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ohn_landergan\Downloads\"/>
    </mc:Choice>
  </mc:AlternateContent>
  <xr:revisionPtr revIDLastSave="0" documentId="13_ncr:1_{EB792ADA-1A25-4BE6-A127-198B0FC359F0}" xr6:coauthVersionLast="47" xr6:coauthVersionMax="47" xr10:uidLastSave="{00000000-0000-0000-0000-000000000000}"/>
  <bookViews>
    <workbookView xWindow="-120" yWindow="-120" windowWidth="29040" windowHeight="15720" tabRatio="884" xr2:uid="{00000000-000D-0000-FFFF-FFFF00000000}"/>
  </bookViews>
  <sheets>
    <sheet name="Instructions" sheetId="16" r:id="rId1"/>
    <sheet name="PERM EXPENSE Transfer Form" sheetId="15" r:id="rId2"/>
    <sheet name="OTO EXPENSE Transfer Form" sheetId="6" r:id="rId3"/>
    <sheet name="CODES" sheetId="4" state="hidden" r:id="rId4"/>
    <sheet name="Sheet1" sheetId="14" state="hidden" r:id="rId5"/>
  </sheets>
  <externalReferences>
    <externalReference r:id="rId6"/>
  </externalReferences>
  <definedNames>
    <definedName name="_xlnm._FilterDatabase" localSheetId="3" hidden="1">CODES!$B$5:$AR$4428</definedName>
    <definedName name="_xlnm._FilterDatabase" localSheetId="2" hidden="1">'OTO EXPENSE Transfer Form'!$A$9:$L$60</definedName>
    <definedName name="_xlnm._FilterDatabase" localSheetId="1" hidden="1">'PERM EXPENSE Transfer Form'!$A$9:$M$60</definedName>
    <definedName name="Codes_AllowedCFS" localSheetId="0">[1]CODES!$AJ$5:$AJ$5199</definedName>
    <definedName name="Codes_AllowedCFS">CODES!$AA$5:$AA$5199</definedName>
    <definedName name="Codes_AllowedFunds" localSheetId="0">[1]CODES!$AR$6:$AR$152</definedName>
    <definedName name="Codes_AllowedFunds">CODES!$AR$6:$AR$152</definedName>
    <definedName name="Codes_CfsDescription">CODES!$AF$6:$AG$5199</definedName>
    <definedName name="Codes_College" localSheetId="0">[1]CODES!$B$6:$B$121</definedName>
    <definedName name="Codes_College">CODES!$B$6:$B$121</definedName>
    <definedName name="Codes_CollegeCodesExceptions" localSheetId="0">[1]CODES!$D$6:$E$410</definedName>
    <definedName name="Codes_CollegeCodesExceptions">CODES!$D$6:$E$410</definedName>
    <definedName name="Codes_CollegeCodesTree" localSheetId="0">[1]CODES!$D$6:$E$410</definedName>
    <definedName name="Codes_CollegeCodesTree">CODES!$D$6:$E$410</definedName>
    <definedName name="Codes_Departments">CODES!$P$6:$P$444</definedName>
    <definedName name="Codes_DepartmentsTable" localSheetId="0">[1]CODES!$P$6:$Q$410</definedName>
    <definedName name="Codes_DepartmentsTable">CODES!$P$6:$Q$410</definedName>
    <definedName name="Codes_ExpenseAccounts" localSheetId="0">[1]CODES!$J$6:$J$42</definedName>
    <definedName name="Codes_ExpenseAccounts">CODES!$J$6:$J$42</definedName>
    <definedName name="Codes_ExpenseAccountsTable" localSheetId="0">[1]CODES!$J$6:$K$42</definedName>
    <definedName name="Codes_ExpenseAccountsTable">CODES!$J$6:$K$42</definedName>
    <definedName name="Codes_Funds">CODES!$M$6:$M$152</definedName>
    <definedName name="Codes_FundsTable">CODES!$M$6:$N$152</definedName>
    <definedName name="Codes_OrgCategoriesTable" localSheetId="0">[1]CODES!$V$6:$Y$42</definedName>
    <definedName name="Codes_OrgCategoriesTable">CODES!$V$6:$Y$42</definedName>
    <definedName name="Codes_Programs">CODES!$S$6:$S$4440</definedName>
    <definedName name="Codes_ProgramsTable" localSheetId="0">[1]CODES!$S$6:$T$4528</definedName>
    <definedName name="Codes_ProgramsTable">CODES!$S$6:$T$4528</definedName>
    <definedName name="Codes_RevenueAccounts" localSheetId="0">[1]CODES!$G$6:$G$322</definedName>
    <definedName name="Codes_RevenueAccounts">CODES!$G$6:$G$322</definedName>
    <definedName name="Codes_RevenueAccountsTable" localSheetId="0">[1]CODES!$G$6:$H$322</definedName>
    <definedName name="Codes_RevenueAccountsTable">CODES!$G$6:$H$322</definedName>
    <definedName name="Codes_ValidCfsTable" localSheetId="0">[1]CODES!$AA$6:$AA$5199</definedName>
    <definedName name="Codes_ValidCfsTable">CODES!$AA$6:$AA$5199</definedName>
    <definedName name="CodesFormula_1" localSheetId="0">IF(ISERROR(VLOOKUP([1]CODES!$AF1,Instructions!Codes_CollegeCodesExceptions,2,FALSE)),VLOOKUP(MID([1]CODES!$AF1,5,4),Instructions!Codes_CollegeCodesTree,2,FALSE),VLOOKUP([1]CODES!$AF1,Instructions!Codes_CollegeCodesExceptions,2,FALSE))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 localSheetId="0">IF([1]CODES!A1048576="-","-",IF(([1]CODES!A1048576+1)&lt;=SUM([1]CODES!$AM$6:$AM$140),[1]CODES!A1048576+1,"-"))</definedName>
    <definedName name="CodesFormula_10">IF(CODES!A1048576="-","-",IF((CODES!A1048576+1)&lt;=SUM(CODES!$AM$6:$AM$140),CODES!A1048576+1,"-"))</definedName>
    <definedName name="CodesFormula_11" localSheetId="0">IF([1]CODES!$AQ1="-","-",VLOOKUP(Instructions!College_Unit&amp;"-"&amp;[1]CODES!$AQ1,[1]CODES!$AN$6:$AO$140,2,FALSE))</definedName>
    <definedName name="CodesFormula_11" localSheetId="1">IF(CODES!$AQ1="-","-",VLOOKUP('PERM EXPENSE Transfer Form'!College_Unit&amp;"-"&amp;CODES!$AQ1,CODES!$AN$6:$AO$140,2,FALSE))</definedName>
    <definedName name="CodesFormula_11">IF(CODES!$AQ1="-","-",VLOOKUP(College_Unit&amp;"-"&amp;CODES!$AQ1,CODES!$AN$6:$AO$140,2,FALSE))</definedName>
    <definedName name="CodesFormula_2" localSheetId="0">[1]CODES!$AC1&amp;"-"&amp;TEXT(LEFT([1]CODES!$AF1,3),"000")</definedName>
    <definedName name="CodesFormula_2">CODES!$AC1&amp;"-"&amp;TEXT(LEFT(CODES!$AF1,3),"000")</definedName>
    <definedName name="CodesFormula_3" localSheetId="0">[1]CODES!$AD1&amp;"-"&amp;COUNTIF([1]CODES!$AD$6:$AD$4903,[1]CODES!$AD1)-COUNTIF([1]CODES!$AD1:$AD$4903,[1]CODES!$AD1)+1</definedName>
    <definedName name="CodesFormula_3">CODES!$AD1&amp;"-"&amp;COUNTIF(CODES!$AD$6:$AD$4903,CODES!$AD1)-COUNTIF(CODES!$AD1:$AD$4903,CODES!$AD1)+1</definedName>
    <definedName name="CodesFormula_4" localSheetId="0">TEXT(LEFT([1]CODES!$AF1,3),"000")</definedName>
    <definedName name="CodesFormula_4">TEXT(LEFT(CODES!$AF1,3),"000")</definedName>
    <definedName name="CodesFormula_5" localSheetId="0">IF([1]CODES!A1048576="-","-",IF(([1]CODES!A1048576+1)&lt;=COUNTIF([1]CODES!$AD$6:$AD$5199,Instructions!College_Unit&amp;"-"&amp;Instructions!Fund),[1]CODES!A1048576+1,"-"))</definedName>
    <definedName name="CodesFormula_5" localSheetId="1">IF(CODES!A1048576="-","-",IF((CODES!A1048576+1)&lt;=COUNTIF(CODES!$AD$6:$AD$5199,'PERM EXPENSE Transfer Form'!College_Unit&amp;"-"&amp;'PERM EXPENSE Transfer Form'!Fund),CODES!A1048576+1,"-"))</definedName>
    <definedName name="CodesFormula_5">IF(CODES!A1048576="-","-",IF((CODES!A1048576+1)&lt;=COUNTIF(CODES!$AD$6:$AD$5199,College_Unit&amp;"-"&amp;Fund),CODES!A1048576+1,"-"))</definedName>
    <definedName name="CodesFormula_6" localSheetId="0">IF([1]CODES!$AI1="-","-",VLOOKUP(Instructions!College_Unit&amp;"-"&amp;Instructions!Fund&amp;"-"&amp;[1]CODES!$AI1,[1]CODES!$AE$6:$AF$5199,2,FALSE))</definedName>
    <definedName name="CodesFormula_6" localSheetId="1">IF(CODES!$AI1="-","-",VLOOKUP('PERM EXPENSE Transfer Form'!College_Unit&amp;"-"&amp;'PERM EXPENSE Transfer Form'!Fund&amp;"-"&amp;CODES!$AI1,CODES!$AE$6:$AF$5199,2,FALSE))</definedName>
    <definedName name="CodesFormula_6">IF(CODES!$AI1="-","-",VLOOKUP(College_Unit&amp;"-"&amp;Fund&amp;"-"&amp;CODES!$AI1,CODES!$AE$6:$AF$5199,2,FALSE))</definedName>
    <definedName name="CodesFormula_7" localSheetId="0">IF(ISBLANK(Instructions!College_Unit),"-",Instructions!College_Unit&amp;"-"&amp;[1]CODES!$AO1)</definedName>
    <definedName name="CodesFormula_7" localSheetId="1">IF(ISBLANK('PERM EXPENSE Transfer Form'!College_Unit),"-",'PERM EXPENSE Transfer Form'!College_Unit&amp;"-"&amp;CODES!$AO1)</definedName>
    <definedName name="CodesFormula_7">IF(ISBLANK(College_Unit),"-",College_Unit&amp;"-"&amp;CODES!$AO1)</definedName>
    <definedName name="CodesFormula_8" localSheetId="0">IF(ISERROR(VLOOKUP([1]CODES!$AL1,[1]CODES!$AD$6:$AD$5096,1,FALSE)),"-",1)</definedName>
    <definedName name="CodesFormula_8">IF(ISERROR(VLOOKUP(CODES!$AL1,CODES!$AD$6:$AD$5096,1,FALSE)),"-",1)</definedName>
    <definedName name="CodesFormula_9" localSheetId="0">IF([1]CODES!$AM1="-","-",Instructions!College_Unit&amp;"-"&amp;SUM([1]CODES!$AM$6:$AM$137)-SUM([1]CODES!$AM1:$AM$137)+1)</definedName>
    <definedName name="CodesFormula_9" localSheetId="1">IF(CODES!$AM1="-","-",'PERM EXPENSE Transfer Form'!College_Unit&amp;"-"&amp;SUM(CODES!$AM$6:$AM$137)-SUM(CODES!$AM1:$AM$137)+1)</definedName>
    <definedName name="CodesFormula_9">IF(CODES!$AM1="-","-",College_Unit&amp;"-"&amp;SUM(CODES!$AM$6:$AM$137)-SUM(CODES!$AM1:$AM$137)+1)</definedName>
    <definedName name="CodesFormula_ExpenseAccountDescr" localSheetId="0">VLOOKUP([1]CODES!XFD1,Instructions!Expense_accounts_table,2,FALSE)</definedName>
    <definedName name="CodesFormula_ExpenseAccountDescr">VLOOKUP(CODES!XFD1,Expense_accounts_table,2,FALSE)</definedName>
    <definedName name="College_Unit" localSheetId="0">'[1]EXPENSE Transfer Form'!$C$3</definedName>
    <definedName name="College_Unit" localSheetId="1">'PERM EXPENSE Transfer Form'!#REF!</definedName>
    <definedName name="College_Unit">'OTO EXPENSE Transfer Form'!#REF!</definedName>
    <definedName name="Expense_accounts_table" localSheetId="0">[1]CODES!$BM$6:$BN$303</definedName>
    <definedName name="Expense_accounts_table">CODES!$BM$6:$BN$303</definedName>
    <definedName name="ExpenseData" localSheetId="1">'PERM EXPENSE Transfer Form'!$A$9:$M$61</definedName>
    <definedName name="ExpenseData">'OTO EXPENSE Transfer Form'!$A$9:$L$61</definedName>
    <definedName name="ExpenseFormula_AccountDescription" localSheetId="0">IF(ISBLANK('[1]EXPENSE Transfer Form'!$A1),"",IF(ISERROR(VLOOKUP(TEXT('[1]EXPENSE Transfer Form'!$A1,"0000"),Instructions!Codes_ExpenseAccountsTable,2,FALSE)),"Incorrect account.",VLOOKUP(TEXT('[1]EXPENSE Transfer Form'!$A1,"0000"),Instructions!Codes_ExpenseAccountsTable,2,FALSE)))</definedName>
    <definedName name="ExpenseFormula_AccountDescription" localSheetId="1">IF(ISBLANK('PERM EXPENSE Transfer Form'!$A1),"",IF(ISERROR(VLOOKUP(TEXT('PERM EXPENSE Transfer Form'!$A1,"0000"),Codes_ExpenseAccountsTable,2,FALSE)),"Incorrect account.",VLOOKUP(TEXT('PERM EXPENSE Transfer Form'!$A1,"0000"),Codes_ExpenseAccountsTable,2,FALSE)))</definedName>
    <definedName name="ExpenseFormula_AccountDescription">IF(ISBLANK('OTO EXPENSE Transfer Form'!$A1),"",IF(ISERROR(VLOOKUP(TEXT('OTO EXPENSE Transfer Form'!$A1,"0000"),Codes_ExpenseAccountsTable,2,FALSE)),"Incorrect account.",VLOOKUP(TEXT('OTO EXPENSE Transfer Form'!$A1,"0000"),Codes_ExpenseAccountsTable,2,FALSE)))</definedName>
    <definedName name="ExpenseFormula_AcctCfsCode" localSheetId="0">IF(COUNTBLANK('[1]EXPENSE Transfer Form'!$A1:$C1)=COLUMNS('[1]EXPENSE Transfer Form'!$A1:$C1),"",IF(AND(ISBLANK('[1]EXPENSE Transfer Form'!$A1),ISBLANK('[1]EXPENSE Transfer Form'!$B1)),"Account &amp; CFS needed",IF(ISBLANK('[1]EXPENSE Transfer Form'!$A1),"Account needed",IF(ISBLANK('[1]EXPENSE Transfer Form'!$B1),"CFS needed",'[1]EXPENSE Transfer Form'!$A1&amp;"-"&amp;'[1]EXPENSE Transfer Form'!$B1))))</definedName>
    <definedName name="ExpenseFormula_AcctCfsCode" localSheetId="1">IF(COUNTBLANK('PERM EXPENSE Transfer Form'!$A1:$C1)=COLUMNS('PERM EXPENSE Transfer Form'!$A1:$C1),"",IF(AND(ISBLANK('PERM EXPENSE Transfer Form'!$A1),ISBLANK('PERM EXPENSE Transfer Form'!$B1)),"Account &amp; CFS needed",IF(ISBLANK('PERM EXPENSE Transfer Form'!$A1),"Account needed",IF(ISBLANK('PERM EXPENSE Transfer Form'!$B1),"CFS needed",'PERM EXPENSE Transfer Form'!$A1&amp;"-"&amp;'PERM EXPENSE Transfer Form'!$B1))))</definedName>
    <definedName name="ExpenseFormula_AcctCfsCode">IF(COUNTBLANK('OTO EXPENSE Transfer Form'!$A1:$C1)=COLUMNS('OTO EXPENSE Transfer Form'!$A1:$C1),"",IF(AND(ISBLANK('OTO EXPENSE Transfer Form'!$A1),ISBLANK('OTO EXPENSE Transfer Form'!$B1)),"Account &amp; CFS needed",IF(ISBLANK('OTO EXPENSE Transfer Form'!$A1),"Account needed",IF(ISBLANK('OTO EXPENSE Transfer Form'!$B1),"CFS needed",'OTO EXPENSE Transfer Form'!$A1&amp;"-"&amp;'OTO EXPENSE Transfer Form'!$B1))))</definedName>
    <definedName name="ExpenseFormula_CfsDescription" localSheetId="0">IF(ISBLANK('[1]EXPENSE Transfer Form'!$B1),"",IF('[1]EXPENSE Transfer Form'!$B1="New CFS","Overwrite formula and input description",IF(ISERROR(VLOOKUP('[1]EXPENSE Transfer Form'!$B1,Instructions!Codes_ValidCfsTable,1,FALSE)),"Invalid CFS (if new, overwrite formula and input description)",VLOOKUP(TEXT(MID('[1]EXPENSE Transfer Form'!$B1,5,4),"0000"),Instructions!Codes_DepartmentsTable,2,FALSE)&amp;" / "&amp;VLOOKUP(TEXT(RIGHT('[1]EXPENSE Transfer Form'!$B1,4),"0000"),Instructions!Codes_ProgramsTable,2,FALSE))))</definedName>
    <definedName name="ExpenseFormula_CfsDescription" localSheetId="1">IF(ISBLANK('PERM EXPENSE Transfer Form'!$B1),"",IF('PERM EXPENSE Transfer Form'!$B1="New CFS","Overwrite formula and input description",IF(ISERROR(VLOOKUP('PERM EXPENSE Transfer Form'!$B1,Codes_ValidCfsTable,1,FALSE)),"Invalid CFS (if new, overwrite formula and input description)",VLOOKUP(TEXT(MID('PERM EXPENSE Transfer Form'!$B1,5,4),"0000"),Codes_DepartmentsTable,2,FALSE)&amp;" / "&amp;VLOOKUP(TEXT(RIGHT('PERM EXPENSE Transfer Form'!$B1,4),"0000"),Codes_ProgramsTable,2,FALSE))))</definedName>
    <definedName name="ExpenseFormula_CfsDescription">IF(ISBLANK('OTO EXPENSE Transfer Form'!$B1),"",IF('OTO EXPENSE Transfer Form'!$B1="New CFS","Overwrite formula and input description",IF(ISERROR(VLOOKUP('OTO EXPENSE Transfer Form'!$B1,Codes_ValidCfsTable,1,FALSE)),"Invalid CFS (if new, overwrite formula and input description)",VLOOKUP(TEXT(MID('OTO EXPENSE Transfer Form'!$B1,5,4),"0000"),Codes_DepartmentsTable,2,FALSE)&amp;" / "&amp;VLOOKUP(TEXT(RIGHT('OTO EXPENSE Transfer Form'!$B1,4),"0000"),Codes_ProgramsTable,2,FALSE))))</definedName>
    <definedName name="ExpenseFormula_CollegeUnit" localSheetId="0">IF(ISBLANK('[1]EXPENSE Transfer Form'!$B1),"",IF('[1]EXPENSE Transfer Form'!$B1="New CFS",Instructions!College_Unit,IF(ISERROR(VLOOKUP('[1]EXPENSE Transfer Form'!$B1,Instructions!Codes_CollegeCodesExceptions,2,FALSE)),VLOOKUP(MID('[1]EXPENSE Transfer Form'!$B1,5,4),Instructions!Codes_CollegeCodesTree,2,FALSE),VLOOKUP('[1]EXPENSE Transfer Form'!$B1,Instructions!Codes_CollegeCodesExceptions,2,FALSE))))</definedName>
    <definedName name="ExpenseFormula_CollegeUnit" localSheetId="1">IF(ISBLANK('PERM EXPENSE Transfer Form'!$B1),"",IF('PERM EXPENSE Transfer Form'!$B1="New CFS",'PERM EXPENSE Transfer Form'!College_Unit,IF(ISERROR(VLOOKUP('PERM EXPENSE Transfer Form'!$B1,Codes_CollegeCodesExceptions,2,FALSE)),VLOOKUP(MID('PERM EXPENSE Transfer Form'!$B1,5,4),Codes_CollegeCodesTree,2,FALSE),VLOOKUP('PERM EXPENSE Transfer Form'!$B1,Codes_CollegeCodesExceptions,2,FALSE))))</definedName>
    <definedName name="ExpenseFormula_CollegeUnit">IF(ISBLANK('OTO EXPENSE Transfer Form'!$B1),"",IF('OTO EXPENSE Transfer Form'!$B1="New CFS",College_Unit,IF(ISERROR(VLOOKUP('OTO EXPENSE Transfer Form'!$B1,Codes_CollegeCodesExceptions,2,FALSE)),VLOOKUP(MID('OTO EXPENSE Transfer Form'!$B1,5,4),Codes_CollegeCodesTree,2,FALSE),VLOOKUP('OTO EXPENSE Transfer Form'!$B1,Codes_CollegeCodesExceptions,2,FALSE))))</definedName>
    <definedName name="ExpenseFormula_Department" localSheetId="0">IF(ISBLANK('[1]EXPENSE Transfer Form'!$B1),"",IF('[1]EXPENSE Transfer Form'!$B1="New CFS","-",TEXT(MID('[1]EXPENSE Transfer Form'!$B1,5,4),"0000")))</definedName>
    <definedName name="ExpenseFormula_Department" localSheetId="1">IF(ISBLANK('PERM EXPENSE Transfer Form'!$B1),"",IF('PERM EXPENSE Transfer Form'!$B1="New CFS","-",TEXT(MID('PERM EXPENSE Transfer Form'!$B1,5,4),"0000")))</definedName>
    <definedName name="ExpenseFormula_Department">IF(ISBLANK('OTO EXPENSE Transfer Form'!$B1),"",IF('OTO EXPENSE Transfer Form'!$B1="New CFS","-",TEXT(MID('OTO EXPENSE Transfer Form'!$B1,5,4),"0000")))</definedName>
    <definedName name="ExpenseFormula_Fund" localSheetId="0">IF(ISBLANK('[1]EXPENSE Transfer Form'!$B1),"",IF('[1]EXPENSE Transfer Form'!$B1="New CFS","-",TEXT(LEFT('[1]EXPENSE Transfer Form'!$B1,3),"000")))</definedName>
    <definedName name="ExpenseFormula_Fund" localSheetId="1">IF(ISBLANK('PERM EXPENSE Transfer Form'!$B1),"",IF('PERM EXPENSE Transfer Form'!$B1="New CFS","-",TEXT(LEFT('PERM EXPENSE Transfer Form'!$B1,3),"000")))</definedName>
    <definedName name="ExpenseFormula_Fund">IF(ISBLANK('OTO EXPENSE Transfer Form'!$B1),"",IF('OTO EXPENSE Transfer Form'!$B1="New CFS","-",TEXT(LEFT('OTO EXPENSE Transfer Form'!$B1,3),"000")))</definedName>
    <definedName name="ExpenseFormula_OrgCategory" localSheetId="0">IF(ISBLANK('[1]EXPENSE Transfer Form'!$A1),"",IF(LEFT('[1]EXPENSE Transfer Form'!$A1,1)="4","REVENUE",IF(ISERROR(VLOOKUP(TEXT('[1]EXPENSE Transfer Form'!$A1,"0000"),Instructions!Codes_OrgCategoriesTable,2,FALSE)),"Cannot find! Please verify account # entered or see the CODES tab.",VLOOKUP(TEXT('[1]EXPENSE Transfer Form'!$A1,"0000"),Instructions!Codes_OrgCategoriesTable,2,FALSE))))</definedName>
    <definedName name="ExpenseFormula_OrgCategory" localSheetId="1">IF(ISBLANK('PERM EXPENSE Transfer Form'!$A1),"",IF(LEFT('PERM EXPENSE Transfer Form'!$A1,1)="4","REVENUE",IF(ISERROR(VLOOKUP(TEXT('PERM EXPENSE Transfer Form'!$A1,"0000"),Codes_OrgCategoriesTable,2,FALSE)),"Cannot find! Please verify account # entered or see the CODES tab.",VLOOKUP(TEXT('PERM EXPENSE Transfer Form'!$A1,"0000"),Codes_OrgCategoriesTable,2,FALSE))))</definedName>
    <definedName name="ExpenseFormula_OrgCategory">IF(ISBLANK('OTO EXPENSE Transfer Form'!$A1),"",IF(LEFT('OTO EXPENSE Transfer Form'!$A1,1)="4","REVENUE",IF(ISERROR(VLOOKUP(TEXT('OTO EXPENSE Transfer Form'!$A1,"0000"),Codes_OrgCategoriesTable,2,FALSE)),"Cannot find! Please verify account # entered or see the CODES tab.",VLOOKUP(TEXT('OTO EXPENSE Transfer Form'!$A1,"0000"),Codes_OrgCategoriesTable,2,FALSE))))</definedName>
    <definedName name="ExpenseFormula_Program" localSheetId="0">IF(ISBLANK('[1]EXPENSE Transfer Form'!$B1),"",IF('[1]EXPENSE Transfer Form'!$B1="New CFS","-",TEXT(RIGHT('[1]EXPENSE Transfer Form'!$B1,4),"0000")))</definedName>
    <definedName name="ExpenseFormula_Program" localSheetId="1">IF(ISBLANK('PERM EXPENSE Transfer Form'!$B1),"",IF('PERM EXPENSE Transfer Form'!$B1="New CFS","-",TEXT(RIGHT('PERM EXPENSE Transfer Form'!$B1,4),"0000")))</definedName>
    <definedName name="ExpenseFormula_Program">IF(ISBLANK('OTO EXPENSE Transfer Form'!$B1),"",IF('OTO EXPENSE Transfer Form'!$B1="New CFS","-",TEXT(RIGHT('OTO EXPENSE Transfer Form'!$B1,4),"0000")))</definedName>
    <definedName name="ExpenseFormula_SubtotalTransferIn" localSheetId="0">SUMPRODUCT((SUBTOTAL(3,OFFSET(OFFSET('[1]EXPENSE Transfer Form'!$C$15,1,0):OFFSET('[1]EXPENSE Transfer Form'!$C$67,-1,0),ROW(OFFSET('[1]EXPENSE Transfer Form'!$C$15,1,0):OFFSET('[1]EXPENSE Transfer Form'!$C$67,-1,0))-MIN(ROW(OFFSET('[1]EXPENSE Transfer Form'!$C$15,1,0):OFFSET('[1]EXPENSE Transfer Form'!$C$67,-1,0))),,1)))*((OFFSET('[1]EXPENSE Transfer Form'!$C$15,1,0):OFFSET('[1]EXPENSE Transfer Form'!$C$67,-1,0))&gt;0)*(OFFSET('[1]EXPENSE Transfer Form'!$C$15,1,0):OFFSET('[1]EXPENSE Transfer Form'!$C$67,-1,0)))</definedName>
    <definedName name="ExpenseFormula_SubtotalTransferIn" localSheetId="1">SUMPRODUCT((SUBTOTAL(3,OFFSET(OFFSET('PERM EXPENSE Transfer Form'!$C$9,1,0):OFFSET('PERM EXPENSE Transfer Form'!$C$61,-1,0),ROW(OFFSET('PERM EXPENSE Transfer Form'!$C$9,1,0):OFFSET('PERM EXPENSE Transfer Form'!$C$61,-1,0))-MIN(ROW(OFFSET('PERM EXPENSE Transfer Form'!$C$9,1,0):OFFSET('PERM EXPENSE Transfer Form'!$C$61,-1,0))),,1)))*((OFFSET('PERM EXPENSE Transfer Form'!$C$9,1,0):OFFSET('PERM EXPENSE Transfer Form'!$C$61,-1,0))&gt;0)*(OFFSET('PERM EXPENSE Transfer Form'!$C$9,1,0):OFFSET('PERM EXPENSE Transfer Form'!$C$61,-1,0)))</definedName>
    <definedName name="ExpenseFormula_SubtotalTransferIn">SUMPRODUCT((SUBTOTAL(3,OFFSET(OFFSET('OTO EXPENSE Transfer Form'!$C$9,1,0):OFFSET('OTO EXPENSE Transfer Form'!$C$61,-1,0),ROW(OFFSET('OTO EXPENSE Transfer Form'!$C$9,1,0):OFFSET('OTO EXPENSE Transfer Form'!$C$61,-1,0))-MIN(ROW(OFFSET('OTO EXPENSE Transfer Form'!$C$9,1,0):OFFSET('OTO EXPENSE Transfer Form'!$C$61,-1,0))),,1)))*((OFFSET('OTO EXPENSE Transfer Form'!$C$9,1,0):OFFSET('OTO EXPENSE Transfer Form'!$C$61,-1,0))&gt;0)*(OFFSET('OTO EXPENSE Transfer Form'!$C$9,1,0):OFFSET('OTO EXPENSE Transfer Form'!$C$61,-1,0)))</definedName>
    <definedName name="ExpenseFormula_SubtotalTransferOut" localSheetId="0">SUMPRODUCT((SUBTOTAL(3,OFFSET(OFFSET('[1]EXPENSE Transfer Form'!$C$15,1,0):OFFSET('[1]EXPENSE Transfer Form'!$C$67,-1,0),ROW(OFFSET('[1]EXPENSE Transfer Form'!$C$15,1,0):OFFSET('[1]EXPENSE Transfer Form'!$C$67,-1,0))-MIN(ROW(OFFSET('[1]EXPENSE Transfer Form'!$C$15,1,0):OFFSET('[1]EXPENSE Transfer Form'!$C$67,-1,0))),,1)))*((OFFSET('[1]EXPENSE Transfer Form'!$C$15,1,0):OFFSET('[1]EXPENSE Transfer Form'!$C$67,-1,0))&lt;0)*(OFFSET('[1]EXPENSE Transfer Form'!$C$15,1,0):OFFSET('[1]EXPENSE Transfer Form'!$C$67,-1,0)))</definedName>
    <definedName name="ExpenseFormula_SubtotalTransferOut" localSheetId="1">SUMPRODUCT((SUBTOTAL(3,OFFSET(OFFSET('PERM EXPENSE Transfer Form'!$C$9,1,0):OFFSET('PERM EXPENSE Transfer Form'!$C$61,-1,0),ROW(OFFSET('PERM EXPENSE Transfer Form'!$C$9,1,0):OFFSET('PERM EXPENSE Transfer Form'!$C$61,-1,0))-MIN(ROW(OFFSET('PERM EXPENSE Transfer Form'!$C$9,1,0):OFFSET('PERM EXPENSE Transfer Form'!$C$61,-1,0))),,1)))*((OFFSET('PERM EXPENSE Transfer Form'!$C$9,1,0):OFFSET('PERM EXPENSE Transfer Form'!$C$61,-1,0))&lt;0)*(OFFSET('PERM EXPENSE Transfer Form'!$C$9,1,0):OFFSET('PERM EXPENSE Transfer Form'!$C$61,-1,0)))</definedName>
    <definedName name="ExpenseFormula_SubtotalTransferOut">SUMPRODUCT((SUBTOTAL(3,OFFSET(OFFSET('OTO EXPENSE Transfer Form'!$C$9,1,0):OFFSET('OTO EXPENSE Transfer Form'!$C$61,-1,0),ROW(OFFSET('OTO EXPENSE Transfer Form'!$C$9,1,0):OFFSET('OTO EXPENSE Transfer Form'!$C$61,-1,0))-MIN(ROW(OFFSET('OTO EXPENSE Transfer Form'!$C$9,1,0):OFFSET('OTO EXPENSE Transfer Form'!$C$61,-1,0))),,1)))*((OFFSET('OTO EXPENSE Transfer Form'!$C$9,1,0):OFFSET('OTO EXPENSE Transfer Form'!$C$61,-1,0))&lt;0)*(OFFSET('OTO EXPENSE Transfer Form'!$C$9,1,0):OFFSET('OTO EXPENSE Transfer Form'!$C$61,-1,0)))</definedName>
    <definedName name="ExpenseFormula_TotalTransferIn" localSheetId="0">SUMIF(OFFSET('[1]EXPENSE Transfer Form'!$C$15,1,0):OFFSET('[1]EXPENSE Transfer Form'!$C$67,-1,0),"&gt;0")</definedName>
    <definedName name="ExpenseFormula_TotalTransferIn" localSheetId="1">SUMIF(OFFSET('PERM EXPENSE Transfer Form'!$C$9,1,0):OFFSET('PERM EXPENSE Transfer Form'!$C$61,-1,0),"&gt;0")</definedName>
    <definedName name="ExpenseFormula_TotalTransferIn">SUMIF(OFFSET('OTO EXPENSE Transfer Form'!$C$9,1,0):OFFSET('OTO EXPENSE Transfer Form'!$C$61,-1,0),"&gt;0")</definedName>
    <definedName name="ExpenseFormula_TotalTransferOut" localSheetId="0">SUMIF(OFFSET('[1]EXPENSE Transfer Form'!$C$15,1,0):OFFSET('[1]EXPENSE Transfer Form'!$C$67,-1,0),"&lt;0")</definedName>
    <definedName name="ExpenseFormula_TotalTransferOut" localSheetId="1">SUMIF(OFFSET('PERM EXPENSE Transfer Form'!$C$9,1,0):OFFSET('PERM EXPENSE Transfer Form'!$C$61,-1,0),"&lt;0")</definedName>
    <definedName name="ExpenseFormula_TotalTransferOut">SUMIF(OFFSET('OTO EXPENSE Transfer Form'!$C$9,1,0):OFFSET('OTO EXPENSE Transfer Form'!$C$61,-1,0),"&lt;0")</definedName>
    <definedName name="ExpenseFormula_WarningInsertRow" localSheetId="0">"To maintain formulas integrity, if needed, insert rows only above row # "&amp;ROW(OFFSET('[1]EXPENSE Transfer Form'!$A$68,-1,0))&amp;" (copy an entire row from this tab and change the info as needed, or insert a blank row and then copy formulas)"</definedName>
    <definedName name="ExpenseFormula_WarningInsertRow" localSheetId="1">"To maintain formulas integrity, if needed, insert rows only above row # "&amp;ROW(OFFSET('PERM EXPENSE Transfer Form'!$A$62,-1,0))&amp;" (copy an entire row from this tab and change the info as needed, or insert a blank row and then copy formulas)"</definedName>
    <definedName name="ExpenseFormula_WarningInsertRow">"To maintain formulas integrity, if needed, insert rows only above row # "&amp;ROW(OFFSET('OTO EXPENSE Transfer Form'!$A$62,-1,0))&amp;" (copy an entire row from this tab and change the info as needed, or insert a blank row and then copy formulas)"</definedName>
    <definedName name="ExpenseFormula_WarningRevenueVsExpense" localSheetId="0">IF(TEXT('[1]EXPENSE Transfer Form'!$C$4,"000")="100","",IF(NOT('[1]REVENUE Transfer Form'!$C$8='[1]EXPENSE Transfer Form'!$C$8),"EXPENSE net change does not equal REVENUE net change by "&amp;TEXT('[1]EXPENSE Transfer Form'!$C$8-'[1]REVENUE Transfer Form'!$C$8,"$#,###")&amp;". Please address this issue if necessary.",""))</definedName>
    <definedName name="ExpenseFormula_WarningRevenueVsExpense" localSheetId="1">IF(TEXT('PERM EXPENSE Transfer Form'!#REF!,"000")="100","",IF(NOT(#REF!='PERM EXPENSE Transfer Form'!$C$5),"EXPENSE net change does not equal REVENUE net change by "&amp;TEXT('PERM EXPENSE Transfer Form'!$C$5-#REF!,"$#,###")&amp;". Please address this issue if necessary.",""))</definedName>
    <definedName name="ExpenseFormula_WarningRevenueVsExpense">IF(TEXT('OTO EXPENSE Transfer Form'!#REF!,"000")="100","",IF(NOT(#REF!='OTO EXPENSE Transfer Form'!$C$5),"EXPENSE net change does not equal REVENUE net change by "&amp;TEXT('OTO EXPENSE Transfer Form'!$C$5-#REF!,"$#,###")&amp;". Please address this issue if necessary.",""))</definedName>
    <definedName name="FindFormula_FindUNIT" localSheetId="0">IF(ISBLANK('[1]Find Unit'!A1048573),"",IFERROR(IFERROR(VLOOKUP('[1]Find Unit'!A1048573,Instructions!Codes_CollegeCodesExceptions,2,FALSE),VLOOKUP(MID('[1]Find Unit'!A1048573,5,4),Instructions!Codes_CollegeCodesTree,2,FALSE)),"CFS not found"))</definedName>
    <definedName name="FindFormula_FindUNIT">IF(ISBLANK(#REF!),"",IFERROR(IFERROR(VLOOKUP(#REF!,Codes_CollegeCodesExceptions,2,FALSE),VLOOKUP(MID(#REF!,5,4),Codes_CollegeCodesTree,2,FALSE)),"CFS not found"))</definedName>
    <definedName name="Fund" localSheetId="0">'[1]EXPENSE Transfer Form'!$C$4</definedName>
    <definedName name="Fund" localSheetId="1">'PERM EXPENSE Transfer Form'!#REF!</definedName>
    <definedName name="Fund">'OTO EXPENSE Transfer Form'!#REF!</definedName>
    <definedName name="Instructions_Codes" localSheetId="0">Instructions!$A$49:$A$137</definedName>
    <definedName name="Instructions_Codes">#REF!</definedName>
    <definedName name="Instructions_Contact" localSheetId="0">Instructions!$A$49:$A$147</definedName>
    <definedName name="Instructions_Contact">#REF!</definedName>
    <definedName name="Instructions_ExpenseForm" localSheetId="0">Instructions!$A$31:$A$34</definedName>
    <definedName name="Instructions_ExpenseForm">#REF!</definedName>
    <definedName name="Instructions_GeneralInformation" localSheetId="0">Instructions!$A$4:$A$34</definedName>
    <definedName name="Instructions_GeneralInformation">#REF!</definedName>
    <definedName name="Instructions_RevenueForm" localSheetId="0">Instructions!#REF!</definedName>
    <definedName name="Instructions_RevenueForm">#REF!</definedName>
    <definedName name="Instructions_Summary" localSheetId="0">Instructions!#REF!</definedName>
    <definedName name="Instructions_Summary">#REF!</definedName>
    <definedName name="Instructions_Top" localSheetId="0">Instructions!#REF!</definedName>
    <definedName name="Instructions_Top">#REF!</definedName>
    <definedName name="_xlnm.Print_Area" localSheetId="0">Instructions!$C$4:$AY$30,Instructions!$C$31:$AY$48,Instructions!#REF!,Instructions!#REF!</definedName>
    <definedName name="_xlnm.Print_Area" localSheetId="2">'OTO EXPENSE Transfer Form'!$A$1:$L$61</definedName>
    <definedName name="_xlnm.Print_Area" localSheetId="1">'PERM EXPENSE Transfer Form'!$A$1:$M$61</definedName>
    <definedName name="_xlnm.Print_Titles" localSheetId="0">Instructions!$1:$2</definedName>
    <definedName name="_xlnm.Print_Titles" localSheetId="2">'OTO EXPENSE Transfer Form'!$8:$9</definedName>
    <definedName name="_xlnm.Print_Titles" localSheetId="1">'PERM EXPENSE Transfer Form'!$8:$9</definedName>
    <definedName name="RevenueData">#REF!</definedName>
    <definedName name="RevenueFormula_AccountDescription" localSheetId="0">IF(ISBLANK('[1]REVENUE Transfer Form'!$A1),"",IF(ISERROR(VLOOKUP(TEXT('[1]REVENUE Transfer Form'!$A1,"0000"),Instructions!Codes_RevenueAccountsTable,2,FALSE)),"Incorrect account.",VLOOKUP(TEXT('[1]REVENUE Transfer Form'!$A1,"0000"),Instructions!Codes_RevenueAccountsTable,2,FALSE)))</definedName>
    <definedName name="RevenueFormula_AccountDescription">IF(ISBLANK(#REF!),"",IF(ISERROR(VLOOKUP(TEXT(#REF!,"0000"),Codes_RevenueAccountsTable,2,FALSE)),"Incorrect account.",VLOOKUP(TEXT(#REF!,"0000"),Codes_RevenueAccountsTable,2,FALSE)))</definedName>
    <definedName name="RevenueFormula_AcctCfsCode" localSheetId="0">IF(COUNTBLANK('[1]REVENUE Transfer Form'!$A1:$C1)=COLUMNS('[1]REVENUE Transfer Form'!$A1:$C1),"",IF(AND(ISBLANK('[1]REVENUE Transfer Form'!$A1),ISBLANK('[1]REVENUE Transfer Form'!$B1)),"Account &amp; CFS needed",IF(ISBLANK('[1]REVENUE Transfer Form'!$A1),"Account needed",IF(ISBLANK('[1]REVENUE Transfer Form'!$B1),"CFS needed",'[1]REVENUE Transfer Form'!$A1&amp;"-"&amp;'[1]REVENUE Transfer Form'!$B1))))</definedName>
    <definedName name="RevenueFormula_AcctCfsCode">IF(COUNTBLANK(#REF!)=COLUMNS(#REF!),"",IF(AND(ISBLANK(#REF!),ISBLANK(#REF!)),"Account &amp; CFS needed",IF(ISBLANK(#REF!),"Account needed",IF(ISBLANK(#REF!),"CFS needed",#REF!&amp;"-"&amp;#REF!))))</definedName>
    <definedName name="RevenueFormula_CfsDescription" localSheetId="0">IF(ISBLANK('[1]REVENUE Transfer Form'!$B1),"",IF('[1]REVENUE Transfer Form'!$B1="New CFS","Overwrite formula and input description",IF(ISERROR(VLOOKUP('[1]REVENUE Transfer Form'!$B1,Instructions!Codes_ValidCfsTable,1,FALSE)),"Invalid CFS (if new, overwrite formula and input description)",VLOOKUP(TEXT(MID('[1]REVENUE Transfer Form'!$B1,5,4),"0000"),Instructions!Codes_DepartmentsTable,2,FALSE)&amp;" / "&amp;VLOOKUP(TEXT(RIGHT('[1]REVENUE Transfer Form'!$B1,4),"0000"),Instructions!Codes_ProgramsTable,2,FALSE))))</definedName>
    <definedName name="RevenueFormula_CfsDescription">IF(ISBLANK(#REF!),"",IF(#REF!="New CFS","Overwrite formula and input description",IF(ISERROR(VLOOKUP(#REF!,Codes_ValidCfsTable,1,FALSE)),"Invalid CFS (if new, overwrite formula and input description)",VLOOKUP(TEXT(MID(#REF!,5,4),"0000"),Codes_DepartmentsTable,2,FALSE)&amp;" / "&amp;VLOOKUP(TEXT(RIGHT(#REF!,4),"0000"),Codes_ProgramsTable,2,FALSE))))</definedName>
    <definedName name="RevenueFormula_CollegeUnit" localSheetId="0">IF(ISBLANK('[1]REVENUE Transfer Form'!$B1),"",IF('[1]REVENUE Transfer Form'!$B1="New CFS",Instructions!College_Unit,IF(ISERROR(VLOOKUP('[1]REVENUE Transfer Form'!$B1,Instructions!Codes_CollegeCodesExceptions,2,FALSE)),VLOOKUP(MID('[1]REVENUE Transfer Form'!$B1,5,4),Instructions!Codes_CollegeCodesTree,2,FALSE),VLOOKUP('[1]REVENUE Transfer Form'!$B1,Instructions!Codes_CollegeCodesExceptions,2,FALSE))))</definedName>
    <definedName name="RevenueFormula_CollegeUnit" localSheetId="1">IF(ISBLANK(#REF!),"",IF(#REF!="New CFS",'PERM EXPENSE Transfer Form'!College_Unit,IF(ISERROR(VLOOKUP(#REF!,[0]!Codes_CollegeCodesExceptions,2,FALSE)),VLOOKUP(MID(#REF!,5,4),[0]!Codes_CollegeCodesTree,2,FALSE),VLOOKUP(#REF!,[0]!Codes_CollegeCodesExceptions,2,FALSE))))</definedName>
    <definedName name="RevenueFormula_CollegeUnit">IF(ISBLANK(#REF!),"",IF(#REF!="New CFS",College_Unit,IF(ISERROR(VLOOKUP(#REF!,Codes_CollegeCodesExceptions,2,FALSE)),VLOOKUP(MID(#REF!,5,4),Codes_CollegeCodesTree,2,FALSE),VLOOKUP(#REF!,Codes_CollegeCodesExceptions,2,FALSE))))</definedName>
    <definedName name="RevenueFormula_Department" localSheetId="0">IF(ISBLANK('[1]REVENUE Transfer Form'!$B1),"",IF('[1]REVENUE Transfer Form'!$B1="New CFS","-",TEXT(MID('[1]REVENUE Transfer Form'!$B1,5,4),"0000")))</definedName>
    <definedName name="RevenueFormula_Department">IF(ISBLANK(#REF!),"",IF(#REF!="New CFS","-",TEXT(MID(#REF!,5,4),"0000")))</definedName>
    <definedName name="RevenueFormula_Fund" localSheetId="0">IF(ISBLANK('[1]REVENUE Transfer Form'!$B1),"",IF('[1]REVENUE Transfer Form'!$B1="New CFS","-",TEXT(LEFT('[1]REVENUE Transfer Form'!$B1,3),"000")))</definedName>
    <definedName name="RevenueFormula_Fund">IF(ISBLANK(#REF!),"",IF(#REF!="New CFS","-",TEXT(LEFT(#REF!,3),"000")))</definedName>
    <definedName name="RevenueFormula_HeadingCollege" localSheetId="0">IF(ISBLANK(Instructions!College_Unit),"-",Instructions!College_Unit)</definedName>
    <definedName name="RevenueFormula_HeadingCollege" localSheetId="1">IF(ISBLANK('PERM EXPENSE Transfer Form'!College_Unit),"-",'PERM EXPENSE Transfer Form'!College_Unit)</definedName>
    <definedName name="RevenueFormula_HeadingCollege">IF(ISBLANK(College_Unit),"-",College_Unit)</definedName>
    <definedName name="RevenueFormula_HeadingFund" localSheetId="0">IF(ISBLANK(Instructions!Fund),"-",Instructions!Fund)</definedName>
    <definedName name="RevenueFormula_HeadingFund" localSheetId="1">IF(ISBLANK('PERM EXPENSE Transfer Form'!Fund),"-",'PERM EXPENSE Transfer Form'!Fund)</definedName>
    <definedName name="RevenueFormula_HeadingFund">IF(ISBLANK(Fund),"-",Fund)</definedName>
    <definedName name="RevenueFormula_OrgCategory" localSheetId="0">IF(ISBLANK('[1]REVENUE Transfer Form'!$A1),"",IF(LEFT('[1]REVENUE Transfer Form'!$A1,1)="4","REVENUE","Not a revenue account"))</definedName>
    <definedName name="RevenueFormula_OrgCategory">IF(ISBLANK(#REF!),"",IF(LEFT(#REF!,1)="4","REVENUE","Not a revenue account"))</definedName>
    <definedName name="RevenueFormula_Program" localSheetId="0">IF(ISBLANK('[1]REVENUE Transfer Form'!$B1),"",IF('[1]REVENUE Transfer Form'!$B1="New CFS","-",TEXT(RIGHT('[1]REVENUE Transfer Form'!$B1,4),"0000")))</definedName>
    <definedName name="RevenueFormula_Program">IF(ISBLANK(#REF!),"",IF(#REF!="New CFS","-",TEXT(RIGHT(#REF!,4),"0000")))</definedName>
    <definedName name="RevenueFormula_SubtotalTransferIn" localSheetId="0">SUMPRODUCT((SUBTOTAL(3,OFFSET(OFFSET('[1]REVENUE Transfer Form'!$C$15,1,0):OFFSET('[1]REVENUE Transfer Form'!$C$67,-1,0),ROW(OFFSET('[1]REVENUE Transfer Form'!$C$15,1,0):OFFSET('[1]REVENUE Transfer Form'!$C$67,-1,0))-MIN(ROW(OFFSET('[1]REVENUE Transfer Form'!$C$15,1,0):OFFSET('[1]REVENUE Transfer Form'!$C$67,-1,0))),,1)))*((OFFSET('[1]REVENUE Transfer Form'!$C$15,1,0):OFFSET('[1]REVENUE Transfer Form'!$C$67,-1,0))&gt;0)*(OFFSET('[1]REVENUE Transfer Form'!$C$15,1,0):OFFSET('[1]REVENUE Transfer Form'!$C$67,-1,0)))</definedName>
    <definedName name="RevenueFormula_SubtotalTransferIn">SUMPRODUCT((SUBTOTAL(3,OFFSET(OFFSET(#REF!,1,0):OFFSET(#REF!,-1,0),ROW(OFFSET(#REF!,1,0):OFFSET(#REF!,-1,0))-MIN(ROW(OFFSET(#REF!,1,0):OFFSET(#REF!,-1,0))),,1)))*((OFFSET(#REF!,1,0):OFFSET(#REF!,-1,0))&gt;0)*(OFFSET(#REF!,1,0):OFFSET(#REF!,-1,0)))</definedName>
    <definedName name="RevenueFormula_SubtotalTransferOut" localSheetId="0">SUMPRODUCT((SUBTOTAL(3,OFFSET(OFFSET('[1]REVENUE Transfer Form'!$C$15,1,0):OFFSET('[1]REVENUE Transfer Form'!$C$67,-1,0),ROW(OFFSET('[1]REVENUE Transfer Form'!$C$15,1,0):OFFSET('[1]REVENUE Transfer Form'!$C$67,-1,0))-MIN(ROW(OFFSET('[1]REVENUE Transfer Form'!$C$15,1,0):OFFSET('[1]REVENUE Transfer Form'!$C$67,-1,0))),,1)))*((OFFSET('[1]REVENUE Transfer Form'!$C$15,1,0):OFFSET('[1]REVENUE Transfer Form'!$C$67,-1,0))&lt;0)*(OFFSET('[1]REVENUE Transfer Form'!$C$15,1,0):OFFSET('[1]REVENUE Transfer Form'!$C$67,-1,0)))</definedName>
    <definedName name="RevenueFormula_SubtotalTransferOut">SUMPRODUCT((SUBTOTAL(3,OFFSET(OFFSET(#REF!,1,0):OFFSET(#REF!,-1,0),ROW(OFFSET(#REF!,1,0):OFFSET(#REF!,-1,0))-MIN(ROW(OFFSET(#REF!,1,0):OFFSET(#REF!,-1,0))),,1)))*((OFFSET(#REF!,1,0):OFFSET(#REF!,-1,0))&lt;0)*(OFFSET(#REF!,1,0):OFFSET(#REF!,-1,0)))</definedName>
    <definedName name="RevenueFormula_TotalTransferIn" localSheetId="0">SUMIF(OFFSET('[1]REVENUE Transfer Form'!$C$15,1,0):OFFSET('[1]REVENUE Transfer Form'!$C$67,-1,0),"&gt;0")</definedName>
    <definedName name="RevenueFormula_TotalTransferIn">SUMIF(OFFSET(#REF!,1,0):OFFSET(#REF!,-1,0),"&gt;0")</definedName>
    <definedName name="RevenueFormula_TotalTransferOut" localSheetId="0">SUMIF(OFFSET('[1]REVENUE Transfer Form'!$C$15,1,0):OFFSET('[1]REVENUE Transfer Form'!$C$67,-1,0),"&lt;0")</definedName>
    <definedName name="RevenueFormula_TotalTransferOut">SUMIF(OFFSET(#REF!,1,0):OFFSET(#REF!,-1,0),"&lt;0")</definedName>
    <definedName name="RevenueFormula_WarningInsertRow" localSheetId="0">"To maintain formulas integrity, if needed, insert rows only above row # "&amp;ROW(OFFSET('[1]REVENUE Transfer Form'!$A$68,-1,0))&amp;" (copy an entire row from this tab and change the info as needed, or insert a blank row and then copy formulas)"</definedName>
    <definedName name="RevenueFormula_WarningInsertRow">"To maintain formulas integrity, if needed, insert rows only above row # "&amp;ROW(OFFSET(#REF!,-1,0))&amp;" (copy an entire row from this tab and change the info as needed, or insert a blank row and then copy formulas)"</definedName>
    <definedName name="RevenueFormula_WarningRevenueFund100" localSheetId="0">IF(TEXT('[1]REVENUE Transfer Form'!$C$4,"000")="100","REVENUE transfer form not needed for fund 100.","")</definedName>
    <definedName name="RevenueFormula_WarningRevenueFund100">IF(TEXT(#REF!,"000")="100","REVENUE transfer form not needed for fund 100.","")</definedName>
    <definedName name="RevenueFormula_WarningRevenueVsExpense" localSheetId="0">IF(TEXT('[1]REVENUE Transfer Form'!$C$4,"000")="100","",IF(NOT('[1]REVENUE Transfer Form'!$C$8='[1]EXPENSE Transfer Form'!$C$8),"EXPENSE net change does not equal REVENUE net change by "&amp;TEXT('[1]REVENUE Transfer Form'!$C$8-'[1]EXPENSE Transfer Form'!$C$8,"$#,###")&amp;". Please address this issue if necessary.",""))</definedName>
    <definedName name="RevenueFormula_WarningRevenueVsExpense" localSheetId="1">IF(TEXT(#REF!,"000")="100","",IF(NOT(#REF!='PERM EXPENSE Transfer Form'!$C$5),"EXPENSE net change does not equal REVENUE net change by "&amp;TEXT(#REF!-'PERM EXPENSE Transfer Form'!$C$5,"$#,###")&amp;". Please address this issue if necessary.",""))</definedName>
    <definedName name="RevenueFormula_WarningRevenueVsExpense">IF(TEXT(#REF!,"000")="100","",IF(NOT(#REF!='OTO EXPENSE Transfer Form'!$C$5),"EXPENSE net change does not equal REVENUE net change by "&amp;TEXT(#REF!-'OTO EXPENSE Transfer Form'!$C$5,"$#,###")&amp;". Please address this issue if necessary.",""))</definedName>
    <definedName name="SummaryFormula_Expense" localSheetId="0">VLOOKUP("Grand Total",[1]Summary!$A:$E,5,FALSE)</definedName>
    <definedName name="SummaryFormula_Expense">VLOOKUP("Grand Total",#REF!,5,FALSE)</definedName>
    <definedName name="SummaryFormula_HeadingCollege" localSheetId="0">IF(ISBLANK(Instructions!College_Unit),"-",Instructions!College_Unit)</definedName>
    <definedName name="SummaryFormula_HeadingCollege" localSheetId="1">IF(ISBLANK('PERM EXPENSE Transfer Form'!College_Unit),"-",'PERM EXPENSE Transfer Form'!College_Unit)</definedName>
    <definedName name="SummaryFormula_HeadingCollege">IF(ISBLANK(College_Unit),"-",College_Unit)</definedName>
    <definedName name="SummaryFormula_HeadingFund" localSheetId="0">IF(ISBLANK(Instructions!Fund),"-",Instructions!Fund)</definedName>
    <definedName name="SummaryFormula_HeadingFund" localSheetId="1">IF(ISBLANK('PERM EXPENSE Transfer Form'!Fund),"-",'PERM EXPENSE Transfer Form'!Fund)</definedName>
    <definedName name="SummaryFormula_HeadingFund">IF(ISBLANK(Fund),"-",Fund)</definedName>
    <definedName name="SummaryFormula_Revenue" localSheetId="0">VLOOKUP("Grand Total",[1]Summary!$G:$K,5,FALSE)</definedName>
    <definedName name="SummaryFormula_Revenue">VLOOKUP("Grand Total",#REF!,5,FALSE)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" i="15" l="1"/>
  <c r="A62" i="15"/>
  <c r="M60" i="15"/>
  <c r="L60" i="15"/>
  <c r="K60" i="15"/>
  <c r="J60" i="15"/>
  <c r="I60" i="15"/>
  <c r="H60" i="15"/>
  <c r="G60" i="15"/>
  <c r="F60" i="15"/>
  <c r="M59" i="15"/>
  <c r="L59" i="15"/>
  <c r="K59" i="15"/>
  <c r="J59" i="15"/>
  <c r="I59" i="15"/>
  <c r="H59" i="15"/>
  <c r="G59" i="15"/>
  <c r="F59" i="15"/>
  <c r="M58" i="15"/>
  <c r="L58" i="15"/>
  <c r="K58" i="15"/>
  <c r="J58" i="15"/>
  <c r="I58" i="15"/>
  <c r="H58" i="15"/>
  <c r="G58" i="15"/>
  <c r="F58" i="15"/>
  <c r="M57" i="15"/>
  <c r="L57" i="15"/>
  <c r="K57" i="15"/>
  <c r="J57" i="15"/>
  <c r="I57" i="15"/>
  <c r="H57" i="15"/>
  <c r="G57" i="15"/>
  <c r="F57" i="15"/>
  <c r="M56" i="15"/>
  <c r="L56" i="15"/>
  <c r="K56" i="15"/>
  <c r="J56" i="15"/>
  <c r="I56" i="15"/>
  <c r="H56" i="15"/>
  <c r="G56" i="15"/>
  <c r="F56" i="15"/>
  <c r="M55" i="15"/>
  <c r="L55" i="15"/>
  <c r="K55" i="15"/>
  <c r="J55" i="15"/>
  <c r="I55" i="15"/>
  <c r="H55" i="15"/>
  <c r="G55" i="15"/>
  <c r="F55" i="15"/>
  <c r="M54" i="15"/>
  <c r="L54" i="15"/>
  <c r="K54" i="15"/>
  <c r="J54" i="15"/>
  <c r="I54" i="15"/>
  <c r="H54" i="15"/>
  <c r="G54" i="15"/>
  <c r="F54" i="15"/>
  <c r="M53" i="15"/>
  <c r="L53" i="15"/>
  <c r="K53" i="15"/>
  <c r="J53" i="15"/>
  <c r="I53" i="15"/>
  <c r="H53" i="15"/>
  <c r="G53" i="15"/>
  <c r="F53" i="15"/>
  <c r="M52" i="15"/>
  <c r="L52" i="15"/>
  <c r="K52" i="15"/>
  <c r="J52" i="15"/>
  <c r="I52" i="15"/>
  <c r="H52" i="15"/>
  <c r="G52" i="15"/>
  <c r="F52" i="15"/>
  <c r="M51" i="15"/>
  <c r="L51" i="15"/>
  <c r="K51" i="15"/>
  <c r="J51" i="15"/>
  <c r="I51" i="15"/>
  <c r="H51" i="15"/>
  <c r="G51" i="15"/>
  <c r="F51" i="15"/>
  <c r="M50" i="15"/>
  <c r="L50" i="15"/>
  <c r="K50" i="15"/>
  <c r="J50" i="15"/>
  <c r="I50" i="15"/>
  <c r="H50" i="15"/>
  <c r="G50" i="15"/>
  <c r="F50" i="15"/>
  <c r="M49" i="15"/>
  <c r="L49" i="15"/>
  <c r="K49" i="15"/>
  <c r="J49" i="15"/>
  <c r="I49" i="15"/>
  <c r="H49" i="15"/>
  <c r="G49" i="15"/>
  <c r="F49" i="15"/>
  <c r="M48" i="15"/>
  <c r="L48" i="15"/>
  <c r="K48" i="15"/>
  <c r="J48" i="15"/>
  <c r="I48" i="15"/>
  <c r="H48" i="15"/>
  <c r="G48" i="15"/>
  <c r="F48" i="15"/>
  <c r="M47" i="15"/>
  <c r="L47" i="15"/>
  <c r="K47" i="15"/>
  <c r="J47" i="15"/>
  <c r="I47" i="15"/>
  <c r="H47" i="15"/>
  <c r="G47" i="15"/>
  <c r="F47" i="15"/>
  <c r="M46" i="15"/>
  <c r="L46" i="15"/>
  <c r="K46" i="15"/>
  <c r="J46" i="15"/>
  <c r="I46" i="15"/>
  <c r="H46" i="15"/>
  <c r="G46" i="15"/>
  <c r="F46" i="15"/>
  <c r="M45" i="15"/>
  <c r="L45" i="15"/>
  <c r="K45" i="15"/>
  <c r="J45" i="15"/>
  <c r="I45" i="15"/>
  <c r="H45" i="15"/>
  <c r="G45" i="15"/>
  <c r="F45" i="15"/>
  <c r="M44" i="15"/>
  <c r="L44" i="15"/>
  <c r="K44" i="15"/>
  <c r="J44" i="15"/>
  <c r="I44" i="15"/>
  <c r="H44" i="15"/>
  <c r="G44" i="15"/>
  <c r="F44" i="15"/>
  <c r="M43" i="15"/>
  <c r="L43" i="15"/>
  <c r="K43" i="15"/>
  <c r="J43" i="15"/>
  <c r="I43" i="15"/>
  <c r="H43" i="15"/>
  <c r="G43" i="15"/>
  <c r="F43" i="15"/>
  <c r="M42" i="15"/>
  <c r="L42" i="15"/>
  <c r="K42" i="15"/>
  <c r="J42" i="15"/>
  <c r="I42" i="15"/>
  <c r="H42" i="15"/>
  <c r="G42" i="15"/>
  <c r="F42" i="15"/>
  <c r="M41" i="15"/>
  <c r="L41" i="15"/>
  <c r="K41" i="15"/>
  <c r="J41" i="15"/>
  <c r="I41" i="15"/>
  <c r="H41" i="15"/>
  <c r="G41" i="15"/>
  <c r="F41" i="15"/>
  <c r="M40" i="15"/>
  <c r="L40" i="15"/>
  <c r="K40" i="15"/>
  <c r="J40" i="15"/>
  <c r="I40" i="15"/>
  <c r="H40" i="15"/>
  <c r="G40" i="15"/>
  <c r="F40" i="15"/>
  <c r="M39" i="15"/>
  <c r="L39" i="15"/>
  <c r="K39" i="15"/>
  <c r="J39" i="15"/>
  <c r="I39" i="15"/>
  <c r="H39" i="15"/>
  <c r="G39" i="15"/>
  <c r="F39" i="15"/>
  <c r="M38" i="15"/>
  <c r="L38" i="15"/>
  <c r="K38" i="15"/>
  <c r="J38" i="15"/>
  <c r="I38" i="15"/>
  <c r="H38" i="15"/>
  <c r="G38" i="15"/>
  <c r="F38" i="15"/>
  <c r="M37" i="15"/>
  <c r="L37" i="15"/>
  <c r="K37" i="15"/>
  <c r="J37" i="15"/>
  <c r="I37" i="15"/>
  <c r="H37" i="15"/>
  <c r="G37" i="15"/>
  <c r="F37" i="15"/>
  <c r="M36" i="15"/>
  <c r="L36" i="15"/>
  <c r="K36" i="15"/>
  <c r="J36" i="15"/>
  <c r="I36" i="15"/>
  <c r="H36" i="15"/>
  <c r="G36" i="15"/>
  <c r="F36" i="15"/>
  <c r="M35" i="15"/>
  <c r="L35" i="15"/>
  <c r="K35" i="15"/>
  <c r="J35" i="15"/>
  <c r="I35" i="15"/>
  <c r="H35" i="15"/>
  <c r="G35" i="15"/>
  <c r="F35" i="15"/>
  <c r="M34" i="15"/>
  <c r="L34" i="15"/>
  <c r="K34" i="15"/>
  <c r="J34" i="15"/>
  <c r="I34" i="15"/>
  <c r="H34" i="15"/>
  <c r="G34" i="15"/>
  <c r="F34" i="15"/>
  <c r="M33" i="15"/>
  <c r="L33" i="15"/>
  <c r="K33" i="15"/>
  <c r="J33" i="15"/>
  <c r="I33" i="15"/>
  <c r="H33" i="15"/>
  <c r="G33" i="15"/>
  <c r="F33" i="15"/>
  <c r="M32" i="15"/>
  <c r="L32" i="15"/>
  <c r="K32" i="15"/>
  <c r="J32" i="15"/>
  <c r="I32" i="15"/>
  <c r="H32" i="15"/>
  <c r="G32" i="15"/>
  <c r="F32" i="15"/>
  <c r="M31" i="15"/>
  <c r="L31" i="15"/>
  <c r="K31" i="15"/>
  <c r="J31" i="15"/>
  <c r="I31" i="15"/>
  <c r="H31" i="15"/>
  <c r="G31" i="15"/>
  <c r="F31" i="15"/>
  <c r="M30" i="15"/>
  <c r="L30" i="15"/>
  <c r="K30" i="15"/>
  <c r="J30" i="15"/>
  <c r="I30" i="15"/>
  <c r="H30" i="15"/>
  <c r="G30" i="15"/>
  <c r="F30" i="15"/>
  <c r="M29" i="15"/>
  <c r="L29" i="15"/>
  <c r="K29" i="15"/>
  <c r="J29" i="15"/>
  <c r="I29" i="15"/>
  <c r="H29" i="15"/>
  <c r="G29" i="15"/>
  <c r="F29" i="15"/>
  <c r="M28" i="15"/>
  <c r="L28" i="15"/>
  <c r="K28" i="15"/>
  <c r="J28" i="15"/>
  <c r="I28" i="15"/>
  <c r="H28" i="15"/>
  <c r="G28" i="15"/>
  <c r="F28" i="15"/>
  <c r="M27" i="15"/>
  <c r="L27" i="15"/>
  <c r="K27" i="15"/>
  <c r="J27" i="15"/>
  <c r="I27" i="15"/>
  <c r="H27" i="15"/>
  <c r="G27" i="15"/>
  <c r="F27" i="15"/>
  <c r="M26" i="15"/>
  <c r="L26" i="15"/>
  <c r="K26" i="15"/>
  <c r="J26" i="15"/>
  <c r="I26" i="15"/>
  <c r="H26" i="15"/>
  <c r="G26" i="15"/>
  <c r="F26" i="15"/>
  <c r="M25" i="15"/>
  <c r="L25" i="15"/>
  <c r="K25" i="15"/>
  <c r="J25" i="15"/>
  <c r="I25" i="15"/>
  <c r="H25" i="15"/>
  <c r="G25" i="15"/>
  <c r="F25" i="15"/>
  <c r="M24" i="15"/>
  <c r="L24" i="15"/>
  <c r="K24" i="15"/>
  <c r="J24" i="15"/>
  <c r="I24" i="15"/>
  <c r="H24" i="15"/>
  <c r="G24" i="15"/>
  <c r="F24" i="15"/>
  <c r="M23" i="15"/>
  <c r="L23" i="15"/>
  <c r="K23" i="15"/>
  <c r="J23" i="15"/>
  <c r="I23" i="15"/>
  <c r="H23" i="15"/>
  <c r="G23" i="15"/>
  <c r="F23" i="15"/>
  <c r="M22" i="15"/>
  <c r="L22" i="15"/>
  <c r="K22" i="15"/>
  <c r="J22" i="15"/>
  <c r="I22" i="15"/>
  <c r="H22" i="15"/>
  <c r="G22" i="15"/>
  <c r="F22" i="15"/>
  <c r="M21" i="15"/>
  <c r="L21" i="15"/>
  <c r="K21" i="15"/>
  <c r="J21" i="15"/>
  <c r="I21" i="15"/>
  <c r="H21" i="15"/>
  <c r="G21" i="15"/>
  <c r="F21" i="15"/>
  <c r="M20" i="15"/>
  <c r="L20" i="15"/>
  <c r="K20" i="15"/>
  <c r="J20" i="15"/>
  <c r="I20" i="15"/>
  <c r="H20" i="15"/>
  <c r="G20" i="15"/>
  <c r="F20" i="15"/>
  <c r="M19" i="15"/>
  <c r="L19" i="15"/>
  <c r="K19" i="15"/>
  <c r="J19" i="15"/>
  <c r="I19" i="15"/>
  <c r="H19" i="15"/>
  <c r="G19" i="15"/>
  <c r="F19" i="15"/>
  <c r="M18" i="15"/>
  <c r="L18" i="15"/>
  <c r="K18" i="15"/>
  <c r="J18" i="15"/>
  <c r="I18" i="15"/>
  <c r="H18" i="15"/>
  <c r="G18" i="15"/>
  <c r="F18" i="15"/>
  <c r="M17" i="15"/>
  <c r="L17" i="15"/>
  <c r="K17" i="15"/>
  <c r="J17" i="15"/>
  <c r="I17" i="15"/>
  <c r="H17" i="15"/>
  <c r="G17" i="15"/>
  <c r="F17" i="15"/>
  <c r="M16" i="15"/>
  <c r="L16" i="15"/>
  <c r="K16" i="15"/>
  <c r="J16" i="15"/>
  <c r="I16" i="15"/>
  <c r="H16" i="15"/>
  <c r="G16" i="15"/>
  <c r="F16" i="15"/>
  <c r="M15" i="15"/>
  <c r="L15" i="15"/>
  <c r="K15" i="15"/>
  <c r="J15" i="15"/>
  <c r="I15" i="15"/>
  <c r="H15" i="15"/>
  <c r="G15" i="15"/>
  <c r="F15" i="15"/>
  <c r="M14" i="15"/>
  <c r="L14" i="15"/>
  <c r="K14" i="15"/>
  <c r="J14" i="15"/>
  <c r="I14" i="15"/>
  <c r="H14" i="15"/>
  <c r="G14" i="15"/>
  <c r="F14" i="15"/>
  <c r="M13" i="15"/>
  <c r="L13" i="15"/>
  <c r="K13" i="15"/>
  <c r="J13" i="15"/>
  <c r="I13" i="15"/>
  <c r="H13" i="15"/>
  <c r="G13" i="15"/>
  <c r="F13" i="15"/>
  <c r="M12" i="15"/>
  <c r="L12" i="15"/>
  <c r="K12" i="15"/>
  <c r="J12" i="15"/>
  <c r="I12" i="15"/>
  <c r="H12" i="15"/>
  <c r="G12" i="15"/>
  <c r="F12" i="15"/>
  <c r="M11" i="15"/>
  <c r="L11" i="15"/>
  <c r="K11" i="15"/>
  <c r="J11" i="15"/>
  <c r="I11" i="15"/>
  <c r="H11" i="15"/>
  <c r="G11" i="15"/>
  <c r="F11" i="15"/>
  <c r="M10" i="15"/>
  <c r="L10" i="15"/>
  <c r="K10" i="15"/>
  <c r="J10" i="15"/>
  <c r="I10" i="15"/>
  <c r="H10" i="15"/>
  <c r="G10" i="15"/>
  <c r="F10" i="15"/>
  <c r="C4" i="15"/>
  <c r="C3" i="15"/>
  <c r="AL152" i="4"/>
  <c r="AL151" i="4"/>
  <c r="AL150" i="4"/>
  <c r="AL149" i="4"/>
  <c r="AL148" i="4"/>
  <c r="AL147" i="4"/>
  <c r="AL146" i="4"/>
  <c r="C5" i="15" l="1"/>
  <c r="AC2315" i="4"/>
  <c r="AD2315" i="4" s="1"/>
  <c r="AG2315" i="4"/>
  <c r="AL141" i="4"/>
  <c r="AL142" i="4"/>
  <c r="AL143" i="4"/>
  <c r="AL144" i="4"/>
  <c r="AL145" i="4"/>
  <c r="AL140" i="4" l="1"/>
  <c r="AL139" i="4" l="1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G5199" i="4"/>
  <c r="AC5199" i="4"/>
  <c r="AD5199" i="4" s="1"/>
  <c r="AG5198" i="4"/>
  <c r="AC5198" i="4"/>
  <c r="AD5198" i="4" s="1"/>
  <c r="AG5197" i="4"/>
  <c r="AC5197" i="4"/>
  <c r="AD5197" i="4" s="1"/>
  <c r="AG5196" i="4"/>
  <c r="AC5196" i="4"/>
  <c r="AD5196" i="4" s="1"/>
  <c r="AG5195" i="4"/>
  <c r="AC5195" i="4"/>
  <c r="AD5195" i="4" s="1"/>
  <c r="AG5194" i="4"/>
  <c r="AC5194" i="4"/>
  <c r="AD5194" i="4" s="1"/>
  <c r="AG5193" i="4"/>
  <c r="AC5193" i="4"/>
  <c r="AD5193" i="4" s="1"/>
  <c r="AG5192" i="4"/>
  <c r="AC5192" i="4"/>
  <c r="AD5192" i="4" s="1"/>
  <c r="AG5191" i="4"/>
  <c r="AC5191" i="4"/>
  <c r="AD5191" i="4" s="1"/>
  <c r="AG5190" i="4"/>
  <c r="AC5190" i="4"/>
  <c r="AD5190" i="4" s="1"/>
  <c r="AG5189" i="4"/>
  <c r="AC5189" i="4"/>
  <c r="AD5189" i="4" s="1"/>
  <c r="AG5188" i="4"/>
  <c r="AC5188" i="4"/>
  <c r="AD5188" i="4" s="1"/>
  <c r="AG5187" i="4"/>
  <c r="AC5187" i="4"/>
  <c r="AD5187" i="4" s="1"/>
  <c r="AG5186" i="4"/>
  <c r="AC5186" i="4"/>
  <c r="AD5186" i="4" s="1"/>
  <c r="AG5185" i="4"/>
  <c r="AC5185" i="4"/>
  <c r="AD5185" i="4" s="1"/>
  <c r="AG5184" i="4"/>
  <c r="AC5184" i="4"/>
  <c r="AD5184" i="4" s="1"/>
  <c r="AG5183" i="4"/>
  <c r="AC5183" i="4"/>
  <c r="AD5183" i="4" s="1"/>
  <c r="AG5182" i="4"/>
  <c r="AC5182" i="4"/>
  <c r="AD5182" i="4" s="1"/>
  <c r="AG5181" i="4"/>
  <c r="AC5181" i="4"/>
  <c r="AD5181" i="4" s="1"/>
  <c r="AG5180" i="4"/>
  <c r="AC5180" i="4"/>
  <c r="AD5180" i="4" s="1"/>
  <c r="AG5179" i="4"/>
  <c r="AC5179" i="4"/>
  <c r="AD5179" i="4" s="1"/>
  <c r="AG5178" i="4"/>
  <c r="AC5178" i="4"/>
  <c r="AD5178" i="4" s="1"/>
  <c r="AG5177" i="4"/>
  <c r="AC5177" i="4"/>
  <c r="AD5177" i="4" s="1"/>
  <c r="AG5176" i="4"/>
  <c r="AC5176" i="4"/>
  <c r="AD5176" i="4" s="1"/>
  <c r="AG5175" i="4"/>
  <c r="AC5175" i="4"/>
  <c r="AD5175" i="4" s="1"/>
  <c r="AG5174" i="4"/>
  <c r="AC5174" i="4"/>
  <c r="AD5174" i="4" s="1"/>
  <c r="AG5173" i="4"/>
  <c r="AC5173" i="4"/>
  <c r="AD5173" i="4" s="1"/>
  <c r="AG5172" i="4"/>
  <c r="AC5172" i="4"/>
  <c r="AD5172" i="4" s="1"/>
  <c r="AG5171" i="4"/>
  <c r="AC5171" i="4"/>
  <c r="AD5171" i="4" s="1"/>
  <c r="AG5170" i="4"/>
  <c r="AC5170" i="4"/>
  <c r="AD5170" i="4" s="1"/>
  <c r="AG5169" i="4"/>
  <c r="AC5169" i="4"/>
  <c r="AD5169" i="4" s="1"/>
  <c r="AG5168" i="4"/>
  <c r="AC5168" i="4"/>
  <c r="AD5168" i="4" s="1"/>
  <c r="AG5167" i="4"/>
  <c r="AC5167" i="4"/>
  <c r="AD5167" i="4" s="1"/>
  <c r="AG5166" i="4"/>
  <c r="AC5166" i="4"/>
  <c r="AD5166" i="4" s="1"/>
  <c r="AG5165" i="4"/>
  <c r="AC5165" i="4"/>
  <c r="AD5165" i="4" s="1"/>
  <c r="AG5164" i="4"/>
  <c r="AC5164" i="4"/>
  <c r="AD5164" i="4" s="1"/>
  <c r="AG5163" i="4"/>
  <c r="AC5163" i="4"/>
  <c r="AD5163" i="4" s="1"/>
  <c r="AG5162" i="4"/>
  <c r="AC5162" i="4"/>
  <c r="AD5162" i="4" s="1"/>
  <c r="AG5161" i="4"/>
  <c r="AC5161" i="4"/>
  <c r="AD5161" i="4" s="1"/>
  <c r="AG5160" i="4"/>
  <c r="AC5160" i="4"/>
  <c r="AD5160" i="4" s="1"/>
  <c r="AG5159" i="4"/>
  <c r="AC5159" i="4"/>
  <c r="AD5159" i="4" s="1"/>
  <c r="AG5158" i="4"/>
  <c r="AC5158" i="4"/>
  <c r="AD5158" i="4" s="1"/>
  <c r="AG5157" i="4"/>
  <c r="AC5157" i="4"/>
  <c r="AD5157" i="4" s="1"/>
  <c r="AG5156" i="4"/>
  <c r="AC5156" i="4"/>
  <c r="AD5156" i="4" s="1"/>
  <c r="AG5155" i="4"/>
  <c r="AC5155" i="4"/>
  <c r="AD5155" i="4" s="1"/>
  <c r="AG5154" i="4"/>
  <c r="AC5154" i="4"/>
  <c r="AD5154" i="4" s="1"/>
  <c r="AG5153" i="4"/>
  <c r="AC5153" i="4"/>
  <c r="AD5153" i="4" s="1"/>
  <c r="AG5152" i="4"/>
  <c r="AC5152" i="4"/>
  <c r="AD5152" i="4" s="1"/>
  <c r="AG5151" i="4"/>
  <c r="AC5151" i="4"/>
  <c r="AD5151" i="4" s="1"/>
  <c r="AG5150" i="4"/>
  <c r="AC5150" i="4"/>
  <c r="AD5150" i="4" s="1"/>
  <c r="AG5149" i="4"/>
  <c r="AC5149" i="4"/>
  <c r="AD5149" i="4" s="1"/>
  <c r="AG5148" i="4"/>
  <c r="AC5148" i="4"/>
  <c r="AD5148" i="4" s="1"/>
  <c r="AG5147" i="4"/>
  <c r="AC5147" i="4"/>
  <c r="AD5147" i="4" s="1"/>
  <c r="AG5146" i="4"/>
  <c r="AC5146" i="4"/>
  <c r="AD5146" i="4" s="1"/>
  <c r="AG5145" i="4"/>
  <c r="AC5145" i="4"/>
  <c r="AD5145" i="4" s="1"/>
  <c r="AG5144" i="4"/>
  <c r="AC5144" i="4"/>
  <c r="AD5144" i="4" s="1"/>
  <c r="AG5143" i="4"/>
  <c r="AC5143" i="4"/>
  <c r="AD5143" i="4" s="1"/>
  <c r="AG5142" i="4"/>
  <c r="AC5142" i="4"/>
  <c r="AD5142" i="4" s="1"/>
  <c r="AG5141" i="4"/>
  <c r="AC5141" i="4"/>
  <c r="AD5141" i="4" s="1"/>
  <c r="AG5140" i="4"/>
  <c r="AC5140" i="4"/>
  <c r="AD5140" i="4" s="1"/>
  <c r="AG5139" i="4"/>
  <c r="AC5139" i="4"/>
  <c r="AD5139" i="4" s="1"/>
  <c r="AG5138" i="4"/>
  <c r="AC5138" i="4"/>
  <c r="AD5138" i="4" s="1"/>
  <c r="AG5137" i="4"/>
  <c r="AC5137" i="4"/>
  <c r="AD5137" i="4" s="1"/>
  <c r="AG5136" i="4"/>
  <c r="AC5136" i="4"/>
  <c r="AD5136" i="4" s="1"/>
  <c r="AG5135" i="4"/>
  <c r="AC5135" i="4"/>
  <c r="AD5135" i="4" s="1"/>
  <c r="AG5134" i="4"/>
  <c r="AC5134" i="4"/>
  <c r="AD5134" i="4" s="1"/>
  <c r="AG5133" i="4"/>
  <c r="AC5133" i="4"/>
  <c r="AD5133" i="4" s="1"/>
  <c r="AG5132" i="4"/>
  <c r="AC5132" i="4"/>
  <c r="AD5132" i="4" s="1"/>
  <c r="AG5131" i="4"/>
  <c r="AC5131" i="4"/>
  <c r="AD5131" i="4" s="1"/>
  <c r="AG5130" i="4"/>
  <c r="AC5130" i="4"/>
  <c r="AD5130" i="4" s="1"/>
  <c r="AG5129" i="4"/>
  <c r="AC5129" i="4"/>
  <c r="AD5129" i="4" s="1"/>
  <c r="AG5128" i="4"/>
  <c r="AC5128" i="4"/>
  <c r="AD5128" i="4" s="1"/>
  <c r="AG5127" i="4"/>
  <c r="AC5127" i="4"/>
  <c r="AD5127" i="4" s="1"/>
  <c r="AG5126" i="4"/>
  <c r="AC5126" i="4"/>
  <c r="AD5126" i="4" s="1"/>
  <c r="AG5125" i="4"/>
  <c r="AC5125" i="4"/>
  <c r="AD5125" i="4" s="1"/>
  <c r="AG5124" i="4"/>
  <c r="AC5124" i="4"/>
  <c r="AD5124" i="4" s="1"/>
  <c r="AG5123" i="4"/>
  <c r="AC5123" i="4"/>
  <c r="AD5123" i="4" s="1"/>
  <c r="AG5122" i="4"/>
  <c r="AC5122" i="4"/>
  <c r="AD5122" i="4" s="1"/>
  <c r="AG5121" i="4"/>
  <c r="AC5121" i="4"/>
  <c r="AD5121" i="4" s="1"/>
  <c r="AG5120" i="4"/>
  <c r="AC5120" i="4"/>
  <c r="AD5120" i="4" s="1"/>
  <c r="AG5119" i="4"/>
  <c r="AC5119" i="4"/>
  <c r="AD5119" i="4" s="1"/>
  <c r="AG5118" i="4"/>
  <c r="AC5118" i="4"/>
  <c r="AD5118" i="4" s="1"/>
  <c r="AG5117" i="4"/>
  <c r="AC5117" i="4"/>
  <c r="AD5117" i="4" s="1"/>
  <c r="AG5116" i="4"/>
  <c r="AC5116" i="4"/>
  <c r="AD5116" i="4" s="1"/>
  <c r="AG5115" i="4"/>
  <c r="AC5115" i="4"/>
  <c r="AD5115" i="4" s="1"/>
  <c r="AG5114" i="4"/>
  <c r="AC5114" i="4"/>
  <c r="AD5114" i="4" s="1"/>
  <c r="AG5113" i="4"/>
  <c r="AC5113" i="4"/>
  <c r="AD5113" i="4" s="1"/>
  <c r="AG5112" i="4"/>
  <c r="AC5112" i="4"/>
  <c r="AD5112" i="4" s="1"/>
  <c r="AG5111" i="4"/>
  <c r="AC5111" i="4"/>
  <c r="AD5111" i="4" s="1"/>
  <c r="AG5110" i="4"/>
  <c r="AC5110" i="4"/>
  <c r="AD5110" i="4" s="1"/>
  <c r="AG5109" i="4"/>
  <c r="AC5109" i="4"/>
  <c r="AD5109" i="4" s="1"/>
  <c r="AG5108" i="4"/>
  <c r="AC5108" i="4"/>
  <c r="AD5108" i="4" s="1"/>
  <c r="AG5107" i="4"/>
  <c r="AC5107" i="4"/>
  <c r="AD5107" i="4" s="1"/>
  <c r="AG5106" i="4"/>
  <c r="AC5106" i="4"/>
  <c r="AD5106" i="4" s="1"/>
  <c r="AG5105" i="4"/>
  <c r="AC5105" i="4"/>
  <c r="AD5105" i="4" s="1"/>
  <c r="AG5104" i="4"/>
  <c r="AC5104" i="4"/>
  <c r="AD5104" i="4" s="1"/>
  <c r="AG5103" i="4"/>
  <c r="AC5103" i="4"/>
  <c r="AD5103" i="4" s="1"/>
  <c r="AG5102" i="4"/>
  <c r="AC5102" i="4"/>
  <c r="AD5102" i="4" s="1"/>
  <c r="AG5101" i="4"/>
  <c r="AC5101" i="4"/>
  <c r="AD5101" i="4" s="1"/>
  <c r="AG5100" i="4"/>
  <c r="AC5100" i="4"/>
  <c r="AD5100" i="4" s="1"/>
  <c r="AG5099" i="4"/>
  <c r="AC5099" i="4"/>
  <c r="AD5099" i="4" s="1"/>
  <c r="AG5098" i="4"/>
  <c r="AC5098" i="4"/>
  <c r="AD5098" i="4" s="1"/>
  <c r="AG5097" i="4"/>
  <c r="AC5097" i="4"/>
  <c r="AD5097" i="4" s="1"/>
  <c r="AG5096" i="4"/>
  <c r="AC5096" i="4"/>
  <c r="AD5096" i="4" s="1"/>
  <c r="AG5095" i="4"/>
  <c r="AC5095" i="4"/>
  <c r="AD5095" i="4" s="1"/>
  <c r="AG5094" i="4"/>
  <c r="AC5094" i="4"/>
  <c r="AD5094" i="4" s="1"/>
  <c r="AG5093" i="4"/>
  <c r="AC5093" i="4"/>
  <c r="AD5093" i="4" s="1"/>
  <c r="AG5092" i="4"/>
  <c r="AC5092" i="4"/>
  <c r="AD5092" i="4" s="1"/>
  <c r="AG5091" i="4"/>
  <c r="AC5091" i="4"/>
  <c r="AD5091" i="4" s="1"/>
  <c r="AG5090" i="4"/>
  <c r="AC5090" i="4"/>
  <c r="AD5090" i="4" s="1"/>
  <c r="AG5089" i="4"/>
  <c r="AC5089" i="4"/>
  <c r="AD5089" i="4" s="1"/>
  <c r="AG5088" i="4"/>
  <c r="AC5088" i="4"/>
  <c r="AD5088" i="4" s="1"/>
  <c r="AG5087" i="4"/>
  <c r="AC5087" i="4"/>
  <c r="AD5087" i="4" s="1"/>
  <c r="AG5086" i="4"/>
  <c r="AC5086" i="4"/>
  <c r="AD5086" i="4" s="1"/>
  <c r="AG5085" i="4"/>
  <c r="AC5085" i="4"/>
  <c r="AD5085" i="4" s="1"/>
  <c r="AG5084" i="4"/>
  <c r="AC5084" i="4"/>
  <c r="AD5084" i="4" s="1"/>
  <c r="AG5083" i="4"/>
  <c r="AC5083" i="4"/>
  <c r="AD5083" i="4" s="1"/>
  <c r="AG5082" i="4"/>
  <c r="AC5082" i="4"/>
  <c r="AD5082" i="4" s="1"/>
  <c r="AG5081" i="4"/>
  <c r="AC5081" i="4"/>
  <c r="AD5081" i="4" s="1"/>
  <c r="AG5080" i="4"/>
  <c r="AC5080" i="4"/>
  <c r="AD5080" i="4" s="1"/>
  <c r="AG5079" i="4"/>
  <c r="AC5079" i="4"/>
  <c r="AD5079" i="4" s="1"/>
  <c r="AG5078" i="4"/>
  <c r="AC5078" i="4"/>
  <c r="AD5078" i="4" s="1"/>
  <c r="AG5077" i="4"/>
  <c r="AC5077" i="4"/>
  <c r="AD5077" i="4" s="1"/>
  <c r="AG5076" i="4"/>
  <c r="AC5076" i="4"/>
  <c r="AD5076" i="4" s="1"/>
  <c r="AG5075" i="4"/>
  <c r="AC5075" i="4"/>
  <c r="AD5075" i="4" s="1"/>
  <c r="AG5074" i="4"/>
  <c r="AC5074" i="4"/>
  <c r="AD5074" i="4" s="1"/>
  <c r="AG5073" i="4"/>
  <c r="AC5073" i="4"/>
  <c r="AD5073" i="4" s="1"/>
  <c r="AG5072" i="4"/>
  <c r="AC5072" i="4"/>
  <c r="AD5072" i="4" s="1"/>
  <c r="AG5071" i="4"/>
  <c r="AC5071" i="4"/>
  <c r="AD5071" i="4" s="1"/>
  <c r="AG5070" i="4"/>
  <c r="AC5070" i="4"/>
  <c r="AD5070" i="4" s="1"/>
  <c r="AG5069" i="4"/>
  <c r="AC5069" i="4"/>
  <c r="AD5069" i="4" s="1"/>
  <c r="AG5068" i="4"/>
  <c r="AC5068" i="4"/>
  <c r="AD5068" i="4" s="1"/>
  <c r="AG5067" i="4"/>
  <c r="AC5067" i="4"/>
  <c r="AD5067" i="4" s="1"/>
  <c r="AG5066" i="4"/>
  <c r="AC5066" i="4"/>
  <c r="AD5066" i="4" s="1"/>
  <c r="AG5065" i="4"/>
  <c r="AC5065" i="4"/>
  <c r="AD5065" i="4" s="1"/>
  <c r="AG5064" i="4"/>
  <c r="AC5064" i="4"/>
  <c r="AD5064" i="4" s="1"/>
  <c r="AG5063" i="4"/>
  <c r="AC5063" i="4"/>
  <c r="AD5063" i="4" s="1"/>
  <c r="AG5062" i="4"/>
  <c r="AC5062" i="4"/>
  <c r="AD5062" i="4" s="1"/>
  <c r="AG5061" i="4"/>
  <c r="AC5061" i="4"/>
  <c r="AD5061" i="4" s="1"/>
  <c r="AG5060" i="4"/>
  <c r="AC5060" i="4"/>
  <c r="AD5060" i="4" s="1"/>
  <c r="AG5059" i="4"/>
  <c r="AC5059" i="4"/>
  <c r="AD5059" i="4" s="1"/>
  <c r="AG5058" i="4"/>
  <c r="AC5058" i="4"/>
  <c r="AD5058" i="4" s="1"/>
  <c r="AG5057" i="4"/>
  <c r="AC5057" i="4"/>
  <c r="AD5057" i="4" s="1"/>
  <c r="AG5056" i="4"/>
  <c r="AC5056" i="4"/>
  <c r="AD5056" i="4" s="1"/>
  <c r="AG5055" i="4"/>
  <c r="AC5055" i="4"/>
  <c r="AD5055" i="4" s="1"/>
  <c r="AG5054" i="4"/>
  <c r="AC5054" i="4"/>
  <c r="AD5054" i="4" s="1"/>
  <c r="AG5053" i="4"/>
  <c r="AC5053" i="4"/>
  <c r="AD5053" i="4" s="1"/>
  <c r="AG5052" i="4"/>
  <c r="AC5052" i="4"/>
  <c r="AD5052" i="4" s="1"/>
  <c r="AG5051" i="4"/>
  <c r="AC5051" i="4"/>
  <c r="AD5051" i="4" s="1"/>
  <c r="AG5050" i="4"/>
  <c r="AC5050" i="4"/>
  <c r="AD5050" i="4" s="1"/>
  <c r="AG5049" i="4"/>
  <c r="AC5049" i="4"/>
  <c r="AD5049" i="4" s="1"/>
  <c r="AG5048" i="4"/>
  <c r="AC5048" i="4"/>
  <c r="AD5048" i="4" s="1"/>
  <c r="AG5047" i="4"/>
  <c r="AC5047" i="4"/>
  <c r="AD5047" i="4" s="1"/>
  <c r="AG5046" i="4"/>
  <c r="AC5046" i="4"/>
  <c r="AD5046" i="4" s="1"/>
  <c r="AG5045" i="4"/>
  <c r="AC5045" i="4"/>
  <c r="AD5045" i="4" s="1"/>
  <c r="AG5044" i="4"/>
  <c r="AC5044" i="4"/>
  <c r="AD5044" i="4" s="1"/>
  <c r="AG5043" i="4"/>
  <c r="AC5043" i="4"/>
  <c r="AD5043" i="4" s="1"/>
  <c r="AG5042" i="4"/>
  <c r="AC5042" i="4"/>
  <c r="AD5042" i="4" s="1"/>
  <c r="AG5041" i="4"/>
  <c r="AC5041" i="4"/>
  <c r="AD5041" i="4" s="1"/>
  <c r="AG5040" i="4"/>
  <c r="AC5040" i="4"/>
  <c r="AD5040" i="4" s="1"/>
  <c r="AG5039" i="4"/>
  <c r="AC5039" i="4"/>
  <c r="AD5039" i="4" s="1"/>
  <c r="AG5038" i="4"/>
  <c r="AC5038" i="4"/>
  <c r="AD5038" i="4" s="1"/>
  <c r="AG5037" i="4"/>
  <c r="AC5037" i="4"/>
  <c r="AD5037" i="4" s="1"/>
  <c r="AG5036" i="4"/>
  <c r="AC5036" i="4"/>
  <c r="AD5036" i="4" s="1"/>
  <c r="AG5035" i="4"/>
  <c r="AC5035" i="4"/>
  <c r="AD5035" i="4" s="1"/>
  <c r="AG5034" i="4"/>
  <c r="AC5034" i="4"/>
  <c r="AD5034" i="4" s="1"/>
  <c r="AG5033" i="4"/>
  <c r="AC5033" i="4"/>
  <c r="AD5033" i="4" s="1"/>
  <c r="AG5032" i="4"/>
  <c r="AC5032" i="4"/>
  <c r="AD5032" i="4" s="1"/>
  <c r="AG5031" i="4"/>
  <c r="AC5031" i="4"/>
  <c r="AD5031" i="4" s="1"/>
  <c r="AG5030" i="4"/>
  <c r="AC5030" i="4"/>
  <c r="AD5030" i="4" s="1"/>
  <c r="AG5029" i="4"/>
  <c r="AC5029" i="4"/>
  <c r="AD5029" i="4" s="1"/>
  <c r="AG5028" i="4"/>
  <c r="AC5028" i="4"/>
  <c r="AD5028" i="4" s="1"/>
  <c r="AG5027" i="4"/>
  <c r="AC5027" i="4"/>
  <c r="AD5027" i="4" s="1"/>
  <c r="AG5026" i="4"/>
  <c r="AC5026" i="4"/>
  <c r="AD5026" i="4" s="1"/>
  <c r="AG5025" i="4"/>
  <c r="AC5025" i="4"/>
  <c r="AD5025" i="4" s="1"/>
  <c r="AG5024" i="4"/>
  <c r="AC5024" i="4"/>
  <c r="AD5024" i="4" s="1"/>
  <c r="AG5023" i="4"/>
  <c r="AC5023" i="4"/>
  <c r="AD5023" i="4" s="1"/>
  <c r="AG5022" i="4"/>
  <c r="AC5022" i="4"/>
  <c r="AD5022" i="4" s="1"/>
  <c r="AG5021" i="4"/>
  <c r="AC5021" i="4"/>
  <c r="AD5021" i="4" s="1"/>
  <c r="AG5020" i="4"/>
  <c r="AC5020" i="4"/>
  <c r="AD5020" i="4" s="1"/>
  <c r="AG5019" i="4"/>
  <c r="AC5019" i="4"/>
  <c r="AD5019" i="4" s="1"/>
  <c r="AG5018" i="4"/>
  <c r="AC5018" i="4"/>
  <c r="AD5018" i="4" s="1"/>
  <c r="AG5017" i="4"/>
  <c r="AC5017" i="4"/>
  <c r="AD5017" i="4" s="1"/>
  <c r="AG5016" i="4"/>
  <c r="AC5016" i="4"/>
  <c r="AD5016" i="4" s="1"/>
  <c r="AG5015" i="4"/>
  <c r="AC5015" i="4"/>
  <c r="AD5015" i="4" s="1"/>
  <c r="AG5014" i="4"/>
  <c r="AC5014" i="4"/>
  <c r="AD5014" i="4" s="1"/>
  <c r="AG5013" i="4"/>
  <c r="AC5013" i="4"/>
  <c r="AD5013" i="4" s="1"/>
  <c r="AG5012" i="4"/>
  <c r="AC5012" i="4"/>
  <c r="AD5012" i="4" s="1"/>
  <c r="AG5011" i="4"/>
  <c r="AC5011" i="4"/>
  <c r="AD5011" i="4" s="1"/>
  <c r="AG5010" i="4"/>
  <c r="AC5010" i="4"/>
  <c r="AD5010" i="4" s="1"/>
  <c r="AG5009" i="4"/>
  <c r="AC5009" i="4"/>
  <c r="AD5009" i="4" s="1"/>
  <c r="AG5008" i="4"/>
  <c r="AC5008" i="4"/>
  <c r="AD5008" i="4" s="1"/>
  <c r="AG5007" i="4"/>
  <c r="AC5007" i="4"/>
  <c r="AD5007" i="4" s="1"/>
  <c r="AG5006" i="4"/>
  <c r="AC5006" i="4"/>
  <c r="AD5006" i="4" s="1"/>
  <c r="AG5005" i="4"/>
  <c r="AC5005" i="4"/>
  <c r="AD5005" i="4" s="1"/>
  <c r="AG5004" i="4"/>
  <c r="AC5004" i="4"/>
  <c r="AD5004" i="4" s="1"/>
  <c r="AG5003" i="4"/>
  <c r="AC5003" i="4"/>
  <c r="AD5003" i="4" s="1"/>
  <c r="AG5002" i="4"/>
  <c r="AC5002" i="4"/>
  <c r="AD5002" i="4" s="1"/>
  <c r="AG5001" i="4"/>
  <c r="AC5001" i="4"/>
  <c r="AD5001" i="4" s="1"/>
  <c r="AG5000" i="4"/>
  <c r="AC5000" i="4"/>
  <c r="AD5000" i="4" s="1"/>
  <c r="AG4999" i="4"/>
  <c r="AC4999" i="4"/>
  <c r="AD4999" i="4" s="1"/>
  <c r="AG4998" i="4"/>
  <c r="AC4998" i="4"/>
  <c r="AD4998" i="4" s="1"/>
  <c r="AG4997" i="4"/>
  <c r="AC4997" i="4"/>
  <c r="AD4997" i="4" s="1"/>
  <c r="AG4996" i="4"/>
  <c r="AC4996" i="4"/>
  <c r="AD4996" i="4" s="1"/>
  <c r="AG4995" i="4"/>
  <c r="AC4995" i="4"/>
  <c r="AD4995" i="4" s="1"/>
  <c r="AG4994" i="4"/>
  <c r="AC4994" i="4"/>
  <c r="AD4994" i="4" s="1"/>
  <c r="AG4993" i="4"/>
  <c r="AC4993" i="4"/>
  <c r="AD4993" i="4" s="1"/>
  <c r="AG4992" i="4"/>
  <c r="AC4992" i="4"/>
  <c r="AD4992" i="4" s="1"/>
  <c r="AG4991" i="4"/>
  <c r="AC4991" i="4"/>
  <c r="AD4991" i="4" s="1"/>
  <c r="AG4990" i="4"/>
  <c r="AC4990" i="4"/>
  <c r="AD4990" i="4" s="1"/>
  <c r="AG4989" i="4"/>
  <c r="AC4989" i="4"/>
  <c r="AD4989" i="4" s="1"/>
  <c r="AG4988" i="4"/>
  <c r="AC4988" i="4"/>
  <c r="AD4988" i="4" s="1"/>
  <c r="AG4987" i="4"/>
  <c r="AC4987" i="4"/>
  <c r="AD4987" i="4" s="1"/>
  <c r="AG4986" i="4"/>
  <c r="AC4986" i="4"/>
  <c r="AD4986" i="4" s="1"/>
  <c r="AG4985" i="4"/>
  <c r="AC4985" i="4"/>
  <c r="AD4985" i="4" s="1"/>
  <c r="AG4984" i="4"/>
  <c r="AC4984" i="4"/>
  <c r="AD4984" i="4" s="1"/>
  <c r="AG4983" i="4"/>
  <c r="AC4983" i="4"/>
  <c r="AD4983" i="4" s="1"/>
  <c r="AG4982" i="4"/>
  <c r="AC4982" i="4"/>
  <c r="AD4982" i="4" s="1"/>
  <c r="AG4981" i="4"/>
  <c r="AC4981" i="4"/>
  <c r="AD4981" i="4" s="1"/>
  <c r="AG4980" i="4"/>
  <c r="AC4980" i="4"/>
  <c r="AD4980" i="4" s="1"/>
  <c r="AG4979" i="4"/>
  <c r="AC4979" i="4"/>
  <c r="AD4979" i="4" s="1"/>
  <c r="AG4978" i="4"/>
  <c r="AC4978" i="4"/>
  <c r="AD4978" i="4" s="1"/>
  <c r="AG4977" i="4"/>
  <c r="AC4977" i="4"/>
  <c r="AD4977" i="4" s="1"/>
  <c r="AG4976" i="4"/>
  <c r="AC4976" i="4"/>
  <c r="AD4976" i="4" s="1"/>
  <c r="AG4975" i="4"/>
  <c r="AC4975" i="4"/>
  <c r="AD4975" i="4" s="1"/>
  <c r="AG4974" i="4"/>
  <c r="AC4974" i="4"/>
  <c r="AD4974" i="4" s="1"/>
  <c r="AG4973" i="4"/>
  <c r="AC4973" i="4"/>
  <c r="AD4973" i="4" s="1"/>
  <c r="AG4972" i="4"/>
  <c r="AC4972" i="4"/>
  <c r="AD4972" i="4" s="1"/>
  <c r="AG4971" i="4"/>
  <c r="AC4971" i="4"/>
  <c r="AD4971" i="4" s="1"/>
  <c r="AG4970" i="4"/>
  <c r="AC4970" i="4"/>
  <c r="AD4970" i="4" s="1"/>
  <c r="AG4969" i="4"/>
  <c r="AC4969" i="4"/>
  <c r="AD4969" i="4" s="1"/>
  <c r="AG4968" i="4"/>
  <c r="AC4968" i="4"/>
  <c r="AD4968" i="4" s="1"/>
  <c r="AG4967" i="4"/>
  <c r="AC4967" i="4"/>
  <c r="AD4967" i="4" s="1"/>
  <c r="AG4966" i="4"/>
  <c r="AC4966" i="4"/>
  <c r="AD4966" i="4" s="1"/>
  <c r="AG4965" i="4"/>
  <c r="AC4965" i="4"/>
  <c r="AD4965" i="4" s="1"/>
  <c r="AG4964" i="4"/>
  <c r="AC4964" i="4"/>
  <c r="AD4964" i="4" s="1"/>
  <c r="AG4963" i="4"/>
  <c r="AC4963" i="4"/>
  <c r="AD4963" i="4" s="1"/>
  <c r="AG4962" i="4"/>
  <c r="AC4962" i="4"/>
  <c r="AD4962" i="4" s="1"/>
  <c r="AG4961" i="4"/>
  <c r="AC4961" i="4"/>
  <c r="AD4961" i="4" s="1"/>
  <c r="AG4960" i="4"/>
  <c r="AC4960" i="4"/>
  <c r="AD4960" i="4" s="1"/>
  <c r="AG4959" i="4"/>
  <c r="AC4959" i="4"/>
  <c r="AD4959" i="4" s="1"/>
  <c r="AG4958" i="4"/>
  <c r="AC4958" i="4"/>
  <c r="AD4958" i="4" s="1"/>
  <c r="AG4957" i="4"/>
  <c r="AC4957" i="4"/>
  <c r="AD4957" i="4" s="1"/>
  <c r="AG4956" i="4"/>
  <c r="AC4956" i="4"/>
  <c r="AD4956" i="4" s="1"/>
  <c r="AG4955" i="4"/>
  <c r="AC4955" i="4"/>
  <c r="AD4955" i="4" s="1"/>
  <c r="AG4954" i="4"/>
  <c r="AC4954" i="4"/>
  <c r="AD4954" i="4" s="1"/>
  <c r="AG4953" i="4"/>
  <c r="AC4953" i="4"/>
  <c r="AD4953" i="4" s="1"/>
  <c r="AG4952" i="4"/>
  <c r="AC4952" i="4"/>
  <c r="AD4952" i="4" s="1"/>
  <c r="AG4951" i="4"/>
  <c r="AC4951" i="4"/>
  <c r="AD4951" i="4" s="1"/>
  <c r="AG4950" i="4"/>
  <c r="AC4950" i="4"/>
  <c r="AD4950" i="4" s="1"/>
  <c r="AG4949" i="4"/>
  <c r="AC4949" i="4"/>
  <c r="AD4949" i="4" s="1"/>
  <c r="AG4948" i="4"/>
  <c r="AC4948" i="4"/>
  <c r="AD4948" i="4" s="1"/>
  <c r="AG4947" i="4"/>
  <c r="AC4947" i="4"/>
  <c r="AD4947" i="4" s="1"/>
  <c r="AG4946" i="4"/>
  <c r="AC4946" i="4"/>
  <c r="AD4946" i="4" s="1"/>
  <c r="AG4945" i="4"/>
  <c r="AC4945" i="4"/>
  <c r="AD4945" i="4" s="1"/>
  <c r="AG4944" i="4"/>
  <c r="AC4944" i="4"/>
  <c r="AD4944" i="4" s="1"/>
  <c r="AG4943" i="4"/>
  <c r="AC4943" i="4"/>
  <c r="AD4943" i="4" s="1"/>
  <c r="AG4942" i="4"/>
  <c r="AC4942" i="4"/>
  <c r="AD4942" i="4" s="1"/>
  <c r="AG4941" i="4"/>
  <c r="AC4941" i="4"/>
  <c r="AD4941" i="4" s="1"/>
  <c r="AG4940" i="4"/>
  <c r="AC4940" i="4"/>
  <c r="AD4940" i="4" s="1"/>
  <c r="AG4939" i="4"/>
  <c r="AC4939" i="4"/>
  <c r="AD4939" i="4" s="1"/>
  <c r="AG4938" i="4"/>
  <c r="AC4938" i="4"/>
  <c r="AD4938" i="4" s="1"/>
  <c r="AG4937" i="4"/>
  <c r="AC4937" i="4"/>
  <c r="AD4937" i="4" s="1"/>
  <c r="AG4936" i="4"/>
  <c r="AC4936" i="4"/>
  <c r="AD4936" i="4" s="1"/>
  <c r="AG4935" i="4"/>
  <c r="AC4935" i="4"/>
  <c r="AD4935" i="4" s="1"/>
  <c r="AG4934" i="4"/>
  <c r="AC4934" i="4"/>
  <c r="AD4934" i="4" s="1"/>
  <c r="AG4933" i="4"/>
  <c r="AC4933" i="4"/>
  <c r="AD4933" i="4" s="1"/>
  <c r="AG4932" i="4"/>
  <c r="AC4932" i="4"/>
  <c r="AD4932" i="4" s="1"/>
  <c r="AG4931" i="4"/>
  <c r="AC4931" i="4"/>
  <c r="AD4931" i="4" s="1"/>
  <c r="AG4930" i="4"/>
  <c r="AC4930" i="4"/>
  <c r="AD4930" i="4" s="1"/>
  <c r="AG4929" i="4"/>
  <c r="AC4929" i="4"/>
  <c r="AD4929" i="4" s="1"/>
  <c r="AG4928" i="4"/>
  <c r="AC4928" i="4"/>
  <c r="AD4928" i="4" s="1"/>
  <c r="AG4927" i="4"/>
  <c r="AC4927" i="4"/>
  <c r="AD4927" i="4" s="1"/>
  <c r="AG4926" i="4"/>
  <c r="AC4926" i="4"/>
  <c r="AD4926" i="4" s="1"/>
  <c r="AG4925" i="4"/>
  <c r="AC4925" i="4"/>
  <c r="AD4925" i="4" s="1"/>
  <c r="AG4924" i="4"/>
  <c r="AC4924" i="4"/>
  <c r="AD4924" i="4" s="1"/>
  <c r="AG4923" i="4"/>
  <c r="AC4923" i="4"/>
  <c r="AD4923" i="4" s="1"/>
  <c r="AG4922" i="4"/>
  <c r="AC4922" i="4"/>
  <c r="AD4922" i="4" s="1"/>
  <c r="AG4921" i="4"/>
  <c r="AC4921" i="4"/>
  <c r="AD4921" i="4" s="1"/>
  <c r="AG4920" i="4"/>
  <c r="AC4920" i="4"/>
  <c r="AD4920" i="4" s="1"/>
  <c r="AG4919" i="4"/>
  <c r="AC4919" i="4"/>
  <c r="AD4919" i="4" s="1"/>
  <c r="AG4918" i="4"/>
  <c r="AC4918" i="4"/>
  <c r="AD4918" i="4" s="1"/>
  <c r="AG4917" i="4"/>
  <c r="AC4917" i="4"/>
  <c r="AD4917" i="4" s="1"/>
  <c r="AG4916" i="4"/>
  <c r="AC4916" i="4"/>
  <c r="AD4916" i="4" s="1"/>
  <c r="AG4915" i="4"/>
  <c r="AC4915" i="4"/>
  <c r="AD4915" i="4" s="1"/>
  <c r="AG4914" i="4"/>
  <c r="AC4914" i="4"/>
  <c r="AD4914" i="4" s="1"/>
  <c r="AG4913" i="4"/>
  <c r="AC4913" i="4"/>
  <c r="AD4913" i="4" s="1"/>
  <c r="AG4912" i="4"/>
  <c r="AC4912" i="4"/>
  <c r="AD4912" i="4" s="1"/>
  <c r="AG4911" i="4"/>
  <c r="AC4911" i="4"/>
  <c r="AD4911" i="4" s="1"/>
  <c r="AG4910" i="4"/>
  <c r="AC4910" i="4"/>
  <c r="AD4910" i="4" s="1"/>
  <c r="AG4909" i="4"/>
  <c r="AC4909" i="4"/>
  <c r="AD4909" i="4" s="1"/>
  <c r="AG4908" i="4"/>
  <c r="AC4908" i="4"/>
  <c r="AD4908" i="4" s="1"/>
  <c r="AG4907" i="4"/>
  <c r="AC4907" i="4"/>
  <c r="AD4907" i="4" s="1"/>
  <c r="AG4906" i="4"/>
  <c r="AC4906" i="4"/>
  <c r="AD4906" i="4" s="1"/>
  <c r="AG4905" i="4"/>
  <c r="AC4905" i="4"/>
  <c r="AD4905" i="4" s="1"/>
  <c r="AG4904" i="4"/>
  <c r="AC4904" i="4"/>
  <c r="AD4904" i="4" s="1"/>
  <c r="AG4903" i="4"/>
  <c r="AC4903" i="4"/>
  <c r="AD4903" i="4" s="1"/>
  <c r="AG4902" i="4"/>
  <c r="AC4902" i="4"/>
  <c r="AD4902" i="4" s="1"/>
  <c r="AG4901" i="4"/>
  <c r="AC4901" i="4"/>
  <c r="AD4901" i="4" s="1"/>
  <c r="AG4900" i="4"/>
  <c r="AC4900" i="4"/>
  <c r="AD4900" i="4" s="1"/>
  <c r="AG4899" i="4"/>
  <c r="AC4899" i="4"/>
  <c r="AD4899" i="4" s="1"/>
  <c r="AG4898" i="4"/>
  <c r="AC4898" i="4"/>
  <c r="AD4898" i="4" s="1"/>
  <c r="AG4897" i="4"/>
  <c r="AC4897" i="4"/>
  <c r="AD4897" i="4" s="1"/>
  <c r="AG4896" i="4"/>
  <c r="AC4896" i="4"/>
  <c r="AD4896" i="4" s="1"/>
  <c r="AG4895" i="4"/>
  <c r="AC4895" i="4"/>
  <c r="AD4895" i="4" s="1"/>
  <c r="AG4894" i="4"/>
  <c r="AC4894" i="4"/>
  <c r="AD4894" i="4" s="1"/>
  <c r="AG4893" i="4"/>
  <c r="AC4893" i="4"/>
  <c r="AD4893" i="4" s="1"/>
  <c r="AG4892" i="4"/>
  <c r="AC4892" i="4"/>
  <c r="AD4892" i="4" s="1"/>
  <c r="AG4891" i="4"/>
  <c r="AC4891" i="4"/>
  <c r="AD4891" i="4" s="1"/>
  <c r="AG4890" i="4"/>
  <c r="AC4890" i="4"/>
  <c r="AD4890" i="4" s="1"/>
  <c r="AG4889" i="4"/>
  <c r="AC4889" i="4"/>
  <c r="AD4889" i="4" s="1"/>
  <c r="AG4888" i="4"/>
  <c r="AC4888" i="4"/>
  <c r="AD4888" i="4" s="1"/>
  <c r="AG4887" i="4"/>
  <c r="AC4887" i="4"/>
  <c r="AD4887" i="4" s="1"/>
  <c r="AG4886" i="4"/>
  <c r="AC4886" i="4"/>
  <c r="AD4886" i="4" s="1"/>
  <c r="AG4885" i="4"/>
  <c r="AC4885" i="4"/>
  <c r="AD4885" i="4" s="1"/>
  <c r="AG4884" i="4"/>
  <c r="AC4884" i="4"/>
  <c r="AD4884" i="4" s="1"/>
  <c r="AG4883" i="4"/>
  <c r="AC4883" i="4"/>
  <c r="AD4883" i="4" s="1"/>
  <c r="AG4882" i="4"/>
  <c r="AC4882" i="4"/>
  <c r="AD4882" i="4" s="1"/>
  <c r="AG4881" i="4"/>
  <c r="AC4881" i="4"/>
  <c r="AD4881" i="4" s="1"/>
  <c r="AG4880" i="4"/>
  <c r="AC4880" i="4"/>
  <c r="AD4880" i="4" s="1"/>
  <c r="AG4879" i="4"/>
  <c r="AC4879" i="4"/>
  <c r="AD4879" i="4" s="1"/>
  <c r="AG4878" i="4"/>
  <c r="AC4878" i="4"/>
  <c r="AD4878" i="4" s="1"/>
  <c r="AG4877" i="4"/>
  <c r="AC4877" i="4"/>
  <c r="AD4877" i="4" s="1"/>
  <c r="AG4876" i="4"/>
  <c r="AC4876" i="4"/>
  <c r="AD4876" i="4" s="1"/>
  <c r="AG4875" i="4"/>
  <c r="AC4875" i="4"/>
  <c r="AD4875" i="4" s="1"/>
  <c r="AG4874" i="4"/>
  <c r="AC4874" i="4"/>
  <c r="AD4874" i="4" s="1"/>
  <c r="AG4873" i="4"/>
  <c r="AC4873" i="4"/>
  <c r="AD4873" i="4" s="1"/>
  <c r="AG4872" i="4"/>
  <c r="AC4872" i="4"/>
  <c r="AD4872" i="4" s="1"/>
  <c r="AG4871" i="4"/>
  <c r="AC4871" i="4"/>
  <c r="AD4871" i="4" s="1"/>
  <c r="AG4870" i="4"/>
  <c r="AC4870" i="4"/>
  <c r="AD4870" i="4" s="1"/>
  <c r="AG4869" i="4"/>
  <c r="AC4869" i="4"/>
  <c r="AD4869" i="4" s="1"/>
  <c r="AG4868" i="4"/>
  <c r="AC4868" i="4"/>
  <c r="AD4868" i="4" s="1"/>
  <c r="AG4867" i="4"/>
  <c r="AC4867" i="4"/>
  <c r="AD4867" i="4" s="1"/>
  <c r="AG4866" i="4"/>
  <c r="AC4866" i="4"/>
  <c r="AD4866" i="4" s="1"/>
  <c r="AG4865" i="4"/>
  <c r="AC4865" i="4"/>
  <c r="AD4865" i="4" s="1"/>
  <c r="AG4864" i="4"/>
  <c r="AC4864" i="4"/>
  <c r="AD4864" i="4" s="1"/>
  <c r="AG4863" i="4"/>
  <c r="AC4863" i="4"/>
  <c r="AD4863" i="4" s="1"/>
  <c r="AG4862" i="4"/>
  <c r="AC4862" i="4"/>
  <c r="AD4862" i="4" s="1"/>
  <c r="AG4861" i="4"/>
  <c r="AC4861" i="4"/>
  <c r="AD4861" i="4" s="1"/>
  <c r="AG4860" i="4"/>
  <c r="AC4860" i="4"/>
  <c r="AD4860" i="4" s="1"/>
  <c r="AG4859" i="4"/>
  <c r="AC4859" i="4"/>
  <c r="AD4859" i="4" s="1"/>
  <c r="AG4858" i="4"/>
  <c r="AC4858" i="4"/>
  <c r="AD4858" i="4" s="1"/>
  <c r="AG4857" i="4"/>
  <c r="AC4857" i="4"/>
  <c r="AD4857" i="4" s="1"/>
  <c r="AG4856" i="4"/>
  <c r="AC4856" i="4"/>
  <c r="AD4856" i="4" s="1"/>
  <c r="AG4855" i="4"/>
  <c r="AC4855" i="4"/>
  <c r="AD4855" i="4" s="1"/>
  <c r="AG4854" i="4"/>
  <c r="AC4854" i="4"/>
  <c r="AD4854" i="4" s="1"/>
  <c r="AG4853" i="4"/>
  <c r="AC4853" i="4"/>
  <c r="AD4853" i="4" s="1"/>
  <c r="AG4852" i="4"/>
  <c r="AC4852" i="4"/>
  <c r="AD4852" i="4" s="1"/>
  <c r="AG4851" i="4"/>
  <c r="AC4851" i="4"/>
  <c r="AD4851" i="4" s="1"/>
  <c r="AG4850" i="4"/>
  <c r="AC4850" i="4"/>
  <c r="AD4850" i="4" s="1"/>
  <c r="AG4849" i="4"/>
  <c r="AC4849" i="4"/>
  <c r="AD4849" i="4" s="1"/>
  <c r="AG4848" i="4"/>
  <c r="AC4848" i="4"/>
  <c r="AD4848" i="4" s="1"/>
  <c r="AG4847" i="4"/>
  <c r="AC4847" i="4"/>
  <c r="AD4847" i="4" s="1"/>
  <c r="AG4846" i="4"/>
  <c r="AC4846" i="4"/>
  <c r="AD4846" i="4" s="1"/>
  <c r="AG4845" i="4"/>
  <c r="AC4845" i="4"/>
  <c r="AD4845" i="4" s="1"/>
  <c r="AG4844" i="4"/>
  <c r="AC4844" i="4"/>
  <c r="AD4844" i="4" s="1"/>
  <c r="AG4843" i="4"/>
  <c r="AC4843" i="4"/>
  <c r="AD4843" i="4" s="1"/>
  <c r="AG4842" i="4"/>
  <c r="AC4842" i="4"/>
  <c r="AD4842" i="4" s="1"/>
  <c r="AG4841" i="4"/>
  <c r="AC4841" i="4"/>
  <c r="AD4841" i="4" s="1"/>
  <c r="AG4840" i="4"/>
  <c r="AC4840" i="4"/>
  <c r="AD4840" i="4" s="1"/>
  <c r="AG4839" i="4"/>
  <c r="AC4839" i="4"/>
  <c r="AD4839" i="4" s="1"/>
  <c r="AG4838" i="4"/>
  <c r="AC4838" i="4"/>
  <c r="AD4838" i="4" s="1"/>
  <c r="AG4837" i="4"/>
  <c r="AC4837" i="4"/>
  <c r="AD4837" i="4" s="1"/>
  <c r="AG4836" i="4"/>
  <c r="AC4836" i="4"/>
  <c r="AD4836" i="4" s="1"/>
  <c r="AG4835" i="4"/>
  <c r="AC4835" i="4"/>
  <c r="AD4835" i="4" s="1"/>
  <c r="AG4834" i="4"/>
  <c r="AC4834" i="4"/>
  <c r="AD4834" i="4" s="1"/>
  <c r="AG4833" i="4"/>
  <c r="AC4833" i="4"/>
  <c r="AD4833" i="4" s="1"/>
  <c r="AG4832" i="4"/>
  <c r="AC4832" i="4"/>
  <c r="AD4832" i="4" s="1"/>
  <c r="AG4831" i="4"/>
  <c r="AC4831" i="4"/>
  <c r="AD4831" i="4" s="1"/>
  <c r="AG4830" i="4"/>
  <c r="AC4830" i="4"/>
  <c r="AD4830" i="4" s="1"/>
  <c r="AG4829" i="4"/>
  <c r="AC4829" i="4"/>
  <c r="AD4829" i="4" s="1"/>
  <c r="AG4828" i="4"/>
  <c r="AC4828" i="4"/>
  <c r="AD4828" i="4" s="1"/>
  <c r="AG4827" i="4"/>
  <c r="AC4827" i="4"/>
  <c r="AD4827" i="4" s="1"/>
  <c r="AG4826" i="4"/>
  <c r="AC4826" i="4"/>
  <c r="AD4826" i="4" s="1"/>
  <c r="AG4825" i="4"/>
  <c r="AC4825" i="4"/>
  <c r="AD4825" i="4" s="1"/>
  <c r="AG4824" i="4"/>
  <c r="AC4824" i="4"/>
  <c r="AD4824" i="4" s="1"/>
  <c r="AG4823" i="4"/>
  <c r="AC4823" i="4"/>
  <c r="AD4823" i="4" s="1"/>
  <c r="AG4822" i="4"/>
  <c r="AC4822" i="4"/>
  <c r="AD4822" i="4" s="1"/>
  <c r="AG4821" i="4"/>
  <c r="AC4821" i="4"/>
  <c r="AD4821" i="4" s="1"/>
  <c r="AG4820" i="4"/>
  <c r="AC4820" i="4"/>
  <c r="AD4820" i="4" s="1"/>
  <c r="AG4819" i="4"/>
  <c r="AC4819" i="4"/>
  <c r="AD4819" i="4" s="1"/>
  <c r="AG4818" i="4"/>
  <c r="AC4818" i="4"/>
  <c r="AD4818" i="4" s="1"/>
  <c r="AG4817" i="4"/>
  <c r="AC4817" i="4"/>
  <c r="AD4817" i="4" s="1"/>
  <c r="AG4816" i="4"/>
  <c r="AC4816" i="4"/>
  <c r="AD4816" i="4" s="1"/>
  <c r="AG4815" i="4"/>
  <c r="AC4815" i="4"/>
  <c r="AD4815" i="4" s="1"/>
  <c r="AG4814" i="4"/>
  <c r="AC4814" i="4"/>
  <c r="AD4814" i="4" s="1"/>
  <c r="AG4813" i="4"/>
  <c r="AC4813" i="4"/>
  <c r="AD4813" i="4" s="1"/>
  <c r="AG4812" i="4"/>
  <c r="AC4812" i="4"/>
  <c r="AD4812" i="4" s="1"/>
  <c r="AG4811" i="4"/>
  <c r="AC4811" i="4"/>
  <c r="AD4811" i="4" s="1"/>
  <c r="AG4810" i="4"/>
  <c r="AC4810" i="4"/>
  <c r="AD4810" i="4" s="1"/>
  <c r="AG4809" i="4"/>
  <c r="AC4809" i="4"/>
  <c r="AD4809" i="4" s="1"/>
  <c r="AG4808" i="4"/>
  <c r="AC4808" i="4"/>
  <c r="AD4808" i="4" s="1"/>
  <c r="AG4807" i="4"/>
  <c r="AC4807" i="4"/>
  <c r="AD4807" i="4" s="1"/>
  <c r="AG4806" i="4"/>
  <c r="AC4806" i="4"/>
  <c r="AD4806" i="4" s="1"/>
  <c r="AG4805" i="4"/>
  <c r="AC4805" i="4"/>
  <c r="AD4805" i="4" s="1"/>
  <c r="AG4804" i="4"/>
  <c r="AC4804" i="4"/>
  <c r="AD4804" i="4" s="1"/>
  <c r="AG4803" i="4"/>
  <c r="AC4803" i="4"/>
  <c r="AD4803" i="4" s="1"/>
  <c r="AG4802" i="4"/>
  <c r="AC4802" i="4"/>
  <c r="AD4802" i="4" s="1"/>
  <c r="AG4801" i="4"/>
  <c r="AC4801" i="4"/>
  <c r="AD4801" i="4" s="1"/>
  <c r="AG4800" i="4"/>
  <c r="AC4800" i="4"/>
  <c r="AD4800" i="4" s="1"/>
  <c r="AG4799" i="4"/>
  <c r="AC4799" i="4"/>
  <c r="AD4799" i="4" s="1"/>
  <c r="AG4798" i="4"/>
  <c r="AC4798" i="4"/>
  <c r="AD4798" i="4" s="1"/>
  <c r="AG4797" i="4"/>
  <c r="AC4797" i="4"/>
  <c r="AD4797" i="4" s="1"/>
  <c r="AG4796" i="4"/>
  <c r="AC4796" i="4"/>
  <c r="AD4796" i="4" s="1"/>
  <c r="AG4795" i="4"/>
  <c r="AC4795" i="4"/>
  <c r="AD4795" i="4" s="1"/>
  <c r="AG4794" i="4"/>
  <c r="AC4794" i="4"/>
  <c r="AD4794" i="4" s="1"/>
  <c r="AG4793" i="4"/>
  <c r="AC4793" i="4"/>
  <c r="AD4793" i="4" s="1"/>
  <c r="AG4792" i="4"/>
  <c r="AC4792" i="4"/>
  <c r="AD4792" i="4" s="1"/>
  <c r="AG4791" i="4"/>
  <c r="AC4791" i="4"/>
  <c r="AD4791" i="4" s="1"/>
  <c r="AG4790" i="4"/>
  <c r="AC4790" i="4"/>
  <c r="AD4790" i="4" s="1"/>
  <c r="AG4789" i="4"/>
  <c r="AC4789" i="4"/>
  <c r="AD4789" i="4" s="1"/>
  <c r="AG4788" i="4"/>
  <c r="AC4788" i="4"/>
  <c r="AD4788" i="4" s="1"/>
  <c r="AG4787" i="4"/>
  <c r="AC4787" i="4"/>
  <c r="AD4787" i="4" s="1"/>
  <c r="AG4786" i="4"/>
  <c r="AC4786" i="4"/>
  <c r="AD4786" i="4" s="1"/>
  <c r="AG4785" i="4"/>
  <c r="AC4785" i="4"/>
  <c r="AD4785" i="4" s="1"/>
  <c r="AG4784" i="4"/>
  <c r="AC4784" i="4"/>
  <c r="AD4784" i="4" s="1"/>
  <c r="AG4783" i="4"/>
  <c r="AC4783" i="4"/>
  <c r="AD4783" i="4" s="1"/>
  <c r="AG4782" i="4"/>
  <c r="AC4782" i="4"/>
  <c r="AD4782" i="4" s="1"/>
  <c r="AG4781" i="4"/>
  <c r="AC4781" i="4"/>
  <c r="AD4781" i="4" s="1"/>
  <c r="AG4780" i="4"/>
  <c r="AC4780" i="4"/>
  <c r="AD4780" i="4" s="1"/>
  <c r="AG4779" i="4"/>
  <c r="AC4779" i="4"/>
  <c r="AD4779" i="4" s="1"/>
  <c r="AG4778" i="4"/>
  <c r="AC4778" i="4"/>
  <c r="AD4778" i="4" s="1"/>
  <c r="AG4777" i="4"/>
  <c r="AC4777" i="4"/>
  <c r="AD4777" i="4" s="1"/>
  <c r="AG4776" i="4"/>
  <c r="AC4776" i="4"/>
  <c r="AD4776" i="4" s="1"/>
  <c r="AG4775" i="4"/>
  <c r="AC4775" i="4"/>
  <c r="AD4775" i="4" s="1"/>
  <c r="AG4774" i="4"/>
  <c r="AC4774" i="4"/>
  <c r="AD4774" i="4" s="1"/>
  <c r="AG4773" i="4"/>
  <c r="AC4773" i="4"/>
  <c r="AD4773" i="4" s="1"/>
  <c r="AG4772" i="4"/>
  <c r="AC4772" i="4"/>
  <c r="AD4772" i="4" s="1"/>
  <c r="AG4771" i="4"/>
  <c r="AC4771" i="4"/>
  <c r="AD4771" i="4" s="1"/>
  <c r="AG4770" i="4"/>
  <c r="AC4770" i="4"/>
  <c r="AD4770" i="4" s="1"/>
  <c r="AG4769" i="4"/>
  <c r="AC4769" i="4"/>
  <c r="AD4769" i="4" s="1"/>
  <c r="AG4768" i="4"/>
  <c r="AC4768" i="4"/>
  <c r="AD4768" i="4" s="1"/>
  <c r="AG4767" i="4"/>
  <c r="AC4767" i="4"/>
  <c r="AD4767" i="4" s="1"/>
  <c r="AG4766" i="4"/>
  <c r="AC4766" i="4"/>
  <c r="AD4766" i="4" s="1"/>
  <c r="AG4765" i="4"/>
  <c r="AC4765" i="4"/>
  <c r="AD4765" i="4" s="1"/>
  <c r="AG4764" i="4"/>
  <c r="AC4764" i="4"/>
  <c r="AD4764" i="4" s="1"/>
  <c r="AG4763" i="4"/>
  <c r="AC4763" i="4"/>
  <c r="AD4763" i="4" s="1"/>
  <c r="AG4762" i="4"/>
  <c r="AC4762" i="4"/>
  <c r="AD4762" i="4" s="1"/>
  <c r="AG4761" i="4"/>
  <c r="AC4761" i="4"/>
  <c r="AD4761" i="4" s="1"/>
  <c r="AG4760" i="4"/>
  <c r="AC4760" i="4"/>
  <c r="AD4760" i="4" s="1"/>
  <c r="AG4759" i="4"/>
  <c r="AC4759" i="4"/>
  <c r="AD4759" i="4" s="1"/>
  <c r="AG4758" i="4"/>
  <c r="AC4758" i="4"/>
  <c r="AD4758" i="4" s="1"/>
  <c r="AG4757" i="4"/>
  <c r="AC4757" i="4"/>
  <c r="AD4757" i="4" s="1"/>
  <c r="AG4756" i="4"/>
  <c r="AC4756" i="4"/>
  <c r="AD4756" i="4" s="1"/>
  <c r="AG4755" i="4"/>
  <c r="AC4755" i="4"/>
  <c r="AD4755" i="4" s="1"/>
  <c r="AG4754" i="4"/>
  <c r="AC4754" i="4"/>
  <c r="AD4754" i="4" s="1"/>
  <c r="AG4753" i="4"/>
  <c r="AC4753" i="4"/>
  <c r="AD4753" i="4" s="1"/>
  <c r="AG4752" i="4"/>
  <c r="AC4752" i="4"/>
  <c r="AD4752" i="4" s="1"/>
  <c r="AG4751" i="4"/>
  <c r="AC4751" i="4"/>
  <c r="AD4751" i="4" s="1"/>
  <c r="AG4750" i="4"/>
  <c r="AC4750" i="4"/>
  <c r="AD4750" i="4" s="1"/>
  <c r="AG4749" i="4"/>
  <c r="AC4749" i="4"/>
  <c r="AD4749" i="4" s="1"/>
  <c r="AG4748" i="4"/>
  <c r="AC4748" i="4"/>
  <c r="AD4748" i="4" s="1"/>
  <c r="AG4747" i="4"/>
  <c r="AC4747" i="4"/>
  <c r="AD4747" i="4" s="1"/>
  <c r="AG4746" i="4"/>
  <c r="AC4746" i="4"/>
  <c r="AD4746" i="4" s="1"/>
  <c r="AG4745" i="4"/>
  <c r="AC4745" i="4"/>
  <c r="AD4745" i="4" s="1"/>
  <c r="AG4744" i="4"/>
  <c r="AC4744" i="4"/>
  <c r="AD4744" i="4" s="1"/>
  <c r="AG4743" i="4"/>
  <c r="AC4743" i="4"/>
  <c r="AD4743" i="4" s="1"/>
  <c r="AG4742" i="4"/>
  <c r="AC4742" i="4"/>
  <c r="AD4742" i="4" s="1"/>
  <c r="AG4741" i="4"/>
  <c r="AC4741" i="4"/>
  <c r="AD4741" i="4" s="1"/>
  <c r="AG4740" i="4"/>
  <c r="AC4740" i="4"/>
  <c r="AD4740" i="4" s="1"/>
  <c r="AG4739" i="4"/>
  <c r="AC4739" i="4"/>
  <c r="AD4739" i="4" s="1"/>
  <c r="AG4738" i="4"/>
  <c r="AC4738" i="4"/>
  <c r="AD4738" i="4" s="1"/>
  <c r="AG4737" i="4"/>
  <c r="AC4737" i="4"/>
  <c r="AD4737" i="4" s="1"/>
  <c r="AG4736" i="4"/>
  <c r="AC4736" i="4"/>
  <c r="AD4736" i="4" s="1"/>
  <c r="AG4735" i="4"/>
  <c r="AC4735" i="4"/>
  <c r="AD4735" i="4" s="1"/>
  <c r="AG4734" i="4"/>
  <c r="AC4734" i="4"/>
  <c r="AD4734" i="4" s="1"/>
  <c r="AG4733" i="4"/>
  <c r="AC4733" i="4"/>
  <c r="AD4733" i="4" s="1"/>
  <c r="AG4732" i="4"/>
  <c r="AC4732" i="4"/>
  <c r="AD4732" i="4" s="1"/>
  <c r="AG4731" i="4"/>
  <c r="AC4731" i="4"/>
  <c r="AD4731" i="4" s="1"/>
  <c r="AG4730" i="4"/>
  <c r="AC4730" i="4"/>
  <c r="AD4730" i="4" s="1"/>
  <c r="AG4729" i="4"/>
  <c r="AC4729" i="4"/>
  <c r="AD4729" i="4" s="1"/>
  <c r="AG4728" i="4"/>
  <c r="AC4728" i="4"/>
  <c r="AD4728" i="4" s="1"/>
  <c r="AG4727" i="4"/>
  <c r="AC4727" i="4"/>
  <c r="AD4727" i="4" s="1"/>
  <c r="AG4726" i="4"/>
  <c r="AC4726" i="4"/>
  <c r="AD4726" i="4" s="1"/>
  <c r="AG4725" i="4"/>
  <c r="AC4725" i="4"/>
  <c r="AD4725" i="4" s="1"/>
  <c r="AG4724" i="4"/>
  <c r="AC4724" i="4"/>
  <c r="AD4724" i="4" s="1"/>
  <c r="AG4723" i="4"/>
  <c r="AC4723" i="4"/>
  <c r="AD4723" i="4" s="1"/>
  <c r="AG4722" i="4"/>
  <c r="AC4722" i="4"/>
  <c r="AD4722" i="4" s="1"/>
  <c r="AG4721" i="4"/>
  <c r="AC4721" i="4"/>
  <c r="AD4721" i="4" s="1"/>
  <c r="AG4720" i="4"/>
  <c r="AC4720" i="4"/>
  <c r="AD4720" i="4" s="1"/>
  <c r="AG4719" i="4"/>
  <c r="AC4719" i="4"/>
  <c r="AD4719" i="4" s="1"/>
  <c r="AG4718" i="4"/>
  <c r="AC4718" i="4"/>
  <c r="AD4718" i="4" s="1"/>
  <c r="AG4717" i="4"/>
  <c r="AC4717" i="4"/>
  <c r="AD4717" i="4" s="1"/>
  <c r="AG4716" i="4"/>
  <c r="AC4716" i="4"/>
  <c r="AD4716" i="4" s="1"/>
  <c r="AG4715" i="4"/>
  <c r="AC4715" i="4"/>
  <c r="AD4715" i="4" s="1"/>
  <c r="AG4714" i="4"/>
  <c r="AC4714" i="4"/>
  <c r="AD4714" i="4" s="1"/>
  <c r="AG4713" i="4"/>
  <c r="AC4713" i="4"/>
  <c r="AD4713" i="4" s="1"/>
  <c r="AG4712" i="4"/>
  <c r="AC4712" i="4"/>
  <c r="AD4712" i="4" s="1"/>
  <c r="AG4711" i="4"/>
  <c r="AC4711" i="4"/>
  <c r="AD4711" i="4" s="1"/>
  <c r="AG4710" i="4"/>
  <c r="AC4710" i="4"/>
  <c r="AD4710" i="4" s="1"/>
  <c r="AG4709" i="4"/>
  <c r="AC4709" i="4"/>
  <c r="AD4709" i="4" s="1"/>
  <c r="AG4708" i="4"/>
  <c r="AC4708" i="4"/>
  <c r="AD4708" i="4" s="1"/>
  <c r="AG4707" i="4"/>
  <c r="AC4707" i="4"/>
  <c r="AD4707" i="4" s="1"/>
  <c r="AG4706" i="4"/>
  <c r="AC4706" i="4"/>
  <c r="AD4706" i="4" s="1"/>
  <c r="AG4705" i="4"/>
  <c r="AC4705" i="4"/>
  <c r="AD4705" i="4" s="1"/>
  <c r="AG4704" i="4"/>
  <c r="AC4704" i="4"/>
  <c r="AD4704" i="4" s="1"/>
  <c r="AG4703" i="4"/>
  <c r="AC4703" i="4"/>
  <c r="AD4703" i="4" s="1"/>
  <c r="AG4702" i="4"/>
  <c r="AC4702" i="4"/>
  <c r="AD4702" i="4" s="1"/>
  <c r="AG4701" i="4"/>
  <c r="AC4701" i="4"/>
  <c r="AD4701" i="4" s="1"/>
  <c r="AG4700" i="4"/>
  <c r="AC4700" i="4"/>
  <c r="AD4700" i="4" s="1"/>
  <c r="AG4699" i="4"/>
  <c r="AC4699" i="4"/>
  <c r="AD4699" i="4" s="1"/>
  <c r="AG4698" i="4"/>
  <c r="AC4698" i="4"/>
  <c r="AD4698" i="4" s="1"/>
  <c r="AG4697" i="4"/>
  <c r="AC4697" i="4"/>
  <c r="AD4697" i="4" s="1"/>
  <c r="AG4696" i="4"/>
  <c r="AC4696" i="4"/>
  <c r="AD4696" i="4" s="1"/>
  <c r="AG4695" i="4"/>
  <c r="AC4695" i="4"/>
  <c r="AD4695" i="4" s="1"/>
  <c r="AG4694" i="4"/>
  <c r="AC4694" i="4"/>
  <c r="AD4694" i="4" s="1"/>
  <c r="AG4693" i="4"/>
  <c r="AC4693" i="4"/>
  <c r="AD4693" i="4" s="1"/>
  <c r="AG4692" i="4"/>
  <c r="AC4692" i="4"/>
  <c r="AD4692" i="4" s="1"/>
  <c r="AG4691" i="4"/>
  <c r="AC4691" i="4"/>
  <c r="AD4691" i="4" s="1"/>
  <c r="AG4690" i="4"/>
  <c r="AC4690" i="4"/>
  <c r="AD4690" i="4" s="1"/>
  <c r="AG4689" i="4"/>
  <c r="AC4689" i="4"/>
  <c r="AD4689" i="4" s="1"/>
  <c r="AG4688" i="4"/>
  <c r="AC4688" i="4"/>
  <c r="AD4688" i="4" s="1"/>
  <c r="AG4687" i="4"/>
  <c r="AC4687" i="4"/>
  <c r="AD4687" i="4" s="1"/>
  <c r="AG4686" i="4"/>
  <c r="AC4686" i="4"/>
  <c r="AD4686" i="4" s="1"/>
  <c r="AG4685" i="4"/>
  <c r="AC4685" i="4"/>
  <c r="AD4685" i="4" s="1"/>
  <c r="AG4684" i="4"/>
  <c r="AC4684" i="4"/>
  <c r="AD4684" i="4" s="1"/>
  <c r="AG4683" i="4"/>
  <c r="AC4683" i="4"/>
  <c r="AD4683" i="4" s="1"/>
  <c r="AG4682" i="4"/>
  <c r="AC4682" i="4"/>
  <c r="AD4682" i="4" s="1"/>
  <c r="AG4681" i="4"/>
  <c r="AC4681" i="4"/>
  <c r="AD4681" i="4" s="1"/>
  <c r="AG4680" i="4"/>
  <c r="AC4680" i="4"/>
  <c r="AD4680" i="4" s="1"/>
  <c r="AG4679" i="4"/>
  <c r="AC4679" i="4"/>
  <c r="AD4679" i="4" s="1"/>
  <c r="AG4678" i="4"/>
  <c r="AC4678" i="4"/>
  <c r="AD4678" i="4" s="1"/>
  <c r="AG4677" i="4"/>
  <c r="AC4677" i="4"/>
  <c r="AD4677" i="4" s="1"/>
  <c r="AG4676" i="4"/>
  <c r="AC4676" i="4"/>
  <c r="AD4676" i="4" s="1"/>
  <c r="AG4675" i="4"/>
  <c r="AC4675" i="4"/>
  <c r="AD4675" i="4" s="1"/>
  <c r="AG4674" i="4"/>
  <c r="AC4674" i="4"/>
  <c r="AD4674" i="4" s="1"/>
  <c r="AG4673" i="4"/>
  <c r="AC4673" i="4"/>
  <c r="AD4673" i="4" s="1"/>
  <c r="AG4672" i="4"/>
  <c r="AC4672" i="4"/>
  <c r="AD4672" i="4" s="1"/>
  <c r="AG4671" i="4"/>
  <c r="AC4671" i="4"/>
  <c r="AD4671" i="4" s="1"/>
  <c r="AG4670" i="4"/>
  <c r="AC4670" i="4"/>
  <c r="AD4670" i="4" s="1"/>
  <c r="AG4669" i="4"/>
  <c r="AC4669" i="4"/>
  <c r="AD4669" i="4" s="1"/>
  <c r="AG4668" i="4"/>
  <c r="AC4668" i="4"/>
  <c r="AD4668" i="4" s="1"/>
  <c r="AG4667" i="4"/>
  <c r="AC4667" i="4"/>
  <c r="AD4667" i="4" s="1"/>
  <c r="AG4666" i="4"/>
  <c r="AC4666" i="4"/>
  <c r="AD4666" i="4" s="1"/>
  <c r="AG4665" i="4"/>
  <c r="AC4665" i="4"/>
  <c r="AD4665" i="4" s="1"/>
  <c r="AG4664" i="4"/>
  <c r="AC4664" i="4"/>
  <c r="AD4664" i="4" s="1"/>
  <c r="AG4663" i="4"/>
  <c r="AC4663" i="4"/>
  <c r="AD4663" i="4" s="1"/>
  <c r="AG4662" i="4"/>
  <c r="AC4662" i="4"/>
  <c r="AD4662" i="4" s="1"/>
  <c r="AG4661" i="4"/>
  <c r="AC4661" i="4"/>
  <c r="AD4661" i="4" s="1"/>
  <c r="AG4660" i="4"/>
  <c r="AC4660" i="4"/>
  <c r="AD4660" i="4" s="1"/>
  <c r="AG4659" i="4"/>
  <c r="AC4659" i="4"/>
  <c r="AD4659" i="4" s="1"/>
  <c r="AG4658" i="4"/>
  <c r="AC4658" i="4"/>
  <c r="AD4658" i="4" s="1"/>
  <c r="AG4657" i="4"/>
  <c r="AC4657" i="4"/>
  <c r="AD4657" i="4" s="1"/>
  <c r="AG4656" i="4"/>
  <c r="AC4656" i="4"/>
  <c r="AD4656" i="4" s="1"/>
  <c r="AG4655" i="4"/>
  <c r="AC4655" i="4"/>
  <c r="AD4655" i="4" s="1"/>
  <c r="AG4654" i="4"/>
  <c r="AC4654" i="4"/>
  <c r="AD4654" i="4" s="1"/>
  <c r="AG4653" i="4"/>
  <c r="AC4653" i="4"/>
  <c r="AD4653" i="4" s="1"/>
  <c r="AG4652" i="4"/>
  <c r="AC4652" i="4"/>
  <c r="AD4652" i="4" s="1"/>
  <c r="AG4651" i="4"/>
  <c r="AC4651" i="4"/>
  <c r="AD4651" i="4" s="1"/>
  <c r="AG4650" i="4"/>
  <c r="AC4650" i="4"/>
  <c r="AD4650" i="4" s="1"/>
  <c r="AG4649" i="4"/>
  <c r="AC4649" i="4"/>
  <c r="AD4649" i="4" s="1"/>
  <c r="AG4648" i="4"/>
  <c r="AC4648" i="4"/>
  <c r="AD4648" i="4" s="1"/>
  <c r="AG4647" i="4"/>
  <c r="AC4647" i="4"/>
  <c r="AD4647" i="4" s="1"/>
  <c r="AG4646" i="4"/>
  <c r="AC4646" i="4"/>
  <c r="AD4646" i="4" s="1"/>
  <c r="AG4645" i="4"/>
  <c r="AC4645" i="4"/>
  <c r="AD4645" i="4" s="1"/>
  <c r="AG4644" i="4"/>
  <c r="AC4644" i="4"/>
  <c r="AD4644" i="4" s="1"/>
  <c r="AG4643" i="4"/>
  <c r="AC4643" i="4"/>
  <c r="AD4643" i="4" s="1"/>
  <c r="AG4642" i="4"/>
  <c r="AC4642" i="4"/>
  <c r="AD4642" i="4" s="1"/>
  <c r="AG4641" i="4"/>
  <c r="AC4641" i="4"/>
  <c r="AD4641" i="4" s="1"/>
  <c r="AG4640" i="4"/>
  <c r="AC4640" i="4"/>
  <c r="AD4640" i="4" s="1"/>
  <c r="AG4639" i="4"/>
  <c r="AC4639" i="4"/>
  <c r="AD4639" i="4" s="1"/>
  <c r="AG4638" i="4"/>
  <c r="AC4638" i="4"/>
  <c r="AD4638" i="4" s="1"/>
  <c r="AG4637" i="4"/>
  <c r="AC4637" i="4"/>
  <c r="AD4637" i="4" s="1"/>
  <c r="AG4636" i="4"/>
  <c r="AC4636" i="4"/>
  <c r="AD4636" i="4" s="1"/>
  <c r="AG4635" i="4"/>
  <c r="AC4635" i="4"/>
  <c r="AD4635" i="4" s="1"/>
  <c r="AG4634" i="4"/>
  <c r="AC4634" i="4"/>
  <c r="AD4634" i="4" s="1"/>
  <c r="AG4633" i="4"/>
  <c r="AC4633" i="4"/>
  <c r="AD4633" i="4" s="1"/>
  <c r="AG4632" i="4"/>
  <c r="AC4632" i="4"/>
  <c r="AD4632" i="4" s="1"/>
  <c r="AG4631" i="4"/>
  <c r="AC4631" i="4"/>
  <c r="AD4631" i="4" s="1"/>
  <c r="AG4630" i="4"/>
  <c r="AC4630" i="4"/>
  <c r="AD4630" i="4" s="1"/>
  <c r="AG4629" i="4"/>
  <c r="AC4629" i="4"/>
  <c r="AD4629" i="4" s="1"/>
  <c r="AG4628" i="4"/>
  <c r="AC4628" i="4"/>
  <c r="AD4628" i="4" s="1"/>
  <c r="AG4627" i="4"/>
  <c r="AC4627" i="4"/>
  <c r="AD4627" i="4" s="1"/>
  <c r="AG4626" i="4"/>
  <c r="AC4626" i="4"/>
  <c r="AD4626" i="4" s="1"/>
  <c r="AG4625" i="4"/>
  <c r="AC4625" i="4"/>
  <c r="AD4625" i="4" s="1"/>
  <c r="AG4624" i="4"/>
  <c r="AC4624" i="4"/>
  <c r="AD4624" i="4" s="1"/>
  <c r="AG4623" i="4"/>
  <c r="AC4623" i="4"/>
  <c r="AD4623" i="4" s="1"/>
  <c r="AG4622" i="4"/>
  <c r="AC4622" i="4"/>
  <c r="AD4622" i="4" s="1"/>
  <c r="AG4621" i="4"/>
  <c r="AC4621" i="4"/>
  <c r="AD4621" i="4" s="1"/>
  <c r="AG4620" i="4"/>
  <c r="AC4620" i="4"/>
  <c r="AD4620" i="4" s="1"/>
  <c r="AG4619" i="4"/>
  <c r="AC4619" i="4"/>
  <c r="AD4619" i="4" s="1"/>
  <c r="AG4618" i="4"/>
  <c r="AC4618" i="4"/>
  <c r="AD4618" i="4" s="1"/>
  <c r="AG4617" i="4"/>
  <c r="AC4617" i="4"/>
  <c r="AD4617" i="4" s="1"/>
  <c r="AG4616" i="4"/>
  <c r="AC4616" i="4"/>
  <c r="AD4616" i="4" s="1"/>
  <c r="AG4615" i="4"/>
  <c r="AC4615" i="4"/>
  <c r="AD4615" i="4" s="1"/>
  <c r="AG4614" i="4"/>
  <c r="AC4614" i="4"/>
  <c r="AD4614" i="4" s="1"/>
  <c r="AG4613" i="4"/>
  <c r="AC4613" i="4"/>
  <c r="AD4613" i="4" s="1"/>
  <c r="AG4612" i="4"/>
  <c r="AC4612" i="4"/>
  <c r="AD4612" i="4" s="1"/>
  <c r="AG4611" i="4"/>
  <c r="AC4611" i="4"/>
  <c r="AD4611" i="4" s="1"/>
  <c r="AG4610" i="4"/>
  <c r="AC4610" i="4"/>
  <c r="AD4610" i="4" s="1"/>
  <c r="AG4609" i="4"/>
  <c r="AC4609" i="4"/>
  <c r="AD4609" i="4" s="1"/>
  <c r="AG4608" i="4"/>
  <c r="AC4608" i="4"/>
  <c r="AD4608" i="4" s="1"/>
  <c r="AG4607" i="4"/>
  <c r="AC4607" i="4"/>
  <c r="AD4607" i="4" s="1"/>
  <c r="AG4606" i="4"/>
  <c r="AC4606" i="4"/>
  <c r="AD4606" i="4" s="1"/>
  <c r="AG4605" i="4"/>
  <c r="AC4605" i="4"/>
  <c r="AD4605" i="4" s="1"/>
  <c r="AG4604" i="4"/>
  <c r="AC4604" i="4"/>
  <c r="AD4604" i="4" s="1"/>
  <c r="AG4603" i="4"/>
  <c r="AC4603" i="4"/>
  <c r="AD4603" i="4" s="1"/>
  <c r="AG4602" i="4"/>
  <c r="AC4602" i="4"/>
  <c r="AD4602" i="4" s="1"/>
  <c r="AG4601" i="4"/>
  <c r="AC4601" i="4"/>
  <c r="AD4601" i="4" s="1"/>
  <c r="AG4600" i="4"/>
  <c r="AC4600" i="4"/>
  <c r="AD4600" i="4" s="1"/>
  <c r="AG4599" i="4"/>
  <c r="AC4599" i="4"/>
  <c r="AD4599" i="4" s="1"/>
  <c r="AG4598" i="4"/>
  <c r="AC4598" i="4"/>
  <c r="AD4598" i="4" s="1"/>
  <c r="AG4597" i="4"/>
  <c r="AC4597" i="4"/>
  <c r="AD4597" i="4" s="1"/>
  <c r="AG4596" i="4"/>
  <c r="AC4596" i="4"/>
  <c r="AD4596" i="4" s="1"/>
  <c r="AG4595" i="4"/>
  <c r="AC4595" i="4"/>
  <c r="AD4595" i="4" s="1"/>
  <c r="AG4594" i="4"/>
  <c r="AC4594" i="4"/>
  <c r="AD4594" i="4" s="1"/>
  <c r="AG4593" i="4"/>
  <c r="AC4593" i="4"/>
  <c r="AD4593" i="4" s="1"/>
  <c r="AG4592" i="4"/>
  <c r="AC4592" i="4"/>
  <c r="AD4592" i="4" s="1"/>
  <c r="AG4591" i="4"/>
  <c r="AC4591" i="4"/>
  <c r="AD4591" i="4" s="1"/>
  <c r="AG4590" i="4"/>
  <c r="AC4590" i="4"/>
  <c r="AD4590" i="4" s="1"/>
  <c r="AG4589" i="4"/>
  <c r="AC4589" i="4"/>
  <c r="AD4589" i="4" s="1"/>
  <c r="AG4588" i="4"/>
  <c r="AC4588" i="4"/>
  <c r="AD4588" i="4" s="1"/>
  <c r="AG4587" i="4"/>
  <c r="AC4587" i="4"/>
  <c r="AD4587" i="4" s="1"/>
  <c r="AG4586" i="4"/>
  <c r="AC4586" i="4"/>
  <c r="AD4586" i="4" s="1"/>
  <c r="AG4585" i="4"/>
  <c r="AC4585" i="4"/>
  <c r="AD4585" i="4" s="1"/>
  <c r="AG4584" i="4"/>
  <c r="AC4584" i="4"/>
  <c r="AD4584" i="4" s="1"/>
  <c r="AG4583" i="4"/>
  <c r="AC4583" i="4"/>
  <c r="AD4583" i="4" s="1"/>
  <c r="AG4582" i="4"/>
  <c r="AC4582" i="4"/>
  <c r="AD4582" i="4" s="1"/>
  <c r="AG4581" i="4"/>
  <c r="AC4581" i="4"/>
  <c r="AD4581" i="4" s="1"/>
  <c r="AG4580" i="4"/>
  <c r="AC4580" i="4"/>
  <c r="AD4580" i="4" s="1"/>
  <c r="AG4579" i="4"/>
  <c r="AC4579" i="4"/>
  <c r="AD4579" i="4" s="1"/>
  <c r="AG4578" i="4"/>
  <c r="AC4578" i="4"/>
  <c r="AD4578" i="4" s="1"/>
  <c r="AG4577" i="4"/>
  <c r="AC4577" i="4"/>
  <c r="AD4577" i="4" s="1"/>
  <c r="AG4576" i="4"/>
  <c r="AC4576" i="4"/>
  <c r="AD4576" i="4" s="1"/>
  <c r="AG4575" i="4"/>
  <c r="AC4575" i="4"/>
  <c r="AD4575" i="4" s="1"/>
  <c r="AG4574" i="4"/>
  <c r="AC4574" i="4"/>
  <c r="AD4574" i="4" s="1"/>
  <c r="AG4573" i="4"/>
  <c r="AC4573" i="4"/>
  <c r="AD4573" i="4" s="1"/>
  <c r="AG4572" i="4"/>
  <c r="AC4572" i="4"/>
  <c r="AD4572" i="4" s="1"/>
  <c r="AG4571" i="4"/>
  <c r="AC4571" i="4"/>
  <c r="AD4571" i="4" s="1"/>
  <c r="AG4570" i="4"/>
  <c r="AC4570" i="4"/>
  <c r="AD4570" i="4" s="1"/>
  <c r="AG4569" i="4"/>
  <c r="AC4569" i="4"/>
  <c r="AD4569" i="4" s="1"/>
  <c r="AG4568" i="4"/>
  <c r="AC4568" i="4"/>
  <c r="AD4568" i="4" s="1"/>
  <c r="AG4567" i="4"/>
  <c r="AC4567" i="4"/>
  <c r="AD4567" i="4" s="1"/>
  <c r="AG4566" i="4"/>
  <c r="AC4566" i="4"/>
  <c r="AD4566" i="4" s="1"/>
  <c r="AG4565" i="4"/>
  <c r="AC4565" i="4"/>
  <c r="AD4565" i="4" s="1"/>
  <c r="AG4564" i="4"/>
  <c r="AC4564" i="4"/>
  <c r="AD4564" i="4" s="1"/>
  <c r="AG4563" i="4"/>
  <c r="AC4563" i="4"/>
  <c r="AD4563" i="4" s="1"/>
  <c r="AG4562" i="4"/>
  <c r="AC4562" i="4"/>
  <c r="AD4562" i="4" s="1"/>
  <c r="AG4561" i="4"/>
  <c r="AC4561" i="4"/>
  <c r="AD4561" i="4" s="1"/>
  <c r="AG4560" i="4"/>
  <c r="AC4560" i="4"/>
  <c r="AD4560" i="4" s="1"/>
  <c r="AG4559" i="4"/>
  <c r="AC4559" i="4"/>
  <c r="AD4559" i="4" s="1"/>
  <c r="AG4558" i="4"/>
  <c r="AC4558" i="4"/>
  <c r="AD4558" i="4" s="1"/>
  <c r="AG4557" i="4"/>
  <c r="AC4557" i="4"/>
  <c r="AD4557" i="4" s="1"/>
  <c r="AG4556" i="4"/>
  <c r="AC4556" i="4"/>
  <c r="AD4556" i="4" s="1"/>
  <c r="AG4555" i="4"/>
  <c r="AC4555" i="4"/>
  <c r="AD4555" i="4" s="1"/>
  <c r="AG4554" i="4"/>
  <c r="AC4554" i="4"/>
  <c r="AD4554" i="4" s="1"/>
  <c r="AG4553" i="4"/>
  <c r="AC4553" i="4"/>
  <c r="AD4553" i="4" s="1"/>
  <c r="AG4552" i="4"/>
  <c r="AC4552" i="4"/>
  <c r="AD4552" i="4" s="1"/>
  <c r="AG4551" i="4"/>
  <c r="AC4551" i="4"/>
  <c r="AD4551" i="4" s="1"/>
  <c r="AG4550" i="4"/>
  <c r="AC4550" i="4"/>
  <c r="AD4550" i="4" s="1"/>
  <c r="AG4549" i="4"/>
  <c r="AC4549" i="4"/>
  <c r="AD4549" i="4" s="1"/>
  <c r="AG4548" i="4"/>
  <c r="AC4548" i="4"/>
  <c r="AD4548" i="4" s="1"/>
  <c r="AG4547" i="4"/>
  <c r="AC4547" i="4"/>
  <c r="AD4547" i="4" s="1"/>
  <c r="AG4546" i="4"/>
  <c r="AC4546" i="4"/>
  <c r="AD4546" i="4" s="1"/>
  <c r="AG4545" i="4"/>
  <c r="AC4545" i="4"/>
  <c r="AD4545" i="4" s="1"/>
  <c r="AG4544" i="4"/>
  <c r="AC4544" i="4"/>
  <c r="AD4544" i="4" s="1"/>
  <c r="AG4543" i="4"/>
  <c r="AC4543" i="4"/>
  <c r="AD4543" i="4" s="1"/>
  <c r="AG4542" i="4"/>
  <c r="AC4542" i="4"/>
  <c r="AD4542" i="4" s="1"/>
  <c r="AG4541" i="4"/>
  <c r="AC4541" i="4"/>
  <c r="AD4541" i="4" s="1"/>
  <c r="AG4540" i="4"/>
  <c r="AC4540" i="4"/>
  <c r="AD4540" i="4" s="1"/>
  <c r="AG4539" i="4"/>
  <c r="AC4539" i="4"/>
  <c r="AD4539" i="4" s="1"/>
  <c r="AG4538" i="4"/>
  <c r="AC4538" i="4"/>
  <c r="AD4538" i="4" s="1"/>
  <c r="AG4537" i="4"/>
  <c r="AC4537" i="4"/>
  <c r="AD4537" i="4" s="1"/>
  <c r="AG4536" i="4"/>
  <c r="AC4536" i="4"/>
  <c r="AD4536" i="4" s="1"/>
  <c r="AG4535" i="4"/>
  <c r="AC4535" i="4"/>
  <c r="AD4535" i="4" s="1"/>
  <c r="AG4534" i="4"/>
  <c r="AC4534" i="4"/>
  <c r="AD4534" i="4" s="1"/>
  <c r="AG4533" i="4"/>
  <c r="AC4533" i="4"/>
  <c r="AD4533" i="4" s="1"/>
  <c r="AG4532" i="4"/>
  <c r="AC4532" i="4"/>
  <c r="AD4532" i="4" s="1"/>
  <c r="AG4531" i="4"/>
  <c r="AC4531" i="4"/>
  <c r="AD4531" i="4" s="1"/>
  <c r="AG4530" i="4"/>
  <c r="AC4530" i="4"/>
  <c r="AD4530" i="4" s="1"/>
  <c r="AG4529" i="4"/>
  <c r="AC4529" i="4"/>
  <c r="AD4529" i="4" s="1"/>
  <c r="AG4528" i="4"/>
  <c r="AC4528" i="4"/>
  <c r="AD4528" i="4" s="1"/>
  <c r="AG4527" i="4"/>
  <c r="AC4527" i="4"/>
  <c r="AD4527" i="4" s="1"/>
  <c r="AG4526" i="4"/>
  <c r="AC4526" i="4"/>
  <c r="AD4526" i="4" s="1"/>
  <c r="AG4525" i="4"/>
  <c r="AC4525" i="4"/>
  <c r="AD4525" i="4" s="1"/>
  <c r="AG4524" i="4"/>
  <c r="AC4524" i="4"/>
  <c r="AD4524" i="4" s="1"/>
  <c r="AG4523" i="4"/>
  <c r="AC4523" i="4"/>
  <c r="AD4523" i="4" s="1"/>
  <c r="AG4522" i="4"/>
  <c r="AC4522" i="4"/>
  <c r="AD4522" i="4" s="1"/>
  <c r="AG4521" i="4"/>
  <c r="AC4521" i="4"/>
  <c r="AD4521" i="4" s="1"/>
  <c r="AG4520" i="4"/>
  <c r="AC4520" i="4"/>
  <c r="AD4520" i="4" s="1"/>
  <c r="AG4519" i="4"/>
  <c r="AC4519" i="4"/>
  <c r="AD4519" i="4" s="1"/>
  <c r="AG4518" i="4"/>
  <c r="AC4518" i="4"/>
  <c r="AD4518" i="4" s="1"/>
  <c r="AG4517" i="4"/>
  <c r="AC4517" i="4"/>
  <c r="AD4517" i="4" s="1"/>
  <c r="AG4516" i="4"/>
  <c r="AC4516" i="4"/>
  <c r="AD4516" i="4" s="1"/>
  <c r="AG4515" i="4"/>
  <c r="AC4515" i="4"/>
  <c r="AD4515" i="4" s="1"/>
  <c r="AG4514" i="4"/>
  <c r="AC4514" i="4"/>
  <c r="AD4514" i="4" s="1"/>
  <c r="AG4513" i="4"/>
  <c r="AC4513" i="4"/>
  <c r="AD4513" i="4" s="1"/>
  <c r="AG4512" i="4"/>
  <c r="AC4512" i="4"/>
  <c r="AD4512" i="4" s="1"/>
  <c r="AG4511" i="4"/>
  <c r="AC4511" i="4"/>
  <c r="AD4511" i="4" s="1"/>
  <c r="AG4510" i="4"/>
  <c r="AC4510" i="4"/>
  <c r="AD4510" i="4" s="1"/>
  <c r="AG4509" i="4"/>
  <c r="AC4509" i="4"/>
  <c r="AD4509" i="4" s="1"/>
  <c r="AG4508" i="4"/>
  <c r="AC4508" i="4"/>
  <c r="AD4508" i="4" s="1"/>
  <c r="AG4507" i="4"/>
  <c r="AC4507" i="4"/>
  <c r="AD4507" i="4" s="1"/>
  <c r="AG4506" i="4"/>
  <c r="AC4506" i="4"/>
  <c r="AD4506" i="4" s="1"/>
  <c r="AG4505" i="4"/>
  <c r="AC4505" i="4"/>
  <c r="AD4505" i="4" s="1"/>
  <c r="AG4504" i="4"/>
  <c r="AC4504" i="4"/>
  <c r="AD4504" i="4" s="1"/>
  <c r="AG4503" i="4"/>
  <c r="AC4503" i="4"/>
  <c r="AD4503" i="4" s="1"/>
  <c r="AG4502" i="4"/>
  <c r="AC4502" i="4"/>
  <c r="AD4502" i="4" s="1"/>
  <c r="AG4501" i="4"/>
  <c r="AC4501" i="4"/>
  <c r="AD4501" i="4" s="1"/>
  <c r="AG4500" i="4"/>
  <c r="AC4500" i="4"/>
  <c r="AD4500" i="4" s="1"/>
  <c r="AG4499" i="4"/>
  <c r="AC4499" i="4"/>
  <c r="AD4499" i="4" s="1"/>
  <c r="AG4498" i="4"/>
  <c r="AC4498" i="4"/>
  <c r="AD4498" i="4" s="1"/>
  <c r="AG4497" i="4"/>
  <c r="AC4497" i="4"/>
  <c r="AD4497" i="4" s="1"/>
  <c r="AG4496" i="4"/>
  <c r="AC4496" i="4"/>
  <c r="AD4496" i="4" s="1"/>
  <c r="AG4495" i="4"/>
  <c r="AC4495" i="4"/>
  <c r="AD4495" i="4" s="1"/>
  <c r="AG4494" i="4"/>
  <c r="AC4494" i="4"/>
  <c r="AD4494" i="4" s="1"/>
  <c r="AG4493" i="4"/>
  <c r="AC4493" i="4"/>
  <c r="AD4493" i="4" s="1"/>
  <c r="AG4492" i="4"/>
  <c r="AC4492" i="4"/>
  <c r="AD4492" i="4" s="1"/>
  <c r="AG4491" i="4"/>
  <c r="AC4491" i="4"/>
  <c r="AD4491" i="4" s="1"/>
  <c r="AG4490" i="4"/>
  <c r="AC4490" i="4"/>
  <c r="AD4490" i="4" s="1"/>
  <c r="AG4489" i="4"/>
  <c r="AC4489" i="4"/>
  <c r="AD4489" i="4" s="1"/>
  <c r="AG4488" i="4"/>
  <c r="AC4488" i="4"/>
  <c r="AD4488" i="4" s="1"/>
  <c r="AG4487" i="4"/>
  <c r="AC4487" i="4"/>
  <c r="AD4487" i="4" s="1"/>
  <c r="AG4486" i="4"/>
  <c r="AC4486" i="4"/>
  <c r="AD4486" i="4" s="1"/>
  <c r="AG4485" i="4"/>
  <c r="AC4485" i="4"/>
  <c r="AD4485" i="4" s="1"/>
  <c r="AG4484" i="4"/>
  <c r="AC4484" i="4"/>
  <c r="AD4484" i="4" s="1"/>
  <c r="AG4483" i="4"/>
  <c r="AC4483" i="4"/>
  <c r="AD4483" i="4" s="1"/>
  <c r="AG4482" i="4"/>
  <c r="AC4482" i="4"/>
  <c r="AD4482" i="4" s="1"/>
  <c r="AG4481" i="4"/>
  <c r="AC4481" i="4"/>
  <c r="AD4481" i="4" s="1"/>
  <c r="AG4480" i="4"/>
  <c r="AC4480" i="4"/>
  <c r="AD4480" i="4" s="1"/>
  <c r="AG4479" i="4"/>
  <c r="AC4479" i="4"/>
  <c r="AD4479" i="4" s="1"/>
  <c r="AG4478" i="4"/>
  <c r="AC4478" i="4"/>
  <c r="AD4478" i="4" s="1"/>
  <c r="AG4477" i="4"/>
  <c r="AC4477" i="4"/>
  <c r="AD4477" i="4" s="1"/>
  <c r="AG4476" i="4"/>
  <c r="AC4476" i="4"/>
  <c r="AD4476" i="4" s="1"/>
  <c r="AG4475" i="4"/>
  <c r="AC4475" i="4"/>
  <c r="AD4475" i="4" s="1"/>
  <c r="AG4474" i="4"/>
  <c r="AC4474" i="4"/>
  <c r="AD4474" i="4" s="1"/>
  <c r="AG4473" i="4"/>
  <c r="AC4473" i="4"/>
  <c r="AD4473" i="4" s="1"/>
  <c r="AG4472" i="4"/>
  <c r="AC4472" i="4"/>
  <c r="AD4472" i="4" s="1"/>
  <c r="AG4471" i="4"/>
  <c r="AC4471" i="4"/>
  <c r="AD4471" i="4" s="1"/>
  <c r="AG4470" i="4"/>
  <c r="AC4470" i="4"/>
  <c r="AD4470" i="4" s="1"/>
  <c r="AG4469" i="4"/>
  <c r="AC4469" i="4"/>
  <c r="AD4469" i="4" s="1"/>
  <c r="AG4468" i="4"/>
  <c r="AC4468" i="4"/>
  <c r="AD4468" i="4" s="1"/>
  <c r="AG4467" i="4"/>
  <c r="AC4467" i="4"/>
  <c r="AD4467" i="4" s="1"/>
  <c r="AG4466" i="4"/>
  <c r="AC4466" i="4"/>
  <c r="AD4466" i="4" s="1"/>
  <c r="AG4465" i="4"/>
  <c r="AC4465" i="4"/>
  <c r="AD4465" i="4" s="1"/>
  <c r="AG4464" i="4"/>
  <c r="AC4464" i="4"/>
  <c r="AD4464" i="4" s="1"/>
  <c r="AG4463" i="4"/>
  <c r="AC4463" i="4"/>
  <c r="AD4463" i="4" s="1"/>
  <c r="AG4462" i="4"/>
  <c r="AC4462" i="4"/>
  <c r="AD4462" i="4" s="1"/>
  <c r="AG4461" i="4"/>
  <c r="AC4461" i="4"/>
  <c r="AD4461" i="4" s="1"/>
  <c r="AG4460" i="4"/>
  <c r="AC4460" i="4"/>
  <c r="AD4460" i="4" s="1"/>
  <c r="AG4459" i="4"/>
  <c r="AC4459" i="4"/>
  <c r="AD4459" i="4" s="1"/>
  <c r="AG4458" i="4"/>
  <c r="AC4458" i="4"/>
  <c r="AD4458" i="4" s="1"/>
  <c r="AG4457" i="4"/>
  <c r="AC4457" i="4"/>
  <c r="AD4457" i="4" s="1"/>
  <c r="AG4456" i="4"/>
  <c r="AC4456" i="4"/>
  <c r="AD4456" i="4" s="1"/>
  <c r="AG4455" i="4"/>
  <c r="AC4455" i="4"/>
  <c r="AD4455" i="4" s="1"/>
  <c r="AG4454" i="4"/>
  <c r="AC4454" i="4"/>
  <c r="AD4454" i="4" s="1"/>
  <c r="AG4453" i="4"/>
  <c r="AC4453" i="4"/>
  <c r="AD4453" i="4" s="1"/>
  <c r="AG4452" i="4"/>
  <c r="AC4452" i="4"/>
  <c r="AD4452" i="4" s="1"/>
  <c r="AG4451" i="4"/>
  <c r="AC4451" i="4"/>
  <c r="AD4451" i="4" s="1"/>
  <c r="AG4450" i="4"/>
  <c r="AC4450" i="4"/>
  <c r="AD4450" i="4" s="1"/>
  <c r="AG4449" i="4"/>
  <c r="AC4449" i="4"/>
  <c r="AD4449" i="4" s="1"/>
  <c r="AG4448" i="4"/>
  <c r="AC4448" i="4"/>
  <c r="AD4448" i="4" s="1"/>
  <c r="AG4447" i="4"/>
  <c r="AC4447" i="4"/>
  <c r="AD4447" i="4" s="1"/>
  <c r="AG4446" i="4"/>
  <c r="AC4446" i="4"/>
  <c r="AD4446" i="4" s="1"/>
  <c r="AG4445" i="4"/>
  <c r="AC4445" i="4"/>
  <c r="AD4445" i="4" s="1"/>
  <c r="AG4444" i="4"/>
  <c r="AC4444" i="4"/>
  <c r="AD4444" i="4" s="1"/>
  <c r="AG4443" i="4"/>
  <c r="AC4443" i="4"/>
  <c r="AD4443" i="4" s="1"/>
  <c r="AG4442" i="4"/>
  <c r="AC4442" i="4"/>
  <c r="AD4442" i="4" s="1"/>
  <c r="AG4441" i="4"/>
  <c r="AC4441" i="4"/>
  <c r="AD4441" i="4" s="1"/>
  <c r="AG4440" i="4"/>
  <c r="AC4440" i="4"/>
  <c r="AD4440" i="4" s="1"/>
  <c r="AG4439" i="4"/>
  <c r="AC4439" i="4"/>
  <c r="AD4439" i="4" s="1"/>
  <c r="AG4438" i="4"/>
  <c r="AC4438" i="4"/>
  <c r="AD4438" i="4" s="1"/>
  <c r="AG4437" i="4"/>
  <c r="AC4437" i="4"/>
  <c r="AD4437" i="4" s="1"/>
  <c r="AG4436" i="4"/>
  <c r="AC4436" i="4"/>
  <c r="AD4436" i="4" s="1"/>
  <c r="AG4435" i="4"/>
  <c r="AC4435" i="4"/>
  <c r="AD4435" i="4" s="1"/>
  <c r="AG4434" i="4"/>
  <c r="AC4434" i="4"/>
  <c r="AD4434" i="4" s="1"/>
  <c r="AG4433" i="4"/>
  <c r="AC4433" i="4"/>
  <c r="AD4433" i="4" s="1"/>
  <c r="AG4432" i="4"/>
  <c r="AC4432" i="4"/>
  <c r="AD4432" i="4" s="1"/>
  <c r="AG4431" i="4"/>
  <c r="AC4431" i="4"/>
  <c r="AD4431" i="4" s="1"/>
  <c r="AG4430" i="4"/>
  <c r="AC4430" i="4"/>
  <c r="AD4430" i="4" s="1"/>
  <c r="AG4429" i="4"/>
  <c r="AC4429" i="4"/>
  <c r="AD4429" i="4" s="1"/>
  <c r="AG4428" i="4"/>
  <c r="AC4428" i="4"/>
  <c r="AD4428" i="4" s="1"/>
  <c r="AG4427" i="4"/>
  <c r="AC4427" i="4"/>
  <c r="AD4427" i="4" s="1"/>
  <c r="AG4426" i="4"/>
  <c r="AC4426" i="4"/>
  <c r="AD4426" i="4" s="1"/>
  <c r="AG4425" i="4"/>
  <c r="AC4425" i="4"/>
  <c r="AD4425" i="4" s="1"/>
  <c r="AG4424" i="4"/>
  <c r="AC4424" i="4"/>
  <c r="AD4424" i="4" s="1"/>
  <c r="AG4423" i="4"/>
  <c r="AC4423" i="4"/>
  <c r="AD4423" i="4" s="1"/>
  <c r="AG4422" i="4"/>
  <c r="AC4422" i="4"/>
  <c r="AD4422" i="4" s="1"/>
  <c r="AG4421" i="4"/>
  <c r="AC4421" i="4"/>
  <c r="AD4421" i="4" s="1"/>
  <c r="AG4420" i="4"/>
  <c r="AC4420" i="4"/>
  <c r="AD4420" i="4" s="1"/>
  <c r="AG4419" i="4"/>
  <c r="AC4419" i="4"/>
  <c r="AD4419" i="4" s="1"/>
  <c r="AG4418" i="4"/>
  <c r="AC4418" i="4"/>
  <c r="AD4418" i="4" s="1"/>
  <c r="AG4417" i="4"/>
  <c r="AC4417" i="4"/>
  <c r="AD4417" i="4" s="1"/>
  <c r="AG4416" i="4"/>
  <c r="AC4416" i="4"/>
  <c r="AD4416" i="4" s="1"/>
  <c r="AG4415" i="4"/>
  <c r="AC4415" i="4"/>
  <c r="AD4415" i="4" s="1"/>
  <c r="AG4414" i="4"/>
  <c r="AC4414" i="4"/>
  <c r="AD4414" i="4" s="1"/>
  <c r="AG4413" i="4"/>
  <c r="AC4413" i="4"/>
  <c r="AD4413" i="4" s="1"/>
  <c r="AG4412" i="4"/>
  <c r="AC4412" i="4"/>
  <c r="AD4412" i="4" s="1"/>
  <c r="AG4411" i="4"/>
  <c r="AC4411" i="4"/>
  <c r="AD4411" i="4" s="1"/>
  <c r="AG4410" i="4"/>
  <c r="AC4410" i="4"/>
  <c r="AD4410" i="4" s="1"/>
  <c r="AG4409" i="4"/>
  <c r="AC4409" i="4"/>
  <c r="AD4409" i="4" s="1"/>
  <c r="AG4408" i="4"/>
  <c r="AC4408" i="4"/>
  <c r="AD4408" i="4" s="1"/>
  <c r="AG4407" i="4"/>
  <c r="AC4407" i="4"/>
  <c r="AD4407" i="4" s="1"/>
  <c r="AG4406" i="4"/>
  <c r="AC4406" i="4"/>
  <c r="AD4406" i="4" s="1"/>
  <c r="AG4405" i="4"/>
  <c r="AC4405" i="4"/>
  <c r="AD4405" i="4" s="1"/>
  <c r="AG4404" i="4"/>
  <c r="AC4404" i="4"/>
  <c r="AD4404" i="4" s="1"/>
  <c r="AG4403" i="4"/>
  <c r="AC4403" i="4"/>
  <c r="AD4403" i="4" s="1"/>
  <c r="AG4402" i="4"/>
  <c r="AC4402" i="4"/>
  <c r="AD4402" i="4" s="1"/>
  <c r="AG4401" i="4"/>
  <c r="AC4401" i="4"/>
  <c r="AD4401" i="4" s="1"/>
  <c r="AG4400" i="4"/>
  <c r="AC4400" i="4"/>
  <c r="AD4400" i="4" s="1"/>
  <c r="AG4399" i="4"/>
  <c r="AC4399" i="4"/>
  <c r="AD4399" i="4" s="1"/>
  <c r="AG4398" i="4"/>
  <c r="AC4398" i="4"/>
  <c r="AD4398" i="4" s="1"/>
  <c r="AG4397" i="4"/>
  <c r="AC4397" i="4"/>
  <c r="AD4397" i="4" s="1"/>
  <c r="AG4396" i="4"/>
  <c r="AC4396" i="4"/>
  <c r="AD4396" i="4" s="1"/>
  <c r="AG4395" i="4"/>
  <c r="AC4395" i="4"/>
  <c r="AD4395" i="4" s="1"/>
  <c r="AG4394" i="4"/>
  <c r="AC4394" i="4"/>
  <c r="AD4394" i="4" s="1"/>
  <c r="AG4393" i="4"/>
  <c r="AC4393" i="4"/>
  <c r="AD4393" i="4" s="1"/>
  <c r="AG4392" i="4"/>
  <c r="AC4392" i="4"/>
  <c r="AD4392" i="4" s="1"/>
  <c r="AG4391" i="4"/>
  <c r="AC4391" i="4"/>
  <c r="AD4391" i="4" s="1"/>
  <c r="AG4390" i="4"/>
  <c r="AC4390" i="4"/>
  <c r="AD4390" i="4" s="1"/>
  <c r="AG4389" i="4"/>
  <c r="AC4389" i="4"/>
  <c r="AD4389" i="4" s="1"/>
  <c r="AG4388" i="4"/>
  <c r="AC4388" i="4"/>
  <c r="AD4388" i="4" s="1"/>
  <c r="AG4387" i="4"/>
  <c r="AC4387" i="4"/>
  <c r="AD4387" i="4" s="1"/>
  <c r="AG4386" i="4"/>
  <c r="AC4386" i="4"/>
  <c r="AD4386" i="4" s="1"/>
  <c r="AG4385" i="4"/>
  <c r="AC4385" i="4"/>
  <c r="AD4385" i="4" s="1"/>
  <c r="AG4384" i="4"/>
  <c r="AC4384" i="4"/>
  <c r="AD4384" i="4" s="1"/>
  <c r="AG4383" i="4"/>
  <c r="AC4383" i="4"/>
  <c r="AD4383" i="4" s="1"/>
  <c r="AG4382" i="4"/>
  <c r="AC4382" i="4"/>
  <c r="AD4382" i="4" s="1"/>
  <c r="AG4381" i="4"/>
  <c r="AC4381" i="4"/>
  <c r="AD4381" i="4" s="1"/>
  <c r="AG4380" i="4"/>
  <c r="AC4380" i="4"/>
  <c r="AD4380" i="4" s="1"/>
  <c r="AG4379" i="4"/>
  <c r="AC4379" i="4"/>
  <c r="AD4379" i="4" s="1"/>
  <c r="AG4378" i="4"/>
  <c r="AC4378" i="4"/>
  <c r="AD4378" i="4" s="1"/>
  <c r="AG4377" i="4"/>
  <c r="AC4377" i="4"/>
  <c r="AD4377" i="4" s="1"/>
  <c r="AG4376" i="4"/>
  <c r="AC4376" i="4"/>
  <c r="AD4376" i="4" s="1"/>
  <c r="AG4375" i="4"/>
  <c r="AC4375" i="4"/>
  <c r="AD4375" i="4" s="1"/>
  <c r="AG4374" i="4"/>
  <c r="AC4374" i="4"/>
  <c r="AD4374" i="4" s="1"/>
  <c r="AG4373" i="4"/>
  <c r="AC4373" i="4"/>
  <c r="AD4373" i="4" s="1"/>
  <c r="AG4372" i="4"/>
  <c r="AC4372" i="4"/>
  <c r="AD4372" i="4" s="1"/>
  <c r="AG4371" i="4"/>
  <c r="AC4371" i="4"/>
  <c r="AD4371" i="4" s="1"/>
  <c r="AG4370" i="4"/>
  <c r="AC4370" i="4"/>
  <c r="AD4370" i="4" s="1"/>
  <c r="AG4369" i="4"/>
  <c r="AC4369" i="4"/>
  <c r="AD4369" i="4" s="1"/>
  <c r="AG4368" i="4"/>
  <c r="AC4368" i="4"/>
  <c r="AD4368" i="4" s="1"/>
  <c r="AG4367" i="4"/>
  <c r="AC4367" i="4"/>
  <c r="AD4367" i="4" s="1"/>
  <c r="AG4366" i="4"/>
  <c r="AC4366" i="4"/>
  <c r="AD4366" i="4" s="1"/>
  <c r="AG4365" i="4"/>
  <c r="AC4365" i="4"/>
  <c r="AD4365" i="4" s="1"/>
  <c r="AG4364" i="4"/>
  <c r="AC4364" i="4"/>
  <c r="AD4364" i="4" s="1"/>
  <c r="AG4363" i="4"/>
  <c r="AC4363" i="4"/>
  <c r="AD4363" i="4" s="1"/>
  <c r="AG4362" i="4"/>
  <c r="AC4362" i="4"/>
  <c r="AD4362" i="4" s="1"/>
  <c r="AG4361" i="4"/>
  <c r="AC4361" i="4"/>
  <c r="AD4361" i="4" s="1"/>
  <c r="AG4360" i="4"/>
  <c r="AC4360" i="4"/>
  <c r="AD4360" i="4" s="1"/>
  <c r="AG4359" i="4"/>
  <c r="AC4359" i="4"/>
  <c r="AD4359" i="4" s="1"/>
  <c r="AG4358" i="4"/>
  <c r="AC4358" i="4"/>
  <c r="AD4358" i="4" s="1"/>
  <c r="AG4357" i="4"/>
  <c r="AC4357" i="4"/>
  <c r="AD4357" i="4" s="1"/>
  <c r="AG4356" i="4"/>
  <c r="AC4356" i="4"/>
  <c r="AD4356" i="4" s="1"/>
  <c r="AG4355" i="4"/>
  <c r="AC4355" i="4"/>
  <c r="AD4355" i="4" s="1"/>
  <c r="AG4354" i="4"/>
  <c r="AC4354" i="4"/>
  <c r="AD4354" i="4" s="1"/>
  <c r="AG4353" i="4"/>
  <c r="AC4353" i="4"/>
  <c r="AD4353" i="4" s="1"/>
  <c r="AG4352" i="4"/>
  <c r="AC4352" i="4"/>
  <c r="AD4352" i="4" s="1"/>
  <c r="AG4351" i="4"/>
  <c r="AC4351" i="4"/>
  <c r="AD4351" i="4" s="1"/>
  <c r="AG4350" i="4"/>
  <c r="AC4350" i="4"/>
  <c r="AD4350" i="4" s="1"/>
  <c r="AG4349" i="4"/>
  <c r="AC4349" i="4"/>
  <c r="AD4349" i="4" s="1"/>
  <c r="AG4348" i="4"/>
  <c r="AC4348" i="4"/>
  <c r="AD4348" i="4" s="1"/>
  <c r="AG4347" i="4"/>
  <c r="AC4347" i="4"/>
  <c r="AD4347" i="4" s="1"/>
  <c r="AG4346" i="4"/>
  <c r="AC4346" i="4"/>
  <c r="AD4346" i="4" s="1"/>
  <c r="AG4345" i="4"/>
  <c r="AC4345" i="4"/>
  <c r="AD4345" i="4" s="1"/>
  <c r="AG4344" i="4"/>
  <c r="AC4344" i="4"/>
  <c r="AD4344" i="4" s="1"/>
  <c r="AG4343" i="4"/>
  <c r="AC4343" i="4"/>
  <c r="AD4343" i="4" s="1"/>
  <c r="AG4342" i="4"/>
  <c r="AC4342" i="4"/>
  <c r="AD4342" i="4" s="1"/>
  <c r="AG4341" i="4"/>
  <c r="AC4341" i="4"/>
  <c r="AD4341" i="4" s="1"/>
  <c r="AG4340" i="4"/>
  <c r="AC4340" i="4"/>
  <c r="AD4340" i="4" s="1"/>
  <c r="AG4339" i="4"/>
  <c r="AC4339" i="4"/>
  <c r="AD4339" i="4" s="1"/>
  <c r="AG4338" i="4"/>
  <c r="AC4338" i="4"/>
  <c r="AD4338" i="4" s="1"/>
  <c r="AG4337" i="4"/>
  <c r="AC4337" i="4"/>
  <c r="AD4337" i="4" s="1"/>
  <c r="AG4336" i="4"/>
  <c r="AC4336" i="4"/>
  <c r="AD4336" i="4" s="1"/>
  <c r="AG4335" i="4"/>
  <c r="AC4335" i="4"/>
  <c r="AD4335" i="4" s="1"/>
  <c r="AG4334" i="4"/>
  <c r="AC4334" i="4"/>
  <c r="AD4334" i="4" s="1"/>
  <c r="AG4333" i="4"/>
  <c r="AC4333" i="4"/>
  <c r="AD4333" i="4" s="1"/>
  <c r="AG4332" i="4"/>
  <c r="AC4332" i="4"/>
  <c r="AD4332" i="4" s="1"/>
  <c r="AG4331" i="4"/>
  <c r="AC4331" i="4"/>
  <c r="AD4331" i="4" s="1"/>
  <c r="AG4330" i="4"/>
  <c r="AC4330" i="4"/>
  <c r="AD4330" i="4" s="1"/>
  <c r="AG4329" i="4"/>
  <c r="AC4329" i="4"/>
  <c r="AD4329" i="4" s="1"/>
  <c r="AG4328" i="4"/>
  <c r="AC4328" i="4"/>
  <c r="AD4328" i="4" s="1"/>
  <c r="AG4327" i="4"/>
  <c r="AC4327" i="4"/>
  <c r="AD4327" i="4" s="1"/>
  <c r="AG4326" i="4"/>
  <c r="AC4326" i="4"/>
  <c r="AD4326" i="4" s="1"/>
  <c r="AG4325" i="4"/>
  <c r="AC4325" i="4"/>
  <c r="AD4325" i="4" s="1"/>
  <c r="AG4324" i="4"/>
  <c r="AC4324" i="4"/>
  <c r="AD4324" i="4" s="1"/>
  <c r="AG4323" i="4"/>
  <c r="AC4323" i="4"/>
  <c r="AD4323" i="4" s="1"/>
  <c r="AG4322" i="4"/>
  <c r="AC4322" i="4"/>
  <c r="AD4322" i="4" s="1"/>
  <c r="AG4321" i="4"/>
  <c r="AC4321" i="4"/>
  <c r="AD4321" i="4" s="1"/>
  <c r="AG4320" i="4"/>
  <c r="AC4320" i="4"/>
  <c r="AD4320" i="4" s="1"/>
  <c r="AG4319" i="4"/>
  <c r="AC4319" i="4"/>
  <c r="AD4319" i="4" s="1"/>
  <c r="AG4318" i="4"/>
  <c r="AC4318" i="4"/>
  <c r="AD4318" i="4" s="1"/>
  <c r="AG4317" i="4"/>
  <c r="AC4317" i="4"/>
  <c r="AD4317" i="4" s="1"/>
  <c r="AG4316" i="4"/>
  <c r="AC4316" i="4"/>
  <c r="AD4316" i="4" s="1"/>
  <c r="AG4315" i="4"/>
  <c r="AC4315" i="4"/>
  <c r="AD4315" i="4" s="1"/>
  <c r="AG4314" i="4"/>
  <c r="AC4314" i="4"/>
  <c r="AD4314" i="4" s="1"/>
  <c r="AG4313" i="4"/>
  <c r="AC4313" i="4"/>
  <c r="AD4313" i="4" s="1"/>
  <c r="AG4312" i="4"/>
  <c r="AC4312" i="4"/>
  <c r="AD4312" i="4" s="1"/>
  <c r="AG4311" i="4"/>
  <c r="AC4311" i="4"/>
  <c r="AD4311" i="4" s="1"/>
  <c r="AG4310" i="4"/>
  <c r="AC4310" i="4"/>
  <c r="AD4310" i="4" s="1"/>
  <c r="AG4309" i="4"/>
  <c r="AC4309" i="4"/>
  <c r="AD4309" i="4" s="1"/>
  <c r="AG4308" i="4"/>
  <c r="AC4308" i="4"/>
  <c r="AD4308" i="4" s="1"/>
  <c r="AG4307" i="4"/>
  <c r="AC4307" i="4"/>
  <c r="AD4307" i="4" s="1"/>
  <c r="AG4306" i="4"/>
  <c r="AC4306" i="4"/>
  <c r="AD4306" i="4" s="1"/>
  <c r="AG4305" i="4"/>
  <c r="AC4305" i="4"/>
  <c r="AD4305" i="4" s="1"/>
  <c r="AG4304" i="4"/>
  <c r="AC4304" i="4"/>
  <c r="AD4304" i="4" s="1"/>
  <c r="AG4303" i="4"/>
  <c r="AC4303" i="4"/>
  <c r="AD4303" i="4" s="1"/>
  <c r="AG4302" i="4"/>
  <c r="AC4302" i="4"/>
  <c r="AD4302" i="4" s="1"/>
  <c r="AG4301" i="4"/>
  <c r="AC4301" i="4"/>
  <c r="AD4301" i="4" s="1"/>
  <c r="AG4300" i="4"/>
  <c r="AC4300" i="4"/>
  <c r="AD4300" i="4" s="1"/>
  <c r="AG4299" i="4"/>
  <c r="AC4299" i="4"/>
  <c r="AD4299" i="4" s="1"/>
  <c r="AG4298" i="4"/>
  <c r="AC4298" i="4"/>
  <c r="AD4298" i="4" s="1"/>
  <c r="AG4297" i="4"/>
  <c r="AC4297" i="4"/>
  <c r="AD4297" i="4" s="1"/>
  <c r="AG4296" i="4"/>
  <c r="AC4296" i="4"/>
  <c r="AD4296" i="4" s="1"/>
  <c r="AG4295" i="4"/>
  <c r="AC4295" i="4"/>
  <c r="AD4295" i="4" s="1"/>
  <c r="AG4294" i="4"/>
  <c r="AC4294" i="4"/>
  <c r="AD4294" i="4" s="1"/>
  <c r="AG4293" i="4"/>
  <c r="AC4293" i="4"/>
  <c r="AD4293" i="4" s="1"/>
  <c r="AG4292" i="4"/>
  <c r="AC4292" i="4"/>
  <c r="AD4292" i="4" s="1"/>
  <c r="AG4291" i="4"/>
  <c r="AC4291" i="4"/>
  <c r="AD4291" i="4" s="1"/>
  <c r="AG4290" i="4"/>
  <c r="AC4290" i="4"/>
  <c r="AD4290" i="4" s="1"/>
  <c r="AG4289" i="4"/>
  <c r="AC4289" i="4"/>
  <c r="AD4289" i="4" s="1"/>
  <c r="AG4288" i="4"/>
  <c r="AC4288" i="4"/>
  <c r="AD4288" i="4" s="1"/>
  <c r="AG4287" i="4"/>
  <c r="AC4287" i="4"/>
  <c r="AD4287" i="4" s="1"/>
  <c r="AG4286" i="4"/>
  <c r="AC4286" i="4"/>
  <c r="AD4286" i="4" s="1"/>
  <c r="AG4285" i="4"/>
  <c r="AC4285" i="4"/>
  <c r="AD4285" i="4" s="1"/>
  <c r="AG4284" i="4"/>
  <c r="AC4284" i="4"/>
  <c r="AD4284" i="4" s="1"/>
  <c r="AG4283" i="4"/>
  <c r="AC4283" i="4"/>
  <c r="AD4283" i="4" s="1"/>
  <c r="AG4282" i="4"/>
  <c r="AC4282" i="4"/>
  <c r="AD4282" i="4" s="1"/>
  <c r="AG4281" i="4"/>
  <c r="AC4281" i="4"/>
  <c r="AD4281" i="4" s="1"/>
  <c r="AG4280" i="4"/>
  <c r="AC4280" i="4"/>
  <c r="AD4280" i="4" s="1"/>
  <c r="AG4279" i="4"/>
  <c r="AC4279" i="4"/>
  <c r="AD4279" i="4" s="1"/>
  <c r="AG4278" i="4"/>
  <c r="AC4278" i="4"/>
  <c r="AD4278" i="4" s="1"/>
  <c r="AG4277" i="4"/>
  <c r="AC4277" i="4"/>
  <c r="AD4277" i="4" s="1"/>
  <c r="AG4276" i="4"/>
  <c r="AC4276" i="4"/>
  <c r="AD4276" i="4" s="1"/>
  <c r="AG4275" i="4"/>
  <c r="AC4275" i="4"/>
  <c r="AD4275" i="4" s="1"/>
  <c r="AG4274" i="4"/>
  <c r="AC4274" i="4"/>
  <c r="AD4274" i="4" s="1"/>
  <c r="AG4273" i="4"/>
  <c r="AC4273" i="4"/>
  <c r="AD4273" i="4" s="1"/>
  <c r="AG4272" i="4"/>
  <c r="AC4272" i="4"/>
  <c r="AD4272" i="4" s="1"/>
  <c r="AG4271" i="4"/>
  <c r="AC4271" i="4"/>
  <c r="AD4271" i="4" s="1"/>
  <c r="AG4270" i="4"/>
  <c r="AC4270" i="4"/>
  <c r="AD4270" i="4" s="1"/>
  <c r="AG4269" i="4"/>
  <c r="AC4269" i="4"/>
  <c r="AD4269" i="4" s="1"/>
  <c r="AG4268" i="4"/>
  <c r="AC4268" i="4"/>
  <c r="AD4268" i="4" s="1"/>
  <c r="AG4267" i="4"/>
  <c r="AC4267" i="4"/>
  <c r="AD4267" i="4" s="1"/>
  <c r="AG4266" i="4"/>
  <c r="AC4266" i="4"/>
  <c r="AD4266" i="4" s="1"/>
  <c r="AG4265" i="4"/>
  <c r="AC4265" i="4"/>
  <c r="AD4265" i="4" s="1"/>
  <c r="AG4264" i="4"/>
  <c r="AC4264" i="4"/>
  <c r="AD4264" i="4" s="1"/>
  <c r="AG4263" i="4"/>
  <c r="AC4263" i="4"/>
  <c r="AD4263" i="4" s="1"/>
  <c r="AG4262" i="4"/>
  <c r="AC4262" i="4"/>
  <c r="AD4262" i="4" s="1"/>
  <c r="AG4261" i="4"/>
  <c r="AC4261" i="4"/>
  <c r="AD4261" i="4" s="1"/>
  <c r="AG4260" i="4"/>
  <c r="AC4260" i="4"/>
  <c r="AD4260" i="4" s="1"/>
  <c r="AG4259" i="4"/>
  <c r="AC4259" i="4"/>
  <c r="AD4259" i="4" s="1"/>
  <c r="AG4258" i="4"/>
  <c r="AC4258" i="4"/>
  <c r="AD4258" i="4" s="1"/>
  <c r="AG4257" i="4"/>
  <c r="AC4257" i="4"/>
  <c r="AD4257" i="4" s="1"/>
  <c r="AG4256" i="4"/>
  <c r="AC4256" i="4"/>
  <c r="AD4256" i="4" s="1"/>
  <c r="AG4255" i="4"/>
  <c r="AC4255" i="4"/>
  <c r="AD4255" i="4" s="1"/>
  <c r="AG4254" i="4"/>
  <c r="AC4254" i="4"/>
  <c r="AD4254" i="4" s="1"/>
  <c r="AG4253" i="4"/>
  <c r="AC4253" i="4"/>
  <c r="AD4253" i="4" s="1"/>
  <c r="AG4252" i="4"/>
  <c r="AC4252" i="4"/>
  <c r="AD4252" i="4" s="1"/>
  <c r="AG4251" i="4"/>
  <c r="AC4251" i="4"/>
  <c r="AD4251" i="4" s="1"/>
  <c r="AG4250" i="4"/>
  <c r="AC4250" i="4"/>
  <c r="AD4250" i="4" s="1"/>
  <c r="AG4249" i="4"/>
  <c r="AC4249" i="4"/>
  <c r="AD4249" i="4" s="1"/>
  <c r="AG4248" i="4"/>
  <c r="AC4248" i="4"/>
  <c r="AD4248" i="4" s="1"/>
  <c r="AG4247" i="4"/>
  <c r="AC4247" i="4"/>
  <c r="AD4247" i="4" s="1"/>
  <c r="AG4246" i="4"/>
  <c r="AC4246" i="4"/>
  <c r="AD4246" i="4" s="1"/>
  <c r="AG4245" i="4"/>
  <c r="AC4245" i="4"/>
  <c r="AD4245" i="4" s="1"/>
  <c r="AG4244" i="4"/>
  <c r="AC4244" i="4"/>
  <c r="AD4244" i="4" s="1"/>
  <c r="AG4243" i="4"/>
  <c r="AC4243" i="4"/>
  <c r="AD4243" i="4" s="1"/>
  <c r="AG4242" i="4"/>
  <c r="AC4242" i="4"/>
  <c r="AD4242" i="4" s="1"/>
  <c r="AG4241" i="4"/>
  <c r="AC4241" i="4"/>
  <c r="AD4241" i="4" s="1"/>
  <c r="AG4240" i="4"/>
  <c r="AC4240" i="4"/>
  <c r="AD4240" i="4" s="1"/>
  <c r="AG4239" i="4"/>
  <c r="AC4239" i="4"/>
  <c r="AD4239" i="4" s="1"/>
  <c r="AG4238" i="4"/>
  <c r="AC4238" i="4"/>
  <c r="AD4238" i="4" s="1"/>
  <c r="AG4237" i="4"/>
  <c r="AC4237" i="4"/>
  <c r="AD4237" i="4" s="1"/>
  <c r="AG4236" i="4"/>
  <c r="AC4236" i="4"/>
  <c r="AD4236" i="4" s="1"/>
  <c r="AG4235" i="4"/>
  <c r="AC4235" i="4"/>
  <c r="AD4235" i="4" s="1"/>
  <c r="AG4234" i="4"/>
  <c r="AC4234" i="4"/>
  <c r="AD4234" i="4" s="1"/>
  <c r="AG4233" i="4"/>
  <c r="AC4233" i="4"/>
  <c r="AD4233" i="4" s="1"/>
  <c r="AG4232" i="4"/>
  <c r="AC4232" i="4"/>
  <c r="AD4232" i="4" s="1"/>
  <c r="AG4231" i="4"/>
  <c r="AC4231" i="4"/>
  <c r="AD4231" i="4" s="1"/>
  <c r="AG4230" i="4"/>
  <c r="AC4230" i="4"/>
  <c r="AD4230" i="4" s="1"/>
  <c r="AG4229" i="4"/>
  <c r="AC4229" i="4"/>
  <c r="AD4229" i="4" s="1"/>
  <c r="AG4228" i="4"/>
  <c r="AC4228" i="4"/>
  <c r="AD4228" i="4" s="1"/>
  <c r="AG4227" i="4"/>
  <c r="AC4227" i="4"/>
  <c r="AD4227" i="4" s="1"/>
  <c r="AG4226" i="4"/>
  <c r="AC4226" i="4"/>
  <c r="AD4226" i="4" s="1"/>
  <c r="AG4225" i="4"/>
  <c r="AC4225" i="4"/>
  <c r="AD4225" i="4" s="1"/>
  <c r="AG4224" i="4"/>
  <c r="AC4224" i="4"/>
  <c r="AD4224" i="4" s="1"/>
  <c r="AG4223" i="4"/>
  <c r="AC4223" i="4"/>
  <c r="AD4223" i="4" s="1"/>
  <c r="AG4222" i="4"/>
  <c r="AC4222" i="4"/>
  <c r="AD4222" i="4" s="1"/>
  <c r="AG4221" i="4"/>
  <c r="AC4221" i="4"/>
  <c r="AD4221" i="4" s="1"/>
  <c r="AG4220" i="4"/>
  <c r="AC4220" i="4"/>
  <c r="AD4220" i="4" s="1"/>
  <c r="AG4219" i="4"/>
  <c r="AC4219" i="4"/>
  <c r="AD4219" i="4" s="1"/>
  <c r="AG4218" i="4"/>
  <c r="AC4218" i="4"/>
  <c r="AD4218" i="4" s="1"/>
  <c r="AG4217" i="4"/>
  <c r="AC4217" i="4"/>
  <c r="AD4217" i="4" s="1"/>
  <c r="AG4216" i="4"/>
  <c r="AC4216" i="4"/>
  <c r="AD4216" i="4" s="1"/>
  <c r="AG4215" i="4"/>
  <c r="AC4215" i="4"/>
  <c r="AD4215" i="4" s="1"/>
  <c r="AG4214" i="4"/>
  <c r="AC4214" i="4"/>
  <c r="AD4214" i="4" s="1"/>
  <c r="AG4213" i="4"/>
  <c r="AC4213" i="4"/>
  <c r="AD4213" i="4" s="1"/>
  <c r="AG4212" i="4"/>
  <c r="AC4212" i="4"/>
  <c r="AD4212" i="4" s="1"/>
  <c r="AG4211" i="4"/>
  <c r="AC4211" i="4"/>
  <c r="AD4211" i="4" s="1"/>
  <c r="AG4210" i="4"/>
  <c r="AC4210" i="4"/>
  <c r="AD4210" i="4" s="1"/>
  <c r="AG4209" i="4"/>
  <c r="AC4209" i="4"/>
  <c r="AD4209" i="4" s="1"/>
  <c r="AG4208" i="4"/>
  <c r="AC4208" i="4"/>
  <c r="AD4208" i="4" s="1"/>
  <c r="AG4207" i="4"/>
  <c r="AC4207" i="4"/>
  <c r="AD4207" i="4" s="1"/>
  <c r="AG4206" i="4"/>
  <c r="AC4206" i="4"/>
  <c r="AD4206" i="4" s="1"/>
  <c r="AG4205" i="4"/>
  <c r="AC4205" i="4"/>
  <c r="AD4205" i="4" s="1"/>
  <c r="AG4204" i="4"/>
  <c r="AC4204" i="4"/>
  <c r="AD4204" i="4" s="1"/>
  <c r="AG4203" i="4"/>
  <c r="AC4203" i="4"/>
  <c r="AD4203" i="4" s="1"/>
  <c r="AG4202" i="4"/>
  <c r="AC4202" i="4"/>
  <c r="AD4202" i="4" s="1"/>
  <c r="AG4201" i="4"/>
  <c r="AC4201" i="4"/>
  <c r="AD4201" i="4" s="1"/>
  <c r="AG4200" i="4"/>
  <c r="AC4200" i="4"/>
  <c r="AD4200" i="4" s="1"/>
  <c r="AG4199" i="4"/>
  <c r="AC4199" i="4"/>
  <c r="AD4199" i="4" s="1"/>
  <c r="AG4198" i="4"/>
  <c r="AC4198" i="4"/>
  <c r="AD4198" i="4" s="1"/>
  <c r="AG4197" i="4"/>
  <c r="AC4197" i="4"/>
  <c r="AD4197" i="4" s="1"/>
  <c r="AG4196" i="4"/>
  <c r="AC4196" i="4"/>
  <c r="AD4196" i="4" s="1"/>
  <c r="AG4195" i="4"/>
  <c r="AC4195" i="4"/>
  <c r="AD4195" i="4" s="1"/>
  <c r="AG4194" i="4"/>
  <c r="AC4194" i="4"/>
  <c r="AD4194" i="4" s="1"/>
  <c r="AG4193" i="4"/>
  <c r="AC4193" i="4"/>
  <c r="AD4193" i="4" s="1"/>
  <c r="AG4192" i="4"/>
  <c r="AC4192" i="4"/>
  <c r="AD4192" i="4" s="1"/>
  <c r="AG4191" i="4"/>
  <c r="AC4191" i="4"/>
  <c r="AD4191" i="4" s="1"/>
  <c r="AG4190" i="4"/>
  <c r="AC4190" i="4"/>
  <c r="AD4190" i="4" s="1"/>
  <c r="AG4189" i="4"/>
  <c r="AC4189" i="4"/>
  <c r="AD4189" i="4" s="1"/>
  <c r="AG4188" i="4"/>
  <c r="AC4188" i="4"/>
  <c r="AD4188" i="4" s="1"/>
  <c r="AG4187" i="4"/>
  <c r="AC4187" i="4"/>
  <c r="AD4187" i="4" s="1"/>
  <c r="AG4186" i="4"/>
  <c r="AC4186" i="4"/>
  <c r="AD4186" i="4" s="1"/>
  <c r="AG4185" i="4"/>
  <c r="AC4185" i="4"/>
  <c r="AD4185" i="4" s="1"/>
  <c r="AG4184" i="4"/>
  <c r="AC4184" i="4"/>
  <c r="AD4184" i="4" s="1"/>
  <c r="AG4183" i="4"/>
  <c r="AC4183" i="4"/>
  <c r="AD4183" i="4" s="1"/>
  <c r="AG4182" i="4"/>
  <c r="AC4182" i="4"/>
  <c r="AD4182" i="4" s="1"/>
  <c r="AG4181" i="4"/>
  <c r="AC4181" i="4"/>
  <c r="AD4181" i="4" s="1"/>
  <c r="AG4180" i="4"/>
  <c r="AC4180" i="4"/>
  <c r="AD4180" i="4" s="1"/>
  <c r="AG4179" i="4"/>
  <c r="AC4179" i="4"/>
  <c r="AD4179" i="4" s="1"/>
  <c r="AG4178" i="4"/>
  <c r="AC4178" i="4"/>
  <c r="AD4178" i="4" s="1"/>
  <c r="AG4177" i="4"/>
  <c r="AC4177" i="4"/>
  <c r="AD4177" i="4" s="1"/>
  <c r="AG4176" i="4"/>
  <c r="AC4176" i="4"/>
  <c r="AD4176" i="4" s="1"/>
  <c r="AG4175" i="4"/>
  <c r="AC4175" i="4"/>
  <c r="AD4175" i="4" s="1"/>
  <c r="AG4174" i="4"/>
  <c r="AC4174" i="4"/>
  <c r="AD4174" i="4" s="1"/>
  <c r="AG4173" i="4"/>
  <c r="AC4173" i="4"/>
  <c r="AD4173" i="4" s="1"/>
  <c r="AG4172" i="4"/>
  <c r="AC4172" i="4"/>
  <c r="AD4172" i="4" s="1"/>
  <c r="AG4171" i="4"/>
  <c r="AC4171" i="4"/>
  <c r="AD4171" i="4" s="1"/>
  <c r="AG4170" i="4"/>
  <c r="AC4170" i="4"/>
  <c r="AD4170" i="4" s="1"/>
  <c r="AG4169" i="4"/>
  <c r="AC4169" i="4"/>
  <c r="AD4169" i="4" s="1"/>
  <c r="AG4168" i="4"/>
  <c r="AC4168" i="4"/>
  <c r="AD4168" i="4" s="1"/>
  <c r="AG4167" i="4"/>
  <c r="AC4167" i="4"/>
  <c r="AD4167" i="4" s="1"/>
  <c r="AG4166" i="4"/>
  <c r="AC4166" i="4"/>
  <c r="AD4166" i="4" s="1"/>
  <c r="AG4165" i="4"/>
  <c r="AC4165" i="4"/>
  <c r="AD4165" i="4" s="1"/>
  <c r="AG4164" i="4"/>
  <c r="AC4164" i="4"/>
  <c r="AD4164" i="4" s="1"/>
  <c r="AG4163" i="4"/>
  <c r="AC4163" i="4"/>
  <c r="AD4163" i="4" s="1"/>
  <c r="AG4162" i="4"/>
  <c r="AC4162" i="4"/>
  <c r="AD4162" i="4" s="1"/>
  <c r="AG4161" i="4"/>
  <c r="AC4161" i="4"/>
  <c r="AD4161" i="4" s="1"/>
  <c r="AG4160" i="4"/>
  <c r="AC4160" i="4"/>
  <c r="AD4160" i="4" s="1"/>
  <c r="AG4159" i="4"/>
  <c r="AC4159" i="4"/>
  <c r="AD4159" i="4" s="1"/>
  <c r="AG4158" i="4"/>
  <c r="AC4158" i="4"/>
  <c r="AD4158" i="4" s="1"/>
  <c r="AG4157" i="4"/>
  <c r="AC4157" i="4"/>
  <c r="AD4157" i="4" s="1"/>
  <c r="AG4156" i="4"/>
  <c r="AC4156" i="4"/>
  <c r="AD4156" i="4" s="1"/>
  <c r="AG4155" i="4"/>
  <c r="AC4155" i="4"/>
  <c r="AD4155" i="4" s="1"/>
  <c r="AG4154" i="4"/>
  <c r="AC4154" i="4"/>
  <c r="AD4154" i="4" s="1"/>
  <c r="AG4153" i="4"/>
  <c r="AC4153" i="4"/>
  <c r="AD4153" i="4" s="1"/>
  <c r="AG4152" i="4"/>
  <c r="AC4152" i="4"/>
  <c r="AD4152" i="4" s="1"/>
  <c r="AG4151" i="4"/>
  <c r="AC4151" i="4"/>
  <c r="AD4151" i="4" s="1"/>
  <c r="AG4150" i="4"/>
  <c r="AC4150" i="4"/>
  <c r="AD4150" i="4" s="1"/>
  <c r="AG4149" i="4"/>
  <c r="AC4149" i="4"/>
  <c r="AD4149" i="4" s="1"/>
  <c r="AG4148" i="4"/>
  <c r="AC4148" i="4"/>
  <c r="AD4148" i="4" s="1"/>
  <c r="AG4147" i="4"/>
  <c r="AC4147" i="4"/>
  <c r="AD4147" i="4" s="1"/>
  <c r="AG4146" i="4"/>
  <c r="AC4146" i="4"/>
  <c r="AD4146" i="4" s="1"/>
  <c r="AG4145" i="4"/>
  <c r="AC4145" i="4"/>
  <c r="AD4145" i="4" s="1"/>
  <c r="AG4144" i="4"/>
  <c r="AC4144" i="4"/>
  <c r="AD4144" i="4" s="1"/>
  <c r="AG4143" i="4"/>
  <c r="AC4143" i="4"/>
  <c r="AD4143" i="4" s="1"/>
  <c r="AG4142" i="4"/>
  <c r="AC4142" i="4"/>
  <c r="AD4142" i="4" s="1"/>
  <c r="AG4141" i="4"/>
  <c r="AC4141" i="4"/>
  <c r="AD4141" i="4" s="1"/>
  <c r="AG4140" i="4"/>
  <c r="AC4140" i="4"/>
  <c r="AD4140" i="4" s="1"/>
  <c r="AG4139" i="4"/>
  <c r="AC4139" i="4"/>
  <c r="AD4139" i="4" s="1"/>
  <c r="AG4138" i="4"/>
  <c r="AC4138" i="4"/>
  <c r="AD4138" i="4" s="1"/>
  <c r="AG4137" i="4"/>
  <c r="AC4137" i="4"/>
  <c r="AD4137" i="4" s="1"/>
  <c r="AG4136" i="4"/>
  <c r="AC4136" i="4"/>
  <c r="AD4136" i="4" s="1"/>
  <c r="AG4135" i="4"/>
  <c r="AC4135" i="4"/>
  <c r="AD4135" i="4" s="1"/>
  <c r="AG4134" i="4"/>
  <c r="AC4134" i="4"/>
  <c r="AD4134" i="4" s="1"/>
  <c r="AG4133" i="4"/>
  <c r="AC4133" i="4"/>
  <c r="AD4133" i="4" s="1"/>
  <c r="AG4132" i="4"/>
  <c r="AC4132" i="4"/>
  <c r="AD4132" i="4" s="1"/>
  <c r="AG4131" i="4"/>
  <c r="AC4131" i="4"/>
  <c r="AD4131" i="4" s="1"/>
  <c r="AG4130" i="4"/>
  <c r="AC4130" i="4"/>
  <c r="AD4130" i="4" s="1"/>
  <c r="AG4129" i="4"/>
  <c r="AC4129" i="4"/>
  <c r="AD4129" i="4" s="1"/>
  <c r="AG4128" i="4"/>
  <c r="AC4128" i="4"/>
  <c r="AD4128" i="4" s="1"/>
  <c r="AG4127" i="4"/>
  <c r="AC4127" i="4"/>
  <c r="AD4127" i="4" s="1"/>
  <c r="AG4126" i="4"/>
  <c r="AC4126" i="4"/>
  <c r="AD4126" i="4" s="1"/>
  <c r="AG4125" i="4"/>
  <c r="AC4125" i="4"/>
  <c r="AD4125" i="4" s="1"/>
  <c r="AG4124" i="4"/>
  <c r="AC4124" i="4"/>
  <c r="AD4124" i="4" s="1"/>
  <c r="AG4123" i="4"/>
  <c r="AC4123" i="4"/>
  <c r="AD4123" i="4" s="1"/>
  <c r="AG4122" i="4"/>
  <c r="AC4122" i="4"/>
  <c r="AD4122" i="4" s="1"/>
  <c r="AG4121" i="4"/>
  <c r="AC4121" i="4"/>
  <c r="AD4121" i="4" s="1"/>
  <c r="AG4120" i="4"/>
  <c r="AC4120" i="4"/>
  <c r="AD4120" i="4" s="1"/>
  <c r="AG4119" i="4"/>
  <c r="AC4119" i="4"/>
  <c r="AD4119" i="4" s="1"/>
  <c r="AG4118" i="4"/>
  <c r="AC4118" i="4"/>
  <c r="AD4118" i="4" s="1"/>
  <c r="AG4117" i="4"/>
  <c r="AC4117" i="4"/>
  <c r="AD4117" i="4" s="1"/>
  <c r="AG4116" i="4"/>
  <c r="AC4116" i="4"/>
  <c r="AD4116" i="4" s="1"/>
  <c r="AG4115" i="4"/>
  <c r="AC4115" i="4"/>
  <c r="AD4115" i="4" s="1"/>
  <c r="AG4114" i="4"/>
  <c r="AC4114" i="4"/>
  <c r="AD4114" i="4" s="1"/>
  <c r="AG4113" i="4"/>
  <c r="AC4113" i="4"/>
  <c r="AD4113" i="4" s="1"/>
  <c r="AG4112" i="4"/>
  <c r="AC4112" i="4"/>
  <c r="AD4112" i="4" s="1"/>
  <c r="AG4111" i="4"/>
  <c r="AC4111" i="4"/>
  <c r="AD4111" i="4" s="1"/>
  <c r="AG4110" i="4"/>
  <c r="AC4110" i="4"/>
  <c r="AD4110" i="4" s="1"/>
  <c r="AG4109" i="4"/>
  <c r="AC4109" i="4"/>
  <c r="AD4109" i="4" s="1"/>
  <c r="AG4108" i="4"/>
  <c r="AC4108" i="4"/>
  <c r="AD4108" i="4" s="1"/>
  <c r="AG4107" i="4"/>
  <c r="AC4107" i="4"/>
  <c r="AD4107" i="4" s="1"/>
  <c r="AG4106" i="4"/>
  <c r="AC4106" i="4"/>
  <c r="AD4106" i="4" s="1"/>
  <c r="AG4105" i="4"/>
  <c r="AC4105" i="4"/>
  <c r="AD4105" i="4" s="1"/>
  <c r="AG4104" i="4"/>
  <c r="AC4104" i="4"/>
  <c r="AD4104" i="4" s="1"/>
  <c r="AG4103" i="4"/>
  <c r="AC4103" i="4"/>
  <c r="AD4103" i="4" s="1"/>
  <c r="AG4102" i="4"/>
  <c r="AC4102" i="4"/>
  <c r="AD4102" i="4" s="1"/>
  <c r="AG4101" i="4"/>
  <c r="AC4101" i="4"/>
  <c r="AD4101" i="4" s="1"/>
  <c r="AG4100" i="4"/>
  <c r="AC4100" i="4"/>
  <c r="AD4100" i="4" s="1"/>
  <c r="AG4099" i="4"/>
  <c r="AC4099" i="4"/>
  <c r="AD4099" i="4" s="1"/>
  <c r="AG4098" i="4"/>
  <c r="AC4098" i="4"/>
  <c r="AD4098" i="4" s="1"/>
  <c r="AG4097" i="4"/>
  <c r="AC4097" i="4"/>
  <c r="AD4097" i="4" s="1"/>
  <c r="AG4096" i="4"/>
  <c r="AC4096" i="4"/>
  <c r="AD4096" i="4" s="1"/>
  <c r="AG4095" i="4"/>
  <c r="AC4095" i="4"/>
  <c r="AD4095" i="4" s="1"/>
  <c r="AG4094" i="4"/>
  <c r="AC4094" i="4"/>
  <c r="AD4094" i="4" s="1"/>
  <c r="AG4093" i="4"/>
  <c r="AC4093" i="4"/>
  <c r="AD4093" i="4" s="1"/>
  <c r="AG4092" i="4"/>
  <c r="AC4092" i="4"/>
  <c r="AD4092" i="4" s="1"/>
  <c r="AG4091" i="4"/>
  <c r="AC4091" i="4"/>
  <c r="AD4091" i="4" s="1"/>
  <c r="AG4090" i="4"/>
  <c r="AC4090" i="4"/>
  <c r="AD4090" i="4" s="1"/>
  <c r="AG4089" i="4"/>
  <c r="AC4089" i="4"/>
  <c r="AD4089" i="4" s="1"/>
  <c r="AG4088" i="4"/>
  <c r="AC4088" i="4"/>
  <c r="AD4088" i="4" s="1"/>
  <c r="AG4087" i="4"/>
  <c r="AC4087" i="4"/>
  <c r="AD4087" i="4" s="1"/>
  <c r="AG4086" i="4"/>
  <c r="AC4086" i="4"/>
  <c r="AD4086" i="4" s="1"/>
  <c r="AG4085" i="4"/>
  <c r="AC4085" i="4"/>
  <c r="AD4085" i="4" s="1"/>
  <c r="AG4084" i="4"/>
  <c r="AC4084" i="4"/>
  <c r="AD4084" i="4" s="1"/>
  <c r="AG4083" i="4"/>
  <c r="AC4083" i="4"/>
  <c r="AD4083" i="4" s="1"/>
  <c r="AG4082" i="4"/>
  <c r="AC4082" i="4"/>
  <c r="AD4082" i="4" s="1"/>
  <c r="AG4081" i="4"/>
  <c r="AC4081" i="4"/>
  <c r="AD4081" i="4" s="1"/>
  <c r="AG4080" i="4"/>
  <c r="AC4080" i="4"/>
  <c r="AD4080" i="4" s="1"/>
  <c r="AG4079" i="4"/>
  <c r="AC4079" i="4"/>
  <c r="AD4079" i="4" s="1"/>
  <c r="AG4078" i="4"/>
  <c r="AC4078" i="4"/>
  <c r="AD4078" i="4" s="1"/>
  <c r="AG4077" i="4"/>
  <c r="AC4077" i="4"/>
  <c r="AD4077" i="4" s="1"/>
  <c r="AG4076" i="4"/>
  <c r="AC4076" i="4"/>
  <c r="AD4076" i="4" s="1"/>
  <c r="AG4075" i="4"/>
  <c r="AC4075" i="4"/>
  <c r="AD4075" i="4" s="1"/>
  <c r="AG4074" i="4"/>
  <c r="AC4074" i="4"/>
  <c r="AD4074" i="4" s="1"/>
  <c r="AG4073" i="4"/>
  <c r="AC4073" i="4"/>
  <c r="AD4073" i="4" s="1"/>
  <c r="AG4072" i="4"/>
  <c r="AC4072" i="4"/>
  <c r="AD4072" i="4" s="1"/>
  <c r="AG4071" i="4"/>
  <c r="AC4071" i="4"/>
  <c r="AD4071" i="4" s="1"/>
  <c r="AG4070" i="4"/>
  <c r="AC4070" i="4"/>
  <c r="AD4070" i="4" s="1"/>
  <c r="AG4069" i="4"/>
  <c r="AC4069" i="4"/>
  <c r="AD4069" i="4" s="1"/>
  <c r="AG4068" i="4"/>
  <c r="AC4068" i="4"/>
  <c r="AD4068" i="4" s="1"/>
  <c r="AG4067" i="4"/>
  <c r="AC4067" i="4"/>
  <c r="AD4067" i="4" s="1"/>
  <c r="AG4066" i="4"/>
  <c r="AC4066" i="4"/>
  <c r="AD4066" i="4" s="1"/>
  <c r="AG4065" i="4"/>
  <c r="AC4065" i="4"/>
  <c r="AD4065" i="4" s="1"/>
  <c r="AG4064" i="4"/>
  <c r="AC4064" i="4"/>
  <c r="AD4064" i="4" s="1"/>
  <c r="AG4063" i="4"/>
  <c r="AC4063" i="4"/>
  <c r="AD4063" i="4" s="1"/>
  <c r="AG4062" i="4"/>
  <c r="AC4062" i="4"/>
  <c r="AD4062" i="4" s="1"/>
  <c r="AG4061" i="4"/>
  <c r="AC4061" i="4"/>
  <c r="AD4061" i="4" s="1"/>
  <c r="AG4060" i="4"/>
  <c r="AC4060" i="4"/>
  <c r="AD4060" i="4" s="1"/>
  <c r="AG4059" i="4"/>
  <c r="AC4059" i="4"/>
  <c r="AD4059" i="4" s="1"/>
  <c r="AG4058" i="4"/>
  <c r="AC4058" i="4"/>
  <c r="AD4058" i="4" s="1"/>
  <c r="AG4057" i="4"/>
  <c r="AC4057" i="4"/>
  <c r="AD4057" i="4" s="1"/>
  <c r="AG4056" i="4"/>
  <c r="AC4056" i="4"/>
  <c r="AD4056" i="4" s="1"/>
  <c r="AG4055" i="4"/>
  <c r="AC4055" i="4"/>
  <c r="AD4055" i="4" s="1"/>
  <c r="AG4054" i="4"/>
  <c r="AC4054" i="4"/>
  <c r="AD4054" i="4" s="1"/>
  <c r="AG4053" i="4"/>
  <c r="AC4053" i="4"/>
  <c r="AD4053" i="4" s="1"/>
  <c r="AG4052" i="4"/>
  <c r="AC4052" i="4"/>
  <c r="AD4052" i="4" s="1"/>
  <c r="AG4051" i="4"/>
  <c r="AC4051" i="4"/>
  <c r="AD4051" i="4" s="1"/>
  <c r="AG4050" i="4"/>
  <c r="AC4050" i="4"/>
  <c r="AD4050" i="4" s="1"/>
  <c r="AG4049" i="4"/>
  <c r="AC4049" i="4"/>
  <c r="AD4049" i="4" s="1"/>
  <c r="AG4048" i="4"/>
  <c r="AC4048" i="4"/>
  <c r="AD4048" i="4" s="1"/>
  <c r="AG4047" i="4"/>
  <c r="AC4047" i="4"/>
  <c r="AD4047" i="4" s="1"/>
  <c r="AG4046" i="4"/>
  <c r="AC4046" i="4"/>
  <c r="AD4046" i="4" s="1"/>
  <c r="AG4045" i="4"/>
  <c r="AC4045" i="4"/>
  <c r="AD4045" i="4" s="1"/>
  <c r="AG4044" i="4"/>
  <c r="AC4044" i="4"/>
  <c r="AD4044" i="4" s="1"/>
  <c r="AG4043" i="4"/>
  <c r="AC4043" i="4"/>
  <c r="AD4043" i="4" s="1"/>
  <c r="AG4042" i="4"/>
  <c r="AC4042" i="4"/>
  <c r="AD4042" i="4" s="1"/>
  <c r="AG4041" i="4"/>
  <c r="AC4041" i="4"/>
  <c r="AD4041" i="4" s="1"/>
  <c r="AG4040" i="4"/>
  <c r="AC4040" i="4"/>
  <c r="AD4040" i="4" s="1"/>
  <c r="AG4039" i="4"/>
  <c r="AC4039" i="4"/>
  <c r="AD4039" i="4" s="1"/>
  <c r="AG4038" i="4"/>
  <c r="AC4038" i="4"/>
  <c r="AD4038" i="4" s="1"/>
  <c r="AG4037" i="4"/>
  <c r="AC4037" i="4"/>
  <c r="AD4037" i="4" s="1"/>
  <c r="AG4036" i="4"/>
  <c r="AC4036" i="4"/>
  <c r="AD4036" i="4" s="1"/>
  <c r="AG4035" i="4"/>
  <c r="AC4035" i="4"/>
  <c r="AD4035" i="4" s="1"/>
  <c r="AG4034" i="4"/>
  <c r="AC4034" i="4"/>
  <c r="AD4034" i="4" s="1"/>
  <c r="AG4033" i="4"/>
  <c r="AC4033" i="4"/>
  <c r="AD4033" i="4" s="1"/>
  <c r="AG4032" i="4"/>
  <c r="AC4032" i="4"/>
  <c r="AD4032" i="4" s="1"/>
  <c r="AG4031" i="4"/>
  <c r="AC4031" i="4"/>
  <c r="AD4031" i="4" s="1"/>
  <c r="AG4030" i="4"/>
  <c r="AC4030" i="4"/>
  <c r="AD4030" i="4" s="1"/>
  <c r="AG4029" i="4"/>
  <c r="AC4029" i="4"/>
  <c r="AD4029" i="4" s="1"/>
  <c r="AG4028" i="4"/>
  <c r="AC4028" i="4"/>
  <c r="AD4028" i="4" s="1"/>
  <c r="AG4027" i="4"/>
  <c r="AC4027" i="4"/>
  <c r="AD4027" i="4" s="1"/>
  <c r="AG4026" i="4"/>
  <c r="AC4026" i="4"/>
  <c r="AD4026" i="4" s="1"/>
  <c r="AG4025" i="4"/>
  <c r="AC4025" i="4"/>
  <c r="AD4025" i="4" s="1"/>
  <c r="AG4024" i="4"/>
  <c r="AC4024" i="4"/>
  <c r="AD4024" i="4" s="1"/>
  <c r="AG4023" i="4"/>
  <c r="AC4023" i="4"/>
  <c r="AD4023" i="4" s="1"/>
  <c r="AG4022" i="4"/>
  <c r="AC4022" i="4"/>
  <c r="AD4022" i="4" s="1"/>
  <c r="AG4021" i="4"/>
  <c r="AC4021" i="4"/>
  <c r="AD4021" i="4" s="1"/>
  <c r="AG4020" i="4"/>
  <c r="AC4020" i="4"/>
  <c r="AD4020" i="4" s="1"/>
  <c r="AG4019" i="4"/>
  <c r="AC4019" i="4"/>
  <c r="AD4019" i="4" s="1"/>
  <c r="AG4018" i="4"/>
  <c r="AC4018" i="4"/>
  <c r="AD4018" i="4" s="1"/>
  <c r="AG4017" i="4"/>
  <c r="AC4017" i="4"/>
  <c r="AD4017" i="4" s="1"/>
  <c r="AG4016" i="4"/>
  <c r="AC4016" i="4"/>
  <c r="AD4016" i="4" s="1"/>
  <c r="AG4015" i="4"/>
  <c r="AC4015" i="4"/>
  <c r="AD4015" i="4" s="1"/>
  <c r="AG4014" i="4"/>
  <c r="AC4014" i="4"/>
  <c r="AD4014" i="4" s="1"/>
  <c r="AG4013" i="4"/>
  <c r="AC4013" i="4"/>
  <c r="AD4013" i="4" s="1"/>
  <c r="AG4012" i="4"/>
  <c r="AC4012" i="4"/>
  <c r="AD4012" i="4" s="1"/>
  <c r="AG4011" i="4"/>
  <c r="AC4011" i="4"/>
  <c r="AD4011" i="4" s="1"/>
  <c r="AG4010" i="4"/>
  <c r="AC4010" i="4"/>
  <c r="AD4010" i="4" s="1"/>
  <c r="AG4009" i="4"/>
  <c r="AC4009" i="4"/>
  <c r="AD4009" i="4" s="1"/>
  <c r="AG4008" i="4"/>
  <c r="AC4008" i="4"/>
  <c r="AD4008" i="4" s="1"/>
  <c r="AG4007" i="4"/>
  <c r="AC4007" i="4"/>
  <c r="AD4007" i="4" s="1"/>
  <c r="AG4006" i="4"/>
  <c r="AC4006" i="4"/>
  <c r="AD4006" i="4" s="1"/>
  <c r="AG4005" i="4"/>
  <c r="AC4005" i="4"/>
  <c r="AD4005" i="4" s="1"/>
  <c r="AG4004" i="4"/>
  <c r="AC4004" i="4"/>
  <c r="AD4004" i="4" s="1"/>
  <c r="AG4003" i="4"/>
  <c r="AC4003" i="4"/>
  <c r="AD4003" i="4" s="1"/>
  <c r="AG4002" i="4"/>
  <c r="AC4002" i="4"/>
  <c r="AD4002" i="4" s="1"/>
  <c r="AG4001" i="4"/>
  <c r="AC4001" i="4"/>
  <c r="AD4001" i="4" s="1"/>
  <c r="AG4000" i="4"/>
  <c r="AC4000" i="4"/>
  <c r="AD4000" i="4" s="1"/>
  <c r="AG3999" i="4"/>
  <c r="AC3999" i="4"/>
  <c r="AD3999" i="4" s="1"/>
  <c r="AG3998" i="4"/>
  <c r="AC3998" i="4"/>
  <c r="AD3998" i="4" s="1"/>
  <c r="AG3997" i="4"/>
  <c r="AC3997" i="4"/>
  <c r="AD3997" i="4" s="1"/>
  <c r="AG3996" i="4"/>
  <c r="AC3996" i="4"/>
  <c r="AD3996" i="4" s="1"/>
  <c r="AG3995" i="4"/>
  <c r="AC3995" i="4"/>
  <c r="AD3995" i="4" s="1"/>
  <c r="AG3994" i="4"/>
  <c r="AC3994" i="4"/>
  <c r="AD3994" i="4" s="1"/>
  <c r="AG3993" i="4"/>
  <c r="AC3993" i="4"/>
  <c r="AD3993" i="4" s="1"/>
  <c r="AG3992" i="4"/>
  <c r="AC3992" i="4"/>
  <c r="AD3992" i="4" s="1"/>
  <c r="AG3991" i="4"/>
  <c r="AC3991" i="4"/>
  <c r="AD3991" i="4" s="1"/>
  <c r="AG3990" i="4"/>
  <c r="AC3990" i="4"/>
  <c r="AD3990" i="4" s="1"/>
  <c r="AG3989" i="4"/>
  <c r="AC3989" i="4"/>
  <c r="AD3989" i="4" s="1"/>
  <c r="AG3988" i="4"/>
  <c r="AC3988" i="4"/>
  <c r="AD3988" i="4" s="1"/>
  <c r="AG3987" i="4"/>
  <c r="AC3987" i="4"/>
  <c r="AD3987" i="4" s="1"/>
  <c r="AG3986" i="4"/>
  <c r="AC3986" i="4"/>
  <c r="AD3986" i="4" s="1"/>
  <c r="AG3985" i="4"/>
  <c r="AC3985" i="4"/>
  <c r="AD3985" i="4" s="1"/>
  <c r="AG3984" i="4"/>
  <c r="AC3984" i="4"/>
  <c r="AD3984" i="4" s="1"/>
  <c r="AG3983" i="4"/>
  <c r="AC3983" i="4"/>
  <c r="AD3983" i="4" s="1"/>
  <c r="AG3982" i="4"/>
  <c r="AC3982" i="4"/>
  <c r="AD3982" i="4" s="1"/>
  <c r="AG3981" i="4"/>
  <c r="AC3981" i="4"/>
  <c r="AD3981" i="4" s="1"/>
  <c r="AG3980" i="4"/>
  <c r="AC3980" i="4"/>
  <c r="AD3980" i="4" s="1"/>
  <c r="AG3979" i="4"/>
  <c r="AC3979" i="4"/>
  <c r="AD3979" i="4" s="1"/>
  <c r="AG3978" i="4"/>
  <c r="AC3978" i="4"/>
  <c r="AD3978" i="4" s="1"/>
  <c r="AG3977" i="4"/>
  <c r="AC3977" i="4"/>
  <c r="AD3977" i="4" s="1"/>
  <c r="AG3976" i="4"/>
  <c r="AC3976" i="4"/>
  <c r="AD3976" i="4" s="1"/>
  <c r="AG3975" i="4"/>
  <c r="AC3975" i="4"/>
  <c r="AD3975" i="4" s="1"/>
  <c r="AG3974" i="4"/>
  <c r="AC3974" i="4"/>
  <c r="AD3974" i="4" s="1"/>
  <c r="AG3973" i="4"/>
  <c r="AC3973" i="4"/>
  <c r="AD3973" i="4" s="1"/>
  <c r="AG3972" i="4"/>
  <c r="AC3972" i="4"/>
  <c r="AD3972" i="4" s="1"/>
  <c r="AG3971" i="4"/>
  <c r="AC3971" i="4"/>
  <c r="AD3971" i="4" s="1"/>
  <c r="AG3970" i="4"/>
  <c r="AC3970" i="4"/>
  <c r="AD3970" i="4" s="1"/>
  <c r="AG3969" i="4"/>
  <c r="AC3969" i="4"/>
  <c r="AD3969" i="4" s="1"/>
  <c r="AG3968" i="4"/>
  <c r="AC3968" i="4"/>
  <c r="AD3968" i="4" s="1"/>
  <c r="AG3967" i="4"/>
  <c r="AC3967" i="4"/>
  <c r="AD3967" i="4" s="1"/>
  <c r="AG3966" i="4"/>
  <c r="AC3966" i="4"/>
  <c r="AD3966" i="4" s="1"/>
  <c r="AG3965" i="4"/>
  <c r="AC3965" i="4"/>
  <c r="AD3965" i="4" s="1"/>
  <c r="AG3964" i="4"/>
  <c r="AC3964" i="4"/>
  <c r="AD3964" i="4" s="1"/>
  <c r="AG3963" i="4"/>
  <c r="AC3963" i="4"/>
  <c r="AD3963" i="4" s="1"/>
  <c r="AG3962" i="4"/>
  <c r="AC3962" i="4"/>
  <c r="AD3962" i="4" s="1"/>
  <c r="AG3961" i="4"/>
  <c r="AC3961" i="4"/>
  <c r="AD3961" i="4" s="1"/>
  <c r="AG3960" i="4"/>
  <c r="AC3960" i="4"/>
  <c r="AD3960" i="4" s="1"/>
  <c r="AG3959" i="4"/>
  <c r="AC3959" i="4"/>
  <c r="AD3959" i="4" s="1"/>
  <c r="AG3958" i="4"/>
  <c r="AC3958" i="4"/>
  <c r="AD3958" i="4" s="1"/>
  <c r="AG3957" i="4"/>
  <c r="AC3957" i="4"/>
  <c r="AD3957" i="4" s="1"/>
  <c r="AG3956" i="4"/>
  <c r="AC3956" i="4"/>
  <c r="AD3956" i="4" s="1"/>
  <c r="AG3955" i="4"/>
  <c r="AC3955" i="4"/>
  <c r="AD3955" i="4" s="1"/>
  <c r="AG3954" i="4"/>
  <c r="AC3954" i="4"/>
  <c r="AD3954" i="4" s="1"/>
  <c r="AG3953" i="4"/>
  <c r="AC3953" i="4"/>
  <c r="AD3953" i="4" s="1"/>
  <c r="AG3952" i="4"/>
  <c r="AC3952" i="4"/>
  <c r="AD3952" i="4" s="1"/>
  <c r="AG3951" i="4"/>
  <c r="AC3951" i="4"/>
  <c r="AD3951" i="4" s="1"/>
  <c r="AG3950" i="4"/>
  <c r="AC3950" i="4"/>
  <c r="AD3950" i="4" s="1"/>
  <c r="AG3949" i="4"/>
  <c r="AC3949" i="4"/>
  <c r="AD3949" i="4" s="1"/>
  <c r="AG3948" i="4"/>
  <c r="AC3948" i="4"/>
  <c r="AD3948" i="4" s="1"/>
  <c r="AG3947" i="4"/>
  <c r="AC3947" i="4"/>
  <c r="AD3947" i="4" s="1"/>
  <c r="AG3946" i="4"/>
  <c r="AC3946" i="4"/>
  <c r="AD3946" i="4" s="1"/>
  <c r="AG3945" i="4"/>
  <c r="AC3945" i="4"/>
  <c r="AD3945" i="4" s="1"/>
  <c r="AG3944" i="4"/>
  <c r="AC3944" i="4"/>
  <c r="AD3944" i="4" s="1"/>
  <c r="AG3943" i="4"/>
  <c r="AC3943" i="4"/>
  <c r="AD3943" i="4" s="1"/>
  <c r="AG3942" i="4"/>
  <c r="AC3942" i="4"/>
  <c r="AD3942" i="4" s="1"/>
  <c r="AG3941" i="4"/>
  <c r="AC3941" i="4"/>
  <c r="AD3941" i="4" s="1"/>
  <c r="AG3940" i="4"/>
  <c r="AC3940" i="4"/>
  <c r="AD3940" i="4" s="1"/>
  <c r="AG3939" i="4"/>
  <c r="AC3939" i="4"/>
  <c r="AD3939" i="4" s="1"/>
  <c r="AG3938" i="4"/>
  <c r="AC3938" i="4"/>
  <c r="AD3938" i="4" s="1"/>
  <c r="AG3937" i="4"/>
  <c r="AC3937" i="4"/>
  <c r="AD3937" i="4" s="1"/>
  <c r="AG3936" i="4"/>
  <c r="AC3936" i="4"/>
  <c r="AD3936" i="4" s="1"/>
  <c r="AG3935" i="4"/>
  <c r="AC3935" i="4"/>
  <c r="AD3935" i="4" s="1"/>
  <c r="AG3934" i="4"/>
  <c r="AC3934" i="4"/>
  <c r="AD3934" i="4" s="1"/>
  <c r="AG3933" i="4"/>
  <c r="AC3933" i="4"/>
  <c r="AD3933" i="4" s="1"/>
  <c r="AG3932" i="4"/>
  <c r="AC3932" i="4"/>
  <c r="AD3932" i="4" s="1"/>
  <c r="AG3931" i="4"/>
  <c r="AC3931" i="4"/>
  <c r="AD3931" i="4" s="1"/>
  <c r="AG3930" i="4"/>
  <c r="AC3930" i="4"/>
  <c r="AD3930" i="4" s="1"/>
  <c r="AG3929" i="4"/>
  <c r="AC3929" i="4"/>
  <c r="AD3929" i="4" s="1"/>
  <c r="AG3928" i="4"/>
  <c r="AC3928" i="4"/>
  <c r="AD3928" i="4" s="1"/>
  <c r="AG3927" i="4"/>
  <c r="AC3927" i="4"/>
  <c r="AD3927" i="4" s="1"/>
  <c r="AG3926" i="4"/>
  <c r="AC3926" i="4"/>
  <c r="AD3926" i="4" s="1"/>
  <c r="AG3925" i="4"/>
  <c r="AC3925" i="4"/>
  <c r="AD3925" i="4" s="1"/>
  <c r="AG3924" i="4"/>
  <c r="AC3924" i="4"/>
  <c r="AD3924" i="4" s="1"/>
  <c r="AG3923" i="4"/>
  <c r="AC3923" i="4"/>
  <c r="AD3923" i="4" s="1"/>
  <c r="AG3922" i="4"/>
  <c r="AC3922" i="4"/>
  <c r="AD3922" i="4" s="1"/>
  <c r="AG3921" i="4"/>
  <c r="AC3921" i="4"/>
  <c r="AD3921" i="4" s="1"/>
  <c r="AG3920" i="4"/>
  <c r="AC3920" i="4"/>
  <c r="AD3920" i="4" s="1"/>
  <c r="AG3919" i="4"/>
  <c r="AC3919" i="4"/>
  <c r="AD3919" i="4" s="1"/>
  <c r="AG3918" i="4"/>
  <c r="AC3918" i="4"/>
  <c r="AD3918" i="4" s="1"/>
  <c r="AG3917" i="4"/>
  <c r="AC3917" i="4"/>
  <c r="AD3917" i="4" s="1"/>
  <c r="AG3916" i="4"/>
  <c r="AC3916" i="4"/>
  <c r="AD3916" i="4" s="1"/>
  <c r="AG3915" i="4"/>
  <c r="AC3915" i="4"/>
  <c r="AD3915" i="4" s="1"/>
  <c r="AG3914" i="4"/>
  <c r="AC3914" i="4"/>
  <c r="AD3914" i="4" s="1"/>
  <c r="AG3913" i="4"/>
  <c r="AC3913" i="4"/>
  <c r="AD3913" i="4" s="1"/>
  <c r="AG3912" i="4"/>
  <c r="AC3912" i="4"/>
  <c r="AD3912" i="4" s="1"/>
  <c r="AG3911" i="4"/>
  <c r="AC3911" i="4"/>
  <c r="AD3911" i="4" s="1"/>
  <c r="AG3910" i="4"/>
  <c r="AC3910" i="4"/>
  <c r="AD3910" i="4" s="1"/>
  <c r="AG3909" i="4"/>
  <c r="AC3909" i="4"/>
  <c r="AD3909" i="4" s="1"/>
  <c r="AG3908" i="4"/>
  <c r="AC3908" i="4"/>
  <c r="AD3908" i="4" s="1"/>
  <c r="AG3907" i="4"/>
  <c r="AC3907" i="4"/>
  <c r="AD3907" i="4" s="1"/>
  <c r="AG3906" i="4"/>
  <c r="AC3906" i="4"/>
  <c r="AD3906" i="4" s="1"/>
  <c r="AG3905" i="4"/>
  <c r="AC3905" i="4"/>
  <c r="AD3905" i="4" s="1"/>
  <c r="AG3904" i="4"/>
  <c r="AC3904" i="4"/>
  <c r="AD3904" i="4" s="1"/>
  <c r="AG3903" i="4"/>
  <c r="AC3903" i="4"/>
  <c r="AD3903" i="4" s="1"/>
  <c r="AG3902" i="4"/>
  <c r="AC3902" i="4"/>
  <c r="AD3902" i="4" s="1"/>
  <c r="AG3901" i="4"/>
  <c r="AC3901" i="4"/>
  <c r="AD3901" i="4" s="1"/>
  <c r="AG3900" i="4"/>
  <c r="AC3900" i="4"/>
  <c r="AD3900" i="4" s="1"/>
  <c r="AG3899" i="4"/>
  <c r="AC3899" i="4"/>
  <c r="AD3899" i="4" s="1"/>
  <c r="AG3898" i="4"/>
  <c r="AC3898" i="4"/>
  <c r="AD3898" i="4" s="1"/>
  <c r="AG3897" i="4"/>
  <c r="AC3897" i="4"/>
  <c r="AD3897" i="4" s="1"/>
  <c r="AG3896" i="4"/>
  <c r="AC3896" i="4"/>
  <c r="AD3896" i="4" s="1"/>
  <c r="AG3895" i="4"/>
  <c r="AC3895" i="4"/>
  <c r="AD3895" i="4" s="1"/>
  <c r="AG3894" i="4"/>
  <c r="AC3894" i="4"/>
  <c r="AD3894" i="4" s="1"/>
  <c r="AG3893" i="4"/>
  <c r="AC3893" i="4"/>
  <c r="AD3893" i="4" s="1"/>
  <c r="AG3892" i="4"/>
  <c r="AC3892" i="4"/>
  <c r="AD3892" i="4" s="1"/>
  <c r="AG3891" i="4"/>
  <c r="AC3891" i="4"/>
  <c r="AD3891" i="4" s="1"/>
  <c r="AG3890" i="4"/>
  <c r="AC3890" i="4"/>
  <c r="AD3890" i="4" s="1"/>
  <c r="AG3889" i="4"/>
  <c r="AC3889" i="4"/>
  <c r="AD3889" i="4" s="1"/>
  <c r="AG3888" i="4"/>
  <c r="AC3888" i="4"/>
  <c r="AD3888" i="4" s="1"/>
  <c r="AG3887" i="4"/>
  <c r="AC3887" i="4"/>
  <c r="AD3887" i="4" s="1"/>
  <c r="AG3886" i="4"/>
  <c r="AC3886" i="4"/>
  <c r="AD3886" i="4" s="1"/>
  <c r="AG3885" i="4"/>
  <c r="AC3885" i="4"/>
  <c r="AD3885" i="4" s="1"/>
  <c r="AG3884" i="4"/>
  <c r="AC3884" i="4"/>
  <c r="AD3884" i="4" s="1"/>
  <c r="AG3883" i="4"/>
  <c r="AC3883" i="4"/>
  <c r="AD3883" i="4" s="1"/>
  <c r="AG3882" i="4"/>
  <c r="AC3882" i="4"/>
  <c r="AD3882" i="4" s="1"/>
  <c r="AG3881" i="4"/>
  <c r="AC3881" i="4"/>
  <c r="AD3881" i="4" s="1"/>
  <c r="AG3880" i="4"/>
  <c r="AC3880" i="4"/>
  <c r="AD3880" i="4" s="1"/>
  <c r="AG3879" i="4"/>
  <c r="AC3879" i="4"/>
  <c r="AD3879" i="4" s="1"/>
  <c r="AG3878" i="4"/>
  <c r="AC3878" i="4"/>
  <c r="AD3878" i="4" s="1"/>
  <c r="AG3877" i="4"/>
  <c r="AC3877" i="4"/>
  <c r="AD3877" i="4" s="1"/>
  <c r="AG3876" i="4"/>
  <c r="AC3876" i="4"/>
  <c r="AD3876" i="4" s="1"/>
  <c r="AG3875" i="4"/>
  <c r="AC3875" i="4"/>
  <c r="AD3875" i="4" s="1"/>
  <c r="AG3874" i="4"/>
  <c r="AC3874" i="4"/>
  <c r="AD3874" i="4" s="1"/>
  <c r="AG3873" i="4"/>
  <c r="AC3873" i="4"/>
  <c r="AD3873" i="4" s="1"/>
  <c r="AG3872" i="4"/>
  <c r="AC3872" i="4"/>
  <c r="AD3872" i="4" s="1"/>
  <c r="AG3871" i="4"/>
  <c r="AC3871" i="4"/>
  <c r="AD3871" i="4" s="1"/>
  <c r="AG3870" i="4"/>
  <c r="AC3870" i="4"/>
  <c r="AD3870" i="4" s="1"/>
  <c r="AG3869" i="4"/>
  <c r="AC3869" i="4"/>
  <c r="AD3869" i="4" s="1"/>
  <c r="AG3868" i="4"/>
  <c r="AC3868" i="4"/>
  <c r="AD3868" i="4" s="1"/>
  <c r="AG3867" i="4"/>
  <c r="AC3867" i="4"/>
  <c r="AD3867" i="4" s="1"/>
  <c r="AG3866" i="4"/>
  <c r="AC3866" i="4"/>
  <c r="AD3866" i="4" s="1"/>
  <c r="AG3865" i="4"/>
  <c r="AC3865" i="4"/>
  <c r="AD3865" i="4" s="1"/>
  <c r="AG3864" i="4"/>
  <c r="AC3864" i="4"/>
  <c r="AD3864" i="4" s="1"/>
  <c r="AG3863" i="4"/>
  <c r="AC3863" i="4"/>
  <c r="AD3863" i="4" s="1"/>
  <c r="AG3862" i="4"/>
  <c r="AC3862" i="4"/>
  <c r="AD3862" i="4" s="1"/>
  <c r="AG3861" i="4"/>
  <c r="AC3861" i="4"/>
  <c r="AD3861" i="4" s="1"/>
  <c r="AG3860" i="4"/>
  <c r="AC3860" i="4"/>
  <c r="AD3860" i="4" s="1"/>
  <c r="AG3859" i="4"/>
  <c r="AC3859" i="4"/>
  <c r="AD3859" i="4" s="1"/>
  <c r="AG3858" i="4"/>
  <c r="AC3858" i="4"/>
  <c r="AD3858" i="4" s="1"/>
  <c r="AG3857" i="4"/>
  <c r="AC3857" i="4"/>
  <c r="AD3857" i="4" s="1"/>
  <c r="AG3856" i="4"/>
  <c r="AC3856" i="4"/>
  <c r="AD3856" i="4" s="1"/>
  <c r="AG3855" i="4"/>
  <c r="AC3855" i="4"/>
  <c r="AD3855" i="4" s="1"/>
  <c r="AG3854" i="4"/>
  <c r="AC3854" i="4"/>
  <c r="AD3854" i="4" s="1"/>
  <c r="AG3853" i="4"/>
  <c r="AC3853" i="4"/>
  <c r="AD3853" i="4" s="1"/>
  <c r="AG3852" i="4"/>
  <c r="AC3852" i="4"/>
  <c r="AD3852" i="4" s="1"/>
  <c r="AG3851" i="4"/>
  <c r="AC3851" i="4"/>
  <c r="AD3851" i="4" s="1"/>
  <c r="AG3850" i="4"/>
  <c r="AC3850" i="4"/>
  <c r="AD3850" i="4" s="1"/>
  <c r="AG3849" i="4"/>
  <c r="AC3849" i="4"/>
  <c r="AD3849" i="4" s="1"/>
  <c r="AG3848" i="4"/>
  <c r="AC3848" i="4"/>
  <c r="AD3848" i="4" s="1"/>
  <c r="AG3847" i="4"/>
  <c r="AC3847" i="4"/>
  <c r="AD3847" i="4" s="1"/>
  <c r="AG3846" i="4"/>
  <c r="AC3846" i="4"/>
  <c r="AD3846" i="4" s="1"/>
  <c r="AG3845" i="4"/>
  <c r="AC3845" i="4"/>
  <c r="AD3845" i="4" s="1"/>
  <c r="AG3844" i="4"/>
  <c r="AC3844" i="4"/>
  <c r="AD3844" i="4" s="1"/>
  <c r="AG3843" i="4"/>
  <c r="AC3843" i="4"/>
  <c r="AD3843" i="4" s="1"/>
  <c r="AG3842" i="4"/>
  <c r="AC3842" i="4"/>
  <c r="AD3842" i="4" s="1"/>
  <c r="AG3841" i="4"/>
  <c r="AC3841" i="4"/>
  <c r="AD3841" i="4" s="1"/>
  <c r="AG3840" i="4"/>
  <c r="AC3840" i="4"/>
  <c r="AD3840" i="4" s="1"/>
  <c r="AG3839" i="4"/>
  <c r="AC3839" i="4"/>
  <c r="AD3839" i="4" s="1"/>
  <c r="AG3838" i="4"/>
  <c r="AC3838" i="4"/>
  <c r="AD3838" i="4" s="1"/>
  <c r="AG3837" i="4"/>
  <c r="AC3837" i="4"/>
  <c r="AD3837" i="4" s="1"/>
  <c r="AG3836" i="4"/>
  <c r="AC3836" i="4"/>
  <c r="AD3836" i="4" s="1"/>
  <c r="AG3835" i="4"/>
  <c r="AC3835" i="4"/>
  <c r="AD3835" i="4" s="1"/>
  <c r="AG3834" i="4"/>
  <c r="AC3834" i="4"/>
  <c r="AD3834" i="4" s="1"/>
  <c r="AG3833" i="4"/>
  <c r="AC3833" i="4"/>
  <c r="AD3833" i="4" s="1"/>
  <c r="AG3832" i="4"/>
  <c r="AC3832" i="4"/>
  <c r="AD3832" i="4" s="1"/>
  <c r="AG3831" i="4"/>
  <c r="AC3831" i="4"/>
  <c r="AD3831" i="4" s="1"/>
  <c r="AG3830" i="4"/>
  <c r="AC3830" i="4"/>
  <c r="AD3830" i="4" s="1"/>
  <c r="AG3829" i="4"/>
  <c r="AC3829" i="4"/>
  <c r="AD3829" i="4" s="1"/>
  <c r="AG3828" i="4"/>
  <c r="AC3828" i="4"/>
  <c r="AD3828" i="4" s="1"/>
  <c r="AG3827" i="4"/>
  <c r="AC3827" i="4"/>
  <c r="AD3827" i="4" s="1"/>
  <c r="AG3826" i="4"/>
  <c r="AC3826" i="4"/>
  <c r="AD3826" i="4" s="1"/>
  <c r="AG3825" i="4"/>
  <c r="AC3825" i="4"/>
  <c r="AD3825" i="4" s="1"/>
  <c r="AG3824" i="4"/>
  <c r="AC3824" i="4"/>
  <c r="AD3824" i="4" s="1"/>
  <c r="AG3823" i="4"/>
  <c r="AC3823" i="4"/>
  <c r="AD3823" i="4" s="1"/>
  <c r="AG3822" i="4"/>
  <c r="AC3822" i="4"/>
  <c r="AD3822" i="4" s="1"/>
  <c r="AG3821" i="4"/>
  <c r="AC3821" i="4"/>
  <c r="AD3821" i="4" s="1"/>
  <c r="AG3820" i="4"/>
  <c r="AC3820" i="4"/>
  <c r="AD3820" i="4" s="1"/>
  <c r="AG3819" i="4"/>
  <c r="AC3819" i="4"/>
  <c r="AD3819" i="4" s="1"/>
  <c r="AG3818" i="4"/>
  <c r="AC3818" i="4"/>
  <c r="AD3818" i="4" s="1"/>
  <c r="AG3817" i="4"/>
  <c r="AC3817" i="4"/>
  <c r="AD3817" i="4" s="1"/>
  <c r="AG3816" i="4"/>
  <c r="AC3816" i="4"/>
  <c r="AD3816" i="4" s="1"/>
  <c r="AG3815" i="4"/>
  <c r="AC3815" i="4"/>
  <c r="AD3815" i="4" s="1"/>
  <c r="AG3814" i="4"/>
  <c r="AC3814" i="4"/>
  <c r="AD3814" i="4" s="1"/>
  <c r="AG3813" i="4"/>
  <c r="AC3813" i="4"/>
  <c r="AD3813" i="4" s="1"/>
  <c r="AG3812" i="4"/>
  <c r="AC3812" i="4"/>
  <c r="AD3812" i="4" s="1"/>
  <c r="AG3811" i="4"/>
  <c r="AC3811" i="4"/>
  <c r="AD3811" i="4" s="1"/>
  <c r="AG3810" i="4"/>
  <c r="AC3810" i="4"/>
  <c r="AD3810" i="4" s="1"/>
  <c r="AG3809" i="4"/>
  <c r="AC3809" i="4"/>
  <c r="AD3809" i="4" s="1"/>
  <c r="AG3808" i="4"/>
  <c r="AC3808" i="4"/>
  <c r="AD3808" i="4" s="1"/>
  <c r="AG3807" i="4"/>
  <c r="AC3807" i="4"/>
  <c r="AD3807" i="4" s="1"/>
  <c r="AG3806" i="4"/>
  <c r="AC3806" i="4"/>
  <c r="AD3806" i="4" s="1"/>
  <c r="AG3805" i="4"/>
  <c r="AC3805" i="4"/>
  <c r="AD3805" i="4" s="1"/>
  <c r="AG3804" i="4"/>
  <c r="AC3804" i="4"/>
  <c r="AD3804" i="4" s="1"/>
  <c r="AG3803" i="4"/>
  <c r="AC3803" i="4"/>
  <c r="AD3803" i="4" s="1"/>
  <c r="AG3802" i="4"/>
  <c r="AC3802" i="4"/>
  <c r="AD3802" i="4" s="1"/>
  <c r="AG3801" i="4"/>
  <c r="AC3801" i="4"/>
  <c r="AD3801" i="4" s="1"/>
  <c r="AG3800" i="4"/>
  <c r="AC3800" i="4"/>
  <c r="AD3800" i="4" s="1"/>
  <c r="AG3799" i="4"/>
  <c r="AC3799" i="4"/>
  <c r="AD3799" i="4" s="1"/>
  <c r="AG3798" i="4"/>
  <c r="AC3798" i="4"/>
  <c r="AD3798" i="4" s="1"/>
  <c r="AG3797" i="4"/>
  <c r="AC3797" i="4"/>
  <c r="AD3797" i="4" s="1"/>
  <c r="AG3796" i="4"/>
  <c r="AC3796" i="4"/>
  <c r="AD3796" i="4" s="1"/>
  <c r="AG3795" i="4"/>
  <c r="AC3795" i="4"/>
  <c r="AD3795" i="4" s="1"/>
  <c r="AG3794" i="4"/>
  <c r="AC3794" i="4"/>
  <c r="AD3794" i="4" s="1"/>
  <c r="AG3793" i="4"/>
  <c r="AC3793" i="4"/>
  <c r="AD3793" i="4" s="1"/>
  <c r="AG3792" i="4"/>
  <c r="AC3792" i="4"/>
  <c r="AD3792" i="4" s="1"/>
  <c r="AG3791" i="4"/>
  <c r="AC3791" i="4"/>
  <c r="AD3791" i="4" s="1"/>
  <c r="AG3790" i="4"/>
  <c r="AC3790" i="4"/>
  <c r="AD3790" i="4" s="1"/>
  <c r="AG3789" i="4"/>
  <c r="AC3789" i="4"/>
  <c r="AD3789" i="4" s="1"/>
  <c r="AG3788" i="4"/>
  <c r="AC3788" i="4"/>
  <c r="AD3788" i="4" s="1"/>
  <c r="AG3787" i="4"/>
  <c r="AC3787" i="4"/>
  <c r="AD3787" i="4" s="1"/>
  <c r="AG3786" i="4"/>
  <c r="AC3786" i="4"/>
  <c r="AD3786" i="4" s="1"/>
  <c r="AG3785" i="4"/>
  <c r="AC3785" i="4"/>
  <c r="AD3785" i="4" s="1"/>
  <c r="AG3784" i="4"/>
  <c r="AC3784" i="4"/>
  <c r="AD3784" i="4" s="1"/>
  <c r="AG3783" i="4"/>
  <c r="AC3783" i="4"/>
  <c r="AD3783" i="4" s="1"/>
  <c r="AG3782" i="4"/>
  <c r="AC3782" i="4"/>
  <c r="AD3782" i="4" s="1"/>
  <c r="AG3781" i="4"/>
  <c r="AC3781" i="4"/>
  <c r="AD3781" i="4" s="1"/>
  <c r="AG3780" i="4"/>
  <c r="AC3780" i="4"/>
  <c r="AD3780" i="4" s="1"/>
  <c r="AG3779" i="4"/>
  <c r="AC3779" i="4"/>
  <c r="AD3779" i="4" s="1"/>
  <c r="AG3778" i="4"/>
  <c r="AC3778" i="4"/>
  <c r="AD3778" i="4" s="1"/>
  <c r="AG3777" i="4"/>
  <c r="AC3777" i="4"/>
  <c r="AD3777" i="4" s="1"/>
  <c r="AG3776" i="4"/>
  <c r="AC3776" i="4"/>
  <c r="AD3776" i="4" s="1"/>
  <c r="AG3775" i="4"/>
  <c r="AC3775" i="4"/>
  <c r="AD3775" i="4" s="1"/>
  <c r="AG3774" i="4"/>
  <c r="AC3774" i="4"/>
  <c r="AD3774" i="4" s="1"/>
  <c r="AG3773" i="4"/>
  <c r="AC3773" i="4"/>
  <c r="AD3773" i="4" s="1"/>
  <c r="AG3772" i="4"/>
  <c r="AC3772" i="4"/>
  <c r="AD3772" i="4" s="1"/>
  <c r="AG3771" i="4"/>
  <c r="AC3771" i="4"/>
  <c r="AD3771" i="4" s="1"/>
  <c r="AG3770" i="4"/>
  <c r="AC3770" i="4"/>
  <c r="AD3770" i="4" s="1"/>
  <c r="AG3769" i="4"/>
  <c r="AC3769" i="4"/>
  <c r="AD3769" i="4" s="1"/>
  <c r="AG3768" i="4"/>
  <c r="AC3768" i="4"/>
  <c r="AD3768" i="4" s="1"/>
  <c r="AG3767" i="4"/>
  <c r="AC3767" i="4"/>
  <c r="AD3767" i="4" s="1"/>
  <c r="AG3766" i="4"/>
  <c r="AC3766" i="4"/>
  <c r="AD3766" i="4" s="1"/>
  <c r="AG3765" i="4"/>
  <c r="AC3765" i="4"/>
  <c r="AD3765" i="4" s="1"/>
  <c r="AG3764" i="4"/>
  <c r="AC3764" i="4"/>
  <c r="AD3764" i="4" s="1"/>
  <c r="AG3763" i="4"/>
  <c r="AC3763" i="4"/>
  <c r="AD3763" i="4" s="1"/>
  <c r="AG3762" i="4"/>
  <c r="AC3762" i="4"/>
  <c r="AD3762" i="4" s="1"/>
  <c r="AG3761" i="4"/>
  <c r="AC3761" i="4"/>
  <c r="AD3761" i="4" s="1"/>
  <c r="AG3760" i="4"/>
  <c r="AC3760" i="4"/>
  <c r="AD3760" i="4" s="1"/>
  <c r="AG3759" i="4"/>
  <c r="AC3759" i="4"/>
  <c r="AD3759" i="4" s="1"/>
  <c r="AG3758" i="4"/>
  <c r="AC3758" i="4"/>
  <c r="AD3758" i="4" s="1"/>
  <c r="AG3757" i="4"/>
  <c r="AC3757" i="4"/>
  <c r="AD3757" i="4" s="1"/>
  <c r="AG3756" i="4"/>
  <c r="AC3756" i="4"/>
  <c r="AD3756" i="4" s="1"/>
  <c r="AG3755" i="4"/>
  <c r="AC3755" i="4"/>
  <c r="AD3755" i="4" s="1"/>
  <c r="AG3754" i="4"/>
  <c r="AC3754" i="4"/>
  <c r="AD3754" i="4" s="1"/>
  <c r="AG3753" i="4"/>
  <c r="AC3753" i="4"/>
  <c r="AD3753" i="4" s="1"/>
  <c r="AG3752" i="4"/>
  <c r="AC3752" i="4"/>
  <c r="AD3752" i="4" s="1"/>
  <c r="AG3751" i="4"/>
  <c r="AC3751" i="4"/>
  <c r="AD3751" i="4" s="1"/>
  <c r="AG3750" i="4"/>
  <c r="AC3750" i="4"/>
  <c r="AD3750" i="4" s="1"/>
  <c r="AG3749" i="4"/>
  <c r="AC3749" i="4"/>
  <c r="AD3749" i="4" s="1"/>
  <c r="AG3748" i="4"/>
  <c r="AC3748" i="4"/>
  <c r="AD3748" i="4" s="1"/>
  <c r="AG3747" i="4"/>
  <c r="AC3747" i="4"/>
  <c r="AD3747" i="4" s="1"/>
  <c r="AG3746" i="4"/>
  <c r="AC3746" i="4"/>
  <c r="AD3746" i="4" s="1"/>
  <c r="AG3745" i="4"/>
  <c r="AC3745" i="4"/>
  <c r="AD3745" i="4" s="1"/>
  <c r="AG3744" i="4"/>
  <c r="AC3744" i="4"/>
  <c r="AD3744" i="4" s="1"/>
  <c r="AG3743" i="4"/>
  <c r="AC3743" i="4"/>
  <c r="AD3743" i="4" s="1"/>
  <c r="AG3742" i="4"/>
  <c r="AC3742" i="4"/>
  <c r="AD3742" i="4" s="1"/>
  <c r="AG3741" i="4"/>
  <c r="AC3741" i="4"/>
  <c r="AD3741" i="4" s="1"/>
  <c r="AG3740" i="4"/>
  <c r="AC3740" i="4"/>
  <c r="AD3740" i="4" s="1"/>
  <c r="AG3739" i="4"/>
  <c r="AC3739" i="4"/>
  <c r="AD3739" i="4" s="1"/>
  <c r="AG3738" i="4"/>
  <c r="AC3738" i="4"/>
  <c r="AD3738" i="4" s="1"/>
  <c r="AG3737" i="4"/>
  <c r="AC3737" i="4"/>
  <c r="AD3737" i="4" s="1"/>
  <c r="AG3736" i="4"/>
  <c r="AC3736" i="4"/>
  <c r="AD3736" i="4" s="1"/>
  <c r="AG3735" i="4"/>
  <c r="AC3735" i="4"/>
  <c r="AD3735" i="4" s="1"/>
  <c r="AG3734" i="4"/>
  <c r="AC3734" i="4"/>
  <c r="AD3734" i="4" s="1"/>
  <c r="AG3733" i="4"/>
  <c r="AC3733" i="4"/>
  <c r="AD3733" i="4" s="1"/>
  <c r="AG3732" i="4"/>
  <c r="AC3732" i="4"/>
  <c r="AD3732" i="4" s="1"/>
  <c r="AG3731" i="4"/>
  <c r="AC3731" i="4"/>
  <c r="AD3731" i="4" s="1"/>
  <c r="AG3730" i="4"/>
  <c r="AC3730" i="4"/>
  <c r="AD3730" i="4" s="1"/>
  <c r="AG3729" i="4"/>
  <c r="AC3729" i="4"/>
  <c r="AD3729" i="4" s="1"/>
  <c r="AG3728" i="4"/>
  <c r="AC3728" i="4"/>
  <c r="AD3728" i="4" s="1"/>
  <c r="AG3727" i="4"/>
  <c r="AC3727" i="4"/>
  <c r="AD3727" i="4" s="1"/>
  <c r="AG3726" i="4"/>
  <c r="AC3726" i="4"/>
  <c r="AD3726" i="4" s="1"/>
  <c r="AG3725" i="4"/>
  <c r="AC3725" i="4"/>
  <c r="AD3725" i="4" s="1"/>
  <c r="AG3724" i="4"/>
  <c r="AC3724" i="4"/>
  <c r="AD3724" i="4" s="1"/>
  <c r="AG3723" i="4"/>
  <c r="AC3723" i="4"/>
  <c r="AD3723" i="4" s="1"/>
  <c r="AG3722" i="4"/>
  <c r="AC3722" i="4"/>
  <c r="AD3722" i="4" s="1"/>
  <c r="AG3721" i="4"/>
  <c r="AC3721" i="4"/>
  <c r="AD3721" i="4" s="1"/>
  <c r="AG3720" i="4"/>
  <c r="AC3720" i="4"/>
  <c r="AD3720" i="4" s="1"/>
  <c r="AG3719" i="4"/>
  <c r="AC3719" i="4"/>
  <c r="AD3719" i="4" s="1"/>
  <c r="AG3718" i="4"/>
  <c r="AC3718" i="4"/>
  <c r="AD3718" i="4" s="1"/>
  <c r="AG3717" i="4"/>
  <c r="AC3717" i="4"/>
  <c r="AD3717" i="4" s="1"/>
  <c r="AG3716" i="4"/>
  <c r="AC3716" i="4"/>
  <c r="AD3716" i="4" s="1"/>
  <c r="AG3715" i="4"/>
  <c r="AC3715" i="4"/>
  <c r="AD3715" i="4" s="1"/>
  <c r="AG3714" i="4"/>
  <c r="AC3714" i="4"/>
  <c r="AD3714" i="4" s="1"/>
  <c r="AG3713" i="4"/>
  <c r="AC3713" i="4"/>
  <c r="AD3713" i="4" s="1"/>
  <c r="AG3712" i="4"/>
  <c r="AC3712" i="4"/>
  <c r="AD3712" i="4" s="1"/>
  <c r="AG3711" i="4"/>
  <c r="AC3711" i="4"/>
  <c r="AD3711" i="4" s="1"/>
  <c r="AG3710" i="4"/>
  <c r="AC3710" i="4"/>
  <c r="AD3710" i="4" s="1"/>
  <c r="AG3709" i="4"/>
  <c r="AC3709" i="4"/>
  <c r="AD3709" i="4" s="1"/>
  <c r="AG3708" i="4"/>
  <c r="AC3708" i="4"/>
  <c r="AD3708" i="4" s="1"/>
  <c r="AG3707" i="4"/>
  <c r="AC3707" i="4"/>
  <c r="AD3707" i="4" s="1"/>
  <c r="AG3706" i="4"/>
  <c r="AC3706" i="4"/>
  <c r="AD3706" i="4" s="1"/>
  <c r="AG3705" i="4"/>
  <c r="AC3705" i="4"/>
  <c r="AD3705" i="4" s="1"/>
  <c r="AG3704" i="4"/>
  <c r="AC3704" i="4"/>
  <c r="AD3704" i="4" s="1"/>
  <c r="AG3703" i="4"/>
  <c r="AC3703" i="4"/>
  <c r="AD3703" i="4" s="1"/>
  <c r="AG3702" i="4"/>
  <c r="AC3702" i="4"/>
  <c r="AD3702" i="4" s="1"/>
  <c r="AG3701" i="4"/>
  <c r="AC3701" i="4"/>
  <c r="AD3701" i="4" s="1"/>
  <c r="AG3700" i="4"/>
  <c r="AC3700" i="4"/>
  <c r="AD3700" i="4" s="1"/>
  <c r="AG3699" i="4"/>
  <c r="AC3699" i="4"/>
  <c r="AD3699" i="4" s="1"/>
  <c r="AG3698" i="4"/>
  <c r="AC3698" i="4"/>
  <c r="AD3698" i="4" s="1"/>
  <c r="AG3697" i="4"/>
  <c r="AC3697" i="4"/>
  <c r="AD3697" i="4" s="1"/>
  <c r="AG3696" i="4"/>
  <c r="AC3696" i="4"/>
  <c r="AD3696" i="4" s="1"/>
  <c r="AG3695" i="4"/>
  <c r="AC3695" i="4"/>
  <c r="AD3695" i="4" s="1"/>
  <c r="AG3694" i="4"/>
  <c r="AC3694" i="4"/>
  <c r="AD3694" i="4" s="1"/>
  <c r="AG3693" i="4"/>
  <c r="AC3693" i="4"/>
  <c r="AD3693" i="4" s="1"/>
  <c r="AG3692" i="4"/>
  <c r="AC3692" i="4"/>
  <c r="AD3692" i="4" s="1"/>
  <c r="AG3691" i="4"/>
  <c r="AC3691" i="4"/>
  <c r="AD3691" i="4" s="1"/>
  <c r="AG3690" i="4"/>
  <c r="AC3690" i="4"/>
  <c r="AD3690" i="4" s="1"/>
  <c r="AG3689" i="4"/>
  <c r="AC3689" i="4"/>
  <c r="AD3689" i="4" s="1"/>
  <c r="AG3688" i="4"/>
  <c r="AC3688" i="4"/>
  <c r="AD3688" i="4" s="1"/>
  <c r="AG3687" i="4"/>
  <c r="AC3687" i="4"/>
  <c r="AD3687" i="4" s="1"/>
  <c r="AG3686" i="4"/>
  <c r="AC3686" i="4"/>
  <c r="AD3686" i="4" s="1"/>
  <c r="AG3685" i="4"/>
  <c r="AC3685" i="4"/>
  <c r="AD3685" i="4" s="1"/>
  <c r="AG3684" i="4"/>
  <c r="AC3684" i="4"/>
  <c r="AD3684" i="4" s="1"/>
  <c r="AG3683" i="4"/>
  <c r="AC3683" i="4"/>
  <c r="AD3683" i="4" s="1"/>
  <c r="AG3682" i="4"/>
  <c r="AC3682" i="4"/>
  <c r="AD3682" i="4" s="1"/>
  <c r="AG3681" i="4"/>
  <c r="AC3681" i="4"/>
  <c r="AD3681" i="4" s="1"/>
  <c r="AG3680" i="4"/>
  <c r="AC3680" i="4"/>
  <c r="AD3680" i="4" s="1"/>
  <c r="AG3679" i="4"/>
  <c r="AC3679" i="4"/>
  <c r="AD3679" i="4" s="1"/>
  <c r="AG3678" i="4"/>
  <c r="AC3678" i="4"/>
  <c r="AD3678" i="4" s="1"/>
  <c r="AG3677" i="4"/>
  <c r="AC3677" i="4"/>
  <c r="AD3677" i="4" s="1"/>
  <c r="AG3676" i="4"/>
  <c r="AC3676" i="4"/>
  <c r="AD3676" i="4" s="1"/>
  <c r="AG3675" i="4"/>
  <c r="AC3675" i="4"/>
  <c r="AD3675" i="4" s="1"/>
  <c r="AG3674" i="4"/>
  <c r="AC3674" i="4"/>
  <c r="AD3674" i="4" s="1"/>
  <c r="AG3673" i="4"/>
  <c r="AC3673" i="4"/>
  <c r="AD3673" i="4" s="1"/>
  <c r="AG3672" i="4"/>
  <c r="AC3672" i="4"/>
  <c r="AD3672" i="4" s="1"/>
  <c r="AG3671" i="4"/>
  <c r="AC3671" i="4"/>
  <c r="AD3671" i="4" s="1"/>
  <c r="AG3670" i="4"/>
  <c r="AC3670" i="4"/>
  <c r="AD3670" i="4" s="1"/>
  <c r="AG3669" i="4"/>
  <c r="AC3669" i="4"/>
  <c r="AD3669" i="4" s="1"/>
  <c r="AG3668" i="4"/>
  <c r="AC3668" i="4"/>
  <c r="AD3668" i="4" s="1"/>
  <c r="AG3667" i="4"/>
  <c r="AC3667" i="4"/>
  <c r="AD3667" i="4" s="1"/>
  <c r="AG3666" i="4"/>
  <c r="AC3666" i="4"/>
  <c r="AD3666" i="4" s="1"/>
  <c r="AG3665" i="4"/>
  <c r="AC3665" i="4"/>
  <c r="AD3665" i="4" s="1"/>
  <c r="AG3664" i="4"/>
  <c r="AC3664" i="4"/>
  <c r="AD3664" i="4" s="1"/>
  <c r="AG3663" i="4"/>
  <c r="AC3663" i="4"/>
  <c r="AD3663" i="4" s="1"/>
  <c r="AG3662" i="4"/>
  <c r="AC3662" i="4"/>
  <c r="AD3662" i="4" s="1"/>
  <c r="AG3661" i="4"/>
  <c r="AC3661" i="4"/>
  <c r="AD3661" i="4" s="1"/>
  <c r="AG3660" i="4"/>
  <c r="AC3660" i="4"/>
  <c r="AD3660" i="4" s="1"/>
  <c r="AG3659" i="4"/>
  <c r="AC3659" i="4"/>
  <c r="AD3659" i="4" s="1"/>
  <c r="AG3658" i="4"/>
  <c r="AC3658" i="4"/>
  <c r="AD3658" i="4" s="1"/>
  <c r="AG3657" i="4"/>
  <c r="AC3657" i="4"/>
  <c r="AD3657" i="4" s="1"/>
  <c r="AG3656" i="4"/>
  <c r="AC3656" i="4"/>
  <c r="AD3656" i="4" s="1"/>
  <c r="AG3655" i="4"/>
  <c r="AC3655" i="4"/>
  <c r="AD3655" i="4" s="1"/>
  <c r="AG3654" i="4"/>
  <c r="AC3654" i="4"/>
  <c r="AD3654" i="4" s="1"/>
  <c r="AG3653" i="4"/>
  <c r="AC3653" i="4"/>
  <c r="AD3653" i="4" s="1"/>
  <c r="AG3652" i="4"/>
  <c r="AC3652" i="4"/>
  <c r="AD3652" i="4" s="1"/>
  <c r="AG3651" i="4"/>
  <c r="AC3651" i="4"/>
  <c r="AD3651" i="4" s="1"/>
  <c r="AG3650" i="4"/>
  <c r="AC3650" i="4"/>
  <c r="AD3650" i="4" s="1"/>
  <c r="AG3649" i="4"/>
  <c r="AC3649" i="4"/>
  <c r="AD3649" i="4" s="1"/>
  <c r="AG3648" i="4"/>
  <c r="AC3648" i="4"/>
  <c r="AD3648" i="4" s="1"/>
  <c r="AG3647" i="4"/>
  <c r="AC3647" i="4"/>
  <c r="AD3647" i="4" s="1"/>
  <c r="AG3646" i="4"/>
  <c r="AC3646" i="4"/>
  <c r="AD3646" i="4" s="1"/>
  <c r="AG3645" i="4"/>
  <c r="AC3645" i="4"/>
  <c r="AD3645" i="4" s="1"/>
  <c r="AG3644" i="4"/>
  <c r="AC3644" i="4"/>
  <c r="AD3644" i="4" s="1"/>
  <c r="AG3643" i="4"/>
  <c r="AC3643" i="4"/>
  <c r="AD3643" i="4" s="1"/>
  <c r="AG3642" i="4"/>
  <c r="AC3642" i="4"/>
  <c r="AD3642" i="4" s="1"/>
  <c r="AG3641" i="4"/>
  <c r="AC3641" i="4"/>
  <c r="AD3641" i="4" s="1"/>
  <c r="AG3640" i="4"/>
  <c r="AC3640" i="4"/>
  <c r="AD3640" i="4" s="1"/>
  <c r="AG3639" i="4"/>
  <c r="AC3639" i="4"/>
  <c r="AD3639" i="4" s="1"/>
  <c r="AG3638" i="4"/>
  <c r="AC3638" i="4"/>
  <c r="AD3638" i="4" s="1"/>
  <c r="AG3637" i="4"/>
  <c r="AC3637" i="4"/>
  <c r="AD3637" i="4" s="1"/>
  <c r="AG3636" i="4"/>
  <c r="AC3636" i="4"/>
  <c r="AD3636" i="4" s="1"/>
  <c r="AG3635" i="4"/>
  <c r="AC3635" i="4"/>
  <c r="AD3635" i="4" s="1"/>
  <c r="AG3634" i="4"/>
  <c r="AC3634" i="4"/>
  <c r="AD3634" i="4" s="1"/>
  <c r="AG3633" i="4"/>
  <c r="AC3633" i="4"/>
  <c r="AD3633" i="4" s="1"/>
  <c r="AG3632" i="4"/>
  <c r="AC3632" i="4"/>
  <c r="AD3632" i="4" s="1"/>
  <c r="AG3631" i="4"/>
  <c r="AC3631" i="4"/>
  <c r="AD3631" i="4" s="1"/>
  <c r="AG3630" i="4"/>
  <c r="AC3630" i="4"/>
  <c r="AD3630" i="4" s="1"/>
  <c r="AG3629" i="4"/>
  <c r="AC3629" i="4"/>
  <c r="AD3629" i="4" s="1"/>
  <c r="AG3628" i="4"/>
  <c r="AC3628" i="4"/>
  <c r="AD3628" i="4" s="1"/>
  <c r="AG3627" i="4"/>
  <c r="AC3627" i="4"/>
  <c r="AD3627" i="4" s="1"/>
  <c r="AG3626" i="4"/>
  <c r="AC3626" i="4"/>
  <c r="AD3626" i="4" s="1"/>
  <c r="AG3625" i="4"/>
  <c r="AC3625" i="4"/>
  <c r="AD3625" i="4" s="1"/>
  <c r="AG3624" i="4"/>
  <c r="AC3624" i="4"/>
  <c r="AD3624" i="4" s="1"/>
  <c r="AG3623" i="4"/>
  <c r="AC3623" i="4"/>
  <c r="AD3623" i="4" s="1"/>
  <c r="AG3622" i="4"/>
  <c r="AC3622" i="4"/>
  <c r="AD3622" i="4" s="1"/>
  <c r="AG3621" i="4"/>
  <c r="AC3621" i="4"/>
  <c r="AD3621" i="4" s="1"/>
  <c r="AG3620" i="4"/>
  <c r="AC3620" i="4"/>
  <c r="AD3620" i="4" s="1"/>
  <c r="AG3619" i="4"/>
  <c r="AC3619" i="4"/>
  <c r="AD3619" i="4" s="1"/>
  <c r="AG3618" i="4"/>
  <c r="AC3618" i="4"/>
  <c r="AD3618" i="4" s="1"/>
  <c r="AG3617" i="4"/>
  <c r="AC3617" i="4"/>
  <c r="AD3617" i="4" s="1"/>
  <c r="AG3616" i="4"/>
  <c r="AC3616" i="4"/>
  <c r="AD3616" i="4" s="1"/>
  <c r="AG3615" i="4"/>
  <c r="AC3615" i="4"/>
  <c r="AD3615" i="4" s="1"/>
  <c r="AG3614" i="4"/>
  <c r="AC3614" i="4"/>
  <c r="AD3614" i="4" s="1"/>
  <c r="AG3613" i="4"/>
  <c r="AC3613" i="4"/>
  <c r="AD3613" i="4" s="1"/>
  <c r="AG3612" i="4"/>
  <c r="AC3612" i="4"/>
  <c r="AD3612" i="4" s="1"/>
  <c r="AG3611" i="4"/>
  <c r="AC3611" i="4"/>
  <c r="AD3611" i="4" s="1"/>
  <c r="AG3610" i="4"/>
  <c r="AC3610" i="4"/>
  <c r="AD3610" i="4" s="1"/>
  <c r="AG3609" i="4"/>
  <c r="AC3609" i="4"/>
  <c r="AD3609" i="4" s="1"/>
  <c r="AG3608" i="4"/>
  <c r="AC3608" i="4"/>
  <c r="AD3608" i="4" s="1"/>
  <c r="AG3607" i="4"/>
  <c r="AC3607" i="4"/>
  <c r="AD3607" i="4" s="1"/>
  <c r="AG3606" i="4"/>
  <c r="AC3606" i="4"/>
  <c r="AD3606" i="4" s="1"/>
  <c r="AG3605" i="4"/>
  <c r="AC3605" i="4"/>
  <c r="AD3605" i="4" s="1"/>
  <c r="AG3604" i="4"/>
  <c r="AC3604" i="4"/>
  <c r="AD3604" i="4" s="1"/>
  <c r="AG3603" i="4"/>
  <c r="AC3603" i="4"/>
  <c r="AD3603" i="4" s="1"/>
  <c r="AG3602" i="4"/>
  <c r="AC3602" i="4"/>
  <c r="AD3602" i="4" s="1"/>
  <c r="AG3601" i="4"/>
  <c r="AC3601" i="4"/>
  <c r="AD3601" i="4" s="1"/>
  <c r="AG3600" i="4"/>
  <c r="AC3600" i="4"/>
  <c r="AD3600" i="4" s="1"/>
  <c r="AG3599" i="4"/>
  <c r="AC3599" i="4"/>
  <c r="AD3599" i="4" s="1"/>
  <c r="AG3598" i="4"/>
  <c r="AC3598" i="4"/>
  <c r="AD3598" i="4" s="1"/>
  <c r="AG3597" i="4"/>
  <c r="AC3597" i="4"/>
  <c r="AD3597" i="4" s="1"/>
  <c r="AG3596" i="4"/>
  <c r="AC3596" i="4"/>
  <c r="AD3596" i="4" s="1"/>
  <c r="AG3595" i="4"/>
  <c r="AC3595" i="4"/>
  <c r="AD3595" i="4" s="1"/>
  <c r="AG3594" i="4"/>
  <c r="AC3594" i="4"/>
  <c r="AD3594" i="4" s="1"/>
  <c r="AG3593" i="4"/>
  <c r="AC3593" i="4"/>
  <c r="AD3593" i="4" s="1"/>
  <c r="AG3592" i="4"/>
  <c r="AC3592" i="4"/>
  <c r="AD3592" i="4" s="1"/>
  <c r="AG3591" i="4"/>
  <c r="AC3591" i="4"/>
  <c r="AD3591" i="4" s="1"/>
  <c r="AG3590" i="4"/>
  <c r="AC3590" i="4"/>
  <c r="AD3590" i="4" s="1"/>
  <c r="AG3589" i="4"/>
  <c r="AC3589" i="4"/>
  <c r="AD3589" i="4" s="1"/>
  <c r="AG3588" i="4"/>
  <c r="AC3588" i="4"/>
  <c r="AD3588" i="4" s="1"/>
  <c r="AG3587" i="4"/>
  <c r="AC3587" i="4"/>
  <c r="AD3587" i="4" s="1"/>
  <c r="AG3586" i="4"/>
  <c r="AC3586" i="4"/>
  <c r="AD3586" i="4" s="1"/>
  <c r="AG3585" i="4"/>
  <c r="AC3585" i="4"/>
  <c r="AD3585" i="4" s="1"/>
  <c r="AG3584" i="4"/>
  <c r="AC3584" i="4"/>
  <c r="AD3584" i="4" s="1"/>
  <c r="AG3583" i="4"/>
  <c r="AC3583" i="4"/>
  <c r="AD3583" i="4" s="1"/>
  <c r="AG3582" i="4"/>
  <c r="AC3582" i="4"/>
  <c r="AD3582" i="4" s="1"/>
  <c r="AG3581" i="4"/>
  <c r="AC3581" i="4"/>
  <c r="AD3581" i="4" s="1"/>
  <c r="AG3580" i="4"/>
  <c r="AC3580" i="4"/>
  <c r="AD3580" i="4" s="1"/>
  <c r="AG3579" i="4"/>
  <c r="AC3579" i="4"/>
  <c r="AD3579" i="4" s="1"/>
  <c r="AG3578" i="4"/>
  <c r="AC3578" i="4"/>
  <c r="AD3578" i="4" s="1"/>
  <c r="AG3577" i="4"/>
  <c r="AC3577" i="4"/>
  <c r="AD3577" i="4" s="1"/>
  <c r="AG3576" i="4"/>
  <c r="AC3576" i="4"/>
  <c r="AD3576" i="4" s="1"/>
  <c r="AG3575" i="4"/>
  <c r="AC3575" i="4"/>
  <c r="AD3575" i="4" s="1"/>
  <c r="AG3574" i="4"/>
  <c r="AC3574" i="4"/>
  <c r="AD3574" i="4" s="1"/>
  <c r="AG3573" i="4"/>
  <c r="AC3573" i="4"/>
  <c r="AD3573" i="4" s="1"/>
  <c r="AG3572" i="4"/>
  <c r="AC3572" i="4"/>
  <c r="AD3572" i="4" s="1"/>
  <c r="AG3571" i="4"/>
  <c r="AC3571" i="4"/>
  <c r="AD3571" i="4" s="1"/>
  <c r="AG3570" i="4"/>
  <c r="AC3570" i="4"/>
  <c r="AD3570" i="4" s="1"/>
  <c r="AG3569" i="4"/>
  <c r="AC3569" i="4"/>
  <c r="AD3569" i="4" s="1"/>
  <c r="AG3568" i="4"/>
  <c r="AC3568" i="4"/>
  <c r="AD3568" i="4" s="1"/>
  <c r="AG3567" i="4"/>
  <c r="AC3567" i="4"/>
  <c r="AD3567" i="4" s="1"/>
  <c r="AG3566" i="4"/>
  <c r="AC3566" i="4"/>
  <c r="AD3566" i="4" s="1"/>
  <c r="AG3565" i="4"/>
  <c r="AC3565" i="4"/>
  <c r="AD3565" i="4" s="1"/>
  <c r="AG3564" i="4"/>
  <c r="AC3564" i="4"/>
  <c r="AD3564" i="4" s="1"/>
  <c r="AG3563" i="4"/>
  <c r="AC3563" i="4"/>
  <c r="AD3563" i="4" s="1"/>
  <c r="AG3562" i="4"/>
  <c r="AC3562" i="4"/>
  <c r="AD3562" i="4" s="1"/>
  <c r="AG3561" i="4"/>
  <c r="AC3561" i="4"/>
  <c r="AD3561" i="4" s="1"/>
  <c r="AG3560" i="4"/>
  <c r="AC3560" i="4"/>
  <c r="AD3560" i="4" s="1"/>
  <c r="AG3559" i="4"/>
  <c r="AC3559" i="4"/>
  <c r="AD3559" i="4" s="1"/>
  <c r="AG3558" i="4"/>
  <c r="AC3558" i="4"/>
  <c r="AD3558" i="4" s="1"/>
  <c r="AG3557" i="4"/>
  <c r="AC3557" i="4"/>
  <c r="AD3557" i="4" s="1"/>
  <c r="AG3556" i="4"/>
  <c r="AC3556" i="4"/>
  <c r="AD3556" i="4" s="1"/>
  <c r="AG3555" i="4"/>
  <c r="AC3555" i="4"/>
  <c r="AD3555" i="4" s="1"/>
  <c r="AG3554" i="4"/>
  <c r="AC3554" i="4"/>
  <c r="AD3554" i="4" s="1"/>
  <c r="AG3553" i="4"/>
  <c r="AC3553" i="4"/>
  <c r="AD3553" i="4" s="1"/>
  <c r="AG3552" i="4"/>
  <c r="AC3552" i="4"/>
  <c r="AD3552" i="4" s="1"/>
  <c r="AG3551" i="4"/>
  <c r="AC3551" i="4"/>
  <c r="AD3551" i="4" s="1"/>
  <c r="AG3550" i="4"/>
  <c r="AC3550" i="4"/>
  <c r="AD3550" i="4" s="1"/>
  <c r="AG3549" i="4"/>
  <c r="AC3549" i="4"/>
  <c r="AD3549" i="4" s="1"/>
  <c r="AG3548" i="4"/>
  <c r="AC3548" i="4"/>
  <c r="AD3548" i="4" s="1"/>
  <c r="AG3547" i="4"/>
  <c r="AC3547" i="4"/>
  <c r="AD3547" i="4" s="1"/>
  <c r="AG3546" i="4"/>
  <c r="AC3546" i="4"/>
  <c r="AD3546" i="4" s="1"/>
  <c r="AG3545" i="4"/>
  <c r="AC3545" i="4"/>
  <c r="AD3545" i="4" s="1"/>
  <c r="AG3544" i="4"/>
  <c r="AC3544" i="4"/>
  <c r="AD3544" i="4" s="1"/>
  <c r="AG3543" i="4"/>
  <c r="AC3543" i="4"/>
  <c r="AD3543" i="4" s="1"/>
  <c r="AG3542" i="4"/>
  <c r="AC3542" i="4"/>
  <c r="AD3542" i="4" s="1"/>
  <c r="AG3541" i="4"/>
  <c r="AC3541" i="4"/>
  <c r="AD3541" i="4" s="1"/>
  <c r="AG3540" i="4"/>
  <c r="AC3540" i="4"/>
  <c r="AD3540" i="4" s="1"/>
  <c r="AG3539" i="4"/>
  <c r="AC3539" i="4"/>
  <c r="AD3539" i="4" s="1"/>
  <c r="AG3538" i="4"/>
  <c r="AC3538" i="4"/>
  <c r="AD3538" i="4" s="1"/>
  <c r="AG3537" i="4"/>
  <c r="AC3537" i="4"/>
  <c r="AD3537" i="4" s="1"/>
  <c r="AG3536" i="4"/>
  <c r="AC3536" i="4"/>
  <c r="AD3536" i="4" s="1"/>
  <c r="AG3535" i="4"/>
  <c r="AC3535" i="4"/>
  <c r="AD3535" i="4" s="1"/>
  <c r="AG3534" i="4"/>
  <c r="AC3534" i="4"/>
  <c r="AD3534" i="4" s="1"/>
  <c r="AG3533" i="4"/>
  <c r="AC3533" i="4"/>
  <c r="AD3533" i="4" s="1"/>
  <c r="AG3532" i="4"/>
  <c r="AC3532" i="4"/>
  <c r="AD3532" i="4" s="1"/>
  <c r="AG3531" i="4"/>
  <c r="AC3531" i="4"/>
  <c r="AD3531" i="4" s="1"/>
  <c r="AG3530" i="4"/>
  <c r="AC3530" i="4"/>
  <c r="AD3530" i="4" s="1"/>
  <c r="AG3529" i="4"/>
  <c r="AC3529" i="4"/>
  <c r="AD3529" i="4" s="1"/>
  <c r="AG3528" i="4"/>
  <c r="AC3528" i="4"/>
  <c r="AD3528" i="4" s="1"/>
  <c r="AG3527" i="4"/>
  <c r="AC3527" i="4"/>
  <c r="AD3527" i="4" s="1"/>
  <c r="AG3526" i="4"/>
  <c r="AC3526" i="4"/>
  <c r="AD3526" i="4" s="1"/>
  <c r="AG3525" i="4"/>
  <c r="AC3525" i="4"/>
  <c r="AD3525" i="4" s="1"/>
  <c r="AG3524" i="4"/>
  <c r="AC3524" i="4"/>
  <c r="AD3524" i="4" s="1"/>
  <c r="AG3523" i="4"/>
  <c r="AC3523" i="4"/>
  <c r="AD3523" i="4" s="1"/>
  <c r="AG3522" i="4"/>
  <c r="AC3522" i="4"/>
  <c r="AD3522" i="4" s="1"/>
  <c r="AG3521" i="4"/>
  <c r="AC3521" i="4"/>
  <c r="AD3521" i="4" s="1"/>
  <c r="AG3520" i="4"/>
  <c r="AC3520" i="4"/>
  <c r="AD3520" i="4" s="1"/>
  <c r="AG3519" i="4"/>
  <c r="AC3519" i="4"/>
  <c r="AD3519" i="4" s="1"/>
  <c r="AG3518" i="4"/>
  <c r="AC3518" i="4"/>
  <c r="AD3518" i="4" s="1"/>
  <c r="AG3517" i="4"/>
  <c r="AC3517" i="4"/>
  <c r="AD3517" i="4" s="1"/>
  <c r="AG3516" i="4"/>
  <c r="AC3516" i="4"/>
  <c r="AD3516" i="4" s="1"/>
  <c r="AG3515" i="4"/>
  <c r="AC3515" i="4"/>
  <c r="AD3515" i="4" s="1"/>
  <c r="AG3514" i="4"/>
  <c r="AC3514" i="4"/>
  <c r="AD3514" i="4" s="1"/>
  <c r="AG3513" i="4"/>
  <c r="AC3513" i="4"/>
  <c r="AD3513" i="4" s="1"/>
  <c r="AG3512" i="4"/>
  <c r="AC3512" i="4"/>
  <c r="AD3512" i="4" s="1"/>
  <c r="AG3511" i="4"/>
  <c r="AC3511" i="4"/>
  <c r="AD3511" i="4" s="1"/>
  <c r="AG3510" i="4"/>
  <c r="AC3510" i="4"/>
  <c r="AD3510" i="4" s="1"/>
  <c r="AG3509" i="4"/>
  <c r="AC3509" i="4"/>
  <c r="AD3509" i="4" s="1"/>
  <c r="AG3508" i="4"/>
  <c r="AC3508" i="4"/>
  <c r="AD3508" i="4" s="1"/>
  <c r="AG3507" i="4"/>
  <c r="AC3507" i="4"/>
  <c r="AD3507" i="4" s="1"/>
  <c r="AG3506" i="4"/>
  <c r="AC3506" i="4"/>
  <c r="AD3506" i="4" s="1"/>
  <c r="AG3505" i="4"/>
  <c r="AC3505" i="4"/>
  <c r="AD3505" i="4" s="1"/>
  <c r="AG3504" i="4"/>
  <c r="AC3504" i="4"/>
  <c r="AD3504" i="4" s="1"/>
  <c r="AG3503" i="4"/>
  <c r="AC3503" i="4"/>
  <c r="AD3503" i="4" s="1"/>
  <c r="AG3502" i="4"/>
  <c r="AC3502" i="4"/>
  <c r="AD3502" i="4" s="1"/>
  <c r="AG3501" i="4"/>
  <c r="AC3501" i="4"/>
  <c r="AD3501" i="4" s="1"/>
  <c r="AG3500" i="4"/>
  <c r="AC3500" i="4"/>
  <c r="AD3500" i="4" s="1"/>
  <c r="AG3499" i="4"/>
  <c r="AC3499" i="4"/>
  <c r="AD3499" i="4" s="1"/>
  <c r="AG3498" i="4"/>
  <c r="AC3498" i="4"/>
  <c r="AD3498" i="4" s="1"/>
  <c r="AG3497" i="4"/>
  <c r="AC3497" i="4"/>
  <c r="AD3497" i="4" s="1"/>
  <c r="AG3496" i="4"/>
  <c r="AC3496" i="4"/>
  <c r="AD3496" i="4" s="1"/>
  <c r="AG3495" i="4"/>
  <c r="AC3495" i="4"/>
  <c r="AD3495" i="4" s="1"/>
  <c r="AG3494" i="4"/>
  <c r="AC3494" i="4"/>
  <c r="AD3494" i="4" s="1"/>
  <c r="AG3493" i="4"/>
  <c r="AC3493" i="4"/>
  <c r="AD3493" i="4" s="1"/>
  <c r="AG3492" i="4"/>
  <c r="AC3492" i="4"/>
  <c r="AD3492" i="4" s="1"/>
  <c r="AG3491" i="4"/>
  <c r="AC3491" i="4"/>
  <c r="AD3491" i="4" s="1"/>
  <c r="AG3490" i="4"/>
  <c r="AC3490" i="4"/>
  <c r="AD3490" i="4" s="1"/>
  <c r="AG3489" i="4"/>
  <c r="AC3489" i="4"/>
  <c r="AD3489" i="4" s="1"/>
  <c r="AG3488" i="4"/>
  <c r="AC3488" i="4"/>
  <c r="AD3488" i="4" s="1"/>
  <c r="AG3487" i="4"/>
  <c r="AC3487" i="4"/>
  <c r="AD3487" i="4" s="1"/>
  <c r="AG3486" i="4"/>
  <c r="AC3486" i="4"/>
  <c r="AD3486" i="4" s="1"/>
  <c r="AG3485" i="4"/>
  <c r="AC3485" i="4"/>
  <c r="AD3485" i="4" s="1"/>
  <c r="AG3484" i="4"/>
  <c r="AC3484" i="4"/>
  <c r="AD3484" i="4" s="1"/>
  <c r="AG3483" i="4"/>
  <c r="AC3483" i="4"/>
  <c r="AD3483" i="4" s="1"/>
  <c r="AG3482" i="4"/>
  <c r="AC3482" i="4"/>
  <c r="AD3482" i="4" s="1"/>
  <c r="AG3481" i="4"/>
  <c r="AC3481" i="4"/>
  <c r="AD3481" i="4" s="1"/>
  <c r="AG3480" i="4"/>
  <c r="AC3480" i="4"/>
  <c r="AD3480" i="4" s="1"/>
  <c r="AG3479" i="4"/>
  <c r="AC3479" i="4"/>
  <c r="AD3479" i="4" s="1"/>
  <c r="AG3478" i="4"/>
  <c r="AC3478" i="4"/>
  <c r="AD3478" i="4" s="1"/>
  <c r="AG3477" i="4"/>
  <c r="AC3477" i="4"/>
  <c r="AD3477" i="4" s="1"/>
  <c r="AG3476" i="4"/>
  <c r="AC3476" i="4"/>
  <c r="AD3476" i="4" s="1"/>
  <c r="AG3475" i="4"/>
  <c r="AC3475" i="4"/>
  <c r="AD3475" i="4" s="1"/>
  <c r="AG3474" i="4"/>
  <c r="AC3474" i="4"/>
  <c r="AD3474" i="4" s="1"/>
  <c r="AG3473" i="4"/>
  <c r="AC3473" i="4"/>
  <c r="AD3473" i="4" s="1"/>
  <c r="AG3472" i="4"/>
  <c r="AC3472" i="4"/>
  <c r="AD3472" i="4" s="1"/>
  <c r="AG3471" i="4"/>
  <c r="AC3471" i="4"/>
  <c r="AD3471" i="4" s="1"/>
  <c r="AG3470" i="4"/>
  <c r="AC3470" i="4"/>
  <c r="AD3470" i="4" s="1"/>
  <c r="AG3469" i="4"/>
  <c r="AC3469" i="4"/>
  <c r="AD3469" i="4" s="1"/>
  <c r="AG3468" i="4"/>
  <c r="AC3468" i="4"/>
  <c r="AD3468" i="4" s="1"/>
  <c r="AG3467" i="4"/>
  <c r="AC3467" i="4"/>
  <c r="AD3467" i="4" s="1"/>
  <c r="AG3466" i="4"/>
  <c r="AC3466" i="4"/>
  <c r="AD3466" i="4" s="1"/>
  <c r="AG3465" i="4"/>
  <c r="AC3465" i="4"/>
  <c r="AD3465" i="4" s="1"/>
  <c r="AG3464" i="4"/>
  <c r="AC3464" i="4"/>
  <c r="AD3464" i="4" s="1"/>
  <c r="AG3463" i="4"/>
  <c r="AC3463" i="4"/>
  <c r="AD3463" i="4" s="1"/>
  <c r="AG3462" i="4"/>
  <c r="AC3462" i="4"/>
  <c r="AD3462" i="4" s="1"/>
  <c r="AG3461" i="4"/>
  <c r="AC3461" i="4"/>
  <c r="AD3461" i="4" s="1"/>
  <c r="AG3460" i="4"/>
  <c r="AC3460" i="4"/>
  <c r="AD3460" i="4" s="1"/>
  <c r="AG3459" i="4"/>
  <c r="AC3459" i="4"/>
  <c r="AD3459" i="4" s="1"/>
  <c r="AG3458" i="4"/>
  <c r="AC3458" i="4"/>
  <c r="AD3458" i="4" s="1"/>
  <c r="AG3457" i="4"/>
  <c r="AC3457" i="4"/>
  <c r="AD3457" i="4" s="1"/>
  <c r="AG3456" i="4"/>
  <c r="AC3456" i="4"/>
  <c r="AD3456" i="4" s="1"/>
  <c r="AG3455" i="4"/>
  <c r="AC3455" i="4"/>
  <c r="AD3455" i="4" s="1"/>
  <c r="AG3454" i="4"/>
  <c r="AC3454" i="4"/>
  <c r="AD3454" i="4" s="1"/>
  <c r="AG3453" i="4"/>
  <c r="AC3453" i="4"/>
  <c r="AD3453" i="4" s="1"/>
  <c r="AG3452" i="4"/>
  <c r="AC3452" i="4"/>
  <c r="AD3452" i="4" s="1"/>
  <c r="AG3451" i="4"/>
  <c r="AC3451" i="4"/>
  <c r="AD3451" i="4" s="1"/>
  <c r="AG3450" i="4"/>
  <c r="AC3450" i="4"/>
  <c r="AD3450" i="4" s="1"/>
  <c r="AG3449" i="4"/>
  <c r="AC3449" i="4"/>
  <c r="AD3449" i="4" s="1"/>
  <c r="AG3448" i="4"/>
  <c r="AC3448" i="4"/>
  <c r="AD3448" i="4" s="1"/>
  <c r="AG3447" i="4"/>
  <c r="AC3447" i="4"/>
  <c r="AD3447" i="4" s="1"/>
  <c r="AG3446" i="4"/>
  <c r="AC3446" i="4"/>
  <c r="AD3446" i="4" s="1"/>
  <c r="AG3445" i="4"/>
  <c r="AC3445" i="4"/>
  <c r="AD3445" i="4" s="1"/>
  <c r="AG3444" i="4"/>
  <c r="AC3444" i="4"/>
  <c r="AD3444" i="4" s="1"/>
  <c r="AG3443" i="4"/>
  <c r="AC3443" i="4"/>
  <c r="AD3443" i="4" s="1"/>
  <c r="AG3442" i="4"/>
  <c r="AC3442" i="4"/>
  <c r="AD3442" i="4" s="1"/>
  <c r="AG3441" i="4"/>
  <c r="AC3441" i="4"/>
  <c r="AD3441" i="4" s="1"/>
  <c r="AG3440" i="4"/>
  <c r="AC3440" i="4"/>
  <c r="AD3440" i="4" s="1"/>
  <c r="AG3439" i="4"/>
  <c r="AC3439" i="4"/>
  <c r="AD3439" i="4" s="1"/>
  <c r="AG3438" i="4"/>
  <c r="AC3438" i="4"/>
  <c r="AD3438" i="4" s="1"/>
  <c r="AG3437" i="4"/>
  <c r="AC3437" i="4"/>
  <c r="AD3437" i="4" s="1"/>
  <c r="AG3436" i="4"/>
  <c r="AC3436" i="4"/>
  <c r="AD3436" i="4" s="1"/>
  <c r="AG3435" i="4"/>
  <c r="AC3435" i="4"/>
  <c r="AD3435" i="4" s="1"/>
  <c r="AG3434" i="4"/>
  <c r="AC3434" i="4"/>
  <c r="AD3434" i="4" s="1"/>
  <c r="AG3433" i="4"/>
  <c r="AC3433" i="4"/>
  <c r="AD3433" i="4" s="1"/>
  <c r="AG3432" i="4"/>
  <c r="AC3432" i="4"/>
  <c r="AD3432" i="4" s="1"/>
  <c r="AG3431" i="4"/>
  <c r="AC3431" i="4"/>
  <c r="AD3431" i="4" s="1"/>
  <c r="AG3430" i="4"/>
  <c r="AC3430" i="4"/>
  <c r="AD3430" i="4" s="1"/>
  <c r="AG3429" i="4"/>
  <c r="AC3429" i="4"/>
  <c r="AD3429" i="4" s="1"/>
  <c r="AG3428" i="4"/>
  <c r="AC3428" i="4"/>
  <c r="AD3428" i="4" s="1"/>
  <c r="AG3427" i="4"/>
  <c r="AC3427" i="4"/>
  <c r="AD3427" i="4" s="1"/>
  <c r="AG3426" i="4"/>
  <c r="AC3426" i="4"/>
  <c r="AD3426" i="4" s="1"/>
  <c r="AG3425" i="4"/>
  <c r="AC3425" i="4"/>
  <c r="AD3425" i="4" s="1"/>
  <c r="AG3424" i="4"/>
  <c r="AC3424" i="4"/>
  <c r="AD3424" i="4" s="1"/>
  <c r="AG3423" i="4"/>
  <c r="AC3423" i="4"/>
  <c r="AD3423" i="4" s="1"/>
  <c r="AG3422" i="4"/>
  <c r="AC3422" i="4"/>
  <c r="AD3422" i="4" s="1"/>
  <c r="AG3421" i="4"/>
  <c r="AC3421" i="4"/>
  <c r="AD3421" i="4" s="1"/>
  <c r="AG3420" i="4"/>
  <c r="AC3420" i="4"/>
  <c r="AD3420" i="4" s="1"/>
  <c r="AG3419" i="4"/>
  <c r="AC3419" i="4"/>
  <c r="AD3419" i="4" s="1"/>
  <c r="AG3418" i="4"/>
  <c r="AC3418" i="4"/>
  <c r="AD3418" i="4" s="1"/>
  <c r="AG3417" i="4"/>
  <c r="AC3417" i="4"/>
  <c r="AD3417" i="4" s="1"/>
  <c r="AG3416" i="4"/>
  <c r="AC3416" i="4"/>
  <c r="AD3416" i="4" s="1"/>
  <c r="AG3415" i="4"/>
  <c r="AC3415" i="4"/>
  <c r="AD3415" i="4" s="1"/>
  <c r="AG3414" i="4"/>
  <c r="AC3414" i="4"/>
  <c r="AD3414" i="4" s="1"/>
  <c r="AG3413" i="4"/>
  <c r="AC3413" i="4"/>
  <c r="AD3413" i="4" s="1"/>
  <c r="AG3412" i="4"/>
  <c r="AC3412" i="4"/>
  <c r="AD3412" i="4" s="1"/>
  <c r="AG3411" i="4"/>
  <c r="AC3411" i="4"/>
  <c r="AD3411" i="4" s="1"/>
  <c r="AG3410" i="4"/>
  <c r="AC3410" i="4"/>
  <c r="AD3410" i="4" s="1"/>
  <c r="AG3409" i="4"/>
  <c r="AC3409" i="4"/>
  <c r="AD3409" i="4" s="1"/>
  <c r="AG3408" i="4"/>
  <c r="AC3408" i="4"/>
  <c r="AD3408" i="4" s="1"/>
  <c r="AG3407" i="4"/>
  <c r="AC3407" i="4"/>
  <c r="AD3407" i="4" s="1"/>
  <c r="AG3406" i="4"/>
  <c r="AC3406" i="4"/>
  <c r="AD3406" i="4" s="1"/>
  <c r="AG3405" i="4"/>
  <c r="AC3405" i="4"/>
  <c r="AD3405" i="4" s="1"/>
  <c r="AG3404" i="4"/>
  <c r="AC3404" i="4"/>
  <c r="AD3404" i="4" s="1"/>
  <c r="AG3403" i="4"/>
  <c r="AC3403" i="4"/>
  <c r="AD3403" i="4" s="1"/>
  <c r="AG3402" i="4"/>
  <c r="AC3402" i="4"/>
  <c r="AD3402" i="4" s="1"/>
  <c r="AG3401" i="4"/>
  <c r="AC3401" i="4"/>
  <c r="AD3401" i="4" s="1"/>
  <c r="AG3400" i="4"/>
  <c r="AC3400" i="4"/>
  <c r="AD3400" i="4" s="1"/>
  <c r="AG3399" i="4"/>
  <c r="AC3399" i="4"/>
  <c r="AD3399" i="4" s="1"/>
  <c r="AG3398" i="4"/>
  <c r="AC3398" i="4"/>
  <c r="AD3398" i="4" s="1"/>
  <c r="AG3397" i="4"/>
  <c r="AC3397" i="4"/>
  <c r="AD3397" i="4" s="1"/>
  <c r="AG3396" i="4"/>
  <c r="AC3396" i="4"/>
  <c r="AD3396" i="4" s="1"/>
  <c r="AG3395" i="4"/>
  <c r="AC3395" i="4"/>
  <c r="AD3395" i="4" s="1"/>
  <c r="AG3394" i="4"/>
  <c r="AC3394" i="4"/>
  <c r="AD3394" i="4" s="1"/>
  <c r="AG3393" i="4"/>
  <c r="AC3393" i="4"/>
  <c r="AD3393" i="4" s="1"/>
  <c r="AG3392" i="4"/>
  <c r="AC3392" i="4"/>
  <c r="AD3392" i="4" s="1"/>
  <c r="AG3391" i="4"/>
  <c r="AC3391" i="4"/>
  <c r="AD3391" i="4" s="1"/>
  <c r="AG3390" i="4"/>
  <c r="AC3390" i="4"/>
  <c r="AD3390" i="4" s="1"/>
  <c r="AG3389" i="4"/>
  <c r="AC3389" i="4"/>
  <c r="AD3389" i="4" s="1"/>
  <c r="AG3388" i="4"/>
  <c r="AC3388" i="4"/>
  <c r="AD3388" i="4" s="1"/>
  <c r="AG3387" i="4"/>
  <c r="AC3387" i="4"/>
  <c r="AD3387" i="4" s="1"/>
  <c r="AG3386" i="4"/>
  <c r="AC3386" i="4"/>
  <c r="AD3386" i="4" s="1"/>
  <c r="AG3385" i="4"/>
  <c r="AC3385" i="4"/>
  <c r="AD3385" i="4" s="1"/>
  <c r="AG3384" i="4"/>
  <c r="AC3384" i="4"/>
  <c r="AD3384" i="4" s="1"/>
  <c r="AG3383" i="4"/>
  <c r="AC3383" i="4"/>
  <c r="AD3383" i="4" s="1"/>
  <c r="AG3382" i="4"/>
  <c r="AC3382" i="4"/>
  <c r="AD3382" i="4" s="1"/>
  <c r="AG3381" i="4"/>
  <c r="AC3381" i="4"/>
  <c r="AD3381" i="4" s="1"/>
  <c r="AG3380" i="4"/>
  <c r="AC3380" i="4"/>
  <c r="AD3380" i="4" s="1"/>
  <c r="AG3379" i="4"/>
  <c r="AC3379" i="4"/>
  <c r="AD3379" i="4" s="1"/>
  <c r="AG3378" i="4"/>
  <c r="AC3378" i="4"/>
  <c r="AD3378" i="4" s="1"/>
  <c r="AG3377" i="4"/>
  <c r="AC3377" i="4"/>
  <c r="AD3377" i="4" s="1"/>
  <c r="AG3376" i="4"/>
  <c r="AC3376" i="4"/>
  <c r="AD3376" i="4" s="1"/>
  <c r="AG3375" i="4"/>
  <c r="AC3375" i="4"/>
  <c r="AD3375" i="4" s="1"/>
  <c r="AG3374" i="4"/>
  <c r="AC3374" i="4"/>
  <c r="AD3374" i="4" s="1"/>
  <c r="AG3373" i="4"/>
  <c r="AC3373" i="4"/>
  <c r="AD3373" i="4" s="1"/>
  <c r="AG3372" i="4"/>
  <c r="AC3372" i="4"/>
  <c r="AD3372" i="4" s="1"/>
  <c r="AG3371" i="4"/>
  <c r="AC3371" i="4"/>
  <c r="AD3371" i="4" s="1"/>
  <c r="AG3370" i="4"/>
  <c r="AC3370" i="4"/>
  <c r="AD3370" i="4" s="1"/>
  <c r="AG3369" i="4"/>
  <c r="AC3369" i="4"/>
  <c r="AD3369" i="4" s="1"/>
  <c r="AG3368" i="4"/>
  <c r="AC3368" i="4"/>
  <c r="AD3368" i="4" s="1"/>
  <c r="AG3367" i="4"/>
  <c r="AC3367" i="4"/>
  <c r="AD3367" i="4" s="1"/>
  <c r="AG3366" i="4"/>
  <c r="AC3366" i="4"/>
  <c r="AD3366" i="4" s="1"/>
  <c r="AG3365" i="4"/>
  <c r="AC3365" i="4"/>
  <c r="AD3365" i="4" s="1"/>
  <c r="AG3364" i="4"/>
  <c r="AC3364" i="4"/>
  <c r="AD3364" i="4" s="1"/>
  <c r="AG3363" i="4"/>
  <c r="AC3363" i="4"/>
  <c r="AD3363" i="4" s="1"/>
  <c r="AG3362" i="4"/>
  <c r="AC3362" i="4"/>
  <c r="AD3362" i="4" s="1"/>
  <c r="AG3361" i="4"/>
  <c r="AC3361" i="4"/>
  <c r="AD3361" i="4" s="1"/>
  <c r="AG3360" i="4"/>
  <c r="AC3360" i="4"/>
  <c r="AD3360" i="4" s="1"/>
  <c r="AG3359" i="4"/>
  <c r="AC3359" i="4"/>
  <c r="AD3359" i="4" s="1"/>
  <c r="AG3358" i="4"/>
  <c r="AC3358" i="4"/>
  <c r="AD3358" i="4" s="1"/>
  <c r="AG3357" i="4"/>
  <c r="AC3357" i="4"/>
  <c r="AD3357" i="4" s="1"/>
  <c r="AG3356" i="4"/>
  <c r="AC3356" i="4"/>
  <c r="AD3356" i="4" s="1"/>
  <c r="AG3355" i="4"/>
  <c r="AC3355" i="4"/>
  <c r="AD3355" i="4" s="1"/>
  <c r="AG3354" i="4"/>
  <c r="AC3354" i="4"/>
  <c r="AD3354" i="4" s="1"/>
  <c r="AG3353" i="4"/>
  <c r="AC3353" i="4"/>
  <c r="AD3353" i="4" s="1"/>
  <c r="AG3352" i="4"/>
  <c r="AC3352" i="4"/>
  <c r="AD3352" i="4" s="1"/>
  <c r="AG3351" i="4"/>
  <c r="AC3351" i="4"/>
  <c r="AD3351" i="4" s="1"/>
  <c r="AG3350" i="4"/>
  <c r="AC3350" i="4"/>
  <c r="AD3350" i="4" s="1"/>
  <c r="AG3349" i="4"/>
  <c r="AC3349" i="4"/>
  <c r="AD3349" i="4" s="1"/>
  <c r="AG3348" i="4"/>
  <c r="AC3348" i="4"/>
  <c r="AD3348" i="4" s="1"/>
  <c r="AG3347" i="4"/>
  <c r="AC3347" i="4"/>
  <c r="AD3347" i="4" s="1"/>
  <c r="AG3346" i="4"/>
  <c r="AC3346" i="4"/>
  <c r="AD3346" i="4" s="1"/>
  <c r="AG3345" i="4"/>
  <c r="AC3345" i="4"/>
  <c r="AD3345" i="4" s="1"/>
  <c r="AG3344" i="4"/>
  <c r="AC3344" i="4"/>
  <c r="AD3344" i="4" s="1"/>
  <c r="AG3343" i="4"/>
  <c r="AC3343" i="4"/>
  <c r="AD3343" i="4" s="1"/>
  <c r="AG3342" i="4"/>
  <c r="AC3342" i="4"/>
  <c r="AD3342" i="4" s="1"/>
  <c r="AG3341" i="4"/>
  <c r="AC3341" i="4"/>
  <c r="AD3341" i="4" s="1"/>
  <c r="AG3340" i="4"/>
  <c r="AC3340" i="4"/>
  <c r="AD3340" i="4" s="1"/>
  <c r="AG3339" i="4"/>
  <c r="AC3339" i="4"/>
  <c r="AD3339" i="4" s="1"/>
  <c r="AG3338" i="4"/>
  <c r="AC3338" i="4"/>
  <c r="AD3338" i="4" s="1"/>
  <c r="AG3337" i="4"/>
  <c r="AC3337" i="4"/>
  <c r="AD3337" i="4" s="1"/>
  <c r="AG3336" i="4"/>
  <c r="AC3336" i="4"/>
  <c r="AD3336" i="4" s="1"/>
  <c r="AG3335" i="4"/>
  <c r="AC3335" i="4"/>
  <c r="AD3335" i="4" s="1"/>
  <c r="AG3334" i="4"/>
  <c r="AC3334" i="4"/>
  <c r="AD3334" i="4" s="1"/>
  <c r="AG3333" i="4"/>
  <c r="AC3333" i="4"/>
  <c r="AD3333" i="4" s="1"/>
  <c r="AG3332" i="4"/>
  <c r="AC3332" i="4"/>
  <c r="AD3332" i="4" s="1"/>
  <c r="AG3331" i="4"/>
  <c r="AC3331" i="4"/>
  <c r="AD3331" i="4" s="1"/>
  <c r="AG3330" i="4"/>
  <c r="AC3330" i="4"/>
  <c r="AD3330" i="4" s="1"/>
  <c r="AG3329" i="4"/>
  <c r="AC3329" i="4"/>
  <c r="AD3329" i="4" s="1"/>
  <c r="AG3328" i="4"/>
  <c r="AC3328" i="4"/>
  <c r="AD3328" i="4" s="1"/>
  <c r="AG3327" i="4"/>
  <c r="AC3327" i="4"/>
  <c r="AD3327" i="4" s="1"/>
  <c r="AG3326" i="4"/>
  <c r="AC3326" i="4"/>
  <c r="AD3326" i="4" s="1"/>
  <c r="AG3325" i="4"/>
  <c r="AC3325" i="4"/>
  <c r="AD3325" i="4" s="1"/>
  <c r="AG3324" i="4"/>
  <c r="AC3324" i="4"/>
  <c r="AD3324" i="4" s="1"/>
  <c r="AG3323" i="4"/>
  <c r="AC3323" i="4"/>
  <c r="AD3323" i="4" s="1"/>
  <c r="AG3322" i="4"/>
  <c r="AC3322" i="4"/>
  <c r="AD3322" i="4" s="1"/>
  <c r="AG3321" i="4"/>
  <c r="AC3321" i="4"/>
  <c r="AD3321" i="4" s="1"/>
  <c r="AG3320" i="4"/>
  <c r="AC3320" i="4"/>
  <c r="AD3320" i="4" s="1"/>
  <c r="AG3319" i="4"/>
  <c r="AC3319" i="4"/>
  <c r="AD3319" i="4" s="1"/>
  <c r="AG3318" i="4"/>
  <c r="AC3318" i="4"/>
  <c r="AD3318" i="4" s="1"/>
  <c r="AG3317" i="4"/>
  <c r="AC3317" i="4"/>
  <c r="AD3317" i="4" s="1"/>
  <c r="AG3316" i="4"/>
  <c r="AC3316" i="4"/>
  <c r="AD3316" i="4" s="1"/>
  <c r="AG3315" i="4"/>
  <c r="AC3315" i="4"/>
  <c r="AD3315" i="4" s="1"/>
  <c r="AG3314" i="4"/>
  <c r="AC3314" i="4"/>
  <c r="AD3314" i="4" s="1"/>
  <c r="AG3313" i="4"/>
  <c r="AC3313" i="4"/>
  <c r="AD3313" i="4" s="1"/>
  <c r="AG3312" i="4"/>
  <c r="AC3312" i="4"/>
  <c r="AD3312" i="4" s="1"/>
  <c r="AG3311" i="4"/>
  <c r="AC3311" i="4"/>
  <c r="AD3311" i="4" s="1"/>
  <c r="AG3310" i="4"/>
  <c r="AC3310" i="4"/>
  <c r="AD3310" i="4" s="1"/>
  <c r="AG3309" i="4"/>
  <c r="AC3309" i="4"/>
  <c r="AD3309" i="4" s="1"/>
  <c r="AG3308" i="4"/>
  <c r="AC3308" i="4"/>
  <c r="AD3308" i="4" s="1"/>
  <c r="AG3307" i="4"/>
  <c r="AC3307" i="4"/>
  <c r="AD3307" i="4" s="1"/>
  <c r="AG3306" i="4"/>
  <c r="AC3306" i="4"/>
  <c r="AD3306" i="4" s="1"/>
  <c r="AG3305" i="4"/>
  <c r="AC3305" i="4"/>
  <c r="AD3305" i="4" s="1"/>
  <c r="AG3304" i="4"/>
  <c r="AC3304" i="4"/>
  <c r="AD3304" i="4" s="1"/>
  <c r="AG3303" i="4"/>
  <c r="AC3303" i="4"/>
  <c r="AD3303" i="4" s="1"/>
  <c r="AG3302" i="4"/>
  <c r="AC3302" i="4"/>
  <c r="AD3302" i="4" s="1"/>
  <c r="AG3301" i="4"/>
  <c r="AC3301" i="4"/>
  <c r="AD3301" i="4" s="1"/>
  <c r="AG3300" i="4"/>
  <c r="AC3300" i="4"/>
  <c r="AD3300" i="4" s="1"/>
  <c r="AG3299" i="4"/>
  <c r="AC3299" i="4"/>
  <c r="AD3299" i="4" s="1"/>
  <c r="AG3298" i="4"/>
  <c r="AC3298" i="4"/>
  <c r="AD3298" i="4" s="1"/>
  <c r="AG3297" i="4"/>
  <c r="AC3297" i="4"/>
  <c r="AD3297" i="4" s="1"/>
  <c r="AG3296" i="4"/>
  <c r="AC3296" i="4"/>
  <c r="AD3296" i="4" s="1"/>
  <c r="AG3295" i="4"/>
  <c r="AC3295" i="4"/>
  <c r="AD3295" i="4" s="1"/>
  <c r="AG3294" i="4"/>
  <c r="AC3294" i="4"/>
  <c r="AD3294" i="4" s="1"/>
  <c r="AG3293" i="4"/>
  <c r="AC3293" i="4"/>
  <c r="AD3293" i="4" s="1"/>
  <c r="AG3292" i="4"/>
  <c r="AC3292" i="4"/>
  <c r="AD3292" i="4" s="1"/>
  <c r="AG3291" i="4"/>
  <c r="AC3291" i="4"/>
  <c r="AD3291" i="4" s="1"/>
  <c r="AG3290" i="4"/>
  <c r="AC3290" i="4"/>
  <c r="AD3290" i="4" s="1"/>
  <c r="AG3289" i="4"/>
  <c r="AC3289" i="4"/>
  <c r="AD3289" i="4" s="1"/>
  <c r="AG3288" i="4"/>
  <c r="AC3288" i="4"/>
  <c r="AD3288" i="4" s="1"/>
  <c r="AG3287" i="4"/>
  <c r="AC3287" i="4"/>
  <c r="AD3287" i="4" s="1"/>
  <c r="AG3286" i="4"/>
  <c r="AC3286" i="4"/>
  <c r="AD3286" i="4" s="1"/>
  <c r="AG3285" i="4"/>
  <c r="AC3285" i="4"/>
  <c r="AD3285" i="4" s="1"/>
  <c r="AG3284" i="4"/>
  <c r="AC3284" i="4"/>
  <c r="AD3284" i="4" s="1"/>
  <c r="AG3283" i="4"/>
  <c r="AC3283" i="4"/>
  <c r="AD3283" i="4" s="1"/>
  <c r="AG3282" i="4"/>
  <c r="AC3282" i="4"/>
  <c r="AD3282" i="4" s="1"/>
  <c r="AG3281" i="4"/>
  <c r="AC3281" i="4"/>
  <c r="AD3281" i="4" s="1"/>
  <c r="AG3280" i="4"/>
  <c r="AC3280" i="4"/>
  <c r="AD3280" i="4" s="1"/>
  <c r="AG3279" i="4"/>
  <c r="AC3279" i="4"/>
  <c r="AD3279" i="4" s="1"/>
  <c r="AG3278" i="4"/>
  <c r="AC3278" i="4"/>
  <c r="AD3278" i="4" s="1"/>
  <c r="AG3277" i="4"/>
  <c r="AC3277" i="4"/>
  <c r="AD3277" i="4" s="1"/>
  <c r="AG3276" i="4"/>
  <c r="AC3276" i="4"/>
  <c r="AD3276" i="4" s="1"/>
  <c r="AG3275" i="4"/>
  <c r="AC3275" i="4"/>
  <c r="AD3275" i="4" s="1"/>
  <c r="AG3274" i="4"/>
  <c r="AC3274" i="4"/>
  <c r="AD3274" i="4" s="1"/>
  <c r="AG3273" i="4"/>
  <c r="AC3273" i="4"/>
  <c r="AD3273" i="4" s="1"/>
  <c r="AG3272" i="4"/>
  <c r="AC3272" i="4"/>
  <c r="AD3272" i="4" s="1"/>
  <c r="AG3271" i="4"/>
  <c r="AC3271" i="4"/>
  <c r="AD3271" i="4" s="1"/>
  <c r="AG3270" i="4"/>
  <c r="AC3270" i="4"/>
  <c r="AD3270" i="4" s="1"/>
  <c r="AG3269" i="4"/>
  <c r="AC3269" i="4"/>
  <c r="AD3269" i="4" s="1"/>
  <c r="AG3268" i="4"/>
  <c r="AC3268" i="4"/>
  <c r="AD3268" i="4" s="1"/>
  <c r="AG3267" i="4"/>
  <c r="AC3267" i="4"/>
  <c r="AD3267" i="4" s="1"/>
  <c r="AG3266" i="4"/>
  <c r="AC3266" i="4"/>
  <c r="AD3266" i="4" s="1"/>
  <c r="AG3265" i="4"/>
  <c r="AC3265" i="4"/>
  <c r="AD3265" i="4" s="1"/>
  <c r="AG3264" i="4"/>
  <c r="AC3264" i="4"/>
  <c r="AD3264" i="4" s="1"/>
  <c r="AG3263" i="4"/>
  <c r="AC3263" i="4"/>
  <c r="AD3263" i="4" s="1"/>
  <c r="AG3262" i="4"/>
  <c r="AC3262" i="4"/>
  <c r="AD3262" i="4" s="1"/>
  <c r="AG3261" i="4"/>
  <c r="AC3261" i="4"/>
  <c r="AD3261" i="4" s="1"/>
  <c r="AG3260" i="4"/>
  <c r="AC3260" i="4"/>
  <c r="AD3260" i="4" s="1"/>
  <c r="AG3259" i="4"/>
  <c r="AC3259" i="4"/>
  <c r="AD3259" i="4" s="1"/>
  <c r="AG3258" i="4"/>
  <c r="AC3258" i="4"/>
  <c r="AD3258" i="4" s="1"/>
  <c r="AG3257" i="4"/>
  <c r="AC3257" i="4"/>
  <c r="AD3257" i="4" s="1"/>
  <c r="AG3256" i="4"/>
  <c r="AC3256" i="4"/>
  <c r="AD3256" i="4" s="1"/>
  <c r="AG3255" i="4"/>
  <c r="AC3255" i="4"/>
  <c r="AD3255" i="4" s="1"/>
  <c r="AG3254" i="4"/>
  <c r="AC3254" i="4"/>
  <c r="AD3254" i="4" s="1"/>
  <c r="AG3253" i="4"/>
  <c r="AC3253" i="4"/>
  <c r="AD3253" i="4" s="1"/>
  <c r="AG3252" i="4"/>
  <c r="AC3252" i="4"/>
  <c r="AD3252" i="4" s="1"/>
  <c r="AG3251" i="4"/>
  <c r="AC3251" i="4"/>
  <c r="AD3251" i="4" s="1"/>
  <c r="AG3250" i="4"/>
  <c r="AC3250" i="4"/>
  <c r="AD3250" i="4" s="1"/>
  <c r="AG3249" i="4"/>
  <c r="AC3249" i="4"/>
  <c r="AD3249" i="4" s="1"/>
  <c r="AG3248" i="4"/>
  <c r="AC3248" i="4"/>
  <c r="AD3248" i="4" s="1"/>
  <c r="AG3247" i="4"/>
  <c r="AC3247" i="4"/>
  <c r="AD3247" i="4" s="1"/>
  <c r="AG3246" i="4"/>
  <c r="AC3246" i="4"/>
  <c r="AD3246" i="4" s="1"/>
  <c r="AG3245" i="4"/>
  <c r="AC3245" i="4"/>
  <c r="AD3245" i="4" s="1"/>
  <c r="AG3244" i="4"/>
  <c r="AC3244" i="4"/>
  <c r="AD3244" i="4" s="1"/>
  <c r="AG3243" i="4"/>
  <c r="AC3243" i="4"/>
  <c r="AD3243" i="4" s="1"/>
  <c r="AG3242" i="4"/>
  <c r="AC3242" i="4"/>
  <c r="AD3242" i="4" s="1"/>
  <c r="AG3241" i="4"/>
  <c r="AC3241" i="4"/>
  <c r="AD3241" i="4" s="1"/>
  <c r="AG3240" i="4"/>
  <c r="AC3240" i="4"/>
  <c r="AD3240" i="4" s="1"/>
  <c r="AG3239" i="4"/>
  <c r="AC3239" i="4"/>
  <c r="AD3239" i="4" s="1"/>
  <c r="AG3238" i="4"/>
  <c r="AC3238" i="4"/>
  <c r="AD3238" i="4" s="1"/>
  <c r="AG3237" i="4"/>
  <c r="AC3237" i="4"/>
  <c r="AD3237" i="4" s="1"/>
  <c r="AG3236" i="4"/>
  <c r="AC3236" i="4"/>
  <c r="AD3236" i="4" s="1"/>
  <c r="AG3235" i="4"/>
  <c r="AC3235" i="4"/>
  <c r="AD3235" i="4" s="1"/>
  <c r="AG3234" i="4"/>
  <c r="AC3234" i="4"/>
  <c r="AD3234" i="4" s="1"/>
  <c r="AG3233" i="4"/>
  <c r="AC3233" i="4"/>
  <c r="AD3233" i="4" s="1"/>
  <c r="AG3232" i="4"/>
  <c r="AC3232" i="4"/>
  <c r="AD3232" i="4" s="1"/>
  <c r="AG3231" i="4"/>
  <c r="AC3231" i="4"/>
  <c r="AD3231" i="4" s="1"/>
  <c r="AG3230" i="4"/>
  <c r="AC3230" i="4"/>
  <c r="AD3230" i="4" s="1"/>
  <c r="AG3229" i="4"/>
  <c r="AC3229" i="4"/>
  <c r="AD3229" i="4" s="1"/>
  <c r="AG3228" i="4"/>
  <c r="AC3228" i="4"/>
  <c r="AD3228" i="4" s="1"/>
  <c r="AG3227" i="4"/>
  <c r="AC3227" i="4"/>
  <c r="AD3227" i="4" s="1"/>
  <c r="AG3226" i="4"/>
  <c r="AC3226" i="4"/>
  <c r="AD3226" i="4" s="1"/>
  <c r="AG3225" i="4"/>
  <c r="AC3225" i="4"/>
  <c r="AD3225" i="4" s="1"/>
  <c r="AG3224" i="4"/>
  <c r="AC3224" i="4"/>
  <c r="AD3224" i="4" s="1"/>
  <c r="AG3223" i="4"/>
  <c r="AC3223" i="4"/>
  <c r="AD3223" i="4" s="1"/>
  <c r="AG3222" i="4"/>
  <c r="AC3222" i="4"/>
  <c r="AD3222" i="4" s="1"/>
  <c r="AG3221" i="4"/>
  <c r="AC3221" i="4"/>
  <c r="AD3221" i="4" s="1"/>
  <c r="AG3220" i="4"/>
  <c r="AC3220" i="4"/>
  <c r="AD3220" i="4" s="1"/>
  <c r="AG3219" i="4"/>
  <c r="AC3219" i="4"/>
  <c r="AD3219" i="4" s="1"/>
  <c r="AG3218" i="4"/>
  <c r="AC3218" i="4"/>
  <c r="AD3218" i="4" s="1"/>
  <c r="AG3217" i="4"/>
  <c r="AC3217" i="4"/>
  <c r="AD3217" i="4" s="1"/>
  <c r="AG3216" i="4"/>
  <c r="AC3216" i="4"/>
  <c r="AD3216" i="4" s="1"/>
  <c r="AG3215" i="4"/>
  <c r="AC3215" i="4"/>
  <c r="AD3215" i="4" s="1"/>
  <c r="AG3214" i="4"/>
  <c r="AC3214" i="4"/>
  <c r="AD3214" i="4" s="1"/>
  <c r="AG3213" i="4"/>
  <c r="AC3213" i="4"/>
  <c r="AD3213" i="4" s="1"/>
  <c r="AG3212" i="4"/>
  <c r="AC3212" i="4"/>
  <c r="AD3212" i="4" s="1"/>
  <c r="AG3211" i="4"/>
  <c r="AC3211" i="4"/>
  <c r="AD3211" i="4" s="1"/>
  <c r="AG3210" i="4"/>
  <c r="AC3210" i="4"/>
  <c r="AD3210" i="4" s="1"/>
  <c r="AG3209" i="4"/>
  <c r="AC3209" i="4"/>
  <c r="AD3209" i="4" s="1"/>
  <c r="AG3208" i="4"/>
  <c r="AC3208" i="4"/>
  <c r="AD3208" i="4" s="1"/>
  <c r="AG3207" i="4"/>
  <c r="AC3207" i="4"/>
  <c r="AD3207" i="4" s="1"/>
  <c r="AG3206" i="4"/>
  <c r="AC3206" i="4"/>
  <c r="AD3206" i="4" s="1"/>
  <c r="AG3205" i="4"/>
  <c r="AC3205" i="4"/>
  <c r="AD3205" i="4" s="1"/>
  <c r="AG3204" i="4"/>
  <c r="AC3204" i="4"/>
  <c r="AD3204" i="4" s="1"/>
  <c r="AG3203" i="4"/>
  <c r="AC3203" i="4"/>
  <c r="AD3203" i="4" s="1"/>
  <c r="AG3202" i="4"/>
  <c r="AC3202" i="4"/>
  <c r="AD3202" i="4" s="1"/>
  <c r="AG3201" i="4"/>
  <c r="AC3201" i="4"/>
  <c r="AD3201" i="4" s="1"/>
  <c r="AG3200" i="4"/>
  <c r="AC3200" i="4"/>
  <c r="AD3200" i="4" s="1"/>
  <c r="AG3199" i="4"/>
  <c r="AC3199" i="4"/>
  <c r="AD3199" i="4" s="1"/>
  <c r="AG3198" i="4"/>
  <c r="AC3198" i="4"/>
  <c r="AD3198" i="4" s="1"/>
  <c r="AG3197" i="4"/>
  <c r="AC3197" i="4"/>
  <c r="AD3197" i="4" s="1"/>
  <c r="AG3196" i="4"/>
  <c r="AC3196" i="4"/>
  <c r="AD3196" i="4" s="1"/>
  <c r="AG3195" i="4"/>
  <c r="AC3195" i="4"/>
  <c r="AD3195" i="4" s="1"/>
  <c r="AG3194" i="4"/>
  <c r="AC3194" i="4"/>
  <c r="AD3194" i="4" s="1"/>
  <c r="AG3193" i="4"/>
  <c r="AC3193" i="4"/>
  <c r="AD3193" i="4" s="1"/>
  <c r="AG3192" i="4"/>
  <c r="AC3192" i="4"/>
  <c r="AD3192" i="4" s="1"/>
  <c r="AG3191" i="4"/>
  <c r="AC3191" i="4"/>
  <c r="AD3191" i="4" s="1"/>
  <c r="AG3190" i="4"/>
  <c r="AC3190" i="4"/>
  <c r="AD3190" i="4" s="1"/>
  <c r="AG3189" i="4"/>
  <c r="AC3189" i="4"/>
  <c r="AD3189" i="4" s="1"/>
  <c r="AG3188" i="4"/>
  <c r="AC3188" i="4"/>
  <c r="AD3188" i="4" s="1"/>
  <c r="AG3187" i="4"/>
  <c r="AC3187" i="4"/>
  <c r="AD3187" i="4" s="1"/>
  <c r="AG3186" i="4"/>
  <c r="AC3186" i="4"/>
  <c r="AD3186" i="4" s="1"/>
  <c r="AG3185" i="4"/>
  <c r="AC3185" i="4"/>
  <c r="AD3185" i="4" s="1"/>
  <c r="AG3184" i="4"/>
  <c r="AC3184" i="4"/>
  <c r="AD3184" i="4" s="1"/>
  <c r="AG3183" i="4"/>
  <c r="AC3183" i="4"/>
  <c r="AD3183" i="4" s="1"/>
  <c r="AG3182" i="4"/>
  <c r="AC3182" i="4"/>
  <c r="AD3182" i="4" s="1"/>
  <c r="AG3181" i="4"/>
  <c r="AC3181" i="4"/>
  <c r="AD3181" i="4" s="1"/>
  <c r="AG3180" i="4"/>
  <c r="AC3180" i="4"/>
  <c r="AD3180" i="4" s="1"/>
  <c r="AG3179" i="4"/>
  <c r="AC3179" i="4"/>
  <c r="AD3179" i="4" s="1"/>
  <c r="AG3178" i="4"/>
  <c r="AC3178" i="4"/>
  <c r="AD3178" i="4" s="1"/>
  <c r="AG3177" i="4"/>
  <c r="AC3177" i="4"/>
  <c r="AD3177" i="4" s="1"/>
  <c r="AG3176" i="4"/>
  <c r="AC3176" i="4"/>
  <c r="AD3176" i="4" s="1"/>
  <c r="AG3175" i="4"/>
  <c r="AC3175" i="4"/>
  <c r="AD3175" i="4" s="1"/>
  <c r="AG3174" i="4"/>
  <c r="AC3174" i="4"/>
  <c r="AD3174" i="4" s="1"/>
  <c r="AG3173" i="4"/>
  <c r="AC3173" i="4"/>
  <c r="AD3173" i="4" s="1"/>
  <c r="AG3172" i="4"/>
  <c r="AC3172" i="4"/>
  <c r="AD3172" i="4" s="1"/>
  <c r="AG3171" i="4"/>
  <c r="AC3171" i="4"/>
  <c r="AD3171" i="4" s="1"/>
  <c r="AG3170" i="4"/>
  <c r="AC3170" i="4"/>
  <c r="AD3170" i="4" s="1"/>
  <c r="AG3169" i="4"/>
  <c r="AC3169" i="4"/>
  <c r="AD3169" i="4" s="1"/>
  <c r="AG3168" i="4"/>
  <c r="AC3168" i="4"/>
  <c r="AD3168" i="4" s="1"/>
  <c r="AG3167" i="4"/>
  <c r="AC3167" i="4"/>
  <c r="AD3167" i="4" s="1"/>
  <c r="AG3166" i="4"/>
  <c r="AC3166" i="4"/>
  <c r="AD3166" i="4" s="1"/>
  <c r="AG3165" i="4"/>
  <c r="AC3165" i="4"/>
  <c r="AD3165" i="4" s="1"/>
  <c r="AG3164" i="4"/>
  <c r="AC3164" i="4"/>
  <c r="AD3164" i="4" s="1"/>
  <c r="AG3163" i="4"/>
  <c r="AC3163" i="4"/>
  <c r="AD3163" i="4" s="1"/>
  <c r="AG3162" i="4"/>
  <c r="AC3162" i="4"/>
  <c r="AD3162" i="4" s="1"/>
  <c r="AG3161" i="4"/>
  <c r="AC3161" i="4"/>
  <c r="AD3161" i="4" s="1"/>
  <c r="AG3160" i="4"/>
  <c r="AC3160" i="4"/>
  <c r="AD3160" i="4" s="1"/>
  <c r="AG3159" i="4"/>
  <c r="AC3159" i="4"/>
  <c r="AD3159" i="4" s="1"/>
  <c r="AG3158" i="4"/>
  <c r="AC3158" i="4"/>
  <c r="AD3158" i="4" s="1"/>
  <c r="AG3157" i="4"/>
  <c r="AC3157" i="4"/>
  <c r="AD3157" i="4" s="1"/>
  <c r="AG3156" i="4"/>
  <c r="AC3156" i="4"/>
  <c r="AD3156" i="4" s="1"/>
  <c r="AG3155" i="4"/>
  <c r="AC3155" i="4"/>
  <c r="AD3155" i="4" s="1"/>
  <c r="AG3154" i="4"/>
  <c r="AC3154" i="4"/>
  <c r="AD3154" i="4" s="1"/>
  <c r="AG3153" i="4"/>
  <c r="AC3153" i="4"/>
  <c r="AD3153" i="4" s="1"/>
  <c r="AG3152" i="4"/>
  <c r="AC3152" i="4"/>
  <c r="AD3152" i="4" s="1"/>
  <c r="AG3151" i="4"/>
  <c r="AC3151" i="4"/>
  <c r="AD3151" i="4" s="1"/>
  <c r="AG3150" i="4"/>
  <c r="AC3150" i="4"/>
  <c r="AD3150" i="4" s="1"/>
  <c r="AG3149" i="4"/>
  <c r="AC3149" i="4"/>
  <c r="AD3149" i="4" s="1"/>
  <c r="AG3148" i="4"/>
  <c r="AC3148" i="4"/>
  <c r="AD3148" i="4" s="1"/>
  <c r="AG3147" i="4"/>
  <c r="AC3147" i="4"/>
  <c r="AD3147" i="4" s="1"/>
  <c r="AG3146" i="4"/>
  <c r="AC3146" i="4"/>
  <c r="AD3146" i="4" s="1"/>
  <c r="AG3145" i="4"/>
  <c r="AC3145" i="4"/>
  <c r="AD3145" i="4" s="1"/>
  <c r="AG3144" i="4"/>
  <c r="AC3144" i="4"/>
  <c r="AD3144" i="4" s="1"/>
  <c r="AG3143" i="4"/>
  <c r="AC3143" i="4"/>
  <c r="AD3143" i="4" s="1"/>
  <c r="AG3142" i="4"/>
  <c r="AC3142" i="4"/>
  <c r="AD3142" i="4" s="1"/>
  <c r="AG3141" i="4"/>
  <c r="AC3141" i="4"/>
  <c r="AD3141" i="4" s="1"/>
  <c r="AG3140" i="4"/>
  <c r="AC3140" i="4"/>
  <c r="AD3140" i="4" s="1"/>
  <c r="AG3139" i="4"/>
  <c r="AC3139" i="4"/>
  <c r="AD3139" i="4" s="1"/>
  <c r="AG3138" i="4"/>
  <c r="AC3138" i="4"/>
  <c r="AD3138" i="4" s="1"/>
  <c r="AG3137" i="4"/>
  <c r="AC3137" i="4"/>
  <c r="AD3137" i="4" s="1"/>
  <c r="AG3136" i="4"/>
  <c r="AC3136" i="4"/>
  <c r="AD3136" i="4" s="1"/>
  <c r="AG3135" i="4"/>
  <c r="AC3135" i="4"/>
  <c r="AD3135" i="4" s="1"/>
  <c r="AG3134" i="4"/>
  <c r="AC3134" i="4"/>
  <c r="AD3134" i="4" s="1"/>
  <c r="AG3133" i="4"/>
  <c r="AC3133" i="4"/>
  <c r="AD3133" i="4" s="1"/>
  <c r="AG3132" i="4"/>
  <c r="AC3132" i="4"/>
  <c r="AD3132" i="4" s="1"/>
  <c r="AG3131" i="4"/>
  <c r="AC3131" i="4"/>
  <c r="AD3131" i="4" s="1"/>
  <c r="AG3130" i="4"/>
  <c r="AC3130" i="4"/>
  <c r="AD3130" i="4" s="1"/>
  <c r="AG3129" i="4"/>
  <c r="AC3129" i="4"/>
  <c r="AD3129" i="4" s="1"/>
  <c r="AG3128" i="4"/>
  <c r="AC3128" i="4"/>
  <c r="AD3128" i="4" s="1"/>
  <c r="AG3127" i="4"/>
  <c r="AC3127" i="4"/>
  <c r="AD3127" i="4" s="1"/>
  <c r="AG3126" i="4"/>
  <c r="AC3126" i="4"/>
  <c r="AD3126" i="4" s="1"/>
  <c r="AG3125" i="4"/>
  <c r="AC3125" i="4"/>
  <c r="AD3125" i="4" s="1"/>
  <c r="AG3124" i="4"/>
  <c r="AC3124" i="4"/>
  <c r="AD3124" i="4" s="1"/>
  <c r="AG3123" i="4"/>
  <c r="AC3123" i="4"/>
  <c r="AD3123" i="4" s="1"/>
  <c r="AG3122" i="4"/>
  <c r="AC3122" i="4"/>
  <c r="AD3122" i="4" s="1"/>
  <c r="AG3121" i="4"/>
  <c r="AC3121" i="4"/>
  <c r="AD3121" i="4" s="1"/>
  <c r="AG3120" i="4"/>
  <c r="AC3120" i="4"/>
  <c r="AD3120" i="4" s="1"/>
  <c r="AG3119" i="4"/>
  <c r="AC3119" i="4"/>
  <c r="AD3119" i="4" s="1"/>
  <c r="AG3118" i="4"/>
  <c r="AC3118" i="4"/>
  <c r="AD3118" i="4" s="1"/>
  <c r="AG3117" i="4"/>
  <c r="AC3117" i="4"/>
  <c r="AD3117" i="4" s="1"/>
  <c r="AG3116" i="4"/>
  <c r="AC3116" i="4"/>
  <c r="AD3116" i="4" s="1"/>
  <c r="AG3115" i="4"/>
  <c r="AC3115" i="4"/>
  <c r="AD3115" i="4" s="1"/>
  <c r="AG3114" i="4"/>
  <c r="AC3114" i="4"/>
  <c r="AD3114" i="4" s="1"/>
  <c r="AG3113" i="4"/>
  <c r="AC3113" i="4"/>
  <c r="AD3113" i="4" s="1"/>
  <c r="AG3112" i="4"/>
  <c r="AC3112" i="4"/>
  <c r="AD3112" i="4" s="1"/>
  <c r="AG3111" i="4"/>
  <c r="AC3111" i="4"/>
  <c r="AD3111" i="4" s="1"/>
  <c r="AG3110" i="4"/>
  <c r="AC3110" i="4"/>
  <c r="AD3110" i="4" s="1"/>
  <c r="AG3109" i="4"/>
  <c r="AC3109" i="4"/>
  <c r="AD3109" i="4" s="1"/>
  <c r="AG3108" i="4"/>
  <c r="AC3108" i="4"/>
  <c r="AD3108" i="4" s="1"/>
  <c r="AG3107" i="4"/>
  <c r="AC3107" i="4"/>
  <c r="AD3107" i="4" s="1"/>
  <c r="AG3106" i="4"/>
  <c r="AC3106" i="4"/>
  <c r="AD3106" i="4" s="1"/>
  <c r="AG3105" i="4"/>
  <c r="AC3105" i="4"/>
  <c r="AD3105" i="4" s="1"/>
  <c r="AG3104" i="4"/>
  <c r="AC3104" i="4"/>
  <c r="AD3104" i="4" s="1"/>
  <c r="AG3103" i="4"/>
  <c r="AC3103" i="4"/>
  <c r="AD3103" i="4" s="1"/>
  <c r="AG3102" i="4"/>
  <c r="AC3102" i="4"/>
  <c r="AD3102" i="4" s="1"/>
  <c r="AG3101" i="4"/>
  <c r="AC3101" i="4"/>
  <c r="AD3101" i="4" s="1"/>
  <c r="AG3100" i="4"/>
  <c r="AC3100" i="4"/>
  <c r="AD3100" i="4" s="1"/>
  <c r="AG3099" i="4"/>
  <c r="AC3099" i="4"/>
  <c r="AD3099" i="4" s="1"/>
  <c r="AG3098" i="4"/>
  <c r="AC3098" i="4"/>
  <c r="AD3098" i="4" s="1"/>
  <c r="AG3097" i="4"/>
  <c r="AC3097" i="4"/>
  <c r="AD3097" i="4" s="1"/>
  <c r="AG3096" i="4"/>
  <c r="AC3096" i="4"/>
  <c r="AD3096" i="4" s="1"/>
  <c r="AG3095" i="4"/>
  <c r="AC3095" i="4"/>
  <c r="AD3095" i="4" s="1"/>
  <c r="AG3094" i="4"/>
  <c r="AC3094" i="4"/>
  <c r="AD3094" i="4" s="1"/>
  <c r="AG3093" i="4"/>
  <c r="AC3093" i="4"/>
  <c r="AD3093" i="4" s="1"/>
  <c r="AG3092" i="4"/>
  <c r="AC3092" i="4"/>
  <c r="AD3092" i="4" s="1"/>
  <c r="AG3091" i="4"/>
  <c r="AC3091" i="4"/>
  <c r="AD3091" i="4" s="1"/>
  <c r="AG3090" i="4"/>
  <c r="AC3090" i="4"/>
  <c r="AD3090" i="4" s="1"/>
  <c r="AG3089" i="4"/>
  <c r="AC3089" i="4"/>
  <c r="AD3089" i="4" s="1"/>
  <c r="AG3088" i="4"/>
  <c r="AC3088" i="4"/>
  <c r="AD3088" i="4" s="1"/>
  <c r="AG3087" i="4"/>
  <c r="AC3087" i="4"/>
  <c r="AD3087" i="4" s="1"/>
  <c r="AG3086" i="4"/>
  <c r="AC3086" i="4"/>
  <c r="AD3086" i="4" s="1"/>
  <c r="AG3085" i="4"/>
  <c r="AC3085" i="4"/>
  <c r="AD3085" i="4" s="1"/>
  <c r="AG3084" i="4"/>
  <c r="AC3084" i="4"/>
  <c r="AD3084" i="4" s="1"/>
  <c r="AG3083" i="4"/>
  <c r="AC3083" i="4"/>
  <c r="AD3083" i="4" s="1"/>
  <c r="AG3082" i="4"/>
  <c r="AC3082" i="4"/>
  <c r="AD3082" i="4" s="1"/>
  <c r="AG3081" i="4"/>
  <c r="AC3081" i="4"/>
  <c r="AD3081" i="4" s="1"/>
  <c r="AG3080" i="4"/>
  <c r="AC3080" i="4"/>
  <c r="AD3080" i="4" s="1"/>
  <c r="AG3079" i="4"/>
  <c r="AC3079" i="4"/>
  <c r="AD3079" i="4" s="1"/>
  <c r="AG3078" i="4"/>
  <c r="AC3078" i="4"/>
  <c r="AD3078" i="4" s="1"/>
  <c r="AG3077" i="4"/>
  <c r="AC3077" i="4"/>
  <c r="AD3077" i="4" s="1"/>
  <c r="AG3076" i="4"/>
  <c r="AC3076" i="4"/>
  <c r="AD3076" i="4" s="1"/>
  <c r="AG3075" i="4"/>
  <c r="AC3075" i="4"/>
  <c r="AD3075" i="4" s="1"/>
  <c r="AG3074" i="4"/>
  <c r="AC3074" i="4"/>
  <c r="AD3074" i="4" s="1"/>
  <c r="AG3073" i="4"/>
  <c r="AC3073" i="4"/>
  <c r="AD3073" i="4" s="1"/>
  <c r="AG3072" i="4"/>
  <c r="AC3072" i="4"/>
  <c r="AD3072" i="4" s="1"/>
  <c r="AG3071" i="4"/>
  <c r="AC3071" i="4"/>
  <c r="AD3071" i="4" s="1"/>
  <c r="AG3070" i="4"/>
  <c r="AC3070" i="4"/>
  <c r="AD3070" i="4" s="1"/>
  <c r="AG3069" i="4"/>
  <c r="AC3069" i="4"/>
  <c r="AD3069" i="4" s="1"/>
  <c r="AG3068" i="4"/>
  <c r="AC3068" i="4"/>
  <c r="AD3068" i="4" s="1"/>
  <c r="AG3067" i="4"/>
  <c r="AC3067" i="4"/>
  <c r="AD3067" i="4" s="1"/>
  <c r="AG3066" i="4"/>
  <c r="AC3066" i="4"/>
  <c r="AD3066" i="4" s="1"/>
  <c r="AG3065" i="4"/>
  <c r="AC3065" i="4"/>
  <c r="AD3065" i="4" s="1"/>
  <c r="AG3064" i="4"/>
  <c r="AC3064" i="4"/>
  <c r="AD3064" i="4" s="1"/>
  <c r="AG3063" i="4"/>
  <c r="AC3063" i="4"/>
  <c r="AD3063" i="4" s="1"/>
  <c r="AG3062" i="4"/>
  <c r="AC3062" i="4"/>
  <c r="AD3062" i="4" s="1"/>
  <c r="AG3061" i="4"/>
  <c r="AC3061" i="4"/>
  <c r="AD3061" i="4" s="1"/>
  <c r="AG3060" i="4"/>
  <c r="AC3060" i="4"/>
  <c r="AD3060" i="4" s="1"/>
  <c r="AG3059" i="4"/>
  <c r="AC3059" i="4"/>
  <c r="AD3059" i="4" s="1"/>
  <c r="AG3058" i="4"/>
  <c r="AC3058" i="4"/>
  <c r="AD3058" i="4" s="1"/>
  <c r="AG3057" i="4"/>
  <c r="AC3057" i="4"/>
  <c r="AD3057" i="4" s="1"/>
  <c r="AG3056" i="4"/>
  <c r="AC3056" i="4"/>
  <c r="AD3056" i="4" s="1"/>
  <c r="AG3055" i="4"/>
  <c r="AC3055" i="4"/>
  <c r="AD3055" i="4" s="1"/>
  <c r="AG3054" i="4"/>
  <c r="AC3054" i="4"/>
  <c r="AD3054" i="4" s="1"/>
  <c r="AG3053" i="4"/>
  <c r="AC3053" i="4"/>
  <c r="AD3053" i="4" s="1"/>
  <c r="AG3052" i="4"/>
  <c r="AC3052" i="4"/>
  <c r="AD3052" i="4" s="1"/>
  <c r="AG3051" i="4"/>
  <c r="AC3051" i="4"/>
  <c r="AD3051" i="4" s="1"/>
  <c r="AG3050" i="4"/>
  <c r="AC3050" i="4"/>
  <c r="AD3050" i="4" s="1"/>
  <c r="AG3049" i="4"/>
  <c r="AC3049" i="4"/>
  <c r="AD3049" i="4" s="1"/>
  <c r="AG3048" i="4"/>
  <c r="AC3048" i="4"/>
  <c r="AD3048" i="4" s="1"/>
  <c r="AG3047" i="4"/>
  <c r="AC3047" i="4"/>
  <c r="AD3047" i="4" s="1"/>
  <c r="AG3046" i="4"/>
  <c r="AC3046" i="4"/>
  <c r="AD3046" i="4" s="1"/>
  <c r="AG3045" i="4"/>
  <c r="AC3045" i="4"/>
  <c r="AD3045" i="4" s="1"/>
  <c r="AG3044" i="4"/>
  <c r="AC3044" i="4"/>
  <c r="AD3044" i="4" s="1"/>
  <c r="AG3043" i="4"/>
  <c r="AC3043" i="4"/>
  <c r="AD3043" i="4" s="1"/>
  <c r="AG3042" i="4"/>
  <c r="AC3042" i="4"/>
  <c r="AD3042" i="4" s="1"/>
  <c r="AG3041" i="4"/>
  <c r="AC3041" i="4"/>
  <c r="AD3041" i="4" s="1"/>
  <c r="AG3040" i="4"/>
  <c r="AC3040" i="4"/>
  <c r="AD3040" i="4" s="1"/>
  <c r="AG3039" i="4"/>
  <c r="AC3039" i="4"/>
  <c r="AD3039" i="4" s="1"/>
  <c r="AG3038" i="4"/>
  <c r="AC3038" i="4"/>
  <c r="AD3038" i="4" s="1"/>
  <c r="AG3037" i="4"/>
  <c r="AC3037" i="4"/>
  <c r="AD3037" i="4" s="1"/>
  <c r="AG3036" i="4"/>
  <c r="AC3036" i="4"/>
  <c r="AD3036" i="4" s="1"/>
  <c r="AG3035" i="4"/>
  <c r="AC3035" i="4"/>
  <c r="AD3035" i="4" s="1"/>
  <c r="AG3034" i="4"/>
  <c r="AC3034" i="4"/>
  <c r="AD3034" i="4" s="1"/>
  <c r="AG3033" i="4"/>
  <c r="AC3033" i="4"/>
  <c r="AD3033" i="4" s="1"/>
  <c r="AG3032" i="4"/>
  <c r="AC3032" i="4"/>
  <c r="AD3032" i="4" s="1"/>
  <c r="AG3031" i="4"/>
  <c r="AC3031" i="4"/>
  <c r="AD3031" i="4" s="1"/>
  <c r="AG3030" i="4"/>
  <c r="AC3030" i="4"/>
  <c r="AD3030" i="4" s="1"/>
  <c r="AG3029" i="4"/>
  <c r="AC3029" i="4"/>
  <c r="AD3029" i="4" s="1"/>
  <c r="AG3028" i="4"/>
  <c r="AC3028" i="4"/>
  <c r="AD3028" i="4" s="1"/>
  <c r="AG3027" i="4"/>
  <c r="AC3027" i="4"/>
  <c r="AD3027" i="4" s="1"/>
  <c r="AG3026" i="4"/>
  <c r="AC3026" i="4"/>
  <c r="AD3026" i="4" s="1"/>
  <c r="AG3025" i="4"/>
  <c r="AC3025" i="4"/>
  <c r="AD3025" i="4" s="1"/>
  <c r="AG3024" i="4"/>
  <c r="AC3024" i="4"/>
  <c r="AD3024" i="4" s="1"/>
  <c r="AG3023" i="4"/>
  <c r="AC3023" i="4"/>
  <c r="AD3023" i="4" s="1"/>
  <c r="AG3022" i="4"/>
  <c r="AC3022" i="4"/>
  <c r="AD3022" i="4" s="1"/>
  <c r="AG3021" i="4"/>
  <c r="AC3021" i="4"/>
  <c r="AD3021" i="4" s="1"/>
  <c r="AG3020" i="4"/>
  <c r="AC3020" i="4"/>
  <c r="AD3020" i="4" s="1"/>
  <c r="AG3019" i="4"/>
  <c r="AC3019" i="4"/>
  <c r="AD3019" i="4" s="1"/>
  <c r="AG3018" i="4"/>
  <c r="AC3018" i="4"/>
  <c r="AD3018" i="4" s="1"/>
  <c r="AG3017" i="4"/>
  <c r="AC3017" i="4"/>
  <c r="AD3017" i="4" s="1"/>
  <c r="AG3016" i="4"/>
  <c r="AC3016" i="4"/>
  <c r="AD3016" i="4" s="1"/>
  <c r="AG3015" i="4"/>
  <c r="AC3015" i="4"/>
  <c r="AD3015" i="4" s="1"/>
  <c r="AG3014" i="4"/>
  <c r="AC3014" i="4"/>
  <c r="AD3014" i="4" s="1"/>
  <c r="AG3013" i="4"/>
  <c r="AC3013" i="4"/>
  <c r="AD3013" i="4" s="1"/>
  <c r="AG3012" i="4"/>
  <c r="AC3012" i="4"/>
  <c r="AD3012" i="4" s="1"/>
  <c r="AG3011" i="4"/>
  <c r="AC3011" i="4"/>
  <c r="AD3011" i="4" s="1"/>
  <c r="AG3010" i="4"/>
  <c r="AC3010" i="4"/>
  <c r="AD3010" i="4" s="1"/>
  <c r="AG3009" i="4"/>
  <c r="AC3009" i="4"/>
  <c r="AD3009" i="4" s="1"/>
  <c r="AG3008" i="4"/>
  <c r="AC3008" i="4"/>
  <c r="AD3008" i="4" s="1"/>
  <c r="AG3007" i="4"/>
  <c r="AC3007" i="4"/>
  <c r="AD3007" i="4" s="1"/>
  <c r="AG3006" i="4"/>
  <c r="AC3006" i="4"/>
  <c r="AD3006" i="4" s="1"/>
  <c r="AG3005" i="4"/>
  <c r="AC3005" i="4"/>
  <c r="AD3005" i="4" s="1"/>
  <c r="AG3004" i="4"/>
  <c r="AC3004" i="4"/>
  <c r="AD3004" i="4" s="1"/>
  <c r="AG3003" i="4"/>
  <c r="AC3003" i="4"/>
  <c r="AD3003" i="4" s="1"/>
  <c r="AG3002" i="4"/>
  <c r="AC3002" i="4"/>
  <c r="AD3002" i="4" s="1"/>
  <c r="AG3001" i="4"/>
  <c r="AC3001" i="4"/>
  <c r="AD3001" i="4" s="1"/>
  <c r="AG3000" i="4"/>
  <c r="AC3000" i="4"/>
  <c r="AD3000" i="4" s="1"/>
  <c r="AG2999" i="4"/>
  <c r="AC2999" i="4"/>
  <c r="AD2999" i="4" s="1"/>
  <c r="AG2998" i="4"/>
  <c r="AC2998" i="4"/>
  <c r="AD2998" i="4" s="1"/>
  <c r="AG2997" i="4"/>
  <c r="AC2997" i="4"/>
  <c r="AD2997" i="4" s="1"/>
  <c r="AG2996" i="4"/>
  <c r="AC2996" i="4"/>
  <c r="AD2996" i="4" s="1"/>
  <c r="AG2995" i="4"/>
  <c r="AC2995" i="4"/>
  <c r="AD2995" i="4" s="1"/>
  <c r="AG2994" i="4"/>
  <c r="AC2994" i="4"/>
  <c r="AD2994" i="4" s="1"/>
  <c r="AG2993" i="4"/>
  <c r="AC2993" i="4"/>
  <c r="AD2993" i="4" s="1"/>
  <c r="AG2992" i="4"/>
  <c r="AC2992" i="4"/>
  <c r="AD2992" i="4" s="1"/>
  <c r="AG2991" i="4"/>
  <c r="AC2991" i="4"/>
  <c r="AD2991" i="4" s="1"/>
  <c r="AG2990" i="4"/>
  <c r="AC2990" i="4"/>
  <c r="AD2990" i="4" s="1"/>
  <c r="AG2989" i="4"/>
  <c r="AC2989" i="4"/>
  <c r="AD2989" i="4" s="1"/>
  <c r="AG2988" i="4"/>
  <c r="AC2988" i="4"/>
  <c r="AD2988" i="4" s="1"/>
  <c r="AG2987" i="4"/>
  <c r="AC2987" i="4"/>
  <c r="AD2987" i="4" s="1"/>
  <c r="AG2986" i="4"/>
  <c r="AC2986" i="4"/>
  <c r="AD2986" i="4" s="1"/>
  <c r="AG2985" i="4"/>
  <c r="AC2985" i="4"/>
  <c r="AD2985" i="4" s="1"/>
  <c r="AG2984" i="4"/>
  <c r="AC2984" i="4"/>
  <c r="AD2984" i="4" s="1"/>
  <c r="AG2983" i="4"/>
  <c r="AC2983" i="4"/>
  <c r="AD2983" i="4" s="1"/>
  <c r="AG2982" i="4"/>
  <c r="AC2982" i="4"/>
  <c r="AD2982" i="4" s="1"/>
  <c r="AG2981" i="4"/>
  <c r="AC2981" i="4"/>
  <c r="AD2981" i="4" s="1"/>
  <c r="AG2980" i="4"/>
  <c r="AC2980" i="4"/>
  <c r="AD2980" i="4" s="1"/>
  <c r="AG2979" i="4"/>
  <c r="AC2979" i="4"/>
  <c r="AD2979" i="4" s="1"/>
  <c r="AG2978" i="4"/>
  <c r="AC2978" i="4"/>
  <c r="AD2978" i="4" s="1"/>
  <c r="AG2977" i="4"/>
  <c r="AC2977" i="4"/>
  <c r="AD2977" i="4" s="1"/>
  <c r="AG2976" i="4"/>
  <c r="AC2976" i="4"/>
  <c r="AD2976" i="4" s="1"/>
  <c r="AG2975" i="4"/>
  <c r="AC2975" i="4"/>
  <c r="AD2975" i="4" s="1"/>
  <c r="AG2974" i="4"/>
  <c r="AC2974" i="4"/>
  <c r="AD2974" i="4" s="1"/>
  <c r="AG2973" i="4"/>
  <c r="AC2973" i="4"/>
  <c r="AD2973" i="4" s="1"/>
  <c r="AG2972" i="4"/>
  <c r="AC2972" i="4"/>
  <c r="AD2972" i="4" s="1"/>
  <c r="AG2971" i="4"/>
  <c r="AC2971" i="4"/>
  <c r="AD2971" i="4" s="1"/>
  <c r="AG2970" i="4"/>
  <c r="AC2970" i="4"/>
  <c r="AD2970" i="4" s="1"/>
  <c r="AG2969" i="4"/>
  <c r="AC2969" i="4"/>
  <c r="AD2969" i="4" s="1"/>
  <c r="AG2968" i="4"/>
  <c r="AC2968" i="4"/>
  <c r="AD2968" i="4" s="1"/>
  <c r="AG2967" i="4"/>
  <c r="AC2967" i="4"/>
  <c r="AD2967" i="4" s="1"/>
  <c r="AG2966" i="4"/>
  <c r="AC2966" i="4"/>
  <c r="AD2966" i="4" s="1"/>
  <c r="AG2965" i="4"/>
  <c r="AC2965" i="4"/>
  <c r="AD2965" i="4" s="1"/>
  <c r="AG2964" i="4"/>
  <c r="AC2964" i="4"/>
  <c r="AD2964" i="4" s="1"/>
  <c r="AG2963" i="4"/>
  <c r="AC2963" i="4"/>
  <c r="AD2963" i="4" s="1"/>
  <c r="AG2962" i="4"/>
  <c r="AC2962" i="4"/>
  <c r="AD2962" i="4" s="1"/>
  <c r="AG2961" i="4"/>
  <c r="AC2961" i="4"/>
  <c r="AD2961" i="4" s="1"/>
  <c r="AG2960" i="4"/>
  <c r="AC2960" i="4"/>
  <c r="AD2960" i="4" s="1"/>
  <c r="AG2959" i="4"/>
  <c r="AC2959" i="4"/>
  <c r="AD2959" i="4" s="1"/>
  <c r="AG2958" i="4"/>
  <c r="AC2958" i="4"/>
  <c r="AD2958" i="4" s="1"/>
  <c r="AG2957" i="4"/>
  <c r="AC2957" i="4"/>
  <c r="AD2957" i="4" s="1"/>
  <c r="AG2956" i="4"/>
  <c r="AC2956" i="4"/>
  <c r="AD2956" i="4" s="1"/>
  <c r="AG2955" i="4"/>
  <c r="AC2955" i="4"/>
  <c r="AD2955" i="4" s="1"/>
  <c r="AG2954" i="4"/>
  <c r="AC2954" i="4"/>
  <c r="AD2954" i="4" s="1"/>
  <c r="AG2953" i="4"/>
  <c r="AC2953" i="4"/>
  <c r="AD2953" i="4" s="1"/>
  <c r="AG2952" i="4"/>
  <c r="AC2952" i="4"/>
  <c r="AD2952" i="4" s="1"/>
  <c r="AG2951" i="4"/>
  <c r="AC2951" i="4"/>
  <c r="AD2951" i="4" s="1"/>
  <c r="AG2950" i="4"/>
  <c r="AC2950" i="4"/>
  <c r="AD2950" i="4" s="1"/>
  <c r="AG2949" i="4"/>
  <c r="AC2949" i="4"/>
  <c r="AD2949" i="4" s="1"/>
  <c r="AG2948" i="4"/>
  <c r="AC2948" i="4"/>
  <c r="AD2948" i="4" s="1"/>
  <c r="AG2947" i="4"/>
  <c r="AC2947" i="4"/>
  <c r="AD2947" i="4" s="1"/>
  <c r="AG2946" i="4"/>
  <c r="AC2946" i="4"/>
  <c r="AD2946" i="4" s="1"/>
  <c r="AG2945" i="4"/>
  <c r="AC2945" i="4"/>
  <c r="AD2945" i="4" s="1"/>
  <c r="AG2944" i="4"/>
  <c r="AC2944" i="4"/>
  <c r="AD2944" i="4" s="1"/>
  <c r="AG2943" i="4"/>
  <c r="AC2943" i="4"/>
  <c r="AD2943" i="4" s="1"/>
  <c r="AG2942" i="4"/>
  <c r="AC2942" i="4"/>
  <c r="AD2942" i="4" s="1"/>
  <c r="AG2941" i="4"/>
  <c r="AC2941" i="4"/>
  <c r="AD2941" i="4" s="1"/>
  <c r="AG2940" i="4"/>
  <c r="AC2940" i="4"/>
  <c r="AD2940" i="4" s="1"/>
  <c r="AG2939" i="4"/>
  <c r="AC2939" i="4"/>
  <c r="AD2939" i="4" s="1"/>
  <c r="AG2938" i="4"/>
  <c r="AC2938" i="4"/>
  <c r="AD2938" i="4" s="1"/>
  <c r="AG2937" i="4"/>
  <c r="AC2937" i="4"/>
  <c r="AD2937" i="4" s="1"/>
  <c r="AG2936" i="4"/>
  <c r="AC2936" i="4"/>
  <c r="AD2936" i="4" s="1"/>
  <c r="AG2935" i="4"/>
  <c r="AC2935" i="4"/>
  <c r="AD2935" i="4" s="1"/>
  <c r="AG2934" i="4"/>
  <c r="AC2934" i="4"/>
  <c r="AD2934" i="4" s="1"/>
  <c r="AG2933" i="4"/>
  <c r="AC2933" i="4"/>
  <c r="AD2933" i="4" s="1"/>
  <c r="AG2932" i="4"/>
  <c r="AC2932" i="4"/>
  <c r="AD2932" i="4" s="1"/>
  <c r="AG2931" i="4"/>
  <c r="AC2931" i="4"/>
  <c r="AD2931" i="4" s="1"/>
  <c r="AG2930" i="4"/>
  <c r="AC2930" i="4"/>
  <c r="AD2930" i="4" s="1"/>
  <c r="AG2929" i="4"/>
  <c r="AC2929" i="4"/>
  <c r="AD2929" i="4" s="1"/>
  <c r="AG2928" i="4"/>
  <c r="AC2928" i="4"/>
  <c r="AD2928" i="4" s="1"/>
  <c r="AG2927" i="4"/>
  <c r="AC2927" i="4"/>
  <c r="AD2927" i="4" s="1"/>
  <c r="AG2926" i="4"/>
  <c r="AC2926" i="4"/>
  <c r="AD2926" i="4" s="1"/>
  <c r="AG2925" i="4"/>
  <c r="AC2925" i="4"/>
  <c r="AD2925" i="4" s="1"/>
  <c r="AG2924" i="4"/>
  <c r="AC2924" i="4"/>
  <c r="AD2924" i="4" s="1"/>
  <c r="AG2923" i="4"/>
  <c r="AC2923" i="4"/>
  <c r="AD2923" i="4" s="1"/>
  <c r="AG2922" i="4"/>
  <c r="AC2922" i="4"/>
  <c r="AD2922" i="4" s="1"/>
  <c r="AG2921" i="4"/>
  <c r="AC2921" i="4"/>
  <c r="AD2921" i="4" s="1"/>
  <c r="AG2920" i="4"/>
  <c r="AC2920" i="4"/>
  <c r="AD2920" i="4" s="1"/>
  <c r="AG2919" i="4"/>
  <c r="AC2919" i="4"/>
  <c r="AD2919" i="4" s="1"/>
  <c r="AG2918" i="4"/>
  <c r="AC2918" i="4"/>
  <c r="AD2918" i="4" s="1"/>
  <c r="AG2917" i="4"/>
  <c r="AC2917" i="4"/>
  <c r="AD2917" i="4" s="1"/>
  <c r="AG2916" i="4"/>
  <c r="AC2916" i="4"/>
  <c r="AD2916" i="4" s="1"/>
  <c r="AG2915" i="4"/>
  <c r="AC2915" i="4"/>
  <c r="AD2915" i="4" s="1"/>
  <c r="AG2914" i="4"/>
  <c r="AC2914" i="4"/>
  <c r="AD2914" i="4" s="1"/>
  <c r="AG2913" i="4"/>
  <c r="AC2913" i="4"/>
  <c r="AD2913" i="4" s="1"/>
  <c r="AG2912" i="4"/>
  <c r="AC2912" i="4"/>
  <c r="AD2912" i="4" s="1"/>
  <c r="AG2911" i="4"/>
  <c r="AC2911" i="4"/>
  <c r="AD2911" i="4" s="1"/>
  <c r="AG2910" i="4"/>
  <c r="AC2910" i="4"/>
  <c r="AD2910" i="4" s="1"/>
  <c r="AG2909" i="4"/>
  <c r="AC2909" i="4"/>
  <c r="AD2909" i="4" s="1"/>
  <c r="AG2908" i="4"/>
  <c r="AC2908" i="4"/>
  <c r="AD2908" i="4" s="1"/>
  <c r="AG2907" i="4"/>
  <c r="AC2907" i="4"/>
  <c r="AD2907" i="4" s="1"/>
  <c r="AG2906" i="4"/>
  <c r="AC2906" i="4"/>
  <c r="AD2906" i="4" s="1"/>
  <c r="AG2905" i="4"/>
  <c r="AC2905" i="4"/>
  <c r="AD2905" i="4" s="1"/>
  <c r="AG2904" i="4"/>
  <c r="AC2904" i="4"/>
  <c r="AD2904" i="4" s="1"/>
  <c r="AG2903" i="4"/>
  <c r="AC2903" i="4"/>
  <c r="AD2903" i="4" s="1"/>
  <c r="AG2902" i="4"/>
  <c r="AC2902" i="4"/>
  <c r="AD2902" i="4" s="1"/>
  <c r="AG2901" i="4"/>
  <c r="AC2901" i="4"/>
  <c r="AD2901" i="4" s="1"/>
  <c r="AG2900" i="4"/>
  <c r="AC2900" i="4"/>
  <c r="AD2900" i="4" s="1"/>
  <c r="AG2899" i="4"/>
  <c r="AC2899" i="4"/>
  <c r="AD2899" i="4" s="1"/>
  <c r="AG2898" i="4"/>
  <c r="AC2898" i="4"/>
  <c r="AD2898" i="4" s="1"/>
  <c r="AG2897" i="4"/>
  <c r="AC2897" i="4"/>
  <c r="AD2897" i="4" s="1"/>
  <c r="AG2896" i="4"/>
  <c r="AC2896" i="4"/>
  <c r="AD2896" i="4" s="1"/>
  <c r="AG2895" i="4"/>
  <c r="AC2895" i="4"/>
  <c r="AD2895" i="4" s="1"/>
  <c r="AG2894" i="4"/>
  <c r="AC2894" i="4"/>
  <c r="AD2894" i="4" s="1"/>
  <c r="AG2893" i="4"/>
  <c r="AC2893" i="4"/>
  <c r="AD2893" i="4" s="1"/>
  <c r="AG2892" i="4"/>
  <c r="AC2892" i="4"/>
  <c r="AD2892" i="4" s="1"/>
  <c r="AG2891" i="4"/>
  <c r="AC2891" i="4"/>
  <c r="AD2891" i="4" s="1"/>
  <c r="AG2890" i="4"/>
  <c r="AC2890" i="4"/>
  <c r="AD2890" i="4" s="1"/>
  <c r="AG2889" i="4"/>
  <c r="AC2889" i="4"/>
  <c r="AD2889" i="4" s="1"/>
  <c r="AG2888" i="4"/>
  <c r="AC2888" i="4"/>
  <c r="AD2888" i="4" s="1"/>
  <c r="AG2887" i="4"/>
  <c r="AC2887" i="4"/>
  <c r="AD2887" i="4" s="1"/>
  <c r="AG2886" i="4"/>
  <c r="AC2886" i="4"/>
  <c r="AD2886" i="4" s="1"/>
  <c r="AG2885" i="4"/>
  <c r="AC2885" i="4"/>
  <c r="AD2885" i="4" s="1"/>
  <c r="AG2884" i="4"/>
  <c r="AC2884" i="4"/>
  <c r="AD2884" i="4" s="1"/>
  <c r="AG2883" i="4"/>
  <c r="AC2883" i="4"/>
  <c r="AD2883" i="4" s="1"/>
  <c r="AG2882" i="4"/>
  <c r="AC2882" i="4"/>
  <c r="AD2882" i="4" s="1"/>
  <c r="AG2881" i="4"/>
  <c r="AC2881" i="4"/>
  <c r="AD2881" i="4" s="1"/>
  <c r="AG2880" i="4"/>
  <c r="AC2880" i="4"/>
  <c r="AD2880" i="4" s="1"/>
  <c r="AG2879" i="4"/>
  <c r="AC2879" i="4"/>
  <c r="AD2879" i="4" s="1"/>
  <c r="AG2878" i="4"/>
  <c r="AC2878" i="4"/>
  <c r="AD2878" i="4" s="1"/>
  <c r="AG2877" i="4"/>
  <c r="AC2877" i="4"/>
  <c r="AD2877" i="4" s="1"/>
  <c r="AG2876" i="4"/>
  <c r="AC2876" i="4"/>
  <c r="AD2876" i="4" s="1"/>
  <c r="AG2875" i="4"/>
  <c r="AC2875" i="4"/>
  <c r="AD2875" i="4" s="1"/>
  <c r="AG2874" i="4"/>
  <c r="AC2874" i="4"/>
  <c r="AD2874" i="4" s="1"/>
  <c r="AG2873" i="4"/>
  <c r="AC2873" i="4"/>
  <c r="AD2873" i="4" s="1"/>
  <c r="AG2872" i="4"/>
  <c r="AC2872" i="4"/>
  <c r="AD2872" i="4" s="1"/>
  <c r="AG2871" i="4"/>
  <c r="AC2871" i="4"/>
  <c r="AD2871" i="4" s="1"/>
  <c r="AG2870" i="4"/>
  <c r="AC2870" i="4"/>
  <c r="AD2870" i="4" s="1"/>
  <c r="AG2869" i="4"/>
  <c r="AC2869" i="4"/>
  <c r="AD2869" i="4" s="1"/>
  <c r="AG2868" i="4"/>
  <c r="AC2868" i="4"/>
  <c r="AD2868" i="4" s="1"/>
  <c r="AG2867" i="4"/>
  <c r="AC2867" i="4"/>
  <c r="AD2867" i="4" s="1"/>
  <c r="AG2866" i="4"/>
  <c r="AC2866" i="4"/>
  <c r="AD2866" i="4" s="1"/>
  <c r="AG2865" i="4"/>
  <c r="AC2865" i="4"/>
  <c r="AD2865" i="4" s="1"/>
  <c r="AG2864" i="4"/>
  <c r="AC2864" i="4"/>
  <c r="AD2864" i="4" s="1"/>
  <c r="AG2863" i="4"/>
  <c r="AC2863" i="4"/>
  <c r="AD2863" i="4" s="1"/>
  <c r="AG2862" i="4"/>
  <c r="AC2862" i="4"/>
  <c r="AD2862" i="4" s="1"/>
  <c r="AG2861" i="4"/>
  <c r="AC2861" i="4"/>
  <c r="AD2861" i="4" s="1"/>
  <c r="AG2860" i="4"/>
  <c r="AC2860" i="4"/>
  <c r="AD2860" i="4" s="1"/>
  <c r="AG2859" i="4"/>
  <c r="AC2859" i="4"/>
  <c r="AD2859" i="4" s="1"/>
  <c r="AG2858" i="4"/>
  <c r="AC2858" i="4"/>
  <c r="AD2858" i="4" s="1"/>
  <c r="AG2857" i="4"/>
  <c r="AC2857" i="4"/>
  <c r="AD2857" i="4" s="1"/>
  <c r="AG2856" i="4"/>
  <c r="AC2856" i="4"/>
  <c r="AD2856" i="4" s="1"/>
  <c r="AG2855" i="4"/>
  <c r="AC2855" i="4"/>
  <c r="AD2855" i="4" s="1"/>
  <c r="AG2854" i="4"/>
  <c r="AC2854" i="4"/>
  <c r="AD2854" i="4" s="1"/>
  <c r="AG2853" i="4"/>
  <c r="AC2853" i="4"/>
  <c r="AD2853" i="4" s="1"/>
  <c r="AG2852" i="4"/>
  <c r="AC2852" i="4"/>
  <c r="AD2852" i="4" s="1"/>
  <c r="AG2851" i="4"/>
  <c r="AC2851" i="4"/>
  <c r="AD2851" i="4" s="1"/>
  <c r="AG2850" i="4"/>
  <c r="AC2850" i="4"/>
  <c r="AD2850" i="4" s="1"/>
  <c r="AG2849" i="4"/>
  <c r="AC2849" i="4"/>
  <c r="AD2849" i="4" s="1"/>
  <c r="AG2848" i="4"/>
  <c r="AC2848" i="4"/>
  <c r="AD2848" i="4" s="1"/>
  <c r="AG2847" i="4"/>
  <c r="AC2847" i="4"/>
  <c r="AD2847" i="4" s="1"/>
  <c r="AG2846" i="4"/>
  <c r="AC2846" i="4"/>
  <c r="AD2846" i="4" s="1"/>
  <c r="AG2845" i="4"/>
  <c r="AC2845" i="4"/>
  <c r="AD2845" i="4" s="1"/>
  <c r="AG2844" i="4"/>
  <c r="AC2844" i="4"/>
  <c r="AD2844" i="4" s="1"/>
  <c r="AG2843" i="4"/>
  <c r="AC2843" i="4"/>
  <c r="AD2843" i="4" s="1"/>
  <c r="AG2842" i="4"/>
  <c r="AC2842" i="4"/>
  <c r="AD2842" i="4" s="1"/>
  <c r="AG2841" i="4"/>
  <c r="AC2841" i="4"/>
  <c r="AD2841" i="4" s="1"/>
  <c r="AG2840" i="4"/>
  <c r="AC2840" i="4"/>
  <c r="AD2840" i="4" s="1"/>
  <c r="AG2839" i="4"/>
  <c r="AC2839" i="4"/>
  <c r="AD2839" i="4" s="1"/>
  <c r="AG2838" i="4"/>
  <c r="AC2838" i="4"/>
  <c r="AD2838" i="4" s="1"/>
  <c r="AG2837" i="4"/>
  <c r="AC2837" i="4"/>
  <c r="AD2837" i="4" s="1"/>
  <c r="AG2836" i="4"/>
  <c r="AC2836" i="4"/>
  <c r="AD2836" i="4" s="1"/>
  <c r="AG2835" i="4"/>
  <c r="AC2835" i="4"/>
  <c r="AD2835" i="4" s="1"/>
  <c r="AG2834" i="4"/>
  <c r="AC2834" i="4"/>
  <c r="AD2834" i="4" s="1"/>
  <c r="AG2833" i="4"/>
  <c r="AC2833" i="4"/>
  <c r="AD2833" i="4" s="1"/>
  <c r="AG2832" i="4"/>
  <c r="AC2832" i="4"/>
  <c r="AD2832" i="4" s="1"/>
  <c r="AG2831" i="4"/>
  <c r="AC2831" i="4"/>
  <c r="AD2831" i="4" s="1"/>
  <c r="AG2830" i="4"/>
  <c r="AC2830" i="4"/>
  <c r="AD2830" i="4" s="1"/>
  <c r="AG2829" i="4"/>
  <c r="AC2829" i="4"/>
  <c r="AD2829" i="4" s="1"/>
  <c r="AG2828" i="4"/>
  <c r="AC2828" i="4"/>
  <c r="AD2828" i="4" s="1"/>
  <c r="AG2827" i="4"/>
  <c r="AC2827" i="4"/>
  <c r="AD2827" i="4" s="1"/>
  <c r="AG2826" i="4"/>
  <c r="AC2826" i="4"/>
  <c r="AD2826" i="4" s="1"/>
  <c r="AG2825" i="4"/>
  <c r="AC2825" i="4"/>
  <c r="AD2825" i="4" s="1"/>
  <c r="AG2824" i="4"/>
  <c r="AC2824" i="4"/>
  <c r="AD2824" i="4" s="1"/>
  <c r="AG2823" i="4"/>
  <c r="AC2823" i="4"/>
  <c r="AD2823" i="4" s="1"/>
  <c r="AG2822" i="4"/>
  <c r="AC2822" i="4"/>
  <c r="AD2822" i="4" s="1"/>
  <c r="AG2821" i="4"/>
  <c r="AC2821" i="4"/>
  <c r="AD2821" i="4" s="1"/>
  <c r="AG2820" i="4"/>
  <c r="AC2820" i="4"/>
  <c r="AD2820" i="4" s="1"/>
  <c r="AG2819" i="4"/>
  <c r="AC2819" i="4"/>
  <c r="AD2819" i="4" s="1"/>
  <c r="AG2818" i="4"/>
  <c r="AC2818" i="4"/>
  <c r="AD2818" i="4" s="1"/>
  <c r="AG2817" i="4"/>
  <c r="AC2817" i="4"/>
  <c r="AD2817" i="4" s="1"/>
  <c r="AG2816" i="4"/>
  <c r="AC2816" i="4"/>
  <c r="AD2816" i="4" s="1"/>
  <c r="AG2815" i="4"/>
  <c r="AC2815" i="4"/>
  <c r="AD2815" i="4" s="1"/>
  <c r="AG2814" i="4"/>
  <c r="AC2814" i="4"/>
  <c r="AD2814" i="4" s="1"/>
  <c r="AG2813" i="4"/>
  <c r="AC2813" i="4"/>
  <c r="AD2813" i="4" s="1"/>
  <c r="AG2812" i="4"/>
  <c r="AC2812" i="4"/>
  <c r="AD2812" i="4" s="1"/>
  <c r="AG2811" i="4"/>
  <c r="AC2811" i="4"/>
  <c r="AD2811" i="4" s="1"/>
  <c r="AG2810" i="4"/>
  <c r="AC2810" i="4"/>
  <c r="AD2810" i="4" s="1"/>
  <c r="AG2809" i="4"/>
  <c r="AC2809" i="4"/>
  <c r="AD2809" i="4" s="1"/>
  <c r="AG2808" i="4"/>
  <c r="AC2808" i="4"/>
  <c r="AD2808" i="4" s="1"/>
  <c r="AG2807" i="4"/>
  <c r="AC2807" i="4"/>
  <c r="AD2807" i="4" s="1"/>
  <c r="AG2806" i="4"/>
  <c r="AC2806" i="4"/>
  <c r="AD2806" i="4" s="1"/>
  <c r="AG2805" i="4"/>
  <c r="AC2805" i="4"/>
  <c r="AD2805" i="4" s="1"/>
  <c r="AG2804" i="4"/>
  <c r="AC2804" i="4"/>
  <c r="AD2804" i="4" s="1"/>
  <c r="AG2803" i="4"/>
  <c r="AC2803" i="4"/>
  <c r="AD2803" i="4" s="1"/>
  <c r="AG2802" i="4"/>
  <c r="AC2802" i="4"/>
  <c r="AD2802" i="4" s="1"/>
  <c r="AG2801" i="4"/>
  <c r="AC2801" i="4"/>
  <c r="AD2801" i="4" s="1"/>
  <c r="AG2800" i="4"/>
  <c r="AC2800" i="4"/>
  <c r="AD2800" i="4" s="1"/>
  <c r="AG2799" i="4"/>
  <c r="AC2799" i="4"/>
  <c r="AD2799" i="4" s="1"/>
  <c r="AG2798" i="4"/>
  <c r="AC2798" i="4"/>
  <c r="AD2798" i="4" s="1"/>
  <c r="AG2797" i="4"/>
  <c r="AC2797" i="4"/>
  <c r="AD2797" i="4" s="1"/>
  <c r="AG2796" i="4"/>
  <c r="AC2796" i="4"/>
  <c r="AD2796" i="4" s="1"/>
  <c r="AG2795" i="4"/>
  <c r="AC2795" i="4"/>
  <c r="AD2795" i="4" s="1"/>
  <c r="AG2794" i="4"/>
  <c r="AC2794" i="4"/>
  <c r="AD2794" i="4" s="1"/>
  <c r="AG2793" i="4"/>
  <c r="AC2793" i="4"/>
  <c r="AD2793" i="4" s="1"/>
  <c r="AG2792" i="4"/>
  <c r="AC2792" i="4"/>
  <c r="AD2792" i="4" s="1"/>
  <c r="AG2791" i="4"/>
  <c r="AC2791" i="4"/>
  <c r="AD2791" i="4" s="1"/>
  <c r="AG2790" i="4"/>
  <c r="AC2790" i="4"/>
  <c r="AD2790" i="4" s="1"/>
  <c r="AG2789" i="4"/>
  <c r="AC2789" i="4"/>
  <c r="AD2789" i="4" s="1"/>
  <c r="AG2788" i="4"/>
  <c r="AC2788" i="4"/>
  <c r="AD2788" i="4" s="1"/>
  <c r="AG2787" i="4"/>
  <c r="AC2787" i="4"/>
  <c r="AD2787" i="4" s="1"/>
  <c r="AG2786" i="4"/>
  <c r="AC2786" i="4"/>
  <c r="AD2786" i="4" s="1"/>
  <c r="AG2785" i="4"/>
  <c r="AC2785" i="4"/>
  <c r="AD2785" i="4" s="1"/>
  <c r="AG2784" i="4"/>
  <c r="AC2784" i="4"/>
  <c r="AD2784" i="4" s="1"/>
  <c r="AG2783" i="4"/>
  <c r="AC2783" i="4"/>
  <c r="AD2783" i="4" s="1"/>
  <c r="AG2782" i="4"/>
  <c r="AC2782" i="4"/>
  <c r="AD2782" i="4" s="1"/>
  <c r="AG2781" i="4"/>
  <c r="AC2781" i="4"/>
  <c r="AD2781" i="4" s="1"/>
  <c r="AG2780" i="4"/>
  <c r="AC2780" i="4"/>
  <c r="AD2780" i="4" s="1"/>
  <c r="AG2779" i="4"/>
  <c r="AC2779" i="4"/>
  <c r="AD2779" i="4" s="1"/>
  <c r="AG2778" i="4"/>
  <c r="AC2778" i="4"/>
  <c r="AD2778" i="4" s="1"/>
  <c r="AG2777" i="4"/>
  <c r="AC2777" i="4"/>
  <c r="AD2777" i="4" s="1"/>
  <c r="AG2776" i="4"/>
  <c r="AC2776" i="4"/>
  <c r="AD2776" i="4" s="1"/>
  <c r="AG2775" i="4"/>
  <c r="AC2775" i="4"/>
  <c r="AD2775" i="4" s="1"/>
  <c r="AG2774" i="4"/>
  <c r="AC2774" i="4"/>
  <c r="AD2774" i="4" s="1"/>
  <c r="AG2773" i="4"/>
  <c r="AC2773" i="4"/>
  <c r="AD2773" i="4" s="1"/>
  <c r="AG2772" i="4"/>
  <c r="AC2772" i="4"/>
  <c r="AD2772" i="4" s="1"/>
  <c r="AG2771" i="4"/>
  <c r="AC2771" i="4"/>
  <c r="AD2771" i="4" s="1"/>
  <c r="AG2770" i="4"/>
  <c r="AC2770" i="4"/>
  <c r="AD2770" i="4" s="1"/>
  <c r="AG2769" i="4"/>
  <c r="AC2769" i="4"/>
  <c r="AD2769" i="4" s="1"/>
  <c r="AG2768" i="4"/>
  <c r="AC2768" i="4"/>
  <c r="AD2768" i="4" s="1"/>
  <c r="AG2767" i="4"/>
  <c r="AC2767" i="4"/>
  <c r="AD2767" i="4" s="1"/>
  <c r="AG2766" i="4"/>
  <c r="AC2766" i="4"/>
  <c r="AD2766" i="4" s="1"/>
  <c r="AG2765" i="4"/>
  <c r="AC2765" i="4"/>
  <c r="AD2765" i="4" s="1"/>
  <c r="AG2764" i="4"/>
  <c r="AC2764" i="4"/>
  <c r="AD2764" i="4" s="1"/>
  <c r="AG2763" i="4"/>
  <c r="AC2763" i="4"/>
  <c r="AD2763" i="4" s="1"/>
  <c r="AG2762" i="4"/>
  <c r="AC2762" i="4"/>
  <c r="AD2762" i="4" s="1"/>
  <c r="AG2761" i="4"/>
  <c r="AC2761" i="4"/>
  <c r="AD2761" i="4" s="1"/>
  <c r="AG2760" i="4"/>
  <c r="AC2760" i="4"/>
  <c r="AD2760" i="4" s="1"/>
  <c r="AG2759" i="4"/>
  <c r="AC2759" i="4"/>
  <c r="AD2759" i="4" s="1"/>
  <c r="AG2758" i="4"/>
  <c r="AC2758" i="4"/>
  <c r="AD2758" i="4" s="1"/>
  <c r="AG2757" i="4"/>
  <c r="AC2757" i="4"/>
  <c r="AD2757" i="4" s="1"/>
  <c r="AG2756" i="4"/>
  <c r="AC2756" i="4"/>
  <c r="AD2756" i="4" s="1"/>
  <c r="AG2755" i="4"/>
  <c r="AC2755" i="4"/>
  <c r="AD2755" i="4" s="1"/>
  <c r="AG2754" i="4"/>
  <c r="AC2754" i="4"/>
  <c r="AD2754" i="4" s="1"/>
  <c r="AG2753" i="4"/>
  <c r="AC2753" i="4"/>
  <c r="AD2753" i="4" s="1"/>
  <c r="AG2752" i="4"/>
  <c r="AC2752" i="4"/>
  <c r="AD2752" i="4" s="1"/>
  <c r="AG2751" i="4"/>
  <c r="AC2751" i="4"/>
  <c r="AD2751" i="4" s="1"/>
  <c r="AG2750" i="4"/>
  <c r="AC2750" i="4"/>
  <c r="AD2750" i="4" s="1"/>
  <c r="AG2749" i="4"/>
  <c r="AC2749" i="4"/>
  <c r="AD2749" i="4" s="1"/>
  <c r="AG2748" i="4"/>
  <c r="AC2748" i="4"/>
  <c r="AD2748" i="4" s="1"/>
  <c r="AG2747" i="4"/>
  <c r="AC2747" i="4"/>
  <c r="AD2747" i="4" s="1"/>
  <c r="AG2746" i="4"/>
  <c r="AC2746" i="4"/>
  <c r="AD2746" i="4" s="1"/>
  <c r="AG2745" i="4"/>
  <c r="AC2745" i="4"/>
  <c r="AD2745" i="4" s="1"/>
  <c r="AG2744" i="4"/>
  <c r="AC2744" i="4"/>
  <c r="AD2744" i="4" s="1"/>
  <c r="AG2743" i="4"/>
  <c r="AC2743" i="4"/>
  <c r="AD2743" i="4" s="1"/>
  <c r="AG2742" i="4"/>
  <c r="AC2742" i="4"/>
  <c r="AD2742" i="4" s="1"/>
  <c r="AG2741" i="4"/>
  <c r="AC2741" i="4"/>
  <c r="AD2741" i="4" s="1"/>
  <c r="AG2740" i="4"/>
  <c r="AC2740" i="4"/>
  <c r="AD2740" i="4" s="1"/>
  <c r="AG2739" i="4"/>
  <c r="AC2739" i="4"/>
  <c r="AD2739" i="4" s="1"/>
  <c r="AG2738" i="4"/>
  <c r="AC2738" i="4"/>
  <c r="AD2738" i="4" s="1"/>
  <c r="AG2737" i="4"/>
  <c r="AC2737" i="4"/>
  <c r="AD2737" i="4" s="1"/>
  <c r="AG2736" i="4"/>
  <c r="AC2736" i="4"/>
  <c r="AD2736" i="4" s="1"/>
  <c r="AG2735" i="4"/>
  <c r="AC2735" i="4"/>
  <c r="AD2735" i="4" s="1"/>
  <c r="AG2734" i="4"/>
  <c r="AC2734" i="4"/>
  <c r="AD2734" i="4" s="1"/>
  <c r="AG2733" i="4"/>
  <c r="AC2733" i="4"/>
  <c r="AD2733" i="4" s="1"/>
  <c r="AG2732" i="4"/>
  <c r="AC2732" i="4"/>
  <c r="AD2732" i="4" s="1"/>
  <c r="AG2731" i="4"/>
  <c r="AC2731" i="4"/>
  <c r="AD2731" i="4" s="1"/>
  <c r="AG2730" i="4"/>
  <c r="AC2730" i="4"/>
  <c r="AD2730" i="4" s="1"/>
  <c r="AG2729" i="4"/>
  <c r="AC2729" i="4"/>
  <c r="AD2729" i="4" s="1"/>
  <c r="AG2728" i="4"/>
  <c r="AC2728" i="4"/>
  <c r="AD2728" i="4" s="1"/>
  <c r="AG2727" i="4"/>
  <c r="AC2727" i="4"/>
  <c r="AD2727" i="4" s="1"/>
  <c r="AG2726" i="4"/>
  <c r="AC2726" i="4"/>
  <c r="AD2726" i="4" s="1"/>
  <c r="AG2725" i="4"/>
  <c r="AC2725" i="4"/>
  <c r="AD2725" i="4" s="1"/>
  <c r="AG2724" i="4"/>
  <c r="AC2724" i="4"/>
  <c r="AD2724" i="4" s="1"/>
  <c r="AG2723" i="4"/>
  <c r="AC2723" i="4"/>
  <c r="AD2723" i="4" s="1"/>
  <c r="AG2722" i="4"/>
  <c r="AC2722" i="4"/>
  <c r="AD2722" i="4" s="1"/>
  <c r="AG2721" i="4"/>
  <c r="AC2721" i="4"/>
  <c r="AD2721" i="4" s="1"/>
  <c r="AG2720" i="4"/>
  <c r="AC2720" i="4"/>
  <c r="AD2720" i="4" s="1"/>
  <c r="AG2719" i="4"/>
  <c r="AC2719" i="4"/>
  <c r="AD2719" i="4" s="1"/>
  <c r="AG2718" i="4"/>
  <c r="AC2718" i="4"/>
  <c r="AD2718" i="4" s="1"/>
  <c r="AG2717" i="4"/>
  <c r="AC2717" i="4"/>
  <c r="AD2717" i="4" s="1"/>
  <c r="AG2716" i="4"/>
  <c r="AC2716" i="4"/>
  <c r="AD2716" i="4" s="1"/>
  <c r="AG2715" i="4"/>
  <c r="AC2715" i="4"/>
  <c r="AD2715" i="4" s="1"/>
  <c r="AG2714" i="4"/>
  <c r="AC2714" i="4"/>
  <c r="AD2714" i="4" s="1"/>
  <c r="AG2713" i="4"/>
  <c r="AC2713" i="4"/>
  <c r="AD2713" i="4" s="1"/>
  <c r="AG2712" i="4"/>
  <c r="AC2712" i="4"/>
  <c r="AD2712" i="4" s="1"/>
  <c r="AG2711" i="4"/>
  <c r="AC2711" i="4"/>
  <c r="AD2711" i="4" s="1"/>
  <c r="AG2710" i="4"/>
  <c r="AC2710" i="4"/>
  <c r="AD2710" i="4" s="1"/>
  <c r="AG2709" i="4"/>
  <c r="AC2709" i="4"/>
  <c r="AD2709" i="4" s="1"/>
  <c r="AG2708" i="4"/>
  <c r="AC2708" i="4"/>
  <c r="AD2708" i="4" s="1"/>
  <c r="AG2707" i="4"/>
  <c r="AC2707" i="4"/>
  <c r="AD2707" i="4" s="1"/>
  <c r="AG2706" i="4"/>
  <c r="AC2706" i="4"/>
  <c r="AD2706" i="4" s="1"/>
  <c r="AG2705" i="4"/>
  <c r="AC2705" i="4"/>
  <c r="AD2705" i="4" s="1"/>
  <c r="AG2704" i="4"/>
  <c r="AC2704" i="4"/>
  <c r="AD2704" i="4" s="1"/>
  <c r="AG2703" i="4"/>
  <c r="AC2703" i="4"/>
  <c r="AD2703" i="4" s="1"/>
  <c r="AG2702" i="4"/>
  <c r="AC2702" i="4"/>
  <c r="AD2702" i="4" s="1"/>
  <c r="AG2701" i="4"/>
  <c r="AC2701" i="4"/>
  <c r="AD2701" i="4" s="1"/>
  <c r="AG2700" i="4"/>
  <c r="AC2700" i="4"/>
  <c r="AD2700" i="4" s="1"/>
  <c r="AG2699" i="4"/>
  <c r="AC2699" i="4"/>
  <c r="AD2699" i="4" s="1"/>
  <c r="AG2698" i="4"/>
  <c r="AC2698" i="4"/>
  <c r="AD2698" i="4" s="1"/>
  <c r="AG2697" i="4"/>
  <c r="AC2697" i="4"/>
  <c r="AD2697" i="4" s="1"/>
  <c r="AG2696" i="4"/>
  <c r="AC2696" i="4"/>
  <c r="AD2696" i="4" s="1"/>
  <c r="AG2695" i="4"/>
  <c r="AC2695" i="4"/>
  <c r="AD2695" i="4" s="1"/>
  <c r="AG2694" i="4"/>
  <c r="AC2694" i="4"/>
  <c r="AD2694" i="4" s="1"/>
  <c r="AG2693" i="4"/>
  <c r="AC2693" i="4"/>
  <c r="AD2693" i="4" s="1"/>
  <c r="AG2692" i="4"/>
  <c r="AC2692" i="4"/>
  <c r="AD2692" i="4" s="1"/>
  <c r="AG2691" i="4"/>
  <c r="AC2691" i="4"/>
  <c r="AD2691" i="4" s="1"/>
  <c r="AG2690" i="4"/>
  <c r="AC2690" i="4"/>
  <c r="AD2690" i="4" s="1"/>
  <c r="AG2689" i="4"/>
  <c r="AC2689" i="4"/>
  <c r="AD2689" i="4" s="1"/>
  <c r="AG2688" i="4"/>
  <c r="AC2688" i="4"/>
  <c r="AD2688" i="4" s="1"/>
  <c r="AG2687" i="4"/>
  <c r="AC2687" i="4"/>
  <c r="AD2687" i="4" s="1"/>
  <c r="AG2686" i="4"/>
  <c r="AC2686" i="4"/>
  <c r="AD2686" i="4" s="1"/>
  <c r="AG2685" i="4"/>
  <c r="AC2685" i="4"/>
  <c r="AD2685" i="4" s="1"/>
  <c r="AG2684" i="4"/>
  <c r="AC2684" i="4"/>
  <c r="AD2684" i="4" s="1"/>
  <c r="AG2683" i="4"/>
  <c r="AC2683" i="4"/>
  <c r="AD2683" i="4" s="1"/>
  <c r="AG2682" i="4"/>
  <c r="AC2682" i="4"/>
  <c r="AD2682" i="4" s="1"/>
  <c r="AG2681" i="4"/>
  <c r="AC2681" i="4"/>
  <c r="AD2681" i="4" s="1"/>
  <c r="AG2680" i="4"/>
  <c r="AC2680" i="4"/>
  <c r="AD2680" i="4" s="1"/>
  <c r="AG2679" i="4"/>
  <c r="AC2679" i="4"/>
  <c r="AD2679" i="4" s="1"/>
  <c r="AG2678" i="4"/>
  <c r="AC2678" i="4"/>
  <c r="AD2678" i="4" s="1"/>
  <c r="AG2677" i="4"/>
  <c r="AC2677" i="4"/>
  <c r="AD2677" i="4" s="1"/>
  <c r="AG2676" i="4"/>
  <c r="AC2676" i="4"/>
  <c r="AD2676" i="4" s="1"/>
  <c r="AG2675" i="4"/>
  <c r="AC2675" i="4"/>
  <c r="AD2675" i="4" s="1"/>
  <c r="AG2674" i="4"/>
  <c r="AC2674" i="4"/>
  <c r="AD2674" i="4" s="1"/>
  <c r="AG2673" i="4"/>
  <c r="AC2673" i="4"/>
  <c r="AD2673" i="4" s="1"/>
  <c r="AG2672" i="4"/>
  <c r="AC2672" i="4"/>
  <c r="AD2672" i="4" s="1"/>
  <c r="AG2671" i="4"/>
  <c r="AC2671" i="4"/>
  <c r="AD2671" i="4" s="1"/>
  <c r="AG2670" i="4"/>
  <c r="AC2670" i="4"/>
  <c r="AD2670" i="4" s="1"/>
  <c r="AG2669" i="4"/>
  <c r="AC2669" i="4"/>
  <c r="AD2669" i="4" s="1"/>
  <c r="AG2668" i="4"/>
  <c r="AC2668" i="4"/>
  <c r="AD2668" i="4" s="1"/>
  <c r="AG2667" i="4"/>
  <c r="AC2667" i="4"/>
  <c r="AD2667" i="4" s="1"/>
  <c r="AG2666" i="4"/>
  <c r="AC2666" i="4"/>
  <c r="AD2666" i="4" s="1"/>
  <c r="AG2665" i="4"/>
  <c r="AC2665" i="4"/>
  <c r="AD2665" i="4" s="1"/>
  <c r="AG2664" i="4"/>
  <c r="AC2664" i="4"/>
  <c r="AD2664" i="4" s="1"/>
  <c r="AG2663" i="4"/>
  <c r="AC2663" i="4"/>
  <c r="AD2663" i="4" s="1"/>
  <c r="AG2662" i="4"/>
  <c r="AC2662" i="4"/>
  <c r="AD2662" i="4" s="1"/>
  <c r="AG2661" i="4"/>
  <c r="AC2661" i="4"/>
  <c r="AD2661" i="4" s="1"/>
  <c r="AG2660" i="4"/>
  <c r="AC2660" i="4"/>
  <c r="AD2660" i="4" s="1"/>
  <c r="AG2659" i="4"/>
  <c r="AC2659" i="4"/>
  <c r="AD2659" i="4" s="1"/>
  <c r="AG2658" i="4"/>
  <c r="AC2658" i="4"/>
  <c r="AD2658" i="4" s="1"/>
  <c r="AG2657" i="4"/>
  <c r="AC2657" i="4"/>
  <c r="AD2657" i="4" s="1"/>
  <c r="AG2656" i="4"/>
  <c r="AC2656" i="4"/>
  <c r="AD2656" i="4" s="1"/>
  <c r="AG2655" i="4"/>
  <c r="AC2655" i="4"/>
  <c r="AD2655" i="4" s="1"/>
  <c r="AG2654" i="4"/>
  <c r="AC2654" i="4"/>
  <c r="AD2654" i="4" s="1"/>
  <c r="AG2653" i="4"/>
  <c r="AC2653" i="4"/>
  <c r="AD2653" i="4" s="1"/>
  <c r="AG2652" i="4"/>
  <c r="AC2652" i="4"/>
  <c r="AD2652" i="4" s="1"/>
  <c r="AG2651" i="4"/>
  <c r="AC2651" i="4"/>
  <c r="AD2651" i="4" s="1"/>
  <c r="AG2650" i="4"/>
  <c r="AC2650" i="4"/>
  <c r="AD2650" i="4" s="1"/>
  <c r="AG2649" i="4"/>
  <c r="AC2649" i="4"/>
  <c r="AD2649" i="4" s="1"/>
  <c r="AG2648" i="4"/>
  <c r="AC2648" i="4"/>
  <c r="AD2648" i="4" s="1"/>
  <c r="AG2647" i="4"/>
  <c r="AC2647" i="4"/>
  <c r="AD2647" i="4" s="1"/>
  <c r="AG2646" i="4"/>
  <c r="AC2646" i="4"/>
  <c r="AD2646" i="4" s="1"/>
  <c r="AG2645" i="4"/>
  <c r="AC2645" i="4"/>
  <c r="AD2645" i="4" s="1"/>
  <c r="AG2644" i="4"/>
  <c r="AC2644" i="4"/>
  <c r="AD2644" i="4" s="1"/>
  <c r="AG2643" i="4"/>
  <c r="AC2643" i="4"/>
  <c r="AD2643" i="4" s="1"/>
  <c r="AG2642" i="4"/>
  <c r="AC2642" i="4"/>
  <c r="AD2642" i="4" s="1"/>
  <c r="AG2641" i="4"/>
  <c r="AC2641" i="4"/>
  <c r="AD2641" i="4" s="1"/>
  <c r="AG2640" i="4"/>
  <c r="AC2640" i="4"/>
  <c r="AD2640" i="4" s="1"/>
  <c r="AG2639" i="4"/>
  <c r="AC2639" i="4"/>
  <c r="AD2639" i="4" s="1"/>
  <c r="AG2638" i="4"/>
  <c r="AC2638" i="4"/>
  <c r="AD2638" i="4" s="1"/>
  <c r="AG2637" i="4"/>
  <c r="AC2637" i="4"/>
  <c r="AD2637" i="4" s="1"/>
  <c r="AG2636" i="4"/>
  <c r="AC2636" i="4"/>
  <c r="AD2636" i="4" s="1"/>
  <c r="AG2635" i="4"/>
  <c r="AC2635" i="4"/>
  <c r="AD2635" i="4" s="1"/>
  <c r="AG2634" i="4"/>
  <c r="AC2634" i="4"/>
  <c r="AD2634" i="4" s="1"/>
  <c r="AG2633" i="4"/>
  <c r="AC2633" i="4"/>
  <c r="AD2633" i="4" s="1"/>
  <c r="AG2632" i="4"/>
  <c r="AC2632" i="4"/>
  <c r="AD2632" i="4" s="1"/>
  <c r="AG2631" i="4"/>
  <c r="AC2631" i="4"/>
  <c r="AD2631" i="4" s="1"/>
  <c r="AG2630" i="4"/>
  <c r="AC2630" i="4"/>
  <c r="AD2630" i="4" s="1"/>
  <c r="AG2629" i="4"/>
  <c r="AC2629" i="4"/>
  <c r="AD2629" i="4" s="1"/>
  <c r="AG2628" i="4"/>
  <c r="AC2628" i="4"/>
  <c r="AD2628" i="4" s="1"/>
  <c r="AG2627" i="4"/>
  <c r="AC2627" i="4"/>
  <c r="AD2627" i="4" s="1"/>
  <c r="AG2626" i="4"/>
  <c r="AC2626" i="4"/>
  <c r="AD2626" i="4" s="1"/>
  <c r="AG2625" i="4"/>
  <c r="AC2625" i="4"/>
  <c r="AD2625" i="4" s="1"/>
  <c r="AG2624" i="4"/>
  <c r="AC2624" i="4"/>
  <c r="AD2624" i="4" s="1"/>
  <c r="AG2623" i="4"/>
  <c r="AC2623" i="4"/>
  <c r="AD2623" i="4" s="1"/>
  <c r="AG2622" i="4"/>
  <c r="AC2622" i="4"/>
  <c r="AD2622" i="4" s="1"/>
  <c r="AG2621" i="4"/>
  <c r="AC2621" i="4"/>
  <c r="AD2621" i="4" s="1"/>
  <c r="AG2620" i="4"/>
  <c r="AC2620" i="4"/>
  <c r="AD2620" i="4" s="1"/>
  <c r="AG2619" i="4"/>
  <c r="AC2619" i="4"/>
  <c r="AD2619" i="4" s="1"/>
  <c r="AG2618" i="4"/>
  <c r="AC2618" i="4"/>
  <c r="AD2618" i="4" s="1"/>
  <c r="AG2617" i="4"/>
  <c r="AC2617" i="4"/>
  <c r="AD2617" i="4" s="1"/>
  <c r="AG2616" i="4"/>
  <c r="AC2616" i="4"/>
  <c r="AD2616" i="4" s="1"/>
  <c r="AG2615" i="4"/>
  <c r="AC2615" i="4"/>
  <c r="AD2615" i="4" s="1"/>
  <c r="AG2614" i="4"/>
  <c r="AC2614" i="4"/>
  <c r="AD2614" i="4" s="1"/>
  <c r="AG2613" i="4"/>
  <c r="AC2613" i="4"/>
  <c r="AD2613" i="4" s="1"/>
  <c r="AG2612" i="4"/>
  <c r="AC2612" i="4"/>
  <c r="AD2612" i="4" s="1"/>
  <c r="AG2611" i="4"/>
  <c r="AC2611" i="4"/>
  <c r="AD2611" i="4" s="1"/>
  <c r="AG2610" i="4"/>
  <c r="AC2610" i="4"/>
  <c r="AD2610" i="4" s="1"/>
  <c r="AG2609" i="4"/>
  <c r="AC2609" i="4"/>
  <c r="AD2609" i="4" s="1"/>
  <c r="AG2608" i="4"/>
  <c r="AC2608" i="4"/>
  <c r="AD2608" i="4" s="1"/>
  <c r="AG2607" i="4"/>
  <c r="AC2607" i="4"/>
  <c r="AD2607" i="4" s="1"/>
  <c r="AG2606" i="4"/>
  <c r="AC2606" i="4"/>
  <c r="AD2606" i="4" s="1"/>
  <c r="AG2605" i="4"/>
  <c r="AC2605" i="4"/>
  <c r="AD2605" i="4" s="1"/>
  <c r="AG2604" i="4"/>
  <c r="AC2604" i="4"/>
  <c r="AD2604" i="4" s="1"/>
  <c r="AG2603" i="4"/>
  <c r="AC2603" i="4"/>
  <c r="AD2603" i="4" s="1"/>
  <c r="AG2602" i="4"/>
  <c r="AC2602" i="4"/>
  <c r="AD2602" i="4" s="1"/>
  <c r="AG2601" i="4"/>
  <c r="AC2601" i="4"/>
  <c r="AD2601" i="4" s="1"/>
  <c r="AG2600" i="4"/>
  <c r="AC2600" i="4"/>
  <c r="AD2600" i="4" s="1"/>
  <c r="AG2599" i="4"/>
  <c r="AC2599" i="4"/>
  <c r="AD2599" i="4" s="1"/>
  <c r="AG2598" i="4"/>
  <c r="AC2598" i="4"/>
  <c r="AD2598" i="4" s="1"/>
  <c r="AG2597" i="4"/>
  <c r="AC2597" i="4"/>
  <c r="AD2597" i="4" s="1"/>
  <c r="AG2596" i="4"/>
  <c r="AC2596" i="4"/>
  <c r="AD2596" i="4" s="1"/>
  <c r="AG2595" i="4"/>
  <c r="AC2595" i="4"/>
  <c r="AD2595" i="4" s="1"/>
  <c r="AG2594" i="4"/>
  <c r="AC2594" i="4"/>
  <c r="AD2594" i="4" s="1"/>
  <c r="AG2593" i="4"/>
  <c r="AC2593" i="4"/>
  <c r="AD2593" i="4" s="1"/>
  <c r="AG2592" i="4"/>
  <c r="AC2592" i="4"/>
  <c r="AD2592" i="4" s="1"/>
  <c r="AG2591" i="4"/>
  <c r="AC2591" i="4"/>
  <c r="AD2591" i="4" s="1"/>
  <c r="AG2590" i="4"/>
  <c r="AC2590" i="4"/>
  <c r="AD2590" i="4" s="1"/>
  <c r="AG2589" i="4"/>
  <c r="AC2589" i="4"/>
  <c r="AD2589" i="4" s="1"/>
  <c r="AG2588" i="4"/>
  <c r="AC2588" i="4"/>
  <c r="AD2588" i="4" s="1"/>
  <c r="AG2587" i="4"/>
  <c r="AC2587" i="4"/>
  <c r="AD2587" i="4" s="1"/>
  <c r="AG2586" i="4"/>
  <c r="AC2586" i="4"/>
  <c r="AD2586" i="4" s="1"/>
  <c r="AG2585" i="4"/>
  <c r="AC2585" i="4"/>
  <c r="AD2585" i="4" s="1"/>
  <c r="AG2584" i="4"/>
  <c r="AC2584" i="4"/>
  <c r="AD2584" i="4" s="1"/>
  <c r="AG2583" i="4"/>
  <c r="AC2583" i="4"/>
  <c r="AD2583" i="4" s="1"/>
  <c r="AG2582" i="4"/>
  <c r="AC2582" i="4"/>
  <c r="AD2582" i="4" s="1"/>
  <c r="AG2581" i="4"/>
  <c r="AC2581" i="4"/>
  <c r="AD2581" i="4" s="1"/>
  <c r="AG2580" i="4"/>
  <c r="AC2580" i="4"/>
  <c r="AD2580" i="4" s="1"/>
  <c r="AG2579" i="4"/>
  <c r="AC2579" i="4"/>
  <c r="AD2579" i="4" s="1"/>
  <c r="AG2578" i="4"/>
  <c r="AC2578" i="4"/>
  <c r="AD2578" i="4" s="1"/>
  <c r="AG2577" i="4"/>
  <c r="AC2577" i="4"/>
  <c r="AD2577" i="4" s="1"/>
  <c r="AG2576" i="4"/>
  <c r="AC2576" i="4"/>
  <c r="AD2576" i="4" s="1"/>
  <c r="AG2575" i="4"/>
  <c r="AC2575" i="4"/>
  <c r="AD2575" i="4" s="1"/>
  <c r="AG2574" i="4"/>
  <c r="AC2574" i="4"/>
  <c r="AD2574" i="4" s="1"/>
  <c r="AG2573" i="4"/>
  <c r="AC2573" i="4"/>
  <c r="AD2573" i="4" s="1"/>
  <c r="AG2572" i="4"/>
  <c r="AC2572" i="4"/>
  <c r="AD2572" i="4" s="1"/>
  <c r="AG2571" i="4"/>
  <c r="AC2571" i="4"/>
  <c r="AD2571" i="4" s="1"/>
  <c r="AG2570" i="4"/>
  <c r="AC2570" i="4"/>
  <c r="AD2570" i="4" s="1"/>
  <c r="AG2569" i="4"/>
  <c r="AC2569" i="4"/>
  <c r="AD2569" i="4" s="1"/>
  <c r="AG2568" i="4"/>
  <c r="AC2568" i="4"/>
  <c r="AD2568" i="4" s="1"/>
  <c r="AG2567" i="4"/>
  <c r="AC2567" i="4"/>
  <c r="AD2567" i="4" s="1"/>
  <c r="AG2566" i="4"/>
  <c r="AC2566" i="4"/>
  <c r="AD2566" i="4" s="1"/>
  <c r="AG2565" i="4"/>
  <c r="AC2565" i="4"/>
  <c r="AD2565" i="4" s="1"/>
  <c r="AG2564" i="4"/>
  <c r="AC2564" i="4"/>
  <c r="AD2564" i="4" s="1"/>
  <c r="AG2563" i="4"/>
  <c r="AC2563" i="4"/>
  <c r="AD2563" i="4" s="1"/>
  <c r="AG2562" i="4"/>
  <c r="AC2562" i="4"/>
  <c r="AD2562" i="4" s="1"/>
  <c r="AG2561" i="4"/>
  <c r="AC2561" i="4"/>
  <c r="AD2561" i="4" s="1"/>
  <c r="AG2560" i="4"/>
  <c r="AC2560" i="4"/>
  <c r="AD2560" i="4" s="1"/>
  <c r="AG2559" i="4"/>
  <c r="AC2559" i="4"/>
  <c r="AD2559" i="4" s="1"/>
  <c r="AG2558" i="4"/>
  <c r="AC2558" i="4"/>
  <c r="AD2558" i="4" s="1"/>
  <c r="AG2557" i="4"/>
  <c r="AC2557" i="4"/>
  <c r="AD2557" i="4" s="1"/>
  <c r="AG2556" i="4"/>
  <c r="AC2556" i="4"/>
  <c r="AD2556" i="4" s="1"/>
  <c r="AG2555" i="4"/>
  <c r="AC2555" i="4"/>
  <c r="AD2555" i="4" s="1"/>
  <c r="AG2554" i="4"/>
  <c r="AC2554" i="4"/>
  <c r="AD2554" i="4" s="1"/>
  <c r="AG2553" i="4"/>
  <c r="AC2553" i="4"/>
  <c r="AD2553" i="4" s="1"/>
  <c r="AG2552" i="4"/>
  <c r="AC2552" i="4"/>
  <c r="AD2552" i="4" s="1"/>
  <c r="AG2551" i="4"/>
  <c r="AC2551" i="4"/>
  <c r="AD2551" i="4" s="1"/>
  <c r="AG2550" i="4"/>
  <c r="AC2550" i="4"/>
  <c r="AD2550" i="4" s="1"/>
  <c r="AG2549" i="4"/>
  <c r="AC2549" i="4"/>
  <c r="AD2549" i="4" s="1"/>
  <c r="AG2548" i="4"/>
  <c r="AC2548" i="4"/>
  <c r="AD2548" i="4" s="1"/>
  <c r="AG2547" i="4"/>
  <c r="AC2547" i="4"/>
  <c r="AD2547" i="4" s="1"/>
  <c r="AG2546" i="4"/>
  <c r="AC2546" i="4"/>
  <c r="AD2546" i="4" s="1"/>
  <c r="AG2545" i="4"/>
  <c r="AC2545" i="4"/>
  <c r="AD2545" i="4" s="1"/>
  <c r="AG2544" i="4"/>
  <c r="AC2544" i="4"/>
  <c r="AD2544" i="4" s="1"/>
  <c r="AG2543" i="4"/>
  <c r="AC2543" i="4"/>
  <c r="AD2543" i="4" s="1"/>
  <c r="AG2542" i="4"/>
  <c r="AC2542" i="4"/>
  <c r="AD2542" i="4" s="1"/>
  <c r="AG2541" i="4"/>
  <c r="AC2541" i="4"/>
  <c r="AD2541" i="4" s="1"/>
  <c r="AG2540" i="4"/>
  <c r="AC2540" i="4"/>
  <c r="AD2540" i="4" s="1"/>
  <c r="AG2539" i="4"/>
  <c r="AC2539" i="4"/>
  <c r="AD2539" i="4" s="1"/>
  <c r="AG2538" i="4"/>
  <c r="AC2538" i="4"/>
  <c r="AD2538" i="4" s="1"/>
  <c r="AG2537" i="4"/>
  <c r="AC2537" i="4"/>
  <c r="AD2537" i="4" s="1"/>
  <c r="AG2536" i="4"/>
  <c r="AC2536" i="4"/>
  <c r="AD2536" i="4" s="1"/>
  <c r="AG2535" i="4"/>
  <c r="AC2535" i="4"/>
  <c r="AD2535" i="4" s="1"/>
  <c r="AG2534" i="4"/>
  <c r="AC2534" i="4"/>
  <c r="AD2534" i="4" s="1"/>
  <c r="AG2533" i="4"/>
  <c r="AC2533" i="4"/>
  <c r="AD2533" i="4" s="1"/>
  <c r="AG2532" i="4"/>
  <c r="AC2532" i="4"/>
  <c r="AD2532" i="4" s="1"/>
  <c r="AG2531" i="4"/>
  <c r="AC2531" i="4"/>
  <c r="AD2531" i="4" s="1"/>
  <c r="AG2530" i="4"/>
  <c r="AC2530" i="4"/>
  <c r="AD2530" i="4" s="1"/>
  <c r="AG2529" i="4"/>
  <c r="AC2529" i="4"/>
  <c r="AD2529" i="4" s="1"/>
  <c r="AG2528" i="4"/>
  <c r="AC2528" i="4"/>
  <c r="AD2528" i="4" s="1"/>
  <c r="AG2527" i="4"/>
  <c r="AC2527" i="4"/>
  <c r="AD2527" i="4" s="1"/>
  <c r="AG2526" i="4"/>
  <c r="AC2526" i="4"/>
  <c r="AD2526" i="4" s="1"/>
  <c r="AG2525" i="4"/>
  <c r="AC2525" i="4"/>
  <c r="AD2525" i="4" s="1"/>
  <c r="AG2524" i="4"/>
  <c r="AC2524" i="4"/>
  <c r="AD2524" i="4" s="1"/>
  <c r="AG2523" i="4"/>
  <c r="AC2523" i="4"/>
  <c r="AD2523" i="4" s="1"/>
  <c r="AG2522" i="4"/>
  <c r="AC2522" i="4"/>
  <c r="AD2522" i="4" s="1"/>
  <c r="AG2521" i="4"/>
  <c r="AC2521" i="4"/>
  <c r="AD2521" i="4" s="1"/>
  <c r="AG2520" i="4"/>
  <c r="AC2520" i="4"/>
  <c r="AD2520" i="4" s="1"/>
  <c r="AG2519" i="4"/>
  <c r="AC2519" i="4"/>
  <c r="AD2519" i="4" s="1"/>
  <c r="AG2518" i="4"/>
  <c r="AC2518" i="4"/>
  <c r="AD2518" i="4" s="1"/>
  <c r="AG2517" i="4"/>
  <c r="AC2517" i="4"/>
  <c r="AD2517" i="4" s="1"/>
  <c r="AG2516" i="4"/>
  <c r="AC2516" i="4"/>
  <c r="AD2516" i="4" s="1"/>
  <c r="AG2515" i="4"/>
  <c r="AC2515" i="4"/>
  <c r="AD2515" i="4" s="1"/>
  <c r="AG2514" i="4"/>
  <c r="AC2514" i="4"/>
  <c r="AD2514" i="4" s="1"/>
  <c r="AG2513" i="4"/>
  <c r="AC2513" i="4"/>
  <c r="AD2513" i="4" s="1"/>
  <c r="AG2512" i="4"/>
  <c r="AC2512" i="4"/>
  <c r="AD2512" i="4" s="1"/>
  <c r="AG2511" i="4"/>
  <c r="AC2511" i="4"/>
  <c r="AD2511" i="4" s="1"/>
  <c r="AG2510" i="4"/>
  <c r="AC2510" i="4"/>
  <c r="AD2510" i="4" s="1"/>
  <c r="AG2509" i="4"/>
  <c r="AC2509" i="4"/>
  <c r="AD2509" i="4" s="1"/>
  <c r="AG2508" i="4"/>
  <c r="AC2508" i="4"/>
  <c r="AD2508" i="4" s="1"/>
  <c r="AG2507" i="4"/>
  <c r="AC2507" i="4"/>
  <c r="AD2507" i="4" s="1"/>
  <c r="AG2506" i="4"/>
  <c r="AC2506" i="4"/>
  <c r="AD2506" i="4" s="1"/>
  <c r="AG2505" i="4"/>
  <c r="AC2505" i="4"/>
  <c r="AD2505" i="4" s="1"/>
  <c r="AG2504" i="4"/>
  <c r="AC2504" i="4"/>
  <c r="AD2504" i="4" s="1"/>
  <c r="AG2503" i="4"/>
  <c r="AC2503" i="4"/>
  <c r="AD2503" i="4" s="1"/>
  <c r="AG2502" i="4"/>
  <c r="AC2502" i="4"/>
  <c r="AD2502" i="4" s="1"/>
  <c r="AG2501" i="4"/>
  <c r="AC2501" i="4"/>
  <c r="AD2501" i="4" s="1"/>
  <c r="AG2500" i="4"/>
  <c r="AC2500" i="4"/>
  <c r="AD2500" i="4" s="1"/>
  <c r="AG2499" i="4"/>
  <c r="AC2499" i="4"/>
  <c r="AD2499" i="4" s="1"/>
  <c r="AG2498" i="4"/>
  <c r="AC2498" i="4"/>
  <c r="AD2498" i="4" s="1"/>
  <c r="AG2497" i="4"/>
  <c r="AC2497" i="4"/>
  <c r="AD2497" i="4" s="1"/>
  <c r="AG2496" i="4"/>
  <c r="AC2496" i="4"/>
  <c r="AD2496" i="4" s="1"/>
  <c r="AG2495" i="4"/>
  <c r="AC2495" i="4"/>
  <c r="AD2495" i="4" s="1"/>
  <c r="AG2494" i="4"/>
  <c r="AC2494" i="4"/>
  <c r="AD2494" i="4" s="1"/>
  <c r="AG2493" i="4"/>
  <c r="AC2493" i="4"/>
  <c r="AD2493" i="4" s="1"/>
  <c r="AG2492" i="4"/>
  <c r="AC2492" i="4"/>
  <c r="AD2492" i="4" s="1"/>
  <c r="AG2491" i="4"/>
  <c r="AC2491" i="4"/>
  <c r="AD2491" i="4" s="1"/>
  <c r="AG2490" i="4"/>
  <c r="AC2490" i="4"/>
  <c r="AD2490" i="4" s="1"/>
  <c r="AG2489" i="4"/>
  <c r="AC2489" i="4"/>
  <c r="AD2489" i="4" s="1"/>
  <c r="AG2488" i="4"/>
  <c r="AC2488" i="4"/>
  <c r="AD2488" i="4" s="1"/>
  <c r="AG2487" i="4"/>
  <c r="AC2487" i="4"/>
  <c r="AD2487" i="4" s="1"/>
  <c r="AG2486" i="4"/>
  <c r="AC2486" i="4"/>
  <c r="AD2486" i="4" s="1"/>
  <c r="AG2485" i="4"/>
  <c r="AC2485" i="4"/>
  <c r="AD2485" i="4" s="1"/>
  <c r="AG2484" i="4"/>
  <c r="AC2484" i="4"/>
  <c r="AD2484" i="4" s="1"/>
  <c r="AG2483" i="4"/>
  <c r="AC2483" i="4"/>
  <c r="AD2483" i="4" s="1"/>
  <c r="AG2482" i="4"/>
  <c r="AC2482" i="4"/>
  <c r="AD2482" i="4" s="1"/>
  <c r="AG2481" i="4"/>
  <c r="AC2481" i="4"/>
  <c r="AD2481" i="4" s="1"/>
  <c r="AG2480" i="4"/>
  <c r="AC2480" i="4"/>
  <c r="AD2480" i="4" s="1"/>
  <c r="AG2479" i="4"/>
  <c r="AC2479" i="4"/>
  <c r="AD2479" i="4" s="1"/>
  <c r="AG2478" i="4"/>
  <c r="AC2478" i="4"/>
  <c r="AD2478" i="4" s="1"/>
  <c r="AG2477" i="4"/>
  <c r="AC2477" i="4"/>
  <c r="AD2477" i="4" s="1"/>
  <c r="AG2476" i="4"/>
  <c r="AC2476" i="4"/>
  <c r="AD2476" i="4" s="1"/>
  <c r="AG2475" i="4"/>
  <c r="AC2475" i="4"/>
  <c r="AD2475" i="4" s="1"/>
  <c r="AG2474" i="4"/>
  <c r="AC2474" i="4"/>
  <c r="AD2474" i="4" s="1"/>
  <c r="AG2473" i="4"/>
  <c r="AC2473" i="4"/>
  <c r="AD2473" i="4" s="1"/>
  <c r="AG2472" i="4"/>
  <c r="AC2472" i="4"/>
  <c r="AD2472" i="4" s="1"/>
  <c r="AG2471" i="4"/>
  <c r="AC2471" i="4"/>
  <c r="AD2471" i="4" s="1"/>
  <c r="AG2470" i="4"/>
  <c r="AC2470" i="4"/>
  <c r="AD2470" i="4" s="1"/>
  <c r="AG2469" i="4"/>
  <c r="AC2469" i="4"/>
  <c r="AD2469" i="4" s="1"/>
  <c r="AG2468" i="4"/>
  <c r="AC2468" i="4"/>
  <c r="AD2468" i="4" s="1"/>
  <c r="AG2467" i="4"/>
  <c r="AC2467" i="4"/>
  <c r="AD2467" i="4" s="1"/>
  <c r="AG2466" i="4"/>
  <c r="AC2466" i="4"/>
  <c r="AD2466" i="4" s="1"/>
  <c r="AG2465" i="4"/>
  <c r="AC2465" i="4"/>
  <c r="AD2465" i="4" s="1"/>
  <c r="AG2464" i="4"/>
  <c r="AC2464" i="4"/>
  <c r="AD2464" i="4" s="1"/>
  <c r="AG2463" i="4"/>
  <c r="AC2463" i="4"/>
  <c r="AD2463" i="4" s="1"/>
  <c r="AG2462" i="4"/>
  <c r="AC2462" i="4"/>
  <c r="AD2462" i="4" s="1"/>
  <c r="AG2461" i="4"/>
  <c r="AC2461" i="4"/>
  <c r="AD2461" i="4" s="1"/>
  <c r="AG2460" i="4"/>
  <c r="AC2460" i="4"/>
  <c r="AD2460" i="4" s="1"/>
  <c r="AG2459" i="4"/>
  <c r="AC2459" i="4"/>
  <c r="AD2459" i="4" s="1"/>
  <c r="AG2458" i="4"/>
  <c r="AC2458" i="4"/>
  <c r="AD2458" i="4" s="1"/>
  <c r="AG2457" i="4"/>
  <c r="AC2457" i="4"/>
  <c r="AD2457" i="4" s="1"/>
  <c r="AG2456" i="4"/>
  <c r="AC2456" i="4"/>
  <c r="AD2456" i="4" s="1"/>
  <c r="AG2455" i="4"/>
  <c r="AC2455" i="4"/>
  <c r="AD2455" i="4" s="1"/>
  <c r="AG2454" i="4"/>
  <c r="AC2454" i="4"/>
  <c r="AD2454" i="4" s="1"/>
  <c r="AG2453" i="4"/>
  <c r="AC2453" i="4"/>
  <c r="AD2453" i="4" s="1"/>
  <c r="AG2452" i="4"/>
  <c r="AC2452" i="4"/>
  <c r="AD2452" i="4" s="1"/>
  <c r="AG2451" i="4"/>
  <c r="AC2451" i="4"/>
  <c r="AD2451" i="4" s="1"/>
  <c r="AG2450" i="4"/>
  <c r="AC2450" i="4"/>
  <c r="AD2450" i="4" s="1"/>
  <c r="AG2449" i="4"/>
  <c r="AC2449" i="4"/>
  <c r="AD2449" i="4" s="1"/>
  <c r="AG2448" i="4"/>
  <c r="AC2448" i="4"/>
  <c r="AD2448" i="4" s="1"/>
  <c r="AG2447" i="4"/>
  <c r="AC2447" i="4"/>
  <c r="AD2447" i="4" s="1"/>
  <c r="AG2446" i="4"/>
  <c r="AC2446" i="4"/>
  <c r="AD2446" i="4" s="1"/>
  <c r="AG2445" i="4"/>
  <c r="AC2445" i="4"/>
  <c r="AD2445" i="4" s="1"/>
  <c r="AG2444" i="4"/>
  <c r="AC2444" i="4"/>
  <c r="AD2444" i="4" s="1"/>
  <c r="AG2443" i="4"/>
  <c r="AC2443" i="4"/>
  <c r="AD2443" i="4" s="1"/>
  <c r="AG2442" i="4"/>
  <c r="AC2442" i="4"/>
  <c r="AD2442" i="4" s="1"/>
  <c r="AG2441" i="4"/>
  <c r="AC2441" i="4"/>
  <c r="AD2441" i="4" s="1"/>
  <c r="AG2440" i="4"/>
  <c r="AC2440" i="4"/>
  <c r="AD2440" i="4" s="1"/>
  <c r="AG2439" i="4"/>
  <c r="AC2439" i="4"/>
  <c r="AD2439" i="4" s="1"/>
  <c r="AG2438" i="4"/>
  <c r="AC2438" i="4"/>
  <c r="AD2438" i="4" s="1"/>
  <c r="AG2437" i="4"/>
  <c r="AC2437" i="4"/>
  <c r="AD2437" i="4" s="1"/>
  <c r="AG2436" i="4"/>
  <c r="AC2436" i="4"/>
  <c r="AD2436" i="4" s="1"/>
  <c r="AG2435" i="4"/>
  <c r="AC2435" i="4"/>
  <c r="AD2435" i="4" s="1"/>
  <c r="AG2434" i="4"/>
  <c r="AC2434" i="4"/>
  <c r="AD2434" i="4" s="1"/>
  <c r="AG2433" i="4"/>
  <c r="AC2433" i="4"/>
  <c r="AD2433" i="4" s="1"/>
  <c r="AG2432" i="4"/>
  <c r="AC2432" i="4"/>
  <c r="AD2432" i="4" s="1"/>
  <c r="AG2431" i="4"/>
  <c r="AC2431" i="4"/>
  <c r="AD2431" i="4" s="1"/>
  <c r="AG2430" i="4"/>
  <c r="AC2430" i="4"/>
  <c r="AD2430" i="4" s="1"/>
  <c r="AG2429" i="4"/>
  <c r="AC2429" i="4"/>
  <c r="AD2429" i="4" s="1"/>
  <c r="AG2428" i="4"/>
  <c r="AC2428" i="4"/>
  <c r="AD2428" i="4" s="1"/>
  <c r="AG2427" i="4"/>
  <c r="AC2427" i="4"/>
  <c r="AD2427" i="4" s="1"/>
  <c r="AG2426" i="4"/>
  <c r="AC2426" i="4"/>
  <c r="AD2426" i="4" s="1"/>
  <c r="AG2425" i="4"/>
  <c r="AC2425" i="4"/>
  <c r="AD2425" i="4" s="1"/>
  <c r="AG2424" i="4"/>
  <c r="AC2424" i="4"/>
  <c r="AD2424" i="4" s="1"/>
  <c r="AG2423" i="4"/>
  <c r="AC2423" i="4"/>
  <c r="AD2423" i="4" s="1"/>
  <c r="AG2422" i="4"/>
  <c r="AC2422" i="4"/>
  <c r="AD2422" i="4" s="1"/>
  <c r="AG2421" i="4"/>
  <c r="AC2421" i="4"/>
  <c r="AD2421" i="4" s="1"/>
  <c r="AG2420" i="4"/>
  <c r="AC2420" i="4"/>
  <c r="AD2420" i="4" s="1"/>
  <c r="AG2419" i="4"/>
  <c r="AC2419" i="4"/>
  <c r="AD2419" i="4" s="1"/>
  <c r="AG2418" i="4"/>
  <c r="AC2418" i="4"/>
  <c r="AD2418" i="4" s="1"/>
  <c r="AG2417" i="4"/>
  <c r="AC2417" i="4"/>
  <c r="AD2417" i="4" s="1"/>
  <c r="AG2416" i="4"/>
  <c r="AC2416" i="4"/>
  <c r="AD2416" i="4" s="1"/>
  <c r="AG2415" i="4"/>
  <c r="AC2415" i="4"/>
  <c r="AD2415" i="4" s="1"/>
  <c r="AG2414" i="4"/>
  <c r="AC2414" i="4"/>
  <c r="AD2414" i="4" s="1"/>
  <c r="AG2413" i="4"/>
  <c r="AC2413" i="4"/>
  <c r="AD2413" i="4" s="1"/>
  <c r="AG2412" i="4"/>
  <c r="AC2412" i="4"/>
  <c r="AD2412" i="4" s="1"/>
  <c r="AG2411" i="4"/>
  <c r="AC2411" i="4"/>
  <c r="AD2411" i="4" s="1"/>
  <c r="AG2410" i="4"/>
  <c r="AC2410" i="4"/>
  <c r="AD2410" i="4" s="1"/>
  <c r="AG2409" i="4"/>
  <c r="AC2409" i="4"/>
  <c r="AD2409" i="4" s="1"/>
  <c r="AG2408" i="4"/>
  <c r="AC2408" i="4"/>
  <c r="AD2408" i="4" s="1"/>
  <c r="AG2407" i="4"/>
  <c r="AC2407" i="4"/>
  <c r="AD2407" i="4" s="1"/>
  <c r="AG2406" i="4"/>
  <c r="AC2406" i="4"/>
  <c r="AD2406" i="4" s="1"/>
  <c r="AG2405" i="4"/>
  <c r="AC2405" i="4"/>
  <c r="AD2405" i="4" s="1"/>
  <c r="AG2404" i="4"/>
  <c r="AC2404" i="4"/>
  <c r="AD2404" i="4" s="1"/>
  <c r="AG2403" i="4"/>
  <c r="AC2403" i="4"/>
  <c r="AD2403" i="4" s="1"/>
  <c r="AG2402" i="4"/>
  <c r="AC2402" i="4"/>
  <c r="AD2402" i="4" s="1"/>
  <c r="AG2401" i="4"/>
  <c r="AC2401" i="4"/>
  <c r="AD2401" i="4" s="1"/>
  <c r="AG2400" i="4"/>
  <c r="AC2400" i="4"/>
  <c r="AD2400" i="4" s="1"/>
  <c r="AG2399" i="4"/>
  <c r="AC2399" i="4"/>
  <c r="AD2399" i="4" s="1"/>
  <c r="AG2398" i="4"/>
  <c r="AC2398" i="4"/>
  <c r="AD2398" i="4" s="1"/>
  <c r="AG2397" i="4"/>
  <c r="AC2397" i="4"/>
  <c r="AD2397" i="4" s="1"/>
  <c r="AG2396" i="4"/>
  <c r="AC2396" i="4"/>
  <c r="AD2396" i="4" s="1"/>
  <c r="AG2395" i="4"/>
  <c r="AC2395" i="4"/>
  <c r="AD2395" i="4" s="1"/>
  <c r="AG2394" i="4"/>
  <c r="AC2394" i="4"/>
  <c r="AD2394" i="4" s="1"/>
  <c r="AG2393" i="4"/>
  <c r="AC2393" i="4"/>
  <c r="AD2393" i="4" s="1"/>
  <c r="AG2392" i="4"/>
  <c r="AC2392" i="4"/>
  <c r="AD2392" i="4" s="1"/>
  <c r="AG2391" i="4"/>
  <c r="AC2391" i="4"/>
  <c r="AD2391" i="4" s="1"/>
  <c r="AG2390" i="4"/>
  <c r="AC2390" i="4"/>
  <c r="AD2390" i="4" s="1"/>
  <c r="AG2389" i="4"/>
  <c r="AC2389" i="4"/>
  <c r="AD2389" i="4" s="1"/>
  <c r="AG2388" i="4"/>
  <c r="AC2388" i="4"/>
  <c r="AD2388" i="4" s="1"/>
  <c r="AG2387" i="4"/>
  <c r="AC2387" i="4"/>
  <c r="AD2387" i="4" s="1"/>
  <c r="AG2386" i="4"/>
  <c r="AC2386" i="4"/>
  <c r="AD2386" i="4" s="1"/>
  <c r="AG2385" i="4"/>
  <c r="AC2385" i="4"/>
  <c r="AD2385" i="4" s="1"/>
  <c r="AG2384" i="4"/>
  <c r="AC2384" i="4"/>
  <c r="AD2384" i="4" s="1"/>
  <c r="AG2383" i="4"/>
  <c r="AC2383" i="4"/>
  <c r="AD2383" i="4" s="1"/>
  <c r="AG2382" i="4"/>
  <c r="AC2382" i="4"/>
  <c r="AD2382" i="4" s="1"/>
  <c r="AG2381" i="4"/>
  <c r="AC2381" i="4"/>
  <c r="AD2381" i="4" s="1"/>
  <c r="AG2380" i="4"/>
  <c r="AC2380" i="4"/>
  <c r="AD2380" i="4" s="1"/>
  <c r="AG2379" i="4"/>
  <c r="AC2379" i="4"/>
  <c r="AD2379" i="4" s="1"/>
  <c r="AG2378" i="4"/>
  <c r="AC2378" i="4"/>
  <c r="AD2378" i="4" s="1"/>
  <c r="AG2377" i="4"/>
  <c r="AC2377" i="4"/>
  <c r="AD2377" i="4" s="1"/>
  <c r="AG2376" i="4"/>
  <c r="AC2376" i="4"/>
  <c r="AD2376" i="4" s="1"/>
  <c r="AG2375" i="4"/>
  <c r="AC2375" i="4"/>
  <c r="AD2375" i="4" s="1"/>
  <c r="AG2374" i="4"/>
  <c r="AC2374" i="4"/>
  <c r="AD2374" i="4" s="1"/>
  <c r="AG2373" i="4"/>
  <c r="AC2373" i="4"/>
  <c r="AD2373" i="4" s="1"/>
  <c r="AG2372" i="4"/>
  <c r="AC2372" i="4"/>
  <c r="AD2372" i="4" s="1"/>
  <c r="AG2371" i="4"/>
  <c r="AC2371" i="4"/>
  <c r="AD2371" i="4" s="1"/>
  <c r="AG2370" i="4"/>
  <c r="AC2370" i="4"/>
  <c r="AD2370" i="4" s="1"/>
  <c r="AG2369" i="4"/>
  <c r="AC2369" i="4"/>
  <c r="AD2369" i="4" s="1"/>
  <c r="AG2368" i="4"/>
  <c r="AC2368" i="4"/>
  <c r="AD2368" i="4" s="1"/>
  <c r="AG2367" i="4"/>
  <c r="AC2367" i="4"/>
  <c r="AD2367" i="4" s="1"/>
  <c r="AG2366" i="4"/>
  <c r="AC2366" i="4"/>
  <c r="AD2366" i="4" s="1"/>
  <c r="AG2365" i="4"/>
  <c r="AC2365" i="4"/>
  <c r="AD2365" i="4" s="1"/>
  <c r="AG2364" i="4"/>
  <c r="AC2364" i="4"/>
  <c r="AD2364" i="4" s="1"/>
  <c r="AG2363" i="4"/>
  <c r="AC2363" i="4"/>
  <c r="AD2363" i="4" s="1"/>
  <c r="AG2362" i="4"/>
  <c r="AC2362" i="4"/>
  <c r="AD2362" i="4" s="1"/>
  <c r="AG2361" i="4"/>
  <c r="AC2361" i="4"/>
  <c r="AD2361" i="4" s="1"/>
  <c r="AG2360" i="4"/>
  <c r="AC2360" i="4"/>
  <c r="AD2360" i="4" s="1"/>
  <c r="AG2359" i="4"/>
  <c r="AC2359" i="4"/>
  <c r="AD2359" i="4" s="1"/>
  <c r="AG2358" i="4"/>
  <c r="AC2358" i="4"/>
  <c r="AD2358" i="4" s="1"/>
  <c r="AG2357" i="4"/>
  <c r="AC2357" i="4"/>
  <c r="AD2357" i="4" s="1"/>
  <c r="AG2356" i="4"/>
  <c r="AC2356" i="4"/>
  <c r="AD2356" i="4" s="1"/>
  <c r="AG2355" i="4"/>
  <c r="AC2355" i="4"/>
  <c r="AD2355" i="4" s="1"/>
  <c r="AG2354" i="4"/>
  <c r="AC2354" i="4"/>
  <c r="AD2354" i="4" s="1"/>
  <c r="AG2353" i="4"/>
  <c r="AC2353" i="4"/>
  <c r="AD2353" i="4" s="1"/>
  <c r="AG2352" i="4"/>
  <c r="AC2352" i="4"/>
  <c r="AD2352" i="4" s="1"/>
  <c r="AG2351" i="4"/>
  <c r="AC2351" i="4"/>
  <c r="AD2351" i="4" s="1"/>
  <c r="AG2350" i="4"/>
  <c r="AC2350" i="4"/>
  <c r="AD2350" i="4" s="1"/>
  <c r="AG2349" i="4"/>
  <c r="AC2349" i="4"/>
  <c r="AD2349" i="4" s="1"/>
  <c r="AG2348" i="4"/>
  <c r="AC2348" i="4"/>
  <c r="AD2348" i="4" s="1"/>
  <c r="AG2347" i="4"/>
  <c r="AC2347" i="4"/>
  <c r="AD2347" i="4" s="1"/>
  <c r="AG2346" i="4"/>
  <c r="AC2346" i="4"/>
  <c r="AD2346" i="4" s="1"/>
  <c r="AG2345" i="4"/>
  <c r="AC2345" i="4"/>
  <c r="AD2345" i="4" s="1"/>
  <c r="AG2344" i="4"/>
  <c r="AC2344" i="4"/>
  <c r="AD2344" i="4" s="1"/>
  <c r="AG2343" i="4"/>
  <c r="AC2343" i="4"/>
  <c r="AD2343" i="4" s="1"/>
  <c r="AG2342" i="4"/>
  <c r="AC2342" i="4"/>
  <c r="AD2342" i="4" s="1"/>
  <c r="AG2341" i="4"/>
  <c r="AC2341" i="4"/>
  <c r="AD2341" i="4" s="1"/>
  <c r="AG2340" i="4"/>
  <c r="AC2340" i="4"/>
  <c r="AD2340" i="4" s="1"/>
  <c r="AG2339" i="4"/>
  <c r="AC2339" i="4"/>
  <c r="AD2339" i="4" s="1"/>
  <c r="AG2338" i="4"/>
  <c r="AC2338" i="4"/>
  <c r="AD2338" i="4" s="1"/>
  <c r="AG2337" i="4"/>
  <c r="AC2337" i="4"/>
  <c r="AD2337" i="4" s="1"/>
  <c r="AG2336" i="4"/>
  <c r="AC2336" i="4"/>
  <c r="AD2336" i="4" s="1"/>
  <c r="AG2335" i="4"/>
  <c r="AC2335" i="4"/>
  <c r="AD2335" i="4" s="1"/>
  <c r="AG2334" i="4"/>
  <c r="AC2334" i="4"/>
  <c r="AD2334" i="4" s="1"/>
  <c r="AG2333" i="4"/>
  <c r="AC2333" i="4"/>
  <c r="AD2333" i="4" s="1"/>
  <c r="AG2332" i="4"/>
  <c r="AC2332" i="4"/>
  <c r="AD2332" i="4" s="1"/>
  <c r="AG2331" i="4"/>
  <c r="AC2331" i="4"/>
  <c r="AD2331" i="4" s="1"/>
  <c r="AG2330" i="4"/>
  <c r="AC2330" i="4"/>
  <c r="AD2330" i="4" s="1"/>
  <c r="AG2329" i="4"/>
  <c r="AC2329" i="4"/>
  <c r="AD2329" i="4" s="1"/>
  <c r="AG2328" i="4"/>
  <c r="AC2328" i="4"/>
  <c r="AD2328" i="4" s="1"/>
  <c r="AG2327" i="4"/>
  <c r="AC2327" i="4"/>
  <c r="AD2327" i="4" s="1"/>
  <c r="AG2326" i="4"/>
  <c r="AC2326" i="4"/>
  <c r="AD2326" i="4" s="1"/>
  <c r="AG2325" i="4"/>
  <c r="AC2325" i="4"/>
  <c r="AD2325" i="4" s="1"/>
  <c r="AG2324" i="4"/>
  <c r="AC2324" i="4"/>
  <c r="AD2324" i="4" s="1"/>
  <c r="AG2323" i="4"/>
  <c r="AC2323" i="4"/>
  <c r="AD2323" i="4" s="1"/>
  <c r="AG2322" i="4"/>
  <c r="AC2322" i="4"/>
  <c r="AD2322" i="4" s="1"/>
  <c r="AG2321" i="4"/>
  <c r="AC2321" i="4"/>
  <c r="AD2321" i="4" s="1"/>
  <c r="AG2320" i="4"/>
  <c r="AC2320" i="4"/>
  <c r="AD2320" i="4" s="1"/>
  <c r="AG2319" i="4"/>
  <c r="AC2319" i="4"/>
  <c r="AD2319" i="4" s="1"/>
  <c r="AG2318" i="4"/>
  <c r="AC2318" i="4"/>
  <c r="AD2318" i="4" s="1"/>
  <c r="AG2317" i="4"/>
  <c r="AC2317" i="4"/>
  <c r="AD2317" i="4" s="1"/>
  <c r="AG2316" i="4"/>
  <c r="AC2316" i="4"/>
  <c r="AD2316" i="4" s="1"/>
  <c r="AG2314" i="4"/>
  <c r="AC2314" i="4"/>
  <c r="AD2314" i="4" s="1"/>
  <c r="AG2313" i="4"/>
  <c r="AC2313" i="4"/>
  <c r="AD2313" i="4" s="1"/>
  <c r="AG2312" i="4"/>
  <c r="AC2312" i="4"/>
  <c r="AD2312" i="4" s="1"/>
  <c r="AG2311" i="4"/>
  <c r="AC2311" i="4"/>
  <c r="AD2311" i="4" s="1"/>
  <c r="AG2310" i="4"/>
  <c r="AC2310" i="4"/>
  <c r="AD2310" i="4" s="1"/>
  <c r="AG2309" i="4"/>
  <c r="AC2309" i="4"/>
  <c r="AD2309" i="4" s="1"/>
  <c r="AG2308" i="4"/>
  <c r="AC2308" i="4"/>
  <c r="AD2308" i="4" s="1"/>
  <c r="AG2307" i="4"/>
  <c r="AC2307" i="4"/>
  <c r="AD2307" i="4" s="1"/>
  <c r="AG2306" i="4"/>
  <c r="AC2306" i="4"/>
  <c r="AD2306" i="4" s="1"/>
  <c r="AG2305" i="4"/>
  <c r="AC2305" i="4"/>
  <c r="AD2305" i="4" s="1"/>
  <c r="AG2304" i="4"/>
  <c r="AC2304" i="4"/>
  <c r="AD2304" i="4" s="1"/>
  <c r="AG2303" i="4"/>
  <c r="AC2303" i="4"/>
  <c r="AD2303" i="4" s="1"/>
  <c r="AG2302" i="4"/>
  <c r="AC2302" i="4"/>
  <c r="AD2302" i="4" s="1"/>
  <c r="AG2301" i="4"/>
  <c r="AC2301" i="4"/>
  <c r="AD2301" i="4" s="1"/>
  <c r="AG2300" i="4"/>
  <c r="AC2300" i="4"/>
  <c r="AD2300" i="4" s="1"/>
  <c r="AG2299" i="4"/>
  <c r="AC2299" i="4"/>
  <c r="AD2299" i="4" s="1"/>
  <c r="AG2298" i="4"/>
  <c r="AC2298" i="4"/>
  <c r="AD2298" i="4" s="1"/>
  <c r="AG2297" i="4"/>
  <c r="AC2297" i="4"/>
  <c r="AD2297" i="4" s="1"/>
  <c r="AG2296" i="4"/>
  <c r="AC2296" i="4"/>
  <c r="AD2296" i="4" s="1"/>
  <c r="AG2295" i="4"/>
  <c r="AC2295" i="4"/>
  <c r="AD2295" i="4" s="1"/>
  <c r="AG2294" i="4"/>
  <c r="AC2294" i="4"/>
  <c r="AD2294" i="4" s="1"/>
  <c r="AG2293" i="4"/>
  <c r="AC2293" i="4"/>
  <c r="AD2293" i="4" s="1"/>
  <c r="AG2292" i="4"/>
  <c r="AC2292" i="4"/>
  <c r="AD2292" i="4" s="1"/>
  <c r="AG2291" i="4"/>
  <c r="AC2291" i="4"/>
  <c r="AD2291" i="4" s="1"/>
  <c r="AG2290" i="4"/>
  <c r="AC2290" i="4"/>
  <c r="AD2290" i="4" s="1"/>
  <c r="AG2289" i="4"/>
  <c r="AC2289" i="4"/>
  <c r="AD2289" i="4" s="1"/>
  <c r="AG2288" i="4"/>
  <c r="AC2288" i="4"/>
  <c r="AD2288" i="4" s="1"/>
  <c r="AG2287" i="4"/>
  <c r="AC2287" i="4"/>
  <c r="AD2287" i="4" s="1"/>
  <c r="AG2286" i="4"/>
  <c r="AC2286" i="4"/>
  <c r="AD2286" i="4" s="1"/>
  <c r="AG2285" i="4"/>
  <c r="AC2285" i="4"/>
  <c r="AD2285" i="4" s="1"/>
  <c r="AG2284" i="4"/>
  <c r="AC2284" i="4"/>
  <c r="AD2284" i="4" s="1"/>
  <c r="AG2283" i="4"/>
  <c r="AC2283" i="4"/>
  <c r="AD2283" i="4" s="1"/>
  <c r="AG2282" i="4"/>
  <c r="AC2282" i="4"/>
  <c r="AD2282" i="4" s="1"/>
  <c r="AG2281" i="4"/>
  <c r="AC2281" i="4"/>
  <c r="AD2281" i="4" s="1"/>
  <c r="AG2280" i="4"/>
  <c r="AC2280" i="4"/>
  <c r="AD2280" i="4" s="1"/>
  <c r="AG2279" i="4"/>
  <c r="AC2279" i="4"/>
  <c r="AD2279" i="4" s="1"/>
  <c r="AG2278" i="4"/>
  <c r="AC2278" i="4"/>
  <c r="AD2278" i="4" s="1"/>
  <c r="AG2277" i="4"/>
  <c r="AC2277" i="4"/>
  <c r="AD2277" i="4" s="1"/>
  <c r="AG2276" i="4"/>
  <c r="AC2276" i="4"/>
  <c r="AD2276" i="4" s="1"/>
  <c r="AG2275" i="4"/>
  <c r="AC2275" i="4"/>
  <c r="AD2275" i="4" s="1"/>
  <c r="AG2274" i="4"/>
  <c r="AC2274" i="4"/>
  <c r="AD2274" i="4" s="1"/>
  <c r="AG2273" i="4"/>
  <c r="AC2273" i="4"/>
  <c r="AD2273" i="4" s="1"/>
  <c r="AG2272" i="4"/>
  <c r="AC2272" i="4"/>
  <c r="AD2272" i="4" s="1"/>
  <c r="AG2271" i="4"/>
  <c r="AC2271" i="4"/>
  <c r="AD2271" i="4" s="1"/>
  <c r="AG2270" i="4"/>
  <c r="AC2270" i="4"/>
  <c r="AD2270" i="4" s="1"/>
  <c r="AG2269" i="4"/>
  <c r="AC2269" i="4"/>
  <c r="AD2269" i="4" s="1"/>
  <c r="AG2268" i="4"/>
  <c r="AC2268" i="4"/>
  <c r="AD2268" i="4" s="1"/>
  <c r="AG2267" i="4"/>
  <c r="AC2267" i="4"/>
  <c r="AD2267" i="4" s="1"/>
  <c r="AG2266" i="4"/>
  <c r="AC2266" i="4"/>
  <c r="AD2266" i="4" s="1"/>
  <c r="AG2265" i="4"/>
  <c r="AC2265" i="4"/>
  <c r="AD2265" i="4" s="1"/>
  <c r="AG2264" i="4"/>
  <c r="AC2264" i="4"/>
  <c r="AD2264" i="4" s="1"/>
  <c r="AG2263" i="4"/>
  <c r="AC2263" i="4"/>
  <c r="AD2263" i="4" s="1"/>
  <c r="AG2262" i="4"/>
  <c r="AC2262" i="4"/>
  <c r="AD2262" i="4" s="1"/>
  <c r="AG2261" i="4"/>
  <c r="AC2261" i="4"/>
  <c r="AD2261" i="4" s="1"/>
  <c r="AG2260" i="4"/>
  <c r="AC2260" i="4"/>
  <c r="AD2260" i="4" s="1"/>
  <c r="AG2259" i="4"/>
  <c r="AC2259" i="4"/>
  <c r="AD2259" i="4" s="1"/>
  <c r="AG2258" i="4"/>
  <c r="AC2258" i="4"/>
  <c r="AD2258" i="4" s="1"/>
  <c r="AG2257" i="4"/>
  <c r="AC2257" i="4"/>
  <c r="AD2257" i="4" s="1"/>
  <c r="AG2256" i="4"/>
  <c r="AC2256" i="4"/>
  <c r="AD2256" i="4" s="1"/>
  <c r="AG2255" i="4"/>
  <c r="AC2255" i="4"/>
  <c r="AD2255" i="4" s="1"/>
  <c r="AG2254" i="4"/>
  <c r="AC2254" i="4"/>
  <c r="AD2254" i="4" s="1"/>
  <c r="AG2253" i="4"/>
  <c r="AC2253" i="4"/>
  <c r="AD2253" i="4" s="1"/>
  <c r="AG2252" i="4"/>
  <c r="AC2252" i="4"/>
  <c r="AD2252" i="4" s="1"/>
  <c r="AG2251" i="4"/>
  <c r="AC2251" i="4"/>
  <c r="AD2251" i="4" s="1"/>
  <c r="AG2250" i="4"/>
  <c r="AC2250" i="4"/>
  <c r="AD2250" i="4" s="1"/>
  <c r="AG2249" i="4"/>
  <c r="AC2249" i="4"/>
  <c r="AD2249" i="4" s="1"/>
  <c r="AG2248" i="4"/>
  <c r="AC2248" i="4"/>
  <c r="AD2248" i="4" s="1"/>
  <c r="AG2247" i="4"/>
  <c r="AC2247" i="4"/>
  <c r="AD2247" i="4" s="1"/>
  <c r="AG2246" i="4"/>
  <c r="AC2246" i="4"/>
  <c r="AD2246" i="4" s="1"/>
  <c r="AG2245" i="4"/>
  <c r="AC2245" i="4"/>
  <c r="AD2245" i="4" s="1"/>
  <c r="AG2244" i="4"/>
  <c r="AC2244" i="4"/>
  <c r="AD2244" i="4" s="1"/>
  <c r="AG2243" i="4"/>
  <c r="AC2243" i="4"/>
  <c r="AD2243" i="4" s="1"/>
  <c r="AG2242" i="4"/>
  <c r="AC2242" i="4"/>
  <c r="AD2242" i="4" s="1"/>
  <c r="AG2241" i="4"/>
  <c r="AC2241" i="4"/>
  <c r="AD2241" i="4" s="1"/>
  <c r="AG2240" i="4"/>
  <c r="AC2240" i="4"/>
  <c r="AD2240" i="4" s="1"/>
  <c r="AG2239" i="4"/>
  <c r="AC2239" i="4"/>
  <c r="AD2239" i="4" s="1"/>
  <c r="AG2238" i="4"/>
  <c r="AC2238" i="4"/>
  <c r="AD2238" i="4" s="1"/>
  <c r="AG2237" i="4"/>
  <c r="AC2237" i="4"/>
  <c r="AD2237" i="4" s="1"/>
  <c r="AG2236" i="4"/>
  <c r="AC2236" i="4"/>
  <c r="AD2236" i="4" s="1"/>
  <c r="AG2235" i="4"/>
  <c r="AC2235" i="4"/>
  <c r="AD2235" i="4" s="1"/>
  <c r="AG2234" i="4"/>
  <c r="AC2234" i="4"/>
  <c r="AD2234" i="4" s="1"/>
  <c r="AG2233" i="4"/>
  <c r="AC2233" i="4"/>
  <c r="AD2233" i="4" s="1"/>
  <c r="AG2232" i="4"/>
  <c r="AC2232" i="4"/>
  <c r="AD2232" i="4" s="1"/>
  <c r="AG2231" i="4"/>
  <c r="AC2231" i="4"/>
  <c r="AD2231" i="4" s="1"/>
  <c r="AG2230" i="4"/>
  <c r="AC2230" i="4"/>
  <c r="AD2230" i="4" s="1"/>
  <c r="AG2229" i="4"/>
  <c r="AC2229" i="4"/>
  <c r="AD2229" i="4" s="1"/>
  <c r="AG2228" i="4"/>
  <c r="AC2228" i="4"/>
  <c r="AD2228" i="4" s="1"/>
  <c r="AG2227" i="4"/>
  <c r="AC2227" i="4"/>
  <c r="AD2227" i="4" s="1"/>
  <c r="AG2226" i="4"/>
  <c r="AC2226" i="4"/>
  <c r="AD2226" i="4" s="1"/>
  <c r="AG2225" i="4"/>
  <c r="AC2225" i="4"/>
  <c r="AD2225" i="4" s="1"/>
  <c r="AG2224" i="4"/>
  <c r="AC2224" i="4"/>
  <c r="AD2224" i="4" s="1"/>
  <c r="AG2223" i="4"/>
  <c r="AC2223" i="4"/>
  <c r="AD2223" i="4" s="1"/>
  <c r="AG2222" i="4"/>
  <c r="AC2222" i="4"/>
  <c r="AD2222" i="4" s="1"/>
  <c r="AG2221" i="4"/>
  <c r="AC2221" i="4"/>
  <c r="AD2221" i="4" s="1"/>
  <c r="AG2220" i="4"/>
  <c r="AC2220" i="4"/>
  <c r="AD2220" i="4" s="1"/>
  <c r="AG2219" i="4"/>
  <c r="AC2219" i="4"/>
  <c r="AD2219" i="4" s="1"/>
  <c r="AG2218" i="4"/>
  <c r="AC2218" i="4"/>
  <c r="AD2218" i="4" s="1"/>
  <c r="AG2217" i="4"/>
  <c r="AC2217" i="4"/>
  <c r="AD2217" i="4" s="1"/>
  <c r="AG2216" i="4"/>
  <c r="AC2216" i="4"/>
  <c r="AD2216" i="4" s="1"/>
  <c r="AG2215" i="4"/>
  <c r="AC2215" i="4"/>
  <c r="AD2215" i="4" s="1"/>
  <c r="AG2214" i="4"/>
  <c r="AC2214" i="4"/>
  <c r="AD2214" i="4" s="1"/>
  <c r="AG2213" i="4"/>
  <c r="AC2213" i="4"/>
  <c r="AD2213" i="4" s="1"/>
  <c r="AG2212" i="4"/>
  <c r="AC2212" i="4"/>
  <c r="AD2212" i="4" s="1"/>
  <c r="AG2211" i="4"/>
  <c r="AC2211" i="4"/>
  <c r="AD2211" i="4" s="1"/>
  <c r="AG2210" i="4"/>
  <c r="AC2210" i="4"/>
  <c r="AD2210" i="4" s="1"/>
  <c r="AG2209" i="4"/>
  <c r="AC2209" i="4"/>
  <c r="AD2209" i="4" s="1"/>
  <c r="AG2208" i="4"/>
  <c r="AC2208" i="4"/>
  <c r="AD2208" i="4" s="1"/>
  <c r="AG2207" i="4"/>
  <c r="AC2207" i="4"/>
  <c r="AD2207" i="4" s="1"/>
  <c r="AG2206" i="4"/>
  <c r="AC2206" i="4"/>
  <c r="AD2206" i="4" s="1"/>
  <c r="AG2205" i="4"/>
  <c r="AC2205" i="4"/>
  <c r="AD2205" i="4" s="1"/>
  <c r="AG2204" i="4"/>
  <c r="AC2204" i="4"/>
  <c r="AD2204" i="4" s="1"/>
  <c r="AG2203" i="4"/>
  <c r="AC2203" i="4"/>
  <c r="AD2203" i="4" s="1"/>
  <c r="AG2202" i="4"/>
  <c r="AC2202" i="4"/>
  <c r="AD2202" i="4" s="1"/>
  <c r="AG2201" i="4"/>
  <c r="AC2201" i="4"/>
  <c r="AD2201" i="4" s="1"/>
  <c r="AG2200" i="4"/>
  <c r="AC2200" i="4"/>
  <c r="AD2200" i="4" s="1"/>
  <c r="AG2199" i="4"/>
  <c r="AC2199" i="4"/>
  <c r="AD2199" i="4" s="1"/>
  <c r="AG2198" i="4"/>
  <c r="AC2198" i="4"/>
  <c r="AD2198" i="4" s="1"/>
  <c r="AG2197" i="4"/>
  <c r="AC2197" i="4"/>
  <c r="AD2197" i="4" s="1"/>
  <c r="AG2196" i="4"/>
  <c r="AC2196" i="4"/>
  <c r="AD2196" i="4" s="1"/>
  <c r="AG2195" i="4"/>
  <c r="AC2195" i="4"/>
  <c r="AD2195" i="4" s="1"/>
  <c r="AG2194" i="4"/>
  <c r="AC2194" i="4"/>
  <c r="AD2194" i="4" s="1"/>
  <c r="AG2193" i="4"/>
  <c r="AC2193" i="4"/>
  <c r="AD2193" i="4" s="1"/>
  <c r="AG2192" i="4"/>
  <c r="AC2192" i="4"/>
  <c r="AD2192" i="4" s="1"/>
  <c r="AG2191" i="4"/>
  <c r="AC2191" i="4"/>
  <c r="AD2191" i="4" s="1"/>
  <c r="AG2190" i="4"/>
  <c r="AC2190" i="4"/>
  <c r="AD2190" i="4" s="1"/>
  <c r="AG2189" i="4"/>
  <c r="AC2189" i="4"/>
  <c r="AD2189" i="4" s="1"/>
  <c r="AG2188" i="4"/>
  <c r="AC2188" i="4"/>
  <c r="AD2188" i="4" s="1"/>
  <c r="AG2187" i="4"/>
  <c r="AC2187" i="4"/>
  <c r="AD2187" i="4" s="1"/>
  <c r="AG2186" i="4"/>
  <c r="AC2186" i="4"/>
  <c r="AD2186" i="4" s="1"/>
  <c r="AG2185" i="4"/>
  <c r="AC2185" i="4"/>
  <c r="AD2185" i="4" s="1"/>
  <c r="AG2184" i="4"/>
  <c r="AC2184" i="4"/>
  <c r="AD2184" i="4" s="1"/>
  <c r="AG2183" i="4"/>
  <c r="AC2183" i="4"/>
  <c r="AD2183" i="4" s="1"/>
  <c r="AG2182" i="4"/>
  <c r="AC2182" i="4"/>
  <c r="AD2182" i="4" s="1"/>
  <c r="AG2181" i="4"/>
  <c r="AC2181" i="4"/>
  <c r="AD2181" i="4" s="1"/>
  <c r="AG2180" i="4"/>
  <c r="AC2180" i="4"/>
  <c r="AD2180" i="4" s="1"/>
  <c r="AG2179" i="4"/>
  <c r="AC2179" i="4"/>
  <c r="AD2179" i="4" s="1"/>
  <c r="AG2178" i="4"/>
  <c r="AC2178" i="4"/>
  <c r="AD2178" i="4" s="1"/>
  <c r="AG2177" i="4"/>
  <c r="AC2177" i="4"/>
  <c r="AD2177" i="4" s="1"/>
  <c r="AG2176" i="4"/>
  <c r="AC2176" i="4"/>
  <c r="AD2176" i="4" s="1"/>
  <c r="AG2175" i="4"/>
  <c r="AC2175" i="4"/>
  <c r="AD2175" i="4" s="1"/>
  <c r="AG2174" i="4"/>
  <c r="AC2174" i="4"/>
  <c r="AD2174" i="4" s="1"/>
  <c r="AG2173" i="4"/>
  <c r="AC2173" i="4"/>
  <c r="AD2173" i="4" s="1"/>
  <c r="AG2172" i="4"/>
  <c r="AC2172" i="4"/>
  <c r="AD2172" i="4" s="1"/>
  <c r="AG2171" i="4"/>
  <c r="AC2171" i="4"/>
  <c r="AD2171" i="4" s="1"/>
  <c r="AG2170" i="4"/>
  <c r="AC2170" i="4"/>
  <c r="AD2170" i="4" s="1"/>
  <c r="AG2169" i="4"/>
  <c r="AC2169" i="4"/>
  <c r="AD2169" i="4" s="1"/>
  <c r="AG2168" i="4"/>
  <c r="AC2168" i="4"/>
  <c r="AD2168" i="4" s="1"/>
  <c r="AG2167" i="4"/>
  <c r="AC2167" i="4"/>
  <c r="AD2167" i="4" s="1"/>
  <c r="AG2166" i="4"/>
  <c r="AC2166" i="4"/>
  <c r="AD2166" i="4" s="1"/>
  <c r="AG2165" i="4"/>
  <c r="AC2165" i="4"/>
  <c r="AD2165" i="4" s="1"/>
  <c r="AG2164" i="4"/>
  <c r="AC2164" i="4"/>
  <c r="AD2164" i="4" s="1"/>
  <c r="AG2163" i="4"/>
  <c r="AC2163" i="4"/>
  <c r="AD2163" i="4" s="1"/>
  <c r="AG2162" i="4"/>
  <c r="AC2162" i="4"/>
  <c r="AD2162" i="4" s="1"/>
  <c r="AG2161" i="4"/>
  <c r="AC2161" i="4"/>
  <c r="AD2161" i="4" s="1"/>
  <c r="AG2160" i="4"/>
  <c r="AC2160" i="4"/>
  <c r="AD2160" i="4" s="1"/>
  <c r="AG2159" i="4"/>
  <c r="AC2159" i="4"/>
  <c r="AD2159" i="4" s="1"/>
  <c r="AG2158" i="4"/>
  <c r="AC2158" i="4"/>
  <c r="AD2158" i="4" s="1"/>
  <c r="AG2157" i="4"/>
  <c r="AC2157" i="4"/>
  <c r="AD2157" i="4" s="1"/>
  <c r="AG2156" i="4"/>
  <c r="AC2156" i="4"/>
  <c r="AD2156" i="4" s="1"/>
  <c r="AG2155" i="4"/>
  <c r="AC2155" i="4"/>
  <c r="AD2155" i="4" s="1"/>
  <c r="AG2154" i="4"/>
  <c r="AC2154" i="4"/>
  <c r="AD2154" i="4" s="1"/>
  <c r="AG2153" i="4"/>
  <c r="AC2153" i="4"/>
  <c r="AD2153" i="4" s="1"/>
  <c r="AG2152" i="4"/>
  <c r="AC2152" i="4"/>
  <c r="AD2152" i="4" s="1"/>
  <c r="AG2151" i="4"/>
  <c r="AC2151" i="4"/>
  <c r="AD2151" i="4" s="1"/>
  <c r="AG2150" i="4"/>
  <c r="AC2150" i="4"/>
  <c r="AD2150" i="4" s="1"/>
  <c r="AG2149" i="4"/>
  <c r="AC2149" i="4"/>
  <c r="AD2149" i="4" s="1"/>
  <c r="AG2148" i="4"/>
  <c r="AC2148" i="4"/>
  <c r="AD2148" i="4" s="1"/>
  <c r="AG2147" i="4"/>
  <c r="AC2147" i="4"/>
  <c r="AD2147" i="4" s="1"/>
  <c r="AG2146" i="4"/>
  <c r="AC2146" i="4"/>
  <c r="AD2146" i="4" s="1"/>
  <c r="AG2145" i="4"/>
  <c r="AC2145" i="4"/>
  <c r="AD2145" i="4" s="1"/>
  <c r="AG2144" i="4"/>
  <c r="AC2144" i="4"/>
  <c r="AD2144" i="4" s="1"/>
  <c r="AG2143" i="4"/>
  <c r="AC2143" i="4"/>
  <c r="AD2143" i="4" s="1"/>
  <c r="AG2142" i="4"/>
  <c r="AC2142" i="4"/>
  <c r="AD2142" i="4" s="1"/>
  <c r="AG2141" i="4"/>
  <c r="AC2141" i="4"/>
  <c r="AD2141" i="4" s="1"/>
  <c r="AG2140" i="4"/>
  <c r="AC2140" i="4"/>
  <c r="AD2140" i="4" s="1"/>
  <c r="AG2139" i="4"/>
  <c r="AC2139" i="4"/>
  <c r="AD2139" i="4" s="1"/>
  <c r="AG2138" i="4"/>
  <c r="AC2138" i="4"/>
  <c r="AD2138" i="4" s="1"/>
  <c r="AG2137" i="4"/>
  <c r="AC2137" i="4"/>
  <c r="AD2137" i="4" s="1"/>
  <c r="AG2136" i="4"/>
  <c r="AC2136" i="4"/>
  <c r="AD2136" i="4" s="1"/>
  <c r="AG2135" i="4"/>
  <c r="AC2135" i="4"/>
  <c r="AD2135" i="4" s="1"/>
  <c r="AG2134" i="4"/>
  <c r="AC2134" i="4"/>
  <c r="AD2134" i="4" s="1"/>
  <c r="AG2133" i="4"/>
  <c r="AC2133" i="4"/>
  <c r="AD2133" i="4" s="1"/>
  <c r="AG2132" i="4"/>
  <c r="AC2132" i="4"/>
  <c r="AD2132" i="4" s="1"/>
  <c r="AG2131" i="4"/>
  <c r="AC2131" i="4"/>
  <c r="AD2131" i="4" s="1"/>
  <c r="AG2130" i="4"/>
  <c r="AC2130" i="4"/>
  <c r="AD2130" i="4" s="1"/>
  <c r="AG2129" i="4"/>
  <c r="AC2129" i="4"/>
  <c r="AD2129" i="4" s="1"/>
  <c r="AG2128" i="4"/>
  <c r="AC2128" i="4"/>
  <c r="AD2128" i="4" s="1"/>
  <c r="AG2127" i="4"/>
  <c r="AC2127" i="4"/>
  <c r="AD2127" i="4" s="1"/>
  <c r="AG2126" i="4"/>
  <c r="AC2126" i="4"/>
  <c r="AD2126" i="4" s="1"/>
  <c r="AG2125" i="4"/>
  <c r="AC2125" i="4"/>
  <c r="AD2125" i="4" s="1"/>
  <c r="AG2124" i="4"/>
  <c r="AC2124" i="4"/>
  <c r="AD2124" i="4" s="1"/>
  <c r="AG2123" i="4"/>
  <c r="AC2123" i="4"/>
  <c r="AD2123" i="4" s="1"/>
  <c r="AG2122" i="4"/>
  <c r="AC2122" i="4"/>
  <c r="AD2122" i="4" s="1"/>
  <c r="AG2121" i="4"/>
  <c r="AC2121" i="4"/>
  <c r="AD2121" i="4" s="1"/>
  <c r="AG2120" i="4"/>
  <c r="AC2120" i="4"/>
  <c r="AD2120" i="4" s="1"/>
  <c r="AG2119" i="4"/>
  <c r="AC2119" i="4"/>
  <c r="AD2119" i="4" s="1"/>
  <c r="AG2118" i="4"/>
  <c r="AC2118" i="4"/>
  <c r="AD2118" i="4" s="1"/>
  <c r="AG2117" i="4"/>
  <c r="AC2117" i="4"/>
  <c r="AD2117" i="4" s="1"/>
  <c r="AG2116" i="4"/>
  <c r="AC2116" i="4"/>
  <c r="AD2116" i="4" s="1"/>
  <c r="AG2115" i="4"/>
  <c r="AC2115" i="4"/>
  <c r="AD2115" i="4" s="1"/>
  <c r="AG2114" i="4"/>
  <c r="AC2114" i="4"/>
  <c r="AD2114" i="4" s="1"/>
  <c r="AG2113" i="4"/>
  <c r="AC2113" i="4"/>
  <c r="AD2113" i="4" s="1"/>
  <c r="AG2112" i="4"/>
  <c r="AC2112" i="4"/>
  <c r="AD2112" i="4" s="1"/>
  <c r="AG2111" i="4"/>
  <c r="AC2111" i="4"/>
  <c r="AD2111" i="4" s="1"/>
  <c r="AG2110" i="4"/>
  <c r="AC2110" i="4"/>
  <c r="AD2110" i="4" s="1"/>
  <c r="AG2109" i="4"/>
  <c r="AC2109" i="4"/>
  <c r="AD2109" i="4" s="1"/>
  <c r="AG2108" i="4"/>
  <c r="AC2108" i="4"/>
  <c r="AD2108" i="4" s="1"/>
  <c r="AG2107" i="4"/>
  <c r="AC2107" i="4"/>
  <c r="AD2107" i="4" s="1"/>
  <c r="AG2106" i="4"/>
  <c r="AC2106" i="4"/>
  <c r="AD2106" i="4" s="1"/>
  <c r="AG2105" i="4"/>
  <c r="AC2105" i="4"/>
  <c r="AD2105" i="4" s="1"/>
  <c r="AG2104" i="4"/>
  <c r="AC2104" i="4"/>
  <c r="AD2104" i="4" s="1"/>
  <c r="AG2103" i="4"/>
  <c r="AC2103" i="4"/>
  <c r="AD2103" i="4" s="1"/>
  <c r="AG2102" i="4"/>
  <c r="AC2102" i="4"/>
  <c r="AD2102" i="4" s="1"/>
  <c r="AG2101" i="4"/>
  <c r="AC2101" i="4"/>
  <c r="AD2101" i="4" s="1"/>
  <c r="AG2100" i="4"/>
  <c r="AC2100" i="4"/>
  <c r="AD2100" i="4" s="1"/>
  <c r="AG2099" i="4"/>
  <c r="AC2099" i="4"/>
  <c r="AD2099" i="4" s="1"/>
  <c r="AG2098" i="4"/>
  <c r="AC2098" i="4"/>
  <c r="AD2098" i="4" s="1"/>
  <c r="AG2097" i="4"/>
  <c r="AC2097" i="4"/>
  <c r="AD2097" i="4" s="1"/>
  <c r="AG2096" i="4"/>
  <c r="AC2096" i="4"/>
  <c r="AD2096" i="4" s="1"/>
  <c r="AG2095" i="4"/>
  <c r="AC2095" i="4"/>
  <c r="AD2095" i="4" s="1"/>
  <c r="AG2094" i="4"/>
  <c r="AC2094" i="4"/>
  <c r="AD2094" i="4" s="1"/>
  <c r="AG2093" i="4"/>
  <c r="AC2093" i="4"/>
  <c r="AD2093" i="4" s="1"/>
  <c r="AG2092" i="4"/>
  <c r="AC2092" i="4"/>
  <c r="AD2092" i="4" s="1"/>
  <c r="AG2091" i="4"/>
  <c r="AC2091" i="4"/>
  <c r="AD2091" i="4" s="1"/>
  <c r="AG2090" i="4"/>
  <c r="AC2090" i="4"/>
  <c r="AD2090" i="4" s="1"/>
  <c r="AG2089" i="4"/>
  <c r="AC2089" i="4"/>
  <c r="AD2089" i="4" s="1"/>
  <c r="AG2088" i="4"/>
  <c r="AC2088" i="4"/>
  <c r="AD2088" i="4" s="1"/>
  <c r="AG2087" i="4"/>
  <c r="AC2087" i="4"/>
  <c r="AD2087" i="4" s="1"/>
  <c r="AG2086" i="4"/>
  <c r="AC2086" i="4"/>
  <c r="AD2086" i="4" s="1"/>
  <c r="AG2085" i="4"/>
  <c r="AC2085" i="4"/>
  <c r="AD2085" i="4" s="1"/>
  <c r="AG2084" i="4"/>
  <c r="AC2084" i="4"/>
  <c r="AD2084" i="4" s="1"/>
  <c r="AG2083" i="4"/>
  <c r="AC2083" i="4"/>
  <c r="AD2083" i="4" s="1"/>
  <c r="AG2082" i="4"/>
  <c r="AC2082" i="4"/>
  <c r="AD2082" i="4" s="1"/>
  <c r="AG2081" i="4"/>
  <c r="AC2081" i="4"/>
  <c r="AD2081" i="4" s="1"/>
  <c r="AG2080" i="4"/>
  <c r="AC2080" i="4"/>
  <c r="AD2080" i="4" s="1"/>
  <c r="AG2079" i="4"/>
  <c r="AC2079" i="4"/>
  <c r="AD2079" i="4" s="1"/>
  <c r="AG2078" i="4"/>
  <c r="AC2078" i="4"/>
  <c r="AD2078" i="4" s="1"/>
  <c r="AG2077" i="4"/>
  <c r="AC2077" i="4"/>
  <c r="AD2077" i="4" s="1"/>
  <c r="AG2076" i="4"/>
  <c r="AC2076" i="4"/>
  <c r="AD2076" i="4" s="1"/>
  <c r="AG2075" i="4"/>
  <c r="AC2075" i="4"/>
  <c r="AD2075" i="4" s="1"/>
  <c r="AG2074" i="4"/>
  <c r="AC2074" i="4"/>
  <c r="AD2074" i="4" s="1"/>
  <c r="AG2073" i="4"/>
  <c r="AC2073" i="4"/>
  <c r="AD2073" i="4" s="1"/>
  <c r="AG2072" i="4"/>
  <c r="AC2072" i="4"/>
  <c r="AD2072" i="4" s="1"/>
  <c r="AG2071" i="4"/>
  <c r="AC2071" i="4"/>
  <c r="AD2071" i="4" s="1"/>
  <c r="AG2070" i="4"/>
  <c r="AC2070" i="4"/>
  <c r="AD2070" i="4" s="1"/>
  <c r="AG2069" i="4"/>
  <c r="AC2069" i="4"/>
  <c r="AD2069" i="4" s="1"/>
  <c r="AG2068" i="4"/>
  <c r="AC2068" i="4"/>
  <c r="AD2068" i="4" s="1"/>
  <c r="AG2067" i="4"/>
  <c r="AC2067" i="4"/>
  <c r="AD2067" i="4" s="1"/>
  <c r="AG2066" i="4"/>
  <c r="AC2066" i="4"/>
  <c r="AD2066" i="4" s="1"/>
  <c r="AG2065" i="4"/>
  <c r="AC2065" i="4"/>
  <c r="AD2065" i="4" s="1"/>
  <c r="AG2064" i="4"/>
  <c r="AC2064" i="4"/>
  <c r="AD2064" i="4" s="1"/>
  <c r="AG2063" i="4"/>
  <c r="AC2063" i="4"/>
  <c r="AD2063" i="4" s="1"/>
  <c r="AG2062" i="4"/>
  <c r="AC2062" i="4"/>
  <c r="AD2062" i="4" s="1"/>
  <c r="AG2061" i="4"/>
  <c r="AC2061" i="4"/>
  <c r="AD2061" i="4" s="1"/>
  <c r="AG2060" i="4"/>
  <c r="AC2060" i="4"/>
  <c r="AD2060" i="4" s="1"/>
  <c r="AG2059" i="4"/>
  <c r="AC2059" i="4"/>
  <c r="AD2059" i="4" s="1"/>
  <c r="AG2058" i="4"/>
  <c r="AC2058" i="4"/>
  <c r="AD2058" i="4" s="1"/>
  <c r="AG2057" i="4"/>
  <c r="AC2057" i="4"/>
  <c r="AD2057" i="4" s="1"/>
  <c r="AG2056" i="4"/>
  <c r="AC2056" i="4"/>
  <c r="AD2056" i="4" s="1"/>
  <c r="AG2055" i="4"/>
  <c r="AC2055" i="4"/>
  <c r="AD2055" i="4" s="1"/>
  <c r="AG2054" i="4"/>
  <c r="AC2054" i="4"/>
  <c r="AD2054" i="4" s="1"/>
  <c r="AG2053" i="4"/>
  <c r="AC2053" i="4"/>
  <c r="AD2053" i="4" s="1"/>
  <c r="AG2052" i="4"/>
  <c r="AC2052" i="4"/>
  <c r="AD2052" i="4" s="1"/>
  <c r="AG2051" i="4"/>
  <c r="AC2051" i="4"/>
  <c r="AD2051" i="4" s="1"/>
  <c r="AG2050" i="4"/>
  <c r="AC2050" i="4"/>
  <c r="AD2050" i="4" s="1"/>
  <c r="AG2049" i="4"/>
  <c r="AC2049" i="4"/>
  <c r="AD2049" i="4" s="1"/>
  <c r="AG2048" i="4"/>
  <c r="AC2048" i="4"/>
  <c r="AD2048" i="4" s="1"/>
  <c r="AG2047" i="4"/>
  <c r="AC2047" i="4"/>
  <c r="AD2047" i="4" s="1"/>
  <c r="AG2046" i="4"/>
  <c r="AC2046" i="4"/>
  <c r="AD2046" i="4" s="1"/>
  <c r="AG2045" i="4"/>
  <c r="AC2045" i="4"/>
  <c r="AD2045" i="4" s="1"/>
  <c r="AG2044" i="4"/>
  <c r="AC2044" i="4"/>
  <c r="AD2044" i="4" s="1"/>
  <c r="AG2043" i="4"/>
  <c r="AC2043" i="4"/>
  <c r="AD2043" i="4" s="1"/>
  <c r="AG2042" i="4"/>
  <c r="AC2042" i="4"/>
  <c r="AD2042" i="4" s="1"/>
  <c r="AG2041" i="4"/>
  <c r="AC2041" i="4"/>
  <c r="AD2041" i="4" s="1"/>
  <c r="AG2040" i="4"/>
  <c r="AC2040" i="4"/>
  <c r="AD2040" i="4" s="1"/>
  <c r="AG2039" i="4"/>
  <c r="AC2039" i="4"/>
  <c r="AD2039" i="4" s="1"/>
  <c r="AG2038" i="4"/>
  <c r="AC2038" i="4"/>
  <c r="AD2038" i="4" s="1"/>
  <c r="AG2037" i="4"/>
  <c r="AC2037" i="4"/>
  <c r="AD2037" i="4" s="1"/>
  <c r="AG2036" i="4"/>
  <c r="AC2036" i="4"/>
  <c r="AD2036" i="4" s="1"/>
  <c r="AG2035" i="4"/>
  <c r="AC2035" i="4"/>
  <c r="AD2035" i="4" s="1"/>
  <c r="AG2034" i="4"/>
  <c r="AC2034" i="4"/>
  <c r="AD2034" i="4" s="1"/>
  <c r="AG2033" i="4"/>
  <c r="AC2033" i="4"/>
  <c r="AD2033" i="4" s="1"/>
  <c r="AG2032" i="4"/>
  <c r="AC2032" i="4"/>
  <c r="AD2032" i="4" s="1"/>
  <c r="AG2031" i="4"/>
  <c r="AC2031" i="4"/>
  <c r="AD2031" i="4" s="1"/>
  <c r="AG2030" i="4"/>
  <c r="AC2030" i="4"/>
  <c r="AD2030" i="4" s="1"/>
  <c r="AG2029" i="4"/>
  <c r="AC2029" i="4"/>
  <c r="AD2029" i="4" s="1"/>
  <c r="AG2028" i="4"/>
  <c r="AC2028" i="4"/>
  <c r="AD2028" i="4" s="1"/>
  <c r="AG2027" i="4"/>
  <c r="AC2027" i="4"/>
  <c r="AD2027" i="4" s="1"/>
  <c r="AG2026" i="4"/>
  <c r="AC2026" i="4"/>
  <c r="AD2026" i="4" s="1"/>
  <c r="AG2025" i="4"/>
  <c r="AC2025" i="4"/>
  <c r="AD2025" i="4" s="1"/>
  <c r="AG2024" i="4"/>
  <c r="AC2024" i="4"/>
  <c r="AD2024" i="4" s="1"/>
  <c r="AG2023" i="4"/>
  <c r="AC2023" i="4"/>
  <c r="AD2023" i="4" s="1"/>
  <c r="AG2022" i="4"/>
  <c r="AC2022" i="4"/>
  <c r="AD2022" i="4" s="1"/>
  <c r="AG2021" i="4"/>
  <c r="AC2021" i="4"/>
  <c r="AD2021" i="4" s="1"/>
  <c r="AG2020" i="4"/>
  <c r="AC2020" i="4"/>
  <c r="AD2020" i="4" s="1"/>
  <c r="AG2019" i="4"/>
  <c r="AC2019" i="4"/>
  <c r="AD2019" i="4" s="1"/>
  <c r="AG2018" i="4"/>
  <c r="AC2018" i="4"/>
  <c r="AD2018" i="4" s="1"/>
  <c r="AG2017" i="4"/>
  <c r="AC2017" i="4"/>
  <c r="AD2017" i="4" s="1"/>
  <c r="AG2016" i="4"/>
  <c r="AC2016" i="4"/>
  <c r="AD2016" i="4" s="1"/>
  <c r="AG2015" i="4"/>
  <c r="AC2015" i="4"/>
  <c r="AD2015" i="4" s="1"/>
  <c r="AG2014" i="4"/>
  <c r="AC2014" i="4"/>
  <c r="AD2014" i="4" s="1"/>
  <c r="AG2013" i="4"/>
  <c r="AC2013" i="4"/>
  <c r="AD2013" i="4" s="1"/>
  <c r="AG2012" i="4"/>
  <c r="AC2012" i="4"/>
  <c r="AD2012" i="4" s="1"/>
  <c r="AG2011" i="4"/>
  <c r="AC2011" i="4"/>
  <c r="AD2011" i="4" s="1"/>
  <c r="AG2010" i="4"/>
  <c r="AC2010" i="4"/>
  <c r="AD2010" i="4" s="1"/>
  <c r="AG2009" i="4"/>
  <c r="AC2009" i="4"/>
  <c r="AD2009" i="4" s="1"/>
  <c r="AG2008" i="4"/>
  <c r="AC2008" i="4"/>
  <c r="AD2008" i="4" s="1"/>
  <c r="AG2007" i="4"/>
  <c r="AC2007" i="4"/>
  <c r="AD2007" i="4" s="1"/>
  <c r="AG2006" i="4"/>
  <c r="AC2006" i="4"/>
  <c r="AD2006" i="4" s="1"/>
  <c r="AG2005" i="4"/>
  <c r="AC2005" i="4"/>
  <c r="AD2005" i="4" s="1"/>
  <c r="AG2004" i="4"/>
  <c r="AC2004" i="4"/>
  <c r="AD2004" i="4" s="1"/>
  <c r="AG2003" i="4"/>
  <c r="AC2003" i="4"/>
  <c r="AD2003" i="4" s="1"/>
  <c r="AG2002" i="4"/>
  <c r="AC2002" i="4"/>
  <c r="AD2002" i="4" s="1"/>
  <c r="AG2001" i="4"/>
  <c r="AC2001" i="4"/>
  <c r="AD2001" i="4" s="1"/>
  <c r="AG2000" i="4"/>
  <c r="AC2000" i="4"/>
  <c r="AD2000" i="4" s="1"/>
  <c r="AG1999" i="4"/>
  <c r="AC1999" i="4"/>
  <c r="AD1999" i="4" s="1"/>
  <c r="AG1998" i="4"/>
  <c r="AC1998" i="4"/>
  <c r="AD1998" i="4" s="1"/>
  <c r="AG1997" i="4"/>
  <c r="AC1997" i="4"/>
  <c r="AD1997" i="4" s="1"/>
  <c r="AG1996" i="4"/>
  <c r="AC1996" i="4"/>
  <c r="AD1996" i="4" s="1"/>
  <c r="AG1995" i="4"/>
  <c r="AC1995" i="4"/>
  <c r="AD1995" i="4" s="1"/>
  <c r="AG1994" i="4"/>
  <c r="AC1994" i="4"/>
  <c r="AD1994" i="4" s="1"/>
  <c r="AG1993" i="4"/>
  <c r="AC1993" i="4"/>
  <c r="AD1993" i="4" s="1"/>
  <c r="AG1992" i="4"/>
  <c r="AC1992" i="4"/>
  <c r="AD1992" i="4" s="1"/>
  <c r="AG1991" i="4"/>
  <c r="AC1991" i="4"/>
  <c r="AD1991" i="4" s="1"/>
  <c r="AG1990" i="4"/>
  <c r="AC1990" i="4"/>
  <c r="AD1990" i="4" s="1"/>
  <c r="AG1989" i="4"/>
  <c r="AC1989" i="4"/>
  <c r="AD1989" i="4" s="1"/>
  <c r="AG1988" i="4"/>
  <c r="AC1988" i="4"/>
  <c r="AD1988" i="4" s="1"/>
  <c r="AG1987" i="4"/>
  <c r="AC1987" i="4"/>
  <c r="AD1987" i="4" s="1"/>
  <c r="AG1986" i="4"/>
  <c r="AC1986" i="4"/>
  <c r="AD1986" i="4" s="1"/>
  <c r="AG1985" i="4"/>
  <c r="AC1985" i="4"/>
  <c r="AD1985" i="4" s="1"/>
  <c r="AG1984" i="4"/>
  <c r="AC1984" i="4"/>
  <c r="AD1984" i="4" s="1"/>
  <c r="AG1983" i="4"/>
  <c r="AC1983" i="4"/>
  <c r="AD1983" i="4" s="1"/>
  <c r="AG1982" i="4"/>
  <c r="AC1982" i="4"/>
  <c r="AD1982" i="4" s="1"/>
  <c r="AG1981" i="4"/>
  <c r="AC1981" i="4"/>
  <c r="AD1981" i="4" s="1"/>
  <c r="AG1980" i="4"/>
  <c r="AC1980" i="4"/>
  <c r="AD1980" i="4" s="1"/>
  <c r="AG1979" i="4"/>
  <c r="AC1979" i="4"/>
  <c r="AD1979" i="4" s="1"/>
  <c r="AG1978" i="4"/>
  <c r="AC1978" i="4"/>
  <c r="AD1978" i="4" s="1"/>
  <c r="AG1977" i="4"/>
  <c r="AC1977" i="4"/>
  <c r="AD1977" i="4" s="1"/>
  <c r="AG1976" i="4"/>
  <c r="AC1976" i="4"/>
  <c r="AD1976" i="4" s="1"/>
  <c r="AG1975" i="4"/>
  <c r="AC1975" i="4"/>
  <c r="AD1975" i="4" s="1"/>
  <c r="AG1974" i="4"/>
  <c r="AC1974" i="4"/>
  <c r="AD1974" i="4" s="1"/>
  <c r="AG1973" i="4"/>
  <c r="AC1973" i="4"/>
  <c r="AD1973" i="4" s="1"/>
  <c r="AG1972" i="4"/>
  <c r="AC1972" i="4"/>
  <c r="AD1972" i="4" s="1"/>
  <c r="AG1971" i="4"/>
  <c r="AC1971" i="4"/>
  <c r="AD1971" i="4" s="1"/>
  <c r="AG1970" i="4"/>
  <c r="AC1970" i="4"/>
  <c r="AD1970" i="4" s="1"/>
  <c r="AG1969" i="4"/>
  <c r="AC1969" i="4"/>
  <c r="AD1969" i="4" s="1"/>
  <c r="AG1968" i="4"/>
  <c r="AC1968" i="4"/>
  <c r="AD1968" i="4" s="1"/>
  <c r="AG1967" i="4"/>
  <c r="AC1967" i="4"/>
  <c r="AD1967" i="4" s="1"/>
  <c r="AG1966" i="4"/>
  <c r="AC1966" i="4"/>
  <c r="AD1966" i="4" s="1"/>
  <c r="AG1965" i="4"/>
  <c r="AC1965" i="4"/>
  <c r="AD1965" i="4" s="1"/>
  <c r="AG1964" i="4"/>
  <c r="AC1964" i="4"/>
  <c r="AD1964" i="4" s="1"/>
  <c r="AG1963" i="4"/>
  <c r="AC1963" i="4"/>
  <c r="AD1963" i="4" s="1"/>
  <c r="AG1962" i="4"/>
  <c r="AC1962" i="4"/>
  <c r="AD1962" i="4" s="1"/>
  <c r="AG1961" i="4"/>
  <c r="AC1961" i="4"/>
  <c r="AD1961" i="4" s="1"/>
  <c r="AG1960" i="4"/>
  <c r="AC1960" i="4"/>
  <c r="AD1960" i="4" s="1"/>
  <c r="AG1959" i="4"/>
  <c r="AC1959" i="4"/>
  <c r="AD1959" i="4" s="1"/>
  <c r="AG1958" i="4"/>
  <c r="AC1958" i="4"/>
  <c r="AD1958" i="4" s="1"/>
  <c r="AG1957" i="4"/>
  <c r="AC1957" i="4"/>
  <c r="AD1957" i="4" s="1"/>
  <c r="AG1956" i="4"/>
  <c r="AC1956" i="4"/>
  <c r="AD1956" i="4" s="1"/>
  <c r="AG1955" i="4"/>
  <c r="AC1955" i="4"/>
  <c r="AD1955" i="4" s="1"/>
  <c r="AG1954" i="4"/>
  <c r="AC1954" i="4"/>
  <c r="AD1954" i="4" s="1"/>
  <c r="AG1953" i="4"/>
  <c r="AC1953" i="4"/>
  <c r="AD1953" i="4" s="1"/>
  <c r="AG1952" i="4"/>
  <c r="AC1952" i="4"/>
  <c r="AD1952" i="4" s="1"/>
  <c r="AG1951" i="4"/>
  <c r="AC1951" i="4"/>
  <c r="AD1951" i="4" s="1"/>
  <c r="AG1950" i="4"/>
  <c r="AC1950" i="4"/>
  <c r="AD1950" i="4" s="1"/>
  <c r="AG1949" i="4"/>
  <c r="AC1949" i="4"/>
  <c r="AD1949" i="4" s="1"/>
  <c r="AG1948" i="4"/>
  <c r="AC1948" i="4"/>
  <c r="AD1948" i="4" s="1"/>
  <c r="AG1947" i="4"/>
  <c r="AC1947" i="4"/>
  <c r="AD1947" i="4" s="1"/>
  <c r="AG1946" i="4"/>
  <c r="AC1946" i="4"/>
  <c r="AD1946" i="4" s="1"/>
  <c r="AG1945" i="4"/>
  <c r="AC1945" i="4"/>
  <c r="AD1945" i="4" s="1"/>
  <c r="AG1944" i="4"/>
  <c r="AC1944" i="4"/>
  <c r="AD1944" i="4" s="1"/>
  <c r="AG1943" i="4"/>
  <c r="AC1943" i="4"/>
  <c r="AD1943" i="4" s="1"/>
  <c r="AG1942" i="4"/>
  <c r="AC1942" i="4"/>
  <c r="AD1942" i="4" s="1"/>
  <c r="AG1941" i="4"/>
  <c r="AC1941" i="4"/>
  <c r="AD1941" i="4" s="1"/>
  <c r="AG1940" i="4"/>
  <c r="AC1940" i="4"/>
  <c r="AD1940" i="4" s="1"/>
  <c r="AG1939" i="4"/>
  <c r="AC1939" i="4"/>
  <c r="AD1939" i="4" s="1"/>
  <c r="AG1938" i="4"/>
  <c r="AC1938" i="4"/>
  <c r="AD1938" i="4" s="1"/>
  <c r="AG1937" i="4"/>
  <c r="AC1937" i="4"/>
  <c r="AD1937" i="4" s="1"/>
  <c r="AG1936" i="4"/>
  <c r="AC1936" i="4"/>
  <c r="AD1936" i="4" s="1"/>
  <c r="AG1935" i="4"/>
  <c r="AC1935" i="4"/>
  <c r="AD1935" i="4" s="1"/>
  <c r="AG1934" i="4"/>
  <c r="AC1934" i="4"/>
  <c r="AD1934" i="4" s="1"/>
  <c r="AG1933" i="4"/>
  <c r="AC1933" i="4"/>
  <c r="AD1933" i="4" s="1"/>
  <c r="AG1932" i="4"/>
  <c r="AC1932" i="4"/>
  <c r="AD1932" i="4" s="1"/>
  <c r="AG1931" i="4"/>
  <c r="AC1931" i="4"/>
  <c r="AD1931" i="4" s="1"/>
  <c r="AG1930" i="4"/>
  <c r="AC1930" i="4"/>
  <c r="AD1930" i="4" s="1"/>
  <c r="AG1929" i="4"/>
  <c r="AC1929" i="4"/>
  <c r="AD1929" i="4" s="1"/>
  <c r="AG1928" i="4"/>
  <c r="AC1928" i="4"/>
  <c r="AD1928" i="4" s="1"/>
  <c r="AG1927" i="4"/>
  <c r="AC1927" i="4"/>
  <c r="AD1927" i="4" s="1"/>
  <c r="AG1926" i="4"/>
  <c r="AC1926" i="4"/>
  <c r="AD1926" i="4" s="1"/>
  <c r="AG1925" i="4"/>
  <c r="AC1925" i="4"/>
  <c r="AD1925" i="4" s="1"/>
  <c r="AG1924" i="4"/>
  <c r="AC1924" i="4"/>
  <c r="AD1924" i="4" s="1"/>
  <c r="AG1923" i="4"/>
  <c r="AC1923" i="4"/>
  <c r="AD1923" i="4" s="1"/>
  <c r="AG1922" i="4"/>
  <c r="AC1922" i="4"/>
  <c r="AD1922" i="4" s="1"/>
  <c r="AG1921" i="4"/>
  <c r="AC1921" i="4"/>
  <c r="AD1921" i="4" s="1"/>
  <c r="AG1920" i="4"/>
  <c r="AC1920" i="4"/>
  <c r="AD1920" i="4" s="1"/>
  <c r="AG1919" i="4"/>
  <c r="AC1919" i="4"/>
  <c r="AD1919" i="4" s="1"/>
  <c r="AG1918" i="4"/>
  <c r="AC1918" i="4"/>
  <c r="AD1918" i="4" s="1"/>
  <c r="AG1917" i="4"/>
  <c r="AC1917" i="4"/>
  <c r="AD1917" i="4" s="1"/>
  <c r="AG1916" i="4"/>
  <c r="AC1916" i="4"/>
  <c r="AD1916" i="4" s="1"/>
  <c r="AG1915" i="4"/>
  <c r="AC1915" i="4"/>
  <c r="AD1915" i="4" s="1"/>
  <c r="AG1914" i="4"/>
  <c r="AC1914" i="4"/>
  <c r="AD1914" i="4" s="1"/>
  <c r="AG1913" i="4"/>
  <c r="AC1913" i="4"/>
  <c r="AD1913" i="4" s="1"/>
  <c r="AG1912" i="4"/>
  <c r="AC1912" i="4"/>
  <c r="AD1912" i="4" s="1"/>
  <c r="AG1911" i="4"/>
  <c r="AC1911" i="4"/>
  <c r="AD1911" i="4" s="1"/>
  <c r="AG1910" i="4"/>
  <c r="AC1910" i="4"/>
  <c r="AD1910" i="4" s="1"/>
  <c r="AG1909" i="4"/>
  <c r="AC1909" i="4"/>
  <c r="AD1909" i="4" s="1"/>
  <c r="AG1908" i="4"/>
  <c r="AC1908" i="4"/>
  <c r="AD1908" i="4" s="1"/>
  <c r="AG1907" i="4"/>
  <c r="AC1907" i="4"/>
  <c r="AD1907" i="4" s="1"/>
  <c r="AG1906" i="4"/>
  <c r="AC1906" i="4"/>
  <c r="AD1906" i="4" s="1"/>
  <c r="AG1905" i="4"/>
  <c r="AC1905" i="4"/>
  <c r="AD1905" i="4" s="1"/>
  <c r="AG1904" i="4"/>
  <c r="AC1904" i="4"/>
  <c r="AD1904" i="4" s="1"/>
  <c r="AG1903" i="4"/>
  <c r="AC1903" i="4"/>
  <c r="AD1903" i="4" s="1"/>
  <c r="AG1902" i="4"/>
  <c r="AC1902" i="4"/>
  <c r="AD1902" i="4" s="1"/>
  <c r="AG1901" i="4"/>
  <c r="AC1901" i="4"/>
  <c r="AD1901" i="4" s="1"/>
  <c r="AG1900" i="4"/>
  <c r="AC1900" i="4"/>
  <c r="AD1900" i="4" s="1"/>
  <c r="AG1899" i="4"/>
  <c r="AC1899" i="4"/>
  <c r="AD1899" i="4" s="1"/>
  <c r="AG1898" i="4"/>
  <c r="AC1898" i="4"/>
  <c r="AD1898" i="4" s="1"/>
  <c r="AG1897" i="4"/>
  <c r="AC1897" i="4"/>
  <c r="AD1897" i="4" s="1"/>
  <c r="AG1896" i="4"/>
  <c r="AC1896" i="4"/>
  <c r="AD1896" i="4" s="1"/>
  <c r="AG1895" i="4"/>
  <c r="AC1895" i="4"/>
  <c r="AD1895" i="4" s="1"/>
  <c r="AG1894" i="4"/>
  <c r="AC1894" i="4"/>
  <c r="AD1894" i="4" s="1"/>
  <c r="AG1893" i="4"/>
  <c r="AC1893" i="4"/>
  <c r="AD1893" i="4" s="1"/>
  <c r="AG1892" i="4"/>
  <c r="AC1892" i="4"/>
  <c r="AD1892" i="4" s="1"/>
  <c r="AG1891" i="4"/>
  <c r="AC1891" i="4"/>
  <c r="AD1891" i="4" s="1"/>
  <c r="AG1890" i="4"/>
  <c r="AC1890" i="4"/>
  <c r="AD1890" i="4" s="1"/>
  <c r="AG1889" i="4"/>
  <c r="AC1889" i="4"/>
  <c r="AD1889" i="4" s="1"/>
  <c r="AG1888" i="4"/>
  <c r="AC1888" i="4"/>
  <c r="AD1888" i="4" s="1"/>
  <c r="AG1887" i="4"/>
  <c r="AC1887" i="4"/>
  <c r="AD1887" i="4" s="1"/>
  <c r="AG1886" i="4"/>
  <c r="AC1886" i="4"/>
  <c r="AD1886" i="4" s="1"/>
  <c r="AG1885" i="4"/>
  <c r="AC1885" i="4"/>
  <c r="AD1885" i="4" s="1"/>
  <c r="AG1884" i="4"/>
  <c r="AC1884" i="4"/>
  <c r="AD1884" i="4" s="1"/>
  <c r="AG1883" i="4"/>
  <c r="AC1883" i="4"/>
  <c r="AD1883" i="4" s="1"/>
  <c r="AG1882" i="4"/>
  <c r="AC1882" i="4"/>
  <c r="AD1882" i="4" s="1"/>
  <c r="AG1881" i="4"/>
  <c r="AC1881" i="4"/>
  <c r="AD1881" i="4" s="1"/>
  <c r="AG1880" i="4"/>
  <c r="AC1880" i="4"/>
  <c r="AD1880" i="4" s="1"/>
  <c r="AG1879" i="4"/>
  <c r="AC1879" i="4"/>
  <c r="AD1879" i="4" s="1"/>
  <c r="AG1878" i="4"/>
  <c r="AC1878" i="4"/>
  <c r="AD1878" i="4" s="1"/>
  <c r="AG1877" i="4"/>
  <c r="AC1877" i="4"/>
  <c r="AD1877" i="4" s="1"/>
  <c r="AG1876" i="4"/>
  <c r="AC1876" i="4"/>
  <c r="AD1876" i="4" s="1"/>
  <c r="AG1875" i="4"/>
  <c r="AC1875" i="4"/>
  <c r="AD1875" i="4" s="1"/>
  <c r="AG1874" i="4"/>
  <c r="AC1874" i="4"/>
  <c r="AD1874" i="4" s="1"/>
  <c r="AG1873" i="4"/>
  <c r="AC1873" i="4"/>
  <c r="AD1873" i="4" s="1"/>
  <c r="AG1872" i="4"/>
  <c r="AC1872" i="4"/>
  <c r="AD1872" i="4" s="1"/>
  <c r="AG1871" i="4"/>
  <c r="AC1871" i="4"/>
  <c r="AD1871" i="4" s="1"/>
  <c r="AG1870" i="4"/>
  <c r="AC1870" i="4"/>
  <c r="AD1870" i="4" s="1"/>
  <c r="AG1869" i="4"/>
  <c r="AC1869" i="4"/>
  <c r="AD1869" i="4" s="1"/>
  <c r="AG1868" i="4"/>
  <c r="AC1868" i="4"/>
  <c r="AD1868" i="4" s="1"/>
  <c r="AG1867" i="4"/>
  <c r="AC1867" i="4"/>
  <c r="AD1867" i="4" s="1"/>
  <c r="AG1866" i="4"/>
  <c r="AC1866" i="4"/>
  <c r="AD1866" i="4" s="1"/>
  <c r="AG1865" i="4"/>
  <c r="AC1865" i="4"/>
  <c r="AD1865" i="4" s="1"/>
  <c r="AG1864" i="4"/>
  <c r="AC1864" i="4"/>
  <c r="AD1864" i="4" s="1"/>
  <c r="AG1863" i="4"/>
  <c r="AC1863" i="4"/>
  <c r="AD1863" i="4" s="1"/>
  <c r="AG1862" i="4"/>
  <c r="AC1862" i="4"/>
  <c r="AD1862" i="4" s="1"/>
  <c r="AG1861" i="4"/>
  <c r="AC1861" i="4"/>
  <c r="AD1861" i="4" s="1"/>
  <c r="AG1860" i="4"/>
  <c r="AC1860" i="4"/>
  <c r="AD1860" i="4" s="1"/>
  <c r="AG1859" i="4"/>
  <c r="AC1859" i="4"/>
  <c r="AD1859" i="4" s="1"/>
  <c r="AG1858" i="4"/>
  <c r="AC1858" i="4"/>
  <c r="AD1858" i="4" s="1"/>
  <c r="AG1857" i="4"/>
  <c r="AC1857" i="4"/>
  <c r="AD1857" i="4" s="1"/>
  <c r="AG1856" i="4"/>
  <c r="AC1856" i="4"/>
  <c r="AD1856" i="4" s="1"/>
  <c r="AG1855" i="4"/>
  <c r="AC1855" i="4"/>
  <c r="AD1855" i="4" s="1"/>
  <c r="AG1854" i="4"/>
  <c r="AC1854" i="4"/>
  <c r="AD1854" i="4" s="1"/>
  <c r="AG1853" i="4"/>
  <c r="AC1853" i="4"/>
  <c r="AD1853" i="4" s="1"/>
  <c r="AG1852" i="4"/>
  <c r="AC1852" i="4"/>
  <c r="AD1852" i="4" s="1"/>
  <c r="AG1851" i="4"/>
  <c r="AC1851" i="4"/>
  <c r="AD1851" i="4" s="1"/>
  <c r="AG1850" i="4"/>
  <c r="AC1850" i="4"/>
  <c r="AD1850" i="4" s="1"/>
  <c r="AG1849" i="4"/>
  <c r="AC1849" i="4"/>
  <c r="AD1849" i="4" s="1"/>
  <c r="AG1848" i="4"/>
  <c r="AC1848" i="4"/>
  <c r="AD1848" i="4" s="1"/>
  <c r="AG1847" i="4"/>
  <c r="AC1847" i="4"/>
  <c r="AD1847" i="4" s="1"/>
  <c r="AG1846" i="4"/>
  <c r="AC1846" i="4"/>
  <c r="AD1846" i="4" s="1"/>
  <c r="AG1845" i="4"/>
  <c r="AC1845" i="4"/>
  <c r="AD1845" i="4" s="1"/>
  <c r="AG1844" i="4"/>
  <c r="AC1844" i="4"/>
  <c r="AD1844" i="4" s="1"/>
  <c r="AG1843" i="4"/>
  <c r="AC1843" i="4"/>
  <c r="AD1843" i="4" s="1"/>
  <c r="AG1842" i="4"/>
  <c r="AC1842" i="4"/>
  <c r="AD1842" i="4" s="1"/>
  <c r="AG1841" i="4"/>
  <c r="AC1841" i="4"/>
  <c r="AD1841" i="4" s="1"/>
  <c r="AG1840" i="4"/>
  <c r="AC1840" i="4"/>
  <c r="AD1840" i="4" s="1"/>
  <c r="AG1839" i="4"/>
  <c r="AC1839" i="4"/>
  <c r="AD1839" i="4" s="1"/>
  <c r="AG1838" i="4"/>
  <c r="AC1838" i="4"/>
  <c r="AD1838" i="4" s="1"/>
  <c r="AG1837" i="4"/>
  <c r="AC1837" i="4"/>
  <c r="AD1837" i="4" s="1"/>
  <c r="AG1836" i="4"/>
  <c r="AC1836" i="4"/>
  <c r="AD1836" i="4" s="1"/>
  <c r="AG1835" i="4"/>
  <c r="AC1835" i="4"/>
  <c r="AD1835" i="4" s="1"/>
  <c r="AG1834" i="4"/>
  <c r="AC1834" i="4"/>
  <c r="AD1834" i="4" s="1"/>
  <c r="AG1833" i="4"/>
  <c r="AC1833" i="4"/>
  <c r="AD1833" i="4" s="1"/>
  <c r="AG1832" i="4"/>
  <c r="AC1832" i="4"/>
  <c r="AD1832" i="4" s="1"/>
  <c r="AG1831" i="4"/>
  <c r="AC1831" i="4"/>
  <c r="AD1831" i="4" s="1"/>
  <c r="AG1830" i="4"/>
  <c r="AC1830" i="4"/>
  <c r="AD1830" i="4" s="1"/>
  <c r="AG1829" i="4"/>
  <c r="AC1829" i="4"/>
  <c r="AD1829" i="4" s="1"/>
  <c r="AG1828" i="4"/>
  <c r="AC1828" i="4"/>
  <c r="AD1828" i="4" s="1"/>
  <c r="AG1827" i="4"/>
  <c r="AC1827" i="4"/>
  <c r="AD1827" i="4" s="1"/>
  <c r="AG1826" i="4"/>
  <c r="AC1826" i="4"/>
  <c r="AD1826" i="4" s="1"/>
  <c r="AG1825" i="4"/>
  <c r="AC1825" i="4"/>
  <c r="AD1825" i="4" s="1"/>
  <c r="AG1824" i="4"/>
  <c r="AC1824" i="4"/>
  <c r="AD1824" i="4" s="1"/>
  <c r="AG1823" i="4"/>
  <c r="AC1823" i="4"/>
  <c r="AD1823" i="4" s="1"/>
  <c r="AG1822" i="4"/>
  <c r="AC1822" i="4"/>
  <c r="AD1822" i="4" s="1"/>
  <c r="AG1821" i="4"/>
  <c r="AC1821" i="4"/>
  <c r="AD1821" i="4" s="1"/>
  <c r="AG1820" i="4"/>
  <c r="AC1820" i="4"/>
  <c r="AD1820" i="4" s="1"/>
  <c r="AG1819" i="4"/>
  <c r="AC1819" i="4"/>
  <c r="AD1819" i="4" s="1"/>
  <c r="AG1818" i="4"/>
  <c r="AC1818" i="4"/>
  <c r="AD1818" i="4" s="1"/>
  <c r="AG1817" i="4"/>
  <c r="AC1817" i="4"/>
  <c r="AD1817" i="4" s="1"/>
  <c r="AG1816" i="4"/>
  <c r="AC1816" i="4"/>
  <c r="AD1816" i="4" s="1"/>
  <c r="AG1815" i="4"/>
  <c r="AC1815" i="4"/>
  <c r="AD1815" i="4" s="1"/>
  <c r="AG1814" i="4"/>
  <c r="AC1814" i="4"/>
  <c r="AD1814" i="4" s="1"/>
  <c r="AG1813" i="4"/>
  <c r="AC1813" i="4"/>
  <c r="AD1813" i="4" s="1"/>
  <c r="AG1812" i="4"/>
  <c r="AC1812" i="4"/>
  <c r="AD1812" i="4" s="1"/>
  <c r="AG1811" i="4"/>
  <c r="AC1811" i="4"/>
  <c r="AD1811" i="4" s="1"/>
  <c r="AG1810" i="4"/>
  <c r="AC1810" i="4"/>
  <c r="AD1810" i="4" s="1"/>
  <c r="AG1809" i="4"/>
  <c r="AC1809" i="4"/>
  <c r="AD1809" i="4" s="1"/>
  <c r="AG1808" i="4"/>
  <c r="AC1808" i="4"/>
  <c r="AD1808" i="4" s="1"/>
  <c r="AG1807" i="4"/>
  <c r="AC1807" i="4"/>
  <c r="AD1807" i="4" s="1"/>
  <c r="AG1806" i="4"/>
  <c r="AC1806" i="4"/>
  <c r="AD1806" i="4" s="1"/>
  <c r="AG1805" i="4"/>
  <c r="AC1805" i="4"/>
  <c r="AD1805" i="4" s="1"/>
  <c r="AG1804" i="4"/>
  <c r="AC1804" i="4"/>
  <c r="AD1804" i="4" s="1"/>
  <c r="AG1803" i="4"/>
  <c r="AC1803" i="4"/>
  <c r="AD1803" i="4" s="1"/>
  <c r="AG1802" i="4"/>
  <c r="AC1802" i="4"/>
  <c r="AD1802" i="4" s="1"/>
  <c r="AG1801" i="4"/>
  <c r="AC1801" i="4"/>
  <c r="AD1801" i="4" s="1"/>
  <c r="AG1800" i="4"/>
  <c r="AC1800" i="4"/>
  <c r="AD1800" i="4" s="1"/>
  <c r="AG1799" i="4"/>
  <c r="AC1799" i="4"/>
  <c r="AD1799" i="4" s="1"/>
  <c r="AG1798" i="4"/>
  <c r="AC1798" i="4"/>
  <c r="AD1798" i="4" s="1"/>
  <c r="AG1797" i="4"/>
  <c r="AC1797" i="4"/>
  <c r="AD1797" i="4" s="1"/>
  <c r="AG1796" i="4"/>
  <c r="AC1796" i="4"/>
  <c r="AD1796" i="4" s="1"/>
  <c r="AG1795" i="4"/>
  <c r="AC1795" i="4"/>
  <c r="AD1795" i="4" s="1"/>
  <c r="AG1794" i="4"/>
  <c r="AC1794" i="4"/>
  <c r="AD1794" i="4" s="1"/>
  <c r="AG1793" i="4"/>
  <c r="AC1793" i="4"/>
  <c r="AD1793" i="4" s="1"/>
  <c r="AG1792" i="4"/>
  <c r="AC1792" i="4"/>
  <c r="AD1792" i="4" s="1"/>
  <c r="AG1791" i="4"/>
  <c r="AC1791" i="4"/>
  <c r="AD1791" i="4" s="1"/>
  <c r="AG1790" i="4"/>
  <c r="AC1790" i="4"/>
  <c r="AD1790" i="4" s="1"/>
  <c r="AG1789" i="4"/>
  <c r="AC1789" i="4"/>
  <c r="AD1789" i="4" s="1"/>
  <c r="AG1788" i="4"/>
  <c r="AC1788" i="4"/>
  <c r="AD1788" i="4" s="1"/>
  <c r="AG1787" i="4"/>
  <c r="AC1787" i="4"/>
  <c r="AD1787" i="4" s="1"/>
  <c r="AG1786" i="4"/>
  <c r="AC1786" i="4"/>
  <c r="AD1786" i="4" s="1"/>
  <c r="AG1785" i="4"/>
  <c r="AC1785" i="4"/>
  <c r="AD1785" i="4" s="1"/>
  <c r="AG1784" i="4"/>
  <c r="AC1784" i="4"/>
  <c r="AD1784" i="4" s="1"/>
  <c r="AG1783" i="4"/>
  <c r="AC1783" i="4"/>
  <c r="AD1783" i="4" s="1"/>
  <c r="AG1782" i="4"/>
  <c r="AC1782" i="4"/>
  <c r="AD1782" i="4" s="1"/>
  <c r="AG1781" i="4"/>
  <c r="AC1781" i="4"/>
  <c r="AD1781" i="4" s="1"/>
  <c r="AG1780" i="4"/>
  <c r="AC1780" i="4"/>
  <c r="AD1780" i="4" s="1"/>
  <c r="AG1779" i="4"/>
  <c r="AC1779" i="4"/>
  <c r="AD1779" i="4" s="1"/>
  <c r="AG1778" i="4"/>
  <c r="AC1778" i="4"/>
  <c r="AD1778" i="4" s="1"/>
  <c r="AG1777" i="4"/>
  <c r="AC1777" i="4"/>
  <c r="AD1777" i="4" s="1"/>
  <c r="AG1776" i="4"/>
  <c r="AC1776" i="4"/>
  <c r="AD1776" i="4" s="1"/>
  <c r="AG1775" i="4"/>
  <c r="AC1775" i="4"/>
  <c r="AD1775" i="4" s="1"/>
  <c r="AG1774" i="4"/>
  <c r="AC1774" i="4"/>
  <c r="AD1774" i="4" s="1"/>
  <c r="AG1773" i="4"/>
  <c r="AC1773" i="4"/>
  <c r="AD1773" i="4" s="1"/>
  <c r="AG1772" i="4"/>
  <c r="AC1772" i="4"/>
  <c r="AD1772" i="4" s="1"/>
  <c r="AG1771" i="4"/>
  <c r="AC1771" i="4"/>
  <c r="AD1771" i="4" s="1"/>
  <c r="AG1770" i="4"/>
  <c r="AC1770" i="4"/>
  <c r="AD1770" i="4" s="1"/>
  <c r="AG1769" i="4"/>
  <c r="AC1769" i="4"/>
  <c r="AD1769" i="4" s="1"/>
  <c r="AG1768" i="4"/>
  <c r="AC1768" i="4"/>
  <c r="AD1768" i="4" s="1"/>
  <c r="AG1767" i="4"/>
  <c r="AC1767" i="4"/>
  <c r="AD1767" i="4" s="1"/>
  <c r="AG1766" i="4"/>
  <c r="AC1766" i="4"/>
  <c r="AD1766" i="4" s="1"/>
  <c r="AG1765" i="4"/>
  <c r="AC1765" i="4"/>
  <c r="AD1765" i="4" s="1"/>
  <c r="AG1764" i="4"/>
  <c r="AC1764" i="4"/>
  <c r="AD1764" i="4" s="1"/>
  <c r="AG1763" i="4"/>
  <c r="AC1763" i="4"/>
  <c r="AD1763" i="4" s="1"/>
  <c r="AG1762" i="4"/>
  <c r="AC1762" i="4"/>
  <c r="AD1762" i="4" s="1"/>
  <c r="AG1761" i="4"/>
  <c r="AC1761" i="4"/>
  <c r="AD1761" i="4" s="1"/>
  <c r="AG1760" i="4"/>
  <c r="AC1760" i="4"/>
  <c r="AD1760" i="4" s="1"/>
  <c r="AG1759" i="4"/>
  <c r="AC1759" i="4"/>
  <c r="AD1759" i="4" s="1"/>
  <c r="AG1758" i="4"/>
  <c r="AC1758" i="4"/>
  <c r="AD1758" i="4" s="1"/>
  <c r="AG1757" i="4"/>
  <c r="AC1757" i="4"/>
  <c r="AD1757" i="4" s="1"/>
  <c r="AG1756" i="4"/>
  <c r="AC1756" i="4"/>
  <c r="AD1756" i="4" s="1"/>
  <c r="AG1755" i="4"/>
  <c r="AC1755" i="4"/>
  <c r="AD1755" i="4" s="1"/>
  <c r="AG1754" i="4"/>
  <c r="AC1754" i="4"/>
  <c r="AD1754" i="4" s="1"/>
  <c r="AG1753" i="4"/>
  <c r="AC1753" i="4"/>
  <c r="AD1753" i="4" s="1"/>
  <c r="AG1752" i="4"/>
  <c r="AC1752" i="4"/>
  <c r="AD1752" i="4" s="1"/>
  <c r="AG1751" i="4"/>
  <c r="AC1751" i="4"/>
  <c r="AD1751" i="4" s="1"/>
  <c r="AG1750" i="4"/>
  <c r="AC1750" i="4"/>
  <c r="AD1750" i="4" s="1"/>
  <c r="AG1749" i="4"/>
  <c r="AC1749" i="4"/>
  <c r="AD1749" i="4" s="1"/>
  <c r="AG1748" i="4"/>
  <c r="AC1748" i="4"/>
  <c r="AD1748" i="4" s="1"/>
  <c r="AG1747" i="4"/>
  <c r="AC1747" i="4"/>
  <c r="AD1747" i="4" s="1"/>
  <c r="AG1746" i="4"/>
  <c r="AC1746" i="4"/>
  <c r="AD1746" i="4" s="1"/>
  <c r="AG1745" i="4"/>
  <c r="AC1745" i="4"/>
  <c r="AD1745" i="4" s="1"/>
  <c r="AG1744" i="4"/>
  <c r="AC1744" i="4"/>
  <c r="AD1744" i="4" s="1"/>
  <c r="AG1743" i="4"/>
  <c r="AC1743" i="4"/>
  <c r="AD1743" i="4" s="1"/>
  <c r="AG1742" i="4"/>
  <c r="AC1742" i="4"/>
  <c r="AD1742" i="4" s="1"/>
  <c r="AG1741" i="4"/>
  <c r="AC1741" i="4"/>
  <c r="AD1741" i="4" s="1"/>
  <c r="AG1740" i="4"/>
  <c r="AC1740" i="4"/>
  <c r="AD1740" i="4" s="1"/>
  <c r="AG1739" i="4"/>
  <c r="AC1739" i="4"/>
  <c r="AD1739" i="4" s="1"/>
  <c r="AG1738" i="4"/>
  <c r="AC1738" i="4"/>
  <c r="AD1738" i="4" s="1"/>
  <c r="AG1737" i="4"/>
  <c r="AC1737" i="4"/>
  <c r="AD1737" i="4" s="1"/>
  <c r="AG1736" i="4"/>
  <c r="AC1736" i="4"/>
  <c r="AD1736" i="4" s="1"/>
  <c r="AG1735" i="4"/>
  <c r="AC1735" i="4"/>
  <c r="AD1735" i="4" s="1"/>
  <c r="AG1734" i="4"/>
  <c r="AC1734" i="4"/>
  <c r="AD1734" i="4" s="1"/>
  <c r="AG1733" i="4"/>
  <c r="AC1733" i="4"/>
  <c r="AD1733" i="4" s="1"/>
  <c r="AG1732" i="4"/>
  <c r="AC1732" i="4"/>
  <c r="AD1732" i="4" s="1"/>
  <c r="AG1731" i="4"/>
  <c r="AC1731" i="4"/>
  <c r="AD1731" i="4" s="1"/>
  <c r="AG1730" i="4"/>
  <c r="AC1730" i="4"/>
  <c r="AD1730" i="4" s="1"/>
  <c r="AG1729" i="4"/>
  <c r="AC1729" i="4"/>
  <c r="AD1729" i="4" s="1"/>
  <c r="AG1728" i="4"/>
  <c r="AC1728" i="4"/>
  <c r="AD1728" i="4" s="1"/>
  <c r="AG1727" i="4"/>
  <c r="AC1727" i="4"/>
  <c r="AD1727" i="4" s="1"/>
  <c r="AG1726" i="4"/>
  <c r="AC1726" i="4"/>
  <c r="AD1726" i="4" s="1"/>
  <c r="AG1725" i="4"/>
  <c r="AC1725" i="4"/>
  <c r="AD1725" i="4" s="1"/>
  <c r="AG1724" i="4"/>
  <c r="AC1724" i="4"/>
  <c r="AD1724" i="4" s="1"/>
  <c r="AG1723" i="4"/>
  <c r="AC1723" i="4"/>
  <c r="AD1723" i="4" s="1"/>
  <c r="AG1722" i="4"/>
  <c r="AC1722" i="4"/>
  <c r="AD1722" i="4" s="1"/>
  <c r="AG1721" i="4"/>
  <c r="AC1721" i="4"/>
  <c r="AD1721" i="4" s="1"/>
  <c r="AG1720" i="4"/>
  <c r="AC1720" i="4"/>
  <c r="AD1720" i="4" s="1"/>
  <c r="AG1719" i="4"/>
  <c r="AC1719" i="4"/>
  <c r="AD1719" i="4" s="1"/>
  <c r="AG1718" i="4"/>
  <c r="AC1718" i="4"/>
  <c r="AD1718" i="4" s="1"/>
  <c r="AG1717" i="4"/>
  <c r="AC1717" i="4"/>
  <c r="AD1717" i="4" s="1"/>
  <c r="AG1716" i="4"/>
  <c r="AC1716" i="4"/>
  <c r="AD1716" i="4" s="1"/>
  <c r="AG1715" i="4"/>
  <c r="AC1715" i="4"/>
  <c r="AD1715" i="4" s="1"/>
  <c r="AG1714" i="4"/>
  <c r="AC1714" i="4"/>
  <c r="AD1714" i="4" s="1"/>
  <c r="AG1713" i="4"/>
  <c r="AC1713" i="4"/>
  <c r="AD1713" i="4" s="1"/>
  <c r="AG1712" i="4"/>
  <c r="AC1712" i="4"/>
  <c r="AD1712" i="4" s="1"/>
  <c r="AG1711" i="4"/>
  <c r="AC1711" i="4"/>
  <c r="AD1711" i="4" s="1"/>
  <c r="AG1710" i="4"/>
  <c r="AC1710" i="4"/>
  <c r="AD1710" i="4" s="1"/>
  <c r="AG1709" i="4"/>
  <c r="AC1709" i="4"/>
  <c r="AD1709" i="4" s="1"/>
  <c r="AG1708" i="4"/>
  <c r="AC1708" i="4"/>
  <c r="AD1708" i="4" s="1"/>
  <c r="AG1707" i="4"/>
  <c r="AC1707" i="4"/>
  <c r="AD1707" i="4" s="1"/>
  <c r="AG1706" i="4"/>
  <c r="AC1706" i="4"/>
  <c r="AD1706" i="4" s="1"/>
  <c r="AG1705" i="4"/>
  <c r="AC1705" i="4"/>
  <c r="AD1705" i="4" s="1"/>
  <c r="AG1704" i="4"/>
  <c r="AC1704" i="4"/>
  <c r="AD1704" i="4" s="1"/>
  <c r="AG1703" i="4"/>
  <c r="AC1703" i="4"/>
  <c r="AD1703" i="4" s="1"/>
  <c r="AG1702" i="4"/>
  <c r="AC1702" i="4"/>
  <c r="AD1702" i="4" s="1"/>
  <c r="AG1701" i="4"/>
  <c r="AC1701" i="4"/>
  <c r="AD1701" i="4" s="1"/>
  <c r="AG1700" i="4"/>
  <c r="AC1700" i="4"/>
  <c r="AD1700" i="4" s="1"/>
  <c r="AG1699" i="4"/>
  <c r="AC1699" i="4"/>
  <c r="AD1699" i="4" s="1"/>
  <c r="AG1698" i="4"/>
  <c r="AC1698" i="4"/>
  <c r="AD1698" i="4" s="1"/>
  <c r="AG1697" i="4"/>
  <c r="AC1697" i="4"/>
  <c r="AD1697" i="4" s="1"/>
  <c r="AG1696" i="4"/>
  <c r="AC1696" i="4"/>
  <c r="AD1696" i="4" s="1"/>
  <c r="AG1695" i="4"/>
  <c r="AC1695" i="4"/>
  <c r="AD1695" i="4" s="1"/>
  <c r="AG1694" i="4"/>
  <c r="AC1694" i="4"/>
  <c r="AD1694" i="4" s="1"/>
  <c r="AG1693" i="4"/>
  <c r="AC1693" i="4"/>
  <c r="AD1693" i="4" s="1"/>
  <c r="AG1692" i="4"/>
  <c r="AC1692" i="4"/>
  <c r="AD1692" i="4" s="1"/>
  <c r="AG1691" i="4"/>
  <c r="AC1691" i="4"/>
  <c r="AD1691" i="4" s="1"/>
  <c r="AG1690" i="4"/>
  <c r="AC1690" i="4"/>
  <c r="AD1690" i="4" s="1"/>
  <c r="AG1689" i="4"/>
  <c r="AC1689" i="4"/>
  <c r="AD1689" i="4" s="1"/>
  <c r="AG1688" i="4"/>
  <c r="AC1688" i="4"/>
  <c r="AD1688" i="4" s="1"/>
  <c r="AG1687" i="4"/>
  <c r="AC1687" i="4"/>
  <c r="AD1687" i="4" s="1"/>
  <c r="AG1686" i="4"/>
  <c r="AC1686" i="4"/>
  <c r="AD1686" i="4" s="1"/>
  <c r="AG1685" i="4"/>
  <c r="AC1685" i="4"/>
  <c r="AD1685" i="4" s="1"/>
  <c r="AG1684" i="4"/>
  <c r="AC1684" i="4"/>
  <c r="AD1684" i="4" s="1"/>
  <c r="AG1683" i="4"/>
  <c r="AC1683" i="4"/>
  <c r="AD1683" i="4" s="1"/>
  <c r="AG1682" i="4"/>
  <c r="AC1682" i="4"/>
  <c r="AD1682" i="4" s="1"/>
  <c r="AG1681" i="4"/>
  <c r="AC1681" i="4"/>
  <c r="AD1681" i="4" s="1"/>
  <c r="AG1680" i="4"/>
  <c r="AC1680" i="4"/>
  <c r="AD1680" i="4" s="1"/>
  <c r="AG1679" i="4"/>
  <c r="AC1679" i="4"/>
  <c r="AD1679" i="4" s="1"/>
  <c r="AG1678" i="4"/>
  <c r="AC1678" i="4"/>
  <c r="AD1678" i="4" s="1"/>
  <c r="AG1677" i="4"/>
  <c r="AC1677" i="4"/>
  <c r="AD1677" i="4" s="1"/>
  <c r="AG1676" i="4"/>
  <c r="AC1676" i="4"/>
  <c r="AD1676" i="4" s="1"/>
  <c r="AG1675" i="4"/>
  <c r="AC1675" i="4"/>
  <c r="AD1675" i="4" s="1"/>
  <c r="AG1674" i="4"/>
  <c r="AC1674" i="4"/>
  <c r="AD1674" i="4" s="1"/>
  <c r="AG1673" i="4"/>
  <c r="AC1673" i="4"/>
  <c r="AD1673" i="4" s="1"/>
  <c r="AG1672" i="4"/>
  <c r="AC1672" i="4"/>
  <c r="AD1672" i="4" s="1"/>
  <c r="AG1671" i="4"/>
  <c r="AC1671" i="4"/>
  <c r="AD1671" i="4" s="1"/>
  <c r="AG1670" i="4"/>
  <c r="AC1670" i="4"/>
  <c r="AD1670" i="4" s="1"/>
  <c r="AG1669" i="4"/>
  <c r="AC1669" i="4"/>
  <c r="AD1669" i="4" s="1"/>
  <c r="AG1668" i="4"/>
  <c r="AC1668" i="4"/>
  <c r="AD1668" i="4" s="1"/>
  <c r="AG1667" i="4"/>
  <c r="AC1667" i="4"/>
  <c r="AD1667" i="4" s="1"/>
  <c r="AG1666" i="4"/>
  <c r="AC1666" i="4"/>
  <c r="AD1666" i="4" s="1"/>
  <c r="AG1665" i="4"/>
  <c r="AC1665" i="4"/>
  <c r="AD1665" i="4" s="1"/>
  <c r="AG1664" i="4"/>
  <c r="AC1664" i="4"/>
  <c r="AD1664" i="4" s="1"/>
  <c r="AG1663" i="4"/>
  <c r="AC1663" i="4"/>
  <c r="AD1663" i="4" s="1"/>
  <c r="AG1662" i="4"/>
  <c r="AC1662" i="4"/>
  <c r="AD1662" i="4" s="1"/>
  <c r="AG1661" i="4"/>
  <c r="AC1661" i="4"/>
  <c r="AD1661" i="4" s="1"/>
  <c r="AG1660" i="4"/>
  <c r="AC1660" i="4"/>
  <c r="AD1660" i="4" s="1"/>
  <c r="AG1659" i="4"/>
  <c r="AC1659" i="4"/>
  <c r="AD1659" i="4" s="1"/>
  <c r="AG1658" i="4"/>
  <c r="AC1658" i="4"/>
  <c r="AD1658" i="4" s="1"/>
  <c r="AG1657" i="4"/>
  <c r="AC1657" i="4"/>
  <c r="AD1657" i="4" s="1"/>
  <c r="AG1656" i="4"/>
  <c r="AC1656" i="4"/>
  <c r="AD1656" i="4" s="1"/>
  <c r="AG1655" i="4"/>
  <c r="AC1655" i="4"/>
  <c r="AD1655" i="4" s="1"/>
  <c r="AG1654" i="4"/>
  <c r="AC1654" i="4"/>
  <c r="AD1654" i="4" s="1"/>
  <c r="AG1653" i="4"/>
  <c r="AC1653" i="4"/>
  <c r="AD1653" i="4" s="1"/>
  <c r="AG1652" i="4"/>
  <c r="AC1652" i="4"/>
  <c r="AD1652" i="4" s="1"/>
  <c r="AG1651" i="4"/>
  <c r="AC1651" i="4"/>
  <c r="AD1651" i="4" s="1"/>
  <c r="AG1650" i="4"/>
  <c r="AC1650" i="4"/>
  <c r="AD1650" i="4" s="1"/>
  <c r="AG1649" i="4"/>
  <c r="AC1649" i="4"/>
  <c r="AD1649" i="4" s="1"/>
  <c r="AG1648" i="4"/>
  <c r="AC1648" i="4"/>
  <c r="AD1648" i="4" s="1"/>
  <c r="AG1647" i="4"/>
  <c r="AC1647" i="4"/>
  <c r="AD1647" i="4" s="1"/>
  <c r="AG1646" i="4"/>
  <c r="AC1646" i="4"/>
  <c r="AD1646" i="4" s="1"/>
  <c r="AG1645" i="4"/>
  <c r="AC1645" i="4"/>
  <c r="AD1645" i="4" s="1"/>
  <c r="AG1644" i="4"/>
  <c r="AC1644" i="4"/>
  <c r="AD1644" i="4" s="1"/>
  <c r="AG1643" i="4"/>
  <c r="AC1643" i="4"/>
  <c r="AD1643" i="4" s="1"/>
  <c r="AG1642" i="4"/>
  <c r="AC1642" i="4"/>
  <c r="AD1642" i="4" s="1"/>
  <c r="AG1641" i="4"/>
  <c r="AC1641" i="4"/>
  <c r="AD1641" i="4" s="1"/>
  <c r="AG1640" i="4"/>
  <c r="AC1640" i="4"/>
  <c r="AD1640" i="4" s="1"/>
  <c r="AG1639" i="4"/>
  <c r="AC1639" i="4"/>
  <c r="AD1639" i="4" s="1"/>
  <c r="AG1638" i="4"/>
  <c r="AC1638" i="4"/>
  <c r="AD1638" i="4" s="1"/>
  <c r="AG1637" i="4"/>
  <c r="AC1637" i="4"/>
  <c r="AD1637" i="4" s="1"/>
  <c r="AG1636" i="4"/>
  <c r="AC1636" i="4"/>
  <c r="AD1636" i="4" s="1"/>
  <c r="AG1635" i="4"/>
  <c r="AC1635" i="4"/>
  <c r="AD1635" i="4" s="1"/>
  <c r="AG1634" i="4"/>
  <c r="AC1634" i="4"/>
  <c r="AD1634" i="4" s="1"/>
  <c r="AG1633" i="4"/>
  <c r="AC1633" i="4"/>
  <c r="AD1633" i="4" s="1"/>
  <c r="AG1632" i="4"/>
  <c r="AC1632" i="4"/>
  <c r="AD1632" i="4" s="1"/>
  <c r="AG1631" i="4"/>
  <c r="AC1631" i="4"/>
  <c r="AD1631" i="4" s="1"/>
  <c r="AG1630" i="4"/>
  <c r="AC1630" i="4"/>
  <c r="AD1630" i="4" s="1"/>
  <c r="AG1629" i="4"/>
  <c r="AC1629" i="4"/>
  <c r="AD1629" i="4" s="1"/>
  <c r="AG1628" i="4"/>
  <c r="AC1628" i="4"/>
  <c r="AD1628" i="4" s="1"/>
  <c r="AG1627" i="4"/>
  <c r="AC1627" i="4"/>
  <c r="AD1627" i="4" s="1"/>
  <c r="AG1626" i="4"/>
  <c r="AC1626" i="4"/>
  <c r="AD1626" i="4" s="1"/>
  <c r="AG1625" i="4"/>
  <c r="AC1625" i="4"/>
  <c r="AD1625" i="4" s="1"/>
  <c r="AG1624" i="4"/>
  <c r="AC1624" i="4"/>
  <c r="AD1624" i="4" s="1"/>
  <c r="AG1623" i="4"/>
  <c r="AC1623" i="4"/>
  <c r="AD1623" i="4" s="1"/>
  <c r="AG1622" i="4"/>
  <c r="AC1622" i="4"/>
  <c r="AD1622" i="4" s="1"/>
  <c r="AG1621" i="4"/>
  <c r="AC1621" i="4"/>
  <c r="AD1621" i="4" s="1"/>
  <c r="AG1620" i="4"/>
  <c r="AC1620" i="4"/>
  <c r="AD1620" i="4" s="1"/>
  <c r="AG1619" i="4"/>
  <c r="AC1619" i="4"/>
  <c r="AD1619" i="4" s="1"/>
  <c r="AG1618" i="4"/>
  <c r="AC1618" i="4"/>
  <c r="AD1618" i="4" s="1"/>
  <c r="AG1617" i="4"/>
  <c r="AC1617" i="4"/>
  <c r="AD1617" i="4" s="1"/>
  <c r="AG1616" i="4"/>
  <c r="AC1616" i="4"/>
  <c r="AD1616" i="4" s="1"/>
  <c r="AG1615" i="4"/>
  <c r="AC1615" i="4"/>
  <c r="AD1615" i="4" s="1"/>
  <c r="AG1614" i="4"/>
  <c r="AC1614" i="4"/>
  <c r="AD1614" i="4" s="1"/>
  <c r="AG1613" i="4"/>
  <c r="AC1613" i="4"/>
  <c r="AD1613" i="4" s="1"/>
  <c r="AG1612" i="4"/>
  <c r="AC1612" i="4"/>
  <c r="AD1612" i="4" s="1"/>
  <c r="AG1611" i="4"/>
  <c r="AC1611" i="4"/>
  <c r="AD1611" i="4" s="1"/>
  <c r="AG1610" i="4"/>
  <c r="AC1610" i="4"/>
  <c r="AD1610" i="4" s="1"/>
  <c r="AG1609" i="4"/>
  <c r="AC1609" i="4"/>
  <c r="AD1609" i="4" s="1"/>
  <c r="AG1608" i="4"/>
  <c r="AC1608" i="4"/>
  <c r="AD1608" i="4" s="1"/>
  <c r="AG1607" i="4"/>
  <c r="AC1607" i="4"/>
  <c r="AD1607" i="4" s="1"/>
  <c r="AG1606" i="4"/>
  <c r="AC1606" i="4"/>
  <c r="AD1606" i="4" s="1"/>
  <c r="AG1605" i="4"/>
  <c r="AC1605" i="4"/>
  <c r="AD1605" i="4" s="1"/>
  <c r="AG1604" i="4"/>
  <c r="AC1604" i="4"/>
  <c r="AD1604" i="4" s="1"/>
  <c r="AG1603" i="4"/>
  <c r="AC1603" i="4"/>
  <c r="AD1603" i="4" s="1"/>
  <c r="AG1602" i="4"/>
  <c r="AC1602" i="4"/>
  <c r="AD1602" i="4" s="1"/>
  <c r="AG1601" i="4"/>
  <c r="AC1601" i="4"/>
  <c r="AD1601" i="4" s="1"/>
  <c r="AG1600" i="4"/>
  <c r="AC1600" i="4"/>
  <c r="AD1600" i="4" s="1"/>
  <c r="AG1599" i="4"/>
  <c r="AC1599" i="4"/>
  <c r="AD1599" i="4" s="1"/>
  <c r="AG1598" i="4"/>
  <c r="AC1598" i="4"/>
  <c r="AD1598" i="4" s="1"/>
  <c r="AG1597" i="4"/>
  <c r="AC1597" i="4"/>
  <c r="AD1597" i="4" s="1"/>
  <c r="AG1596" i="4"/>
  <c r="AC1596" i="4"/>
  <c r="AD1596" i="4" s="1"/>
  <c r="AG1595" i="4"/>
  <c r="AC1595" i="4"/>
  <c r="AD1595" i="4" s="1"/>
  <c r="AG1594" i="4"/>
  <c r="AC1594" i="4"/>
  <c r="AD1594" i="4" s="1"/>
  <c r="AG1593" i="4"/>
  <c r="AC1593" i="4"/>
  <c r="AD1593" i="4" s="1"/>
  <c r="AG1592" i="4"/>
  <c r="AC1592" i="4"/>
  <c r="AD1592" i="4" s="1"/>
  <c r="AG1591" i="4"/>
  <c r="AC1591" i="4"/>
  <c r="AD1591" i="4" s="1"/>
  <c r="AG1590" i="4"/>
  <c r="AC1590" i="4"/>
  <c r="AD1590" i="4" s="1"/>
  <c r="AG1589" i="4"/>
  <c r="AC1589" i="4"/>
  <c r="AD1589" i="4" s="1"/>
  <c r="AG1588" i="4"/>
  <c r="AC1588" i="4"/>
  <c r="AD1588" i="4" s="1"/>
  <c r="AG1587" i="4"/>
  <c r="AC1587" i="4"/>
  <c r="AD1587" i="4" s="1"/>
  <c r="AG1586" i="4"/>
  <c r="AC1586" i="4"/>
  <c r="AD1586" i="4" s="1"/>
  <c r="AG1585" i="4"/>
  <c r="AC1585" i="4"/>
  <c r="AD1585" i="4" s="1"/>
  <c r="AG1584" i="4"/>
  <c r="AC1584" i="4"/>
  <c r="AD1584" i="4" s="1"/>
  <c r="AG1583" i="4"/>
  <c r="AC1583" i="4"/>
  <c r="AD1583" i="4" s="1"/>
  <c r="AG1582" i="4"/>
  <c r="AC1582" i="4"/>
  <c r="AD1582" i="4" s="1"/>
  <c r="AG1581" i="4"/>
  <c r="AC1581" i="4"/>
  <c r="AD1581" i="4" s="1"/>
  <c r="AG1580" i="4"/>
  <c r="AC1580" i="4"/>
  <c r="AD1580" i="4" s="1"/>
  <c r="AG1579" i="4"/>
  <c r="AC1579" i="4"/>
  <c r="AD1579" i="4" s="1"/>
  <c r="AG1578" i="4"/>
  <c r="AC1578" i="4"/>
  <c r="AD1578" i="4" s="1"/>
  <c r="AG1577" i="4"/>
  <c r="AC1577" i="4"/>
  <c r="AD1577" i="4" s="1"/>
  <c r="AG1576" i="4"/>
  <c r="AC1576" i="4"/>
  <c r="AD1576" i="4" s="1"/>
  <c r="AG1575" i="4"/>
  <c r="AC1575" i="4"/>
  <c r="AD1575" i="4" s="1"/>
  <c r="AG1574" i="4"/>
  <c r="AC1574" i="4"/>
  <c r="AD1574" i="4" s="1"/>
  <c r="AG1573" i="4"/>
  <c r="AC1573" i="4"/>
  <c r="AD1573" i="4" s="1"/>
  <c r="AG1572" i="4"/>
  <c r="AC1572" i="4"/>
  <c r="AD1572" i="4" s="1"/>
  <c r="AG1571" i="4"/>
  <c r="AC1571" i="4"/>
  <c r="AD1571" i="4" s="1"/>
  <c r="AG1570" i="4"/>
  <c r="AC1570" i="4"/>
  <c r="AD1570" i="4" s="1"/>
  <c r="AG1569" i="4"/>
  <c r="AC1569" i="4"/>
  <c r="AD1569" i="4" s="1"/>
  <c r="AG1568" i="4"/>
  <c r="AC1568" i="4"/>
  <c r="AD1568" i="4" s="1"/>
  <c r="AG1567" i="4"/>
  <c r="AC1567" i="4"/>
  <c r="AD1567" i="4" s="1"/>
  <c r="AG1566" i="4"/>
  <c r="AC1566" i="4"/>
  <c r="AD1566" i="4" s="1"/>
  <c r="AG1565" i="4"/>
  <c r="AC1565" i="4"/>
  <c r="AD1565" i="4" s="1"/>
  <c r="AG1564" i="4"/>
  <c r="AC1564" i="4"/>
  <c r="AD1564" i="4" s="1"/>
  <c r="AG1563" i="4"/>
  <c r="AC1563" i="4"/>
  <c r="AD1563" i="4" s="1"/>
  <c r="AG1562" i="4"/>
  <c r="AC1562" i="4"/>
  <c r="AD1562" i="4" s="1"/>
  <c r="AG1561" i="4"/>
  <c r="AC1561" i="4"/>
  <c r="AD1561" i="4" s="1"/>
  <c r="AG1560" i="4"/>
  <c r="AC1560" i="4"/>
  <c r="AD1560" i="4" s="1"/>
  <c r="AG1559" i="4"/>
  <c r="AC1559" i="4"/>
  <c r="AD1559" i="4" s="1"/>
  <c r="AG1558" i="4"/>
  <c r="AC1558" i="4"/>
  <c r="AD1558" i="4" s="1"/>
  <c r="AG1557" i="4"/>
  <c r="AC1557" i="4"/>
  <c r="AD1557" i="4" s="1"/>
  <c r="AG1556" i="4"/>
  <c r="AC1556" i="4"/>
  <c r="AD1556" i="4" s="1"/>
  <c r="AG1555" i="4"/>
  <c r="AC1555" i="4"/>
  <c r="AD1555" i="4" s="1"/>
  <c r="AG1554" i="4"/>
  <c r="AC1554" i="4"/>
  <c r="AD1554" i="4" s="1"/>
  <c r="AG1553" i="4"/>
  <c r="AC1553" i="4"/>
  <c r="AD1553" i="4" s="1"/>
  <c r="AG1552" i="4"/>
  <c r="AC1552" i="4"/>
  <c r="AD1552" i="4" s="1"/>
  <c r="AG1551" i="4"/>
  <c r="AC1551" i="4"/>
  <c r="AD1551" i="4" s="1"/>
  <c r="AG1550" i="4"/>
  <c r="AC1550" i="4"/>
  <c r="AD1550" i="4" s="1"/>
  <c r="AG1549" i="4"/>
  <c r="AC1549" i="4"/>
  <c r="AD1549" i="4" s="1"/>
  <c r="AG1548" i="4"/>
  <c r="AC1548" i="4"/>
  <c r="AD1548" i="4" s="1"/>
  <c r="AG1547" i="4"/>
  <c r="AC1547" i="4"/>
  <c r="AD1547" i="4" s="1"/>
  <c r="AG1546" i="4"/>
  <c r="AC1546" i="4"/>
  <c r="AD1546" i="4" s="1"/>
  <c r="AG1545" i="4"/>
  <c r="AC1545" i="4"/>
  <c r="AD1545" i="4" s="1"/>
  <c r="AG1544" i="4"/>
  <c r="AC1544" i="4"/>
  <c r="AD1544" i="4" s="1"/>
  <c r="AG1543" i="4"/>
  <c r="AC1543" i="4"/>
  <c r="AD1543" i="4" s="1"/>
  <c r="AG1542" i="4"/>
  <c r="AC1542" i="4"/>
  <c r="AD1542" i="4" s="1"/>
  <c r="AG1541" i="4"/>
  <c r="AC1541" i="4"/>
  <c r="AD1541" i="4" s="1"/>
  <c r="AG1540" i="4"/>
  <c r="AC1540" i="4"/>
  <c r="AD1540" i="4" s="1"/>
  <c r="AG1539" i="4"/>
  <c r="AC1539" i="4"/>
  <c r="AD1539" i="4" s="1"/>
  <c r="AG1538" i="4"/>
  <c r="AC1538" i="4"/>
  <c r="AD1538" i="4" s="1"/>
  <c r="AG1537" i="4"/>
  <c r="AC1537" i="4"/>
  <c r="AD1537" i="4" s="1"/>
  <c r="AG1536" i="4"/>
  <c r="AC1536" i="4"/>
  <c r="AD1536" i="4" s="1"/>
  <c r="AG1535" i="4"/>
  <c r="AC1535" i="4"/>
  <c r="AD1535" i="4" s="1"/>
  <c r="AG1534" i="4"/>
  <c r="AC1534" i="4"/>
  <c r="AD1534" i="4" s="1"/>
  <c r="AG1533" i="4"/>
  <c r="AC1533" i="4"/>
  <c r="AD1533" i="4" s="1"/>
  <c r="AG1532" i="4"/>
  <c r="AC1532" i="4"/>
  <c r="AD1532" i="4" s="1"/>
  <c r="AG1531" i="4"/>
  <c r="AC1531" i="4"/>
  <c r="AD1531" i="4" s="1"/>
  <c r="AG1530" i="4"/>
  <c r="AC1530" i="4"/>
  <c r="AD1530" i="4" s="1"/>
  <c r="AG1529" i="4"/>
  <c r="AC1529" i="4"/>
  <c r="AD1529" i="4" s="1"/>
  <c r="AG1528" i="4"/>
  <c r="AC1528" i="4"/>
  <c r="AD1528" i="4" s="1"/>
  <c r="AG1527" i="4"/>
  <c r="AC1527" i="4"/>
  <c r="AD1527" i="4" s="1"/>
  <c r="AG1526" i="4"/>
  <c r="AC1526" i="4"/>
  <c r="AD1526" i="4" s="1"/>
  <c r="AG1525" i="4"/>
  <c r="AC1525" i="4"/>
  <c r="AD1525" i="4" s="1"/>
  <c r="AG1524" i="4"/>
  <c r="AC1524" i="4"/>
  <c r="AD1524" i="4" s="1"/>
  <c r="AG1523" i="4"/>
  <c r="AC1523" i="4"/>
  <c r="AD1523" i="4" s="1"/>
  <c r="AG1522" i="4"/>
  <c r="AC1522" i="4"/>
  <c r="AD1522" i="4" s="1"/>
  <c r="AG1521" i="4"/>
  <c r="AC1521" i="4"/>
  <c r="AD1521" i="4" s="1"/>
  <c r="AG1520" i="4"/>
  <c r="AC1520" i="4"/>
  <c r="AD1520" i="4" s="1"/>
  <c r="AG1519" i="4"/>
  <c r="AC1519" i="4"/>
  <c r="AD1519" i="4" s="1"/>
  <c r="AG1518" i="4"/>
  <c r="AC1518" i="4"/>
  <c r="AD1518" i="4" s="1"/>
  <c r="AG1517" i="4"/>
  <c r="AC1517" i="4"/>
  <c r="AD1517" i="4" s="1"/>
  <c r="AG1516" i="4"/>
  <c r="AC1516" i="4"/>
  <c r="AD1516" i="4" s="1"/>
  <c r="AG1515" i="4"/>
  <c r="AC1515" i="4"/>
  <c r="AD1515" i="4" s="1"/>
  <c r="AG1514" i="4"/>
  <c r="AC1514" i="4"/>
  <c r="AD1514" i="4" s="1"/>
  <c r="AG1513" i="4"/>
  <c r="AC1513" i="4"/>
  <c r="AD1513" i="4" s="1"/>
  <c r="AG1512" i="4"/>
  <c r="AC1512" i="4"/>
  <c r="AD1512" i="4" s="1"/>
  <c r="AG1511" i="4"/>
  <c r="AC1511" i="4"/>
  <c r="AD1511" i="4" s="1"/>
  <c r="AG1510" i="4"/>
  <c r="AC1510" i="4"/>
  <c r="AD1510" i="4" s="1"/>
  <c r="AG1509" i="4"/>
  <c r="AC1509" i="4"/>
  <c r="AD1509" i="4" s="1"/>
  <c r="AG1508" i="4"/>
  <c r="AC1508" i="4"/>
  <c r="AD1508" i="4" s="1"/>
  <c r="AG1507" i="4"/>
  <c r="AC1507" i="4"/>
  <c r="AD1507" i="4" s="1"/>
  <c r="AG1506" i="4"/>
  <c r="AC1506" i="4"/>
  <c r="AD1506" i="4" s="1"/>
  <c r="AG1505" i="4"/>
  <c r="AC1505" i="4"/>
  <c r="AD1505" i="4" s="1"/>
  <c r="AG1504" i="4"/>
  <c r="AC1504" i="4"/>
  <c r="AD1504" i="4" s="1"/>
  <c r="AG1503" i="4"/>
  <c r="AC1503" i="4"/>
  <c r="AD1503" i="4" s="1"/>
  <c r="AG1502" i="4"/>
  <c r="AC1502" i="4"/>
  <c r="AD1502" i="4" s="1"/>
  <c r="AG1501" i="4"/>
  <c r="AC1501" i="4"/>
  <c r="AD1501" i="4" s="1"/>
  <c r="AG1500" i="4"/>
  <c r="AC1500" i="4"/>
  <c r="AD1500" i="4" s="1"/>
  <c r="AG1499" i="4"/>
  <c r="AC1499" i="4"/>
  <c r="AD1499" i="4" s="1"/>
  <c r="AG1498" i="4"/>
  <c r="AC1498" i="4"/>
  <c r="AD1498" i="4" s="1"/>
  <c r="AG1497" i="4"/>
  <c r="AC1497" i="4"/>
  <c r="AD1497" i="4" s="1"/>
  <c r="AG1496" i="4"/>
  <c r="AC1496" i="4"/>
  <c r="AD1496" i="4" s="1"/>
  <c r="AG1495" i="4"/>
  <c r="AC1495" i="4"/>
  <c r="AD1495" i="4" s="1"/>
  <c r="AG1494" i="4"/>
  <c r="AC1494" i="4"/>
  <c r="AD1494" i="4" s="1"/>
  <c r="AG1493" i="4"/>
  <c r="AC1493" i="4"/>
  <c r="AD1493" i="4" s="1"/>
  <c r="AG1492" i="4"/>
  <c r="AC1492" i="4"/>
  <c r="AD1492" i="4" s="1"/>
  <c r="AG1491" i="4"/>
  <c r="AC1491" i="4"/>
  <c r="AD1491" i="4" s="1"/>
  <c r="AG1490" i="4"/>
  <c r="AC1490" i="4"/>
  <c r="AD1490" i="4" s="1"/>
  <c r="AG1489" i="4"/>
  <c r="AC1489" i="4"/>
  <c r="AD1489" i="4" s="1"/>
  <c r="AG1488" i="4"/>
  <c r="AC1488" i="4"/>
  <c r="AD1488" i="4" s="1"/>
  <c r="AG1487" i="4"/>
  <c r="AC1487" i="4"/>
  <c r="AD1487" i="4" s="1"/>
  <c r="AG1486" i="4"/>
  <c r="AC1486" i="4"/>
  <c r="AD1486" i="4" s="1"/>
  <c r="AG1485" i="4"/>
  <c r="AC1485" i="4"/>
  <c r="AD1485" i="4" s="1"/>
  <c r="AG1484" i="4"/>
  <c r="AC1484" i="4"/>
  <c r="AD1484" i="4" s="1"/>
  <c r="AG1483" i="4"/>
  <c r="AC1483" i="4"/>
  <c r="AD1483" i="4" s="1"/>
  <c r="AG1482" i="4"/>
  <c r="AC1482" i="4"/>
  <c r="AD1482" i="4" s="1"/>
  <c r="AG1481" i="4"/>
  <c r="AC1481" i="4"/>
  <c r="AD1481" i="4" s="1"/>
  <c r="AG1480" i="4"/>
  <c r="AC1480" i="4"/>
  <c r="AD1480" i="4" s="1"/>
  <c r="AG1479" i="4"/>
  <c r="AC1479" i="4"/>
  <c r="AD1479" i="4" s="1"/>
  <c r="AG1478" i="4"/>
  <c r="AC1478" i="4"/>
  <c r="AD1478" i="4" s="1"/>
  <c r="AG1477" i="4"/>
  <c r="AC1477" i="4"/>
  <c r="AD1477" i="4" s="1"/>
  <c r="AG1476" i="4"/>
  <c r="AC1476" i="4"/>
  <c r="AD1476" i="4" s="1"/>
  <c r="AG1475" i="4"/>
  <c r="AC1475" i="4"/>
  <c r="AD1475" i="4" s="1"/>
  <c r="AG1474" i="4"/>
  <c r="AC1474" i="4"/>
  <c r="AD1474" i="4" s="1"/>
  <c r="AG1473" i="4"/>
  <c r="AC1473" i="4"/>
  <c r="AD1473" i="4" s="1"/>
  <c r="AG1472" i="4"/>
  <c r="AC1472" i="4"/>
  <c r="AD1472" i="4" s="1"/>
  <c r="AG1471" i="4"/>
  <c r="AC1471" i="4"/>
  <c r="AD1471" i="4" s="1"/>
  <c r="AG1470" i="4"/>
  <c r="AC1470" i="4"/>
  <c r="AD1470" i="4" s="1"/>
  <c r="AG1469" i="4"/>
  <c r="AC1469" i="4"/>
  <c r="AD1469" i="4" s="1"/>
  <c r="AG1468" i="4"/>
  <c r="AC1468" i="4"/>
  <c r="AD1468" i="4" s="1"/>
  <c r="AG1467" i="4"/>
  <c r="AC1467" i="4"/>
  <c r="AD1467" i="4" s="1"/>
  <c r="AG1466" i="4"/>
  <c r="AC1466" i="4"/>
  <c r="AD1466" i="4" s="1"/>
  <c r="AG1465" i="4"/>
  <c r="AC1465" i="4"/>
  <c r="AD1465" i="4" s="1"/>
  <c r="AG1464" i="4"/>
  <c r="AC1464" i="4"/>
  <c r="AD1464" i="4" s="1"/>
  <c r="AG1463" i="4"/>
  <c r="AC1463" i="4"/>
  <c r="AD1463" i="4" s="1"/>
  <c r="AG1462" i="4"/>
  <c r="AC1462" i="4"/>
  <c r="AD1462" i="4" s="1"/>
  <c r="AG1461" i="4"/>
  <c r="AC1461" i="4"/>
  <c r="AD1461" i="4" s="1"/>
  <c r="AG1460" i="4"/>
  <c r="AC1460" i="4"/>
  <c r="AD1460" i="4" s="1"/>
  <c r="AG1459" i="4"/>
  <c r="AC1459" i="4"/>
  <c r="AD1459" i="4" s="1"/>
  <c r="AG1458" i="4"/>
  <c r="AC1458" i="4"/>
  <c r="AD1458" i="4" s="1"/>
  <c r="AG1457" i="4"/>
  <c r="AC1457" i="4"/>
  <c r="AD1457" i="4" s="1"/>
  <c r="AG1456" i="4"/>
  <c r="AC1456" i="4"/>
  <c r="AD1456" i="4" s="1"/>
  <c r="AG1455" i="4"/>
  <c r="AC1455" i="4"/>
  <c r="AD1455" i="4" s="1"/>
  <c r="AG1454" i="4"/>
  <c r="AC1454" i="4"/>
  <c r="AD1454" i="4" s="1"/>
  <c r="AG1453" i="4"/>
  <c r="AC1453" i="4"/>
  <c r="AD1453" i="4" s="1"/>
  <c r="AG1452" i="4"/>
  <c r="AC1452" i="4"/>
  <c r="AD1452" i="4" s="1"/>
  <c r="AG1451" i="4"/>
  <c r="AC1451" i="4"/>
  <c r="AD1451" i="4" s="1"/>
  <c r="AG1450" i="4"/>
  <c r="AC1450" i="4"/>
  <c r="AD1450" i="4" s="1"/>
  <c r="AG1449" i="4"/>
  <c r="AC1449" i="4"/>
  <c r="AD1449" i="4" s="1"/>
  <c r="AG1448" i="4"/>
  <c r="AC1448" i="4"/>
  <c r="AD1448" i="4" s="1"/>
  <c r="AG1447" i="4"/>
  <c r="AC1447" i="4"/>
  <c r="AD1447" i="4" s="1"/>
  <c r="AG1446" i="4"/>
  <c r="AC1446" i="4"/>
  <c r="AD1446" i="4" s="1"/>
  <c r="AG1445" i="4"/>
  <c r="AC1445" i="4"/>
  <c r="AD1445" i="4" s="1"/>
  <c r="AG1444" i="4"/>
  <c r="AC1444" i="4"/>
  <c r="AD1444" i="4" s="1"/>
  <c r="AG1443" i="4"/>
  <c r="AC1443" i="4"/>
  <c r="AD1443" i="4" s="1"/>
  <c r="AG1442" i="4"/>
  <c r="AC1442" i="4"/>
  <c r="AD1442" i="4" s="1"/>
  <c r="AG1441" i="4"/>
  <c r="AC1441" i="4"/>
  <c r="AD1441" i="4" s="1"/>
  <c r="AG1440" i="4"/>
  <c r="AC1440" i="4"/>
  <c r="AD1440" i="4" s="1"/>
  <c r="AG1439" i="4"/>
  <c r="AC1439" i="4"/>
  <c r="AD1439" i="4" s="1"/>
  <c r="AG1438" i="4"/>
  <c r="AC1438" i="4"/>
  <c r="AD1438" i="4" s="1"/>
  <c r="AG1437" i="4"/>
  <c r="AC1437" i="4"/>
  <c r="AD1437" i="4" s="1"/>
  <c r="AG1436" i="4"/>
  <c r="AC1436" i="4"/>
  <c r="AD1436" i="4" s="1"/>
  <c r="AG1435" i="4"/>
  <c r="AC1435" i="4"/>
  <c r="AD1435" i="4" s="1"/>
  <c r="AG1434" i="4"/>
  <c r="AC1434" i="4"/>
  <c r="AD1434" i="4" s="1"/>
  <c r="AG1433" i="4"/>
  <c r="AC1433" i="4"/>
  <c r="AD1433" i="4" s="1"/>
  <c r="AG1432" i="4"/>
  <c r="AC1432" i="4"/>
  <c r="AD1432" i="4" s="1"/>
  <c r="AG1431" i="4"/>
  <c r="AC1431" i="4"/>
  <c r="AD1431" i="4" s="1"/>
  <c r="AG1430" i="4"/>
  <c r="AC1430" i="4"/>
  <c r="AD1430" i="4" s="1"/>
  <c r="AG1429" i="4"/>
  <c r="AC1429" i="4"/>
  <c r="AD1429" i="4" s="1"/>
  <c r="AG1428" i="4"/>
  <c r="AC1428" i="4"/>
  <c r="AD1428" i="4" s="1"/>
  <c r="AG1427" i="4"/>
  <c r="AC1427" i="4"/>
  <c r="AD1427" i="4" s="1"/>
  <c r="AG1426" i="4"/>
  <c r="AC1426" i="4"/>
  <c r="AD1426" i="4" s="1"/>
  <c r="AG1425" i="4"/>
  <c r="AC1425" i="4"/>
  <c r="AD1425" i="4" s="1"/>
  <c r="AG1424" i="4"/>
  <c r="AC1424" i="4"/>
  <c r="AD1424" i="4" s="1"/>
  <c r="AG1423" i="4"/>
  <c r="AC1423" i="4"/>
  <c r="AD1423" i="4" s="1"/>
  <c r="AG1422" i="4"/>
  <c r="AC1422" i="4"/>
  <c r="AD1422" i="4" s="1"/>
  <c r="AG1421" i="4"/>
  <c r="AC1421" i="4"/>
  <c r="AD1421" i="4" s="1"/>
  <c r="AG1420" i="4"/>
  <c r="AC1420" i="4"/>
  <c r="AD1420" i="4" s="1"/>
  <c r="AG1419" i="4"/>
  <c r="AC1419" i="4"/>
  <c r="AD1419" i="4" s="1"/>
  <c r="AG1418" i="4"/>
  <c r="AC1418" i="4"/>
  <c r="AD1418" i="4" s="1"/>
  <c r="AG1417" i="4"/>
  <c r="AC1417" i="4"/>
  <c r="AD1417" i="4" s="1"/>
  <c r="AG1416" i="4"/>
  <c r="AC1416" i="4"/>
  <c r="AD1416" i="4" s="1"/>
  <c r="AG1415" i="4"/>
  <c r="AC1415" i="4"/>
  <c r="AD1415" i="4" s="1"/>
  <c r="AG1414" i="4"/>
  <c r="AC1414" i="4"/>
  <c r="AD1414" i="4" s="1"/>
  <c r="AG1413" i="4"/>
  <c r="AC1413" i="4"/>
  <c r="AD1413" i="4" s="1"/>
  <c r="AG1412" i="4"/>
  <c r="AC1412" i="4"/>
  <c r="AD1412" i="4" s="1"/>
  <c r="AG1411" i="4"/>
  <c r="AC1411" i="4"/>
  <c r="AD1411" i="4" s="1"/>
  <c r="AG1410" i="4"/>
  <c r="AC1410" i="4"/>
  <c r="AD1410" i="4" s="1"/>
  <c r="AG1409" i="4"/>
  <c r="AC1409" i="4"/>
  <c r="AD1409" i="4" s="1"/>
  <c r="AG1408" i="4"/>
  <c r="AC1408" i="4"/>
  <c r="AD1408" i="4" s="1"/>
  <c r="AG1407" i="4"/>
  <c r="AC1407" i="4"/>
  <c r="AD1407" i="4" s="1"/>
  <c r="AG1406" i="4"/>
  <c r="AC1406" i="4"/>
  <c r="AD1406" i="4" s="1"/>
  <c r="AG1405" i="4"/>
  <c r="AC1405" i="4"/>
  <c r="AD1405" i="4" s="1"/>
  <c r="AG1404" i="4"/>
  <c r="AC1404" i="4"/>
  <c r="AD1404" i="4" s="1"/>
  <c r="AG1403" i="4"/>
  <c r="AC1403" i="4"/>
  <c r="AD1403" i="4" s="1"/>
  <c r="AG1402" i="4"/>
  <c r="AC1402" i="4"/>
  <c r="AD1402" i="4" s="1"/>
  <c r="AG1401" i="4"/>
  <c r="AC1401" i="4"/>
  <c r="AD1401" i="4" s="1"/>
  <c r="AG1400" i="4"/>
  <c r="AC1400" i="4"/>
  <c r="AD1400" i="4" s="1"/>
  <c r="AG1399" i="4"/>
  <c r="AC1399" i="4"/>
  <c r="AD1399" i="4" s="1"/>
  <c r="AG1398" i="4"/>
  <c r="AC1398" i="4"/>
  <c r="AD1398" i="4" s="1"/>
  <c r="AG1397" i="4"/>
  <c r="AC1397" i="4"/>
  <c r="AD1397" i="4" s="1"/>
  <c r="AG1396" i="4"/>
  <c r="AC1396" i="4"/>
  <c r="AD1396" i="4" s="1"/>
  <c r="AG1395" i="4"/>
  <c r="AC1395" i="4"/>
  <c r="AD1395" i="4" s="1"/>
  <c r="AG1394" i="4"/>
  <c r="AC1394" i="4"/>
  <c r="AD1394" i="4" s="1"/>
  <c r="AG1393" i="4"/>
  <c r="AC1393" i="4"/>
  <c r="AD1393" i="4" s="1"/>
  <c r="AG1392" i="4"/>
  <c r="AC1392" i="4"/>
  <c r="AD1392" i="4" s="1"/>
  <c r="AG1391" i="4"/>
  <c r="AC1391" i="4"/>
  <c r="AD1391" i="4" s="1"/>
  <c r="AG1390" i="4"/>
  <c r="AC1390" i="4"/>
  <c r="AD1390" i="4" s="1"/>
  <c r="AG1389" i="4"/>
  <c r="AC1389" i="4"/>
  <c r="AD1389" i="4" s="1"/>
  <c r="AG1388" i="4"/>
  <c r="AC1388" i="4"/>
  <c r="AD1388" i="4" s="1"/>
  <c r="AG1387" i="4"/>
  <c r="AC1387" i="4"/>
  <c r="AD1387" i="4" s="1"/>
  <c r="AG1386" i="4"/>
  <c r="AC1386" i="4"/>
  <c r="AD1386" i="4" s="1"/>
  <c r="AG1385" i="4"/>
  <c r="AC1385" i="4"/>
  <c r="AD1385" i="4" s="1"/>
  <c r="AG1384" i="4"/>
  <c r="AC1384" i="4"/>
  <c r="AD1384" i="4" s="1"/>
  <c r="AG1383" i="4"/>
  <c r="AC1383" i="4"/>
  <c r="AD1383" i="4" s="1"/>
  <c r="AG1382" i="4"/>
  <c r="AC1382" i="4"/>
  <c r="AD1382" i="4" s="1"/>
  <c r="AG1381" i="4"/>
  <c r="AC1381" i="4"/>
  <c r="AD1381" i="4" s="1"/>
  <c r="AG1380" i="4"/>
  <c r="AC1380" i="4"/>
  <c r="AD1380" i="4" s="1"/>
  <c r="AG1379" i="4"/>
  <c r="AC1379" i="4"/>
  <c r="AD1379" i="4" s="1"/>
  <c r="AG1378" i="4"/>
  <c r="AC1378" i="4"/>
  <c r="AD1378" i="4" s="1"/>
  <c r="AG1377" i="4"/>
  <c r="AC1377" i="4"/>
  <c r="AD1377" i="4" s="1"/>
  <c r="AG1376" i="4"/>
  <c r="AC1376" i="4"/>
  <c r="AD1376" i="4" s="1"/>
  <c r="AG1375" i="4"/>
  <c r="AC1375" i="4"/>
  <c r="AD1375" i="4" s="1"/>
  <c r="AG1374" i="4"/>
  <c r="AC1374" i="4"/>
  <c r="AD1374" i="4" s="1"/>
  <c r="AG1373" i="4"/>
  <c r="AC1373" i="4"/>
  <c r="AD1373" i="4" s="1"/>
  <c r="AG1372" i="4"/>
  <c r="AC1372" i="4"/>
  <c r="AD1372" i="4" s="1"/>
  <c r="AG1371" i="4"/>
  <c r="AC1371" i="4"/>
  <c r="AD1371" i="4" s="1"/>
  <c r="AG1370" i="4"/>
  <c r="AC1370" i="4"/>
  <c r="AD1370" i="4" s="1"/>
  <c r="AG1369" i="4"/>
  <c r="AC1369" i="4"/>
  <c r="AD1369" i="4" s="1"/>
  <c r="AG1368" i="4"/>
  <c r="AC1368" i="4"/>
  <c r="AD1368" i="4" s="1"/>
  <c r="AG1367" i="4"/>
  <c r="AC1367" i="4"/>
  <c r="AD1367" i="4" s="1"/>
  <c r="AG1366" i="4"/>
  <c r="AC1366" i="4"/>
  <c r="AD1366" i="4" s="1"/>
  <c r="AG1365" i="4"/>
  <c r="AC1365" i="4"/>
  <c r="AD1365" i="4" s="1"/>
  <c r="AG1364" i="4"/>
  <c r="AC1364" i="4"/>
  <c r="AD1364" i="4" s="1"/>
  <c r="AG1363" i="4"/>
  <c r="AC1363" i="4"/>
  <c r="AD1363" i="4" s="1"/>
  <c r="AG1362" i="4"/>
  <c r="AC1362" i="4"/>
  <c r="AD1362" i="4" s="1"/>
  <c r="AG1361" i="4"/>
  <c r="AC1361" i="4"/>
  <c r="AD1361" i="4" s="1"/>
  <c r="AG1360" i="4"/>
  <c r="AC1360" i="4"/>
  <c r="AD1360" i="4" s="1"/>
  <c r="AG1359" i="4"/>
  <c r="AC1359" i="4"/>
  <c r="AD1359" i="4" s="1"/>
  <c r="AG1358" i="4"/>
  <c r="AC1358" i="4"/>
  <c r="AD1358" i="4" s="1"/>
  <c r="AG1357" i="4"/>
  <c r="AC1357" i="4"/>
  <c r="AD1357" i="4" s="1"/>
  <c r="AG1356" i="4"/>
  <c r="AC1356" i="4"/>
  <c r="AD1356" i="4" s="1"/>
  <c r="AG1355" i="4"/>
  <c r="AC1355" i="4"/>
  <c r="AD1355" i="4" s="1"/>
  <c r="AG1354" i="4"/>
  <c r="AC1354" i="4"/>
  <c r="AD1354" i="4" s="1"/>
  <c r="AG1353" i="4"/>
  <c r="AC1353" i="4"/>
  <c r="AD1353" i="4" s="1"/>
  <c r="AG1352" i="4"/>
  <c r="AC1352" i="4"/>
  <c r="AD1352" i="4" s="1"/>
  <c r="AG1351" i="4"/>
  <c r="AC1351" i="4"/>
  <c r="AD1351" i="4" s="1"/>
  <c r="AG1350" i="4"/>
  <c r="AC1350" i="4"/>
  <c r="AD1350" i="4" s="1"/>
  <c r="AG1349" i="4"/>
  <c r="AC1349" i="4"/>
  <c r="AD1349" i="4" s="1"/>
  <c r="AG1348" i="4"/>
  <c r="AC1348" i="4"/>
  <c r="AD1348" i="4" s="1"/>
  <c r="AG1347" i="4"/>
  <c r="AC1347" i="4"/>
  <c r="AD1347" i="4" s="1"/>
  <c r="AG1346" i="4"/>
  <c r="AC1346" i="4"/>
  <c r="AD1346" i="4" s="1"/>
  <c r="AG1345" i="4"/>
  <c r="AC1345" i="4"/>
  <c r="AD1345" i="4" s="1"/>
  <c r="AG1344" i="4"/>
  <c r="AC1344" i="4"/>
  <c r="AD1344" i="4" s="1"/>
  <c r="AG1343" i="4"/>
  <c r="AC1343" i="4"/>
  <c r="AD1343" i="4" s="1"/>
  <c r="AG1342" i="4"/>
  <c r="AC1342" i="4"/>
  <c r="AD1342" i="4" s="1"/>
  <c r="AG1341" i="4"/>
  <c r="AC1341" i="4"/>
  <c r="AD1341" i="4" s="1"/>
  <c r="AG1340" i="4"/>
  <c r="AC1340" i="4"/>
  <c r="AD1340" i="4" s="1"/>
  <c r="AG1339" i="4"/>
  <c r="AC1339" i="4"/>
  <c r="AD1339" i="4" s="1"/>
  <c r="AG1338" i="4"/>
  <c r="AC1338" i="4"/>
  <c r="AD1338" i="4" s="1"/>
  <c r="AG1337" i="4"/>
  <c r="AC1337" i="4"/>
  <c r="AD1337" i="4" s="1"/>
  <c r="AG1336" i="4"/>
  <c r="AC1336" i="4"/>
  <c r="AD1336" i="4" s="1"/>
  <c r="AG1335" i="4"/>
  <c r="AC1335" i="4"/>
  <c r="AD1335" i="4" s="1"/>
  <c r="AG1334" i="4"/>
  <c r="AC1334" i="4"/>
  <c r="AD1334" i="4" s="1"/>
  <c r="AG1333" i="4"/>
  <c r="AC1333" i="4"/>
  <c r="AD1333" i="4" s="1"/>
  <c r="AG1332" i="4"/>
  <c r="AC1332" i="4"/>
  <c r="AD1332" i="4" s="1"/>
  <c r="AG1331" i="4"/>
  <c r="AC1331" i="4"/>
  <c r="AD1331" i="4" s="1"/>
  <c r="AG1330" i="4"/>
  <c r="AC1330" i="4"/>
  <c r="AD1330" i="4" s="1"/>
  <c r="AG1329" i="4"/>
  <c r="AC1329" i="4"/>
  <c r="AD1329" i="4" s="1"/>
  <c r="AG1328" i="4"/>
  <c r="AC1328" i="4"/>
  <c r="AD1328" i="4" s="1"/>
  <c r="AG1327" i="4"/>
  <c r="AC1327" i="4"/>
  <c r="AD1327" i="4" s="1"/>
  <c r="AG1326" i="4"/>
  <c r="AC1326" i="4"/>
  <c r="AD1326" i="4" s="1"/>
  <c r="AG1325" i="4"/>
  <c r="AC1325" i="4"/>
  <c r="AD1325" i="4" s="1"/>
  <c r="AG1324" i="4"/>
  <c r="AC1324" i="4"/>
  <c r="AD1324" i="4" s="1"/>
  <c r="AG1323" i="4"/>
  <c r="AC1323" i="4"/>
  <c r="AD1323" i="4" s="1"/>
  <c r="AG1322" i="4"/>
  <c r="AC1322" i="4"/>
  <c r="AD1322" i="4" s="1"/>
  <c r="AG1321" i="4"/>
  <c r="AC1321" i="4"/>
  <c r="AD1321" i="4" s="1"/>
  <c r="AG1320" i="4"/>
  <c r="AC1320" i="4"/>
  <c r="AD1320" i="4" s="1"/>
  <c r="AG1319" i="4"/>
  <c r="AC1319" i="4"/>
  <c r="AD1319" i="4" s="1"/>
  <c r="AG1318" i="4"/>
  <c r="AC1318" i="4"/>
  <c r="AD1318" i="4" s="1"/>
  <c r="AG1317" i="4"/>
  <c r="AC1317" i="4"/>
  <c r="AD1317" i="4" s="1"/>
  <c r="AG1316" i="4"/>
  <c r="AC1316" i="4"/>
  <c r="AD1316" i="4" s="1"/>
  <c r="AG1315" i="4"/>
  <c r="AC1315" i="4"/>
  <c r="AD1315" i="4" s="1"/>
  <c r="AG1314" i="4"/>
  <c r="AC1314" i="4"/>
  <c r="AD1314" i="4" s="1"/>
  <c r="AG1313" i="4"/>
  <c r="AC1313" i="4"/>
  <c r="AD1313" i="4" s="1"/>
  <c r="AG1312" i="4"/>
  <c r="AC1312" i="4"/>
  <c r="AD1312" i="4" s="1"/>
  <c r="AG1311" i="4"/>
  <c r="AC1311" i="4"/>
  <c r="AD1311" i="4" s="1"/>
  <c r="AG1310" i="4"/>
  <c r="AC1310" i="4"/>
  <c r="AD1310" i="4" s="1"/>
  <c r="AG1309" i="4"/>
  <c r="AC1309" i="4"/>
  <c r="AD1309" i="4" s="1"/>
  <c r="AG1308" i="4"/>
  <c r="AC1308" i="4"/>
  <c r="AD1308" i="4" s="1"/>
  <c r="AG1307" i="4"/>
  <c r="AC1307" i="4"/>
  <c r="AD1307" i="4" s="1"/>
  <c r="AG1306" i="4"/>
  <c r="AC1306" i="4"/>
  <c r="AD1306" i="4" s="1"/>
  <c r="AG1305" i="4"/>
  <c r="AC1305" i="4"/>
  <c r="AD1305" i="4" s="1"/>
  <c r="AG1304" i="4"/>
  <c r="AC1304" i="4"/>
  <c r="AD1304" i="4" s="1"/>
  <c r="AG1303" i="4"/>
  <c r="AC1303" i="4"/>
  <c r="AD1303" i="4" s="1"/>
  <c r="AG1302" i="4"/>
  <c r="AC1302" i="4"/>
  <c r="AD1302" i="4" s="1"/>
  <c r="AG1301" i="4"/>
  <c r="AC1301" i="4"/>
  <c r="AD1301" i="4" s="1"/>
  <c r="AG1300" i="4"/>
  <c r="AC1300" i="4"/>
  <c r="AD1300" i="4" s="1"/>
  <c r="AG1299" i="4"/>
  <c r="AC1299" i="4"/>
  <c r="AD1299" i="4" s="1"/>
  <c r="AG1298" i="4"/>
  <c r="AC1298" i="4"/>
  <c r="AD1298" i="4" s="1"/>
  <c r="AG1297" i="4"/>
  <c r="AC1297" i="4"/>
  <c r="AD1297" i="4" s="1"/>
  <c r="AG1296" i="4"/>
  <c r="AC1296" i="4"/>
  <c r="AD1296" i="4" s="1"/>
  <c r="AG1295" i="4"/>
  <c r="AC1295" i="4"/>
  <c r="AD1295" i="4" s="1"/>
  <c r="AG1294" i="4"/>
  <c r="AC1294" i="4"/>
  <c r="AD1294" i="4" s="1"/>
  <c r="AG1293" i="4"/>
  <c r="AC1293" i="4"/>
  <c r="AD1293" i="4" s="1"/>
  <c r="AG1292" i="4"/>
  <c r="AC1292" i="4"/>
  <c r="AD1292" i="4" s="1"/>
  <c r="AG1291" i="4"/>
  <c r="AC1291" i="4"/>
  <c r="AD1291" i="4" s="1"/>
  <c r="AG1290" i="4"/>
  <c r="AC1290" i="4"/>
  <c r="AD1290" i="4" s="1"/>
  <c r="AG1289" i="4"/>
  <c r="AC1289" i="4"/>
  <c r="AD1289" i="4" s="1"/>
  <c r="AG1288" i="4"/>
  <c r="AC1288" i="4"/>
  <c r="AD1288" i="4" s="1"/>
  <c r="AG1287" i="4"/>
  <c r="AC1287" i="4"/>
  <c r="AD1287" i="4" s="1"/>
  <c r="AG1286" i="4"/>
  <c r="AC1286" i="4"/>
  <c r="AD1286" i="4" s="1"/>
  <c r="AG1285" i="4"/>
  <c r="AC1285" i="4"/>
  <c r="AD1285" i="4" s="1"/>
  <c r="AG1284" i="4"/>
  <c r="AC1284" i="4"/>
  <c r="AD1284" i="4" s="1"/>
  <c r="AG1283" i="4"/>
  <c r="AC1283" i="4"/>
  <c r="AD1283" i="4" s="1"/>
  <c r="AG1282" i="4"/>
  <c r="AC1282" i="4"/>
  <c r="AD1282" i="4" s="1"/>
  <c r="AG1281" i="4"/>
  <c r="AC1281" i="4"/>
  <c r="AD1281" i="4" s="1"/>
  <c r="AG1280" i="4"/>
  <c r="AC1280" i="4"/>
  <c r="AD1280" i="4" s="1"/>
  <c r="AG1279" i="4"/>
  <c r="AC1279" i="4"/>
  <c r="AD1279" i="4" s="1"/>
  <c r="AG1278" i="4"/>
  <c r="AC1278" i="4"/>
  <c r="AD1278" i="4" s="1"/>
  <c r="AG1277" i="4"/>
  <c r="AC1277" i="4"/>
  <c r="AD1277" i="4" s="1"/>
  <c r="AG1276" i="4"/>
  <c r="AC1276" i="4"/>
  <c r="AD1276" i="4" s="1"/>
  <c r="AG1275" i="4"/>
  <c r="AC1275" i="4"/>
  <c r="AD1275" i="4" s="1"/>
  <c r="AG1274" i="4"/>
  <c r="AC1274" i="4"/>
  <c r="AD1274" i="4" s="1"/>
  <c r="AG1273" i="4"/>
  <c r="AC1273" i="4"/>
  <c r="AD1273" i="4" s="1"/>
  <c r="AG1272" i="4"/>
  <c r="AC1272" i="4"/>
  <c r="AD1272" i="4" s="1"/>
  <c r="AG1271" i="4"/>
  <c r="AC1271" i="4"/>
  <c r="AD1271" i="4" s="1"/>
  <c r="AG1270" i="4"/>
  <c r="AC1270" i="4"/>
  <c r="AD1270" i="4" s="1"/>
  <c r="AG1269" i="4"/>
  <c r="AC1269" i="4"/>
  <c r="AD1269" i="4" s="1"/>
  <c r="AG1268" i="4"/>
  <c r="AC1268" i="4"/>
  <c r="AD1268" i="4" s="1"/>
  <c r="AG1267" i="4"/>
  <c r="AC1267" i="4"/>
  <c r="AD1267" i="4" s="1"/>
  <c r="AG1266" i="4"/>
  <c r="AC1266" i="4"/>
  <c r="AD1266" i="4" s="1"/>
  <c r="AG1265" i="4"/>
  <c r="AC1265" i="4"/>
  <c r="AD1265" i="4" s="1"/>
  <c r="AG1264" i="4"/>
  <c r="AC1264" i="4"/>
  <c r="AD1264" i="4" s="1"/>
  <c r="AG1263" i="4"/>
  <c r="AC1263" i="4"/>
  <c r="AD1263" i="4" s="1"/>
  <c r="AG1262" i="4"/>
  <c r="AC1262" i="4"/>
  <c r="AD1262" i="4" s="1"/>
  <c r="AG1261" i="4"/>
  <c r="AC1261" i="4"/>
  <c r="AD1261" i="4" s="1"/>
  <c r="AG1260" i="4"/>
  <c r="AC1260" i="4"/>
  <c r="AD1260" i="4" s="1"/>
  <c r="AG1259" i="4"/>
  <c r="AC1259" i="4"/>
  <c r="AD1259" i="4" s="1"/>
  <c r="AG1258" i="4"/>
  <c r="AC1258" i="4"/>
  <c r="AD1258" i="4" s="1"/>
  <c r="AG1257" i="4"/>
  <c r="AC1257" i="4"/>
  <c r="AD1257" i="4" s="1"/>
  <c r="AG1256" i="4"/>
  <c r="AC1256" i="4"/>
  <c r="AD1256" i="4" s="1"/>
  <c r="AG1255" i="4"/>
  <c r="AC1255" i="4"/>
  <c r="AD1255" i="4" s="1"/>
  <c r="AG1254" i="4"/>
  <c r="AC1254" i="4"/>
  <c r="AD1254" i="4" s="1"/>
  <c r="AG1253" i="4"/>
  <c r="AC1253" i="4"/>
  <c r="AD1253" i="4" s="1"/>
  <c r="AG1252" i="4"/>
  <c r="AC1252" i="4"/>
  <c r="AD1252" i="4" s="1"/>
  <c r="AG1251" i="4"/>
  <c r="AC1251" i="4"/>
  <c r="AD1251" i="4" s="1"/>
  <c r="AG1250" i="4"/>
  <c r="AC1250" i="4"/>
  <c r="AD1250" i="4" s="1"/>
  <c r="AG1249" i="4"/>
  <c r="AC1249" i="4"/>
  <c r="AD1249" i="4" s="1"/>
  <c r="AG1248" i="4"/>
  <c r="AC1248" i="4"/>
  <c r="AD1248" i="4" s="1"/>
  <c r="AG1247" i="4"/>
  <c r="AC1247" i="4"/>
  <c r="AD1247" i="4" s="1"/>
  <c r="AG1246" i="4"/>
  <c r="AC1246" i="4"/>
  <c r="AD1246" i="4" s="1"/>
  <c r="AG1245" i="4"/>
  <c r="AC1245" i="4"/>
  <c r="AD1245" i="4" s="1"/>
  <c r="AG1244" i="4"/>
  <c r="AC1244" i="4"/>
  <c r="AD1244" i="4" s="1"/>
  <c r="AG1243" i="4"/>
  <c r="AC1243" i="4"/>
  <c r="AD1243" i="4" s="1"/>
  <c r="AG1242" i="4"/>
  <c r="AC1242" i="4"/>
  <c r="AD1242" i="4" s="1"/>
  <c r="AG1241" i="4"/>
  <c r="AC1241" i="4"/>
  <c r="AD1241" i="4" s="1"/>
  <c r="AG1240" i="4"/>
  <c r="AC1240" i="4"/>
  <c r="AD1240" i="4" s="1"/>
  <c r="AG1239" i="4"/>
  <c r="AC1239" i="4"/>
  <c r="AD1239" i="4" s="1"/>
  <c r="AG1238" i="4"/>
  <c r="AC1238" i="4"/>
  <c r="AD1238" i="4" s="1"/>
  <c r="AG1237" i="4"/>
  <c r="AC1237" i="4"/>
  <c r="AD1237" i="4" s="1"/>
  <c r="AG1236" i="4"/>
  <c r="AC1236" i="4"/>
  <c r="AD1236" i="4" s="1"/>
  <c r="AG1235" i="4"/>
  <c r="AC1235" i="4"/>
  <c r="AD1235" i="4" s="1"/>
  <c r="AG1234" i="4"/>
  <c r="AC1234" i="4"/>
  <c r="AD1234" i="4" s="1"/>
  <c r="AG1233" i="4"/>
  <c r="AC1233" i="4"/>
  <c r="AD1233" i="4" s="1"/>
  <c r="AG1232" i="4"/>
  <c r="AC1232" i="4"/>
  <c r="AD1232" i="4" s="1"/>
  <c r="AG1231" i="4"/>
  <c r="AC1231" i="4"/>
  <c r="AD1231" i="4" s="1"/>
  <c r="AG1230" i="4"/>
  <c r="AC1230" i="4"/>
  <c r="AD1230" i="4" s="1"/>
  <c r="AG1229" i="4"/>
  <c r="AC1229" i="4"/>
  <c r="AD1229" i="4" s="1"/>
  <c r="AG1228" i="4"/>
  <c r="AC1228" i="4"/>
  <c r="AD1228" i="4" s="1"/>
  <c r="AG1227" i="4"/>
  <c r="AC1227" i="4"/>
  <c r="AD1227" i="4" s="1"/>
  <c r="AG1226" i="4"/>
  <c r="AC1226" i="4"/>
  <c r="AD1226" i="4" s="1"/>
  <c r="AG1225" i="4"/>
  <c r="AC1225" i="4"/>
  <c r="AD1225" i="4" s="1"/>
  <c r="AG1224" i="4"/>
  <c r="AC1224" i="4"/>
  <c r="AD1224" i="4" s="1"/>
  <c r="AG1223" i="4"/>
  <c r="AC1223" i="4"/>
  <c r="AD1223" i="4" s="1"/>
  <c r="AG1222" i="4"/>
  <c r="AC1222" i="4"/>
  <c r="AD1222" i="4" s="1"/>
  <c r="AG1221" i="4"/>
  <c r="AC1221" i="4"/>
  <c r="AD1221" i="4" s="1"/>
  <c r="AG1220" i="4"/>
  <c r="AC1220" i="4"/>
  <c r="AD1220" i="4" s="1"/>
  <c r="AG1219" i="4"/>
  <c r="AC1219" i="4"/>
  <c r="AD1219" i="4" s="1"/>
  <c r="AG1218" i="4"/>
  <c r="AC1218" i="4"/>
  <c r="AD1218" i="4" s="1"/>
  <c r="AG1217" i="4"/>
  <c r="AC1217" i="4"/>
  <c r="AD1217" i="4" s="1"/>
  <c r="AG1216" i="4"/>
  <c r="AC1216" i="4"/>
  <c r="AD1216" i="4" s="1"/>
  <c r="AG1215" i="4"/>
  <c r="AC1215" i="4"/>
  <c r="AD1215" i="4" s="1"/>
  <c r="AG1214" i="4"/>
  <c r="AC1214" i="4"/>
  <c r="AD1214" i="4" s="1"/>
  <c r="AG1213" i="4"/>
  <c r="AC1213" i="4"/>
  <c r="AD1213" i="4" s="1"/>
  <c r="AG1212" i="4"/>
  <c r="AC1212" i="4"/>
  <c r="AD1212" i="4" s="1"/>
  <c r="AG1211" i="4"/>
  <c r="AC1211" i="4"/>
  <c r="AD1211" i="4" s="1"/>
  <c r="AG1210" i="4"/>
  <c r="AC1210" i="4"/>
  <c r="AD1210" i="4" s="1"/>
  <c r="AG1209" i="4"/>
  <c r="AC1209" i="4"/>
  <c r="AD1209" i="4" s="1"/>
  <c r="AG1208" i="4"/>
  <c r="AC1208" i="4"/>
  <c r="AD1208" i="4" s="1"/>
  <c r="AG1207" i="4"/>
  <c r="AC1207" i="4"/>
  <c r="AD1207" i="4" s="1"/>
  <c r="AG1206" i="4"/>
  <c r="AC1206" i="4"/>
  <c r="AD1206" i="4" s="1"/>
  <c r="AG1205" i="4"/>
  <c r="AC1205" i="4"/>
  <c r="AD1205" i="4" s="1"/>
  <c r="AG1204" i="4"/>
  <c r="AC1204" i="4"/>
  <c r="AD1204" i="4" s="1"/>
  <c r="AG1203" i="4"/>
  <c r="AC1203" i="4"/>
  <c r="AD1203" i="4" s="1"/>
  <c r="AG1202" i="4"/>
  <c r="AC1202" i="4"/>
  <c r="AD1202" i="4" s="1"/>
  <c r="AG1201" i="4"/>
  <c r="AC1201" i="4"/>
  <c r="AD1201" i="4" s="1"/>
  <c r="AG1200" i="4"/>
  <c r="AC1200" i="4"/>
  <c r="AD1200" i="4" s="1"/>
  <c r="AG1199" i="4"/>
  <c r="AC1199" i="4"/>
  <c r="AD1199" i="4" s="1"/>
  <c r="AG1198" i="4"/>
  <c r="AC1198" i="4"/>
  <c r="AD1198" i="4" s="1"/>
  <c r="AG1197" i="4"/>
  <c r="AC1197" i="4"/>
  <c r="AD1197" i="4" s="1"/>
  <c r="AG1196" i="4"/>
  <c r="AC1196" i="4"/>
  <c r="AD1196" i="4" s="1"/>
  <c r="AG1195" i="4"/>
  <c r="AC1195" i="4"/>
  <c r="AD1195" i="4" s="1"/>
  <c r="AG1194" i="4"/>
  <c r="AC1194" i="4"/>
  <c r="AD1194" i="4" s="1"/>
  <c r="AG1193" i="4"/>
  <c r="AC1193" i="4"/>
  <c r="AD1193" i="4" s="1"/>
  <c r="AG1192" i="4"/>
  <c r="AC1192" i="4"/>
  <c r="AD1192" i="4" s="1"/>
  <c r="AG1191" i="4"/>
  <c r="AC1191" i="4"/>
  <c r="AD1191" i="4" s="1"/>
  <c r="AG1190" i="4"/>
  <c r="AC1190" i="4"/>
  <c r="AD1190" i="4" s="1"/>
  <c r="AG1189" i="4"/>
  <c r="AC1189" i="4"/>
  <c r="AD1189" i="4" s="1"/>
  <c r="AG1188" i="4"/>
  <c r="AC1188" i="4"/>
  <c r="AD1188" i="4" s="1"/>
  <c r="AG1187" i="4"/>
  <c r="AC1187" i="4"/>
  <c r="AD1187" i="4" s="1"/>
  <c r="AG1186" i="4"/>
  <c r="AC1186" i="4"/>
  <c r="AD1186" i="4" s="1"/>
  <c r="AG1185" i="4"/>
  <c r="AC1185" i="4"/>
  <c r="AD1185" i="4" s="1"/>
  <c r="AG1184" i="4"/>
  <c r="AC1184" i="4"/>
  <c r="AD1184" i="4" s="1"/>
  <c r="AG1183" i="4"/>
  <c r="AC1183" i="4"/>
  <c r="AD1183" i="4" s="1"/>
  <c r="AG1182" i="4"/>
  <c r="AC1182" i="4"/>
  <c r="AD1182" i="4" s="1"/>
  <c r="AG1181" i="4"/>
  <c r="AC1181" i="4"/>
  <c r="AD1181" i="4" s="1"/>
  <c r="AG1180" i="4"/>
  <c r="AC1180" i="4"/>
  <c r="AD1180" i="4" s="1"/>
  <c r="AG1179" i="4"/>
  <c r="AC1179" i="4"/>
  <c r="AD1179" i="4" s="1"/>
  <c r="AG1178" i="4"/>
  <c r="AC1178" i="4"/>
  <c r="AD1178" i="4" s="1"/>
  <c r="AG1177" i="4"/>
  <c r="AC1177" i="4"/>
  <c r="AD1177" i="4" s="1"/>
  <c r="AG1176" i="4"/>
  <c r="AC1176" i="4"/>
  <c r="AD1176" i="4" s="1"/>
  <c r="AG1175" i="4"/>
  <c r="AC1175" i="4"/>
  <c r="AD1175" i="4" s="1"/>
  <c r="AG1174" i="4"/>
  <c r="AC1174" i="4"/>
  <c r="AD1174" i="4" s="1"/>
  <c r="AG1173" i="4"/>
  <c r="AC1173" i="4"/>
  <c r="AD1173" i="4" s="1"/>
  <c r="AG1172" i="4"/>
  <c r="AC1172" i="4"/>
  <c r="AD1172" i="4" s="1"/>
  <c r="AG1171" i="4"/>
  <c r="AC1171" i="4"/>
  <c r="AD1171" i="4" s="1"/>
  <c r="AG1170" i="4"/>
  <c r="AC1170" i="4"/>
  <c r="AD1170" i="4" s="1"/>
  <c r="AG1169" i="4"/>
  <c r="AC1169" i="4"/>
  <c r="AD1169" i="4" s="1"/>
  <c r="AG1168" i="4"/>
  <c r="AC1168" i="4"/>
  <c r="AD1168" i="4" s="1"/>
  <c r="AG1167" i="4"/>
  <c r="AC1167" i="4"/>
  <c r="AD1167" i="4" s="1"/>
  <c r="AG1166" i="4"/>
  <c r="AC1166" i="4"/>
  <c r="AD1166" i="4" s="1"/>
  <c r="AG1165" i="4"/>
  <c r="AC1165" i="4"/>
  <c r="AD1165" i="4" s="1"/>
  <c r="AG1164" i="4"/>
  <c r="AC1164" i="4"/>
  <c r="AD1164" i="4" s="1"/>
  <c r="AG1163" i="4"/>
  <c r="AC1163" i="4"/>
  <c r="AD1163" i="4" s="1"/>
  <c r="AG1162" i="4"/>
  <c r="AC1162" i="4"/>
  <c r="AD1162" i="4" s="1"/>
  <c r="AG1161" i="4"/>
  <c r="AC1161" i="4"/>
  <c r="AD1161" i="4" s="1"/>
  <c r="AG1160" i="4"/>
  <c r="AC1160" i="4"/>
  <c r="AD1160" i="4" s="1"/>
  <c r="AG1159" i="4"/>
  <c r="AC1159" i="4"/>
  <c r="AD1159" i="4" s="1"/>
  <c r="AG1158" i="4"/>
  <c r="AC1158" i="4"/>
  <c r="AD1158" i="4" s="1"/>
  <c r="AG1157" i="4"/>
  <c r="AC1157" i="4"/>
  <c r="AD1157" i="4" s="1"/>
  <c r="AG1156" i="4"/>
  <c r="AC1156" i="4"/>
  <c r="AD1156" i="4" s="1"/>
  <c r="AG1155" i="4"/>
  <c r="AC1155" i="4"/>
  <c r="AD1155" i="4" s="1"/>
  <c r="AG1154" i="4"/>
  <c r="AC1154" i="4"/>
  <c r="AD1154" i="4" s="1"/>
  <c r="AG1153" i="4"/>
  <c r="AC1153" i="4"/>
  <c r="AD1153" i="4" s="1"/>
  <c r="AG1152" i="4"/>
  <c r="AC1152" i="4"/>
  <c r="AD1152" i="4" s="1"/>
  <c r="AG1151" i="4"/>
  <c r="AC1151" i="4"/>
  <c r="AD1151" i="4" s="1"/>
  <c r="AG1150" i="4"/>
  <c r="AC1150" i="4"/>
  <c r="AD1150" i="4" s="1"/>
  <c r="AG1149" i="4"/>
  <c r="AC1149" i="4"/>
  <c r="AD1149" i="4" s="1"/>
  <c r="AG1148" i="4"/>
  <c r="AC1148" i="4"/>
  <c r="AD1148" i="4" s="1"/>
  <c r="AG1147" i="4"/>
  <c r="AC1147" i="4"/>
  <c r="AD1147" i="4" s="1"/>
  <c r="AG1146" i="4"/>
  <c r="AC1146" i="4"/>
  <c r="AD1146" i="4" s="1"/>
  <c r="AG1145" i="4"/>
  <c r="AC1145" i="4"/>
  <c r="AD1145" i="4" s="1"/>
  <c r="AG1144" i="4"/>
  <c r="AC1144" i="4"/>
  <c r="AD1144" i="4" s="1"/>
  <c r="AG1143" i="4"/>
  <c r="AC1143" i="4"/>
  <c r="AD1143" i="4" s="1"/>
  <c r="AG1142" i="4"/>
  <c r="AC1142" i="4"/>
  <c r="AD1142" i="4" s="1"/>
  <c r="AG1141" i="4"/>
  <c r="AC1141" i="4"/>
  <c r="AD1141" i="4" s="1"/>
  <c r="AG1140" i="4"/>
  <c r="AC1140" i="4"/>
  <c r="AD1140" i="4" s="1"/>
  <c r="AG1139" i="4"/>
  <c r="AC1139" i="4"/>
  <c r="AD1139" i="4" s="1"/>
  <c r="AG1138" i="4"/>
  <c r="AC1138" i="4"/>
  <c r="AD1138" i="4" s="1"/>
  <c r="AG1137" i="4"/>
  <c r="AC1137" i="4"/>
  <c r="AD1137" i="4" s="1"/>
  <c r="AG1136" i="4"/>
  <c r="AC1136" i="4"/>
  <c r="AD1136" i="4" s="1"/>
  <c r="AG1135" i="4"/>
  <c r="AC1135" i="4"/>
  <c r="AD1135" i="4" s="1"/>
  <c r="AG1134" i="4"/>
  <c r="AC1134" i="4"/>
  <c r="AD1134" i="4" s="1"/>
  <c r="AG1133" i="4"/>
  <c r="AC1133" i="4"/>
  <c r="AD1133" i="4" s="1"/>
  <c r="AG1132" i="4"/>
  <c r="AC1132" i="4"/>
  <c r="AD1132" i="4" s="1"/>
  <c r="AG1131" i="4"/>
  <c r="AC1131" i="4"/>
  <c r="AD1131" i="4" s="1"/>
  <c r="AG1130" i="4"/>
  <c r="AC1130" i="4"/>
  <c r="AD1130" i="4" s="1"/>
  <c r="AG1129" i="4"/>
  <c r="AC1129" i="4"/>
  <c r="AD1129" i="4" s="1"/>
  <c r="AG1128" i="4"/>
  <c r="AC1128" i="4"/>
  <c r="AD1128" i="4" s="1"/>
  <c r="AG1127" i="4"/>
  <c r="AC1127" i="4"/>
  <c r="AD1127" i="4" s="1"/>
  <c r="AG1126" i="4"/>
  <c r="AC1126" i="4"/>
  <c r="AD1126" i="4" s="1"/>
  <c r="AG1125" i="4"/>
  <c r="AC1125" i="4"/>
  <c r="AD1125" i="4" s="1"/>
  <c r="AG1124" i="4"/>
  <c r="AC1124" i="4"/>
  <c r="AD1124" i="4" s="1"/>
  <c r="AG1123" i="4"/>
  <c r="AC1123" i="4"/>
  <c r="AD1123" i="4" s="1"/>
  <c r="AG1122" i="4"/>
  <c r="AC1122" i="4"/>
  <c r="AD1122" i="4" s="1"/>
  <c r="AG1121" i="4"/>
  <c r="AC1121" i="4"/>
  <c r="AD1121" i="4" s="1"/>
  <c r="AG1120" i="4"/>
  <c r="AC1120" i="4"/>
  <c r="AD1120" i="4" s="1"/>
  <c r="AG1119" i="4"/>
  <c r="AC1119" i="4"/>
  <c r="AD1119" i="4" s="1"/>
  <c r="AG1118" i="4"/>
  <c r="AC1118" i="4"/>
  <c r="AD1118" i="4" s="1"/>
  <c r="AG1117" i="4"/>
  <c r="AC1117" i="4"/>
  <c r="AD1117" i="4" s="1"/>
  <c r="AG1116" i="4"/>
  <c r="AC1116" i="4"/>
  <c r="AD1116" i="4" s="1"/>
  <c r="AG1115" i="4"/>
  <c r="AC1115" i="4"/>
  <c r="AD1115" i="4" s="1"/>
  <c r="AG1114" i="4"/>
  <c r="AC1114" i="4"/>
  <c r="AD1114" i="4" s="1"/>
  <c r="AG1113" i="4"/>
  <c r="AC1113" i="4"/>
  <c r="AD1113" i="4" s="1"/>
  <c r="AG1112" i="4"/>
  <c r="AC1112" i="4"/>
  <c r="AD1112" i="4" s="1"/>
  <c r="AG1111" i="4"/>
  <c r="AC1111" i="4"/>
  <c r="AD1111" i="4" s="1"/>
  <c r="AG1110" i="4"/>
  <c r="AC1110" i="4"/>
  <c r="AD1110" i="4" s="1"/>
  <c r="AG1109" i="4"/>
  <c r="AC1109" i="4"/>
  <c r="AD1109" i="4" s="1"/>
  <c r="AG1108" i="4"/>
  <c r="AC1108" i="4"/>
  <c r="AD1108" i="4" s="1"/>
  <c r="AG1107" i="4"/>
  <c r="AC1107" i="4"/>
  <c r="AD1107" i="4" s="1"/>
  <c r="AG1106" i="4"/>
  <c r="AC1106" i="4"/>
  <c r="AD1106" i="4" s="1"/>
  <c r="AG1105" i="4"/>
  <c r="AC1105" i="4"/>
  <c r="AD1105" i="4" s="1"/>
  <c r="AG1104" i="4"/>
  <c r="AC1104" i="4"/>
  <c r="AD1104" i="4" s="1"/>
  <c r="AG1103" i="4"/>
  <c r="AC1103" i="4"/>
  <c r="AD1103" i="4" s="1"/>
  <c r="AG1102" i="4"/>
  <c r="AC1102" i="4"/>
  <c r="AD1102" i="4" s="1"/>
  <c r="AG1101" i="4"/>
  <c r="AC1101" i="4"/>
  <c r="AD1101" i="4" s="1"/>
  <c r="AG1100" i="4"/>
  <c r="AC1100" i="4"/>
  <c r="AD1100" i="4" s="1"/>
  <c r="AG1099" i="4"/>
  <c r="AC1099" i="4"/>
  <c r="AD1099" i="4" s="1"/>
  <c r="AG1098" i="4"/>
  <c r="AC1098" i="4"/>
  <c r="AD1098" i="4" s="1"/>
  <c r="AG1097" i="4"/>
  <c r="AC1097" i="4"/>
  <c r="AD1097" i="4" s="1"/>
  <c r="AG1096" i="4"/>
  <c r="AC1096" i="4"/>
  <c r="AD1096" i="4" s="1"/>
  <c r="AG1095" i="4"/>
  <c r="AC1095" i="4"/>
  <c r="AD1095" i="4" s="1"/>
  <c r="AG1094" i="4"/>
  <c r="AC1094" i="4"/>
  <c r="AD1094" i="4" s="1"/>
  <c r="AG1093" i="4"/>
  <c r="AC1093" i="4"/>
  <c r="AD1093" i="4" s="1"/>
  <c r="AG1092" i="4"/>
  <c r="AC1092" i="4"/>
  <c r="AD1092" i="4" s="1"/>
  <c r="AG1091" i="4"/>
  <c r="AC1091" i="4"/>
  <c r="AD1091" i="4" s="1"/>
  <c r="AG1090" i="4"/>
  <c r="AC1090" i="4"/>
  <c r="AD1090" i="4" s="1"/>
  <c r="AG1089" i="4"/>
  <c r="AC1089" i="4"/>
  <c r="AD1089" i="4" s="1"/>
  <c r="AG1088" i="4"/>
  <c r="AC1088" i="4"/>
  <c r="AD1088" i="4" s="1"/>
  <c r="AG1087" i="4"/>
  <c r="AC1087" i="4"/>
  <c r="AD1087" i="4" s="1"/>
  <c r="AG1086" i="4"/>
  <c r="AC1086" i="4"/>
  <c r="AD1086" i="4" s="1"/>
  <c r="AG1085" i="4"/>
  <c r="AC1085" i="4"/>
  <c r="AD1085" i="4" s="1"/>
  <c r="AG1084" i="4"/>
  <c r="AC1084" i="4"/>
  <c r="AD1084" i="4" s="1"/>
  <c r="AG1083" i="4"/>
  <c r="AC1083" i="4"/>
  <c r="AD1083" i="4" s="1"/>
  <c r="AG1082" i="4"/>
  <c r="AC1082" i="4"/>
  <c r="AD1082" i="4" s="1"/>
  <c r="AG1081" i="4"/>
  <c r="AC1081" i="4"/>
  <c r="AD1081" i="4" s="1"/>
  <c r="AG1080" i="4"/>
  <c r="AC1080" i="4"/>
  <c r="AD1080" i="4" s="1"/>
  <c r="AG1079" i="4"/>
  <c r="AC1079" i="4"/>
  <c r="AD1079" i="4" s="1"/>
  <c r="AG1078" i="4"/>
  <c r="AC1078" i="4"/>
  <c r="AD1078" i="4" s="1"/>
  <c r="AG1077" i="4"/>
  <c r="AC1077" i="4"/>
  <c r="AD1077" i="4" s="1"/>
  <c r="AG1076" i="4"/>
  <c r="AC1076" i="4"/>
  <c r="AD1076" i="4" s="1"/>
  <c r="AG1075" i="4"/>
  <c r="AC1075" i="4"/>
  <c r="AD1075" i="4" s="1"/>
  <c r="AG1074" i="4"/>
  <c r="AC1074" i="4"/>
  <c r="AD1074" i="4" s="1"/>
  <c r="AG1073" i="4"/>
  <c r="AC1073" i="4"/>
  <c r="AD1073" i="4" s="1"/>
  <c r="AG1072" i="4"/>
  <c r="AC1072" i="4"/>
  <c r="AD1072" i="4" s="1"/>
  <c r="AG1071" i="4"/>
  <c r="AC1071" i="4"/>
  <c r="AD1071" i="4" s="1"/>
  <c r="AG1070" i="4"/>
  <c r="AC1070" i="4"/>
  <c r="AD1070" i="4" s="1"/>
  <c r="AG1069" i="4"/>
  <c r="AC1069" i="4"/>
  <c r="AD1069" i="4" s="1"/>
  <c r="AG1068" i="4"/>
  <c r="AC1068" i="4"/>
  <c r="AD1068" i="4" s="1"/>
  <c r="AG1067" i="4"/>
  <c r="AC1067" i="4"/>
  <c r="AD1067" i="4" s="1"/>
  <c r="AG1066" i="4"/>
  <c r="AC1066" i="4"/>
  <c r="AD1066" i="4" s="1"/>
  <c r="AG1065" i="4"/>
  <c r="AC1065" i="4"/>
  <c r="AD1065" i="4" s="1"/>
  <c r="AG1064" i="4"/>
  <c r="AC1064" i="4"/>
  <c r="AD1064" i="4" s="1"/>
  <c r="AG1063" i="4"/>
  <c r="AC1063" i="4"/>
  <c r="AD1063" i="4" s="1"/>
  <c r="AG1062" i="4"/>
  <c r="AC1062" i="4"/>
  <c r="AD1062" i="4" s="1"/>
  <c r="AG1061" i="4"/>
  <c r="AC1061" i="4"/>
  <c r="AD1061" i="4" s="1"/>
  <c r="AG1060" i="4"/>
  <c r="AC1060" i="4"/>
  <c r="AD1060" i="4" s="1"/>
  <c r="AG1059" i="4"/>
  <c r="AC1059" i="4"/>
  <c r="AD1059" i="4" s="1"/>
  <c r="AG1058" i="4"/>
  <c r="AC1058" i="4"/>
  <c r="AD1058" i="4" s="1"/>
  <c r="AG1057" i="4"/>
  <c r="AC1057" i="4"/>
  <c r="AD1057" i="4" s="1"/>
  <c r="AG1056" i="4"/>
  <c r="AC1056" i="4"/>
  <c r="AD1056" i="4" s="1"/>
  <c r="AG1055" i="4"/>
  <c r="AC1055" i="4"/>
  <c r="AD1055" i="4" s="1"/>
  <c r="AG1054" i="4"/>
  <c r="AC1054" i="4"/>
  <c r="AD1054" i="4" s="1"/>
  <c r="AG1053" i="4"/>
  <c r="AC1053" i="4"/>
  <c r="AD1053" i="4" s="1"/>
  <c r="AG1052" i="4"/>
  <c r="AC1052" i="4"/>
  <c r="AD1052" i="4" s="1"/>
  <c r="AG1051" i="4"/>
  <c r="AC1051" i="4"/>
  <c r="AD1051" i="4" s="1"/>
  <c r="AG1050" i="4"/>
  <c r="AC1050" i="4"/>
  <c r="AD1050" i="4" s="1"/>
  <c r="AG1049" i="4"/>
  <c r="AC1049" i="4"/>
  <c r="AD1049" i="4" s="1"/>
  <c r="AG1048" i="4"/>
  <c r="AC1048" i="4"/>
  <c r="AD1048" i="4" s="1"/>
  <c r="AG1047" i="4"/>
  <c r="AC1047" i="4"/>
  <c r="AD1047" i="4" s="1"/>
  <c r="AG1046" i="4"/>
  <c r="AC1046" i="4"/>
  <c r="AD1046" i="4" s="1"/>
  <c r="AG1045" i="4"/>
  <c r="AC1045" i="4"/>
  <c r="AD1045" i="4" s="1"/>
  <c r="AG1044" i="4"/>
  <c r="AC1044" i="4"/>
  <c r="AD1044" i="4" s="1"/>
  <c r="AG1043" i="4"/>
  <c r="AC1043" i="4"/>
  <c r="AD1043" i="4" s="1"/>
  <c r="AG1042" i="4"/>
  <c r="AC1042" i="4"/>
  <c r="AD1042" i="4" s="1"/>
  <c r="AG1041" i="4"/>
  <c r="AC1041" i="4"/>
  <c r="AD1041" i="4" s="1"/>
  <c r="AG1040" i="4"/>
  <c r="AC1040" i="4"/>
  <c r="AD1040" i="4" s="1"/>
  <c r="AG1039" i="4"/>
  <c r="AC1039" i="4"/>
  <c r="AD1039" i="4" s="1"/>
  <c r="AG1038" i="4"/>
  <c r="AC1038" i="4"/>
  <c r="AD1038" i="4" s="1"/>
  <c r="AG1037" i="4"/>
  <c r="AC1037" i="4"/>
  <c r="AD1037" i="4" s="1"/>
  <c r="AG1036" i="4"/>
  <c r="AC1036" i="4"/>
  <c r="AD1036" i="4" s="1"/>
  <c r="AG1035" i="4"/>
  <c r="AC1035" i="4"/>
  <c r="AD1035" i="4" s="1"/>
  <c r="AG1034" i="4"/>
  <c r="AC1034" i="4"/>
  <c r="AD1034" i="4" s="1"/>
  <c r="AG1033" i="4"/>
  <c r="AC1033" i="4"/>
  <c r="AD1033" i="4" s="1"/>
  <c r="AG1032" i="4"/>
  <c r="AC1032" i="4"/>
  <c r="AD1032" i="4" s="1"/>
  <c r="AG1031" i="4"/>
  <c r="AC1031" i="4"/>
  <c r="AD1031" i="4" s="1"/>
  <c r="AG1030" i="4"/>
  <c r="AC1030" i="4"/>
  <c r="AD1030" i="4" s="1"/>
  <c r="AG1029" i="4"/>
  <c r="AC1029" i="4"/>
  <c r="AD1029" i="4" s="1"/>
  <c r="AG1028" i="4"/>
  <c r="AC1028" i="4"/>
  <c r="AD1028" i="4" s="1"/>
  <c r="AG1027" i="4"/>
  <c r="AC1027" i="4"/>
  <c r="AD1027" i="4" s="1"/>
  <c r="AG1026" i="4"/>
  <c r="AC1026" i="4"/>
  <c r="AD1026" i="4" s="1"/>
  <c r="AG1025" i="4"/>
  <c r="AC1025" i="4"/>
  <c r="AD1025" i="4" s="1"/>
  <c r="AG1024" i="4"/>
  <c r="AC1024" i="4"/>
  <c r="AD1024" i="4" s="1"/>
  <c r="AG1023" i="4"/>
  <c r="AC1023" i="4"/>
  <c r="AD1023" i="4" s="1"/>
  <c r="AG1022" i="4"/>
  <c r="AC1022" i="4"/>
  <c r="AD1022" i="4" s="1"/>
  <c r="AG1021" i="4"/>
  <c r="AC1021" i="4"/>
  <c r="AD1021" i="4" s="1"/>
  <c r="AG1020" i="4"/>
  <c r="AC1020" i="4"/>
  <c r="AD1020" i="4" s="1"/>
  <c r="AG1019" i="4"/>
  <c r="AC1019" i="4"/>
  <c r="AD1019" i="4" s="1"/>
  <c r="AG1018" i="4"/>
  <c r="AC1018" i="4"/>
  <c r="AD1018" i="4" s="1"/>
  <c r="AG1017" i="4"/>
  <c r="AC1017" i="4"/>
  <c r="AD1017" i="4" s="1"/>
  <c r="AG1016" i="4"/>
  <c r="AC1016" i="4"/>
  <c r="AD1016" i="4" s="1"/>
  <c r="AG1015" i="4"/>
  <c r="AC1015" i="4"/>
  <c r="AD1015" i="4" s="1"/>
  <c r="AG1014" i="4"/>
  <c r="AC1014" i="4"/>
  <c r="AD1014" i="4" s="1"/>
  <c r="AG1013" i="4"/>
  <c r="AC1013" i="4"/>
  <c r="AD1013" i="4" s="1"/>
  <c r="AG1012" i="4"/>
  <c r="AC1012" i="4"/>
  <c r="AD1012" i="4" s="1"/>
  <c r="AG1011" i="4"/>
  <c r="AC1011" i="4"/>
  <c r="AD1011" i="4" s="1"/>
  <c r="AG1010" i="4"/>
  <c r="AC1010" i="4"/>
  <c r="AD1010" i="4" s="1"/>
  <c r="AG1009" i="4"/>
  <c r="AC1009" i="4"/>
  <c r="AD1009" i="4" s="1"/>
  <c r="AG1008" i="4"/>
  <c r="AC1008" i="4"/>
  <c r="AD1008" i="4" s="1"/>
  <c r="AG1007" i="4"/>
  <c r="AC1007" i="4"/>
  <c r="AD1007" i="4" s="1"/>
  <c r="AG1006" i="4"/>
  <c r="AC1006" i="4"/>
  <c r="AD1006" i="4" s="1"/>
  <c r="AG1005" i="4"/>
  <c r="AC1005" i="4"/>
  <c r="AD1005" i="4" s="1"/>
  <c r="AG1004" i="4"/>
  <c r="AC1004" i="4"/>
  <c r="AD1004" i="4" s="1"/>
  <c r="AG1003" i="4"/>
  <c r="AC1003" i="4"/>
  <c r="AD1003" i="4" s="1"/>
  <c r="AG1002" i="4"/>
  <c r="AC1002" i="4"/>
  <c r="AD1002" i="4" s="1"/>
  <c r="AG1001" i="4"/>
  <c r="AC1001" i="4"/>
  <c r="AD1001" i="4" s="1"/>
  <c r="AG1000" i="4"/>
  <c r="AC1000" i="4"/>
  <c r="AD1000" i="4" s="1"/>
  <c r="AG999" i="4"/>
  <c r="AC999" i="4"/>
  <c r="AD999" i="4" s="1"/>
  <c r="AG998" i="4"/>
  <c r="AC998" i="4"/>
  <c r="AD998" i="4" s="1"/>
  <c r="AG997" i="4"/>
  <c r="AC997" i="4"/>
  <c r="AD997" i="4" s="1"/>
  <c r="AG996" i="4"/>
  <c r="AC996" i="4"/>
  <c r="AD996" i="4" s="1"/>
  <c r="AG995" i="4"/>
  <c r="AC995" i="4"/>
  <c r="AD995" i="4" s="1"/>
  <c r="AG994" i="4"/>
  <c r="AC994" i="4"/>
  <c r="AD994" i="4" s="1"/>
  <c r="AG993" i="4"/>
  <c r="AC993" i="4"/>
  <c r="AD993" i="4" s="1"/>
  <c r="AG992" i="4"/>
  <c r="AC992" i="4"/>
  <c r="AD992" i="4" s="1"/>
  <c r="AG991" i="4"/>
  <c r="AC991" i="4"/>
  <c r="AD991" i="4" s="1"/>
  <c r="AG990" i="4"/>
  <c r="AC990" i="4"/>
  <c r="AD990" i="4" s="1"/>
  <c r="AG989" i="4"/>
  <c r="AC989" i="4"/>
  <c r="AD989" i="4" s="1"/>
  <c r="AG988" i="4"/>
  <c r="AC988" i="4"/>
  <c r="AD988" i="4" s="1"/>
  <c r="AG987" i="4"/>
  <c r="AC987" i="4"/>
  <c r="AD987" i="4" s="1"/>
  <c r="AG986" i="4"/>
  <c r="AC986" i="4"/>
  <c r="AD986" i="4" s="1"/>
  <c r="AG985" i="4"/>
  <c r="AC985" i="4"/>
  <c r="AD985" i="4" s="1"/>
  <c r="AG984" i="4"/>
  <c r="AC984" i="4"/>
  <c r="AD984" i="4" s="1"/>
  <c r="AG983" i="4"/>
  <c r="AC983" i="4"/>
  <c r="AD983" i="4" s="1"/>
  <c r="AG982" i="4"/>
  <c r="AC982" i="4"/>
  <c r="AD982" i="4" s="1"/>
  <c r="AG981" i="4"/>
  <c r="AC981" i="4"/>
  <c r="AD981" i="4" s="1"/>
  <c r="AG980" i="4"/>
  <c r="AC980" i="4"/>
  <c r="AD980" i="4" s="1"/>
  <c r="AG979" i="4"/>
  <c r="AC979" i="4"/>
  <c r="AD979" i="4" s="1"/>
  <c r="AG978" i="4"/>
  <c r="AC978" i="4"/>
  <c r="AD978" i="4" s="1"/>
  <c r="AG977" i="4"/>
  <c r="AC977" i="4"/>
  <c r="AD977" i="4" s="1"/>
  <c r="AG976" i="4"/>
  <c r="AC976" i="4"/>
  <c r="AD976" i="4" s="1"/>
  <c r="AG975" i="4"/>
  <c r="AC975" i="4"/>
  <c r="AD975" i="4" s="1"/>
  <c r="AG974" i="4"/>
  <c r="AC974" i="4"/>
  <c r="AD974" i="4" s="1"/>
  <c r="AG973" i="4"/>
  <c r="AC973" i="4"/>
  <c r="AD973" i="4" s="1"/>
  <c r="AG972" i="4"/>
  <c r="AC972" i="4"/>
  <c r="AD972" i="4" s="1"/>
  <c r="AG971" i="4"/>
  <c r="AC971" i="4"/>
  <c r="AD971" i="4" s="1"/>
  <c r="AG970" i="4"/>
  <c r="AC970" i="4"/>
  <c r="AD970" i="4" s="1"/>
  <c r="AG969" i="4"/>
  <c r="AC969" i="4"/>
  <c r="AD969" i="4" s="1"/>
  <c r="AG968" i="4"/>
  <c r="AC968" i="4"/>
  <c r="AD968" i="4" s="1"/>
  <c r="AG967" i="4"/>
  <c r="AC967" i="4"/>
  <c r="AD967" i="4" s="1"/>
  <c r="AG966" i="4"/>
  <c r="AC966" i="4"/>
  <c r="AD966" i="4" s="1"/>
  <c r="AG965" i="4"/>
  <c r="AC965" i="4"/>
  <c r="AD965" i="4" s="1"/>
  <c r="AG964" i="4"/>
  <c r="AC964" i="4"/>
  <c r="AD964" i="4" s="1"/>
  <c r="AG963" i="4"/>
  <c r="AC963" i="4"/>
  <c r="AD963" i="4" s="1"/>
  <c r="AG962" i="4"/>
  <c r="AC962" i="4"/>
  <c r="AD962" i="4" s="1"/>
  <c r="AG961" i="4"/>
  <c r="AC961" i="4"/>
  <c r="AD961" i="4" s="1"/>
  <c r="AG960" i="4"/>
  <c r="AC960" i="4"/>
  <c r="AD960" i="4" s="1"/>
  <c r="AG959" i="4"/>
  <c r="AC959" i="4"/>
  <c r="AD959" i="4" s="1"/>
  <c r="AG958" i="4"/>
  <c r="AC958" i="4"/>
  <c r="AD958" i="4" s="1"/>
  <c r="AG957" i="4"/>
  <c r="AC957" i="4"/>
  <c r="AD957" i="4" s="1"/>
  <c r="AG956" i="4"/>
  <c r="AC956" i="4"/>
  <c r="AD956" i="4" s="1"/>
  <c r="AG955" i="4"/>
  <c r="AC955" i="4"/>
  <c r="AD955" i="4" s="1"/>
  <c r="AG954" i="4"/>
  <c r="AC954" i="4"/>
  <c r="AD954" i="4" s="1"/>
  <c r="AG953" i="4"/>
  <c r="AC953" i="4"/>
  <c r="AD953" i="4" s="1"/>
  <c r="AG952" i="4"/>
  <c r="AC952" i="4"/>
  <c r="AD952" i="4" s="1"/>
  <c r="AG951" i="4"/>
  <c r="AC951" i="4"/>
  <c r="AD951" i="4" s="1"/>
  <c r="AG950" i="4"/>
  <c r="AC950" i="4"/>
  <c r="AD950" i="4" s="1"/>
  <c r="AG949" i="4"/>
  <c r="AC949" i="4"/>
  <c r="AD949" i="4" s="1"/>
  <c r="AG948" i="4"/>
  <c r="AC948" i="4"/>
  <c r="AD948" i="4" s="1"/>
  <c r="AG947" i="4"/>
  <c r="AC947" i="4"/>
  <c r="AD947" i="4" s="1"/>
  <c r="AG946" i="4"/>
  <c r="AC946" i="4"/>
  <c r="AD946" i="4" s="1"/>
  <c r="AG945" i="4"/>
  <c r="AC945" i="4"/>
  <c r="AD945" i="4" s="1"/>
  <c r="AG944" i="4"/>
  <c r="AC944" i="4"/>
  <c r="AD944" i="4" s="1"/>
  <c r="AG943" i="4"/>
  <c r="AC943" i="4"/>
  <c r="AD943" i="4" s="1"/>
  <c r="AG942" i="4"/>
  <c r="AC942" i="4"/>
  <c r="AD942" i="4" s="1"/>
  <c r="AG941" i="4"/>
  <c r="AC941" i="4"/>
  <c r="AD941" i="4" s="1"/>
  <c r="AG940" i="4"/>
  <c r="AC940" i="4"/>
  <c r="AD940" i="4" s="1"/>
  <c r="AG939" i="4"/>
  <c r="AC939" i="4"/>
  <c r="AD939" i="4" s="1"/>
  <c r="AG938" i="4"/>
  <c r="AC938" i="4"/>
  <c r="AD938" i="4" s="1"/>
  <c r="AG937" i="4"/>
  <c r="AC937" i="4"/>
  <c r="AD937" i="4" s="1"/>
  <c r="AG936" i="4"/>
  <c r="AC936" i="4"/>
  <c r="AD936" i="4" s="1"/>
  <c r="AG935" i="4"/>
  <c r="AC935" i="4"/>
  <c r="AD935" i="4" s="1"/>
  <c r="AG934" i="4"/>
  <c r="AC934" i="4"/>
  <c r="AD934" i="4" s="1"/>
  <c r="AG933" i="4"/>
  <c r="AC933" i="4"/>
  <c r="AD933" i="4" s="1"/>
  <c r="AG932" i="4"/>
  <c r="AC932" i="4"/>
  <c r="AD932" i="4" s="1"/>
  <c r="AG931" i="4"/>
  <c r="AC931" i="4"/>
  <c r="AD931" i="4" s="1"/>
  <c r="AG930" i="4"/>
  <c r="AC930" i="4"/>
  <c r="AD930" i="4" s="1"/>
  <c r="AG929" i="4"/>
  <c r="AC929" i="4"/>
  <c r="AD929" i="4" s="1"/>
  <c r="AG928" i="4"/>
  <c r="AC928" i="4"/>
  <c r="AD928" i="4" s="1"/>
  <c r="AG927" i="4"/>
  <c r="AC927" i="4"/>
  <c r="AD927" i="4" s="1"/>
  <c r="AG926" i="4"/>
  <c r="AC926" i="4"/>
  <c r="AD926" i="4" s="1"/>
  <c r="AG925" i="4"/>
  <c r="AC925" i="4"/>
  <c r="AD925" i="4" s="1"/>
  <c r="AG924" i="4"/>
  <c r="AC924" i="4"/>
  <c r="AD924" i="4" s="1"/>
  <c r="AG923" i="4"/>
  <c r="AC923" i="4"/>
  <c r="AD923" i="4" s="1"/>
  <c r="AG922" i="4"/>
  <c r="AC922" i="4"/>
  <c r="AD922" i="4" s="1"/>
  <c r="AG921" i="4"/>
  <c r="AC921" i="4"/>
  <c r="AD921" i="4" s="1"/>
  <c r="AG920" i="4"/>
  <c r="AC920" i="4"/>
  <c r="AD920" i="4" s="1"/>
  <c r="AG919" i="4"/>
  <c r="AC919" i="4"/>
  <c r="AD919" i="4" s="1"/>
  <c r="AG918" i="4"/>
  <c r="AC918" i="4"/>
  <c r="AD918" i="4" s="1"/>
  <c r="AG917" i="4"/>
  <c r="AC917" i="4"/>
  <c r="AD917" i="4" s="1"/>
  <c r="AG916" i="4"/>
  <c r="AC916" i="4"/>
  <c r="AD916" i="4" s="1"/>
  <c r="AG915" i="4"/>
  <c r="AC915" i="4"/>
  <c r="AD915" i="4" s="1"/>
  <c r="AG914" i="4"/>
  <c r="AC914" i="4"/>
  <c r="AD914" i="4" s="1"/>
  <c r="AG913" i="4"/>
  <c r="AC913" i="4"/>
  <c r="AD913" i="4" s="1"/>
  <c r="AG912" i="4"/>
  <c r="AC912" i="4"/>
  <c r="AD912" i="4" s="1"/>
  <c r="AG911" i="4"/>
  <c r="AC911" i="4"/>
  <c r="AD911" i="4" s="1"/>
  <c r="AG910" i="4"/>
  <c r="AC910" i="4"/>
  <c r="AD910" i="4" s="1"/>
  <c r="AG909" i="4"/>
  <c r="AC909" i="4"/>
  <c r="AD909" i="4" s="1"/>
  <c r="AG908" i="4"/>
  <c r="AC908" i="4"/>
  <c r="AD908" i="4" s="1"/>
  <c r="AG907" i="4"/>
  <c r="AC907" i="4"/>
  <c r="AD907" i="4" s="1"/>
  <c r="AG906" i="4"/>
  <c r="AC906" i="4"/>
  <c r="AD906" i="4" s="1"/>
  <c r="AG905" i="4"/>
  <c r="AC905" i="4"/>
  <c r="AD905" i="4" s="1"/>
  <c r="AG904" i="4"/>
  <c r="AC904" i="4"/>
  <c r="AD904" i="4" s="1"/>
  <c r="AG903" i="4"/>
  <c r="AC903" i="4"/>
  <c r="AD903" i="4" s="1"/>
  <c r="AG902" i="4"/>
  <c r="AC902" i="4"/>
  <c r="AD902" i="4" s="1"/>
  <c r="AG901" i="4"/>
  <c r="AC901" i="4"/>
  <c r="AD901" i="4" s="1"/>
  <c r="AG900" i="4"/>
  <c r="AC900" i="4"/>
  <c r="AD900" i="4" s="1"/>
  <c r="AG899" i="4"/>
  <c r="AC899" i="4"/>
  <c r="AD899" i="4" s="1"/>
  <c r="AG898" i="4"/>
  <c r="AC898" i="4"/>
  <c r="AD898" i="4" s="1"/>
  <c r="AG897" i="4"/>
  <c r="AC897" i="4"/>
  <c r="AD897" i="4" s="1"/>
  <c r="AG896" i="4"/>
  <c r="AC896" i="4"/>
  <c r="AD896" i="4" s="1"/>
  <c r="AG895" i="4"/>
  <c r="AC895" i="4"/>
  <c r="AD895" i="4" s="1"/>
  <c r="AG894" i="4"/>
  <c r="AC894" i="4"/>
  <c r="AD894" i="4" s="1"/>
  <c r="AG893" i="4"/>
  <c r="AC893" i="4"/>
  <c r="AD893" i="4" s="1"/>
  <c r="AG892" i="4"/>
  <c r="AC892" i="4"/>
  <c r="AD892" i="4" s="1"/>
  <c r="AG891" i="4"/>
  <c r="AC891" i="4"/>
  <c r="AD891" i="4" s="1"/>
  <c r="AG890" i="4"/>
  <c r="AC890" i="4"/>
  <c r="AD890" i="4" s="1"/>
  <c r="AG889" i="4"/>
  <c r="AC889" i="4"/>
  <c r="AD889" i="4" s="1"/>
  <c r="AG888" i="4"/>
  <c r="AC888" i="4"/>
  <c r="AD888" i="4" s="1"/>
  <c r="AG887" i="4"/>
  <c r="AC887" i="4"/>
  <c r="AD887" i="4" s="1"/>
  <c r="AG886" i="4"/>
  <c r="AC886" i="4"/>
  <c r="AD886" i="4" s="1"/>
  <c r="AG885" i="4"/>
  <c r="AC885" i="4"/>
  <c r="AD885" i="4" s="1"/>
  <c r="AG884" i="4"/>
  <c r="AC884" i="4"/>
  <c r="AD884" i="4" s="1"/>
  <c r="AG883" i="4"/>
  <c r="AC883" i="4"/>
  <c r="AD883" i="4" s="1"/>
  <c r="AG882" i="4"/>
  <c r="AC882" i="4"/>
  <c r="AD882" i="4" s="1"/>
  <c r="AG881" i="4"/>
  <c r="AC881" i="4"/>
  <c r="AD881" i="4" s="1"/>
  <c r="AG880" i="4"/>
  <c r="AC880" i="4"/>
  <c r="AD880" i="4" s="1"/>
  <c r="AG879" i="4"/>
  <c r="AC879" i="4"/>
  <c r="AD879" i="4" s="1"/>
  <c r="AG878" i="4"/>
  <c r="AC878" i="4"/>
  <c r="AD878" i="4" s="1"/>
  <c r="AG877" i="4"/>
  <c r="AC877" i="4"/>
  <c r="AD877" i="4" s="1"/>
  <c r="AG876" i="4"/>
  <c r="AC876" i="4"/>
  <c r="AD876" i="4" s="1"/>
  <c r="AG875" i="4"/>
  <c r="AC875" i="4"/>
  <c r="AD875" i="4" s="1"/>
  <c r="AG874" i="4"/>
  <c r="AC874" i="4"/>
  <c r="AD874" i="4" s="1"/>
  <c r="AG873" i="4"/>
  <c r="AC873" i="4"/>
  <c r="AD873" i="4" s="1"/>
  <c r="AG872" i="4"/>
  <c r="AC872" i="4"/>
  <c r="AD872" i="4" s="1"/>
  <c r="AG871" i="4"/>
  <c r="AC871" i="4"/>
  <c r="AD871" i="4" s="1"/>
  <c r="AG870" i="4"/>
  <c r="AC870" i="4"/>
  <c r="AD870" i="4" s="1"/>
  <c r="AG869" i="4"/>
  <c r="AC869" i="4"/>
  <c r="AD869" i="4" s="1"/>
  <c r="AG868" i="4"/>
  <c r="AC868" i="4"/>
  <c r="AD868" i="4" s="1"/>
  <c r="AG867" i="4"/>
  <c r="AC867" i="4"/>
  <c r="AD867" i="4" s="1"/>
  <c r="AG866" i="4"/>
  <c r="AC866" i="4"/>
  <c r="AD866" i="4" s="1"/>
  <c r="AG865" i="4"/>
  <c r="AC865" i="4"/>
  <c r="AD865" i="4" s="1"/>
  <c r="AG864" i="4"/>
  <c r="AC864" i="4"/>
  <c r="AD864" i="4" s="1"/>
  <c r="AG863" i="4"/>
  <c r="AC863" i="4"/>
  <c r="AD863" i="4" s="1"/>
  <c r="AG862" i="4"/>
  <c r="AC862" i="4"/>
  <c r="AD862" i="4" s="1"/>
  <c r="AG861" i="4"/>
  <c r="AC861" i="4"/>
  <c r="AD861" i="4" s="1"/>
  <c r="AG860" i="4"/>
  <c r="AC860" i="4"/>
  <c r="AD860" i="4" s="1"/>
  <c r="AG859" i="4"/>
  <c r="AC859" i="4"/>
  <c r="AD859" i="4" s="1"/>
  <c r="AG858" i="4"/>
  <c r="AC858" i="4"/>
  <c r="AD858" i="4" s="1"/>
  <c r="AG857" i="4"/>
  <c r="AC857" i="4"/>
  <c r="AD857" i="4" s="1"/>
  <c r="AG856" i="4"/>
  <c r="AC856" i="4"/>
  <c r="AD856" i="4" s="1"/>
  <c r="AG855" i="4"/>
  <c r="AC855" i="4"/>
  <c r="AD855" i="4" s="1"/>
  <c r="AG854" i="4"/>
  <c r="AC854" i="4"/>
  <c r="AD854" i="4" s="1"/>
  <c r="AG853" i="4"/>
  <c r="AC853" i="4"/>
  <c r="AD853" i="4" s="1"/>
  <c r="AG852" i="4"/>
  <c r="AC852" i="4"/>
  <c r="AD852" i="4" s="1"/>
  <c r="AG851" i="4"/>
  <c r="AC851" i="4"/>
  <c r="AD851" i="4" s="1"/>
  <c r="AG850" i="4"/>
  <c r="AC850" i="4"/>
  <c r="AD850" i="4" s="1"/>
  <c r="AG849" i="4"/>
  <c r="AC849" i="4"/>
  <c r="AD849" i="4" s="1"/>
  <c r="AG848" i="4"/>
  <c r="AC848" i="4"/>
  <c r="AD848" i="4" s="1"/>
  <c r="AG847" i="4"/>
  <c r="AC847" i="4"/>
  <c r="AD847" i="4" s="1"/>
  <c r="AG846" i="4"/>
  <c r="AC846" i="4"/>
  <c r="AD846" i="4" s="1"/>
  <c r="AG845" i="4"/>
  <c r="AC845" i="4"/>
  <c r="AD845" i="4" s="1"/>
  <c r="AG844" i="4"/>
  <c r="AC844" i="4"/>
  <c r="AD844" i="4" s="1"/>
  <c r="AG843" i="4"/>
  <c r="AC843" i="4"/>
  <c r="AD843" i="4" s="1"/>
  <c r="AG842" i="4"/>
  <c r="AC842" i="4"/>
  <c r="AD842" i="4" s="1"/>
  <c r="AG841" i="4"/>
  <c r="AC841" i="4"/>
  <c r="AD841" i="4" s="1"/>
  <c r="AG840" i="4"/>
  <c r="AC840" i="4"/>
  <c r="AD840" i="4" s="1"/>
  <c r="AG839" i="4"/>
  <c r="AC839" i="4"/>
  <c r="AD839" i="4" s="1"/>
  <c r="AG838" i="4"/>
  <c r="AC838" i="4"/>
  <c r="AD838" i="4" s="1"/>
  <c r="AG837" i="4"/>
  <c r="AC837" i="4"/>
  <c r="AD837" i="4" s="1"/>
  <c r="AG836" i="4"/>
  <c r="AC836" i="4"/>
  <c r="AD836" i="4" s="1"/>
  <c r="AG835" i="4"/>
  <c r="AC835" i="4"/>
  <c r="AD835" i="4" s="1"/>
  <c r="AG834" i="4"/>
  <c r="AC834" i="4"/>
  <c r="AD834" i="4" s="1"/>
  <c r="AG833" i="4"/>
  <c r="AC833" i="4"/>
  <c r="AD833" i="4" s="1"/>
  <c r="AG832" i="4"/>
  <c r="AC832" i="4"/>
  <c r="AD832" i="4" s="1"/>
  <c r="AG831" i="4"/>
  <c r="AC831" i="4"/>
  <c r="AD831" i="4" s="1"/>
  <c r="AG830" i="4"/>
  <c r="AC830" i="4"/>
  <c r="AD830" i="4" s="1"/>
  <c r="AG829" i="4"/>
  <c r="AC829" i="4"/>
  <c r="AD829" i="4" s="1"/>
  <c r="AG828" i="4"/>
  <c r="AC828" i="4"/>
  <c r="AD828" i="4" s="1"/>
  <c r="AG827" i="4"/>
  <c r="AC827" i="4"/>
  <c r="AD827" i="4" s="1"/>
  <c r="AG826" i="4"/>
  <c r="AC826" i="4"/>
  <c r="AD826" i="4" s="1"/>
  <c r="AG825" i="4"/>
  <c r="AC825" i="4"/>
  <c r="AD825" i="4" s="1"/>
  <c r="AG824" i="4"/>
  <c r="AC824" i="4"/>
  <c r="AD824" i="4" s="1"/>
  <c r="AG823" i="4"/>
  <c r="AC823" i="4"/>
  <c r="AD823" i="4" s="1"/>
  <c r="AG822" i="4"/>
  <c r="AC822" i="4"/>
  <c r="AD822" i="4" s="1"/>
  <c r="AG821" i="4"/>
  <c r="AC821" i="4"/>
  <c r="AD821" i="4" s="1"/>
  <c r="AG820" i="4"/>
  <c r="AC820" i="4"/>
  <c r="AD820" i="4" s="1"/>
  <c r="AG819" i="4"/>
  <c r="AC819" i="4"/>
  <c r="AD819" i="4" s="1"/>
  <c r="AG818" i="4"/>
  <c r="AC818" i="4"/>
  <c r="AD818" i="4" s="1"/>
  <c r="AG817" i="4"/>
  <c r="AC817" i="4"/>
  <c r="AD817" i="4" s="1"/>
  <c r="AG816" i="4"/>
  <c r="AC816" i="4"/>
  <c r="AD816" i="4" s="1"/>
  <c r="AG815" i="4"/>
  <c r="AC815" i="4"/>
  <c r="AD815" i="4" s="1"/>
  <c r="AG814" i="4"/>
  <c r="AC814" i="4"/>
  <c r="AD814" i="4" s="1"/>
  <c r="AG813" i="4"/>
  <c r="AC813" i="4"/>
  <c r="AD813" i="4" s="1"/>
  <c r="AG812" i="4"/>
  <c r="AC812" i="4"/>
  <c r="AD812" i="4" s="1"/>
  <c r="AG811" i="4"/>
  <c r="AC811" i="4"/>
  <c r="AD811" i="4" s="1"/>
  <c r="AG810" i="4"/>
  <c r="AC810" i="4"/>
  <c r="AD810" i="4" s="1"/>
  <c r="AG809" i="4"/>
  <c r="AC809" i="4"/>
  <c r="AD809" i="4" s="1"/>
  <c r="AG808" i="4"/>
  <c r="AC808" i="4"/>
  <c r="AD808" i="4" s="1"/>
  <c r="AG807" i="4"/>
  <c r="AC807" i="4"/>
  <c r="AD807" i="4" s="1"/>
  <c r="AG806" i="4"/>
  <c r="AC806" i="4"/>
  <c r="AD806" i="4" s="1"/>
  <c r="AG805" i="4"/>
  <c r="AC805" i="4"/>
  <c r="AD805" i="4" s="1"/>
  <c r="AG804" i="4"/>
  <c r="AC804" i="4"/>
  <c r="AD804" i="4" s="1"/>
  <c r="AG803" i="4"/>
  <c r="AC803" i="4"/>
  <c r="AD803" i="4" s="1"/>
  <c r="AG802" i="4"/>
  <c r="AC802" i="4"/>
  <c r="AD802" i="4" s="1"/>
  <c r="AG801" i="4"/>
  <c r="AC801" i="4"/>
  <c r="AD801" i="4" s="1"/>
  <c r="AG800" i="4"/>
  <c r="AC800" i="4"/>
  <c r="AD800" i="4" s="1"/>
  <c r="AG799" i="4"/>
  <c r="AC799" i="4"/>
  <c r="AD799" i="4" s="1"/>
  <c r="AG798" i="4"/>
  <c r="AC798" i="4"/>
  <c r="AD798" i="4" s="1"/>
  <c r="AG797" i="4"/>
  <c r="AC797" i="4"/>
  <c r="AD797" i="4" s="1"/>
  <c r="AG796" i="4"/>
  <c r="AC796" i="4"/>
  <c r="AD796" i="4" s="1"/>
  <c r="AG795" i="4"/>
  <c r="AC795" i="4"/>
  <c r="AD795" i="4" s="1"/>
  <c r="AG794" i="4"/>
  <c r="AC794" i="4"/>
  <c r="AD794" i="4" s="1"/>
  <c r="AG793" i="4"/>
  <c r="AC793" i="4"/>
  <c r="AD793" i="4" s="1"/>
  <c r="AG792" i="4"/>
  <c r="AC792" i="4"/>
  <c r="AD792" i="4" s="1"/>
  <c r="AG791" i="4"/>
  <c r="AC791" i="4"/>
  <c r="AD791" i="4" s="1"/>
  <c r="AG790" i="4"/>
  <c r="AC790" i="4"/>
  <c r="AD790" i="4" s="1"/>
  <c r="AG789" i="4"/>
  <c r="AC789" i="4"/>
  <c r="AD789" i="4" s="1"/>
  <c r="AG788" i="4"/>
  <c r="AC788" i="4"/>
  <c r="AD788" i="4" s="1"/>
  <c r="AG787" i="4"/>
  <c r="AC787" i="4"/>
  <c r="AD787" i="4" s="1"/>
  <c r="AG786" i="4"/>
  <c r="AC786" i="4"/>
  <c r="AD786" i="4" s="1"/>
  <c r="AG785" i="4"/>
  <c r="AC785" i="4"/>
  <c r="AD785" i="4" s="1"/>
  <c r="AG784" i="4"/>
  <c r="AC784" i="4"/>
  <c r="AD784" i="4" s="1"/>
  <c r="AG783" i="4"/>
  <c r="AC783" i="4"/>
  <c r="AD783" i="4" s="1"/>
  <c r="AG782" i="4"/>
  <c r="AC782" i="4"/>
  <c r="AD782" i="4" s="1"/>
  <c r="AG781" i="4"/>
  <c r="AC781" i="4"/>
  <c r="AD781" i="4" s="1"/>
  <c r="AG780" i="4"/>
  <c r="AC780" i="4"/>
  <c r="AD780" i="4" s="1"/>
  <c r="AG779" i="4"/>
  <c r="AC779" i="4"/>
  <c r="AD779" i="4" s="1"/>
  <c r="AG778" i="4"/>
  <c r="AC778" i="4"/>
  <c r="AD778" i="4" s="1"/>
  <c r="AG777" i="4"/>
  <c r="AC777" i="4"/>
  <c r="AD777" i="4" s="1"/>
  <c r="AG776" i="4"/>
  <c r="AC776" i="4"/>
  <c r="AD776" i="4" s="1"/>
  <c r="AG775" i="4"/>
  <c r="AC775" i="4"/>
  <c r="AD775" i="4" s="1"/>
  <c r="AG774" i="4"/>
  <c r="AC774" i="4"/>
  <c r="AD774" i="4" s="1"/>
  <c r="AG773" i="4"/>
  <c r="AC773" i="4"/>
  <c r="AD773" i="4" s="1"/>
  <c r="AG772" i="4"/>
  <c r="AC772" i="4"/>
  <c r="AD772" i="4" s="1"/>
  <c r="AG771" i="4"/>
  <c r="AC771" i="4"/>
  <c r="AD771" i="4" s="1"/>
  <c r="AG770" i="4"/>
  <c r="AC770" i="4"/>
  <c r="AD770" i="4" s="1"/>
  <c r="AG769" i="4"/>
  <c r="AC769" i="4"/>
  <c r="AD769" i="4" s="1"/>
  <c r="AG768" i="4"/>
  <c r="AC768" i="4"/>
  <c r="AD768" i="4" s="1"/>
  <c r="AG767" i="4"/>
  <c r="AC767" i="4"/>
  <c r="AD767" i="4" s="1"/>
  <c r="AG766" i="4"/>
  <c r="AC766" i="4"/>
  <c r="AD766" i="4" s="1"/>
  <c r="AG765" i="4"/>
  <c r="AC765" i="4"/>
  <c r="AD765" i="4" s="1"/>
  <c r="AG764" i="4"/>
  <c r="AC764" i="4"/>
  <c r="AD764" i="4" s="1"/>
  <c r="AG763" i="4"/>
  <c r="AC763" i="4"/>
  <c r="AD763" i="4" s="1"/>
  <c r="AG762" i="4"/>
  <c r="AC762" i="4"/>
  <c r="AD762" i="4" s="1"/>
  <c r="AG761" i="4"/>
  <c r="AC761" i="4"/>
  <c r="AD761" i="4" s="1"/>
  <c r="AG760" i="4"/>
  <c r="AC760" i="4"/>
  <c r="AD760" i="4" s="1"/>
  <c r="AG759" i="4"/>
  <c r="AC759" i="4"/>
  <c r="AD759" i="4" s="1"/>
  <c r="AG758" i="4"/>
  <c r="AC758" i="4"/>
  <c r="AD758" i="4" s="1"/>
  <c r="AG757" i="4"/>
  <c r="AC757" i="4"/>
  <c r="AD757" i="4" s="1"/>
  <c r="AG756" i="4"/>
  <c r="AC756" i="4"/>
  <c r="AD756" i="4" s="1"/>
  <c r="AG755" i="4"/>
  <c r="AC755" i="4"/>
  <c r="AD755" i="4" s="1"/>
  <c r="AG754" i="4"/>
  <c r="AC754" i="4"/>
  <c r="AD754" i="4" s="1"/>
  <c r="AG753" i="4"/>
  <c r="AC753" i="4"/>
  <c r="AD753" i="4" s="1"/>
  <c r="AG752" i="4"/>
  <c r="AC752" i="4"/>
  <c r="AD752" i="4" s="1"/>
  <c r="AG751" i="4"/>
  <c r="AC751" i="4"/>
  <c r="AD751" i="4" s="1"/>
  <c r="AG750" i="4"/>
  <c r="AC750" i="4"/>
  <c r="AD750" i="4" s="1"/>
  <c r="AG749" i="4"/>
  <c r="AC749" i="4"/>
  <c r="AD749" i="4" s="1"/>
  <c r="AG748" i="4"/>
  <c r="AC748" i="4"/>
  <c r="AD748" i="4" s="1"/>
  <c r="AG747" i="4"/>
  <c r="AC747" i="4"/>
  <c r="AD747" i="4" s="1"/>
  <c r="AG746" i="4"/>
  <c r="AC746" i="4"/>
  <c r="AD746" i="4" s="1"/>
  <c r="AG745" i="4"/>
  <c r="AC745" i="4"/>
  <c r="AD745" i="4" s="1"/>
  <c r="AG744" i="4"/>
  <c r="AC744" i="4"/>
  <c r="AD744" i="4" s="1"/>
  <c r="AG743" i="4"/>
  <c r="AC743" i="4"/>
  <c r="AD743" i="4" s="1"/>
  <c r="AG742" i="4"/>
  <c r="AC742" i="4"/>
  <c r="AD742" i="4" s="1"/>
  <c r="AG741" i="4"/>
  <c r="AC741" i="4"/>
  <c r="AD741" i="4" s="1"/>
  <c r="AG740" i="4"/>
  <c r="AC740" i="4"/>
  <c r="AD740" i="4" s="1"/>
  <c r="AG739" i="4"/>
  <c r="AC739" i="4"/>
  <c r="AD739" i="4" s="1"/>
  <c r="AG738" i="4"/>
  <c r="AC738" i="4"/>
  <c r="AD738" i="4" s="1"/>
  <c r="AG737" i="4"/>
  <c r="AC737" i="4"/>
  <c r="AD737" i="4" s="1"/>
  <c r="AG736" i="4"/>
  <c r="AC736" i="4"/>
  <c r="AD736" i="4" s="1"/>
  <c r="AG735" i="4"/>
  <c r="AC735" i="4"/>
  <c r="AD735" i="4" s="1"/>
  <c r="AG734" i="4"/>
  <c r="AC734" i="4"/>
  <c r="AD734" i="4" s="1"/>
  <c r="AG733" i="4"/>
  <c r="AC733" i="4"/>
  <c r="AD733" i="4" s="1"/>
  <c r="AG732" i="4"/>
  <c r="AC732" i="4"/>
  <c r="AD732" i="4" s="1"/>
  <c r="AG731" i="4"/>
  <c r="AC731" i="4"/>
  <c r="AD731" i="4" s="1"/>
  <c r="AG730" i="4"/>
  <c r="AC730" i="4"/>
  <c r="AD730" i="4" s="1"/>
  <c r="AG729" i="4"/>
  <c r="AC729" i="4"/>
  <c r="AD729" i="4" s="1"/>
  <c r="AG728" i="4"/>
  <c r="AC728" i="4"/>
  <c r="AD728" i="4" s="1"/>
  <c r="AG727" i="4"/>
  <c r="AC727" i="4"/>
  <c r="AD727" i="4" s="1"/>
  <c r="AG726" i="4"/>
  <c r="AC726" i="4"/>
  <c r="AD726" i="4" s="1"/>
  <c r="AG725" i="4"/>
  <c r="AC725" i="4"/>
  <c r="AD725" i="4" s="1"/>
  <c r="AG724" i="4"/>
  <c r="AC724" i="4"/>
  <c r="AD724" i="4" s="1"/>
  <c r="AG723" i="4"/>
  <c r="AC723" i="4"/>
  <c r="AD723" i="4" s="1"/>
  <c r="AG722" i="4"/>
  <c r="AC722" i="4"/>
  <c r="AD722" i="4" s="1"/>
  <c r="AG721" i="4"/>
  <c r="AC721" i="4"/>
  <c r="AD721" i="4" s="1"/>
  <c r="AG720" i="4"/>
  <c r="AC720" i="4"/>
  <c r="AD720" i="4" s="1"/>
  <c r="AG719" i="4"/>
  <c r="AC719" i="4"/>
  <c r="AD719" i="4" s="1"/>
  <c r="AG718" i="4"/>
  <c r="AC718" i="4"/>
  <c r="AD718" i="4" s="1"/>
  <c r="AG717" i="4"/>
  <c r="AC717" i="4"/>
  <c r="AD717" i="4" s="1"/>
  <c r="AG716" i="4"/>
  <c r="AC716" i="4"/>
  <c r="AD716" i="4" s="1"/>
  <c r="AG715" i="4"/>
  <c r="AC715" i="4"/>
  <c r="AD715" i="4" s="1"/>
  <c r="AG714" i="4"/>
  <c r="AC714" i="4"/>
  <c r="AD714" i="4" s="1"/>
  <c r="AG713" i="4"/>
  <c r="AC713" i="4"/>
  <c r="AD713" i="4" s="1"/>
  <c r="AG712" i="4"/>
  <c r="AC712" i="4"/>
  <c r="AD712" i="4" s="1"/>
  <c r="AG711" i="4"/>
  <c r="AC711" i="4"/>
  <c r="AD711" i="4" s="1"/>
  <c r="AG710" i="4"/>
  <c r="AC710" i="4"/>
  <c r="AD710" i="4" s="1"/>
  <c r="AG709" i="4"/>
  <c r="AC709" i="4"/>
  <c r="AD709" i="4" s="1"/>
  <c r="AG708" i="4"/>
  <c r="AC708" i="4"/>
  <c r="AD708" i="4" s="1"/>
  <c r="AG707" i="4"/>
  <c r="AC707" i="4"/>
  <c r="AD707" i="4" s="1"/>
  <c r="AG706" i="4"/>
  <c r="AC706" i="4"/>
  <c r="AD706" i="4" s="1"/>
  <c r="AG705" i="4"/>
  <c r="AC705" i="4"/>
  <c r="AD705" i="4" s="1"/>
  <c r="AG704" i="4"/>
  <c r="AC704" i="4"/>
  <c r="AD704" i="4" s="1"/>
  <c r="AG703" i="4"/>
  <c r="AC703" i="4"/>
  <c r="AD703" i="4" s="1"/>
  <c r="AG702" i="4"/>
  <c r="AC702" i="4"/>
  <c r="AD702" i="4" s="1"/>
  <c r="AG701" i="4"/>
  <c r="AC701" i="4"/>
  <c r="AD701" i="4" s="1"/>
  <c r="AG700" i="4"/>
  <c r="AC700" i="4"/>
  <c r="AD700" i="4" s="1"/>
  <c r="AG699" i="4"/>
  <c r="AC699" i="4"/>
  <c r="AD699" i="4" s="1"/>
  <c r="AG698" i="4"/>
  <c r="AC698" i="4"/>
  <c r="AD698" i="4" s="1"/>
  <c r="AG697" i="4"/>
  <c r="AC697" i="4"/>
  <c r="AD697" i="4" s="1"/>
  <c r="AG696" i="4"/>
  <c r="AC696" i="4"/>
  <c r="AD696" i="4" s="1"/>
  <c r="AG695" i="4"/>
  <c r="AC695" i="4"/>
  <c r="AD695" i="4" s="1"/>
  <c r="AG694" i="4"/>
  <c r="AC694" i="4"/>
  <c r="AD694" i="4" s="1"/>
  <c r="AG693" i="4"/>
  <c r="AC693" i="4"/>
  <c r="AD693" i="4" s="1"/>
  <c r="AG692" i="4"/>
  <c r="AC692" i="4"/>
  <c r="AD692" i="4" s="1"/>
  <c r="AG691" i="4"/>
  <c r="AC691" i="4"/>
  <c r="AD691" i="4" s="1"/>
  <c r="AG690" i="4"/>
  <c r="AC690" i="4"/>
  <c r="AD690" i="4" s="1"/>
  <c r="AG689" i="4"/>
  <c r="AC689" i="4"/>
  <c r="AD689" i="4" s="1"/>
  <c r="AG688" i="4"/>
  <c r="AC688" i="4"/>
  <c r="AD688" i="4" s="1"/>
  <c r="AG687" i="4"/>
  <c r="AC687" i="4"/>
  <c r="AD687" i="4" s="1"/>
  <c r="AG686" i="4"/>
  <c r="AC686" i="4"/>
  <c r="AD686" i="4" s="1"/>
  <c r="AG685" i="4"/>
  <c r="AC685" i="4"/>
  <c r="AD685" i="4" s="1"/>
  <c r="AG684" i="4"/>
  <c r="AC684" i="4"/>
  <c r="AD684" i="4" s="1"/>
  <c r="AG683" i="4"/>
  <c r="AC683" i="4"/>
  <c r="AD683" i="4" s="1"/>
  <c r="AG682" i="4"/>
  <c r="AC682" i="4"/>
  <c r="AD682" i="4" s="1"/>
  <c r="AG681" i="4"/>
  <c r="AC681" i="4"/>
  <c r="AD681" i="4" s="1"/>
  <c r="AG680" i="4"/>
  <c r="AC680" i="4"/>
  <c r="AD680" i="4" s="1"/>
  <c r="AG679" i="4"/>
  <c r="AC679" i="4"/>
  <c r="AD679" i="4" s="1"/>
  <c r="AG678" i="4"/>
  <c r="AC678" i="4"/>
  <c r="AD678" i="4" s="1"/>
  <c r="AG677" i="4"/>
  <c r="AC677" i="4"/>
  <c r="AD677" i="4" s="1"/>
  <c r="AG676" i="4"/>
  <c r="AC676" i="4"/>
  <c r="AD676" i="4" s="1"/>
  <c r="AG675" i="4"/>
  <c r="AC675" i="4"/>
  <c r="AD675" i="4" s="1"/>
  <c r="AG674" i="4"/>
  <c r="AC674" i="4"/>
  <c r="AD674" i="4" s="1"/>
  <c r="AG673" i="4"/>
  <c r="AC673" i="4"/>
  <c r="AD673" i="4" s="1"/>
  <c r="AG672" i="4"/>
  <c r="AC672" i="4"/>
  <c r="AD672" i="4" s="1"/>
  <c r="AG671" i="4"/>
  <c r="AC671" i="4"/>
  <c r="AD671" i="4" s="1"/>
  <c r="AG670" i="4"/>
  <c r="AC670" i="4"/>
  <c r="AD670" i="4" s="1"/>
  <c r="AG669" i="4"/>
  <c r="AC669" i="4"/>
  <c r="AD669" i="4" s="1"/>
  <c r="AG668" i="4"/>
  <c r="AC668" i="4"/>
  <c r="AD668" i="4" s="1"/>
  <c r="AG667" i="4"/>
  <c r="AC667" i="4"/>
  <c r="AD667" i="4" s="1"/>
  <c r="AG666" i="4"/>
  <c r="AC666" i="4"/>
  <c r="AD666" i="4" s="1"/>
  <c r="AG665" i="4"/>
  <c r="AC665" i="4"/>
  <c r="AD665" i="4" s="1"/>
  <c r="AG664" i="4"/>
  <c r="AC664" i="4"/>
  <c r="AD664" i="4" s="1"/>
  <c r="AG663" i="4"/>
  <c r="AC663" i="4"/>
  <c r="AD663" i="4" s="1"/>
  <c r="AG662" i="4"/>
  <c r="AC662" i="4"/>
  <c r="AD662" i="4" s="1"/>
  <c r="AG661" i="4"/>
  <c r="AC661" i="4"/>
  <c r="AD661" i="4" s="1"/>
  <c r="AG660" i="4"/>
  <c r="AC660" i="4"/>
  <c r="AD660" i="4" s="1"/>
  <c r="AG659" i="4"/>
  <c r="AC659" i="4"/>
  <c r="AD659" i="4" s="1"/>
  <c r="AG658" i="4"/>
  <c r="AC658" i="4"/>
  <c r="AD658" i="4" s="1"/>
  <c r="AG657" i="4"/>
  <c r="AC657" i="4"/>
  <c r="AD657" i="4" s="1"/>
  <c r="AG656" i="4"/>
  <c r="AC656" i="4"/>
  <c r="AD656" i="4" s="1"/>
  <c r="AG655" i="4"/>
  <c r="AC655" i="4"/>
  <c r="AD655" i="4" s="1"/>
  <c r="AG654" i="4"/>
  <c r="AC654" i="4"/>
  <c r="AD654" i="4" s="1"/>
  <c r="AG653" i="4"/>
  <c r="AC653" i="4"/>
  <c r="AD653" i="4" s="1"/>
  <c r="AG652" i="4"/>
  <c r="AC652" i="4"/>
  <c r="AD652" i="4" s="1"/>
  <c r="AG651" i="4"/>
  <c r="AC651" i="4"/>
  <c r="AD651" i="4" s="1"/>
  <c r="AG650" i="4"/>
  <c r="AC650" i="4"/>
  <c r="AD650" i="4" s="1"/>
  <c r="AG649" i="4"/>
  <c r="AC649" i="4"/>
  <c r="AD649" i="4" s="1"/>
  <c r="AG648" i="4"/>
  <c r="AC648" i="4"/>
  <c r="AD648" i="4" s="1"/>
  <c r="AG647" i="4"/>
  <c r="AC647" i="4"/>
  <c r="AD647" i="4" s="1"/>
  <c r="AG646" i="4"/>
  <c r="AC646" i="4"/>
  <c r="AD646" i="4" s="1"/>
  <c r="AG645" i="4"/>
  <c r="AC645" i="4"/>
  <c r="AD645" i="4" s="1"/>
  <c r="AG644" i="4"/>
  <c r="AC644" i="4"/>
  <c r="AD644" i="4" s="1"/>
  <c r="AG643" i="4"/>
  <c r="AC643" i="4"/>
  <c r="AD643" i="4" s="1"/>
  <c r="AG642" i="4"/>
  <c r="AC642" i="4"/>
  <c r="AD642" i="4" s="1"/>
  <c r="AG641" i="4"/>
  <c r="AC641" i="4"/>
  <c r="AD641" i="4" s="1"/>
  <c r="AG640" i="4"/>
  <c r="AC640" i="4"/>
  <c r="AD640" i="4" s="1"/>
  <c r="AG639" i="4"/>
  <c r="AC639" i="4"/>
  <c r="AD639" i="4" s="1"/>
  <c r="AG638" i="4"/>
  <c r="AC638" i="4"/>
  <c r="AD638" i="4" s="1"/>
  <c r="AG637" i="4"/>
  <c r="AC637" i="4"/>
  <c r="AD637" i="4" s="1"/>
  <c r="AG636" i="4"/>
  <c r="AC636" i="4"/>
  <c r="AD636" i="4" s="1"/>
  <c r="AG635" i="4"/>
  <c r="AC635" i="4"/>
  <c r="AD635" i="4" s="1"/>
  <c r="AG634" i="4"/>
  <c r="AC634" i="4"/>
  <c r="AD634" i="4" s="1"/>
  <c r="AG633" i="4"/>
  <c r="AC633" i="4"/>
  <c r="AD633" i="4" s="1"/>
  <c r="AG632" i="4"/>
  <c r="AC632" i="4"/>
  <c r="AD632" i="4" s="1"/>
  <c r="AG631" i="4"/>
  <c r="AC631" i="4"/>
  <c r="AD631" i="4" s="1"/>
  <c r="AG630" i="4"/>
  <c r="AC630" i="4"/>
  <c r="AD630" i="4" s="1"/>
  <c r="AG629" i="4"/>
  <c r="AC629" i="4"/>
  <c r="AD629" i="4" s="1"/>
  <c r="AG628" i="4"/>
  <c r="AC628" i="4"/>
  <c r="AD628" i="4" s="1"/>
  <c r="AG627" i="4"/>
  <c r="AC627" i="4"/>
  <c r="AD627" i="4" s="1"/>
  <c r="AG626" i="4"/>
  <c r="AC626" i="4"/>
  <c r="AD626" i="4" s="1"/>
  <c r="AG625" i="4"/>
  <c r="AC625" i="4"/>
  <c r="AD625" i="4" s="1"/>
  <c r="AG624" i="4"/>
  <c r="AC624" i="4"/>
  <c r="AD624" i="4" s="1"/>
  <c r="AG623" i="4"/>
  <c r="AC623" i="4"/>
  <c r="AD623" i="4" s="1"/>
  <c r="AG622" i="4"/>
  <c r="AC622" i="4"/>
  <c r="AD622" i="4" s="1"/>
  <c r="AG621" i="4"/>
  <c r="AC621" i="4"/>
  <c r="AD621" i="4" s="1"/>
  <c r="AG620" i="4"/>
  <c r="AC620" i="4"/>
  <c r="AD620" i="4" s="1"/>
  <c r="AG619" i="4"/>
  <c r="AC619" i="4"/>
  <c r="AD619" i="4" s="1"/>
  <c r="AG618" i="4"/>
  <c r="AC618" i="4"/>
  <c r="AD618" i="4" s="1"/>
  <c r="AG617" i="4"/>
  <c r="AC617" i="4"/>
  <c r="AD617" i="4" s="1"/>
  <c r="AG616" i="4"/>
  <c r="AC616" i="4"/>
  <c r="AD616" i="4" s="1"/>
  <c r="AG615" i="4"/>
  <c r="AC615" i="4"/>
  <c r="AD615" i="4" s="1"/>
  <c r="AG614" i="4"/>
  <c r="AC614" i="4"/>
  <c r="AD614" i="4" s="1"/>
  <c r="AG613" i="4"/>
  <c r="AC613" i="4"/>
  <c r="AD613" i="4" s="1"/>
  <c r="AG612" i="4"/>
  <c r="AC612" i="4"/>
  <c r="AD612" i="4" s="1"/>
  <c r="AG611" i="4"/>
  <c r="AC611" i="4"/>
  <c r="AD611" i="4" s="1"/>
  <c r="AG610" i="4"/>
  <c r="AC610" i="4"/>
  <c r="AD610" i="4" s="1"/>
  <c r="AG609" i="4"/>
  <c r="AC609" i="4"/>
  <c r="AD609" i="4" s="1"/>
  <c r="AG608" i="4"/>
  <c r="AC608" i="4"/>
  <c r="AD608" i="4" s="1"/>
  <c r="AG607" i="4"/>
  <c r="AC607" i="4"/>
  <c r="AD607" i="4" s="1"/>
  <c r="AG606" i="4"/>
  <c r="AC606" i="4"/>
  <c r="AD606" i="4" s="1"/>
  <c r="AG605" i="4"/>
  <c r="AC605" i="4"/>
  <c r="AD605" i="4" s="1"/>
  <c r="AG604" i="4"/>
  <c r="AC604" i="4"/>
  <c r="AD604" i="4" s="1"/>
  <c r="AG603" i="4"/>
  <c r="AC603" i="4"/>
  <c r="AD603" i="4" s="1"/>
  <c r="AG602" i="4"/>
  <c r="AC602" i="4"/>
  <c r="AD602" i="4" s="1"/>
  <c r="AG601" i="4"/>
  <c r="AC601" i="4"/>
  <c r="AD601" i="4" s="1"/>
  <c r="AG600" i="4"/>
  <c r="AC600" i="4"/>
  <c r="AD600" i="4" s="1"/>
  <c r="AG599" i="4"/>
  <c r="AC599" i="4"/>
  <c r="AD599" i="4" s="1"/>
  <c r="AG598" i="4"/>
  <c r="AC598" i="4"/>
  <c r="AD598" i="4" s="1"/>
  <c r="AG597" i="4"/>
  <c r="AC597" i="4"/>
  <c r="AD597" i="4" s="1"/>
  <c r="AG596" i="4"/>
  <c r="AC596" i="4"/>
  <c r="AD596" i="4" s="1"/>
  <c r="AG595" i="4"/>
  <c r="AC595" i="4"/>
  <c r="AD595" i="4" s="1"/>
  <c r="AG594" i="4"/>
  <c r="AC594" i="4"/>
  <c r="AD594" i="4" s="1"/>
  <c r="AG593" i="4"/>
  <c r="AC593" i="4"/>
  <c r="AD593" i="4" s="1"/>
  <c r="AG592" i="4"/>
  <c r="AC592" i="4"/>
  <c r="AD592" i="4" s="1"/>
  <c r="AG591" i="4"/>
  <c r="AC591" i="4"/>
  <c r="AD591" i="4" s="1"/>
  <c r="AG590" i="4"/>
  <c r="AC590" i="4"/>
  <c r="AD590" i="4" s="1"/>
  <c r="AG589" i="4"/>
  <c r="AC589" i="4"/>
  <c r="AD589" i="4" s="1"/>
  <c r="AG588" i="4"/>
  <c r="AC588" i="4"/>
  <c r="AD588" i="4" s="1"/>
  <c r="AG587" i="4"/>
  <c r="AC587" i="4"/>
  <c r="AD587" i="4" s="1"/>
  <c r="AG586" i="4"/>
  <c r="AC586" i="4"/>
  <c r="AD586" i="4" s="1"/>
  <c r="AG585" i="4"/>
  <c r="AC585" i="4"/>
  <c r="AD585" i="4" s="1"/>
  <c r="AG584" i="4"/>
  <c r="AC584" i="4"/>
  <c r="AD584" i="4" s="1"/>
  <c r="AG583" i="4"/>
  <c r="AC583" i="4"/>
  <c r="AD583" i="4" s="1"/>
  <c r="AG582" i="4"/>
  <c r="AC582" i="4"/>
  <c r="AD582" i="4" s="1"/>
  <c r="AG581" i="4"/>
  <c r="AC581" i="4"/>
  <c r="AD581" i="4" s="1"/>
  <c r="AG580" i="4"/>
  <c r="AC580" i="4"/>
  <c r="AD580" i="4" s="1"/>
  <c r="AG579" i="4"/>
  <c r="AC579" i="4"/>
  <c r="AD579" i="4" s="1"/>
  <c r="AG578" i="4"/>
  <c r="AC578" i="4"/>
  <c r="AD578" i="4" s="1"/>
  <c r="AG577" i="4"/>
  <c r="AC577" i="4"/>
  <c r="AD577" i="4" s="1"/>
  <c r="AG576" i="4"/>
  <c r="AC576" i="4"/>
  <c r="AD576" i="4" s="1"/>
  <c r="AG575" i="4"/>
  <c r="AC575" i="4"/>
  <c r="AD575" i="4" s="1"/>
  <c r="AG574" i="4"/>
  <c r="AC574" i="4"/>
  <c r="AD574" i="4" s="1"/>
  <c r="AG573" i="4"/>
  <c r="AC573" i="4"/>
  <c r="AD573" i="4" s="1"/>
  <c r="AG572" i="4"/>
  <c r="AC572" i="4"/>
  <c r="AD572" i="4" s="1"/>
  <c r="AG571" i="4"/>
  <c r="AC571" i="4"/>
  <c r="AD571" i="4" s="1"/>
  <c r="AG570" i="4"/>
  <c r="AC570" i="4"/>
  <c r="AD570" i="4" s="1"/>
  <c r="AG569" i="4"/>
  <c r="AC569" i="4"/>
  <c r="AD569" i="4" s="1"/>
  <c r="AG568" i="4"/>
  <c r="AC568" i="4"/>
  <c r="AD568" i="4" s="1"/>
  <c r="AG567" i="4"/>
  <c r="AC567" i="4"/>
  <c r="AD567" i="4" s="1"/>
  <c r="AG566" i="4"/>
  <c r="AC566" i="4"/>
  <c r="AD566" i="4" s="1"/>
  <c r="AG565" i="4"/>
  <c r="AC565" i="4"/>
  <c r="AD565" i="4" s="1"/>
  <c r="AG564" i="4"/>
  <c r="AC564" i="4"/>
  <c r="AD564" i="4" s="1"/>
  <c r="AG563" i="4"/>
  <c r="AC563" i="4"/>
  <c r="AD563" i="4" s="1"/>
  <c r="AG562" i="4"/>
  <c r="AC562" i="4"/>
  <c r="AD562" i="4" s="1"/>
  <c r="AG561" i="4"/>
  <c r="AC561" i="4"/>
  <c r="AD561" i="4" s="1"/>
  <c r="AG560" i="4"/>
  <c r="AC560" i="4"/>
  <c r="AD560" i="4" s="1"/>
  <c r="AG559" i="4"/>
  <c r="AC559" i="4"/>
  <c r="AD559" i="4" s="1"/>
  <c r="AG558" i="4"/>
  <c r="AC558" i="4"/>
  <c r="AD558" i="4" s="1"/>
  <c r="AG557" i="4"/>
  <c r="AC557" i="4"/>
  <c r="AD557" i="4" s="1"/>
  <c r="AG556" i="4"/>
  <c r="AC556" i="4"/>
  <c r="AD556" i="4" s="1"/>
  <c r="AG555" i="4"/>
  <c r="AC555" i="4"/>
  <c r="AD555" i="4" s="1"/>
  <c r="AG554" i="4"/>
  <c r="AC554" i="4"/>
  <c r="AD554" i="4" s="1"/>
  <c r="AG553" i="4"/>
  <c r="AC553" i="4"/>
  <c r="AD553" i="4" s="1"/>
  <c r="AG552" i="4"/>
  <c r="AC552" i="4"/>
  <c r="AD552" i="4" s="1"/>
  <c r="AG551" i="4"/>
  <c r="AC551" i="4"/>
  <c r="AD551" i="4" s="1"/>
  <c r="AG550" i="4"/>
  <c r="AC550" i="4"/>
  <c r="AD550" i="4" s="1"/>
  <c r="AG549" i="4"/>
  <c r="AC549" i="4"/>
  <c r="AD549" i="4" s="1"/>
  <c r="AG548" i="4"/>
  <c r="AC548" i="4"/>
  <c r="AD548" i="4" s="1"/>
  <c r="AG547" i="4"/>
  <c r="AC547" i="4"/>
  <c r="AD547" i="4" s="1"/>
  <c r="AG546" i="4"/>
  <c r="AC546" i="4"/>
  <c r="AD546" i="4" s="1"/>
  <c r="AG545" i="4"/>
  <c r="AC545" i="4"/>
  <c r="AD545" i="4" s="1"/>
  <c r="AG544" i="4"/>
  <c r="AC544" i="4"/>
  <c r="AD544" i="4" s="1"/>
  <c r="AG543" i="4"/>
  <c r="AC543" i="4"/>
  <c r="AD543" i="4" s="1"/>
  <c r="AG542" i="4"/>
  <c r="AC542" i="4"/>
  <c r="AD542" i="4" s="1"/>
  <c r="AG541" i="4"/>
  <c r="AC541" i="4"/>
  <c r="AD541" i="4" s="1"/>
  <c r="AG540" i="4"/>
  <c r="AC540" i="4"/>
  <c r="AD540" i="4" s="1"/>
  <c r="AG539" i="4"/>
  <c r="AC539" i="4"/>
  <c r="AD539" i="4" s="1"/>
  <c r="AG538" i="4"/>
  <c r="AC538" i="4"/>
  <c r="AD538" i="4" s="1"/>
  <c r="AG537" i="4"/>
  <c r="AC537" i="4"/>
  <c r="AD537" i="4" s="1"/>
  <c r="AG536" i="4"/>
  <c r="AC536" i="4"/>
  <c r="AD536" i="4" s="1"/>
  <c r="AG535" i="4"/>
  <c r="AC535" i="4"/>
  <c r="AD535" i="4" s="1"/>
  <c r="AG534" i="4"/>
  <c r="AC534" i="4"/>
  <c r="AD534" i="4" s="1"/>
  <c r="AG533" i="4"/>
  <c r="AC533" i="4"/>
  <c r="AD533" i="4" s="1"/>
  <c r="AG532" i="4"/>
  <c r="AC532" i="4"/>
  <c r="AD532" i="4" s="1"/>
  <c r="AG531" i="4"/>
  <c r="AC531" i="4"/>
  <c r="AD531" i="4" s="1"/>
  <c r="AG530" i="4"/>
  <c r="AC530" i="4"/>
  <c r="AD530" i="4" s="1"/>
  <c r="AG529" i="4"/>
  <c r="AC529" i="4"/>
  <c r="AD529" i="4" s="1"/>
  <c r="AG528" i="4"/>
  <c r="AC528" i="4"/>
  <c r="AD528" i="4" s="1"/>
  <c r="AG527" i="4"/>
  <c r="AC527" i="4"/>
  <c r="AD527" i="4" s="1"/>
  <c r="AG526" i="4"/>
  <c r="AC526" i="4"/>
  <c r="AD526" i="4" s="1"/>
  <c r="AG525" i="4"/>
  <c r="AC525" i="4"/>
  <c r="AD525" i="4" s="1"/>
  <c r="AG524" i="4"/>
  <c r="AC524" i="4"/>
  <c r="AD524" i="4" s="1"/>
  <c r="AG523" i="4"/>
  <c r="AC523" i="4"/>
  <c r="AD523" i="4" s="1"/>
  <c r="AG522" i="4"/>
  <c r="AC522" i="4"/>
  <c r="AD522" i="4" s="1"/>
  <c r="AG521" i="4"/>
  <c r="AC521" i="4"/>
  <c r="AD521" i="4" s="1"/>
  <c r="AG520" i="4"/>
  <c r="AC520" i="4"/>
  <c r="AD520" i="4" s="1"/>
  <c r="AG519" i="4"/>
  <c r="AC519" i="4"/>
  <c r="AD519" i="4" s="1"/>
  <c r="AG518" i="4"/>
  <c r="AC518" i="4"/>
  <c r="AD518" i="4" s="1"/>
  <c r="AG517" i="4"/>
  <c r="AC517" i="4"/>
  <c r="AD517" i="4" s="1"/>
  <c r="AG516" i="4"/>
  <c r="AC516" i="4"/>
  <c r="AD516" i="4" s="1"/>
  <c r="AG515" i="4"/>
  <c r="AC515" i="4"/>
  <c r="AD515" i="4" s="1"/>
  <c r="AG514" i="4"/>
  <c r="AC514" i="4"/>
  <c r="AD514" i="4" s="1"/>
  <c r="AG513" i="4"/>
  <c r="AC513" i="4"/>
  <c r="AD513" i="4" s="1"/>
  <c r="AG512" i="4"/>
  <c r="AC512" i="4"/>
  <c r="AD512" i="4" s="1"/>
  <c r="AG511" i="4"/>
  <c r="AC511" i="4"/>
  <c r="AD511" i="4" s="1"/>
  <c r="AG510" i="4"/>
  <c r="AC510" i="4"/>
  <c r="AD510" i="4" s="1"/>
  <c r="AG509" i="4"/>
  <c r="AC509" i="4"/>
  <c r="AD509" i="4" s="1"/>
  <c r="AG508" i="4"/>
  <c r="AC508" i="4"/>
  <c r="AD508" i="4" s="1"/>
  <c r="AG507" i="4"/>
  <c r="AC507" i="4"/>
  <c r="AD507" i="4" s="1"/>
  <c r="AG506" i="4"/>
  <c r="AC506" i="4"/>
  <c r="AD506" i="4" s="1"/>
  <c r="AG505" i="4"/>
  <c r="AC505" i="4"/>
  <c r="AD505" i="4" s="1"/>
  <c r="AG504" i="4"/>
  <c r="AC504" i="4"/>
  <c r="AD504" i="4" s="1"/>
  <c r="AG503" i="4"/>
  <c r="AC503" i="4"/>
  <c r="AD503" i="4" s="1"/>
  <c r="AG502" i="4"/>
  <c r="AC502" i="4"/>
  <c r="AD502" i="4" s="1"/>
  <c r="AG501" i="4"/>
  <c r="AC501" i="4"/>
  <c r="AD501" i="4" s="1"/>
  <c r="AG500" i="4"/>
  <c r="AC500" i="4"/>
  <c r="AD500" i="4" s="1"/>
  <c r="AG499" i="4"/>
  <c r="AC499" i="4"/>
  <c r="AD499" i="4" s="1"/>
  <c r="AG498" i="4"/>
  <c r="AC498" i="4"/>
  <c r="AD498" i="4" s="1"/>
  <c r="AG497" i="4"/>
  <c r="AC497" i="4"/>
  <c r="AD497" i="4" s="1"/>
  <c r="AG496" i="4"/>
  <c r="AC496" i="4"/>
  <c r="AD496" i="4" s="1"/>
  <c r="AG495" i="4"/>
  <c r="AC495" i="4"/>
  <c r="AD495" i="4" s="1"/>
  <c r="AG494" i="4"/>
  <c r="AC494" i="4"/>
  <c r="AD494" i="4" s="1"/>
  <c r="AG493" i="4"/>
  <c r="AC493" i="4"/>
  <c r="AD493" i="4" s="1"/>
  <c r="AG492" i="4"/>
  <c r="AC492" i="4"/>
  <c r="AD492" i="4" s="1"/>
  <c r="AG491" i="4"/>
  <c r="AC491" i="4"/>
  <c r="AD491" i="4" s="1"/>
  <c r="AG490" i="4"/>
  <c r="AC490" i="4"/>
  <c r="AD490" i="4" s="1"/>
  <c r="AG489" i="4"/>
  <c r="AC489" i="4"/>
  <c r="AD489" i="4" s="1"/>
  <c r="AG488" i="4"/>
  <c r="AC488" i="4"/>
  <c r="AD488" i="4" s="1"/>
  <c r="AG487" i="4"/>
  <c r="AC487" i="4"/>
  <c r="AD487" i="4" s="1"/>
  <c r="AG486" i="4"/>
  <c r="AC486" i="4"/>
  <c r="AD486" i="4" s="1"/>
  <c r="AG485" i="4"/>
  <c r="AC485" i="4"/>
  <c r="AD485" i="4" s="1"/>
  <c r="AG484" i="4"/>
  <c r="AC484" i="4"/>
  <c r="AD484" i="4" s="1"/>
  <c r="AG483" i="4"/>
  <c r="AC483" i="4"/>
  <c r="AD483" i="4" s="1"/>
  <c r="AG482" i="4"/>
  <c r="AC482" i="4"/>
  <c r="AD482" i="4" s="1"/>
  <c r="AG481" i="4"/>
  <c r="AC481" i="4"/>
  <c r="AD481" i="4" s="1"/>
  <c r="AG480" i="4"/>
  <c r="AC480" i="4"/>
  <c r="AD480" i="4" s="1"/>
  <c r="AG479" i="4"/>
  <c r="AC479" i="4"/>
  <c r="AD479" i="4" s="1"/>
  <c r="AG478" i="4"/>
  <c r="AC478" i="4"/>
  <c r="AD478" i="4" s="1"/>
  <c r="AG477" i="4"/>
  <c r="AC477" i="4"/>
  <c r="AD477" i="4" s="1"/>
  <c r="AG476" i="4"/>
  <c r="AC476" i="4"/>
  <c r="AD476" i="4" s="1"/>
  <c r="AG475" i="4"/>
  <c r="AC475" i="4"/>
  <c r="AD475" i="4" s="1"/>
  <c r="AG474" i="4"/>
  <c r="AC474" i="4"/>
  <c r="AD474" i="4" s="1"/>
  <c r="AG473" i="4"/>
  <c r="AC473" i="4"/>
  <c r="AD473" i="4" s="1"/>
  <c r="AG472" i="4"/>
  <c r="AC472" i="4"/>
  <c r="AD472" i="4" s="1"/>
  <c r="AG471" i="4"/>
  <c r="AC471" i="4"/>
  <c r="AD471" i="4" s="1"/>
  <c r="AG470" i="4"/>
  <c r="AC470" i="4"/>
  <c r="AD470" i="4" s="1"/>
  <c r="AG469" i="4"/>
  <c r="AC469" i="4"/>
  <c r="AD469" i="4" s="1"/>
  <c r="AG468" i="4"/>
  <c r="AC468" i="4"/>
  <c r="AD468" i="4" s="1"/>
  <c r="AG467" i="4"/>
  <c r="AC467" i="4"/>
  <c r="AD467" i="4" s="1"/>
  <c r="AG466" i="4"/>
  <c r="AC466" i="4"/>
  <c r="AD466" i="4" s="1"/>
  <c r="AG465" i="4"/>
  <c r="AC465" i="4"/>
  <c r="AD465" i="4" s="1"/>
  <c r="AG464" i="4"/>
  <c r="AC464" i="4"/>
  <c r="AD464" i="4" s="1"/>
  <c r="AG463" i="4"/>
  <c r="AC463" i="4"/>
  <c r="AD463" i="4" s="1"/>
  <c r="AG462" i="4"/>
  <c r="AC462" i="4"/>
  <c r="AD462" i="4" s="1"/>
  <c r="AG461" i="4"/>
  <c r="AC461" i="4"/>
  <c r="AD461" i="4" s="1"/>
  <c r="AG460" i="4"/>
  <c r="AC460" i="4"/>
  <c r="AD460" i="4" s="1"/>
  <c r="AG459" i="4"/>
  <c r="AC459" i="4"/>
  <c r="AD459" i="4" s="1"/>
  <c r="AG458" i="4"/>
  <c r="AC458" i="4"/>
  <c r="AD458" i="4" s="1"/>
  <c r="AG457" i="4"/>
  <c r="AC457" i="4"/>
  <c r="AD457" i="4" s="1"/>
  <c r="AG456" i="4"/>
  <c r="AC456" i="4"/>
  <c r="AD456" i="4" s="1"/>
  <c r="AG455" i="4"/>
  <c r="AC455" i="4"/>
  <c r="AD455" i="4" s="1"/>
  <c r="AG454" i="4"/>
  <c r="AC454" i="4"/>
  <c r="AD454" i="4" s="1"/>
  <c r="AG453" i="4"/>
  <c r="AC453" i="4"/>
  <c r="AD453" i="4" s="1"/>
  <c r="AG452" i="4"/>
  <c r="AC452" i="4"/>
  <c r="AD452" i="4" s="1"/>
  <c r="AG451" i="4"/>
  <c r="AC451" i="4"/>
  <c r="AD451" i="4" s="1"/>
  <c r="AG450" i="4"/>
  <c r="AC450" i="4"/>
  <c r="AD450" i="4" s="1"/>
  <c r="AG449" i="4"/>
  <c r="AC449" i="4"/>
  <c r="AD449" i="4" s="1"/>
  <c r="AG448" i="4"/>
  <c r="AC448" i="4"/>
  <c r="AD448" i="4" s="1"/>
  <c r="AG447" i="4"/>
  <c r="AC447" i="4"/>
  <c r="AD447" i="4" s="1"/>
  <c r="AG446" i="4"/>
  <c r="AC446" i="4"/>
  <c r="AD446" i="4" s="1"/>
  <c r="AG445" i="4"/>
  <c r="AC445" i="4"/>
  <c r="AD445" i="4" s="1"/>
  <c r="AG444" i="4"/>
  <c r="AC444" i="4"/>
  <c r="AD444" i="4" s="1"/>
  <c r="AG443" i="4"/>
  <c r="AC443" i="4"/>
  <c r="AD443" i="4" s="1"/>
  <c r="AG442" i="4"/>
  <c r="AC442" i="4"/>
  <c r="AD442" i="4" s="1"/>
  <c r="AG441" i="4"/>
  <c r="AC441" i="4"/>
  <c r="AD441" i="4" s="1"/>
  <c r="AG440" i="4"/>
  <c r="AC440" i="4"/>
  <c r="AD440" i="4" s="1"/>
  <c r="AG439" i="4"/>
  <c r="AC439" i="4"/>
  <c r="AD439" i="4" s="1"/>
  <c r="AG438" i="4"/>
  <c r="AC438" i="4"/>
  <c r="AD438" i="4" s="1"/>
  <c r="AG437" i="4"/>
  <c r="AC437" i="4"/>
  <c r="AD437" i="4" s="1"/>
  <c r="AG436" i="4"/>
  <c r="AC436" i="4"/>
  <c r="AD436" i="4" s="1"/>
  <c r="AG435" i="4"/>
  <c r="AC435" i="4"/>
  <c r="AD435" i="4" s="1"/>
  <c r="AG434" i="4"/>
  <c r="AC434" i="4"/>
  <c r="AD434" i="4" s="1"/>
  <c r="AG433" i="4"/>
  <c r="AC433" i="4"/>
  <c r="AD433" i="4" s="1"/>
  <c r="AG432" i="4"/>
  <c r="AC432" i="4"/>
  <c r="AD432" i="4" s="1"/>
  <c r="AG431" i="4"/>
  <c r="AC431" i="4"/>
  <c r="AD431" i="4" s="1"/>
  <c r="AG430" i="4"/>
  <c r="AC430" i="4"/>
  <c r="AD430" i="4" s="1"/>
  <c r="AG429" i="4"/>
  <c r="AC429" i="4"/>
  <c r="AD429" i="4" s="1"/>
  <c r="AG428" i="4"/>
  <c r="AC428" i="4"/>
  <c r="AD428" i="4" s="1"/>
  <c r="AG427" i="4"/>
  <c r="AC427" i="4"/>
  <c r="AD427" i="4" s="1"/>
  <c r="AG426" i="4"/>
  <c r="AC426" i="4"/>
  <c r="AD426" i="4" s="1"/>
  <c r="AG425" i="4"/>
  <c r="AC425" i="4"/>
  <c r="AD425" i="4" s="1"/>
  <c r="AG424" i="4"/>
  <c r="AC424" i="4"/>
  <c r="AD424" i="4" s="1"/>
  <c r="AG423" i="4"/>
  <c r="AC423" i="4"/>
  <c r="AD423" i="4" s="1"/>
  <c r="AG422" i="4"/>
  <c r="AC422" i="4"/>
  <c r="AD422" i="4" s="1"/>
  <c r="AG421" i="4"/>
  <c r="AC421" i="4"/>
  <c r="AD421" i="4" s="1"/>
  <c r="AG420" i="4"/>
  <c r="AC420" i="4"/>
  <c r="AD420" i="4" s="1"/>
  <c r="AG419" i="4"/>
  <c r="AC419" i="4"/>
  <c r="AD419" i="4" s="1"/>
  <c r="AG418" i="4"/>
  <c r="AC418" i="4"/>
  <c r="AD418" i="4" s="1"/>
  <c r="AG417" i="4"/>
  <c r="AC417" i="4"/>
  <c r="AD417" i="4" s="1"/>
  <c r="AG416" i="4"/>
  <c r="AC416" i="4"/>
  <c r="AD416" i="4" s="1"/>
  <c r="AG415" i="4"/>
  <c r="AC415" i="4"/>
  <c r="AD415" i="4" s="1"/>
  <c r="AG414" i="4"/>
  <c r="AC414" i="4"/>
  <c r="AD414" i="4" s="1"/>
  <c r="AG413" i="4"/>
  <c r="AC413" i="4"/>
  <c r="AD413" i="4" s="1"/>
  <c r="AG412" i="4"/>
  <c r="AC412" i="4"/>
  <c r="AD412" i="4" s="1"/>
  <c r="AG411" i="4"/>
  <c r="AC411" i="4"/>
  <c r="AD411" i="4" s="1"/>
  <c r="AG410" i="4"/>
  <c r="AC410" i="4"/>
  <c r="AD410" i="4" s="1"/>
  <c r="AG409" i="4"/>
  <c r="AC409" i="4"/>
  <c r="AD409" i="4" s="1"/>
  <c r="AG408" i="4"/>
  <c r="AC408" i="4"/>
  <c r="AD408" i="4" s="1"/>
  <c r="AG407" i="4"/>
  <c r="AC407" i="4"/>
  <c r="AD407" i="4" s="1"/>
  <c r="AG406" i="4"/>
  <c r="AC406" i="4"/>
  <c r="AD406" i="4" s="1"/>
  <c r="AG405" i="4"/>
  <c r="AC405" i="4"/>
  <c r="AD405" i="4" s="1"/>
  <c r="AG404" i="4"/>
  <c r="AC404" i="4"/>
  <c r="AD404" i="4" s="1"/>
  <c r="AG403" i="4"/>
  <c r="AC403" i="4"/>
  <c r="AD403" i="4" s="1"/>
  <c r="AG402" i="4"/>
  <c r="AC402" i="4"/>
  <c r="AD402" i="4" s="1"/>
  <c r="AG401" i="4"/>
  <c r="AC401" i="4"/>
  <c r="AD401" i="4" s="1"/>
  <c r="AG400" i="4"/>
  <c r="AC400" i="4"/>
  <c r="AD400" i="4" s="1"/>
  <c r="AG399" i="4"/>
  <c r="AC399" i="4"/>
  <c r="AD399" i="4" s="1"/>
  <c r="AG398" i="4"/>
  <c r="AC398" i="4"/>
  <c r="AD398" i="4" s="1"/>
  <c r="AG397" i="4"/>
  <c r="AC397" i="4"/>
  <c r="AD397" i="4" s="1"/>
  <c r="AG396" i="4"/>
  <c r="AC396" i="4"/>
  <c r="AD396" i="4" s="1"/>
  <c r="AG395" i="4"/>
  <c r="AC395" i="4"/>
  <c r="AD395" i="4" s="1"/>
  <c r="AG394" i="4"/>
  <c r="AC394" i="4"/>
  <c r="AD394" i="4" s="1"/>
  <c r="AG393" i="4"/>
  <c r="AC393" i="4"/>
  <c r="AD393" i="4" s="1"/>
  <c r="AG392" i="4"/>
  <c r="AC392" i="4"/>
  <c r="AD392" i="4" s="1"/>
  <c r="AG391" i="4"/>
  <c r="AC391" i="4"/>
  <c r="AD391" i="4" s="1"/>
  <c r="AG390" i="4"/>
  <c r="AC390" i="4"/>
  <c r="AD390" i="4" s="1"/>
  <c r="AG389" i="4"/>
  <c r="AC389" i="4"/>
  <c r="AD389" i="4" s="1"/>
  <c r="AG388" i="4"/>
  <c r="AC388" i="4"/>
  <c r="AD388" i="4" s="1"/>
  <c r="AG387" i="4"/>
  <c r="AC387" i="4"/>
  <c r="AD387" i="4" s="1"/>
  <c r="AG386" i="4"/>
  <c r="AC386" i="4"/>
  <c r="AD386" i="4" s="1"/>
  <c r="AG385" i="4"/>
  <c r="AC385" i="4"/>
  <c r="AD385" i="4" s="1"/>
  <c r="AG384" i="4"/>
  <c r="AC384" i="4"/>
  <c r="AD384" i="4" s="1"/>
  <c r="AG383" i="4"/>
  <c r="AC383" i="4"/>
  <c r="AD383" i="4" s="1"/>
  <c r="AG382" i="4"/>
  <c r="AC382" i="4"/>
  <c r="AD382" i="4" s="1"/>
  <c r="AG381" i="4"/>
  <c r="AC381" i="4"/>
  <c r="AD381" i="4" s="1"/>
  <c r="AG380" i="4"/>
  <c r="AC380" i="4"/>
  <c r="AD380" i="4" s="1"/>
  <c r="AG379" i="4"/>
  <c r="AC379" i="4"/>
  <c r="AD379" i="4" s="1"/>
  <c r="AG378" i="4"/>
  <c r="AC378" i="4"/>
  <c r="AD378" i="4" s="1"/>
  <c r="AG377" i="4"/>
  <c r="AC377" i="4"/>
  <c r="AD377" i="4" s="1"/>
  <c r="AG376" i="4"/>
  <c r="AC376" i="4"/>
  <c r="AD376" i="4" s="1"/>
  <c r="AG375" i="4"/>
  <c r="AC375" i="4"/>
  <c r="AD375" i="4" s="1"/>
  <c r="AG374" i="4"/>
  <c r="AC374" i="4"/>
  <c r="AD374" i="4" s="1"/>
  <c r="AG373" i="4"/>
  <c r="AC373" i="4"/>
  <c r="AD373" i="4" s="1"/>
  <c r="AG372" i="4"/>
  <c r="AC372" i="4"/>
  <c r="AD372" i="4" s="1"/>
  <c r="AG371" i="4"/>
  <c r="AC371" i="4"/>
  <c r="AD371" i="4" s="1"/>
  <c r="AG370" i="4"/>
  <c r="AC370" i="4"/>
  <c r="AD370" i="4" s="1"/>
  <c r="AG369" i="4"/>
  <c r="AC369" i="4"/>
  <c r="AD369" i="4" s="1"/>
  <c r="AG368" i="4"/>
  <c r="AC368" i="4"/>
  <c r="AD368" i="4" s="1"/>
  <c r="AG367" i="4"/>
  <c r="AC367" i="4"/>
  <c r="AD367" i="4" s="1"/>
  <c r="AG366" i="4"/>
  <c r="AC366" i="4"/>
  <c r="AD366" i="4" s="1"/>
  <c r="AG365" i="4"/>
  <c r="AC365" i="4"/>
  <c r="AD365" i="4" s="1"/>
  <c r="AG364" i="4"/>
  <c r="AC364" i="4"/>
  <c r="AD364" i="4" s="1"/>
  <c r="AG363" i="4"/>
  <c r="AC363" i="4"/>
  <c r="AD363" i="4" s="1"/>
  <c r="AG362" i="4"/>
  <c r="AC362" i="4"/>
  <c r="AD362" i="4" s="1"/>
  <c r="AG361" i="4"/>
  <c r="AC361" i="4"/>
  <c r="AD361" i="4" s="1"/>
  <c r="AG360" i="4"/>
  <c r="AC360" i="4"/>
  <c r="AD360" i="4" s="1"/>
  <c r="AG359" i="4"/>
  <c r="AC359" i="4"/>
  <c r="AD359" i="4" s="1"/>
  <c r="AG358" i="4"/>
  <c r="AC358" i="4"/>
  <c r="AD358" i="4" s="1"/>
  <c r="AG357" i="4"/>
  <c r="AC357" i="4"/>
  <c r="AD357" i="4" s="1"/>
  <c r="AG356" i="4"/>
  <c r="AC356" i="4"/>
  <c r="AD356" i="4" s="1"/>
  <c r="AG355" i="4"/>
  <c r="AC355" i="4"/>
  <c r="AD355" i="4" s="1"/>
  <c r="AG354" i="4"/>
  <c r="AC354" i="4"/>
  <c r="AD354" i="4" s="1"/>
  <c r="AG353" i="4"/>
  <c r="AC353" i="4"/>
  <c r="AD353" i="4" s="1"/>
  <c r="AG352" i="4"/>
  <c r="AC352" i="4"/>
  <c r="AD352" i="4" s="1"/>
  <c r="AG351" i="4"/>
  <c r="AC351" i="4"/>
  <c r="AD351" i="4" s="1"/>
  <c r="AG350" i="4"/>
  <c r="AC350" i="4"/>
  <c r="AD350" i="4" s="1"/>
  <c r="AG349" i="4"/>
  <c r="AC349" i="4"/>
  <c r="AD349" i="4" s="1"/>
  <c r="AG348" i="4"/>
  <c r="AC348" i="4"/>
  <c r="AD348" i="4" s="1"/>
  <c r="AG347" i="4"/>
  <c r="AC347" i="4"/>
  <c r="AD347" i="4" s="1"/>
  <c r="AG346" i="4"/>
  <c r="AC346" i="4"/>
  <c r="AD346" i="4" s="1"/>
  <c r="AG345" i="4"/>
  <c r="AC345" i="4"/>
  <c r="AD345" i="4" s="1"/>
  <c r="AG344" i="4"/>
  <c r="AC344" i="4"/>
  <c r="AD344" i="4" s="1"/>
  <c r="AG343" i="4"/>
  <c r="AC343" i="4"/>
  <c r="AD343" i="4" s="1"/>
  <c r="AG342" i="4"/>
  <c r="AC342" i="4"/>
  <c r="AD342" i="4" s="1"/>
  <c r="AG341" i="4"/>
  <c r="AC341" i="4"/>
  <c r="AD341" i="4" s="1"/>
  <c r="AG340" i="4"/>
  <c r="AC340" i="4"/>
  <c r="AD340" i="4" s="1"/>
  <c r="AG339" i="4"/>
  <c r="AC339" i="4"/>
  <c r="AD339" i="4" s="1"/>
  <c r="AG338" i="4"/>
  <c r="AC338" i="4"/>
  <c r="AD338" i="4" s="1"/>
  <c r="AG337" i="4"/>
  <c r="AC337" i="4"/>
  <c r="AD337" i="4" s="1"/>
  <c r="AG336" i="4"/>
  <c r="AC336" i="4"/>
  <c r="AD336" i="4" s="1"/>
  <c r="AG335" i="4"/>
  <c r="AC335" i="4"/>
  <c r="AD335" i="4" s="1"/>
  <c r="AG334" i="4"/>
  <c r="AC334" i="4"/>
  <c r="AD334" i="4" s="1"/>
  <c r="AG333" i="4"/>
  <c r="AC333" i="4"/>
  <c r="AD333" i="4" s="1"/>
  <c r="AG332" i="4"/>
  <c r="AC332" i="4"/>
  <c r="AD332" i="4" s="1"/>
  <c r="AG331" i="4"/>
  <c r="AC331" i="4"/>
  <c r="AD331" i="4" s="1"/>
  <c r="AG330" i="4"/>
  <c r="AC330" i="4"/>
  <c r="AD330" i="4" s="1"/>
  <c r="AG329" i="4"/>
  <c r="AC329" i="4"/>
  <c r="AD329" i="4" s="1"/>
  <c r="AG328" i="4"/>
  <c r="AC328" i="4"/>
  <c r="AD328" i="4" s="1"/>
  <c r="AG327" i="4"/>
  <c r="AC327" i="4"/>
  <c r="AD327" i="4" s="1"/>
  <c r="AG326" i="4"/>
  <c r="AC326" i="4"/>
  <c r="AD326" i="4" s="1"/>
  <c r="AG325" i="4"/>
  <c r="AC325" i="4"/>
  <c r="AD325" i="4" s="1"/>
  <c r="AG324" i="4"/>
  <c r="AC324" i="4"/>
  <c r="AD324" i="4" s="1"/>
  <c r="AG323" i="4"/>
  <c r="AC323" i="4"/>
  <c r="AD323" i="4" s="1"/>
  <c r="AG322" i="4"/>
  <c r="AC322" i="4"/>
  <c r="AD322" i="4" s="1"/>
  <c r="AG321" i="4"/>
  <c r="AC321" i="4"/>
  <c r="AD321" i="4" s="1"/>
  <c r="AG320" i="4"/>
  <c r="AC320" i="4"/>
  <c r="AD320" i="4" s="1"/>
  <c r="AG319" i="4"/>
  <c r="AC319" i="4"/>
  <c r="AD319" i="4" s="1"/>
  <c r="AG318" i="4"/>
  <c r="AC318" i="4"/>
  <c r="AD318" i="4" s="1"/>
  <c r="AG317" i="4"/>
  <c r="AC317" i="4"/>
  <c r="AD317" i="4" s="1"/>
  <c r="AG316" i="4"/>
  <c r="AC316" i="4"/>
  <c r="AD316" i="4" s="1"/>
  <c r="AG315" i="4"/>
  <c r="AC315" i="4"/>
  <c r="AD315" i="4" s="1"/>
  <c r="AG314" i="4"/>
  <c r="AC314" i="4"/>
  <c r="AD314" i="4" s="1"/>
  <c r="AG313" i="4"/>
  <c r="AC313" i="4"/>
  <c r="AD313" i="4" s="1"/>
  <c r="AG312" i="4"/>
  <c r="AC312" i="4"/>
  <c r="AD312" i="4" s="1"/>
  <c r="AG311" i="4"/>
  <c r="AC311" i="4"/>
  <c r="AD311" i="4" s="1"/>
  <c r="AG310" i="4"/>
  <c r="AC310" i="4"/>
  <c r="AD310" i="4" s="1"/>
  <c r="AG309" i="4"/>
  <c r="AC309" i="4"/>
  <c r="AD309" i="4" s="1"/>
  <c r="AG308" i="4"/>
  <c r="AC308" i="4"/>
  <c r="AD308" i="4" s="1"/>
  <c r="AG307" i="4"/>
  <c r="AC307" i="4"/>
  <c r="AD307" i="4" s="1"/>
  <c r="AG306" i="4"/>
  <c r="AC306" i="4"/>
  <c r="AD306" i="4" s="1"/>
  <c r="AG305" i="4"/>
  <c r="AC305" i="4"/>
  <c r="AD305" i="4" s="1"/>
  <c r="AG304" i="4"/>
  <c r="AC304" i="4"/>
  <c r="AD304" i="4" s="1"/>
  <c r="AG303" i="4"/>
  <c r="AC303" i="4"/>
  <c r="AD303" i="4" s="1"/>
  <c r="AG302" i="4"/>
  <c r="AC302" i="4"/>
  <c r="AD302" i="4" s="1"/>
  <c r="AG301" i="4"/>
  <c r="AC301" i="4"/>
  <c r="AD301" i="4" s="1"/>
  <c r="AG300" i="4"/>
  <c r="AC300" i="4"/>
  <c r="AD300" i="4" s="1"/>
  <c r="AG299" i="4"/>
  <c r="AC299" i="4"/>
  <c r="AD299" i="4" s="1"/>
  <c r="AG298" i="4"/>
  <c r="AC298" i="4"/>
  <c r="AD298" i="4" s="1"/>
  <c r="AG297" i="4"/>
  <c r="AC297" i="4"/>
  <c r="AD297" i="4" s="1"/>
  <c r="AG296" i="4"/>
  <c r="AC296" i="4"/>
  <c r="AD296" i="4" s="1"/>
  <c r="AG295" i="4"/>
  <c r="AC295" i="4"/>
  <c r="AD295" i="4" s="1"/>
  <c r="AG294" i="4"/>
  <c r="AC294" i="4"/>
  <c r="AD294" i="4" s="1"/>
  <c r="AG293" i="4"/>
  <c r="AC293" i="4"/>
  <c r="AD293" i="4" s="1"/>
  <c r="AG292" i="4"/>
  <c r="AC292" i="4"/>
  <c r="AD292" i="4" s="1"/>
  <c r="AG291" i="4"/>
  <c r="AC291" i="4"/>
  <c r="AD291" i="4" s="1"/>
  <c r="AG290" i="4"/>
  <c r="AC290" i="4"/>
  <c r="AD290" i="4" s="1"/>
  <c r="AG289" i="4"/>
  <c r="AC289" i="4"/>
  <c r="AD289" i="4" s="1"/>
  <c r="AG288" i="4"/>
  <c r="AC288" i="4"/>
  <c r="AD288" i="4" s="1"/>
  <c r="AG287" i="4"/>
  <c r="AC287" i="4"/>
  <c r="AD287" i="4" s="1"/>
  <c r="AG286" i="4"/>
  <c r="AC286" i="4"/>
  <c r="AD286" i="4" s="1"/>
  <c r="AG285" i="4"/>
  <c r="AC285" i="4"/>
  <c r="AD285" i="4" s="1"/>
  <c r="AG284" i="4"/>
  <c r="AC284" i="4"/>
  <c r="AD284" i="4" s="1"/>
  <c r="AG283" i="4"/>
  <c r="AC283" i="4"/>
  <c r="AD283" i="4" s="1"/>
  <c r="AG282" i="4"/>
  <c r="AC282" i="4"/>
  <c r="AD282" i="4" s="1"/>
  <c r="AG281" i="4"/>
  <c r="AC281" i="4"/>
  <c r="AD281" i="4" s="1"/>
  <c r="AG280" i="4"/>
  <c r="AC280" i="4"/>
  <c r="AD280" i="4" s="1"/>
  <c r="AG279" i="4"/>
  <c r="AC279" i="4"/>
  <c r="AD279" i="4" s="1"/>
  <c r="AG278" i="4"/>
  <c r="AC278" i="4"/>
  <c r="AD278" i="4" s="1"/>
  <c r="AG277" i="4"/>
  <c r="AC277" i="4"/>
  <c r="AD277" i="4" s="1"/>
  <c r="AG276" i="4"/>
  <c r="AC276" i="4"/>
  <c r="AD276" i="4" s="1"/>
  <c r="AG275" i="4"/>
  <c r="AC275" i="4"/>
  <c r="AD275" i="4" s="1"/>
  <c r="AG274" i="4"/>
  <c r="AC274" i="4"/>
  <c r="AD274" i="4" s="1"/>
  <c r="AG273" i="4"/>
  <c r="AC273" i="4"/>
  <c r="AD273" i="4" s="1"/>
  <c r="AG272" i="4"/>
  <c r="AC272" i="4"/>
  <c r="AD272" i="4" s="1"/>
  <c r="AG271" i="4"/>
  <c r="AC271" i="4"/>
  <c r="AD271" i="4" s="1"/>
  <c r="AG270" i="4"/>
  <c r="AC270" i="4"/>
  <c r="AD270" i="4" s="1"/>
  <c r="AG269" i="4"/>
  <c r="AC269" i="4"/>
  <c r="AD269" i="4" s="1"/>
  <c r="AG268" i="4"/>
  <c r="AC268" i="4"/>
  <c r="AD268" i="4" s="1"/>
  <c r="AG267" i="4"/>
  <c r="AC267" i="4"/>
  <c r="AD267" i="4" s="1"/>
  <c r="AG266" i="4"/>
  <c r="AC266" i="4"/>
  <c r="AD266" i="4" s="1"/>
  <c r="AG265" i="4"/>
  <c r="AC265" i="4"/>
  <c r="AD265" i="4" s="1"/>
  <c r="AG264" i="4"/>
  <c r="AC264" i="4"/>
  <c r="AD264" i="4" s="1"/>
  <c r="AG263" i="4"/>
  <c r="AC263" i="4"/>
  <c r="AD263" i="4" s="1"/>
  <c r="AG262" i="4"/>
  <c r="AC262" i="4"/>
  <c r="AD262" i="4" s="1"/>
  <c r="AG261" i="4"/>
  <c r="AC261" i="4"/>
  <c r="AD261" i="4" s="1"/>
  <c r="AG260" i="4"/>
  <c r="AC260" i="4"/>
  <c r="AD260" i="4" s="1"/>
  <c r="AG259" i="4"/>
  <c r="AC259" i="4"/>
  <c r="AD259" i="4" s="1"/>
  <c r="AG258" i="4"/>
  <c r="AC258" i="4"/>
  <c r="AD258" i="4" s="1"/>
  <c r="AG257" i="4"/>
  <c r="AC257" i="4"/>
  <c r="AD257" i="4" s="1"/>
  <c r="AG256" i="4"/>
  <c r="AC256" i="4"/>
  <c r="AD256" i="4" s="1"/>
  <c r="AG255" i="4"/>
  <c r="AC255" i="4"/>
  <c r="AD255" i="4" s="1"/>
  <c r="AG254" i="4"/>
  <c r="AC254" i="4"/>
  <c r="AD254" i="4" s="1"/>
  <c r="AG253" i="4"/>
  <c r="AC253" i="4"/>
  <c r="AD253" i="4" s="1"/>
  <c r="AG252" i="4"/>
  <c r="AC252" i="4"/>
  <c r="AD252" i="4" s="1"/>
  <c r="AG251" i="4"/>
  <c r="AC251" i="4"/>
  <c r="AD251" i="4" s="1"/>
  <c r="AG250" i="4"/>
  <c r="AC250" i="4"/>
  <c r="AD250" i="4" s="1"/>
  <c r="AG249" i="4"/>
  <c r="AC249" i="4"/>
  <c r="AD249" i="4" s="1"/>
  <c r="AG248" i="4"/>
  <c r="AC248" i="4"/>
  <c r="AD248" i="4" s="1"/>
  <c r="AG247" i="4"/>
  <c r="AC247" i="4"/>
  <c r="AD247" i="4" s="1"/>
  <c r="AG246" i="4"/>
  <c r="AC246" i="4"/>
  <c r="AD246" i="4" s="1"/>
  <c r="AG245" i="4"/>
  <c r="AC245" i="4"/>
  <c r="AD245" i="4" s="1"/>
  <c r="AG244" i="4"/>
  <c r="AC244" i="4"/>
  <c r="AD244" i="4" s="1"/>
  <c r="AG243" i="4"/>
  <c r="AC243" i="4"/>
  <c r="AD243" i="4" s="1"/>
  <c r="AG242" i="4"/>
  <c r="AC242" i="4"/>
  <c r="AD242" i="4" s="1"/>
  <c r="AG241" i="4"/>
  <c r="AC241" i="4"/>
  <c r="AD241" i="4" s="1"/>
  <c r="AG240" i="4"/>
  <c r="AC240" i="4"/>
  <c r="AD240" i="4" s="1"/>
  <c r="AG239" i="4"/>
  <c r="AC239" i="4"/>
  <c r="AD239" i="4" s="1"/>
  <c r="AG238" i="4"/>
  <c r="AC238" i="4"/>
  <c r="AD238" i="4" s="1"/>
  <c r="AG237" i="4"/>
  <c r="AC237" i="4"/>
  <c r="AD237" i="4" s="1"/>
  <c r="AG236" i="4"/>
  <c r="AC236" i="4"/>
  <c r="AD236" i="4" s="1"/>
  <c r="AG235" i="4"/>
  <c r="AC235" i="4"/>
  <c r="AD235" i="4" s="1"/>
  <c r="AG234" i="4"/>
  <c r="AC234" i="4"/>
  <c r="AD234" i="4" s="1"/>
  <c r="AG233" i="4"/>
  <c r="AC233" i="4"/>
  <c r="AD233" i="4" s="1"/>
  <c r="AG232" i="4"/>
  <c r="AC232" i="4"/>
  <c r="AD232" i="4" s="1"/>
  <c r="AG231" i="4"/>
  <c r="AC231" i="4"/>
  <c r="AD231" i="4" s="1"/>
  <c r="AG230" i="4"/>
  <c r="AC230" i="4"/>
  <c r="AD230" i="4" s="1"/>
  <c r="AG229" i="4"/>
  <c r="AC229" i="4"/>
  <c r="AD229" i="4" s="1"/>
  <c r="AG228" i="4"/>
  <c r="AC228" i="4"/>
  <c r="AD228" i="4" s="1"/>
  <c r="AG227" i="4"/>
  <c r="AC227" i="4"/>
  <c r="AD227" i="4" s="1"/>
  <c r="AG226" i="4"/>
  <c r="AC226" i="4"/>
  <c r="AD226" i="4" s="1"/>
  <c r="AG225" i="4"/>
  <c r="AC225" i="4"/>
  <c r="AD225" i="4" s="1"/>
  <c r="AG224" i="4"/>
  <c r="AC224" i="4"/>
  <c r="AD224" i="4" s="1"/>
  <c r="AG223" i="4"/>
  <c r="AC223" i="4"/>
  <c r="AD223" i="4" s="1"/>
  <c r="AG222" i="4"/>
  <c r="AC222" i="4"/>
  <c r="AD222" i="4" s="1"/>
  <c r="AG221" i="4"/>
  <c r="AC221" i="4"/>
  <c r="AD221" i="4" s="1"/>
  <c r="AG220" i="4"/>
  <c r="AC220" i="4"/>
  <c r="AD220" i="4" s="1"/>
  <c r="AG219" i="4"/>
  <c r="AC219" i="4"/>
  <c r="AD219" i="4" s="1"/>
  <c r="AG218" i="4"/>
  <c r="AC218" i="4"/>
  <c r="AD218" i="4" s="1"/>
  <c r="AG217" i="4"/>
  <c r="AC217" i="4"/>
  <c r="AD217" i="4" s="1"/>
  <c r="AG216" i="4"/>
  <c r="AC216" i="4"/>
  <c r="AD216" i="4" s="1"/>
  <c r="AG215" i="4"/>
  <c r="AC215" i="4"/>
  <c r="AD215" i="4" s="1"/>
  <c r="AG214" i="4"/>
  <c r="AC214" i="4"/>
  <c r="AD214" i="4" s="1"/>
  <c r="AG213" i="4"/>
  <c r="AC213" i="4"/>
  <c r="AD213" i="4" s="1"/>
  <c r="AG212" i="4"/>
  <c r="AC212" i="4"/>
  <c r="AD212" i="4" s="1"/>
  <c r="AG211" i="4"/>
  <c r="AC211" i="4"/>
  <c r="AD211" i="4" s="1"/>
  <c r="AG210" i="4"/>
  <c r="AC210" i="4"/>
  <c r="AD210" i="4" s="1"/>
  <c r="AG209" i="4"/>
  <c r="AC209" i="4"/>
  <c r="AD209" i="4" s="1"/>
  <c r="AG208" i="4"/>
  <c r="AC208" i="4"/>
  <c r="AD208" i="4" s="1"/>
  <c r="AG207" i="4"/>
  <c r="AC207" i="4"/>
  <c r="AD207" i="4" s="1"/>
  <c r="AG206" i="4"/>
  <c r="AC206" i="4"/>
  <c r="AD206" i="4" s="1"/>
  <c r="AG205" i="4"/>
  <c r="AC205" i="4"/>
  <c r="AD205" i="4" s="1"/>
  <c r="AG204" i="4"/>
  <c r="AC204" i="4"/>
  <c r="AD204" i="4" s="1"/>
  <c r="AG203" i="4"/>
  <c r="AC203" i="4"/>
  <c r="AD203" i="4" s="1"/>
  <c r="AG202" i="4"/>
  <c r="AC202" i="4"/>
  <c r="AD202" i="4" s="1"/>
  <c r="AG201" i="4"/>
  <c r="AC201" i="4"/>
  <c r="AD201" i="4" s="1"/>
  <c r="AG200" i="4"/>
  <c r="AC200" i="4"/>
  <c r="AD200" i="4" s="1"/>
  <c r="AG199" i="4"/>
  <c r="AC199" i="4"/>
  <c r="AD199" i="4" s="1"/>
  <c r="AG198" i="4"/>
  <c r="AC198" i="4"/>
  <c r="AD198" i="4" s="1"/>
  <c r="AG197" i="4"/>
  <c r="AC197" i="4"/>
  <c r="AD197" i="4" s="1"/>
  <c r="AG196" i="4"/>
  <c r="AC196" i="4"/>
  <c r="AD196" i="4" s="1"/>
  <c r="AG195" i="4"/>
  <c r="AC195" i="4"/>
  <c r="AD195" i="4" s="1"/>
  <c r="AG194" i="4"/>
  <c r="AC194" i="4"/>
  <c r="AD194" i="4" s="1"/>
  <c r="AG193" i="4"/>
  <c r="AC193" i="4"/>
  <c r="AD193" i="4" s="1"/>
  <c r="AG192" i="4"/>
  <c r="AC192" i="4"/>
  <c r="AD192" i="4" s="1"/>
  <c r="AG191" i="4"/>
  <c r="AC191" i="4"/>
  <c r="AD191" i="4" s="1"/>
  <c r="AG190" i="4"/>
  <c r="AC190" i="4"/>
  <c r="AD190" i="4" s="1"/>
  <c r="AG189" i="4"/>
  <c r="AC189" i="4"/>
  <c r="AD189" i="4" s="1"/>
  <c r="AG188" i="4"/>
  <c r="AC188" i="4"/>
  <c r="AD188" i="4" s="1"/>
  <c r="AG187" i="4"/>
  <c r="AC187" i="4"/>
  <c r="AD187" i="4" s="1"/>
  <c r="AG186" i="4"/>
  <c r="AC186" i="4"/>
  <c r="AD186" i="4" s="1"/>
  <c r="AG185" i="4"/>
  <c r="AC185" i="4"/>
  <c r="AD185" i="4" s="1"/>
  <c r="AG184" i="4"/>
  <c r="AC184" i="4"/>
  <c r="AD184" i="4" s="1"/>
  <c r="AG183" i="4"/>
  <c r="AC183" i="4"/>
  <c r="AD183" i="4" s="1"/>
  <c r="AG182" i="4"/>
  <c r="AC182" i="4"/>
  <c r="AD182" i="4" s="1"/>
  <c r="AG181" i="4"/>
  <c r="AC181" i="4"/>
  <c r="AD181" i="4" s="1"/>
  <c r="AG180" i="4"/>
  <c r="AC180" i="4"/>
  <c r="AD180" i="4" s="1"/>
  <c r="AG179" i="4"/>
  <c r="AC179" i="4"/>
  <c r="AD179" i="4" s="1"/>
  <c r="AG178" i="4"/>
  <c r="AC178" i="4"/>
  <c r="AD178" i="4" s="1"/>
  <c r="AG177" i="4"/>
  <c r="AC177" i="4"/>
  <c r="AD177" i="4" s="1"/>
  <c r="AG176" i="4"/>
  <c r="AC176" i="4"/>
  <c r="AD176" i="4" s="1"/>
  <c r="AG175" i="4"/>
  <c r="AC175" i="4"/>
  <c r="AD175" i="4" s="1"/>
  <c r="AG174" i="4"/>
  <c r="AC174" i="4"/>
  <c r="AD174" i="4" s="1"/>
  <c r="AG173" i="4"/>
  <c r="AC173" i="4"/>
  <c r="AD173" i="4" s="1"/>
  <c r="AG172" i="4"/>
  <c r="AC172" i="4"/>
  <c r="AD172" i="4" s="1"/>
  <c r="AG171" i="4"/>
  <c r="AC171" i="4"/>
  <c r="AD171" i="4" s="1"/>
  <c r="AG170" i="4"/>
  <c r="AC170" i="4"/>
  <c r="AD170" i="4" s="1"/>
  <c r="AG169" i="4"/>
  <c r="AC169" i="4"/>
  <c r="AD169" i="4" s="1"/>
  <c r="AG168" i="4"/>
  <c r="AC168" i="4"/>
  <c r="AD168" i="4" s="1"/>
  <c r="AG167" i="4"/>
  <c r="AC167" i="4"/>
  <c r="AD167" i="4" s="1"/>
  <c r="AG166" i="4"/>
  <c r="AC166" i="4"/>
  <c r="AD166" i="4" s="1"/>
  <c r="AG165" i="4"/>
  <c r="AC165" i="4"/>
  <c r="AD165" i="4" s="1"/>
  <c r="AG164" i="4"/>
  <c r="AC164" i="4"/>
  <c r="AD164" i="4" s="1"/>
  <c r="AG163" i="4"/>
  <c r="AC163" i="4"/>
  <c r="AD163" i="4" s="1"/>
  <c r="AG162" i="4"/>
  <c r="AC162" i="4"/>
  <c r="AD162" i="4" s="1"/>
  <c r="AG161" i="4"/>
  <c r="AC161" i="4"/>
  <c r="AD161" i="4" s="1"/>
  <c r="AG160" i="4"/>
  <c r="AC160" i="4"/>
  <c r="AD160" i="4" s="1"/>
  <c r="AG159" i="4"/>
  <c r="AC159" i="4"/>
  <c r="AD159" i="4" s="1"/>
  <c r="AG158" i="4"/>
  <c r="AC158" i="4"/>
  <c r="AD158" i="4" s="1"/>
  <c r="AG157" i="4"/>
  <c r="AC157" i="4"/>
  <c r="AD157" i="4" s="1"/>
  <c r="AG156" i="4"/>
  <c r="AC156" i="4"/>
  <c r="AD156" i="4" s="1"/>
  <c r="AG155" i="4"/>
  <c r="AC155" i="4"/>
  <c r="AD155" i="4" s="1"/>
  <c r="AG154" i="4"/>
  <c r="AC154" i="4"/>
  <c r="AD154" i="4" s="1"/>
  <c r="AG153" i="4"/>
  <c r="AC153" i="4"/>
  <c r="AD153" i="4" s="1"/>
  <c r="AG152" i="4"/>
  <c r="AC152" i="4"/>
  <c r="AD152" i="4" s="1"/>
  <c r="AG151" i="4"/>
  <c r="AC151" i="4"/>
  <c r="AD151" i="4" s="1"/>
  <c r="AG150" i="4"/>
  <c r="AC150" i="4"/>
  <c r="AD150" i="4" s="1"/>
  <c r="AG149" i="4"/>
  <c r="AC149" i="4"/>
  <c r="AD149" i="4" s="1"/>
  <c r="AG148" i="4"/>
  <c r="AC148" i="4"/>
  <c r="AD148" i="4" s="1"/>
  <c r="AG147" i="4"/>
  <c r="AC147" i="4"/>
  <c r="AD147" i="4" s="1"/>
  <c r="AG146" i="4"/>
  <c r="AC146" i="4"/>
  <c r="AD146" i="4" s="1"/>
  <c r="AG145" i="4"/>
  <c r="AC145" i="4"/>
  <c r="AD145" i="4" s="1"/>
  <c r="AG144" i="4"/>
  <c r="AC144" i="4"/>
  <c r="AD144" i="4" s="1"/>
  <c r="AG143" i="4"/>
  <c r="AC143" i="4"/>
  <c r="AD143" i="4" s="1"/>
  <c r="AG142" i="4"/>
  <c r="AC142" i="4"/>
  <c r="AD142" i="4" s="1"/>
  <c r="AG141" i="4"/>
  <c r="AC141" i="4"/>
  <c r="AD141" i="4" s="1"/>
  <c r="AG140" i="4"/>
  <c r="AC140" i="4"/>
  <c r="AD140" i="4" s="1"/>
  <c r="AG139" i="4"/>
  <c r="AC139" i="4"/>
  <c r="AD139" i="4" s="1"/>
  <c r="AG138" i="4"/>
  <c r="AC138" i="4"/>
  <c r="AD138" i="4" s="1"/>
  <c r="AG137" i="4"/>
  <c r="AC137" i="4"/>
  <c r="AD137" i="4" s="1"/>
  <c r="AG136" i="4"/>
  <c r="AC136" i="4"/>
  <c r="AD136" i="4" s="1"/>
  <c r="AG135" i="4"/>
  <c r="AC135" i="4"/>
  <c r="AD135" i="4" s="1"/>
  <c r="AG134" i="4"/>
  <c r="AC134" i="4"/>
  <c r="AD134" i="4" s="1"/>
  <c r="AG133" i="4"/>
  <c r="AC133" i="4"/>
  <c r="AD133" i="4" s="1"/>
  <c r="AG132" i="4"/>
  <c r="AC132" i="4"/>
  <c r="AD132" i="4" s="1"/>
  <c r="AG131" i="4"/>
  <c r="AC131" i="4"/>
  <c r="AD131" i="4" s="1"/>
  <c r="AG130" i="4"/>
  <c r="AC130" i="4"/>
  <c r="AD130" i="4" s="1"/>
  <c r="AG129" i="4"/>
  <c r="AC129" i="4"/>
  <c r="AD129" i="4" s="1"/>
  <c r="AG128" i="4"/>
  <c r="AC128" i="4"/>
  <c r="AD128" i="4" s="1"/>
  <c r="AG127" i="4"/>
  <c r="AC127" i="4"/>
  <c r="AD127" i="4" s="1"/>
  <c r="AG126" i="4"/>
  <c r="AC126" i="4"/>
  <c r="AD126" i="4" s="1"/>
  <c r="AG125" i="4"/>
  <c r="AC125" i="4"/>
  <c r="AD125" i="4" s="1"/>
  <c r="AG124" i="4"/>
  <c r="AC124" i="4"/>
  <c r="AD124" i="4" s="1"/>
  <c r="AG123" i="4"/>
  <c r="AC123" i="4"/>
  <c r="AD123" i="4" s="1"/>
  <c r="AG122" i="4"/>
  <c r="AC122" i="4"/>
  <c r="AD122" i="4" s="1"/>
  <c r="AG121" i="4"/>
  <c r="AC121" i="4"/>
  <c r="AD121" i="4" s="1"/>
  <c r="AG120" i="4"/>
  <c r="AC120" i="4"/>
  <c r="AD120" i="4" s="1"/>
  <c r="AG119" i="4"/>
  <c r="AC119" i="4"/>
  <c r="AD119" i="4" s="1"/>
  <c r="AG118" i="4"/>
  <c r="AC118" i="4"/>
  <c r="AD118" i="4" s="1"/>
  <c r="AG117" i="4"/>
  <c r="AC117" i="4"/>
  <c r="AD117" i="4" s="1"/>
  <c r="AG116" i="4"/>
  <c r="AC116" i="4"/>
  <c r="AD116" i="4" s="1"/>
  <c r="AG115" i="4"/>
  <c r="AC115" i="4"/>
  <c r="AD115" i="4" s="1"/>
  <c r="AG114" i="4"/>
  <c r="AC114" i="4"/>
  <c r="AD114" i="4" s="1"/>
  <c r="AG113" i="4"/>
  <c r="AC113" i="4"/>
  <c r="AD113" i="4" s="1"/>
  <c r="AG112" i="4"/>
  <c r="AC112" i="4"/>
  <c r="AD112" i="4" s="1"/>
  <c r="AG111" i="4"/>
  <c r="AC111" i="4"/>
  <c r="AD111" i="4" s="1"/>
  <c r="AG110" i="4"/>
  <c r="AC110" i="4"/>
  <c r="AD110" i="4" s="1"/>
  <c r="AG109" i="4"/>
  <c r="AC109" i="4"/>
  <c r="AD109" i="4" s="1"/>
  <c r="AG108" i="4"/>
  <c r="AC108" i="4"/>
  <c r="AD108" i="4" s="1"/>
  <c r="AG107" i="4"/>
  <c r="AC107" i="4"/>
  <c r="AD107" i="4" s="1"/>
  <c r="AG106" i="4"/>
  <c r="AC106" i="4"/>
  <c r="AD106" i="4" s="1"/>
  <c r="AG105" i="4"/>
  <c r="AC105" i="4"/>
  <c r="AD105" i="4" s="1"/>
  <c r="AG104" i="4"/>
  <c r="AC104" i="4"/>
  <c r="AD104" i="4" s="1"/>
  <c r="AG103" i="4"/>
  <c r="AC103" i="4"/>
  <c r="AD103" i="4" s="1"/>
  <c r="AG102" i="4"/>
  <c r="AC102" i="4"/>
  <c r="AD102" i="4" s="1"/>
  <c r="AG101" i="4"/>
  <c r="AC101" i="4"/>
  <c r="AD101" i="4" s="1"/>
  <c r="AG100" i="4"/>
  <c r="AC100" i="4"/>
  <c r="AD100" i="4" s="1"/>
  <c r="AG99" i="4"/>
  <c r="AC99" i="4"/>
  <c r="AD99" i="4" s="1"/>
  <c r="AG98" i="4"/>
  <c r="AC98" i="4"/>
  <c r="AD98" i="4" s="1"/>
  <c r="AG97" i="4"/>
  <c r="AC97" i="4"/>
  <c r="AD97" i="4" s="1"/>
  <c r="AG96" i="4"/>
  <c r="AC96" i="4"/>
  <c r="AD96" i="4" s="1"/>
  <c r="AG95" i="4"/>
  <c r="AC95" i="4"/>
  <c r="AD95" i="4" s="1"/>
  <c r="AG94" i="4"/>
  <c r="AC94" i="4"/>
  <c r="AD94" i="4" s="1"/>
  <c r="AG93" i="4"/>
  <c r="AC93" i="4"/>
  <c r="AD93" i="4" s="1"/>
  <c r="AG92" i="4"/>
  <c r="AC92" i="4"/>
  <c r="AD92" i="4" s="1"/>
  <c r="AG91" i="4"/>
  <c r="AC91" i="4"/>
  <c r="AD91" i="4" s="1"/>
  <c r="AG90" i="4"/>
  <c r="AC90" i="4"/>
  <c r="AD90" i="4" s="1"/>
  <c r="AG89" i="4"/>
  <c r="AC89" i="4"/>
  <c r="AD89" i="4" s="1"/>
  <c r="AG88" i="4"/>
  <c r="AC88" i="4"/>
  <c r="AD88" i="4" s="1"/>
  <c r="AG87" i="4"/>
  <c r="AC87" i="4"/>
  <c r="AD87" i="4" s="1"/>
  <c r="AG86" i="4"/>
  <c r="AC86" i="4"/>
  <c r="AD86" i="4" s="1"/>
  <c r="AG85" i="4"/>
  <c r="AC85" i="4"/>
  <c r="AD85" i="4" s="1"/>
  <c r="AG84" i="4"/>
  <c r="AC84" i="4"/>
  <c r="AD84" i="4" s="1"/>
  <c r="AG83" i="4"/>
  <c r="AC83" i="4"/>
  <c r="AD83" i="4" s="1"/>
  <c r="AG82" i="4"/>
  <c r="AC82" i="4"/>
  <c r="AD82" i="4" s="1"/>
  <c r="AG81" i="4"/>
  <c r="AC81" i="4"/>
  <c r="AD81" i="4" s="1"/>
  <c r="AG80" i="4"/>
  <c r="AC80" i="4"/>
  <c r="AD80" i="4" s="1"/>
  <c r="AG79" i="4"/>
  <c r="AC79" i="4"/>
  <c r="AD79" i="4" s="1"/>
  <c r="AG78" i="4"/>
  <c r="AC78" i="4"/>
  <c r="AD78" i="4" s="1"/>
  <c r="AG77" i="4"/>
  <c r="AC77" i="4"/>
  <c r="AD77" i="4" s="1"/>
  <c r="AG76" i="4"/>
  <c r="AC76" i="4"/>
  <c r="AD76" i="4" s="1"/>
  <c r="AG75" i="4"/>
  <c r="AC75" i="4"/>
  <c r="AD75" i="4" s="1"/>
  <c r="AG74" i="4"/>
  <c r="AC74" i="4"/>
  <c r="AD74" i="4" s="1"/>
  <c r="AG73" i="4"/>
  <c r="AC73" i="4"/>
  <c r="AD73" i="4" s="1"/>
  <c r="AG72" i="4"/>
  <c r="AC72" i="4"/>
  <c r="AD72" i="4" s="1"/>
  <c r="AG71" i="4"/>
  <c r="AC71" i="4"/>
  <c r="AD71" i="4" s="1"/>
  <c r="AG70" i="4"/>
  <c r="AC70" i="4"/>
  <c r="AD70" i="4" s="1"/>
  <c r="AG69" i="4"/>
  <c r="AC69" i="4"/>
  <c r="AD69" i="4" s="1"/>
  <c r="AG68" i="4"/>
  <c r="AC68" i="4"/>
  <c r="AD68" i="4" s="1"/>
  <c r="AG67" i="4"/>
  <c r="AC67" i="4"/>
  <c r="AD67" i="4" s="1"/>
  <c r="AG66" i="4"/>
  <c r="AC66" i="4"/>
  <c r="AD66" i="4" s="1"/>
  <c r="AG65" i="4"/>
  <c r="AC65" i="4"/>
  <c r="AD65" i="4" s="1"/>
  <c r="AG64" i="4"/>
  <c r="AC64" i="4"/>
  <c r="AD64" i="4" s="1"/>
  <c r="AG63" i="4"/>
  <c r="AC63" i="4"/>
  <c r="AD63" i="4" s="1"/>
  <c r="AG62" i="4"/>
  <c r="AC62" i="4"/>
  <c r="AD62" i="4" s="1"/>
  <c r="AG61" i="4"/>
  <c r="AC61" i="4"/>
  <c r="AD61" i="4" s="1"/>
  <c r="AG60" i="4"/>
  <c r="AC60" i="4"/>
  <c r="AD60" i="4" s="1"/>
  <c r="AG59" i="4"/>
  <c r="AC59" i="4"/>
  <c r="AD59" i="4" s="1"/>
  <c r="AG58" i="4"/>
  <c r="AC58" i="4"/>
  <c r="AD58" i="4" s="1"/>
  <c r="AG57" i="4"/>
  <c r="AC57" i="4"/>
  <c r="AD57" i="4" s="1"/>
  <c r="AG56" i="4"/>
  <c r="AC56" i="4"/>
  <c r="AD56" i="4" s="1"/>
  <c r="AG55" i="4"/>
  <c r="AC55" i="4"/>
  <c r="AD55" i="4" s="1"/>
  <c r="AG54" i="4"/>
  <c r="AC54" i="4"/>
  <c r="AD54" i="4" s="1"/>
  <c r="AG53" i="4"/>
  <c r="AC53" i="4"/>
  <c r="AD53" i="4" s="1"/>
  <c r="AG52" i="4"/>
  <c r="AC52" i="4"/>
  <c r="AD52" i="4" s="1"/>
  <c r="AG51" i="4"/>
  <c r="AC51" i="4"/>
  <c r="AD51" i="4" s="1"/>
  <c r="AG50" i="4"/>
  <c r="AC50" i="4"/>
  <c r="AD50" i="4" s="1"/>
  <c r="AG49" i="4"/>
  <c r="AC49" i="4"/>
  <c r="AD49" i="4" s="1"/>
  <c r="AG48" i="4"/>
  <c r="AC48" i="4"/>
  <c r="AD48" i="4" s="1"/>
  <c r="AG47" i="4"/>
  <c r="AC47" i="4"/>
  <c r="AD47" i="4" s="1"/>
  <c r="AG46" i="4"/>
  <c r="AC46" i="4"/>
  <c r="AD46" i="4" s="1"/>
  <c r="AG45" i="4"/>
  <c r="AC45" i="4"/>
  <c r="AD45" i="4" s="1"/>
  <c r="AG44" i="4"/>
  <c r="AC44" i="4"/>
  <c r="AD44" i="4" s="1"/>
  <c r="AG43" i="4"/>
  <c r="AC43" i="4"/>
  <c r="AD43" i="4" s="1"/>
  <c r="AG42" i="4"/>
  <c r="AC42" i="4"/>
  <c r="AD42" i="4" s="1"/>
  <c r="AG41" i="4"/>
  <c r="AC41" i="4"/>
  <c r="AD41" i="4" s="1"/>
  <c r="AG40" i="4"/>
  <c r="AC40" i="4"/>
  <c r="AD40" i="4" s="1"/>
  <c r="AG39" i="4"/>
  <c r="AC39" i="4"/>
  <c r="AD39" i="4" s="1"/>
  <c r="AG38" i="4"/>
  <c r="AC38" i="4"/>
  <c r="AD38" i="4" s="1"/>
  <c r="AG37" i="4"/>
  <c r="AC37" i="4"/>
  <c r="AD37" i="4" s="1"/>
  <c r="AG36" i="4"/>
  <c r="AC36" i="4"/>
  <c r="AD36" i="4" s="1"/>
  <c r="AG35" i="4"/>
  <c r="AC35" i="4"/>
  <c r="AD35" i="4" s="1"/>
  <c r="AG34" i="4"/>
  <c r="AC34" i="4"/>
  <c r="AD34" i="4" s="1"/>
  <c r="AG33" i="4"/>
  <c r="AC33" i="4"/>
  <c r="AD33" i="4" s="1"/>
  <c r="AG32" i="4"/>
  <c r="AC32" i="4"/>
  <c r="AD32" i="4" s="1"/>
  <c r="AG31" i="4"/>
  <c r="AC31" i="4"/>
  <c r="AD31" i="4" s="1"/>
  <c r="AG30" i="4"/>
  <c r="AC30" i="4"/>
  <c r="AD30" i="4" s="1"/>
  <c r="AG29" i="4"/>
  <c r="AC29" i="4"/>
  <c r="AD29" i="4" s="1"/>
  <c r="AG28" i="4"/>
  <c r="AC28" i="4"/>
  <c r="AD28" i="4" s="1"/>
  <c r="AG27" i="4"/>
  <c r="AC27" i="4"/>
  <c r="AD27" i="4" s="1"/>
  <c r="AG26" i="4"/>
  <c r="AC26" i="4"/>
  <c r="AD26" i="4" s="1"/>
  <c r="AG25" i="4"/>
  <c r="AC25" i="4"/>
  <c r="AD25" i="4" s="1"/>
  <c r="AG24" i="4"/>
  <c r="AC24" i="4"/>
  <c r="AD24" i="4" s="1"/>
  <c r="AG23" i="4"/>
  <c r="AC23" i="4"/>
  <c r="AD23" i="4" s="1"/>
  <c r="AG22" i="4"/>
  <c r="AC22" i="4"/>
  <c r="AD22" i="4" s="1"/>
  <c r="AG21" i="4"/>
  <c r="AC21" i="4"/>
  <c r="AD21" i="4" s="1"/>
  <c r="AG20" i="4"/>
  <c r="AC20" i="4"/>
  <c r="AD20" i="4" s="1"/>
  <c r="AG19" i="4"/>
  <c r="AC19" i="4"/>
  <c r="AD19" i="4" s="1"/>
  <c r="AG18" i="4"/>
  <c r="AC18" i="4"/>
  <c r="AD18" i="4" s="1"/>
  <c r="AG17" i="4"/>
  <c r="AC17" i="4"/>
  <c r="AD17" i="4" s="1"/>
  <c r="AG16" i="4"/>
  <c r="AC16" i="4"/>
  <c r="AD16" i="4" s="1"/>
  <c r="AG15" i="4"/>
  <c r="AC15" i="4"/>
  <c r="AD15" i="4" s="1"/>
  <c r="AG14" i="4"/>
  <c r="AC14" i="4"/>
  <c r="AD14" i="4" s="1"/>
  <c r="AG13" i="4"/>
  <c r="AC13" i="4"/>
  <c r="AD13" i="4" s="1"/>
  <c r="AG12" i="4"/>
  <c r="AC12" i="4"/>
  <c r="AD12" i="4" s="1"/>
  <c r="AG11" i="4"/>
  <c r="AC11" i="4"/>
  <c r="AD11" i="4" s="1"/>
  <c r="AG10" i="4"/>
  <c r="AC10" i="4"/>
  <c r="AD10" i="4" s="1"/>
  <c r="AG9" i="4"/>
  <c r="AC9" i="4"/>
  <c r="AD9" i="4" s="1"/>
  <c r="AG8" i="4"/>
  <c r="AC8" i="4"/>
  <c r="AD8" i="4" s="1"/>
  <c r="AG7" i="4"/>
  <c r="AC7" i="4"/>
  <c r="AD7" i="4" s="1"/>
  <c r="AL6" i="4" l="1"/>
  <c r="AC6" i="4"/>
  <c r="AD6" i="4" s="1"/>
  <c r="AE5000" i="4" s="1"/>
  <c r="I10" i="6"/>
  <c r="E11" i="6"/>
  <c r="F11" i="6"/>
  <c r="G11" i="6"/>
  <c r="H11" i="6"/>
  <c r="I11" i="6"/>
  <c r="J11" i="6"/>
  <c r="K11" i="6"/>
  <c r="L11" i="6"/>
  <c r="E12" i="6"/>
  <c r="F12" i="6"/>
  <c r="G12" i="6"/>
  <c r="H12" i="6"/>
  <c r="I12" i="6"/>
  <c r="J12" i="6"/>
  <c r="K12" i="6"/>
  <c r="L12" i="6"/>
  <c r="E13" i="6"/>
  <c r="F13" i="6"/>
  <c r="G13" i="6"/>
  <c r="H13" i="6"/>
  <c r="I13" i="6"/>
  <c r="J13" i="6"/>
  <c r="K13" i="6"/>
  <c r="L13" i="6"/>
  <c r="E14" i="6"/>
  <c r="F14" i="6"/>
  <c r="G14" i="6"/>
  <c r="H14" i="6"/>
  <c r="I14" i="6"/>
  <c r="J14" i="6"/>
  <c r="K14" i="6"/>
  <c r="L14" i="6"/>
  <c r="E15" i="6"/>
  <c r="F15" i="6"/>
  <c r="G15" i="6"/>
  <c r="H15" i="6"/>
  <c r="I15" i="6"/>
  <c r="J15" i="6"/>
  <c r="K15" i="6"/>
  <c r="L15" i="6"/>
  <c r="E16" i="6"/>
  <c r="F16" i="6"/>
  <c r="G16" i="6"/>
  <c r="H16" i="6"/>
  <c r="I16" i="6"/>
  <c r="J16" i="6"/>
  <c r="K16" i="6"/>
  <c r="L16" i="6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L10" i="6"/>
  <c r="K10" i="6"/>
  <c r="J10" i="6"/>
  <c r="H10" i="6"/>
  <c r="G10" i="6"/>
  <c r="F10" i="6"/>
  <c r="E10" i="6"/>
  <c r="C4" i="6"/>
  <c r="C3" i="6"/>
  <c r="A62" i="6"/>
  <c r="AG6" i="4"/>
  <c r="A10" i="14"/>
  <c r="AE2315" i="4" l="1"/>
  <c r="AM149" i="4"/>
  <c r="AN149" i="4" s="1"/>
  <c r="AM150" i="4"/>
  <c r="AN150" i="4" s="1"/>
  <c r="AM151" i="4"/>
  <c r="AN151" i="4" s="1"/>
  <c r="AM146" i="4"/>
  <c r="AN146" i="4" s="1"/>
  <c r="AM147" i="4"/>
  <c r="AN147" i="4" s="1"/>
  <c r="AM148" i="4"/>
  <c r="AN148" i="4" s="1"/>
  <c r="AM152" i="4"/>
  <c r="AN152" i="4" s="1"/>
  <c r="AM142" i="4"/>
  <c r="AN142" i="4" s="1"/>
  <c r="AM145" i="4"/>
  <c r="AN145" i="4" s="1"/>
  <c r="AM143" i="4"/>
  <c r="AN143" i="4" s="1"/>
  <c r="AM141" i="4"/>
  <c r="AN141" i="4" s="1"/>
  <c r="AM144" i="4"/>
  <c r="AN144" i="4" s="1"/>
  <c r="AM25" i="4"/>
  <c r="AN25" i="4" s="1"/>
  <c r="AM140" i="4"/>
  <c r="AN140" i="4" s="1"/>
  <c r="AM139" i="4"/>
  <c r="AN139" i="4" s="1"/>
  <c r="AM107" i="4"/>
  <c r="AN107" i="4" s="1"/>
  <c r="AM75" i="4"/>
  <c r="AN75" i="4" s="1"/>
  <c r="AM43" i="4"/>
  <c r="AM12" i="4"/>
  <c r="AM114" i="4"/>
  <c r="AN114" i="4" s="1"/>
  <c r="AM82" i="4"/>
  <c r="AN82" i="4" s="1"/>
  <c r="AM50" i="4"/>
  <c r="AN50" i="4" s="1"/>
  <c r="AM19" i="4"/>
  <c r="AM121" i="4"/>
  <c r="AN121" i="4" s="1"/>
  <c r="AM89" i="4"/>
  <c r="AN89" i="4" s="1"/>
  <c r="AM57" i="4"/>
  <c r="AM136" i="4"/>
  <c r="AM72" i="4"/>
  <c r="AN72" i="4" s="1"/>
  <c r="AM135" i="4"/>
  <c r="AN135" i="4" s="1"/>
  <c r="AM103" i="4"/>
  <c r="AN103" i="4" s="1"/>
  <c r="AM71" i="4"/>
  <c r="AN71" i="4" s="1"/>
  <c r="AM39" i="4"/>
  <c r="AN39" i="4" s="1"/>
  <c r="AM8" i="4"/>
  <c r="AM110" i="4"/>
  <c r="AN110" i="4" s="1"/>
  <c r="AM78" i="4"/>
  <c r="AM46" i="4"/>
  <c r="AN46" i="4" s="1"/>
  <c r="AM15" i="4"/>
  <c r="AM117" i="4"/>
  <c r="AN117" i="4" s="1"/>
  <c r="AM85" i="4"/>
  <c r="AN85" i="4" s="1"/>
  <c r="AM53" i="4"/>
  <c r="AN53" i="4" s="1"/>
  <c r="AM120" i="4"/>
  <c r="AN120" i="4" s="1"/>
  <c r="AM56" i="4"/>
  <c r="AN56" i="4" s="1"/>
  <c r="AM123" i="4"/>
  <c r="AN123" i="4" s="1"/>
  <c r="AM91" i="4"/>
  <c r="AN91" i="4" s="1"/>
  <c r="AM59" i="4"/>
  <c r="AM27" i="4"/>
  <c r="AN27" i="4" s="1"/>
  <c r="AM130" i="4"/>
  <c r="AN130" i="4" s="1"/>
  <c r="AM98" i="4"/>
  <c r="AN98" i="4" s="1"/>
  <c r="AM66" i="4"/>
  <c r="AN66" i="4" s="1"/>
  <c r="AM34" i="4"/>
  <c r="AN34" i="4" s="1"/>
  <c r="AM137" i="4"/>
  <c r="AN137" i="4" s="1"/>
  <c r="AM105" i="4"/>
  <c r="AN105" i="4" s="1"/>
  <c r="AM73" i="4"/>
  <c r="AN73" i="4" s="1"/>
  <c r="AM41" i="4"/>
  <c r="AN41" i="4" s="1"/>
  <c r="AM104" i="4"/>
  <c r="AN104" i="4" s="1"/>
  <c r="AM40" i="4"/>
  <c r="AN40" i="4" s="1"/>
  <c r="AM119" i="4"/>
  <c r="AN119" i="4" s="1"/>
  <c r="AM87" i="4"/>
  <c r="AN87" i="4" s="1"/>
  <c r="AM55" i="4"/>
  <c r="AN55" i="4" s="1"/>
  <c r="AM24" i="4"/>
  <c r="AN24" i="4" s="1"/>
  <c r="AM126" i="4"/>
  <c r="AN126" i="4" s="1"/>
  <c r="AM94" i="4"/>
  <c r="AN94" i="4" s="1"/>
  <c r="AM62" i="4"/>
  <c r="AN62" i="4" s="1"/>
  <c r="AM30" i="4"/>
  <c r="AN30" i="4" s="1"/>
  <c r="AM133" i="4"/>
  <c r="AN133" i="4" s="1"/>
  <c r="AM101" i="4"/>
  <c r="AN101" i="4" s="1"/>
  <c r="AM69" i="4"/>
  <c r="AN69" i="4" s="1"/>
  <c r="AM22" i="4"/>
  <c r="AN22" i="4" s="1"/>
  <c r="AM88" i="4"/>
  <c r="AN88" i="4" s="1"/>
  <c r="AM21" i="4"/>
  <c r="AN21" i="4" s="1"/>
  <c r="AM37" i="4"/>
  <c r="AN37" i="4" s="1"/>
  <c r="AM18" i="4"/>
  <c r="AN18" i="4" s="1"/>
  <c r="AM132" i="4"/>
  <c r="AM116" i="4"/>
  <c r="AN116" i="4" s="1"/>
  <c r="AM100" i="4"/>
  <c r="AN100" i="4" s="1"/>
  <c r="AM84" i="4"/>
  <c r="AN84" i="4" s="1"/>
  <c r="AM68" i="4"/>
  <c r="AN68" i="4" s="1"/>
  <c r="AM52" i="4"/>
  <c r="AN52" i="4" s="1"/>
  <c r="AM36" i="4"/>
  <c r="AN36" i="4" s="1"/>
  <c r="AM17" i="4"/>
  <c r="AM131" i="4"/>
  <c r="AN131" i="4" s="1"/>
  <c r="AM115" i="4"/>
  <c r="AN115" i="4" s="1"/>
  <c r="AM99" i="4"/>
  <c r="AN99" i="4" s="1"/>
  <c r="AM83" i="4"/>
  <c r="AN83" i="4" s="1"/>
  <c r="AM67" i="4"/>
  <c r="AN67" i="4" s="1"/>
  <c r="AM51" i="4"/>
  <c r="AN51" i="4" s="1"/>
  <c r="AM35" i="4"/>
  <c r="AN35" i="4" s="1"/>
  <c r="AM20" i="4"/>
  <c r="AM138" i="4"/>
  <c r="AN138" i="4" s="1"/>
  <c r="AM122" i="4"/>
  <c r="AN122" i="4" s="1"/>
  <c r="AM106" i="4"/>
  <c r="AN106" i="4" s="1"/>
  <c r="AM90" i="4"/>
  <c r="AN90" i="4" s="1"/>
  <c r="AM74" i="4"/>
  <c r="AN74" i="4" s="1"/>
  <c r="AM58" i="4"/>
  <c r="AM42" i="4"/>
  <c r="AM26" i="4"/>
  <c r="AN26" i="4" s="1"/>
  <c r="AM11" i="4"/>
  <c r="AM129" i="4"/>
  <c r="AN129" i="4" s="1"/>
  <c r="AM113" i="4"/>
  <c r="AN113" i="4" s="1"/>
  <c r="AM97" i="4"/>
  <c r="AN97" i="4" s="1"/>
  <c r="AM81" i="4"/>
  <c r="AM65" i="4"/>
  <c r="AN65" i="4" s="1"/>
  <c r="AM49" i="4"/>
  <c r="AN49" i="4" s="1"/>
  <c r="AM33" i="4"/>
  <c r="AN33" i="4" s="1"/>
  <c r="AM14" i="4"/>
  <c r="AM128" i="4"/>
  <c r="AN128" i="4" s="1"/>
  <c r="AM112" i="4"/>
  <c r="AN112" i="4" s="1"/>
  <c r="AM96" i="4"/>
  <c r="AN96" i="4" s="1"/>
  <c r="AM80" i="4"/>
  <c r="AM64" i="4"/>
  <c r="AN64" i="4" s="1"/>
  <c r="AM48" i="4"/>
  <c r="AN48" i="4" s="1"/>
  <c r="AM32" i="4"/>
  <c r="AN32" i="4" s="1"/>
  <c r="AM13" i="4"/>
  <c r="AM127" i="4"/>
  <c r="AN127" i="4" s="1"/>
  <c r="AM111" i="4"/>
  <c r="AN111" i="4" s="1"/>
  <c r="AM95" i="4"/>
  <c r="AN95" i="4" s="1"/>
  <c r="AM79" i="4"/>
  <c r="AN79" i="4" s="1"/>
  <c r="AM63" i="4"/>
  <c r="AN63" i="4" s="1"/>
  <c r="AM47" i="4"/>
  <c r="AN47" i="4" s="1"/>
  <c r="AM31" i="4"/>
  <c r="AN31" i="4" s="1"/>
  <c r="AM16" i="4"/>
  <c r="AM134" i="4"/>
  <c r="AN134" i="4" s="1"/>
  <c r="AM118" i="4"/>
  <c r="AN118" i="4" s="1"/>
  <c r="AM102" i="4"/>
  <c r="AN102" i="4" s="1"/>
  <c r="AM86" i="4"/>
  <c r="AN86" i="4" s="1"/>
  <c r="AM70" i="4"/>
  <c r="AN70" i="4" s="1"/>
  <c r="AM54" i="4"/>
  <c r="AN54" i="4" s="1"/>
  <c r="AM38" i="4"/>
  <c r="AN38" i="4" s="1"/>
  <c r="AM23" i="4"/>
  <c r="AN23" i="4" s="1"/>
  <c r="AM7" i="4"/>
  <c r="AM125" i="4"/>
  <c r="AM109" i="4"/>
  <c r="AN109" i="4" s="1"/>
  <c r="AM93" i="4"/>
  <c r="AN93" i="4" s="1"/>
  <c r="AM77" i="4"/>
  <c r="AM61" i="4"/>
  <c r="AN61" i="4" s="1"/>
  <c r="AM45" i="4"/>
  <c r="AN45" i="4" s="1"/>
  <c r="AM29" i="4"/>
  <c r="AN29" i="4" s="1"/>
  <c r="AM10" i="4"/>
  <c r="AM124" i="4"/>
  <c r="AM108" i="4"/>
  <c r="AN108" i="4" s="1"/>
  <c r="AM92" i="4"/>
  <c r="AN92" i="4" s="1"/>
  <c r="AM76" i="4"/>
  <c r="AN76" i="4" s="1"/>
  <c r="AM60" i="4"/>
  <c r="AM44" i="4"/>
  <c r="AN44" i="4" s="1"/>
  <c r="AM28" i="4"/>
  <c r="AN28" i="4" s="1"/>
  <c r="AM9" i="4"/>
  <c r="AN9" i="4" s="1"/>
  <c r="AE21" i="4"/>
  <c r="AE85" i="4"/>
  <c r="AE149" i="4"/>
  <c r="AE57" i="4"/>
  <c r="AE121" i="4"/>
  <c r="AE29" i="4"/>
  <c r="AE93" i="4"/>
  <c r="AE157" i="4"/>
  <c r="AE49" i="4"/>
  <c r="AE113" i="4"/>
  <c r="AE51" i="4"/>
  <c r="AE180" i="4"/>
  <c r="AE196" i="4"/>
  <c r="AE212" i="4"/>
  <c r="AE228" i="4"/>
  <c r="AE244" i="4"/>
  <c r="AE260" i="4"/>
  <c r="AE284" i="4"/>
  <c r="AE324" i="4"/>
  <c r="AE373" i="4"/>
  <c r="AE412" i="4"/>
  <c r="AE452" i="4"/>
  <c r="AE501" i="4"/>
  <c r="AE540" i="4"/>
  <c r="AE612" i="4"/>
  <c r="AE684" i="4"/>
  <c r="AE776" i="4"/>
  <c r="AE15" i="4"/>
  <c r="AE26" i="4"/>
  <c r="AE36" i="4"/>
  <c r="AE50" i="4"/>
  <c r="AE60" i="4"/>
  <c r="AE71" i="4"/>
  <c r="AE82" i="4"/>
  <c r="AE92" i="4"/>
  <c r="AE103" i="4"/>
  <c r="AE114" i="4"/>
  <c r="AE124" i="4"/>
  <c r="AE135" i="4"/>
  <c r="AE146" i="4"/>
  <c r="AE156" i="4"/>
  <c r="AE167" i="4"/>
  <c r="AE177" i="4"/>
  <c r="AE193" i="4"/>
  <c r="AE209" i="4"/>
  <c r="AE225" i="4"/>
  <c r="AE241" i="4"/>
  <c r="AE257" i="4"/>
  <c r="AE272" i="4"/>
  <c r="AE301" i="4"/>
  <c r="AE345" i="4"/>
  <c r="AE385" i="4"/>
  <c r="AE424" i="4"/>
  <c r="AE473" i="4"/>
  <c r="AE513" i="4"/>
  <c r="AE564" i="4"/>
  <c r="AE636" i="4"/>
  <c r="AE728" i="4"/>
  <c r="AE179" i="4"/>
  <c r="AE195" i="4"/>
  <c r="AE211" i="4"/>
  <c r="AE227" i="4"/>
  <c r="AE243" i="4"/>
  <c r="AE259" i="4"/>
  <c r="AE276" i="4"/>
  <c r="AE300" i="4"/>
  <c r="AE340" i="4"/>
  <c r="AE389" i="4"/>
  <c r="AE428" i="4"/>
  <c r="AE468" i="4"/>
  <c r="AE517" i="4"/>
  <c r="AE580" i="4"/>
  <c r="AE652" i="4"/>
  <c r="AE744" i="4"/>
  <c r="AE11" i="4"/>
  <c r="AE22" i="4"/>
  <c r="AE32" i="4"/>
  <c r="AE43" i="4"/>
  <c r="AE56" i="4"/>
  <c r="AE67" i="4"/>
  <c r="AE78" i="4"/>
  <c r="AE88" i="4"/>
  <c r="AE99" i="4"/>
  <c r="AE110" i="4"/>
  <c r="AE120" i="4"/>
  <c r="AE131" i="4"/>
  <c r="AE142" i="4"/>
  <c r="AE152" i="4"/>
  <c r="AE163" i="4"/>
  <c r="AE174" i="4"/>
  <c r="AE190" i="4"/>
  <c r="AE206" i="4"/>
  <c r="AE222" i="4"/>
  <c r="AE238" i="4"/>
  <c r="AE254" i="4"/>
  <c r="AE273" i="4"/>
  <c r="AE297" i="4"/>
  <c r="AE337" i="4"/>
  <c r="AE376" i="4"/>
  <c r="AE425" i="4"/>
  <c r="AE465" i="4"/>
  <c r="AE504" i="4"/>
  <c r="AE568" i="4"/>
  <c r="AE660" i="4"/>
  <c r="AE732" i="4"/>
  <c r="AE307" i="4"/>
  <c r="AE323" i="4"/>
  <c r="AE339" i="4"/>
  <c r="AE355" i="4"/>
  <c r="AE371" i="4"/>
  <c r="AE387" i="4"/>
  <c r="AE403" i="4"/>
  <c r="AE419" i="4"/>
  <c r="AE435" i="4"/>
  <c r="AE451" i="4"/>
  <c r="AE467" i="4"/>
  <c r="AE483" i="4"/>
  <c r="AE499" i="4"/>
  <c r="AE515" i="4"/>
  <c r="AE531" i="4"/>
  <c r="AE547" i="4"/>
  <c r="AE573" i="4"/>
  <c r="AE592" i="4"/>
  <c r="AE611" i="4"/>
  <c r="AE637" i="4"/>
  <c r="AE656" i="4"/>
  <c r="AE675" i="4"/>
  <c r="AE701" i="4"/>
  <c r="AE720" i="4"/>
  <c r="AE739" i="4"/>
  <c r="AE765" i="4"/>
  <c r="AE784" i="4"/>
  <c r="AE809" i="4"/>
  <c r="AE835" i="4"/>
  <c r="AE851" i="4"/>
  <c r="AE867" i="4"/>
  <c r="AE883" i="4"/>
  <c r="AE899" i="4"/>
  <c r="AE915" i="4"/>
  <c r="AE931" i="4"/>
  <c r="AE947" i="4"/>
  <c r="AE963" i="4"/>
  <c r="AE979" i="4"/>
  <c r="AE995" i="4"/>
  <c r="AE1011" i="4"/>
  <c r="AE1027" i="4"/>
  <c r="AE1043" i="4"/>
  <c r="AE1070" i="4"/>
  <c r="AE294" i="4"/>
  <c r="AE326" i="4"/>
  <c r="AE358" i="4"/>
  <c r="AE390" i="4"/>
  <c r="AE422" i="4"/>
  <c r="AE454" i="4"/>
  <c r="AE486" i="4"/>
  <c r="AE518" i="4"/>
  <c r="AE553" i="4"/>
  <c r="AE585" i="4"/>
  <c r="AE617" i="4"/>
  <c r="AE649" i="4"/>
  <c r="AE681" i="4"/>
  <c r="AE713" i="4"/>
  <c r="AE745" i="4"/>
  <c r="AE777" i="4"/>
  <c r="AE800" i="4"/>
  <c r="AE816" i="4"/>
  <c r="AE832" i="4"/>
  <c r="AE850" i="4"/>
  <c r="AE875" i="4"/>
  <c r="AE896" i="4"/>
  <c r="AE914" i="4"/>
  <c r="AE939" i="4"/>
  <c r="AE960" i="4"/>
  <c r="AE978" i="4"/>
  <c r="AE1003" i="4"/>
  <c r="AE1024" i="4"/>
  <c r="AE1042" i="4"/>
  <c r="AE1074" i="4"/>
  <c r="AE290" i="4"/>
  <c r="AE322" i="4"/>
  <c r="AE354" i="4"/>
  <c r="AE386" i="4"/>
  <c r="AE418" i="4"/>
  <c r="AE450" i="4"/>
  <c r="AE482" i="4"/>
  <c r="AE514" i="4"/>
  <c r="AE546" i="4"/>
  <c r="AE571" i="4"/>
  <c r="AE603" i="4"/>
  <c r="AE635" i="4"/>
  <c r="AE667" i="4"/>
  <c r="AE699" i="4"/>
  <c r="AE731" i="4"/>
  <c r="AE763" i="4"/>
  <c r="AE797" i="4"/>
  <c r="AE831" i="4"/>
  <c r="AE895" i="4"/>
  <c r="AE959" i="4"/>
  <c r="AE1023" i="4"/>
  <c r="AE270" i="4"/>
  <c r="AE302" i="4"/>
  <c r="AE334" i="4"/>
  <c r="AE366" i="4"/>
  <c r="AE398" i="4"/>
  <c r="AE430" i="4"/>
  <c r="AE462" i="4"/>
  <c r="AE494" i="4"/>
  <c r="AE526" i="4"/>
  <c r="AE561" i="4"/>
  <c r="AE593" i="4"/>
  <c r="AE625" i="4"/>
  <c r="AE657" i="4"/>
  <c r="AE689" i="4"/>
  <c r="AE721" i="4"/>
  <c r="AE753" i="4"/>
  <c r="AE785" i="4"/>
  <c r="AE804" i="4"/>
  <c r="AE820" i="4"/>
  <c r="AE1062" i="4"/>
  <c r="AE1078" i="4"/>
  <c r="AE1094" i="4"/>
  <c r="AE1110" i="4"/>
  <c r="AE1126" i="4"/>
  <c r="AE1142" i="4"/>
  <c r="AE1158" i="4"/>
  <c r="AE1174" i="4"/>
  <c r="AE1190" i="4"/>
  <c r="AE1206" i="4"/>
  <c r="AE1222" i="4"/>
  <c r="AE1238" i="4"/>
  <c r="AE1254" i="4"/>
  <c r="AE1270" i="4"/>
  <c r="AE1286" i="4"/>
  <c r="AE1302" i="4"/>
  <c r="AE1318" i="4"/>
  <c r="AE1334" i="4"/>
  <c r="AE1350" i="4"/>
  <c r="AE1366" i="4"/>
  <c r="AE1382" i="4"/>
  <c r="AE1398" i="4"/>
  <c r="AE1414" i="4"/>
  <c r="AE1430" i="4"/>
  <c r="AE1446" i="4"/>
  <c r="AE1467" i="4"/>
  <c r="AE1499" i="4"/>
  <c r="AE1531" i="4"/>
  <c r="AE1563" i="4"/>
  <c r="AE1595" i="4"/>
  <c r="AE1627" i="4"/>
  <c r="AE1659" i="4"/>
  <c r="AE1691" i="4"/>
  <c r="AE1723" i="4"/>
  <c r="AE1755" i="4"/>
  <c r="AE1787" i="4"/>
  <c r="AE844" i="4"/>
  <c r="AE876" i="4"/>
  <c r="AE908" i="4"/>
  <c r="AE940" i="4"/>
  <c r="AE972" i="4"/>
  <c r="AE1004" i="4"/>
  <c r="AE1036" i="4"/>
  <c r="AE1068" i="4"/>
  <c r="AE1088" i="4"/>
  <c r="AE1104" i="4"/>
  <c r="AE1120" i="4"/>
  <c r="AE1136" i="4"/>
  <c r="AE1152" i="4"/>
  <c r="AE1168" i="4"/>
  <c r="AE1184" i="4"/>
  <c r="AE1205" i="4"/>
  <c r="AE1237" i="4"/>
  <c r="AE1269" i="4"/>
  <c r="AE1301" i="4"/>
  <c r="AE1333" i="4"/>
  <c r="AE1365" i="4"/>
  <c r="AE1397" i="4"/>
  <c r="AE1429" i="4"/>
  <c r="AE1461" i="4"/>
  <c r="AE1493" i="4"/>
  <c r="AE1525" i="4"/>
  <c r="AE1557" i="4"/>
  <c r="AE1589" i="4"/>
  <c r="AE1621" i="4"/>
  <c r="AE1653" i="4"/>
  <c r="AE1685" i="4"/>
  <c r="AE1717" i="4"/>
  <c r="AE1749" i="4"/>
  <c r="AE1781" i="4"/>
  <c r="AE840" i="4"/>
  <c r="AE872" i="4"/>
  <c r="AE904" i="4"/>
  <c r="AE936" i="4"/>
  <c r="AE968" i="4"/>
  <c r="AE1000" i="4"/>
  <c r="AE1032" i="4"/>
  <c r="AE1064" i="4"/>
  <c r="AE1087" i="4"/>
  <c r="AE1103" i="4"/>
  <c r="AE1119" i="4"/>
  <c r="AE1135" i="4"/>
  <c r="AE1151" i="4"/>
  <c r="AE1167" i="4"/>
  <c r="AE1183" i="4"/>
  <c r="AE1199" i="4"/>
  <c r="AE1215" i="4"/>
  <c r="AE1231" i="4"/>
  <c r="AE1247" i="4"/>
  <c r="AE1263" i="4"/>
  <c r="AE1279" i="4"/>
  <c r="AE1295" i="4"/>
  <c r="AE1311" i="4"/>
  <c r="AE1327" i="4"/>
  <c r="AE1343" i="4"/>
  <c r="AE1359" i="4"/>
  <c r="AE1375" i="4"/>
  <c r="AE1391" i="4"/>
  <c r="AE1407" i="4"/>
  <c r="AE1423" i="4"/>
  <c r="AE1439" i="4"/>
  <c r="AE1455" i="4"/>
  <c r="AE1479" i="4"/>
  <c r="AE1511" i="4"/>
  <c r="AE1543" i="4"/>
  <c r="AE1575" i="4"/>
  <c r="AE1607" i="4"/>
  <c r="AE1639" i="4"/>
  <c r="AE1671" i="4"/>
  <c r="AE1703" i="4"/>
  <c r="AE1735" i="4"/>
  <c r="AE1767" i="4"/>
  <c r="AE550" i="4"/>
  <c r="AE566" i="4"/>
  <c r="AE582" i="4"/>
  <c r="AE598" i="4"/>
  <c r="AE614" i="4"/>
  <c r="AE630" i="4"/>
  <c r="AE646" i="4"/>
  <c r="AE662" i="4"/>
  <c r="AE678" i="4"/>
  <c r="AE694" i="4"/>
  <c r="AE710" i="4"/>
  <c r="AE37" i="4"/>
  <c r="AE101" i="4"/>
  <c r="AE9" i="4"/>
  <c r="AE73" i="4"/>
  <c r="AE137" i="4"/>
  <c r="AE45" i="4"/>
  <c r="AE109" i="4"/>
  <c r="AE169" i="4"/>
  <c r="AE65" i="4"/>
  <c r="AE129" i="4"/>
  <c r="AE165" i="4"/>
  <c r="AE187" i="4"/>
  <c r="AE203" i="4"/>
  <c r="AE219" i="4"/>
  <c r="AE235" i="4"/>
  <c r="AE251" i="4"/>
  <c r="AE275" i="4"/>
  <c r="AE292" i="4"/>
  <c r="AE341" i="4"/>
  <c r="AE380" i="4"/>
  <c r="AE420" i="4"/>
  <c r="AE469" i="4"/>
  <c r="AE508" i="4"/>
  <c r="AE548" i="4"/>
  <c r="AE620" i="4"/>
  <c r="AE712" i="4"/>
  <c r="AE2321" i="4"/>
  <c r="AE18" i="4"/>
  <c r="AE28" i="4"/>
  <c r="AE39" i="4"/>
  <c r="AE52" i="4"/>
  <c r="AE63" i="4"/>
  <c r="AE74" i="4"/>
  <c r="AE84" i="4"/>
  <c r="AE95" i="4"/>
  <c r="AE106" i="4"/>
  <c r="AE116" i="4"/>
  <c r="AE127" i="4"/>
  <c r="AE138" i="4"/>
  <c r="AE148" i="4"/>
  <c r="AE159" i="4"/>
  <c r="AE170" i="4"/>
  <c r="AE182" i="4"/>
  <c r="AE198" i="4"/>
  <c r="AE214" i="4"/>
  <c r="AE230" i="4"/>
  <c r="AE246" i="4"/>
  <c r="AE262" i="4"/>
  <c r="AE281" i="4"/>
  <c r="AE313" i="4"/>
  <c r="AE353" i="4"/>
  <c r="AE392" i="4"/>
  <c r="AE441" i="4"/>
  <c r="AE481" i="4"/>
  <c r="AE520" i="4"/>
  <c r="AE572" i="4"/>
  <c r="AE664" i="4"/>
  <c r="AE756" i="4"/>
  <c r="AE181" i="4"/>
  <c r="AE197" i="4"/>
  <c r="AE213" i="4"/>
  <c r="AE229" i="4"/>
  <c r="AE245" i="4"/>
  <c r="AE261" i="4"/>
  <c r="AE291" i="4"/>
  <c r="AE308" i="4"/>
  <c r="AE357" i="4"/>
  <c r="AE396" i="4"/>
  <c r="AE436" i="4"/>
  <c r="AE485" i="4"/>
  <c r="AE524" i="4"/>
  <c r="AE588" i="4"/>
  <c r="AE680" i="4"/>
  <c r="AE772" i="4"/>
  <c r="AE14" i="4"/>
  <c r="AE24" i="4"/>
  <c r="AE35" i="4"/>
  <c r="AE46" i="4"/>
  <c r="AE59" i="4"/>
  <c r="AE70" i="4"/>
  <c r="AE80" i="4"/>
  <c r="AE91" i="4"/>
  <c r="AE102" i="4"/>
  <c r="AE112" i="4"/>
  <c r="AE123" i="4"/>
  <c r="AE134" i="4"/>
  <c r="AE144" i="4"/>
  <c r="AE155" i="4"/>
  <c r="AE166" i="4"/>
  <c r="AE176" i="4"/>
  <c r="AE192" i="4"/>
  <c r="AE208" i="4"/>
  <c r="AE224" i="4"/>
  <c r="AE240" i="4"/>
  <c r="AE256" i="4"/>
  <c r="AE280" i="4"/>
  <c r="AE305" i="4"/>
  <c r="AE344" i="4"/>
  <c r="AE393" i="4"/>
  <c r="AE433" i="4"/>
  <c r="AE472" i="4"/>
  <c r="AE521" i="4"/>
  <c r="AE596" i="4"/>
  <c r="AE668" i="4"/>
  <c r="AE760" i="4"/>
  <c r="AE314" i="4"/>
  <c r="AE330" i="4"/>
  <c r="AE346" i="4"/>
  <c r="AE362" i="4"/>
  <c r="AE378" i="4"/>
  <c r="AE394" i="4"/>
  <c r="AE410" i="4"/>
  <c r="AE426" i="4"/>
  <c r="AE442" i="4"/>
  <c r="AE458" i="4"/>
  <c r="AE474" i="4"/>
  <c r="AE490" i="4"/>
  <c r="AE506" i="4"/>
  <c r="AE522" i="4"/>
  <c r="AE538" i="4"/>
  <c r="AE557" i="4"/>
  <c r="AE576" i="4"/>
  <c r="AE595" i="4"/>
  <c r="AE621" i="4"/>
  <c r="AE640" i="4"/>
  <c r="AE659" i="4"/>
  <c r="AE685" i="4"/>
  <c r="AE704" i="4"/>
  <c r="AE723" i="4"/>
  <c r="AE749" i="4"/>
  <c r="AE768" i="4"/>
  <c r="AE787" i="4"/>
  <c r="AE817" i="4"/>
  <c r="AE838" i="4"/>
  <c r="AE854" i="4"/>
  <c r="AE870" i="4"/>
  <c r="AE886" i="4"/>
  <c r="AE902" i="4"/>
  <c r="AE918" i="4"/>
  <c r="AE934" i="4"/>
  <c r="AE950" i="4"/>
  <c r="AE966" i="4"/>
  <c r="AE982" i="4"/>
  <c r="AE998" i="4"/>
  <c r="AE1014" i="4"/>
  <c r="AE1030" i="4"/>
  <c r="AE1046" i="4"/>
  <c r="AE271" i="4"/>
  <c r="AE303" i="4"/>
  <c r="AE335" i="4"/>
  <c r="AE367" i="4"/>
  <c r="AE399" i="4"/>
  <c r="AE431" i="4"/>
  <c r="AE463" i="4"/>
  <c r="AE495" i="4"/>
  <c r="AE527" i="4"/>
  <c r="AE559" i="4"/>
  <c r="AE591" i="4"/>
  <c r="AE623" i="4"/>
  <c r="AE655" i="4"/>
  <c r="AE687" i="4"/>
  <c r="AE719" i="4"/>
  <c r="AE751" i="4"/>
  <c r="AE783" i="4"/>
  <c r="AE803" i="4"/>
  <c r="AE819" i="4"/>
  <c r="AE834" i="4"/>
  <c r="AE859" i="4"/>
  <c r="AE880" i="4"/>
  <c r="AE898" i="4"/>
  <c r="AE923" i="4"/>
  <c r="AE944" i="4"/>
  <c r="AE962" i="4"/>
  <c r="AE987" i="4"/>
  <c r="AE1008" i="4"/>
  <c r="AE1026" i="4"/>
  <c r="AE1051" i="4"/>
  <c r="AE267" i="4"/>
  <c r="AE299" i="4"/>
  <c r="AE331" i="4"/>
  <c r="AE363" i="4"/>
  <c r="AE395" i="4"/>
  <c r="AE427" i="4"/>
  <c r="AE459" i="4"/>
  <c r="AE491" i="4"/>
  <c r="AE523" i="4"/>
  <c r="AE549" i="4"/>
  <c r="AE581" i="4"/>
  <c r="AE613" i="4"/>
  <c r="AE645" i="4"/>
  <c r="AE677" i="4"/>
  <c r="AE709" i="4"/>
  <c r="AE741" i="4"/>
  <c r="AE773" i="4"/>
  <c r="AE805" i="4"/>
  <c r="AE847" i="4"/>
  <c r="AE911" i="4"/>
  <c r="AE975" i="4"/>
  <c r="AE1039" i="4"/>
  <c r="AE279" i="4"/>
  <c r="AE311" i="4"/>
  <c r="AE343" i="4"/>
  <c r="AE375" i="4"/>
  <c r="AE407" i="4"/>
  <c r="AE439" i="4"/>
  <c r="AE471" i="4"/>
  <c r="AE503" i="4"/>
  <c r="AE535" i="4"/>
  <c r="AE567" i="4"/>
  <c r="AE599" i="4"/>
  <c r="AE631" i="4"/>
  <c r="AE663" i="4"/>
  <c r="AE695" i="4"/>
  <c r="AE727" i="4"/>
  <c r="AE759" i="4"/>
  <c r="AE791" i="4"/>
  <c r="AE807" i="4"/>
  <c r="AE823" i="4"/>
  <c r="AE1065" i="4"/>
  <c r="AE1083" i="4"/>
  <c r="AE1099" i="4"/>
  <c r="AE1115" i="4"/>
  <c r="AE1131" i="4"/>
  <c r="AE1147" i="4"/>
  <c r="AE1163" i="4"/>
  <c r="AE1179" i="4"/>
  <c r="AE1195" i="4"/>
  <c r="AE1211" i="4"/>
  <c r="AE1227" i="4"/>
  <c r="AE1243" i="4"/>
  <c r="AE1259" i="4"/>
  <c r="AE1275" i="4"/>
  <c r="AE1291" i="4"/>
  <c r="AE1307" i="4"/>
  <c r="AE1323" i="4"/>
  <c r="AE1339" i="4"/>
  <c r="AE1355" i="4"/>
  <c r="AE1371" i="4"/>
  <c r="AE1387" i="4"/>
  <c r="AE1403" i="4"/>
  <c r="AE1419" i="4"/>
  <c r="AE1435" i="4"/>
  <c r="AE1451" i="4"/>
  <c r="AE1475" i="4"/>
  <c r="AE1507" i="4"/>
  <c r="AE1539" i="4"/>
  <c r="AE1571" i="4"/>
  <c r="AE1603" i="4"/>
  <c r="AE1635" i="4"/>
  <c r="AE1667" i="4"/>
  <c r="AE1699" i="4"/>
  <c r="AE1731" i="4"/>
  <c r="AE1763" i="4"/>
  <c r="AE1795" i="4"/>
  <c r="AE853" i="4"/>
  <c r="AE885" i="4"/>
  <c r="AE917" i="4"/>
  <c r="AE949" i="4"/>
  <c r="AE981" i="4"/>
  <c r="AE1013" i="4"/>
  <c r="AE1045" i="4"/>
  <c r="AE1077" i="4"/>
  <c r="AE1093" i="4"/>
  <c r="AE1109" i="4"/>
  <c r="AE1125" i="4"/>
  <c r="AE1141" i="4"/>
  <c r="AE1157" i="4"/>
  <c r="AE1173" i="4"/>
  <c r="AE1189" i="4"/>
  <c r="AE1213" i="4"/>
  <c r="AE1245" i="4"/>
  <c r="AE1277" i="4"/>
  <c r="AE1309" i="4"/>
  <c r="AE1341" i="4"/>
  <c r="AE1373" i="4"/>
  <c r="AE1405" i="4"/>
  <c r="AE1437" i="4"/>
  <c r="AE1469" i="4"/>
  <c r="AE1501" i="4"/>
  <c r="AE1533" i="4"/>
  <c r="AE1565" i="4"/>
  <c r="AE1597" i="4"/>
  <c r="AE1629" i="4"/>
  <c r="AE1661" i="4"/>
  <c r="AE1693" i="4"/>
  <c r="AE1725" i="4"/>
  <c r="AE1757" i="4"/>
  <c r="AE1789" i="4"/>
  <c r="AE849" i="4"/>
  <c r="AE881" i="4"/>
  <c r="AE913" i="4"/>
  <c r="AE945" i="4"/>
  <c r="AE977" i="4"/>
  <c r="AE1009" i="4"/>
  <c r="AE1041" i="4"/>
  <c r="AE1073" i="4"/>
  <c r="AE1090" i="4"/>
  <c r="AE1106" i="4"/>
  <c r="AE1122" i="4"/>
  <c r="AE1138" i="4"/>
  <c r="AE1154" i="4"/>
  <c r="AE1170" i="4"/>
  <c r="AE1186" i="4"/>
  <c r="AE1202" i="4"/>
  <c r="AE1218" i="4"/>
  <c r="AE1234" i="4"/>
  <c r="AE1250" i="4"/>
  <c r="AE1266" i="4"/>
  <c r="AE1282" i="4"/>
  <c r="AE1298" i="4"/>
  <c r="AE1314" i="4"/>
  <c r="AE1330" i="4"/>
  <c r="AE1346" i="4"/>
  <c r="AE1362" i="4"/>
  <c r="AE1378" i="4"/>
  <c r="AE1394" i="4"/>
  <c r="AE1410" i="4"/>
  <c r="AE1426" i="4"/>
  <c r="AE1442" i="4"/>
  <c r="AE1458" i="4"/>
  <c r="AE1487" i="4"/>
  <c r="AE1519" i="4"/>
  <c r="AE1551" i="4"/>
  <c r="AE1583" i="4"/>
  <c r="AE1615" i="4"/>
  <c r="AE1647" i="4"/>
  <c r="AE1679" i="4"/>
  <c r="AE1711" i="4"/>
  <c r="AE1743" i="4"/>
  <c r="AE1775" i="4"/>
  <c r="AE554" i="4"/>
  <c r="AE570" i="4"/>
  <c r="AE586" i="4"/>
  <c r="AE602" i="4"/>
  <c r="AE618" i="4"/>
  <c r="AE634" i="4"/>
  <c r="AE650" i="4"/>
  <c r="AE666" i="4"/>
  <c r="AE53" i="4"/>
  <c r="AE117" i="4"/>
  <c r="AE25" i="4"/>
  <c r="AE89" i="4"/>
  <c r="AE153" i="4"/>
  <c r="AE61" i="4"/>
  <c r="AE125" i="4"/>
  <c r="AE17" i="4"/>
  <c r="AE81" i="4"/>
  <c r="AE145" i="4"/>
  <c r="AE173" i="4"/>
  <c r="AE189" i="4"/>
  <c r="AE205" i="4"/>
  <c r="AE221" i="4"/>
  <c r="AE237" i="4"/>
  <c r="AE253" i="4"/>
  <c r="AE277" i="4"/>
  <c r="AE309" i="4"/>
  <c r="AE348" i="4"/>
  <c r="AE388" i="4"/>
  <c r="AE437" i="4"/>
  <c r="AE476" i="4"/>
  <c r="AE516" i="4"/>
  <c r="AE556" i="4"/>
  <c r="AE648" i="4"/>
  <c r="AE740" i="4"/>
  <c r="AE10" i="4"/>
  <c r="AE20" i="4"/>
  <c r="AE31" i="4"/>
  <c r="AE44" i="4"/>
  <c r="AE55" i="4"/>
  <c r="AE66" i="4"/>
  <c r="AE76" i="4"/>
  <c r="AE87" i="4"/>
  <c r="AE98" i="4"/>
  <c r="AE108" i="4"/>
  <c r="AE119" i="4"/>
  <c r="AE130" i="4"/>
  <c r="AE140" i="4"/>
  <c r="AE151" i="4"/>
  <c r="AE162" i="4"/>
  <c r="AE172" i="4"/>
  <c r="AE184" i="4"/>
  <c r="AE200" i="4"/>
  <c r="AE216" i="4"/>
  <c r="AE232" i="4"/>
  <c r="AE248" i="4"/>
  <c r="AE264" i="4"/>
  <c r="AE289" i="4"/>
  <c r="AE321" i="4"/>
  <c r="AE360" i="4"/>
  <c r="AE409" i="4"/>
  <c r="AE449" i="4"/>
  <c r="AE488" i="4"/>
  <c r="AE537" i="4"/>
  <c r="AE600" i="4"/>
  <c r="AE692" i="4"/>
  <c r="AE764" i="4"/>
  <c r="AE186" i="4"/>
  <c r="AE202" i="4"/>
  <c r="AE218" i="4"/>
  <c r="AE234" i="4"/>
  <c r="AE250" i="4"/>
  <c r="AE266" i="4"/>
  <c r="AE293" i="4"/>
  <c r="AE325" i="4"/>
  <c r="AE364" i="4"/>
  <c r="AE404" i="4"/>
  <c r="AE453" i="4"/>
  <c r="AE492" i="4"/>
  <c r="AE532" i="4"/>
  <c r="AE616" i="4"/>
  <c r="AE708" i="4"/>
  <c r="AE780" i="4"/>
  <c r="AE16" i="4"/>
  <c r="AE27" i="4"/>
  <c r="AE38" i="4"/>
  <c r="AE48" i="4"/>
  <c r="AE62" i="4"/>
  <c r="AE72" i="4"/>
  <c r="AE83" i="4"/>
  <c r="AE94" i="4"/>
  <c r="AE104" i="4"/>
  <c r="AE115" i="4"/>
  <c r="AE126" i="4"/>
  <c r="AE136" i="4"/>
  <c r="AE147" i="4"/>
  <c r="AE158" i="4"/>
  <c r="AE168" i="4"/>
  <c r="AE183" i="4"/>
  <c r="AE199" i="4"/>
  <c r="AE215" i="4"/>
  <c r="AE231" i="4"/>
  <c r="AE247" i="4"/>
  <c r="AE263" i="4"/>
  <c r="AE285" i="4"/>
  <c r="AE312" i="4"/>
  <c r="AE361" i="4"/>
  <c r="AE401" i="4"/>
  <c r="AE440" i="4"/>
  <c r="AE489" i="4"/>
  <c r="AE529" i="4"/>
  <c r="AE604" i="4"/>
  <c r="AE696" i="4"/>
  <c r="AE788" i="4"/>
  <c r="AE317" i="4"/>
  <c r="AE333" i="4"/>
  <c r="AE349" i="4"/>
  <c r="AE365" i="4"/>
  <c r="AE381" i="4"/>
  <c r="AE397" i="4"/>
  <c r="AE413" i="4"/>
  <c r="AE429" i="4"/>
  <c r="AE445" i="4"/>
  <c r="AE461" i="4"/>
  <c r="AE477" i="4"/>
  <c r="AE493" i="4"/>
  <c r="AE509" i="4"/>
  <c r="AE525" i="4"/>
  <c r="AE541" i="4"/>
  <c r="AE560" i="4"/>
  <c r="AE579" i="4"/>
  <c r="AE605" i="4"/>
  <c r="AE624" i="4"/>
  <c r="AE643" i="4"/>
  <c r="AE669" i="4"/>
  <c r="AE688" i="4"/>
  <c r="AE707" i="4"/>
  <c r="AE733" i="4"/>
  <c r="AE752" i="4"/>
  <c r="AE771" i="4"/>
  <c r="AE793" i="4"/>
  <c r="AE825" i="4"/>
  <c r="AE841" i="4"/>
  <c r="AE857" i="4"/>
  <c r="AE873" i="4"/>
  <c r="AE889" i="4"/>
  <c r="AE905" i="4"/>
  <c r="AE921" i="4"/>
  <c r="AE937" i="4"/>
  <c r="AE953" i="4"/>
  <c r="AE969" i="4"/>
  <c r="AE985" i="4"/>
  <c r="AE1001" i="4"/>
  <c r="AE1017" i="4"/>
  <c r="AE1033" i="4"/>
  <c r="AE1049" i="4"/>
  <c r="AE278" i="4"/>
  <c r="AE310" i="4"/>
  <c r="AE342" i="4"/>
  <c r="AE374" i="4"/>
  <c r="AE406" i="4"/>
  <c r="AE438" i="4"/>
  <c r="AE470" i="4"/>
  <c r="AE502" i="4"/>
  <c r="AE534" i="4"/>
  <c r="AE569" i="4"/>
  <c r="AE601" i="4"/>
  <c r="AE633" i="4"/>
  <c r="AE665" i="4"/>
  <c r="AE697" i="4"/>
  <c r="AE729" i="4"/>
  <c r="AE761" i="4"/>
  <c r="AE792" i="4"/>
  <c r="AE808" i="4"/>
  <c r="AE824" i="4"/>
  <c r="AE843" i="4"/>
  <c r="AE864" i="4"/>
  <c r="AE882" i="4"/>
  <c r="AE907" i="4"/>
  <c r="AE928" i="4"/>
  <c r="AE946" i="4"/>
  <c r="AE971" i="4"/>
  <c r="AE992" i="4"/>
  <c r="AE1010" i="4"/>
  <c r="AE1035" i="4"/>
  <c r="AE1058" i="4"/>
  <c r="AE274" i="4"/>
  <c r="AE306" i="4"/>
  <c r="AE338" i="4"/>
  <c r="AE370" i="4"/>
  <c r="AE402" i="4"/>
  <c r="AE434" i="4"/>
  <c r="AE466" i="4"/>
  <c r="AE498" i="4"/>
  <c r="AE530" i="4"/>
  <c r="AE555" i="4"/>
  <c r="AE587" i="4"/>
  <c r="AE619" i="4"/>
  <c r="AE651" i="4"/>
  <c r="AE683" i="4"/>
  <c r="AE715" i="4"/>
  <c r="AE747" i="4"/>
  <c r="AE779" i="4"/>
  <c r="AE813" i="4"/>
  <c r="AE863" i="4"/>
  <c r="AE927" i="4"/>
  <c r="AE991" i="4"/>
  <c r="AE1055" i="4"/>
  <c r="AE286" i="4"/>
  <c r="AE318" i="4"/>
  <c r="AE350" i="4"/>
  <c r="AE382" i="4"/>
  <c r="AE414" i="4"/>
  <c r="AE446" i="4"/>
  <c r="AE478" i="4"/>
  <c r="AE510" i="4"/>
  <c r="AE542" i="4"/>
  <c r="AE577" i="4"/>
  <c r="AE609" i="4"/>
  <c r="AE641" i="4"/>
  <c r="AE673" i="4"/>
  <c r="AE705" i="4"/>
  <c r="AE737" i="4"/>
  <c r="AE769" i="4"/>
  <c r="AE796" i="4"/>
  <c r="AE812" i="4"/>
  <c r="AE1056" i="4"/>
  <c r="AE1072" i="4"/>
  <c r="AE1086" i="4"/>
  <c r="AE1102" i="4"/>
  <c r="AE1118" i="4"/>
  <c r="AE1134" i="4"/>
  <c r="AE1150" i="4"/>
  <c r="AE1166" i="4"/>
  <c r="AE1182" i="4"/>
  <c r="AE1198" i="4"/>
  <c r="AE1214" i="4"/>
  <c r="AE1230" i="4"/>
  <c r="AE1246" i="4"/>
  <c r="AE1262" i="4"/>
  <c r="AE1278" i="4"/>
  <c r="AE1294" i="4"/>
  <c r="AE1310" i="4"/>
  <c r="AE1326" i="4"/>
  <c r="AE1342" i="4"/>
  <c r="AE1358" i="4"/>
  <c r="AE1374" i="4"/>
  <c r="AE1390" i="4"/>
  <c r="AE1406" i="4"/>
  <c r="AE1422" i="4"/>
  <c r="AE1438" i="4"/>
  <c r="AE1454" i="4"/>
  <c r="AE1483" i="4"/>
  <c r="AE1515" i="4"/>
  <c r="AE1547" i="4"/>
  <c r="AE1579" i="4"/>
  <c r="AE1611" i="4"/>
  <c r="AE1643" i="4"/>
  <c r="AE1675" i="4"/>
  <c r="AE1707" i="4"/>
  <c r="AE1739" i="4"/>
  <c r="AE1771" i="4"/>
  <c r="AE828" i="4"/>
  <c r="AE860" i="4"/>
  <c r="AE892" i="4"/>
  <c r="AE924" i="4"/>
  <c r="AE956" i="4"/>
  <c r="AE988" i="4"/>
  <c r="AE1020" i="4"/>
  <c r="AE1052" i="4"/>
  <c r="AE1080" i="4"/>
  <c r="AE1096" i="4"/>
  <c r="AE1112" i="4"/>
  <c r="AE1128" i="4"/>
  <c r="AE1144" i="4"/>
  <c r="AE1160" i="4"/>
  <c r="AE1176" i="4"/>
  <c r="AE1192" i="4"/>
  <c r="AE1221" i="4"/>
  <c r="AE1253" i="4"/>
  <c r="AE1285" i="4"/>
  <c r="AE1317" i="4"/>
  <c r="AE1349" i="4"/>
  <c r="AE1381" i="4"/>
  <c r="AE1413" i="4"/>
  <c r="AE1445" i="4"/>
  <c r="AE1477" i="4"/>
  <c r="AE1509" i="4"/>
  <c r="AE1541" i="4"/>
  <c r="AE1573" i="4"/>
  <c r="AE1605" i="4"/>
  <c r="AE1637" i="4"/>
  <c r="AE1669" i="4"/>
  <c r="AE1701" i="4"/>
  <c r="AE1733" i="4"/>
  <c r="AE1765" i="4"/>
  <c r="AE1797" i="4"/>
  <c r="AE856" i="4"/>
  <c r="AE888" i="4"/>
  <c r="AE920" i="4"/>
  <c r="AE952" i="4"/>
  <c r="AE984" i="4"/>
  <c r="AE1016" i="4"/>
  <c r="AE1048" i="4"/>
  <c r="AE1079" i="4"/>
  <c r="AE1095" i="4"/>
  <c r="AE1111" i="4"/>
  <c r="AE1127" i="4"/>
  <c r="AE1143" i="4"/>
  <c r="AE1159" i="4"/>
  <c r="AE1175" i="4"/>
  <c r="AE1191" i="4"/>
  <c r="AE1207" i="4"/>
  <c r="AE1223" i="4"/>
  <c r="AE1239" i="4"/>
  <c r="AE1255" i="4"/>
  <c r="AE1271" i="4"/>
  <c r="AE1287" i="4"/>
  <c r="AE1303" i="4"/>
  <c r="AE1319" i="4"/>
  <c r="AE1335" i="4"/>
  <c r="AE1351" i="4"/>
  <c r="AE1367" i="4"/>
  <c r="AE1383" i="4"/>
  <c r="AE1399" i="4"/>
  <c r="AE1415" i="4"/>
  <c r="AE1431" i="4"/>
  <c r="AE1447" i="4"/>
  <c r="AE1463" i="4"/>
  <c r="AE1495" i="4"/>
  <c r="AE1527" i="4"/>
  <c r="AE1559" i="4"/>
  <c r="AE1591" i="4"/>
  <c r="AE1623" i="4"/>
  <c r="AE1655" i="4"/>
  <c r="AE1687" i="4"/>
  <c r="AE1719" i="4"/>
  <c r="AE1751" i="4"/>
  <c r="AE1783" i="4"/>
  <c r="AE558" i="4"/>
  <c r="AE574" i="4"/>
  <c r="AE590" i="4"/>
  <c r="AE606" i="4"/>
  <c r="AE622" i="4"/>
  <c r="AE638" i="4"/>
  <c r="AE654" i="4"/>
  <c r="AE670" i="4"/>
  <c r="AE686" i="4"/>
  <c r="AE702" i="4"/>
  <c r="AE718" i="4"/>
  <c r="AE69" i="4"/>
  <c r="AE133" i="4"/>
  <c r="AE41" i="4"/>
  <c r="AE105" i="4"/>
  <c r="AE13" i="4"/>
  <c r="AE77" i="4"/>
  <c r="AE141" i="4"/>
  <c r="AE33" i="4"/>
  <c r="AE97" i="4"/>
  <c r="AE161" i="4"/>
  <c r="AE178" i="4"/>
  <c r="AE194" i="4"/>
  <c r="AE210" i="4"/>
  <c r="AE226" i="4"/>
  <c r="AE242" i="4"/>
  <c r="AE258" i="4"/>
  <c r="AE282" i="4"/>
  <c r="AE316" i="4"/>
  <c r="AE356" i="4"/>
  <c r="AE405" i="4"/>
  <c r="AE444" i="4"/>
  <c r="AE484" i="4"/>
  <c r="AE533" i="4"/>
  <c r="AE584" i="4"/>
  <c r="AE676" i="4"/>
  <c r="AE748" i="4"/>
  <c r="AE12" i="4"/>
  <c r="AE23" i="4"/>
  <c r="AE34" i="4"/>
  <c r="AE47" i="4"/>
  <c r="AE58" i="4"/>
  <c r="AE68" i="4"/>
  <c r="AE79" i="4"/>
  <c r="AE90" i="4"/>
  <c r="AE100" i="4"/>
  <c r="AE111" i="4"/>
  <c r="AE122" i="4"/>
  <c r="AE132" i="4"/>
  <c r="AE143" i="4"/>
  <c r="AE154" i="4"/>
  <c r="AE164" i="4"/>
  <c r="AE175" i="4"/>
  <c r="AE191" i="4"/>
  <c r="AE207" i="4"/>
  <c r="AE223" i="4"/>
  <c r="AE239" i="4"/>
  <c r="AE255" i="4"/>
  <c r="AE269" i="4"/>
  <c r="AE296" i="4"/>
  <c r="AE328" i="4"/>
  <c r="AE377" i="4"/>
  <c r="AE417" i="4"/>
  <c r="AE456" i="4"/>
  <c r="AE505" i="4"/>
  <c r="AE545" i="4"/>
  <c r="AE628" i="4"/>
  <c r="AE700" i="4"/>
  <c r="AE42" i="4"/>
  <c r="AE188" i="4"/>
  <c r="AE204" i="4"/>
  <c r="AE220" i="4"/>
  <c r="AE236" i="4"/>
  <c r="AE252" i="4"/>
  <c r="AE268" i="4"/>
  <c r="AE298" i="4"/>
  <c r="AE332" i="4"/>
  <c r="AE372" i="4"/>
  <c r="AE421" i="4"/>
  <c r="AE460" i="4"/>
  <c r="AE500" i="4"/>
  <c r="AE552" i="4"/>
  <c r="AE644" i="4"/>
  <c r="AE716" i="4"/>
  <c r="AE8" i="4"/>
  <c r="AE19" i="4"/>
  <c r="AE30" i="4"/>
  <c r="AE40" i="4"/>
  <c r="AE54" i="4"/>
  <c r="AE64" i="4"/>
  <c r="AE75" i="4"/>
  <c r="AE86" i="4"/>
  <c r="AE96" i="4"/>
  <c r="AE107" i="4"/>
  <c r="AE118" i="4"/>
  <c r="AE128" i="4"/>
  <c r="AE139" i="4"/>
  <c r="AE150" i="4"/>
  <c r="AE160" i="4"/>
  <c r="AE171" i="4"/>
  <c r="AE185" i="4"/>
  <c r="AE201" i="4"/>
  <c r="AE217" i="4"/>
  <c r="AE233" i="4"/>
  <c r="AE249" i="4"/>
  <c r="AE265" i="4"/>
  <c r="AE288" i="4"/>
  <c r="AE329" i="4"/>
  <c r="AE369" i="4"/>
  <c r="AE408" i="4"/>
  <c r="AE457" i="4"/>
  <c r="AE497" i="4"/>
  <c r="AE536" i="4"/>
  <c r="AE632" i="4"/>
  <c r="AE724" i="4"/>
  <c r="AE304" i="4"/>
  <c r="AE320" i="4"/>
  <c r="AE336" i="4"/>
  <c r="AE352" i="4"/>
  <c r="AE368" i="4"/>
  <c r="AE384" i="4"/>
  <c r="AE400" i="4"/>
  <c r="AE416" i="4"/>
  <c r="AE432" i="4"/>
  <c r="AE448" i="4"/>
  <c r="AE464" i="4"/>
  <c r="AE480" i="4"/>
  <c r="AE496" i="4"/>
  <c r="AE512" i="4"/>
  <c r="AE528" i="4"/>
  <c r="AE544" i="4"/>
  <c r="AE563" i="4"/>
  <c r="AE589" i="4"/>
  <c r="AE608" i="4"/>
  <c r="AE627" i="4"/>
  <c r="AE653" i="4"/>
  <c r="AE672" i="4"/>
  <c r="AE691" i="4"/>
  <c r="AE717" i="4"/>
  <c r="AE736" i="4"/>
  <c r="AE755" i="4"/>
  <c r="AE781" i="4"/>
  <c r="AE801" i="4"/>
  <c r="AE830" i="4"/>
  <c r="AE846" i="4"/>
  <c r="AE862" i="4"/>
  <c r="AE878" i="4"/>
  <c r="AE894" i="4"/>
  <c r="AE910" i="4"/>
  <c r="AE926" i="4"/>
  <c r="AE942" i="4"/>
  <c r="AE958" i="4"/>
  <c r="AE974" i="4"/>
  <c r="AE990" i="4"/>
  <c r="AE1006" i="4"/>
  <c r="AE1022" i="4"/>
  <c r="AE1038" i="4"/>
  <c r="AE1054" i="4"/>
  <c r="AE287" i="4"/>
  <c r="AE319" i="4"/>
  <c r="AE351" i="4"/>
  <c r="AE383" i="4"/>
  <c r="AE415" i="4"/>
  <c r="AE447" i="4"/>
  <c r="AE479" i="4"/>
  <c r="AE511" i="4"/>
  <c r="AE543" i="4"/>
  <c r="AE575" i="4"/>
  <c r="AE607" i="4"/>
  <c r="AE639" i="4"/>
  <c r="AE671" i="4"/>
  <c r="AE703" i="4"/>
  <c r="AE735" i="4"/>
  <c r="AE767" i="4"/>
  <c r="AE795" i="4"/>
  <c r="AE811" i="4"/>
  <c r="AE827" i="4"/>
  <c r="AE848" i="4"/>
  <c r="AE866" i="4"/>
  <c r="AE891" i="4"/>
  <c r="AE912" i="4"/>
  <c r="AE930" i="4"/>
  <c r="AE955" i="4"/>
  <c r="AE976" i="4"/>
  <c r="AE994" i="4"/>
  <c r="AE1019" i="4"/>
  <c r="AE1040" i="4"/>
  <c r="AE1067" i="4"/>
  <c r="AE283" i="4"/>
  <c r="AE315" i="4"/>
  <c r="AE347" i="4"/>
  <c r="AE379" i="4"/>
  <c r="AE411" i="4"/>
  <c r="AE443" i="4"/>
  <c r="AE475" i="4"/>
  <c r="AE507" i="4"/>
  <c r="AE539" i="4"/>
  <c r="AE565" i="4"/>
  <c r="AE597" i="4"/>
  <c r="AE629" i="4"/>
  <c r="AE661" i="4"/>
  <c r="AE693" i="4"/>
  <c r="AE725" i="4"/>
  <c r="AE757" i="4"/>
  <c r="AE789" i="4"/>
  <c r="AE821" i="4"/>
  <c r="AE879" i="4"/>
  <c r="AE943" i="4"/>
  <c r="AE1007" i="4"/>
  <c r="AE1071" i="4"/>
  <c r="AE295" i="4"/>
  <c r="AE327" i="4"/>
  <c r="AE359" i="4"/>
  <c r="AE391" i="4"/>
  <c r="AE423" i="4"/>
  <c r="AE455" i="4"/>
  <c r="AE487" i="4"/>
  <c r="AE519" i="4"/>
  <c r="AE551" i="4"/>
  <c r="AE583" i="4"/>
  <c r="AE615" i="4"/>
  <c r="AE647" i="4"/>
  <c r="AE679" i="4"/>
  <c r="AE711" i="4"/>
  <c r="AE743" i="4"/>
  <c r="AE775" i="4"/>
  <c r="AE799" i="4"/>
  <c r="AE815" i="4"/>
  <c r="AE1059" i="4"/>
  <c r="AE1075" i="4"/>
  <c r="AE1091" i="4"/>
  <c r="AE1107" i="4"/>
  <c r="AE1123" i="4"/>
  <c r="AE1139" i="4"/>
  <c r="AE1155" i="4"/>
  <c r="AE1171" i="4"/>
  <c r="AE1187" i="4"/>
  <c r="AE1203" i="4"/>
  <c r="AE1219" i="4"/>
  <c r="AE1235" i="4"/>
  <c r="AE1251" i="4"/>
  <c r="AE1267" i="4"/>
  <c r="AE1283" i="4"/>
  <c r="AE1299" i="4"/>
  <c r="AE1315" i="4"/>
  <c r="AE1331" i="4"/>
  <c r="AE1347" i="4"/>
  <c r="AE1363" i="4"/>
  <c r="AE1379" i="4"/>
  <c r="AE1395" i="4"/>
  <c r="AE1411" i="4"/>
  <c r="AE1427" i="4"/>
  <c r="AE1443" i="4"/>
  <c r="AE1459" i="4"/>
  <c r="AE1491" i="4"/>
  <c r="AE1523" i="4"/>
  <c r="AE1555" i="4"/>
  <c r="AE1587" i="4"/>
  <c r="AE1619" i="4"/>
  <c r="AE1651" i="4"/>
  <c r="AE1683" i="4"/>
  <c r="AE1715" i="4"/>
  <c r="AE1747" i="4"/>
  <c r="AE1779" i="4"/>
  <c r="AE837" i="4"/>
  <c r="AE869" i="4"/>
  <c r="AE901" i="4"/>
  <c r="AE933" i="4"/>
  <c r="AE965" i="4"/>
  <c r="AE997" i="4"/>
  <c r="AE1029" i="4"/>
  <c r="AE1061" i="4"/>
  <c r="AE1085" i="4"/>
  <c r="AE1101" i="4"/>
  <c r="AE1117" i="4"/>
  <c r="AE1133" i="4"/>
  <c r="AE1149" i="4"/>
  <c r="AE1165" i="4"/>
  <c r="AE1181" i="4"/>
  <c r="AE1197" i="4"/>
  <c r="AE1229" i="4"/>
  <c r="AE1261" i="4"/>
  <c r="AE1293" i="4"/>
  <c r="AE1325" i="4"/>
  <c r="AE1357" i="4"/>
  <c r="AE1389" i="4"/>
  <c r="AE1421" i="4"/>
  <c r="AE1453" i="4"/>
  <c r="AE1485" i="4"/>
  <c r="AE1517" i="4"/>
  <c r="AE1549" i="4"/>
  <c r="AE1581" i="4"/>
  <c r="AE1613" i="4"/>
  <c r="AE1645" i="4"/>
  <c r="AE1677" i="4"/>
  <c r="AE1709" i="4"/>
  <c r="AE1741" i="4"/>
  <c r="AE1773" i="4"/>
  <c r="AE833" i="4"/>
  <c r="AE865" i="4"/>
  <c r="AE897" i="4"/>
  <c r="AE929" i="4"/>
  <c r="AE961" i="4"/>
  <c r="AE993" i="4"/>
  <c r="AE1025" i="4"/>
  <c r="AE1057" i="4"/>
  <c r="AE1082" i="4"/>
  <c r="AE1098" i="4"/>
  <c r="AE1114" i="4"/>
  <c r="AE1130" i="4"/>
  <c r="AE1146" i="4"/>
  <c r="AE1162" i="4"/>
  <c r="AE1178" i="4"/>
  <c r="AE1194" i="4"/>
  <c r="AE1210" i="4"/>
  <c r="AE1226" i="4"/>
  <c r="AE1242" i="4"/>
  <c r="AE1258" i="4"/>
  <c r="AE1274" i="4"/>
  <c r="AE1290" i="4"/>
  <c r="AE1306" i="4"/>
  <c r="AE1322" i="4"/>
  <c r="AE1338" i="4"/>
  <c r="AE1354" i="4"/>
  <c r="AE1370" i="4"/>
  <c r="AE1386" i="4"/>
  <c r="AE1402" i="4"/>
  <c r="AE1418" i="4"/>
  <c r="AE1434" i="4"/>
  <c r="AE1450" i="4"/>
  <c r="AE1471" i="4"/>
  <c r="AE1503" i="4"/>
  <c r="AE1535" i="4"/>
  <c r="AE1567" i="4"/>
  <c r="AE1599" i="4"/>
  <c r="AE1631" i="4"/>
  <c r="AE1663" i="4"/>
  <c r="AE1695" i="4"/>
  <c r="AE1727" i="4"/>
  <c r="AE1759" i="4"/>
  <c r="AE1791" i="4"/>
  <c r="AE562" i="4"/>
  <c r="AE578" i="4"/>
  <c r="AE594" i="4"/>
  <c r="AE610" i="4"/>
  <c r="AE626" i="4"/>
  <c r="AE642" i="4"/>
  <c r="AE658" i="4"/>
  <c r="AE674" i="4"/>
  <c r="AE706" i="4"/>
  <c r="AE730" i="4"/>
  <c r="AE746" i="4"/>
  <c r="AE762" i="4"/>
  <c r="AE778" i="4"/>
  <c r="AE794" i="4"/>
  <c r="AE810" i="4"/>
  <c r="AE826" i="4"/>
  <c r="AE842" i="4"/>
  <c r="AE858" i="4"/>
  <c r="AE874" i="4"/>
  <c r="AE890" i="4"/>
  <c r="AE906" i="4"/>
  <c r="AE922" i="4"/>
  <c r="AE938" i="4"/>
  <c r="AE954" i="4"/>
  <c r="AE970" i="4"/>
  <c r="AE986" i="4"/>
  <c r="AE1002" i="4"/>
  <c r="AE1018" i="4"/>
  <c r="AE1034" i="4"/>
  <c r="AE1050" i="4"/>
  <c r="AE1066" i="4"/>
  <c r="AE1084" i="4"/>
  <c r="AE1100" i="4"/>
  <c r="AE1116" i="4"/>
  <c r="AE1132" i="4"/>
  <c r="AE1148" i="4"/>
  <c r="AE1164" i="4"/>
  <c r="AE1180" i="4"/>
  <c r="AE1201" i="4"/>
  <c r="AE1233" i="4"/>
  <c r="AE1265" i="4"/>
  <c r="AE1297" i="4"/>
  <c r="AE1329" i="4"/>
  <c r="AE1361" i="4"/>
  <c r="AE1393" i="4"/>
  <c r="AE1425" i="4"/>
  <c r="AE1457" i="4"/>
  <c r="AE1489" i="4"/>
  <c r="AE1521" i="4"/>
  <c r="AE1553" i="4"/>
  <c r="AE1585" i="4"/>
  <c r="AE1617" i="4"/>
  <c r="AE1649" i="4"/>
  <c r="AE1681" i="4"/>
  <c r="AE1713" i="4"/>
  <c r="AE1745" i="4"/>
  <c r="AE1777" i="4"/>
  <c r="AE1466" i="4"/>
  <c r="AE1482" i="4"/>
  <c r="AE1498" i="4"/>
  <c r="AE1514" i="4"/>
  <c r="AE1530" i="4"/>
  <c r="AE1546" i="4"/>
  <c r="AE1562" i="4"/>
  <c r="AE1578" i="4"/>
  <c r="AE1594" i="4"/>
  <c r="AE1610" i="4"/>
  <c r="AE1626" i="4"/>
  <c r="AE1642" i="4"/>
  <c r="AE1658" i="4"/>
  <c r="AE1674" i="4"/>
  <c r="AE1690" i="4"/>
  <c r="AE1706" i="4"/>
  <c r="AE1722" i="4"/>
  <c r="AE1738" i="4"/>
  <c r="AE1754" i="4"/>
  <c r="AE1770" i="4"/>
  <c r="AE1786" i="4"/>
  <c r="AE1196" i="4"/>
  <c r="AE1212" i="4"/>
  <c r="AE1228" i="4"/>
  <c r="AE1244" i="4"/>
  <c r="AE1260" i="4"/>
  <c r="AE1276" i="4"/>
  <c r="AE1292" i="4"/>
  <c r="AE1308" i="4"/>
  <c r="AE1324" i="4"/>
  <c r="AE1340" i="4"/>
  <c r="AE1356" i="4"/>
  <c r="AE1372" i="4"/>
  <c r="AE1388" i="4"/>
  <c r="AE1404" i="4"/>
  <c r="AE1420" i="4"/>
  <c r="AE1436" i="4"/>
  <c r="AE1452" i="4"/>
  <c r="AE1468" i="4"/>
  <c r="AE1484" i="4"/>
  <c r="AE1500" i="4"/>
  <c r="AE1516" i="4"/>
  <c r="AE1532" i="4"/>
  <c r="AE1548" i="4"/>
  <c r="AE1564" i="4"/>
  <c r="AE1580" i="4"/>
  <c r="AE1596" i="4"/>
  <c r="AE1612" i="4"/>
  <c r="AE1628" i="4"/>
  <c r="AE1644" i="4"/>
  <c r="AE1660" i="4"/>
  <c r="AE1676" i="4"/>
  <c r="AE1692" i="4"/>
  <c r="AE1708" i="4"/>
  <c r="AE1724" i="4"/>
  <c r="AE1740" i="4"/>
  <c r="AE1756" i="4"/>
  <c r="AE1772" i="4"/>
  <c r="AE1788" i="4"/>
  <c r="AE2907" i="4"/>
  <c r="AE2923" i="4"/>
  <c r="AE2939" i="4"/>
  <c r="AE2955" i="4"/>
  <c r="AE2971" i="4"/>
  <c r="AE1800" i="4"/>
  <c r="AE1804" i="4"/>
  <c r="AE1808" i="4"/>
  <c r="AE1812" i="4"/>
  <c r="AE1816" i="4"/>
  <c r="AE1820" i="4"/>
  <c r="AE1824" i="4"/>
  <c r="AE1828" i="4"/>
  <c r="AE1832" i="4"/>
  <c r="AE1836" i="4"/>
  <c r="AE1840" i="4"/>
  <c r="AE1844" i="4"/>
  <c r="AE1848" i="4"/>
  <c r="AE1852" i="4"/>
  <c r="AE1856" i="4"/>
  <c r="AE1860" i="4"/>
  <c r="AE1864" i="4"/>
  <c r="AE1868" i="4"/>
  <c r="AE1872" i="4"/>
  <c r="AE1876" i="4"/>
  <c r="AE1880" i="4"/>
  <c r="AE1884" i="4"/>
  <c r="AE1888" i="4"/>
  <c r="AE1892" i="4"/>
  <c r="AE1896" i="4"/>
  <c r="AE1900" i="4"/>
  <c r="AE1904" i="4"/>
  <c r="AE1908" i="4"/>
  <c r="AE1912" i="4"/>
  <c r="AE1916" i="4"/>
  <c r="AE1920" i="4"/>
  <c r="AE1924" i="4"/>
  <c r="AE1928" i="4"/>
  <c r="AE1932" i="4"/>
  <c r="AE1936" i="4"/>
  <c r="AE1940" i="4"/>
  <c r="AE1944" i="4"/>
  <c r="AE1948" i="4"/>
  <c r="AE1952" i="4"/>
  <c r="AE1956" i="4"/>
  <c r="AE1960" i="4"/>
  <c r="AE1964" i="4"/>
  <c r="AE1968" i="4"/>
  <c r="AE1972" i="4"/>
  <c r="AE1976" i="4"/>
  <c r="AE1980" i="4"/>
  <c r="AE1984" i="4"/>
  <c r="AE1988" i="4"/>
  <c r="AE1992" i="4"/>
  <c r="AE1996" i="4"/>
  <c r="AE2000" i="4"/>
  <c r="AE2004" i="4"/>
  <c r="AE2008" i="4"/>
  <c r="AE2012" i="4"/>
  <c r="AE2016" i="4"/>
  <c r="AE2020" i="4"/>
  <c r="AE2024" i="4"/>
  <c r="AE2028" i="4"/>
  <c r="AE2032" i="4"/>
  <c r="AE2036" i="4"/>
  <c r="AE2040" i="4"/>
  <c r="AE2044" i="4"/>
  <c r="AE2048" i="4"/>
  <c r="AE2052" i="4"/>
  <c r="AE2056" i="4"/>
  <c r="AE2060" i="4"/>
  <c r="AE2064" i="4"/>
  <c r="AE2068" i="4"/>
  <c r="AE2072" i="4"/>
  <c r="AE2076" i="4"/>
  <c r="AE2080" i="4"/>
  <c r="AE2084" i="4"/>
  <c r="AE2088" i="4"/>
  <c r="AE2092" i="4"/>
  <c r="AE2096" i="4"/>
  <c r="AE2100" i="4"/>
  <c r="AE2104" i="4"/>
  <c r="AE2108" i="4"/>
  <c r="AE2112" i="4"/>
  <c r="AE2116" i="4"/>
  <c r="AE2120" i="4"/>
  <c r="AE2124" i="4"/>
  <c r="AE2128" i="4"/>
  <c r="AE2132" i="4"/>
  <c r="AE2136" i="4"/>
  <c r="AE2140" i="4"/>
  <c r="AE2144" i="4"/>
  <c r="AE2148" i="4"/>
  <c r="AE2152" i="4"/>
  <c r="AE2156" i="4"/>
  <c r="AE2160" i="4"/>
  <c r="AE2164" i="4"/>
  <c r="AE2168" i="4"/>
  <c r="AE2172" i="4"/>
  <c r="AE2176" i="4"/>
  <c r="AE2180" i="4"/>
  <c r="AE2184" i="4"/>
  <c r="AE2188" i="4"/>
  <c r="AE2192" i="4"/>
  <c r="AE2196" i="4"/>
  <c r="AE2200" i="4"/>
  <c r="AE2204" i="4"/>
  <c r="AE2208" i="4"/>
  <c r="AE2212" i="4"/>
  <c r="AE2216" i="4"/>
  <c r="AE2220" i="4"/>
  <c r="AE2224" i="4"/>
  <c r="AE2228" i="4"/>
  <c r="AE2232" i="4"/>
  <c r="AE2236" i="4"/>
  <c r="AE2240" i="4"/>
  <c r="AE2244" i="4"/>
  <c r="AE2248" i="4"/>
  <c r="AE2252" i="4"/>
  <c r="AE2256" i="4"/>
  <c r="AE2260" i="4"/>
  <c r="AE2264" i="4"/>
  <c r="AE2268" i="4"/>
  <c r="AE2272" i="4"/>
  <c r="AE2276" i="4"/>
  <c r="AE2280" i="4"/>
  <c r="AE2284" i="4"/>
  <c r="AE2288" i="4"/>
  <c r="AE2292" i="4"/>
  <c r="AE2296" i="4"/>
  <c r="AE2300" i="4"/>
  <c r="AE2304" i="4"/>
  <c r="AE2308" i="4"/>
  <c r="AE2312" i="4"/>
  <c r="AE2317" i="4"/>
  <c r="AE2981" i="4"/>
  <c r="AE3045" i="4"/>
  <c r="AE3109" i="4"/>
  <c r="AE3173" i="4"/>
  <c r="AE2911" i="4"/>
  <c r="AE2927" i="4"/>
  <c r="AE2943" i="4"/>
  <c r="AE2959" i="4"/>
  <c r="AE2978" i="4"/>
  <c r="AE3010" i="4"/>
  <c r="AE3042" i="4"/>
  <c r="AE3074" i="4"/>
  <c r="AE3106" i="4"/>
  <c r="AE3138" i="4"/>
  <c r="AE3170" i="4"/>
  <c r="AE682" i="4"/>
  <c r="AE714" i="4"/>
  <c r="AE734" i="4"/>
  <c r="AE750" i="4"/>
  <c r="AE766" i="4"/>
  <c r="AE782" i="4"/>
  <c r="AE798" i="4"/>
  <c r="AE814" i="4"/>
  <c r="AE829" i="4"/>
  <c r="AE845" i="4"/>
  <c r="AE861" i="4"/>
  <c r="AE877" i="4"/>
  <c r="AE893" i="4"/>
  <c r="AE909" i="4"/>
  <c r="AE925" i="4"/>
  <c r="AE941" i="4"/>
  <c r="AE957" i="4"/>
  <c r="AE973" i="4"/>
  <c r="AE989" i="4"/>
  <c r="AE1005" i="4"/>
  <c r="AE1021" i="4"/>
  <c r="AE1037" i="4"/>
  <c r="AE1053" i="4"/>
  <c r="AE1069" i="4"/>
  <c r="AE1089" i="4"/>
  <c r="AE1105" i="4"/>
  <c r="AE1121" i="4"/>
  <c r="AE1137" i="4"/>
  <c r="AE1153" i="4"/>
  <c r="AE1169" i="4"/>
  <c r="AE1185" i="4"/>
  <c r="AE1209" i="4"/>
  <c r="AE1241" i="4"/>
  <c r="AE1273" i="4"/>
  <c r="AE1305" i="4"/>
  <c r="AE1337" i="4"/>
  <c r="AE1369" i="4"/>
  <c r="AE1401" i="4"/>
  <c r="AE1433" i="4"/>
  <c r="AE1465" i="4"/>
  <c r="AE1497" i="4"/>
  <c r="AE1529" i="4"/>
  <c r="AE1561" i="4"/>
  <c r="AE1593" i="4"/>
  <c r="AE1625" i="4"/>
  <c r="AE1657" i="4"/>
  <c r="AE1689" i="4"/>
  <c r="AE1721" i="4"/>
  <c r="AE1753" i="4"/>
  <c r="AE1785" i="4"/>
  <c r="AE1470" i="4"/>
  <c r="AE1486" i="4"/>
  <c r="AE1502" i="4"/>
  <c r="AE1518" i="4"/>
  <c r="AE1534" i="4"/>
  <c r="AE1550" i="4"/>
  <c r="AE1566" i="4"/>
  <c r="AE1582" i="4"/>
  <c r="AE1598" i="4"/>
  <c r="AE1614" i="4"/>
  <c r="AE1630" i="4"/>
  <c r="AE1646" i="4"/>
  <c r="AE1662" i="4"/>
  <c r="AE1678" i="4"/>
  <c r="AE1694" i="4"/>
  <c r="AE1710" i="4"/>
  <c r="AE1726" i="4"/>
  <c r="AE1742" i="4"/>
  <c r="AE1758" i="4"/>
  <c r="AE1774" i="4"/>
  <c r="AE1790" i="4"/>
  <c r="AE1200" i="4"/>
  <c r="AE1216" i="4"/>
  <c r="AE1232" i="4"/>
  <c r="AE1248" i="4"/>
  <c r="AE1264" i="4"/>
  <c r="AE1280" i="4"/>
  <c r="AE1296" i="4"/>
  <c r="AE1312" i="4"/>
  <c r="AE1328" i="4"/>
  <c r="AE1344" i="4"/>
  <c r="AE1360" i="4"/>
  <c r="AE1376" i="4"/>
  <c r="AE1392" i="4"/>
  <c r="AE1408" i="4"/>
  <c r="AE1424" i="4"/>
  <c r="AE1440" i="4"/>
  <c r="AE1456" i="4"/>
  <c r="AE1472" i="4"/>
  <c r="AE1488" i="4"/>
  <c r="AE1504" i="4"/>
  <c r="AE1520" i="4"/>
  <c r="AE1536" i="4"/>
  <c r="AE1552" i="4"/>
  <c r="AE1568" i="4"/>
  <c r="AE1584" i="4"/>
  <c r="AE1600" i="4"/>
  <c r="AE1616" i="4"/>
  <c r="AE1632" i="4"/>
  <c r="AE1648" i="4"/>
  <c r="AE1664" i="4"/>
  <c r="AE1680" i="4"/>
  <c r="AE1696" i="4"/>
  <c r="AE1712" i="4"/>
  <c r="AE1728" i="4"/>
  <c r="AE1744" i="4"/>
  <c r="AE1760" i="4"/>
  <c r="AE1776" i="4"/>
  <c r="AE1792" i="4"/>
  <c r="AE2912" i="4"/>
  <c r="AE2928" i="4"/>
  <c r="AE2944" i="4"/>
  <c r="AE2960" i="4"/>
  <c r="AE3202" i="4"/>
  <c r="AE1801" i="4"/>
  <c r="AE1805" i="4"/>
  <c r="AE1809" i="4"/>
  <c r="AE1813" i="4"/>
  <c r="AE1817" i="4"/>
  <c r="AE1821" i="4"/>
  <c r="AE1825" i="4"/>
  <c r="AE1829" i="4"/>
  <c r="AE1833" i="4"/>
  <c r="AE1837" i="4"/>
  <c r="AE1841" i="4"/>
  <c r="AE1845" i="4"/>
  <c r="AE1849" i="4"/>
  <c r="AE1853" i="4"/>
  <c r="AE1857" i="4"/>
  <c r="AE1861" i="4"/>
  <c r="AE1865" i="4"/>
  <c r="AE1869" i="4"/>
  <c r="AE1873" i="4"/>
  <c r="AE1877" i="4"/>
  <c r="AE1881" i="4"/>
  <c r="AE1885" i="4"/>
  <c r="AE1889" i="4"/>
  <c r="AE1893" i="4"/>
  <c r="AE1897" i="4"/>
  <c r="AE1901" i="4"/>
  <c r="AE1905" i="4"/>
  <c r="AE1909" i="4"/>
  <c r="AE1913" i="4"/>
  <c r="AE1917" i="4"/>
  <c r="AE1921" i="4"/>
  <c r="AE1925" i="4"/>
  <c r="AE1929" i="4"/>
  <c r="AE1933" i="4"/>
  <c r="AE1937" i="4"/>
  <c r="AE1941" i="4"/>
  <c r="AE1945" i="4"/>
  <c r="AE1949" i="4"/>
  <c r="AE1953" i="4"/>
  <c r="AE1957" i="4"/>
  <c r="AE1961" i="4"/>
  <c r="AE1965" i="4"/>
  <c r="AE1969" i="4"/>
  <c r="AE1973" i="4"/>
  <c r="AE1977" i="4"/>
  <c r="AE1981" i="4"/>
  <c r="AE1985" i="4"/>
  <c r="AE1989" i="4"/>
  <c r="AE1993" i="4"/>
  <c r="AE1997" i="4"/>
  <c r="AE2001" i="4"/>
  <c r="AE2005" i="4"/>
  <c r="AE2009" i="4"/>
  <c r="AE2013" i="4"/>
  <c r="AE2017" i="4"/>
  <c r="AE2021" i="4"/>
  <c r="AE2025" i="4"/>
  <c r="AE2029" i="4"/>
  <c r="AE2033" i="4"/>
  <c r="AE2037" i="4"/>
  <c r="AE2041" i="4"/>
  <c r="AE2045" i="4"/>
  <c r="AE2049" i="4"/>
  <c r="AE2053" i="4"/>
  <c r="AE2057" i="4"/>
  <c r="AE2061" i="4"/>
  <c r="AE2065" i="4"/>
  <c r="AE2069" i="4"/>
  <c r="AE2073" i="4"/>
  <c r="AE2077" i="4"/>
  <c r="AE2081" i="4"/>
  <c r="AE2085" i="4"/>
  <c r="AE2089" i="4"/>
  <c r="AE2093" i="4"/>
  <c r="AE2097" i="4"/>
  <c r="AE2101" i="4"/>
  <c r="AE2105" i="4"/>
  <c r="AE2109" i="4"/>
  <c r="AE2113" i="4"/>
  <c r="AE2117" i="4"/>
  <c r="AE2121" i="4"/>
  <c r="AE2125" i="4"/>
  <c r="AE2129" i="4"/>
  <c r="AE2133" i="4"/>
  <c r="AE2137" i="4"/>
  <c r="AE2141" i="4"/>
  <c r="AE2145" i="4"/>
  <c r="AE2149" i="4"/>
  <c r="AE2153" i="4"/>
  <c r="AE2157" i="4"/>
  <c r="AE2161" i="4"/>
  <c r="AE2165" i="4"/>
  <c r="AE2169" i="4"/>
  <c r="AE2173" i="4"/>
  <c r="AE2177" i="4"/>
  <c r="AE2181" i="4"/>
  <c r="AE2185" i="4"/>
  <c r="AE2189" i="4"/>
  <c r="AE2193" i="4"/>
  <c r="AE2197" i="4"/>
  <c r="AE2201" i="4"/>
  <c r="AE2205" i="4"/>
  <c r="AE2209" i="4"/>
  <c r="AE2213" i="4"/>
  <c r="AE2217" i="4"/>
  <c r="AE2221" i="4"/>
  <c r="AE2225" i="4"/>
  <c r="AE2229" i="4"/>
  <c r="AE2233" i="4"/>
  <c r="AE2237" i="4"/>
  <c r="AE2241" i="4"/>
  <c r="AE2245" i="4"/>
  <c r="AE2249" i="4"/>
  <c r="AE2253" i="4"/>
  <c r="AE2257" i="4"/>
  <c r="AE2261" i="4"/>
  <c r="AE2265" i="4"/>
  <c r="AE2269" i="4"/>
  <c r="AE2273" i="4"/>
  <c r="AE2277" i="4"/>
  <c r="AE2281" i="4"/>
  <c r="AE2285" i="4"/>
  <c r="AE2289" i="4"/>
  <c r="AE2293" i="4"/>
  <c r="AE2297" i="4"/>
  <c r="AE2301" i="4"/>
  <c r="AE2305" i="4"/>
  <c r="AE2309" i="4"/>
  <c r="AE2313" i="4"/>
  <c r="AE2318" i="4"/>
  <c r="AE2997" i="4"/>
  <c r="AE3061" i="4"/>
  <c r="AE3125" i="4"/>
  <c r="AE3194" i="4"/>
  <c r="AE2916" i="4"/>
  <c r="AE2932" i="4"/>
  <c r="AE2948" i="4"/>
  <c r="AE2964" i="4"/>
  <c r="AE2985" i="4"/>
  <c r="AE3017" i="4"/>
  <c r="AE3049" i="4"/>
  <c r="AE3081" i="4"/>
  <c r="AE3113" i="4"/>
  <c r="AE3145" i="4"/>
  <c r="AE3177" i="4"/>
  <c r="AE690" i="4"/>
  <c r="AE722" i="4"/>
  <c r="AE738" i="4"/>
  <c r="AE754" i="4"/>
  <c r="AE770" i="4"/>
  <c r="AE786" i="4"/>
  <c r="AE802" i="4"/>
  <c r="AE818" i="4"/>
  <c r="AE836" i="4"/>
  <c r="AE852" i="4"/>
  <c r="AE868" i="4"/>
  <c r="AE884" i="4"/>
  <c r="AE900" i="4"/>
  <c r="AE916" i="4"/>
  <c r="AE932" i="4"/>
  <c r="AE948" i="4"/>
  <c r="AE964" i="4"/>
  <c r="AE980" i="4"/>
  <c r="AE996" i="4"/>
  <c r="AE1012" i="4"/>
  <c r="AE1028" i="4"/>
  <c r="AE1044" i="4"/>
  <c r="AE1060" i="4"/>
  <c r="AE1076" i="4"/>
  <c r="AE1092" i="4"/>
  <c r="AE1108" i="4"/>
  <c r="AE1124" i="4"/>
  <c r="AE1140" i="4"/>
  <c r="AE1156" i="4"/>
  <c r="AE1172" i="4"/>
  <c r="AE1188" i="4"/>
  <c r="AE1217" i="4"/>
  <c r="AE1249" i="4"/>
  <c r="AE1281" i="4"/>
  <c r="AE1313" i="4"/>
  <c r="AE1345" i="4"/>
  <c r="AE1377" i="4"/>
  <c r="AE1409" i="4"/>
  <c r="AE1441" i="4"/>
  <c r="AE1473" i="4"/>
  <c r="AE1505" i="4"/>
  <c r="AE1537" i="4"/>
  <c r="AE1569" i="4"/>
  <c r="AE1601" i="4"/>
  <c r="AE1633" i="4"/>
  <c r="AE1665" i="4"/>
  <c r="AE1697" i="4"/>
  <c r="AE1729" i="4"/>
  <c r="AE1761" i="4"/>
  <c r="AE1793" i="4"/>
  <c r="AE1474" i="4"/>
  <c r="AE1490" i="4"/>
  <c r="AE1506" i="4"/>
  <c r="AE1522" i="4"/>
  <c r="AE1538" i="4"/>
  <c r="AE1554" i="4"/>
  <c r="AE1570" i="4"/>
  <c r="AE1586" i="4"/>
  <c r="AE1602" i="4"/>
  <c r="AE1618" i="4"/>
  <c r="AE1634" i="4"/>
  <c r="AE1650" i="4"/>
  <c r="AE1666" i="4"/>
  <c r="AE1682" i="4"/>
  <c r="AE1698" i="4"/>
  <c r="AE1714" i="4"/>
  <c r="AE1730" i="4"/>
  <c r="AE1746" i="4"/>
  <c r="AE1762" i="4"/>
  <c r="AE1778" i="4"/>
  <c r="AE1794" i="4"/>
  <c r="AE1204" i="4"/>
  <c r="AE1220" i="4"/>
  <c r="AE1236" i="4"/>
  <c r="AE1252" i="4"/>
  <c r="AE1268" i="4"/>
  <c r="AE1284" i="4"/>
  <c r="AE1300" i="4"/>
  <c r="AE1316" i="4"/>
  <c r="AE1332" i="4"/>
  <c r="AE1348" i="4"/>
  <c r="AE1364" i="4"/>
  <c r="AE1380" i="4"/>
  <c r="AE1396" i="4"/>
  <c r="AE1412" i="4"/>
  <c r="AE1428" i="4"/>
  <c r="AE1444" i="4"/>
  <c r="AE1460" i="4"/>
  <c r="AE1476" i="4"/>
  <c r="AE1492" i="4"/>
  <c r="AE1508" i="4"/>
  <c r="AE1524" i="4"/>
  <c r="AE1540" i="4"/>
  <c r="AE1556" i="4"/>
  <c r="AE1572" i="4"/>
  <c r="AE1588" i="4"/>
  <c r="AE1604" i="4"/>
  <c r="AE1620" i="4"/>
  <c r="AE1636" i="4"/>
  <c r="AE1652" i="4"/>
  <c r="AE1668" i="4"/>
  <c r="AE1684" i="4"/>
  <c r="AE1700" i="4"/>
  <c r="AE1716" i="4"/>
  <c r="AE1732" i="4"/>
  <c r="AE1748" i="4"/>
  <c r="AE1764" i="4"/>
  <c r="AE1780" i="4"/>
  <c r="AE1796" i="4"/>
  <c r="AE2915" i="4"/>
  <c r="AE2931" i="4"/>
  <c r="AE2947" i="4"/>
  <c r="AE2963" i="4"/>
  <c r="AE7" i="4"/>
  <c r="AE1802" i="4"/>
  <c r="AE1806" i="4"/>
  <c r="AE1810" i="4"/>
  <c r="AE1814" i="4"/>
  <c r="AE1818" i="4"/>
  <c r="AE1822" i="4"/>
  <c r="AE1826" i="4"/>
  <c r="AE1830" i="4"/>
  <c r="AE1834" i="4"/>
  <c r="AE1838" i="4"/>
  <c r="AE1842" i="4"/>
  <c r="AE1846" i="4"/>
  <c r="AE1850" i="4"/>
  <c r="AE1854" i="4"/>
  <c r="AE1858" i="4"/>
  <c r="AE1862" i="4"/>
  <c r="AE1866" i="4"/>
  <c r="AE1870" i="4"/>
  <c r="AE1874" i="4"/>
  <c r="AE1878" i="4"/>
  <c r="AE1882" i="4"/>
  <c r="AE1886" i="4"/>
  <c r="AE1890" i="4"/>
  <c r="AE1894" i="4"/>
  <c r="AE1898" i="4"/>
  <c r="AE1902" i="4"/>
  <c r="AE1906" i="4"/>
  <c r="AE1910" i="4"/>
  <c r="AE1914" i="4"/>
  <c r="AE1918" i="4"/>
  <c r="AE1922" i="4"/>
  <c r="AE1926" i="4"/>
  <c r="AE1930" i="4"/>
  <c r="AE1934" i="4"/>
  <c r="AE1938" i="4"/>
  <c r="AE1942" i="4"/>
  <c r="AE1946" i="4"/>
  <c r="AE1950" i="4"/>
  <c r="AE1954" i="4"/>
  <c r="AE1958" i="4"/>
  <c r="AE1962" i="4"/>
  <c r="AE1966" i="4"/>
  <c r="AE1970" i="4"/>
  <c r="AE1974" i="4"/>
  <c r="AE1978" i="4"/>
  <c r="AE1982" i="4"/>
  <c r="AE1986" i="4"/>
  <c r="AE1990" i="4"/>
  <c r="AE1994" i="4"/>
  <c r="AE1998" i="4"/>
  <c r="AE2002" i="4"/>
  <c r="AE2006" i="4"/>
  <c r="AE2010" i="4"/>
  <c r="AE2014" i="4"/>
  <c r="AE2018" i="4"/>
  <c r="AE2022" i="4"/>
  <c r="AE2026" i="4"/>
  <c r="AE2030" i="4"/>
  <c r="AE2034" i="4"/>
  <c r="AE2038" i="4"/>
  <c r="AE2042" i="4"/>
  <c r="AE2046" i="4"/>
  <c r="AE2050" i="4"/>
  <c r="AE2054" i="4"/>
  <c r="AE2058" i="4"/>
  <c r="AE2062" i="4"/>
  <c r="AE2066" i="4"/>
  <c r="AE2070" i="4"/>
  <c r="AE2074" i="4"/>
  <c r="AE2078" i="4"/>
  <c r="AE2082" i="4"/>
  <c r="AE2086" i="4"/>
  <c r="AE2090" i="4"/>
  <c r="AE2094" i="4"/>
  <c r="AE2098" i="4"/>
  <c r="AE2102" i="4"/>
  <c r="AE2106" i="4"/>
  <c r="AE2110" i="4"/>
  <c r="AE2114" i="4"/>
  <c r="AE2118" i="4"/>
  <c r="AE2122" i="4"/>
  <c r="AE2126" i="4"/>
  <c r="AE2130" i="4"/>
  <c r="AE2134" i="4"/>
  <c r="AE2138" i="4"/>
  <c r="AE2142" i="4"/>
  <c r="AE2146" i="4"/>
  <c r="AE2150" i="4"/>
  <c r="AE2154" i="4"/>
  <c r="AE2158" i="4"/>
  <c r="AE2162" i="4"/>
  <c r="AE2166" i="4"/>
  <c r="AE2170" i="4"/>
  <c r="AE2174" i="4"/>
  <c r="AE2178" i="4"/>
  <c r="AE2182" i="4"/>
  <c r="AE2186" i="4"/>
  <c r="AE2190" i="4"/>
  <c r="AE2194" i="4"/>
  <c r="AE2198" i="4"/>
  <c r="AE2202" i="4"/>
  <c r="AE2206" i="4"/>
  <c r="AE2210" i="4"/>
  <c r="AE2214" i="4"/>
  <c r="AE2218" i="4"/>
  <c r="AE2222" i="4"/>
  <c r="AE2226" i="4"/>
  <c r="AE2230" i="4"/>
  <c r="AE2234" i="4"/>
  <c r="AE2238" i="4"/>
  <c r="AE2242" i="4"/>
  <c r="AE2246" i="4"/>
  <c r="AE2250" i="4"/>
  <c r="AE2254" i="4"/>
  <c r="AE2258" i="4"/>
  <c r="AE2262" i="4"/>
  <c r="AE2266" i="4"/>
  <c r="AE2270" i="4"/>
  <c r="AE2274" i="4"/>
  <c r="AE2278" i="4"/>
  <c r="AE2282" i="4"/>
  <c r="AE2286" i="4"/>
  <c r="AE2290" i="4"/>
  <c r="AE2294" i="4"/>
  <c r="AE2298" i="4"/>
  <c r="AE2302" i="4"/>
  <c r="AE2306" i="4"/>
  <c r="AE2310" i="4"/>
  <c r="AE2314" i="4"/>
  <c r="AE2319" i="4"/>
  <c r="AE3013" i="4"/>
  <c r="AE3077" i="4"/>
  <c r="AE3141" i="4"/>
  <c r="AE2903" i="4"/>
  <c r="AE2919" i="4"/>
  <c r="AE2935" i="4"/>
  <c r="AE2951" i="4"/>
  <c r="AE2967" i="4"/>
  <c r="AE2994" i="4"/>
  <c r="AE3026" i="4"/>
  <c r="AE3058" i="4"/>
  <c r="AE3090" i="4"/>
  <c r="AE3122" i="4"/>
  <c r="AE3154" i="4"/>
  <c r="AE3186" i="4"/>
  <c r="AE4774" i="4"/>
  <c r="AE4758" i="4"/>
  <c r="AE4742" i="4"/>
  <c r="AE4726" i="4"/>
  <c r="AE4973" i="4"/>
  <c r="AE4941" i="4"/>
  <c r="AE4909" i="4"/>
  <c r="AE4877" i="4"/>
  <c r="AE4845" i="4"/>
  <c r="AE4813" i="4"/>
  <c r="AE4781" i="4"/>
  <c r="AE4749" i="4"/>
  <c r="AE4722" i="4"/>
  <c r="AE4696" i="4"/>
  <c r="AE4680" i="4"/>
  <c r="AE4664" i="4"/>
  <c r="AE4648" i="4"/>
  <c r="AE4632" i="4"/>
  <c r="AE4616" i="4"/>
  <c r="AE4600" i="4"/>
  <c r="AE698" i="4"/>
  <c r="AE726" i="4"/>
  <c r="AE742" i="4"/>
  <c r="AE758" i="4"/>
  <c r="AE774" i="4"/>
  <c r="AE790" i="4"/>
  <c r="AE806" i="4"/>
  <c r="AE822" i="4"/>
  <c r="AE839" i="4"/>
  <c r="AE855" i="4"/>
  <c r="AE871" i="4"/>
  <c r="AE887" i="4"/>
  <c r="AE903" i="4"/>
  <c r="AE919" i="4"/>
  <c r="AE935" i="4"/>
  <c r="AE951" i="4"/>
  <c r="AE967" i="4"/>
  <c r="AE983" i="4"/>
  <c r="AE999" i="4"/>
  <c r="AE1015" i="4"/>
  <c r="AE1031" i="4"/>
  <c r="AE1047" i="4"/>
  <c r="AE1063" i="4"/>
  <c r="AE1081" i="4"/>
  <c r="AE1097" i="4"/>
  <c r="AE1113" i="4"/>
  <c r="AE1129" i="4"/>
  <c r="AE1145" i="4"/>
  <c r="AE1161" i="4"/>
  <c r="AE1177" i="4"/>
  <c r="AE1193" i="4"/>
  <c r="AE1225" i="4"/>
  <c r="AE1257" i="4"/>
  <c r="AE1289" i="4"/>
  <c r="AE1321" i="4"/>
  <c r="AE1353" i="4"/>
  <c r="AE1385" i="4"/>
  <c r="AE1417" i="4"/>
  <c r="AE1449" i="4"/>
  <c r="AE1481" i="4"/>
  <c r="AE1513" i="4"/>
  <c r="AE1545" i="4"/>
  <c r="AE1577" i="4"/>
  <c r="AE1609" i="4"/>
  <c r="AE1641" i="4"/>
  <c r="AE1673" i="4"/>
  <c r="AE1705" i="4"/>
  <c r="AE1737" i="4"/>
  <c r="AE1769" i="4"/>
  <c r="AE1462" i="4"/>
  <c r="AE1478" i="4"/>
  <c r="AE1494" i="4"/>
  <c r="AE1510" i="4"/>
  <c r="AE1526" i="4"/>
  <c r="AE1542" i="4"/>
  <c r="AE1558" i="4"/>
  <c r="AE1574" i="4"/>
  <c r="AE1590" i="4"/>
  <c r="AE1606" i="4"/>
  <c r="AE1622" i="4"/>
  <c r="AE1638" i="4"/>
  <c r="AE1654" i="4"/>
  <c r="AE1670" i="4"/>
  <c r="AE1686" i="4"/>
  <c r="AE1702" i="4"/>
  <c r="AE1718" i="4"/>
  <c r="AE1734" i="4"/>
  <c r="AE1750" i="4"/>
  <c r="AE1766" i="4"/>
  <c r="AE1782" i="4"/>
  <c r="AE1798" i="4"/>
  <c r="AE1208" i="4"/>
  <c r="AE1224" i="4"/>
  <c r="AE1240" i="4"/>
  <c r="AE1256" i="4"/>
  <c r="AE1272" i="4"/>
  <c r="AE1288" i="4"/>
  <c r="AE1304" i="4"/>
  <c r="AE1320" i="4"/>
  <c r="AE1336" i="4"/>
  <c r="AE1352" i="4"/>
  <c r="AE1368" i="4"/>
  <c r="AE1384" i="4"/>
  <c r="AE1400" i="4"/>
  <c r="AE1416" i="4"/>
  <c r="AE1432" i="4"/>
  <c r="AE1448" i="4"/>
  <c r="AE1464" i="4"/>
  <c r="AE1480" i="4"/>
  <c r="AE1496" i="4"/>
  <c r="AE1512" i="4"/>
  <c r="AE1528" i="4"/>
  <c r="AE1544" i="4"/>
  <c r="AE1560" i="4"/>
  <c r="AE1576" i="4"/>
  <c r="AE1592" i="4"/>
  <c r="AE1608" i="4"/>
  <c r="AE1624" i="4"/>
  <c r="AE1640" i="4"/>
  <c r="AE1656" i="4"/>
  <c r="AE1672" i="4"/>
  <c r="AE1688" i="4"/>
  <c r="AE1704" i="4"/>
  <c r="AE1720" i="4"/>
  <c r="AE1736" i="4"/>
  <c r="AE1752" i="4"/>
  <c r="AE1768" i="4"/>
  <c r="AE1784" i="4"/>
  <c r="AE2904" i="4"/>
  <c r="AE2920" i="4"/>
  <c r="AE2936" i="4"/>
  <c r="AE2952" i="4"/>
  <c r="AE2968" i="4"/>
  <c r="AE1799" i="4"/>
  <c r="AE1803" i="4"/>
  <c r="AE1807" i="4"/>
  <c r="AE1811" i="4"/>
  <c r="AE1815" i="4"/>
  <c r="AE1819" i="4"/>
  <c r="AE1823" i="4"/>
  <c r="AE1827" i="4"/>
  <c r="AE1831" i="4"/>
  <c r="AE1835" i="4"/>
  <c r="AE1839" i="4"/>
  <c r="AE1843" i="4"/>
  <c r="AE1847" i="4"/>
  <c r="AE1851" i="4"/>
  <c r="AE1855" i="4"/>
  <c r="AE1859" i="4"/>
  <c r="AE1863" i="4"/>
  <c r="AE1867" i="4"/>
  <c r="AE1871" i="4"/>
  <c r="AE1875" i="4"/>
  <c r="AE1879" i="4"/>
  <c r="AE1883" i="4"/>
  <c r="AE1887" i="4"/>
  <c r="AE1891" i="4"/>
  <c r="AE1895" i="4"/>
  <c r="AE1899" i="4"/>
  <c r="AE1903" i="4"/>
  <c r="AE1907" i="4"/>
  <c r="AE1911" i="4"/>
  <c r="AE1915" i="4"/>
  <c r="AE1919" i="4"/>
  <c r="AE1923" i="4"/>
  <c r="AE1927" i="4"/>
  <c r="AE1931" i="4"/>
  <c r="AE1935" i="4"/>
  <c r="AE1939" i="4"/>
  <c r="AE1943" i="4"/>
  <c r="AE1947" i="4"/>
  <c r="AE1951" i="4"/>
  <c r="AE1955" i="4"/>
  <c r="AE1959" i="4"/>
  <c r="AE1963" i="4"/>
  <c r="AE1967" i="4"/>
  <c r="AE1971" i="4"/>
  <c r="AE1975" i="4"/>
  <c r="AE1979" i="4"/>
  <c r="AE1983" i="4"/>
  <c r="AE1987" i="4"/>
  <c r="AE1991" i="4"/>
  <c r="AE1995" i="4"/>
  <c r="AE1999" i="4"/>
  <c r="AE2003" i="4"/>
  <c r="AE2007" i="4"/>
  <c r="AE2011" i="4"/>
  <c r="AE2015" i="4"/>
  <c r="AE2019" i="4"/>
  <c r="AE2023" i="4"/>
  <c r="AE2027" i="4"/>
  <c r="AE2031" i="4"/>
  <c r="AE2035" i="4"/>
  <c r="AE2039" i="4"/>
  <c r="AE2043" i="4"/>
  <c r="AE2047" i="4"/>
  <c r="AE2051" i="4"/>
  <c r="AE2055" i="4"/>
  <c r="AE2059" i="4"/>
  <c r="AE2063" i="4"/>
  <c r="AE2067" i="4"/>
  <c r="AE2071" i="4"/>
  <c r="AE2075" i="4"/>
  <c r="AE2079" i="4"/>
  <c r="AE2083" i="4"/>
  <c r="AE2087" i="4"/>
  <c r="AE2091" i="4"/>
  <c r="AE2095" i="4"/>
  <c r="AE2099" i="4"/>
  <c r="AE2103" i="4"/>
  <c r="AE2107" i="4"/>
  <c r="AE2111" i="4"/>
  <c r="AE2115" i="4"/>
  <c r="AE2119" i="4"/>
  <c r="AE2123" i="4"/>
  <c r="AE2127" i="4"/>
  <c r="AE2131" i="4"/>
  <c r="AE2135" i="4"/>
  <c r="AE2139" i="4"/>
  <c r="AE2143" i="4"/>
  <c r="AE2147" i="4"/>
  <c r="AE2151" i="4"/>
  <c r="AE2155" i="4"/>
  <c r="AE2159" i="4"/>
  <c r="AE2163" i="4"/>
  <c r="AE2167" i="4"/>
  <c r="AE2171" i="4"/>
  <c r="AE2175" i="4"/>
  <c r="AE2179" i="4"/>
  <c r="AE2183" i="4"/>
  <c r="AE2187" i="4"/>
  <c r="AE2191" i="4"/>
  <c r="AE2195" i="4"/>
  <c r="AE2199" i="4"/>
  <c r="AE2203" i="4"/>
  <c r="AE2207" i="4"/>
  <c r="AE2211" i="4"/>
  <c r="AE2215" i="4"/>
  <c r="AE2219" i="4"/>
  <c r="AE2223" i="4"/>
  <c r="AE2227" i="4"/>
  <c r="AE2231" i="4"/>
  <c r="AE2235" i="4"/>
  <c r="AE2239" i="4"/>
  <c r="AE2243" i="4"/>
  <c r="AE2247" i="4"/>
  <c r="AE2251" i="4"/>
  <c r="AE2255" i="4"/>
  <c r="AE2259" i="4"/>
  <c r="AE2263" i="4"/>
  <c r="AE2267" i="4"/>
  <c r="AE2271" i="4"/>
  <c r="AE2275" i="4"/>
  <c r="AE2279" i="4"/>
  <c r="AE2283" i="4"/>
  <c r="AE2287" i="4"/>
  <c r="AE2291" i="4"/>
  <c r="AE2295" i="4"/>
  <c r="AE2299" i="4"/>
  <c r="AE2303" i="4"/>
  <c r="AE2307" i="4"/>
  <c r="AE2311" i="4"/>
  <c r="AE2316" i="4"/>
  <c r="AE2320" i="4"/>
  <c r="AE3029" i="4"/>
  <c r="AE3093" i="4"/>
  <c r="AE3157" i="4"/>
  <c r="AE2908" i="4"/>
  <c r="AE2924" i="4"/>
  <c r="AE2940" i="4"/>
  <c r="AE2956" i="4"/>
  <c r="AE2972" i="4"/>
  <c r="AE3001" i="4"/>
  <c r="AE3033" i="4"/>
  <c r="AE3065" i="4"/>
  <c r="AE3097" i="4"/>
  <c r="AE3129" i="4"/>
  <c r="AE3161" i="4"/>
  <c r="AE3218" i="4"/>
  <c r="AE4770" i="4"/>
  <c r="AE4754" i="4"/>
  <c r="AE4738" i="4"/>
  <c r="AE5001" i="4"/>
  <c r="AE4965" i="4"/>
  <c r="AE4933" i="4"/>
  <c r="AE4901" i="4"/>
  <c r="AE4869" i="4"/>
  <c r="AE4837" i="4"/>
  <c r="AE4805" i="4"/>
  <c r="AE4773" i="4"/>
  <c r="AE4741" i="4"/>
  <c r="AE4712" i="4"/>
  <c r="AE4692" i="4"/>
  <c r="AE4676" i="4"/>
  <c r="AE4660" i="4"/>
  <c r="AE4644" i="4"/>
  <c r="AE4628" i="4"/>
  <c r="AE4612" i="4"/>
  <c r="AE4778" i="4"/>
  <c r="AE4746" i="4"/>
  <c r="AE4981" i="4"/>
  <c r="AE4917" i="4"/>
  <c r="AE4853" i="4"/>
  <c r="AE4789" i="4"/>
  <c r="AE4725" i="4"/>
  <c r="AE4684" i="4"/>
  <c r="AE4652" i="4"/>
  <c r="AE4620" i="4"/>
  <c r="AE4592" i="4"/>
  <c r="AE4576" i="4"/>
  <c r="AE4560" i="4"/>
  <c r="AE4544" i="4"/>
  <c r="AE4528" i="4"/>
  <c r="AE4512" i="4"/>
  <c r="AE4496" i="4"/>
  <c r="AE4480" i="4"/>
  <c r="AE4464" i="4"/>
  <c r="AE4448" i="4"/>
  <c r="AE4432" i="4"/>
  <c r="AE4985" i="4"/>
  <c r="AE4953" i="4"/>
  <c r="AE4921" i="4"/>
  <c r="AE4889" i="4"/>
  <c r="AE4857" i="4"/>
  <c r="AE4825" i="4"/>
  <c r="AE4793" i="4"/>
  <c r="AE4761" i="4"/>
  <c r="AE4729" i="4"/>
  <c r="AE4558" i="4"/>
  <c r="AE4542" i="4"/>
  <c r="AE4526" i="4"/>
  <c r="AE4510" i="4"/>
  <c r="AE4494" i="4"/>
  <c r="AE4478" i="4"/>
  <c r="AE4462" i="4"/>
  <c r="AE4446" i="4"/>
  <c r="AE4430" i="4"/>
  <c r="AE4426" i="4"/>
  <c r="AE4422" i="4"/>
  <c r="AE4418" i="4"/>
  <c r="AE4414" i="4"/>
  <c r="AE4410" i="4"/>
  <c r="AE4406" i="4"/>
  <c r="AE4402" i="4"/>
  <c r="AE4398" i="4"/>
  <c r="AE4394" i="4"/>
  <c r="AE4390" i="4"/>
  <c r="AE4386" i="4"/>
  <c r="AE4382" i="4"/>
  <c r="AE4378" i="4"/>
  <c r="AE4374" i="4"/>
  <c r="AE4370" i="4"/>
  <c r="AE4366" i="4"/>
  <c r="AE4362" i="4"/>
  <c r="AE4358" i="4"/>
  <c r="AE4354" i="4"/>
  <c r="AE4350" i="4"/>
  <c r="AE4346" i="4"/>
  <c r="AE4342" i="4"/>
  <c r="AE4338" i="4"/>
  <c r="AE4334" i="4"/>
  <c r="AE4330" i="4"/>
  <c r="AE4326" i="4"/>
  <c r="AE4322" i="4"/>
  <c r="AE4318" i="4"/>
  <c r="AE4314" i="4"/>
  <c r="AE4310" i="4"/>
  <c r="AE4306" i="4"/>
  <c r="AE4302" i="4"/>
  <c r="AE4298" i="4"/>
  <c r="AE4294" i="4"/>
  <c r="AE4290" i="4"/>
  <c r="AE4286" i="4"/>
  <c r="AE4282" i="4"/>
  <c r="AE4278" i="4"/>
  <c r="AE4274" i="4"/>
  <c r="AE4270" i="4"/>
  <c r="AE4266" i="4"/>
  <c r="AE4262" i="4"/>
  <c r="AE4258" i="4"/>
  <c r="AE4254" i="4"/>
  <c r="AE4250" i="4"/>
  <c r="AE4246" i="4"/>
  <c r="AE4242" i="4"/>
  <c r="AE4238" i="4"/>
  <c r="AE4234" i="4"/>
  <c r="AE4230" i="4"/>
  <c r="AE4226" i="4"/>
  <c r="AE4222" i="4"/>
  <c r="AE4218" i="4"/>
  <c r="AE4214" i="4"/>
  <c r="AE4210" i="4"/>
  <c r="AE4206" i="4"/>
  <c r="AE4202" i="4"/>
  <c r="AE4198" i="4"/>
  <c r="AE4194" i="4"/>
  <c r="AE4190" i="4"/>
  <c r="AE4186" i="4"/>
  <c r="AE4182" i="4"/>
  <c r="AE4178" i="4"/>
  <c r="AE4174" i="4"/>
  <c r="AE4170" i="4"/>
  <c r="AE4166" i="4"/>
  <c r="AE4162" i="4"/>
  <c r="AE4158" i="4"/>
  <c r="AE4154" i="4"/>
  <c r="AE4150" i="4"/>
  <c r="AE4146" i="4"/>
  <c r="AE4142" i="4"/>
  <c r="AE4138" i="4"/>
  <c r="AE4134" i="4"/>
  <c r="AE4130" i="4"/>
  <c r="AE4126" i="4"/>
  <c r="AE4122" i="4"/>
  <c r="AE4118" i="4"/>
  <c r="AE4114" i="4"/>
  <c r="AE4110" i="4"/>
  <c r="AE4106" i="4"/>
  <c r="AE4102" i="4"/>
  <c r="AE4098" i="4"/>
  <c r="AE4094" i="4"/>
  <c r="AE4090" i="4"/>
  <c r="AE4086" i="4"/>
  <c r="AE4082" i="4"/>
  <c r="AE4078" i="4"/>
  <c r="AE4074" i="4"/>
  <c r="AE4070" i="4"/>
  <c r="AE4964" i="4"/>
  <c r="AE4932" i="4"/>
  <c r="AE4900" i="4"/>
  <c r="AE4868" i="4"/>
  <c r="AE4836" i="4"/>
  <c r="AE4804" i="4"/>
  <c r="AE4772" i="4"/>
  <c r="AE4740" i="4"/>
  <c r="AE4718" i="4"/>
  <c r="AE4695" i="4"/>
  <c r="AE4679" i="4"/>
  <c r="AE4663" i="4"/>
  <c r="AE4647" i="4"/>
  <c r="AE4631" i="4"/>
  <c r="AE4615" i="4"/>
  <c r="AE4599" i="4"/>
  <c r="AE4583" i="4"/>
  <c r="AE4567" i="4"/>
  <c r="AE4551" i="4"/>
  <c r="AE4535" i="4"/>
  <c r="AE4519" i="4"/>
  <c r="AE4503" i="4"/>
  <c r="AE4487" i="4"/>
  <c r="AE4471" i="4"/>
  <c r="AE4455" i="4"/>
  <c r="AE4439" i="4"/>
  <c r="AE2900" i="4"/>
  <c r="AE2896" i="4"/>
  <c r="AE2892" i="4"/>
  <c r="AE2888" i="4"/>
  <c r="AE2884" i="4"/>
  <c r="AE2880" i="4"/>
  <c r="AE2876" i="4"/>
  <c r="AE2872" i="4"/>
  <c r="AE2868" i="4"/>
  <c r="AE2864" i="4"/>
  <c r="AE2860" i="4"/>
  <c r="AE2856" i="4"/>
  <c r="AE2852" i="4"/>
  <c r="AE2848" i="4"/>
  <c r="AE2844" i="4"/>
  <c r="AE2840" i="4"/>
  <c r="AE2836" i="4"/>
  <c r="AE2832" i="4"/>
  <c r="AE2828" i="4"/>
  <c r="AE2824" i="4"/>
  <c r="AE2820" i="4"/>
  <c r="AE2816" i="4"/>
  <c r="AE2812" i="4"/>
  <c r="AE2808" i="4"/>
  <c r="AE2804" i="4"/>
  <c r="AE2800" i="4"/>
  <c r="AE2796" i="4"/>
  <c r="AE2792" i="4"/>
  <c r="AE2788" i="4"/>
  <c r="AE2784" i="4"/>
  <c r="AE2780" i="4"/>
  <c r="AE2776" i="4"/>
  <c r="AE2772" i="4"/>
  <c r="AE2768" i="4"/>
  <c r="AE2764" i="4"/>
  <c r="AE2760" i="4"/>
  <c r="AE2756" i="4"/>
  <c r="AE2752" i="4"/>
  <c r="AE2748" i="4"/>
  <c r="AE2744" i="4"/>
  <c r="AE2740" i="4"/>
  <c r="AE2736" i="4"/>
  <c r="AE2732" i="4"/>
  <c r="AE2728" i="4"/>
  <c r="AE2724" i="4"/>
  <c r="AE2720" i="4"/>
  <c r="AE2716" i="4"/>
  <c r="AE2712" i="4"/>
  <c r="AE2708" i="4"/>
  <c r="AE2704" i="4"/>
  <c r="AE2700" i="4"/>
  <c r="AE2696" i="4"/>
  <c r="AE2692" i="4"/>
  <c r="AE2688" i="4"/>
  <c r="AE2684" i="4"/>
  <c r="AE2680" i="4"/>
  <c r="AE2676" i="4"/>
  <c r="AE2672" i="4"/>
  <c r="AE2668" i="4"/>
  <c r="AE2664" i="4"/>
  <c r="AE2660" i="4"/>
  <c r="AE2656" i="4"/>
  <c r="AE2652" i="4"/>
  <c r="AE2648" i="4"/>
  <c r="AE2644" i="4"/>
  <c r="AE2640" i="4"/>
  <c r="AE2636" i="4"/>
  <c r="AE2632" i="4"/>
  <c r="AE2628" i="4"/>
  <c r="AE2624" i="4"/>
  <c r="AE2620" i="4"/>
  <c r="AE2616" i="4"/>
  <c r="AE2612" i="4"/>
  <c r="AE2608" i="4"/>
  <c r="AE2604" i="4"/>
  <c r="AE2600" i="4"/>
  <c r="AE2596" i="4"/>
  <c r="AE2592" i="4"/>
  <c r="AE2588" i="4"/>
  <c r="AE2584" i="4"/>
  <c r="AE2580" i="4"/>
  <c r="AE2576" i="4"/>
  <c r="AE2572" i="4"/>
  <c r="AE2568" i="4"/>
  <c r="AE2564" i="4"/>
  <c r="AE2560" i="4"/>
  <c r="AE2556" i="4"/>
  <c r="AE2552" i="4"/>
  <c r="AE2548" i="4"/>
  <c r="AE2544" i="4"/>
  <c r="AE2540" i="4"/>
  <c r="AE2536" i="4"/>
  <c r="AE2532" i="4"/>
  <c r="AE2528" i="4"/>
  <c r="AE2524" i="4"/>
  <c r="AE2520" i="4"/>
  <c r="AE2516" i="4"/>
  <c r="AE2512" i="4"/>
  <c r="AE2508" i="4"/>
  <c r="AE2504" i="4"/>
  <c r="AE2500" i="4"/>
  <c r="AE2496" i="4"/>
  <c r="AE2492" i="4"/>
  <c r="AE2488" i="4"/>
  <c r="AE2484" i="4"/>
  <c r="AE2480" i="4"/>
  <c r="AE2476" i="4"/>
  <c r="AE2472" i="4"/>
  <c r="AE2468" i="4"/>
  <c r="AE2464" i="4"/>
  <c r="AE2460" i="4"/>
  <c r="AE2456" i="4"/>
  <c r="AE2452" i="4"/>
  <c r="AE2448" i="4"/>
  <c r="AE2444" i="4"/>
  <c r="AE2440" i="4"/>
  <c r="AE2436" i="4"/>
  <c r="AE2432" i="4"/>
  <c r="AE2428" i="4"/>
  <c r="AE2424" i="4"/>
  <c r="AE2420" i="4"/>
  <c r="AE2416" i="4"/>
  <c r="AE2412" i="4"/>
  <c r="AE2408" i="4"/>
  <c r="AE2404" i="4"/>
  <c r="AE2400" i="4"/>
  <c r="AE2396" i="4"/>
  <c r="AE2392" i="4"/>
  <c r="AE2388" i="4"/>
  <c r="AE2384" i="4"/>
  <c r="AE2380" i="4"/>
  <c r="AE2376" i="4"/>
  <c r="AE2372" i="4"/>
  <c r="AE2368" i="4"/>
  <c r="AE2364" i="4"/>
  <c r="AE2360" i="4"/>
  <c r="AE2356" i="4"/>
  <c r="AE2352" i="4"/>
  <c r="AE2348" i="4"/>
  <c r="AE2344" i="4"/>
  <c r="AE2340" i="4"/>
  <c r="AE2336" i="4"/>
  <c r="AE2332" i="4"/>
  <c r="AE2328" i="4"/>
  <c r="AE2324" i="4"/>
  <c r="AE2998" i="4"/>
  <c r="AE3062" i="4"/>
  <c r="AE3126" i="4"/>
  <c r="AE3210" i="4"/>
  <c r="AE2917" i="4"/>
  <c r="AE2933" i="4"/>
  <c r="AE2949" i="4"/>
  <c r="AE2965" i="4"/>
  <c r="AE2983" i="4"/>
  <c r="AE2999" i="4"/>
  <c r="AE3015" i="4"/>
  <c r="AE3031" i="4"/>
  <c r="AE3047" i="4"/>
  <c r="AE3063" i="4"/>
  <c r="AE3079" i="4"/>
  <c r="AE3095" i="4"/>
  <c r="AE3111" i="4"/>
  <c r="AE3127" i="4"/>
  <c r="AE3143" i="4"/>
  <c r="AE3159" i="4"/>
  <c r="AE3175" i="4"/>
  <c r="AE3190" i="4"/>
  <c r="AE3222" i="4"/>
  <c r="AE3254" i="4"/>
  <c r="AE3275" i="4"/>
  <c r="AE3291" i="4"/>
  <c r="AE3307" i="4"/>
  <c r="AE3342" i="4"/>
  <c r="AE3377" i="4"/>
  <c r="AE2988" i="4"/>
  <c r="AE3020" i="4"/>
  <c r="AE3052" i="4"/>
  <c r="AE3084" i="4"/>
  <c r="AE3116" i="4"/>
  <c r="AE4766" i="4"/>
  <c r="AE4734" i="4"/>
  <c r="AE4957" i="4"/>
  <c r="AE4893" i="4"/>
  <c r="AE4829" i="4"/>
  <c r="AE4765" i="4"/>
  <c r="AE4709" i="4"/>
  <c r="AE4672" i="4"/>
  <c r="AE4640" i="4"/>
  <c r="AE4608" i="4"/>
  <c r="AE4588" i="4"/>
  <c r="AE4572" i="4"/>
  <c r="AE4556" i="4"/>
  <c r="AE4540" i="4"/>
  <c r="AE4524" i="4"/>
  <c r="AE4508" i="4"/>
  <c r="AE4492" i="4"/>
  <c r="AE4476" i="4"/>
  <c r="AE4460" i="4"/>
  <c r="AE4444" i="4"/>
  <c r="AE4997" i="4"/>
  <c r="AE4977" i="4"/>
  <c r="AE4945" i="4"/>
  <c r="AE4913" i="4"/>
  <c r="AE4881" i="4"/>
  <c r="AE4849" i="4"/>
  <c r="AE4817" i="4"/>
  <c r="AE4785" i="4"/>
  <c r="AE4753" i="4"/>
  <c r="AE4714" i="4"/>
  <c r="AE4554" i="4"/>
  <c r="AE4538" i="4"/>
  <c r="AE4522" i="4"/>
  <c r="AE4506" i="4"/>
  <c r="AE4490" i="4"/>
  <c r="AE4474" i="4"/>
  <c r="AE4458" i="4"/>
  <c r="AE4442" i="4"/>
  <c r="AE4429" i="4"/>
  <c r="AE4425" i="4"/>
  <c r="AE4421" i="4"/>
  <c r="AE4417" i="4"/>
  <c r="AE4413" i="4"/>
  <c r="AE4409" i="4"/>
  <c r="AE4405" i="4"/>
  <c r="AE4401" i="4"/>
  <c r="AE4397" i="4"/>
  <c r="AE4393" i="4"/>
  <c r="AE4389" i="4"/>
  <c r="AE4385" i="4"/>
  <c r="AE4381" i="4"/>
  <c r="AE4377" i="4"/>
  <c r="AE4373" i="4"/>
  <c r="AE4369" i="4"/>
  <c r="AE4365" i="4"/>
  <c r="AE4361" i="4"/>
  <c r="AE4357" i="4"/>
  <c r="AE4353" i="4"/>
  <c r="AE4349" i="4"/>
  <c r="AE4345" i="4"/>
  <c r="AE4341" i="4"/>
  <c r="AE4337" i="4"/>
  <c r="AE4333" i="4"/>
  <c r="AE4329" i="4"/>
  <c r="AE4325" i="4"/>
  <c r="AE4321" i="4"/>
  <c r="AE4317" i="4"/>
  <c r="AE4313" i="4"/>
  <c r="AE4309" i="4"/>
  <c r="AE4305" i="4"/>
  <c r="AE4301" i="4"/>
  <c r="AE4297" i="4"/>
  <c r="AE4293" i="4"/>
  <c r="AE4289" i="4"/>
  <c r="AE4285" i="4"/>
  <c r="AE4281" i="4"/>
  <c r="AE4277" i="4"/>
  <c r="AE4273" i="4"/>
  <c r="AE4269" i="4"/>
  <c r="AE4265" i="4"/>
  <c r="AE4261" i="4"/>
  <c r="AE4257" i="4"/>
  <c r="AE4253" i="4"/>
  <c r="AE4249" i="4"/>
  <c r="AE4245" i="4"/>
  <c r="AE4241" i="4"/>
  <c r="AE4237" i="4"/>
  <c r="AE4233" i="4"/>
  <c r="AE4229" i="4"/>
  <c r="AE4225" i="4"/>
  <c r="AE4221" i="4"/>
  <c r="AE4217" i="4"/>
  <c r="AE4213" i="4"/>
  <c r="AE4209" i="4"/>
  <c r="AE4205" i="4"/>
  <c r="AE4201" i="4"/>
  <c r="AE4197" i="4"/>
  <c r="AE4193" i="4"/>
  <c r="AE4189" i="4"/>
  <c r="AE4185" i="4"/>
  <c r="AE4181" i="4"/>
  <c r="AE4177" i="4"/>
  <c r="AE4173" i="4"/>
  <c r="AE4169" i="4"/>
  <c r="AE4165" i="4"/>
  <c r="AE4161" i="4"/>
  <c r="AE4157" i="4"/>
  <c r="AE4153" i="4"/>
  <c r="AE4149" i="4"/>
  <c r="AE4145" i="4"/>
  <c r="AE4141" i="4"/>
  <c r="AE4137" i="4"/>
  <c r="AE4133" i="4"/>
  <c r="AE4129" i="4"/>
  <c r="AE4125" i="4"/>
  <c r="AE4121" i="4"/>
  <c r="AE4117" i="4"/>
  <c r="AE4113" i="4"/>
  <c r="AE4109" i="4"/>
  <c r="AE4105" i="4"/>
  <c r="AE4101" i="4"/>
  <c r="AE4097" i="4"/>
  <c r="AE4093" i="4"/>
  <c r="AE4089" i="4"/>
  <c r="AE4085" i="4"/>
  <c r="AE4081" i="4"/>
  <c r="AE4077" i="4"/>
  <c r="AE4073" i="4"/>
  <c r="AE4988" i="4"/>
  <c r="AE4956" i="4"/>
  <c r="AE4924" i="4"/>
  <c r="AE4892" i="4"/>
  <c r="AE4860" i="4"/>
  <c r="AE4828" i="4"/>
  <c r="AE4796" i="4"/>
  <c r="AE4764" i="4"/>
  <c r="AE4732" i="4"/>
  <c r="AE4708" i="4"/>
  <c r="AE4691" i="4"/>
  <c r="AE4675" i="4"/>
  <c r="AE4659" i="4"/>
  <c r="AE4643" i="4"/>
  <c r="AE4627" i="4"/>
  <c r="AE4611" i="4"/>
  <c r="AE4595" i="4"/>
  <c r="AE4579" i="4"/>
  <c r="AE4563" i="4"/>
  <c r="AE4547" i="4"/>
  <c r="AE4531" i="4"/>
  <c r="AE4515" i="4"/>
  <c r="AE4499" i="4"/>
  <c r="AE4483" i="4"/>
  <c r="AE4467" i="4"/>
  <c r="AE4451" i="4"/>
  <c r="AE4435" i="4"/>
  <c r="AE2899" i="4"/>
  <c r="AE2895" i="4"/>
  <c r="AE2891" i="4"/>
  <c r="AE2887" i="4"/>
  <c r="AE2883" i="4"/>
  <c r="AE2879" i="4"/>
  <c r="AE2875" i="4"/>
  <c r="AE2871" i="4"/>
  <c r="AE2867" i="4"/>
  <c r="AE2863" i="4"/>
  <c r="AE2859" i="4"/>
  <c r="AE2855" i="4"/>
  <c r="AE2851" i="4"/>
  <c r="AE2847" i="4"/>
  <c r="AE2843" i="4"/>
  <c r="AE2839" i="4"/>
  <c r="AE2835" i="4"/>
  <c r="AE2831" i="4"/>
  <c r="AE2827" i="4"/>
  <c r="AE2823" i="4"/>
  <c r="AE2819" i="4"/>
  <c r="AE2815" i="4"/>
  <c r="AE2811" i="4"/>
  <c r="AE2807" i="4"/>
  <c r="AE2803" i="4"/>
  <c r="AE2799" i="4"/>
  <c r="AE2795" i="4"/>
  <c r="AE2791" i="4"/>
  <c r="AE2787" i="4"/>
  <c r="AE2783" i="4"/>
  <c r="AE2779" i="4"/>
  <c r="AE2775" i="4"/>
  <c r="AE2771" i="4"/>
  <c r="AE2767" i="4"/>
  <c r="AE2763" i="4"/>
  <c r="AE2759" i="4"/>
  <c r="AE2755" i="4"/>
  <c r="AE2751" i="4"/>
  <c r="AE2747" i="4"/>
  <c r="AE2743" i="4"/>
  <c r="AE2739" i="4"/>
  <c r="AE2735" i="4"/>
  <c r="AE2731" i="4"/>
  <c r="AE2727" i="4"/>
  <c r="AE2723" i="4"/>
  <c r="AE2719" i="4"/>
  <c r="AE2715" i="4"/>
  <c r="AE2711" i="4"/>
  <c r="AE2707" i="4"/>
  <c r="AE2703" i="4"/>
  <c r="AE2699" i="4"/>
  <c r="AE2695" i="4"/>
  <c r="AE2691" i="4"/>
  <c r="AE2687" i="4"/>
  <c r="AE2683" i="4"/>
  <c r="AE2679" i="4"/>
  <c r="AE2675" i="4"/>
  <c r="AE2671" i="4"/>
  <c r="AE2667" i="4"/>
  <c r="AE2663" i="4"/>
  <c r="AE2659" i="4"/>
  <c r="AE2655" i="4"/>
  <c r="AE2651" i="4"/>
  <c r="AE2647" i="4"/>
  <c r="AE2643" i="4"/>
  <c r="AE2639" i="4"/>
  <c r="AE2635" i="4"/>
  <c r="AE2631" i="4"/>
  <c r="AE2627" i="4"/>
  <c r="AE2623" i="4"/>
  <c r="AE2619" i="4"/>
  <c r="AE2615" i="4"/>
  <c r="AE2611" i="4"/>
  <c r="AE2607" i="4"/>
  <c r="AE2603" i="4"/>
  <c r="AE2599" i="4"/>
  <c r="AE2595" i="4"/>
  <c r="AE2591" i="4"/>
  <c r="AE2587" i="4"/>
  <c r="AE2583" i="4"/>
  <c r="AE2579" i="4"/>
  <c r="AE2575" i="4"/>
  <c r="AE2571" i="4"/>
  <c r="AE2567" i="4"/>
  <c r="AE2563" i="4"/>
  <c r="AE2559" i="4"/>
  <c r="AE2555" i="4"/>
  <c r="AE2551" i="4"/>
  <c r="AE2547" i="4"/>
  <c r="AE2543" i="4"/>
  <c r="AE2539" i="4"/>
  <c r="AE4762" i="4"/>
  <c r="AE4730" i="4"/>
  <c r="AE4949" i="4"/>
  <c r="AE4885" i="4"/>
  <c r="AE4821" i="4"/>
  <c r="AE4757" i="4"/>
  <c r="AE4706" i="4"/>
  <c r="AE4668" i="4"/>
  <c r="AE4636" i="4"/>
  <c r="AE4604" i="4"/>
  <c r="AE4584" i="4"/>
  <c r="AE4568" i="4"/>
  <c r="AE4552" i="4"/>
  <c r="AE4536" i="4"/>
  <c r="AE4520" i="4"/>
  <c r="AE4504" i="4"/>
  <c r="AE4488" i="4"/>
  <c r="AE4472" i="4"/>
  <c r="AE4456" i="4"/>
  <c r="AE4440" i="4"/>
  <c r="AE4710" i="4"/>
  <c r="AE4969" i="4"/>
  <c r="AE4937" i="4"/>
  <c r="AE4905" i="4"/>
  <c r="AE4873" i="4"/>
  <c r="AE4841" i="4"/>
  <c r="AE4809" i="4"/>
  <c r="AE4777" i="4"/>
  <c r="AE4745" i="4"/>
  <c r="AE4566" i="4"/>
  <c r="AE4550" i="4"/>
  <c r="AE4534" i="4"/>
  <c r="AE4518" i="4"/>
  <c r="AE4502" i="4"/>
  <c r="AE4486" i="4"/>
  <c r="AE4470" i="4"/>
  <c r="AE4454" i="4"/>
  <c r="AE4438" i="4"/>
  <c r="AE4428" i="4"/>
  <c r="AE4424" i="4"/>
  <c r="AE4420" i="4"/>
  <c r="AE4416" i="4"/>
  <c r="AE4412" i="4"/>
  <c r="AE4408" i="4"/>
  <c r="AE4404" i="4"/>
  <c r="AE4400" i="4"/>
  <c r="AE4396" i="4"/>
  <c r="AE4392" i="4"/>
  <c r="AE4388" i="4"/>
  <c r="AE4384" i="4"/>
  <c r="AE4380" i="4"/>
  <c r="AE4376" i="4"/>
  <c r="AE4372" i="4"/>
  <c r="AE4368" i="4"/>
  <c r="AE4364" i="4"/>
  <c r="AE4360" i="4"/>
  <c r="AE4356" i="4"/>
  <c r="AE4352" i="4"/>
  <c r="AE4348" i="4"/>
  <c r="AE4344" i="4"/>
  <c r="AE4340" i="4"/>
  <c r="AE4336" i="4"/>
  <c r="AE4332" i="4"/>
  <c r="AE4328" i="4"/>
  <c r="AE4324" i="4"/>
  <c r="AE4320" i="4"/>
  <c r="AE4316" i="4"/>
  <c r="AE4312" i="4"/>
  <c r="AE4308" i="4"/>
  <c r="AE4304" i="4"/>
  <c r="AE4300" i="4"/>
  <c r="AE4296" i="4"/>
  <c r="AE4292" i="4"/>
  <c r="AE4288" i="4"/>
  <c r="AE4284" i="4"/>
  <c r="AE4280" i="4"/>
  <c r="AE4276" i="4"/>
  <c r="AE4272" i="4"/>
  <c r="AE4268" i="4"/>
  <c r="AE4264" i="4"/>
  <c r="AE4260" i="4"/>
  <c r="AE4256" i="4"/>
  <c r="AE4252" i="4"/>
  <c r="AE4248" i="4"/>
  <c r="AE4244" i="4"/>
  <c r="AE4240" i="4"/>
  <c r="AE4236" i="4"/>
  <c r="AE4232" i="4"/>
  <c r="AE4228" i="4"/>
  <c r="AE4224" i="4"/>
  <c r="AE4220" i="4"/>
  <c r="AE4216" i="4"/>
  <c r="AE4212" i="4"/>
  <c r="AE4208" i="4"/>
  <c r="AE4204" i="4"/>
  <c r="AE4200" i="4"/>
  <c r="AE4196" i="4"/>
  <c r="AE4192" i="4"/>
  <c r="AE4188" i="4"/>
  <c r="AE4184" i="4"/>
  <c r="AE4180" i="4"/>
  <c r="AE4176" i="4"/>
  <c r="AE4172" i="4"/>
  <c r="AE4168" i="4"/>
  <c r="AE4164" i="4"/>
  <c r="AE4160" i="4"/>
  <c r="AE4156" i="4"/>
  <c r="AE4152" i="4"/>
  <c r="AE4148" i="4"/>
  <c r="AE4144" i="4"/>
  <c r="AE4140" i="4"/>
  <c r="AE4136" i="4"/>
  <c r="AE4132" i="4"/>
  <c r="AE4128" i="4"/>
  <c r="AE4124" i="4"/>
  <c r="AE4120" i="4"/>
  <c r="AE4116" i="4"/>
  <c r="AE4112" i="4"/>
  <c r="AE4108" i="4"/>
  <c r="AE4104" i="4"/>
  <c r="AE4100" i="4"/>
  <c r="AE4096" i="4"/>
  <c r="AE4092" i="4"/>
  <c r="AE4088" i="4"/>
  <c r="AE4084" i="4"/>
  <c r="AE4080" i="4"/>
  <c r="AE4076" i="4"/>
  <c r="AE4072" i="4"/>
  <c r="AE4980" i="4"/>
  <c r="AE4948" i="4"/>
  <c r="AE4916" i="4"/>
  <c r="AE4884" i="4"/>
  <c r="AE4852" i="4"/>
  <c r="AE4820" i="4"/>
  <c r="AE4788" i="4"/>
  <c r="AE4756" i="4"/>
  <c r="AE4724" i="4"/>
  <c r="AE4705" i="4"/>
  <c r="AE4687" i="4"/>
  <c r="AE4671" i="4"/>
  <c r="AE4655" i="4"/>
  <c r="AE4639" i="4"/>
  <c r="AE4623" i="4"/>
  <c r="AE4607" i="4"/>
  <c r="AE4591" i="4"/>
  <c r="AE4750" i="4"/>
  <c r="AE4989" i="4"/>
  <c r="AE4925" i="4"/>
  <c r="AE4861" i="4"/>
  <c r="AE4797" i="4"/>
  <c r="AE4733" i="4"/>
  <c r="AE4688" i="4"/>
  <c r="AE4656" i="4"/>
  <c r="AE4624" i="4"/>
  <c r="AE4596" i="4"/>
  <c r="AE4580" i="4"/>
  <c r="AE4564" i="4"/>
  <c r="AE4548" i="4"/>
  <c r="AE4532" i="4"/>
  <c r="AE4516" i="4"/>
  <c r="AE4500" i="4"/>
  <c r="AE4484" i="4"/>
  <c r="AE4468" i="4"/>
  <c r="AE4452" i="4"/>
  <c r="AE4436" i="4"/>
  <c r="AE4993" i="4"/>
  <c r="AE4961" i="4"/>
  <c r="AE4929" i="4"/>
  <c r="AE4897" i="4"/>
  <c r="AE4865" i="4"/>
  <c r="AE4833" i="4"/>
  <c r="AE4801" i="4"/>
  <c r="AE4769" i="4"/>
  <c r="AE4737" i="4"/>
  <c r="AE4562" i="4"/>
  <c r="AE4546" i="4"/>
  <c r="AE4530" i="4"/>
  <c r="AE4514" i="4"/>
  <c r="AE4498" i="4"/>
  <c r="AE4482" i="4"/>
  <c r="AE4466" i="4"/>
  <c r="AE4450" i="4"/>
  <c r="AE4434" i="4"/>
  <c r="AE4427" i="4"/>
  <c r="AE4423" i="4"/>
  <c r="AE4419" i="4"/>
  <c r="AE4415" i="4"/>
  <c r="AE4411" i="4"/>
  <c r="AE4407" i="4"/>
  <c r="AE4403" i="4"/>
  <c r="AE4399" i="4"/>
  <c r="AE4395" i="4"/>
  <c r="AE4391" i="4"/>
  <c r="AE4387" i="4"/>
  <c r="AE4383" i="4"/>
  <c r="AE4379" i="4"/>
  <c r="AE4375" i="4"/>
  <c r="AE4371" i="4"/>
  <c r="AE4367" i="4"/>
  <c r="AE4363" i="4"/>
  <c r="AE4359" i="4"/>
  <c r="AE4355" i="4"/>
  <c r="AE4351" i="4"/>
  <c r="AE4347" i="4"/>
  <c r="AE4343" i="4"/>
  <c r="AE4339" i="4"/>
  <c r="AE4335" i="4"/>
  <c r="AE4331" i="4"/>
  <c r="AE4327" i="4"/>
  <c r="AE4323" i="4"/>
  <c r="AE4319" i="4"/>
  <c r="AE4315" i="4"/>
  <c r="AE4311" i="4"/>
  <c r="AE4307" i="4"/>
  <c r="AE4303" i="4"/>
  <c r="AE4299" i="4"/>
  <c r="AE4295" i="4"/>
  <c r="AE4291" i="4"/>
  <c r="AE4287" i="4"/>
  <c r="AE4283" i="4"/>
  <c r="AE4279" i="4"/>
  <c r="AE4275" i="4"/>
  <c r="AE4271" i="4"/>
  <c r="AE4267" i="4"/>
  <c r="AE4263" i="4"/>
  <c r="AE4259" i="4"/>
  <c r="AE4255" i="4"/>
  <c r="AE4251" i="4"/>
  <c r="AE4247" i="4"/>
  <c r="AE4243" i="4"/>
  <c r="AE4239" i="4"/>
  <c r="AE4235" i="4"/>
  <c r="AE4231" i="4"/>
  <c r="AE4227" i="4"/>
  <c r="AE4223" i="4"/>
  <c r="AE4219" i="4"/>
  <c r="AE4215" i="4"/>
  <c r="AE4211" i="4"/>
  <c r="AE4207" i="4"/>
  <c r="AE4203" i="4"/>
  <c r="AE4199" i="4"/>
  <c r="AE4195" i="4"/>
  <c r="AE4191" i="4"/>
  <c r="AE4187" i="4"/>
  <c r="AE4183" i="4"/>
  <c r="AE4179" i="4"/>
  <c r="AE4175" i="4"/>
  <c r="AE4171" i="4"/>
  <c r="AE4167" i="4"/>
  <c r="AE4163" i="4"/>
  <c r="AE4159" i="4"/>
  <c r="AE4155" i="4"/>
  <c r="AE4151" i="4"/>
  <c r="AE4147" i="4"/>
  <c r="AE4143" i="4"/>
  <c r="AE4139" i="4"/>
  <c r="AE4135" i="4"/>
  <c r="AE4131" i="4"/>
  <c r="AE4127" i="4"/>
  <c r="AE4123" i="4"/>
  <c r="AE4119" i="4"/>
  <c r="AE4115" i="4"/>
  <c r="AE4111" i="4"/>
  <c r="AE4107" i="4"/>
  <c r="AE4103" i="4"/>
  <c r="AE4099" i="4"/>
  <c r="AE4095" i="4"/>
  <c r="AE4091" i="4"/>
  <c r="AE4087" i="4"/>
  <c r="AE4083" i="4"/>
  <c r="AE4079" i="4"/>
  <c r="AE4075" i="4"/>
  <c r="AE4071" i="4"/>
  <c r="AE4972" i="4"/>
  <c r="AE4940" i="4"/>
  <c r="AE4908" i="4"/>
  <c r="AE4876" i="4"/>
  <c r="AE4844" i="4"/>
  <c r="AE4812" i="4"/>
  <c r="AE4780" i="4"/>
  <c r="AE4748" i="4"/>
  <c r="AE4721" i="4"/>
  <c r="AE4702" i="4"/>
  <c r="AE4683" i="4"/>
  <c r="AE4667" i="4"/>
  <c r="AE4651" i="4"/>
  <c r="AE4635" i="4"/>
  <c r="AE4619" i="4"/>
  <c r="AE4603" i="4"/>
  <c r="AE4587" i="4"/>
  <c r="AE4571" i="4"/>
  <c r="AE4555" i="4"/>
  <c r="AE4539" i="4"/>
  <c r="AE4523" i="4"/>
  <c r="AE4507" i="4"/>
  <c r="AE4491" i="4"/>
  <c r="AE4475" i="4"/>
  <c r="AE4459" i="4"/>
  <c r="AE4443" i="4"/>
  <c r="AE2901" i="4"/>
  <c r="AE2897" i="4"/>
  <c r="AE2893" i="4"/>
  <c r="AE2889" i="4"/>
  <c r="AE2885" i="4"/>
  <c r="AE2881" i="4"/>
  <c r="AE2877" i="4"/>
  <c r="AE2873" i="4"/>
  <c r="AE2869" i="4"/>
  <c r="AE2865" i="4"/>
  <c r="AE2861" i="4"/>
  <c r="AE2857" i="4"/>
  <c r="AE2853" i="4"/>
  <c r="AE2849" i="4"/>
  <c r="AE2845" i="4"/>
  <c r="AE2841" i="4"/>
  <c r="AE2837" i="4"/>
  <c r="AE2833" i="4"/>
  <c r="AE2829" i="4"/>
  <c r="AE2825" i="4"/>
  <c r="AE2821" i="4"/>
  <c r="AE2817" i="4"/>
  <c r="AE2813" i="4"/>
  <c r="AE2809" i="4"/>
  <c r="AE2805" i="4"/>
  <c r="AE2801" i="4"/>
  <c r="AE2797" i="4"/>
  <c r="AE2793" i="4"/>
  <c r="AE2789" i="4"/>
  <c r="AE2785" i="4"/>
  <c r="AE2781" i="4"/>
  <c r="AE2777" i="4"/>
  <c r="AE2773" i="4"/>
  <c r="AE2769" i="4"/>
  <c r="AE2765" i="4"/>
  <c r="AE2761" i="4"/>
  <c r="AE2757" i="4"/>
  <c r="AE2753" i="4"/>
  <c r="AE2749" i="4"/>
  <c r="AE2745" i="4"/>
  <c r="AE2741" i="4"/>
  <c r="AE2737" i="4"/>
  <c r="AE2733" i="4"/>
  <c r="AE2729" i="4"/>
  <c r="AE2725" i="4"/>
  <c r="AE2721" i="4"/>
  <c r="AE2717" i="4"/>
  <c r="AE2713" i="4"/>
  <c r="AE2709" i="4"/>
  <c r="AE2705" i="4"/>
  <c r="AE2701" i="4"/>
  <c r="AE2697" i="4"/>
  <c r="AE2693" i="4"/>
  <c r="AE2689" i="4"/>
  <c r="AE2685" i="4"/>
  <c r="AE2681" i="4"/>
  <c r="AE2677" i="4"/>
  <c r="AE2673" i="4"/>
  <c r="AE2669" i="4"/>
  <c r="AE2665" i="4"/>
  <c r="AE2661" i="4"/>
  <c r="AE2657" i="4"/>
  <c r="AE2653" i="4"/>
  <c r="AE2649" i="4"/>
  <c r="AE2645" i="4"/>
  <c r="AE2641" i="4"/>
  <c r="AE2637" i="4"/>
  <c r="AE2633" i="4"/>
  <c r="AE2629" i="4"/>
  <c r="AE2625" i="4"/>
  <c r="AE2621" i="4"/>
  <c r="AE2617" i="4"/>
  <c r="AE2613" i="4"/>
  <c r="AE2609" i="4"/>
  <c r="AE2605" i="4"/>
  <c r="AE2601" i="4"/>
  <c r="AE2597" i="4"/>
  <c r="AE2593" i="4"/>
  <c r="AE2589" i="4"/>
  <c r="AE2585" i="4"/>
  <c r="AE2581" i="4"/>
  <c r="AE2577" i="4"/>
  <c r="AE2573" i="4"/>
  <c r="AE2569" i="4"/>
  <c r="AE2565" i="4"/>
  <c r="AE2561" i="4"/>
  <c r="AE2557" i="4"/>
  <c r="AE2553" i="4"/>
  <c r="AE2549" i="4"/>
  <c r="AE2545" i="4"/>
  <c r="AE2541" i="4"/>
  <c r="AE2537" i="4"/>
  <c r="AE2533" i="4"/>
  <c r="AE2529" i="4"/>
  <c r="AE2525" i="4"/>
  <c r="AE2521" i="4"/>
  <c r="AE2517" i="4"/>
  <c r="AE2513" i="4"/>
  <c r="AE2509" i="4"/>
  <c r="AE2505" i="4"/>
  <c r="AE2501" i="4"/>
  <c r="AE2497" i="4"/>
  <c r="AE2493" i="4"/>
  <c r="AE2489" i="4"/>
  <c r="AE2485" i="4"/>
  <c r="AE2481" i="4"/>
  <c r="AE2477" i="4"/>
  <c r="AE2473" i="4"/>
  <c r="AE2469" i="4"/>
  <c r="AE2465" i="4"/>
  <c r="AE2461" i="4"/>
  <c r="AE2457" i="4"/>
  <c r="AE2453" i="4"/>
  <c r="AE2449" i="4"/>
  <c r="AE2445" i="4"/>
  <c r="AE2441" i="4"/>
  <c r="AE2437" i="4"/>
  <c r="AE2433" i="4"/>
  <c r="AE2429" i="4"/>
  <c r="AE2425" i="4"/>
  <c r="AE2421" i="4"/>
  <c r="AE2417" i="4"/>
  <c r="AE2413" i="4"/>
  <c r="AE2409" i="4"/>
  <c r="AE2405" i="4"/>
  <c r="AE2401" i="4"/>
  <c r="AE2397" i="4"/>
  <c r="AE2393" i="4"/>
  <c r="AE2389" i="4"/>
  <c r="AE2385" i="4"/>
  <c r="AE2381" i="4"/>
  <c r="AE2377" i="4"/>
  <c r="AE2373" i="4"/>
  <c r="AE2369" i="4"/>
  <c r="AE2365" i="4"/>
  <c r="AE2361" i="4"/>
  <c r="AE2357" i="4"/>
  <c r="AE2353" i="4"/>
  <c r="AE2349" i="4"/>
  <c r="AE2345" i="4"/>
  <c r="AE2341" i="4"/>
  <c r="AE2337" i="4"/>
  <c r="AE2333" i="4"/>
  <c r="AE2329" i="4"/>
  <c r="AE2325" i="4"/>
  <c r="AE2982" i="4"/>
  <c r="AE3046" i="4"/>
  <c r="AE3110" i="4"/>
  <c r="AE3174" i="4"/>
  <c r="AE2913" i="4"/>
  <c r="AE2929" i="4"/>
  <c r="AE2945" i="4"/>
  <c r="AE2961" i="4"/>
  <c r="AE2976" i="4"/>
  <c r="AE2992" i="4"/>
  <c r="AE3008" i="4"/>
  <c r="AE3024" i="4"/>
  <c r="AE3040" i="4"/>
  <c r="AE3056" i="4"/>
  <c r="AE3072" i="4"/>
  <c r="AE3088" i="4"/>
  <c r="AE3104" i="4"/>
  <c r="AE3120" i="4"/>
  <c r="AE3136" i="4"/>
  <c r="AE3152" i="4"/>
  <c r="AE3168" i="4"/>
  <c r="AE3184" i="4"/>
  <c r="AE3214" i="4"/>
  <c r="AE3246" i="4"/>
  <c r="AE3270" i="4"/>
  <c r="AE3286" i="4"/>
  <c r="AE3302" i="4"/>
  <c r="AE3339" i="4"/>
  <c r="AE3374" i="4"/>
  <c r="AE2979" i="4"/>
  <c r="AE3011" i="4"/>
  <c r="AE3043" i="4"/>
  <c r="AE3075" i="4"/>
  <c r="AE3107" i="4"/>
  <c r="AE3139" i="4"/>
  <c r="AE4575" i="4"/>
  <c r="AE4511" i="4"/>
  <c r="AE4447" i="4"/>
  <c r="AE2890" i="4"/>
  <c r="AE2874" i="4"/>
  <c r="AE2858" i="4"/>
  <c r="AE2842" i="4"/>
  <c r="AE2826" i="4"/>
  <c r="AE2810" i="4"/>
  <c r="AE2794" i="4"/>
  <c r="AE2778" i="4"/>
  <c r="AE2762" i="4"/>
  <c r="AE2746" i="4"/>
  <c r="AE2730" i="4"/>
  <c r="AE2714" i="4"/>
  <c r="AE2698" i="4"/>
  <c r="AE2682" i="4"/>
  <c r="AE2666" i="4"/>
  <c r="AE2650" i="4"/>
  <c r="AE2634" i="4"/>
  <c r="AE2618" i="4"/>
  <c r="AE2602" i="4"/>
  <c r="AE2586" i="4"/>
  <c r="AE2570" i="4"/>
  <c r="AE2554" i="4"/>
  <c r="AE2538" i="4"/>
  <c r="AE2530" i="4"/>
  <c r="AE2522" i="4"/>
  <c r="AE2514" i="4"/>
  <c r="AE2506" i="4"/>
  <c r="AE2498" i="4"/>
  <c r="AE2490" i="4"/>
  <c r="AE2482" i="4"/>
  <c r="AE2474" i="4"/>
  <c r="AE2466" i="4"/>
  <c r="AE2458" i="4"/>
  <c r="AE2450" i="4"/>
  <c r="AE2442" i="4"/>
  <c r="AE2434" i="4"/>
  <c r="AE2426" i="4"/>
  <c r="AE2418" i="4"/>
  <c r="AE2410" i="4"/>
  <c r="AE2402" i="4"/>
  <c r="AE2394" i="4"/>
  <c r="AE2386" i="4"/>
  <c r="AE2378" i="4"/>
  <c r="AE2370" i="4"/>
  <c r="AE2362" i="4"/>
  <c r="AE2354" i="4"/>
  <c r="AE2346" i="4"/>
  <c r="AE2338" i="4"/>
  <c r="AE2330" i="4"/>
  <c r="AE2322" i="4"/>
  <c r="AE3094" i="4"/>
  <c r="AE2909" i="4"/>
  <c r="AE2941" i="4"/>
  <c r="AE2973" i="4"/>
  <c r="AE3005" i="4"/>
  <c r="AE3037" i="4"/>
  <c r="AE3069" i="4"/>
  <c r="AE3101" i="4"/>
  <c r="AE3133" i="4"/>
  <c r="AE3165" i="4"/>
  <c r="AE3206" i="4"/>
  <c r="AE3265" i="4"/>
  <c r="AE3297" i="4"/>
  <c r="AE3371" i="4"/>
  <c r="AE3004" i="4"/>
  <c r="AE3068" i="4"/>
  <c r="AE3132" i="4"/>
  <c r="AE3171" i="4"/>
  <c r="AE3192" i="4"/>
  <c r="AE3203" i="4"/>
  <c r="AE3213" i="4"/>
  <c r="AE3224" i="4"/>
  <c r="AE3240" i="4"/>
  <c r="AE3256" i="4"/>
  <c r="AE3274" i="4"/>
  <c r="AE3299" i="4"/>
  <c r="AE3338" i="4"/>
  <c r="AE2984" i="4"/>
  <c r="AE3016" i="4"/>
  <c r="AE3048" i="4"/>
  <c r="AE3080" i="4"/>
  <c r="AE3112" i="4"/>
  <c r="AE3144" i="4"/>
  <c r="AE3176" i="4"/>
  <c r="AE3242" i="4"/>
  <c r="AE3287" i="4"/>
  <c r="AE3329" i="4"/>
  <c r="AE2902" i="4"/>
  <c r="AE2918" i="4"/>
  <c r="AE2934" i="4"/>
  <c r="AE2950" i="4"/>
  <c r="AE2966" i="4"/>
  <c r="AE2980" i="4"/>
  <c r="AE2996" i="4"/>
  <c r="AE3012" i="4"/>
  <c r="AE3028" i="4"/>
  <c r="AE3044" i="4"/>
  <c r="AE3060" i="4"/>
  <c r="AE3076" i="4"/>
  <c r="AE3092" i="4"/>
  <c r="AE3108" i="4"/>
  <c r="AE3124" i="4"/>
  <c r="AE3140" i="4"/>
  <c r="AE3156" i="4"/>
  <c r="AE3172" i="4"/>
  <c r="AE3188" i="4"/>
  <c r="AE3199" i="4"/>
  <c r="AE3209" i="4"/>
  <c r="AE3220" i="4"/>
  <c r="AE3236" i="4"/>
  <c r="AE3252" i="4"/>
  <c r="AE3334" i="4"/>
  <c r="AE3277" i="4"/>
  <c r="AE3309" i="4"/>
  <c r="AE3341" i="4"/>
  <c r="AE3373" i="4"/>
  <c r="AE3273" i="4"/>
  <c r="AE3305" i="4"/>
  <c r="AE3331" i="4"/>
  <c r="AE3363" i="4"/>
  <c r="AE3223" i="4"/>
  <c r="AE3239" i="4"/>
  <c r="AE3255" i="4"/>
  <c r="AE3269" i="4"/>
  <c r="AE3285" i="4"/>
  <c r="AE3301" i="4"/>
  <c r="AE3317" i="4"/>
  <c r="AE3343" i="4"/>
  <c r="AE3362" i="4"/>
  <c r="AE3381" i="4"/>
  <c r="AE3402" i="4"/>
  <c r="AE3418" i="4"/>
  <c r="AE3434" i="4"/>
  <c r="AE3450" i="4"/>
  <c r="AE3466" i="4"/>
  <c r="AE3484" i="4"/>
  <c r="AE3500" i="4"/>
  <c r="AE3516" i="4"/>
  <c r="AE3532" i="4"/>
  <c r="AE3395" i="4"/>
  <c r="AE3412" i="4"/>
  <c r="AE3428" i="4"/>
  <c r="AE3444" i="4"/>
  <c r="AE3460" i="4"/>
  <c r="AE3320" i="4"/>
  <c r="AE3336" i="4"/>
  <c r="AE3352" i="4"/>
  <c r="AE3368" i="4"/>
  <c r="AE3384" i="4"/>
  <c r="AE3403" i="4"/>
  <c r="AE3419" i="4"/>
  <c r="AE3435" i="4"/>
  <c r="AE3451" i="4"/>
  <c r="AE3467" i="4"/>
  <c r="AE3482" i="4"/>
  <c r="AE3498" i="4"/>
  <c r="AE3514" i="4"/>
  <c r="AE3530" i="4"/>
  <c r="AE3379" i="4"/>
  <c r="AE3397" i="4"/>
  <c r="AE3413" i="4"/>
  <c r="AE3429" i="4"/>
  <c r="AE3445" i="4"/>
  <c r="AE3461" i="4"/>
  <c r="AE3475" i="4"/>
  <c r="AE3491" i="4"/>
  <c r="AE3507" i="4"/>
  <c r="AE3523" i="4"/>
  <c r="AE3539" i="4"/>
  <c r="AE3555" i="4"/>
  <c r="AE3571" i="4"/>
  <c r="AE3587" i="4"/>
  <c r="AE3603" i="4"/>
  <c r="AE3619" i="4"/>
  <c r="AE3635" i="4"/>
  <c r="AE3651" i="4"/>
  <c r="AE3667" i="4"/>
  <c r="AE3683" i="4"/>
  <c r="AE3699" i="4"/>
  <c r="AE3715" i="4"/>
  <c r="AE3731" i="4"/>
  <c r="AE3747" i="4"/>
  <c r="AE3763" i="4"/>
  <c r="AE3779" i="4"/>
  <c r="AE3795" i="4"/>
  <c r="AE3811" i="4"/>
  <c r="AE3827" i="4"/>
  <c r="AE3843" i="4"/>
  <c r="AE3859" i="4"/>
  <c r="AE3875" i="4"/>
  <c r="AE3891" i="4"/>
  <c r="AE3907" i="4"/>
  <c r="AE3923" i="4"/>
  <c r="AE3939" i="4"/>
  <c r="AE3955" i="4"/>
  <c r="AE3971" i="4"/>
  <c r="AE3987" i="4"/>
  <c r="AE4003" i="4"/>
  <c r="AE4019" i="4"/>
  <c r="AE4035" i="4"/>
  <c r="AE4051" i="4"/>
  <c r="AE4067" i="4"/>
  <c r="AE3558" i="4"/>
  <c r="AE3574" i="4"/>
  <c r="AE3590" i="4"/>
  <c r="AE3606" i="4"/>
  <c r="AE3622" i="4"/>
  <c r="AE3638" i="4"/>
  <c r="AE3654" i="4"/>
  <c r="AE3670" i="4"/>
  <c r="AE3686" i="4"/>
  <c r="AE3702" i="4"/>
  <c r="AE3718" i="4"/>
  <c r="AE3734" i="4"/>
  <c r="AE3750" i="4"/>
  <c r="AE3766" i="4"/>
  <c r="AE3782" i="4"/>
  <c r="AE3798" i="4"/>
  <c r="AE3814" i="4"/>
  <c r="AE3830" i="4"/>
  <c r="AE3846" i="4"/>
  <c r="AE3862" i="4"/>
  <c r="AE3878" i="4"/>
  <c r="AE3894" i="4"/>
  <c r="AE3910" i="4"/>
  <c r="AE3926" i="4"/>
  <c r="AE3942" i="4"/>
  <c r="AE3958" i="4"/>
  <c r="AE3974" i="4"/>
  <c r="AE3990" i="4"/>
  <c r="AE4006" i="4"/>
  <c r="AE4022" i="4"/>
  <c r="AE4038" i="4"/>
  <c r="AE4054" i="4"/>
  <c r="AE4570" i="4"/>
  <c r="AE4586" i="4"/>
  <c r="AE4602" i="4"/>
  <c r="AE4618" i="4"/>
  <c r="AE4634" i="4"/>
  <c r="AE4650" i="4"/>
  <c r="AE4666" i="4"/>
  <c r="AE4682" i="4"/>
  <c r="AE4698" i="4"/>
  <c r="AE4720" i="4"/>
  <c r="AE4752" i="4"/>
  <c r="AE4784" i="4"/>
  <c r="AE4816" i="4"/>
  <c r="AE4848" i="4"/>
  <c r="AE4880" i="4"/>
  <c r="AE4912" i="4"/>
  <c r="AE4944" i="4"/>
  <c r="AE4976" i="4"/>
  <c r="AE3477" i="4"/>
  <c r="AE3493" i="4"/>
  <c r="AE3509" i="4"/>
  <c r="AE3525" i="4"/>
  <c r="AE3541" i="4"/>
  <c r="AE3557" i="4"/>
  <c r="AE3573" i="4"/>
  <c r="AE3589" i="4"/>
  <c r="AE3605" i="4"/>
  <c r="AE3621" i="4"/>
  <c r="AE3637" i="4"/>
  <c r="AE3653" i="4"/>
  <c r="AE3669" i="4"/>
  <c r="AE3685" i="4"/>
  <c r="AE3701" i="4"/>
  <c r="AE3717" i="4"/>
  <c r="AE3733" i="4"/>
  <c r="AE3749" i="4"/>
  <c r="AE3765" i="4"/>
  <c r="AE3781" i="4"/>
  <c r="AE3797" i="4"/>
  <c r="AE3813" i="4"/>
  <c r="AE3829" i="4"/>
  <c r="AE3845" i="4"/>
  <c r="AE3861" i="4"/>
  <c r="AE3877" i="4"/>
  <c r="AE3893" i="4"/>
  <c r="AE3909" i="4"/>
  <c r="AE3925" i="4"/>
  <c r="AE3941" i="4"/>
  <c r="AE3957" i="4"/>
  <c r="AE3973" i="4"/>
  <c r="AE3989" i="4"/>
  <c r="AE4005" i="4"/>
  <c r="AE4021" i="4"/>
  <c r="AE4037" i="4"/>
  <c r="AE4053" i="4"/>
  <c r="AE4069" i="4"/>
  <c r="AE3560" i="4"/>
  <c r="AE3576" i="4"/>
  <c r="AE3592" i="4"/>
  <c r="AE3608" i="4"/>
  <c r="AE3624" i="4"/>
  <c r="AE3640" i="4"/>
  <c r="AE3656" i="4"/>
  <c r="AE3672" i="4"/>
  <c r="AE3688" i="4"/>
  <c r="AE3704" i="4"/>
  <c r="AE3720" i="4"/>
  <c r="AE3736" i="4"/>
  <c r="AE3752" i="4"/>
  <c r="AE3768" i="4"/>
  <c r="AE3784" i="4"/>
  <c r="AE3800" i="4"/>
  <c r="AE3816" i="4"/>
  <c r="AE3832" i="4"/>
  <c r="AE3848" i="4"/>
  <c r="AE3864" i="4"/>
  <c r="AE3880" i="4"/>
  <c r="AE3896" i="4"/>
  <c r="AE3912" i="4"/>
  <c r="AE3928" i="4"/>
  <c r="AE3944" i="4"/>
  <c r="AE3960" i="4"/>
  <c r="AE3976" i="4"/>
  <c r="AE3992" i="4"/>
  <c r="AE4008" i="4"/>
  <c r="AE4024" i="4"/>
  <c r="AE4040" i="4"/>
  <c r="AE4056" i="4"/>
  <c r="AE4433" i="4"/>
  <c r="AE4449" i="4"/>
  <c r="AE4465" i="4"/>
  <c r="AE4481" i="4"/>
  <c r="AE4497" i="4"/>
  <c r="AE4513" i="4"/>
  <c r="AE4529" i="4"/>
  <c r="AE4545" i="4"/>
  <c r="AE4561" i="4"/>
  <c r="AE4577" i="4"/>
  <c r="AE4593" i="4"/>
  <c r="AE4609" i="4"/>
  <c r="AE4625" i="4"/>
  <c r="AE4641" i="4"/>
  <c r="AE4657" i="4"/>
  <c r="AE4673" i="4"/>
  <c r="AE4689" i="4"/>
  <c r="AE4713" i="4"/>
  <c r="AE4739" i="4"/>
  <c r="AE4771" i="4"/>
  <c r="AE4790" i="4"/>
  <c r="AE4806" i="4"/>
  <c r="AE4822" i="4"/>
  <c r="AE4838" i="4"/>
  <c r="AE4854" i="4"/>
  <c r="AE4870" i="4"/>
  <c r="AE4886" i="4"/>
  <c r="AE4902" i="4"/>
  <c r="AE4918" i="4"/>
  <c r="AE4934" i="4"/>
  <c r="AE4950" i="4"/>
  <c r="AE4966" i="4"/>
  <c r="AE4982" i="4"/>
  <c r="AE5002" i="4"/>
  <c r="AE5015" i="4"/>
  <c r="AE5031" i="4"/>
  <c r="AE5047" i="4"/>
  <c r="AE5063" i="4"/>
  <c r="AE5079" i="4"/>
  <c r="AE5095" i="4"/>
  <c r="AE4719" i="4"/>
  <c r="AE4727" i="4"/>
  <c r="AE4759" i="4"/>
  <c r="AE4786" i="4"/>
  <c r="AE4802" i="4"/>
  <c r="AE4818" i="4"/>
  <c r="AE4834" i="4"/>
  <c r="AE4850" i="4"/>
  <c r="AE4866" i="4"/>
  <c r="AE4882" i="4"/>
  <c r="AE4898" i="4"/>
  <c r="AE4914" i="4"/>
  <c r="AE4930" i="4"/>
  <c r="AE4946" i="4"/>
  <c r="AE4962" i="4"/>
  <c r="AE4978" i="4"/>
  <c r="AE4994" i="4"/>
  <c r="AE5124" i="4"/>
  <c r="AE5156" i="4"/>
  <c r="AE5188" i="4"/>
  <c r="AE5006" i="4"/>
  <c r="AE5022" i="4"/>
  <c r="AE5038" i="4"/>
  <c r="AE5054" i="4"/>
  <c r="AE5070" i="4"/>
  <c r="AE5086" i="4"/>
  <c r="AE5102" i="4"/>
  <c r="AE5118" i="4"/>
  <c r="AE5134" i="4"/>
  <c r="AE5150" i="4"/>
  <c r="AE5166" i="4"/>
  <c r="AE5182" i="4"/>
  <c r="AE5198" i="4"/>
  <c r="AE5019" i="4"/>
  <c r="AE5035" i="4"/>
  <c r="AE5051" i="4"/>
  <c r="AE5067" i="4"/>
  <c r="AE5083" i="4"/>
  <c r="AE5104" i="4"/>
  <c r="AE5136" i="4"/>
  <c r="AE5168" i="4"/>
  <c r="AE5018" i="4"/>
  <c r="AE5034" i="4"/>
  <c r="AE5050" i="4"/>
  <c r="AE5066" i="4"/>
  <c r="AE5082" i="4"/>
  <c r="AE5098" i="4"/>
  <c r="AE5114" i="4"/>
  <c r="AE5130" i="4"/>
  <c r="AE5146" i="4"/>
  <c r="AE5162" i="4"/>
  <c r="AE5178" i="4"/>
  <c r="AE5194" i="4"/>
  <c r="AE5099" i="4"/>
  <c r="AE5115" i="4"/>
  <c r="AE5131" i="4"/>
  <c r="AE5147" i="4"/>
  <c r="AE5163" i="4"/>
  <c r="AE5179" i="4"/>
  <c r="AE5195" i="4"/>
  <c r="AE5113" i="4"/>
  <c r="AE5016" i="4"/>
  <c r="AE5080" i="4"/>
  <c r="AE5192" i="4"/>
  <c r="AE5045" i="4"/>
  <c r="AE5109" i="4"/>
  <c r="AE5173" i="4"/>
  <c r="AE5143" i="4"/>
  <c r="AE4559" i="4"/>
  <c r="AE4495" i="4"/>
  <c r="AE4431" i="4"/>
  <c r="AE2886" i="4"/>
  <c r="AE2870" i="4"/>
  <c r="AE2854" i="4"/>
  <c r="AE2838" i="4"/>
  <c r="AE2822" i="4"/>
  <c r="AE2806" i="4"/>
  <c r="AE2790" i="4"/>
  <c r="AE2774" i="4"/>
  <c r="AE2758" i="4"/>
  <c r="AE2742" i="4"/>
  <c r="AE2726" i="4"/>
  <c r="AE2710" i="4"/>
  <c r="AE2694" i="4"/>
  <c r="AE2678" i="4"/>
  <c r="AE2662" i="4"/>
  <c r="AE2646" i="4"/>
  <c r="AE2630" i="4"/>
  <c r="AE2614" i="4"/>
  <c r="AE2598" i="4"/>
  <c r="AE2582" i="4"/>
  <c r="AE2566" i="4"/>
  <c r="AE2550" i="4"/>
  <c r="AE2535" i="4"/>
  <c r="AE2527" i="4"/>
  <c r="AE2519" i="4"/>
  <c r="AE2511" i="4"/>
  <c r="AE2503" i="4"/>
  <c r="AE2495" i="4"/>
  <c r="AE2487" i="4"/>
  <c r="AE2479" i="4"/>
  <c r="AE2471" i="4"/>
  <c r="AE2463" i="4"/>
  <c r="AE2455" i="4"/>
  <c r="AE2447" i="4"/>
  <c r="AE2439" i="4"/>
  <c r="AE2431" i="4"/>
  <c r="AE2423" i="4"/>
  <c r="AE2415" i="4"/>
  <c r="AE2407" i="4"/>
  <c r="AE2399" i="4"/>
  <c r="AE2391" i="4"/>
  <c r="AE2383" i="4"/>
  <c r="AE2375" i="4"/>
  <c r="AE2367" i="4"/>
  <c r="AE2359" i="4"/>
  <c r="AE2351" i="4"/>
  <c r="AE2343" i="4"/>
  <c r="AE2335" i="4"/>
  <c r="AE2327" i="4"/>
  <c r="AE3014" i="4"/>
  <c r="AE3142" i="4"/>
  <c r="AE2921" i="4"/>
  <c r="AE2953" i="4"/>
  <c r="AE2986" i="4"/>
  <c r="AE3018" i="4"/>
  <c r="AE3050" i="4"/>
  <c r="AE3082" i="4"/>
  <c r="AE3114" i="4"/>
  <c r="AE3146" i="4"/>
  <c r="AE3178" i="4"/>
  <c r="AE3230" i="4"/>
  <c r="AE3278" i="4"/>
  <c r="AE3310" i="4"/>
  <c r="AE3390" i="4"/>
  <c r="AE3027" i="4"/>
  <c r="AE3091" i="4"/>
  <c r="AE3148" i="4"/>
  <c r="AE3180" i="4"/>
  <c r="AE3195" i="4"/>
  <c r="AE3205" i="4"/>
  <c r="AE3216" i="4"/>
  <c r="AE3229" i="4"/>
  <c r="AE3245" i="4"/>
  <c r="AE3261" i="4"/>
  <c r="AE3283" i="4"/>
  <c r="AE3304" i="4"/>
  <c r="AE3350" i="4"/>
  <c r="AE2991" i="4"/>
  <c r="AE3023" i="4"/>
  <c r="AE3055" i="4"/>
  <c r="AE3087" i="4"/>
  <c r="AE3119" i="4"/>
  <c r="AE3151" i="4"/>
  <c r="AE3183" i="4"/>
  <c r="AE3250" i="4"/>
  <c r="AE3303" i="4"/>
  <c r="AE3355" i="4"/>
  <c r="AE2906" i="4"/>
  <c r="AE2922" i="4"/>
  <c r="AE2938" i="4"/>
  <c r="AE2954" i="4"/>
  <c r="AE2970" i="4"/>
  <c r="AE2987" i="4"/>
  <c r="AE3003" i="4"/>
  <c r="AE3019" i="4"/>
  <c r="AE3035" i="4"/>
  <c r="AE3051" i="4"/>
  <c r="AE3067" i="4"/>
  <c r="AE3083" i="4"/>
  <c r="AE3099" i="4"/>
  <c r="AE3115" i="4"/>
  <c r="AE3131" i="4"/>
  <c r="AE3147" i="4"/>
  <c r="AE3163" i="4"/>
  <c r="AE3179" i="4"/>
  <c r="AE3191" i="4"/>
  <c r="AE3201" i="4"/>
  <c r="AE3212" i="4"/>
  <c r="AE3225" i="4"/>
  <c r="AE3241" i="4"/>
  <c r="AE3257" i="4"/>
  <c r="AE3354" i="4"/>
  <c r="AE3284" i="4"/>
  <c r="AE3319" i="4"/>
  <c r="AE3351" i="4"/>
  <c r="AE3386" i="4"/>
  <c r="AE3280" i="4"/>
  <c r="AE3312" i="4"/>
  <c r="AE3337" i="4"/>
  <c r="AE3369" i="4"/>
  <c r="AE3227" i="4"/>
  <c r="AE3243" i="4"/>
  <c r="AE3259" i="4"/>
  <c r="AE3276" i="4"/>
  <c r="AE3292" i="4"/>
  <c r="AE3308" i="4"/>
  <c r="AE3327" i="4"/>
  <c r="AE3346" i="4"/>
  <c r="AE3365" i="4"/>
  <c r="AE3393" i="4"/>
  <c r="AE3407" i="4"/>
  <c r="AE3423" i="4"/>
  <c r="AE3439" i="4"/>
  <c r="AE3455" i="4"/>
  <c r="AE3472" i="4"/>
  <c r="AE3488" i="4"/>
  <c r="AE3504" i="4"/>
  <c r="AE3520" i="4"/>
  <c r="AE3536" i="4"/>
  <c r="AE3401" i="4"/>
  <c r="AE3417" i="4"/>
  <c r="AE3433" i="4"/>
  <c r="AE3449" i="4"/>
  <c r="AE3465" i="4"/>
  <c r="AE3324" i="4"/>
  <c r="AE3340" i="4"/>
  <c r="AE3356" i="4"/>
  <c r="AE3372" i="4"/>
  <c r="AE3388" i="4"/>
  <c r="AE3406" i="4"/>
  <c r="AE3422" i="4"/>
  <c r="AE3438" i="4"/>
  <c r="AE3454" i="4"/>
  <c r="AE3470" i="4"/>
  <c r="AE3486" i="4"/>
  <c r="AE3502" i="4"/>
  <c r="AE3518" i="4"/>
  <c r="AE3534" i="4"/>
  <c r="AE3383" i="4"/>
  <c r="AE3400" i="4"/>
  <c r="AE3416" i="4"/>
  <c r="AE3432" i="4"/>
  <c r="AE3448" i="4"/>
  <c r="AE3464" i="4"/>
  <c r="AE3479" i="4"/>
  <c r="AE3495" i="4"/>
  <c r="AE3511" i="4"/>
  <c r="AE3527" i="4"/>
  <c r="AE3543" i="4"/>
  <c r="AE3559" i="4"/>
  <c r="AE3575" i="4"/>
  <c r="AE3591" i="4"/>
  <c r="AE3607" i="4"/>
  <c r="AE3623" i="4"/>
  <c r="AE3639" i="4"/>
  <c r="AE3655" i="4"/>
  <c r="AE3671" i="4"/>
  <c r="AE3687" i="4"/>
  <c r="AE3703" i="4"/>
  <c r="AE3719" i="4"/>
  <c r="AE3735" i="4"/>
  <c r="AE3751" i="4"/>
  <c r="AE3767" i="4"/>
  <c r="AE3783" i="4"/>
  <c r="AE3799" i="4"/>
  <c r="AE3815" i="4"/>
  <c r="AE3831" i="4"/>
  <c r="AE3847" i="4"/>
  <c r="AE3863" i="4"/>
  <c r="AE3879" i="4"/>
  <c r="AE3895" i="4"/>
  <c r="AE3911" i="4"/>
  <c r="AE3927" i="4"/>
  <c r="AE3943" i="4"/>
  <c r="AE3959" i="4"/>
  <c r="AE3975" i="4"/>
  <c r="AE3991" i="4"/>
  <c r="AE4007" i="4"/>
  <c r="AE4023" i="4"/>
  <c r="AE4039" i="4"/>
  <c r="AE4055" i="4"/>
  <c r="AE3546" i="4"/>
  <c r="AE3562" i="4"/>
  <c r="AE3578" i="4"/>
  <c r="AE3594" i="4"/>
  <c r="AE3610" i="4"/>
  <c r="AE3626" i="4"/>
  <c r="AE3642" i="4"/>
  <c r="AE3658" i="4"/>
  <c r="AE3674" i="4"/>
  <c r="AE3690" i="4"/>
  <c r="AE3706" i="4"/>
  <c r="AE3722" i="4"/>
  <c r="AE3738" i="4"/>
  <c r="AE3754" i="4"/>
  <c r="AE3770" i="4"/>
  <c r="AE3786" i="4"/>
  <c r="AE3802" i="4"/>
  <c r="AE3818" i="4"/>
  <c r="AE3834" i="4"/>
  <c r="AE3850" i="4"/>
  <c r="AE3866" i="4"/>
  <c r="AE3882" i="4"/>
  <c r="AE3898" i="4"/>
  <c r="AE3914" i="4"/>
  <c r="AE3930" i="4"/>
  <c r="AE3946" i="4"/>
  <c r="AE3962" i="4"/>
  <c r="AE3978" i="4"/>
  <c r="AE3994" i="4"/>
  <c r="AE4010" i="4"/>
  <c r="AE4026" i="4"/>
  <c r="AE4042" i="4"/>
  <c r="AE4058" i="4"/>
  <c r="AE4574" i="4"/>
  <c r="AE4590" i="4"/>
  <c r="AE4606" i="4"/>
  <c r="AE4622" i="4"/>
  <c r="AE4638" i="4"/>
  <c r="AE4654" i="4"/>
  <c r="AE4670" i="4"/>
  <c r="AE4686" i="4"/>
  <c r="AE4700" i="4"/>
  <c r="AE4728" i="4"/>
  <c r="AE4760" i="4"/>
  <c r="AE4792" i="4"/>
  <c r="AE4824" i="4"/>
  <c r="AE4856" i="4"/>
  <c r="AE4888" i="4"/>
  <c r="AE4920" i="4"/>
  <c r="AE4952" i="4"/>
  <c r="AE4984" i="4"/>
  <c r="AE3481" i="4"/>
  <c r="AE3497" i="4"/>
  <c r="AE3513" i="4"/>
  <c r="AE3529" i="4"/>
  <c r="AE3545" i="4"/>
  <c r="AE3561" i="4"/>
  <c r="AE3577" i="4"/>
  <c r="AE3593" i="4"/>
  <c r="AE3609" i="4"/>
  <c r="AE3625" i="4"/>
  <c r="AE3641" i="4"/>
  <c r="AE3657" i="4"/>
  <c r="AE3673" i="4"/>
  <c r="AE3689" i="4"/>
  <c r="AE3705" i="4"/>
  <c r="AE3721" i="4"/>
  <c r="AE3737" i="4"/>
  <c r="AE3753" i="4"/>
  <c r="AE3769" i="4"/>
  <c r="AE3785" i="4"/>
  <c r="AE3801" i="4"/>
  <c r="AE3817" i="4"/>
  <c r="AE3833" i="4"/>
  <c r="AE3849" i="4"/>
  <c r="AE3865" i="4"/>
  <c r="AE3881" i="4"/>
  <c r="AE3897" i="4"/>
  <c r="AE3913" i="4"/>
  <c r="AE3929" i="4"/>
  <c r="AE3945" i="4"/>
  <c r="AE3961" i="4"/>
  <c r="AE3977" i="4"/>
  <c r="AE3993" i="4"/>
  <c r="AE4009" i="4"/>
  <c r="AE4025" i="4"/>
  <c r="AE4041" i="4"/>
  <c r="AE4057" i="4"/>
  <c r="AE3548" i="4"/>
  <c r="AE3564" i="4"/>
  <c r="AE3580" i="4"/>
  <c r="AE3596" i="4"/>
  <c r="AE3612" i="4"/>
  <c r="AE3628" i="4"/>
  <c r="AE3644" i="4"/>
  <c r="AE3660" i="4"/>
  <c r="AE3676" i="4"/>
  <c r="AE3692" i="4"/>
  <c r="AE3708" i="4"/>
  <c r="AE3724" i="4"/>
  <c r="AE3740" i="4"/>
  <c r="AE3756" i="4"/>
  <c r="AE3772" i="4"/>
  <c r="AE3788" i="4"/>
  <c r="AE3804" i="4"/>
  <c r="AE3820" i="4"/>
  <c r="AE3836" i="4"/>
  <c r="AE3852" i="4"/>
  <c r="AE3868" i="4"/>
  <c r="AE3884" i="4"/>
  <c r="AE3900" i="4"/>
  <c r="AE3916" i="4"/>
  <c r="AE3932" i="4"/>
  <c r="AE3948" i="4"/>
  <c r="AE3964" i="4"/>
  <c r="AE3980" i="4"/>
  <c r="AE3996" i="4"/>
  <c r="AE4012" i="4"/>
  <c r="AE4028" i="4"/>
  <c r="AE4044" i="4"/>
  <c r="AE4060" i="4"/>
  <c r="AE4437" i="4"/>
  <c r="AE4453" i="4"/>
  <c r="AE4469" i="4"/>
  <c r="AE4485" i="4"/>
  <c r="AE4501" i="4"/>
  <c r="AE4517" i="4"/>
  <c r="AE4533" i="4"/>
  <c r="AE4549" i="4"/>
  <c r="AE4565" i="4"/>
  <c r="AE4581" i="4"/>
  <c r="AE4597" i="4"/>
  <c r="AE4613" i="4"/>
  <c r="AE4629" i="4"/>
  <c r="AE4645" i="4"/>
  <c r="AE4661" i="4"/>
  <c r="AE4677" i="4"/>
  <c r="AE4693" i="4"/>
  <c r="AE4717" i="4"/>
  <c r="AE4707" i="4"/>
  <c r="AE4747" i="4"/>
  <c r="AE4779" i="4"/>
  <c r="AE4795" i="4"/>
  <c r="AE4811" i="4"/>
  <c r="AE4827" i="4"/>
  <c r="AE4843" i="4"/>
  <c r="AE4859" i="4"/>
  <c r="AE4875" i="4"/>
  <c r="AE4891" i="4"/>
  <c r="AE4907" i="4"/>
  <c r="AE4923" i="4"/>
  <c r="AE4939" i="4"/>
  <c r="AE4955" i="4"/>
  <c r="AE4971" i="4"/>
  <c r="AE4987" i="4"/>
  <c r="AE5004" i="4"/>
  <c r="AE5020" i="4"/>
  <c r="AE5036" i="4"/>
  <c r="AE5052" i="4"/>
  <c r="AE5068" i="4"/>
  <c r="AE5084" i="4"/>
  <c r="AE5100" i="4"/>
  <c r="AE4999" i="4"/>
  <c r="AE4735" i="4"/>
  <c r="AE4767" i="4"/>
  <c r="AE4791" i="4"/>
  <c r="AE4807" i="4"/>
  <c r="AE4823" i="4"/>
  <c r="AE4839" i="4"/>
  <c r="AE4855" i="4"/>
  <c r="AE4871" i="4"/>
  <c r="AE4887" i="4"/>
  <c r="AE4903" i="4"/>
  <c r="AE4919" i="4"/>
  <c r="AE4935" i="4"/>
  <c r="AE4951" i="4"/>
  <c r="AE4967" i="4"/>
  <c r="AE4983" i="4"/>
  <c r="AE4996" i="4"/>
  <c r="AE5132" i="4"/>
  <c r="AE5164" i="4"/>
  <c r="AE5196" i="4"/>
  <c r="AE5009" i="4"/>
  <c r="AE5025" i="4"/>
  <c r="AE5041" i="4"/>
  <c r="AE5057" i="4"/>
  <c r="AE5073" i="4"/>
  <c r="AE5089" i="4"/>
  <c r="AE5105" i="4"/>
  <c r="AE5121" i="4"/>
  <c r="AE5137" i="4"/>
  <c r="AE5153" i="4"/>
  <c r="AE5169" i="4"/>
  <c r="AE5185" i="4"/>
  <c r="AE5008" i="4"/>
  <c r="AE5024" i="4"/>
  <c r="AE5040" i="4"/>
  <c r="AE5056" i="4"/>
  <c r="AE5072" i="4"/>
  <c r="AE5088" i="4"/>
  <c r="AE5112" i="4"/>
  <c r="AE5144" i="4"/>
  <c r="AE5176" i="4"/>
  <c r="AE5005" i="4"/>
  <c r="AE5021" i="4"/>
  <c r="AE5037" i="4"/>
  <c r="AE5053" i="4"/>
  <c r="AE5069" i="4"/>
  <c r="AE5085" i="4"/>
  <c r="AE5101" i="4"/>
  <c r="AE5117" i="4"/>
  <c r="AE5133" i="4"/>
  <c r="AE5149" i="4"/>
  <c r="AE5165" i="4"/>
  <c r="AE5181" i="4"/>
  <c r="AE5197" i="4"/>
  <c r="AE5103" i="4"/>
  <c r="AE5119" i="4"/>
  <c r="AE5135" i="4"/>
  <c r="AE5151" i="4"/>
  <c r="AE5167" i="4"/>
  <c r="AE5183" i="4"/>
  <c r="AE5199" i="4"/>
  <c r="AE4931" i="4"/>
  <c r="AE5092" i="4"/>
  <c r="AE4751" i="4"/>
  <c r="AE4815" i="4"/>
  <c r="AE4863" i="4"/>
  <c r="AE4927" i="4"/>
  <c r="AE4959" i="4"/>
  <c r="AE5148" i="4"/>
  <c r="AE5033" i="4"/>
  <c r="AE5081" i="4"/>
  <c r="AE5145" i="4"/>
  <c r="AE5193" i="4"/>
  <c r="AE5048" i="4"/>
  <c r="AE5128" i="4"/>
  <c r="AE5029" i="4"/>
  <c r="AE5077" i="4"/>
  <c r="AE5141" i="4"/>
  <c r="AE5111" i="4"/>
  <c r="AE5175" i="4"/>
  <c r="AE4543" i="4"/>
  <c r="AE4479" i="4"/>
  <c r="AE2898" i="4"/>
  <c r="AE2882" i="4"/>
  <c r="AE2866" i="4"/>
  <c r="AE2850" i="4"/>
  <c r="AE2834" i="4"/>
  <c r="AE2818" i="4"/>
  <c r="AE2802" i="4"/>
  <c r="AE2786" i="4"/>
  <c r="AE2770" i="4"/>
  <c r="AE2754" i="4"/>
  <c r="AE2738" i="4"/>
  <c r="AE2722" i="4"/>
  <c r="AE2706" i="4"/>
  <c r="AE2690" i="4"/>
  <c r="AE2674" i="4"/>
  <c r="AE2658" i="4"/>
  <c r="AE2642" i="4"/>
  <c r="AE2626" i="4"/>
  <c r="AE2610" i="4"/>
  <c r="AE2594" i="4"/>
  <c r="AE2578" i="4"/>
  <c r="AE2562" i="4"/>
  <c r="AE2546" i="4"/>
  <c r="AE2534" i="4"/>
  <c r="AE2526" i="4"/>
  <c r="AE2518" i="4"/>
  <c r="AE2510" i="4"/>
  <c r="AE2502" i="4"/>
  <c r="AE2494" i="4"/>
  <c r="AE2486" i="4"/>
  <c r="AE2478" i="4"/>
  <c r="AE2470" i="4"/>
  <c r="AE2462" i="4"/>
  <c r="AE2454" i="4"/>
  <c r="AE2446" i="4"/>
  <c r="AE2438" i="4"/>
  <c r="AE2430" i="4"/>
  <c r="AE2422" i="4"/>
  <c r="AE2414" i="4"/>
  <c r="AE2406" i="4"/>
  <c r="AE2398" i="4"/>
  <c r="AE2390" i="4"/>
  <c r="AE2382" i="4"/>
  <c r="AE2374" i="4"/>
  <c r="AE2366" i="4"/>
  <c r="AE2358" i="4"/>
  <c r="AE2350" i="4"/>
  <c r="AE2342" i="4"/>
  <c r="AE2334" i="4"/>
  <c r="AE2326" i="4"/>
  <c r="AE3030" i="4"/>
  <c r="AE3158" i="4"/>
  <c r="AE2925" i="4"/>
  <c r="AE2957" i="4"/>
  <c r="AE2989" i="4"/>
  <c r="AE3021" i="4"/>
  <c r="AE3053" i="4"/>
  <c r="AE3085" i="4"/>
  <c r="AE3117" i="4"/>
  <c r="AE3149" i="4"/>
  <c r="AE3181" i="4"/>
  <c r="AE3238" i="4"/>
  <c r="AE3281" i="4"/>
  <c r="AE3313" i="4"/>
  <c r="AE3392" i="4"/>
  <c r="AE3036" i="4"/>
  <c r="AE3100" i="4"/>
  <c r="AE3155" i="4"/>
  <c r="AE3187" i="4"/>
  <c r="AE3197" i="4"/>
  <c r="AE3208" i="4"/>
  <c r="AE3219" i="4"/>
  <c r="AE3232" i="4"/>
  <c r="AE3248" i="4"/>
  <c r="AE3267" i="4"/>
  <c r="AE3288" i="4"/>
  <c r="AE3306" i="4"/>
  <c r="AE3370" i="4"/>
  <c r="AE3000" i="4"/>
  <c r="AE3032" i="4"/>
  <c r="AE3064" i="4"/>
  <c r="AE3096" i="4"/>
  <c r="AE3128" i="4"/>
  <c r="AE3160" i="4"/>
  <c r="AE3226" i="4"/>
  <c r="AE3258" i="4"/>
  <c r="AE3323" i="4"/>
  <c r="AE3358" i="4"/>
  <c r="AE2910" i="4"/>
  <c r="AE2926" i="4"/>
  <c r="AE2942" i="4"/>
  <c r="AE2958" i="4"/>
  <c r="AE2974" i="4"/>
  <c r="AE2990" i="4"/>
  <c r="AE3006" i="4"/>
  <c r="AE3022" i="4"/>
  <c r="AE3038" i="4"/>
  <c r="AE3054" i="4"/>
  <c r="AE3070" i="4"/>
  <c r="AE3086" i="4"/>
  <c r="AE3102" i="4"/>
  <c r="AE3118" i="4"/>
  <c r="AE3134" i="4"/>
  <c r="AE3150" i="4"/>
  <c r="AE3166" i="4"/>
  <c r="AE3182" i="4"/>
  <c r="AE3193" i="4"/>
  <c r="AE3204" i="4"/>
  <c r="AE3215" i="4"/>
  <c r="AE3228" i="4"/>
  <c r="AE3244" i="4"/>
  <c r="AE3260" i="4"/>
  <c r="AE3366" i="4"/>
  <c r="AE3293" i="4"/>
  <c r="AE3325" i="4"/>
  <c r="AE3357" i="4"/>
  <c r="AE3389" i="4"/>
  <c r="AE3289" i="4"/>
  <c r="AE3315" i="4"/>
  <c r="AE3347" i="4"/>
  <c r="AE3382" i="4"/>
  <c r="AE3231" i="4"/>
  <c r="AE3247" i="4"/>
  <c r="AE3263" i="4"/>
  <c r="AE3279" i="4"/>
  <c r="AE3295" i="4"/>
  <c r="AE3311" i="4"/>
  <c r="AE3330" i="4"/>
  <c r="AE3349" i="4"/>
  <c r="AE3375" i="4"/>
  <c r="AE3396" i="4"/>
  <c r="AE3410" i="4"/>
  <c r="AE3426" i="4"/>
  <c r="AE3442" i="4"/>
  <c r="AE3458" i="4"/>
  <c r="AE3476" i="4"/>
  <c r="AE3492" i="4"/>
  <c r="AE3508" i="4"/>
  <c r="AE3524" i="4"/>
  <c r="AE3540" i="4"/>
  <c r="AE3404" i="4"/>
  <c r="AE3420" i="4"/>
  <c r="AE3436" i="4"/>
  <c r="AE3452" i="4"/>
  <c r="AE3468" i="4"/>
  <c r="AE3328" i="4"/>
  <c r="AE3344" i="4"/>
  <c r="AE3360" i="4"/>
  <c r="AE3376" i="4"/>
  <c r="AE3391" i="4"/>
  <c r="AE3411" i="4"/>
  <c r="AE3427" i="4"/>
  <c r="AE3443" i="4"/>
  <c r="AE3459" i="4"/>
  <c r="AE3474" i="4"/>
  <c r="AE3490" i="4"/>
  <c r="AE3506" i="4"/>
  <c r="AE3522" i="4"/>
  <c r="AE3538" i="4"/>
  <c r="AE3387" i="4"/>
  <c r="AE3405" i="4"/>
  <c r="AE3421" i="4"/>
  <c r="AE3437" i="4"/>
  <c r="AE3453" i="4"/>
  <c r="AE3469" i="4"/>
  <c r="AE3483" i="4"/>
  <c r="AE3499" i="4"/>
  <c r="AE3515" i="4"/>
  <c r="AE3531" i="4"/>
  <c r="AE3547" i="4"/>
  <c r="AE3563" i="4"/>
  <c r="AE3579" i="4"/>
  <c r="AE3595" i="4"/>
  <c r="AE3611" i="4"/>
  <c r="AE3627" i="4"/>
  <c r="AE3643" i="4"/>
  <c r="AE3659" i="4"/>
  <c r="AE3675" i="4"/>
  <c r="AE3691" i="4"/>
  <c r="AE3707" i="4"/>
  <c r="AE3723" i="4"/>
  <c r="AE3739" i="4"/>
  <c r="AE3755" i="4"/>
  <c r="AE3771" i="4"/>
  <c r="AE3787" i="4"/>
  <c r="AE3803" i="4"/>
  <c r="AE3819" i="4"/>
  <c r="AE3835" i="4"/>
  <c r="AE3851" i="4"/>
  <c r="AE3867" i="4"/>
  <c r="AE3883" i="4"/>
  <c r="AE3899" i="4"/>
  <c r="AE3915" i="4"/>
  <c r="AE3931" i="4"/>
  <c r="AE3947" i="4"/>
  <c r="AE3963" i="4"/>
  <c r="AE3979" i="4"/>
  <c r="AE3995" i="4"/>
  <c r="AE4011" i="4"/>
  <c r="AE4027" i="4"/>
  <c r="AE4043" i="4"/>
  <c r="AE4059" i="4"/>
  <c r="AE3550" i="4"/>
  <c r="AE3566" i="4"/>
  <c r="AE3582" i="4"/>
  <c r="AE3598" i="4"/>
  <c r="AE3614" i="4"/>
  <c r="AE3630" i="4"/>
  <c r="AE3646" i="4"/>
  <c r="AE3662" i="4"/>
  <c r="AE3678" i="4"/>
  <c r="AE3694" i="4"/>
  <c r="AE3710" i="4"/>
  <c r="AE3726" i="4"/>
  <c r="AE3742" i="4"/>
  <c r="AE3758" i="4"/>
  <c r="AE3774" i="4"/>
  <c r="AE3790" i="4"/>
  <c r="AE3806" i="4"/>
  <c r="AE3822" i="4"/>
  <c r="AE3838" i="4"/>
  <c r="AE3854" i="4"/>
  <c r="AE3870" i="4"/>
  <c r="AE3886" i="4"/>
  <c r="AE3902" i="4"/>
  <c r="AE3918" i="4"/>
  <c r="AE3934" i="4"/>
  <c r="AE3950" i="4"/>
  <c r="AE3966" i="4"/>
  <c r="AE3982" i="4"/>
  <c r="AE3998" i="4"/>
  <c r="AE4014" i="4"/>
  <c r="AE4030" i="4"/>
  <c r="AE4046" i="4"/>
  <c r="AE4062" i="4"/>
  <c r="AE4578" i="4"/>
  <c r="AE4594" i="4"/>
  <c r="AE4610" i="4"/>
  <c r="AE4626" i="4"/>
  <c r="AE4642" i="4"/>
  <c r="AE4658" i="4"/>
  <c r="AE4674" i="4"/>
  <c r="AE4690" i="4"/>
  <c r="AE4704" i="4"/>
  <c r="AE4736" i="4"/>
  <c r="AE4768" i="4"/>
  <c r="AE4800" i="4"/>
  <c r="AE4832" i="4"/>
  <c r="AE4864" i="4"/>
  <c r="AE4896" i="4"/>
  <c r="AE4928" i="4"/>
  <c r="AE4960" i="4"/>
  <c r="AE4992" i="4"/>
  <c r="AE3485" i="4"/>
  <c r="AE3501" i="4"/>
  <c r="AE3517" i="4"/>
  <c r="AE3533" i="4"/>
  <c r="AE3549" i="4"/>
  <c r="AE3565" i="4"/>
  <c r="AE3581" i="4"/>
  <c r="AE3597" i="4"/>
  <c r="AE3613" i="4"/>
  <c r="AE3629" i="4"/>
  <c r="AE3645" i="4"/>
  <c r="AE3661" i="4"/>
  <c r="AE3677" i="4"/>
  <c r="AE3693" i="4"/>
  <c r="AE3709" i="4"/>
  <c r="AE3725" i="4"/>
  <c r="AE3741" i="4"/>
  <c r="AE3757" i="4"/>
  <c r="AE3773" i="4"/>
  <c r="AE3789" i="4"/>
  <c r="AE3805" i="4"/>
  <c r="AE3821" i="4"/>
  <c r="AE3837" i="4"/>
  <c r="AE3853" i="4"/>
  <c r="AE3869" i="4"/>
  <c r="AE3885" i="4"/>
  <c r="AE3901" i="4"/>
  <c r="AE3917" i="4"/>
  <c r="AE3933" i="4"/>
  <c r="AE3949" i="4"/>
  <c r="AE3965" i="4"/>
  <c r="AE3981" i="4"/>
  <c r="AE3997" i="4"/>
  <c r="AE4013" i="4"/>
  <c r="AE4029" i="4"/>
  <c r="AE4045" i="4"/>
  <c r="AE4061" i="4"/>
  <c r="AE3552" i="4"/>
  <c r="AE3568" i="4"/>
  <c r="AE3584" i="4"/>
  <c r="AE3600" i="4"/>
  <c r="AE3616" i="4"/>
  <c r="AE3632" i="4"/>
  <c r="AE3648" i="4"/>
  <c r="AE3664" i="4"/>
  <c r="AE3680" i="4"/>
  <c r="AE3696" i="4"/>
  <c r="AE3712" i="4"/>
  <c r="AE3728" i="4"/>
  <c r="AE3744" i="4"/>
  <c r="AE3760" i="4"/>
  <c r="AE3776" i="4"/>
  <c r="AE3792" i="4"/>
  <c r="AE3808" i="4"/>
  <c r="AE3824" i="4"/>
  <c r="AE3840" i="4"/>
  <c r="AE3856" i="4"/>
  <c r="AE3872" i="4"/>
  <c r="AE3888" i="4"/>
  <c r="AE3904" i="4"/>
  <c r="AE3920" i="4"/>
  <c r="AE3936" i="4"/>
  <c r="AE3952" i="4"/>
  <c r="AE3968" i="4"/>
  <c r="AE3984" i="4"/>
  <c r="AE4000" i="4"/>
  <c r="AE4016" i="4"/>
  <c r="AE4032" i="4"/>
  <c r="AE4048" i="4"/>
  <c r="AE4064" i="4"/>
  <c r="AE4441" i="4"/>
  <c r="AE4457" i="4"/>
  <c r="AE4473" i="4"/>
  <c r="AE4489" i="4"/>
  <c r="AE4505" i="4"/>
  <c r="AE4521" i="4"/>
  <c r="AE4537" i="4"/>
  <c r="AE4553" i="4"/>
  <c r="AE4569" i="4"/>
  <c r="AE4585" i="4"/>
  <c r="AE4601" i="4"/>
  <c r="AE4617" i="4"/>
  <c r="AE4633" i="4"/>
  <c r="AE4649" i="4"/>
  <c r="AE4665" i="4"/>
  <c r="AE4681" i="4"/>
  <c r="AE4697" i="4"/>
  <c r="AE4711" i="4"/>
  <c r="AE4723" i="4"/>
  <c r="AE4755" i="4"/>
  <c r="AE4782" i="4"/>
  <c r="AE4798" i="4"/>
  <c r="AE4814" i="4"/>
  <c r="AE4830" i="4"/>
  <c r="AE4846" i="4"/>
  <c r="AE4862" i="4"/>
  <c r="AE4878" i="4"/>
  <c r="AE4894" i="4"/>
  <c r="AE4910" i="4"/>
  <c r="AE4926" i="4"/>
  <c r="AE4942" i="4"/>
  <c r="AE4958" i="4"/>
  <c r="AE4974" i="4"/>
  <c r="AE4990" i="4"/>
  <c r="AE5007" i="4"/>
  <c r="AE5023" i="4"/>
  <c r="AE5039" i="4"/>
  <c r="AE5055" i="4"/>
  <c r="AE5071" i="4"/>
  <c r="AE5087" i="4"/>
  <c r="AE5108" i="4"/>
  <c r="AE4699" i="4"/>
  <c r="AE4743" i="4"/>
  <c r="AE4775" i="4"/>
  <c r="AE4794" i="4"/>
  <c r="AE4810" i="4"/>
  <c r="AE4826" i="4"/>
  <c r="AE4842" i="4"/>
  <c r="AE4858" i="4"/>
  <c r="AE4874" i="4"/>
  <c r="AE4890" i="4"/>
  <c r="AE4906" i="4"/>
  <c r="AE4922" i="4"/>
  <c r="AE4938" i="4"/>
  <c r="AE4954" i="4"/>
  <c r="AE4970" i="4"/>
  <c r="AE4986" i="4"/>
  <c r="AE5003" i="4"/>
  <c r="AE5140" i="4"/>
  <c r="AE5172" i="4"/>
  <c r="AE5014" i="4"/>
  <c r="AE5030" i="4"/>
  <c r="AE5046" i="4"/>
  <c r="AE5062" i="4"/>
  <c r="AE5078" i="4"/>
  <c r="AE5094" i="4"/>
  <c r="AE5110" i="4"/>
  <c r="AE5126" i="4"/>
  <c r="AE5142" i="4"/>
  <c r="AE5158" i="4"/>
  <c r="AE5174" i="4"/>
  <c r="AE5190" i="4"/>
  <c r="AE5011" i="4"/>
  <c r="AE5027" i="4"/>
  <c r="AE5043" i="4"/>
  <c r="AE5059" i="4"/>
  <c r="AE5075" i="4"/>
  <c r="AE5091" i="4"/>
  <c r="AE5120" i="4"/>
  <c r="AE5152" i="4"/>
  <c r="AE5184" i="4"/>
  <c r="AE5010" i="4"/>
  <c r="AE5026" i="4"/>
  <c r="AE5042" i="4"/>
  <c r="AE5058" i="4"/>
  <c r="AE5074" i="4"/>
  <c r="AE5090" i="4"/>
  <c r="AE5106" i="4"/>
  <c r="AE5122" i="4"/>
  <c r="AE5138" i="4"/>
  <c r="AE5154" i="4"/>
  <c r="AE5170" i="4"/>
  <c r="AE5186" i="4"/>
  <c r="AE5107" i="4"/>
  <c r="AE5123" i="4"/>
  <c r="AE5139" i="4"/>
  <c r="AE5155" i="4"/>
  <c r="AE5171" i="4"/>
  <c r="AE5187" i="4"/>
  <c r="AE4915" i="4"/>
  <c r="AE5012" i="4"/>
  <c r="AE5044" i="4"/>
  <c r="AE5076" i="4"/>
  <c r="AE4715" i="4"/>
  <c r="AE4799" i="4"/>
  <c r="AE4847" i="4"/>
  <c r="AE4895" i="4"/>
  <c r="AE4943" i="4"/>
  <c r="AE4991" i="4"/>
  <c r="AE5180" i="4"/>
  <c r="AE5017" i="4"/>
  <c r="AE5065" i="4"/>
  <c r="AE5129" i="4"/>
  <c r="AE5177" i="4"/>
  <c r="AE5032" i="4"/>
  <c r="AE5096" i="4"/>
  <c r="AE5061" i="4"/>
  <c r="AE5125" i="4"/>
  <c r="AE5189" i="4"/>
  <c r="AE5159" i="4"/>
  <c r="AE4527" i="4"/>
  <c r="AE4463" i="4"/>
  <c r="AE2894" i="4"/>
  <c r="AE2878" i="4"/>
  <c r="AE2862" i="4"/>
  <c r="AE2846" i="4"/>
  <c r="AE2830" i="4"/>
  <c r="AE2814" i="4"/>
  <c r="AE2798" i="4"/>
  <c r="AE2782" i="4"/>
  <c r="AE2766" i="4"/>
  <c r="AE2750" i="4"/>
  <c r="AE2734" i="4"/>
  <c r="AE2718" i="4"/>
  <c r="AE2702" i="4"/>
  <c r="AE2686" i="4"/>
  <c r="AE2670" i="4"/>
  <c r="AE2654" i="4"/>
  <c r="AE2638" i="4"/>
  <c r="AE2622" i="4"/>
  <c r="AE2606" i="4"/>
  <c r="AE2590" i="4"/>
  <c r="AE2574" i="4"/>
  <c r="AE2558" i="4"/>
  <c r="AE2542" i="4"/>
  <c r="AE2531" i="4"/>
  <c r="AE2523" i="4"/>
  <c r="AE2515" i="4"/>
  <c r="AE2507" i="4"/>
  <c r="AE2499" i="4"/>
  <c r="AE2491" i="4"/>
  <c r="AE2483" i="4"/>
  <c r="AE2475" i="4"/>
  <c r="AE2467" i="4"/>
  <c r="AE2459" i="4"/>
  <c r="AE2451" i="4"/>
  <c r="AE2443" i="4"/>
  <c r="AE2435" i="4"/>
  <c r="AE2427" i="4"/>
  <c r="AE2419" i="4"/>
  <c r="AE2411" i="4"/>
  <c r="AE2403" i="4"/>
  <c r="AE2395" i="4"/>
  <c r="AE2387" i="4"/>
  <c r="AE2379" i="4"/>
  <c r="AE2371" i="4"/>
  <c r="AE2363" i="4"/>
  <c r="AE2355" i="4"/>
  <c r="AE2347" i="4"/>
  <c r="AE2339" i="4"/>
  <c r="AE2331" i="4"/>
  <c r="AE2323" i="4"/>
  <c r="AE3078" i="4"/>
  <c r="AE2905" i="4"/>
  <c r="AE2937" i="4"/>
  <c r="AE2969" i="4"/>
  <c r="AE3002" i="4"/>
  <c r="AE3034" i="4"/>
  <c r="AE3066" i="4"/>
  <c r="AE3098" i="4"/>
  <c r="AE3130" i="4"/>
  <c r="AE3162" i="4"/>
  <c r="AE3198" i="4"/>
  <c r="AE3262" i="4"/>
  <c r="AE3294" i="4"/>
  <c r="AE3345" i="4"/>
  <c r="AE2995" i="4"/>
  <c r="AE3059" i="4"/>
  <c r="AE3123" i="4"/>
  <c r="AE3164" i="4"/>
  <c r="AE3189" i="4"/>
  <c r="AE3200" i="4"/>
  <c r="AE3211" i="4"/>
  <c r="AE3221" i="4"/>
  <c r="AE3237" i="4"/>
  <c r="AE3253" i="4"/>
  <c r="AE3272" i="4"/>
  <c r="AE3290" i="4"/>
  <c r="AE3318" i="4"/>
  <c r="AE2975" i="4"/>
  <c r="AE3007" i="4"/>
  <c r="AE3039" i="4"/>
  <c r="AE3071" i="4"/>
  <c r="AE3103" i="4"/>
  <c r="AE3135" i="4"/>
  <c r="AE3167" i="4"/>
  <c r="AE3234" i="4"/>
  <c r="AE3271" i="4"/>
  <c r="AE3326" i="4"/>
  <c r="AE3361" i="4"/>
  <c r="AE2914" i="4"/>
  <c r="AE2930" i="4"/>
  <c r="AE2946" i="4"/>
  <c r="AE2962" i="4"/>
  <c r="AE2977" i="4"/>
  <c r="AE2993" i="4"/>
  <c r="AE3009" i="4"/>
  <c r="AE3025" i="4"/>
  <c r="AE3041" i="4"/>
  <c r="AE3057" i="4"/>
  <c r="AE3073" i="4"/>
  <c r="AE3089" i="4"/>
  <c r="AE3105" i="4"/>
  <c r="AE3121" i="4"/>
  <c r="AE3137" i="4"/>
  <c r="AE3153" i="4"/>
  <c r="AE3169" i="4"/>
  <c r="AE3185" i="4"/>
  <c r="AE3196" i="4"/>
  <c r="AE3207" i="4"/>
  <c r="AE3217" i="4"/>
  <c r="AE3233" i="4"/>
  <c r="AE3249" i="4"/>
  <c r="AE3322" i="4"/>
  <c r="AE3268" i="4"/>
  <c r="AE3300" i="4"/>
  <c r="AE3335" i="4"/>
  <c r="AE3367" i="4"/>
  <c r="AE3264" i="4"/>
  <c r="AE3296" i="4"/>
  <c r="AE3321" i="4"/>
  <c r="AE3353" i="4"/>
  <c r="AE3385" i="4"/>
  <c r="AE3235" i="4"/>
  <c r="AE3251" i="4"/>
  <c r="AE3266" i="4"/>
  <c r="AE3282" i="4"/>
  <c r="AE3298" i="4"/>
  <c r="AE3314" i="4"/>
  <c r="AE3333" i="4"/>
  <c r="AE3359" i="4"/>
  <c r="AE3378" i="4"/>
  <c r="AE3399" i="4"/>
  <c r="AE3415" i="4"/>
  <c r="AE3431" i="4"/>
  <c r="AE3447" i="4"/>
  <c r="AE3463" i="4"/>
  <c r="AE3480" i="4"/>
  <c r="AE3496" i="4"/>
  <c r="AE3512" i="4"/>
  <c r="AE3528" i="4"/>
  <c r="AE3544" i="4"/>
  <c r="AE3409" i="4"/>
  <c r="AE3425" i="4"/>
  <c r="AE3441" i="4"/>
  <c r="AE3457" i="4"/>
  <c r="AE3316" i="4"/>
  <c r="AE3332" i="4"/>
  <c r="AE3348" i="4"/>
  <c r="AE3364" i="4"/>
  <c r="AE3380" i="4"/>
  <c r="AE3398" i="4"/>
  <c r="AE3414" i="4"/>
  <c r="AE3430" i="4"/>
  <c r="AE3446" i="4"/>
  <c r="AE3462" i="4"/>
  <c r="AE3478" i="4"/>
  <c r="AE3494" i="4"/>
  <c r="AE3510" i="4"/>
  <c r="AE3526" i="4"/>
  <c r="AE3542" i="4"/>
  <c r="AE3394" i="4"/>
  <c r="AE3408" i="4"/>
  <c r="AE3424" i="4"/>
  <c r="AE3440" i="4"/>
  <c r="AE3456" i="4"/>
  <c r="AE3471" i="4"/>
  <c r="AE3487" i="4"/>
  <c r="AE3503" i="4"/>
  <c r="AE3519" i="4"/>
  <c r="AE3535" i="4"/>
  <c r="AE3551" i="4"/>
  <c r="AE3567" i="4"/>
  <c r="AE3583" i="4"/>
  <c r="AE3599" i="4"/>
  <c r="AE3615" i="4"/>
  <c r="AE3631" i="4"/>
  <c r="AE3647" i="4"/>
  <c r="AE3663" i="4"/>
  <c r="AE3679" i="4"/>
  <c r="AE3695" i="4"/>
  <c r="AE3711" i="4"/>
  <c r="AE3727" i="4"/>
  <c r="AE3743" i="4"/>
  <c r="AE3759" i="4"/>
  <c r="AE3775" i="4"/>
  <c r="AE3791" i="4"/>
  <c r="AE3807" i="4"/>
  <c r="AE3823" i="4"/>
  <c r="AE3839" i="4"/>
  <c r="AE3855" i="4"/>
  <c r="AE3871" i="4"/>
  <c r="AE3887" i="4"/>
  <c r="AE3903" i="4"/>
  <c r="AE3919" i="4"/>
  <c r="AE3935" i="4"/>
  <c r="AE3951" i="4"/>
  <c r="AE3967" i="4"/>
  <c r="AE3983" i="4"/>
  <c r="AE3999" i="4"/>
  <c r="AE4015" i="4"/>
  <c r="AE4031" i="4"/>
  <c r="AE4047" i="4"/>
  <c r="AE4063" i="4"/>
  <c r="AE3554" i="4"/>
  <c r="AE3570" i="4"/>
  <c r="AE3586" i="4"/>
  <c r="AE3602" i="4"/>
  <c r="AE3618" i="4"/>
  <c r="AE3634" i="4"/>
  <c r="AE3650" i="4"/>
  <c r="AE3666" i="4"/>
  <c r="AE3682" i="4"/>
  <c r="AE3698" i="4"/>
  <c r="AE3714" i="4"/>
  <c r="AE3730" i="4"/>
  <c r="AE3746" i="4"/>
  <c r="AE3762" i="4"/>
  <c r="AE3778" i="4"/>
  <c r="AE3794" i="4"/>
  <c r="AE3810" i="4"/>
  <c r="AE3826" i="4"/>
  <c r="AE3842" i="4"/>
  <c r="AE3858" i="4"/>
  <c r="AE3874" i="4"/>
  <c r="AE3890" i="4"/>
  <c r="AE3906" i="4"/>
  <c r="AE3922" i="4"/>
  <c r="AE3938" i="4"/>
  <c r="AE3954" i="4"/>
  <c r="AE3970" i="4"/>
  <c r="AE3986" i="4"/>
  <c r="AE4002" i="4"/>
  <c r="AE4018" i="4"/>
  <c r="AE4034" i="4"/>
  <c r="AE4050" i="4"/>
  <c r="AE4066" i="4"/>
  <c r="AE4582" i="4"/>
  <c r="AE4598" i="4"/>
  <c r="AE4614" i="4"/>
  <c r="AE4630" i="4"/>
  <c r="AE4646" i="4"/>
  <c r="AE4662" i="4"/>
  <c r="AE4678" i="4"/>
  <c r="AE4694" i="4"/>
  <c r="AE4716" i="4"/>
  <c r="AE4744" i="4"/>
  <c r="AE4776" i="4"/>
  <c r="AE4808" i="4"/>
  <c r="AE4840" i="4"/>
  <c r="AE4872" i="4"/>
  <c r="AE4904" i="4"/>
  <c r="AE4936" i="4"/>
  <c r="AE4968" i="4"/>
  <c r="AE3473" i="4"/>
  <c r="AE3489" i="4"/>
  <c r="AE3505" i="4"/>
  <c r="AE3521" i="4"/>
  <c r="AE3537" i="4"/>
  <c r="AE3553" i="4"/>
  <c r="AE3569" i="4"/>
  <c r="AE3585" i="4"/>
  <c r="AE3601" i="4"/>
  <c r="AE3617" i="4"/>
  <c r="AE3633" i="4"/>
  <c r="AE3649" i="4"/>
  <c r="AE3665" i="4"/>
  <c r="AE3681" i="4"/>
  <c r="AE3697" i="4"/>
  <c r="AE3713" i="4"/>
  <c r="AE3729" i="4"/>
  <c r="AE3745" i="4"/>
  <c r="AE3761" i="4"/>
  <c r="AE3777" i="4"/>
  <c r="AE3793" i="4"/>
  <c r="AE3809" i="4"/>
  <c r="AE3825" i="4"/>
  <c r="AE3841" i="4"/>
  <c r="AE3857" i="4"/>
  <c r="AE3873" i="4"/>
  <c r="AE3889" i="4"/>
  <c r="AE3905" i="4"/>
  <c r="AE3921" i="4"/>
  <c r="AE3937" i="4"/>
  <c r="AE3953" i="4"/>
  <c r="AE3969" i="4"/>
  <c r="AE3985" i="4"/>
  <c r="AE4001" i="4"/>
  <c r="AE4017" i="4"/>
  <c r="AE4033" i="4"/>
  <c r="AE4049" i="4"/>
  <c r="AE4065" i="4"/>
  <c r="AE3556" i="4"/>
  <c r="AE3572" i="4"/>
  <c r="AE3588" i="4"/>
  <c r="AE3604" i="4"/>
  <c r="AE3620" i="4"/>
  <c r="AE3636" i="4"/>
  <c r="AE3652" i="4"/>
  <c r="AE3668" i="4"/>
  <c r="AE3684" i="4"/>
  <c r="AE3700" i="4"/>
  <c r="AE3716" i="4"/>
  <c r="AE3732" i="4"/>
  <c r="AE3748" i="4"/>
  <c r="AE3764" i="4"/>
  <c r="AE3780" i="4"/>
  <c r="AE3796" i="4"/>
  <c r="AE3812" i="4"/>
  <c r="AE3828" i="4"/>
  <c r="AE3844" i="4"/>
  <c r="AE3860" i="4"/>
  <c r="AE3876" i="4"/>
  <c r="AE3892" i="4"/>
  <c r="AE3908" i="4"/>
  <c r="AE3924" i="4"/>
  <c r="AE3940" i="4"/>
  <c r="AE3956" i="4"/>
  <c r="AE3972" i="4"/>
  <c r="AE3988" i="4"/>
  <c r="AE4004" i="4"/>
  <c r="AE4020" i="4"/>
  <c r="AE4036" i="4"/>
  <c r="AE4052" i="4"/>
  <c r="AE4068" i="4"/>
  <c r="AE4445" i="4"/>
  <c r="AE4461" i="4"/>
  <c r="AE4477" i="4"/>
  <c r="AE4493" i="4"/>
  <c r="AE4509" i="4"/>
  <c r="AE4525" i="4"/>
  <c r="AE4541" i="4"/>
  <c r="AE4557" i="4"/>
  <c r="AE4573" i="4"/>
  <c r="AE4589" i="4"/>
  <c r="AE4605" i="4"/>
  <c r="AE4621" i="4"/>
  <c r="AE4637" i="4"/>
  <c r="AE4653" i="4"/>
  <c r="AE4669" i="4"/>
  <c r="AE4685" i="4"/>
  <c r="AE4701" i="4"/>
  <c r="AE4998" i="4"/>
  <c r="AE4731" i="4"/>
  <c r="AE4763" i="4"/>
  <c r="AE4787" i="4"/>
  <c r="AE4803" i="4"/>
  <c r="AE4819" i="4"/>
  <c r="AE4835" i="4"/>
  <c r="AE4851" i="4"/>
  <c r="AE4867" i="4"/>
  <c r="AE4883" i="4"/>
  <c r="AE4899" i="4"/>
  <c r="AE4947" i="4"/>
  <c r="AE4963" i="4"/>
  <c r="AE4979" i="4"/>
  <c r="AE4995" i="4"/>
  <c r="AE5028" i="4"/>
  <c r="AE5060" i="4"/>
  <c r="AE4703" i="4"/>
  <c r="AE4783" i="4"/>
  <c r="AE4831" i="4"/>
  <c r="AE4879" i="4"/>
  <c r="AE4911" i="4"/>
  <c r="AE4975" i="4"/>
  <c r="AE5116" i="4"/>
  <c r="AE5049" i="4"/>
  <c r="AE5097" i="4"/>
  <c r="AE5161" i="4"/>
  <c r="AE5064" i="4"/>
  <c r="AE5160" i="4"/>
  <c r="AE5013" i="4"/>
  <c r="AE5093" i="4"/>
  <c r="AE5157" i="4"/>
  <c r="AE5127" i="4"/>
  <c r="AE5191" i="4"/>
  <c r="AE6" i="4"/>
  <c r="C5" i="6"/>
  <c r="AI6" i="4"/>
  <c r="AM6" i="4"/>
  <c r="AN136" i="4" l="1"/>
  <c r="AN11" i="4"/>
  <c r="AN20" i="4"/>
  <c r="AN42" i="4"/>
  <c r="AN43" i="4"/>
  <c r="AN81" i="4"/>
  <c r="AN132" i="4"/>
  <c r="AN19" i="4"/>
  <c r="AN60" i="4"/>
  <c r="AN58" i="4"/>
  <c r="AN59" i="4"/>
  <c r="AN124" i="4"/>
  <c r="AN57" i="4"/>
  <c r="AN125" i="4"/>
  <c r="AN17" i="4"/>
  <c r="AN80" i="4"/>
  <c r="AN78" i="4"/>
  <c r="AN12" i="4"/>
  <c r="AN10" i="4"/>
  <c r="AN13" i="4"/>
  <c r="AN8" i="4"/>
  <c r="AN15" i="4"/>
  <c r="AN14" i="4"/>
  <c r="AN16" i="4"/>
  <c r="AN7" i="4"/>
  <c r="AN77" i="4"/>
  <c r="AI7" i="4"/>
  <c r="AJ6" i="4"/>
  <c r="AQ6" i="4"/>
  <c r="AQ7" i="4" s="1"/>
  <c r="AN6" i="4"/>
  <c r="AR7" i="4" l="1"/>
  <c r="AQ8" i="4"/>
  <c r="AR6" i="4"/>
  <c r="AI8" i="4"/>
  <c r="AJ7" i="4"/>
  <c r="AQ9" i="4" l="1"/>
  <c r="AR8" i="4"/>
  <c r="AI9" i="4"/>
  <c r="AJ8" i="4"/>
  <c r="AR9" i="4" l="1"/>
  <c r="AQ10" i="4"/>
  <c r="AI10" i="4"/>
  <c r="AJ9" i="4"/>
  <c r="AQ11" i="4" l="1"/>
  <c r="AR10" i="4"/>
  <c r="AI11" i="4"/>
  <c r="AJ10" i="4"/>
  <c r="AR11" i="4" l="1"/>
  <c r="AQ12" i="4"/>
  <c r="AI12" i="4"/>
  <c r="AJ11" i="4"/>
  <c r="AR12" i="4" l="1"/>
  <c r="AQ13" i="4"/>
  <c r="AI13" i="4"/>
  <c r="AJ12" i="4"/>
  <c r="AR13" i="4" l="1"/>
  <c r="AQ14" i="4"/>
  <c r="AI14" i="4"/>
  <c r="AJ13" i="4"/>
  <c r="AQ15" i="4" l="1"/>
  <c r="AR14" i="4"/>
  <c r="AI15" i="4"/>
  <c r="AJ14" i="4"/>
  <c r="AQ16" i="4" l="1"/>
  <c r="AR15" i="4"/>
  <c r="AI16" i="4"/>
  <c r="AJ15" i="4"/>
  <c r="AQ17" i="4" l="1"/>
  <c r="AR16" i="4"/>
  <c r="AI17" i="4"/>
  <c r="AJ16" i="4"/>
  <c r="AR17" i="4" l="1"/>
  <c r="AQ18" i="4"/>
  <c r="AI18" i="4"/>
  <c r="AJ17" i="4"/>
  <c r="AQ19" i="4" l="1"/>
  <c r="AR18" i="4"/>
  <c r="AI19" i="4"/>
  <c r="AJ18" i="4"/>
  <c r="AQ20" i="4" l="1"/>
  <c r="AR19" i="4"/>
  <c r="AI20" i="4"/>
  <c r="AJ19" i="4"/>
  <c r="AQ21" i="4" l="1"/>
  <c r="AR20" i="4"/>
  <c r="AI21" i="4"/>
  <c r="AJ20" i="4"/>
  <c r="AR21" i="4" l="1"/>
  <c r="AQ22" i="4"/>
  <c r="AI22" i="4"/>
  <c r="AJ21" i="4"/>
  <c r="AQ23" i="4" l="1"/>
  <c r="AR22" i="4"/>
  <c r="AI23" i="4"/>
  <c r="AJ22" i="4"/>
  <c r="AQ24" i="4" l="1"/>
  <c r="AR23" i="4"/>
  <c r="AI24" i="4"/>
  <c r="AJ23" i="4"/>
  <c r="AQ25" i="4" l="1"/>
  <c r="AR24" i="4"/>
  <c r="AI25" i="4"/>
  <c r="AJ24" i="4"/>
  <c r="AR25" i="4" l="1"/>
  <c r="AQ26" i="4"/>
  <c r="AI26" i="4"/>
  <c r="AJ25" i="4"/>
  <c r="AQ27" i="4" l="1"/>
  <c r="AR26" i="4"/>
  <c r="AI27" i="4"/>
  <c r="AJ26" i="4"/>
  <c r="AR27" i="4" l="1"/>
  <c r="AQ28" i="4"/>
  <c r="AI28" i="4"/>
  <c r="AJ27" i="4"/>
  <c r="AQ29" i="4" l="1"/>
  <c r="AR28" i="4"/>
  <c r="AI29" i="4"/>
  <c r="AJ28" i="4"/>
  <c r="AR29" i="4" l="1"/>
  <c r="AQ30" i="4"/>
  <c r="AI30" i="4"/>
  <c r="AJ29" i="4"/>
  <c r="AQ31" i="4" l="1"/>
  <c r="AR30" i="4"/>
  <c r="AI31" i="4"/>
  <c r="AJ30" i="4"/>
  <c r="AR31" i="4" l="1"/>
  <c r="AQ32" i="4"/>
  <c r="AI32" i="4"/>
  <c r="AJ31" i="4"/>
  <c r="AQ33" i="4" l="1"/>
  <c r="AR32" i="4"/>
  <c r="AI33" i="4"/>
  <c r="AJ32" i="4"/>
  <c r="AR33" i="4" l="1"/>
  <c r="AQ34" i="4"/>
  <c r="AJ33" i="4"/>
  <c r="AI34" i="4"/>
  <c r="AQ35" i="4" l="1"/>
  <c r="AR34" i="4"/>
  <c r="AI35" i="4"/>
  <c r="AJ34" i="4"/>
  <c r="AR35" i="4" l="1"/>
  <c r="AQ36" i="4"/>
  <c r="AI36" i="4"/>
  <c r="AJ35" i="4"/>
  <c r="AQ37" i="4" l="1"/>
  <c r="AR36" i="4"/>
  <c r="AI37" i="4"/>
  <c r="AJ36" i="4"/>
  <c r="AR37" i="4" l="1"/>
  <c r="AQ38" i="4"/>
  <c r="AI38" i="4"/>
  <c r="AJ37" i="4"/>
  <c r="AQ39" i="4" l="1"/>
  <c r="AR38" i="4"/>
  <c r="AI39" i="4"/>
  <c r="AJ38" i="4"/>
  <c r="AR39" i="4" l="1"/>
  <c r="AQ40" i="4"/>
  <c r="AI40" i="4"/>
  <c r="AJ39" i="4"/>
  <c r="AR40" i="4" l="1"/>
  <c r="AQ41" i="4"/>
  <c r="AI41" i="4"/>
  <c r="AJ40" i="4"/>
  <c r="AR41" i="4" l="1"/>
  <c r="AQ42" i="4"/>
  <c r="AI42" i="4"/>
  <c r="AJ41" i="4"/>
  <c r="AQ43" i="4" l="1"/>
  <c r="AR42" i="4"/>
  <c r="AI43" i="4"/>
  <c r="AJ42" i="4"/>
  <c r="AR43" i="4" l="1"/>
  <c r="AQ44" i="4"/>
  <c r="AI44" i="4"/>
  <c r="AJ43" i="4"/>
  <c r="AQ45" i="4" l="1"/>
  <c r="AR44" i="4"/>
  <c r="AI45" i="4"/>
  <c r="AJ44" i="4"/>
  <c r="AR45" i="4" l="1"/>
  <c r="AQ46" i="4"/>
  <c r="AI46" i="4"/>
  <c r="AJ45" i="4"/>
  <c r="AQ47" i="4" l="1"/>
  <c r="AR46" i="4"/>
  <c r="AI47" i="4"/>
  <c r="AJ46" i="4"/>
  <c r="AQ48" i="4" l="1"/>
  <c r="AR47" i="4"/>
  <c r="AI48" i="4"/>
  <c r="AJ47" i="4"/>
  <c r="AQ49" i="4" l="1"/>
  <c r="AR48" i="4"/>
  <c r="AI49" i="4"/>
  <c r="AJ48" i="4"/>
  <c r="AR49" i="4" l="1"/>
  <c r="AQ50" i="4"/>
  <c r="AI50" i="4"/>
  <c r="AJ49" i="4"/>
  <c r="AQ51" i="4" l="1"/>
  <c r="AR50" i="4"/>
  <c r="AI51" i="4"/>
  <c r="AJ50" i="4"/>
  <c r="AR51" i="4" l="1"/>
  <c r="AQ52" i="4"/>
  <c r="AI52" i="4"/>
  <c r="AJ51" i="4"/>
  <c r="AR52" i="4" l="1"/>
  <c r="AQ53" i="4"/>
  <c r="AI53" i="4"/>
  <c r="AJ52" i="4"/>
  <c r="AQ54" i="4" l="1"/>
  <c r="AR53" i="4"/>
  <c r="AI54" i="4"/>
  <c r="AJ53" i="4"/>
  <c r="AQ55" i="4" l="1"/>
  <c r="AR54" i="4"/>
  <c r="AI55" i="4"/>
  <c r="AJ54" i="4"/>
  <c r="AR55" i="4" l="1"/>
  <c r="AQ56" i="4"/>
  <c r="AI56" i="4"/>
  <c r="AJ55" i="4"/>
  <c r="AQ57" i="4" l="1"/>
  <c r="AR56" i="4"/>
  <c r="AI57" i="4"/>
  <c r="AJ56" i="4"/>
  <c r="AR57" i="4" l="1"/>
  <c r="AQ58" i="4"/>
  <c r="AI58" i="4"/>
  <c r="AJ57" i="4"/>
  <c r="AQ59" i="4" l="1"/>
  <c r="AR58" i="4"/>
  <c r="AI59" i="4"/>
  <c r="AJ58" i="4"/>
  <c r="AQ60" i="4" l="1"/>
  <c r="AR59" i="4"/>
  <c r="AI60" i="4"/>
  <c r="AJ59" i="4"/>
  <c r="AR60" i="4" l="1"/>
  <c r="AQ61" i="4"/>
  <c r="AI61" i="4"/>
  <c r="AJ60" i="4"/>
  <c r="AR61" i="4" l="1"/>
  <c r="AQ62" i="4"/>
  <c r="AI62" i="4"/>
  <c r="AJ61" i="4"/>
  <c r="AQ63" i="4" l="1"/>
  <c r="AR62" i="4"/>
  <c r="AI63" i="4"/>
  <c r="AJ62" i="4"/>
  <c r="AR63" i="4" l="1"/>
  <c r="AQ64" i="4"/>
  <c r="AI64" i="4"/>
  <c r="AJ63" i="4"/>
  <c r="AQ65" i="4" l="1"/>
  <c r="AR64" i="4"/>
  <c r="AI65" i="4"/>
  <c r="AJ64" i="4"/>
  <c r="AR65" i="4" l="1"/>
  <c r="AQ66" i="4"/>
  <c r="AI66" i="4"/>
  <c r="AJ65" i="4"/>
  <c r="AQ67" i="4" l="1"/>
  <c r="AR66" i="4"/>
  <c r="AI67" i="4"/>
  <c r="AJ66" i="4"/>
  <c r="AR67" i="4" l="1"/>
  <c r="AQ68" i="4"/>
  <c r="AI68" i="4"/>
  <c r="AJ67" i="4"/>
  <c r="AQ69" i="4" l="1"/>
  <c r="AR68" i="4"/>
  <c r="AI69" i="4"/>
  <c r="AJ68" i="4"/>
  <c r="AR69" i="4" l="1"/>
  <c r="AQ70" i="4"/>
  <c r="AI70" i="4"/>
  <c r="AJ69" i="4"/>
  <c r="AR70" i="4" l="1"/>
  <c r="AQ71" i="4"/>
  <c r="AI71" i="4"/>
  <c r="AJ70" i="4"/>
  <c r="AR71" i="4" l="1"/>
  <c r="AQ72" i="4"/>
  <c r="AI72" i="4"/>
  <c r="AJ71" i="4"/>
  <c r="AQ73" i="4" l="1"/>
  <c r="AR72" i="4"/>
  <c r="AI73" i="4"/>
  <c r="AJ72" i="4"/>
  <c r="AR73" i="4" l="1"/>
  <c r="AQ74" i="4"/>
  <c r="AI74" i="4"/>
  <c r="AJ73" i="4"/>
  <c r="AQ75" i="4" l="1"/>
  <c r="AR74" i="4"/>
  <c r="AI75" i="4"/>
  <c r="AJ74" i="4"/>
  <c r="AR75" i="4" l="1"/>
  <c r="AQ76" i="4"/>
  <c r="AI76" i="4"/>
  <c r="AJ75" i="4"/>
  <c r="AR76" i="4" l="1"/>
  <c r="AQ77" i="4"/>
  <c r="AI77" i="4"/>
  <c r="AJ76" i="4"/>
  <c r="AR77" i="4" l="1"/>
  <c r="AQ78" i="4"/>
  <c r="AI78" i="4"/>
  <c r="AJ77" i="4"/>
  <c r="AQ79" i="4" l="1"/>
  <c r="AR78" i="4"/>
  <c r="AI79" i="4"/>
  <c r="AJ78" i="4"/>
  <c r="AR79" i="4" l="1"/>
  <c r="AQ80" i="4"/>
  <c r="AI80" i="4"/>
  <c r="AJ79" i="4"/>
  <c r="AQ81" i="4" l="1"/>
  <c r="AR80" i="4"/>
  <c r="AI81" i="4"/>
  <c r="AJ80" i="4"/>
  <c r="AR81" i="4" l="1"/>
  <c r="AQ82" i="4"/>
  <c r="AI82" i="4"/>
  <c r="AJ81" i="4"/>
  <c r="AQ83" i="4" l="1"/>
  <c r="AR82" i="4"/>
  <c r="AI83" i="4"/>
  <c r="AJ82" i="4"/>
  <c r="AR83" i="4" l="1"/>
  <c r="AQ84" i="4"/>
  <c r="AI84" i="4"/>
  <c r="AJ83" i="4"/>
  <c r="AQ85" i="4" l="1"/>
  <c r="AR84" i="4"/>
  <c r="AI85" i="4"/>
  <c r="AJ84" i="4"/>
  <c r="AR85" i="4" l="1"/>
  <c r="AQ86" i="4"/>
  <c r="AI86" i="4"/>
  <c r="AJ85" i="4"/>
  <c r="AQ87" i="4" l="1"/>
  <c r="AR86" i="4"/>
  <c r="AI87" i="4"/>
  <c r="AJ86" i="4"/>
  <c r="AR87" i="4" l="1"/>
  <c r="AQ88" i="4"/>
  <c r="AI88" i="4"/>
  <c r="AJ87" i="4"/>
  <c r="AQ89" i="4" l="1"/>
  <c r="AR88" i="4"/>
  <c r="AI89" i="4"/>
  <c r="AJ88" i="4"/>
  <c r="AR89" i="4" l="1"/>
  <c r="AQ90" i="4"/>
  <c r="AI90" i="4"/>
  <c r="AJ89" i="4"/>
  <c r="AQ91" i="4" l="1"/>
  <c r="AR90" i="4"/>
  <c r="AI91" i="4"/>
  <c r="AJ90" i="4"/>
  <c r="AR91" i="4" l="1"/>
  <c r="AQ92" i="4"/>
  <c r="AI92" i="4"/>
  <c r="AJ91" i="4"/>
  <c r="AQ93" i="4" l="1"/>
  <c r="AR92" i="4"/>
  <c r="AI93" i="4"/>
  <c r="AJ92" i="4"/>
  <c r="AR93" i="4" l="1"/>
  <c r="AQ94" i="4"/>
  <c r="AI94" i="4"/>
  <c r="AJ93" i="4"/>
  <c r="AQ95" i="4" l="1"/>
  <c r="AR94" i="4"/>
  <c r="AI95" i="4"/>
  <c r="AJ94" i="4"/>
  <c r="AR95" i="4" l="1"/>
  <c r="AQ96" i="4"/>
  <c r="AI96" i="4"/>
  <c r="AJ95" i="4"/>
  <c r="AR96" i="4" l="1"/>
  <c r="AQ97" i="4"/>
  <c r="AI97" i="4"/>
  <c r="AJ96" i="4"/>
  <c r="AR97" i="4" l="1"/>
  <c r="AQ98" i="4"/>
  <c r="AI98" i="4"/>
  <c r="AJ97" i="4"/>
  <c r="AQ99" i="4" l="1"/>
  <c r="AR98" i="4"/>
  <c r="AI99" i="4"/>
  <c r="AJ98" i="4"/>
  <c r="AR99" i="4" l="1"/>
  <c r="AQ100" i="4"/>
  <c r="AI100" i="4"/>
  <c r="AJ99" i="4"/>
  <c r="AR100" i="4" l="1"/>
  <c r="AQ101" i="4"/>
  <c r="AI101" i="4"/>
  <c r="AJ100" i="4"/>
  <c r="AR101" i="4" l="1"/>
  <c r="AQ102" i="4"/>
  <c r="AI102" i="4"/>
  <c r="AJ101" i="4"/>
  <c r="AQ103" i="4" l="1"/>
  <c r="AR102" i="4"/>
  <c r="AI103" i="4"/>
  <c r="AJ102" i="4"/>
  <c r="AQ104" i="4" l="1"/>
  <c r="AR103" i="4"/>
  <c r="AI104" i="4"/>
  <c r="AJ103" i="4"/>
  <c r="AQ105" i="4" l="1"/>
  <c r="AR104" i="4"/>
  <c r="AI105" i="4"/>
  <c r="AJ104" i="4"/>
  <c r="AR105" i="4" l="1"/>
  <c r="AQ106" i="4"/>
  <c r="AI106" i="4"/>
  <c r="AJ105" i="4"/>
  <c r="AQ107" i="4" l="1"/>
  <c r="AR106" i="4"/>
  <c r="AI107" i="4"/>
  <c r="AJ106" i="4"/>
  <c r="AQ108" i="4" l="1"/>
  <c r="AR107" i="4"/>
  <c r="AI108" i="4"/>
  <c r="AJ107" i="4"/>
  <c r="AQ109" i="4" l="1"/>
  <c r="AR108" i="4"/>
  <c r="AI109" i="4"/>
  <c r="AJ108" i="4"/>
  <c r="AR109" i="4" l="1"/>
  <c r="AQ110" i="4"/>
  <c r="AI110" i="4"/>
  <c r="AJ109" i="4"/>
  <c r="AQ111" i="4" l="1"/>
  <c r="AR110" i="4"/>
  <c r="AI111" i="4"/>
  <c r="AJ110" i="4"/>
  <c r="AR111" i="4" l="1"/>
  <c r="AQ112" i="4"/>
  <c r="AI112" i="4"/>
  <c r="AJ111" i="4"/>
  <c r="AR112" i="4" l="1"/>
  <c r="AQ113" i="4"/>
  <c r="AI113" i="4"/>
  <c r="AJ112" i="4"/>
  <c r="AR113" i="4" l="1"/>
  <c r="AQ114" i="4"/>
  <c r="AI114" i="4"/>
  <c r="AJ113" i="4"/>
  <c r="AQ115" i="4" l="1"/>
  <c r="AR114" i="4"/>
  <c r="AI115" i="4"/>
  <c r="AJ114" i="4"/>
  <c r="AQ116" i="4" l="1"/>
  <c r="AR115" i="4"/>
  <c r="AI116" i="4"/>
  <c r="AJ115" i="4"/>
  <c r="AQ117" i="4" l="1"/>
  <c r="AR116" i="4"/>
  <c r="AI117" i="4"/>
  <c r="AJ116" i="4"/>
  <c r="AR117" i="4" l="1"/>
  <c r="AQ118" i="4"/>
  <c r="AI118" i="4"/>
  <c r="AJ117" i="4"/>
  <c r="AQ119" i="4" l="1"/>
  <c r="AR118" i="4"/>
  <c r="AI119" i="4"/>
  <c r="AJ118" i="4"/>
  <c r="AR119" i="4" l="1"/>
  <c r="AQ120" i="4"/>
  <c r="AI120" i="4"/>
  <c r="AJ119" i="4"/>
  <c r="AR120" i="4" l="1"/>
  <c r="AQ121" i="4"/>
  <c r="AI121" i="4"/>
  <c r="AJ120" i="4"/>
  <c r="AR121" i="4" l="1"/>
  <c r="AQ122" i="4"/>
  <c r="AI122" i="4"/>
  <c r="AJ121" i="4"/>
  <c r="AQ123" i="4" l="1"/>
  <c r="AR122" i="4"/>
  <c r="AI123" i="4"/>
  <c r="AJ122" i="4"/>
  <c r="AQ124" i="4" l="1"/>
  <c r="AR123" i="4"/>
  <c r="AI124" i="4"/>
  <c r="AJ123" i="4"/>
  <c r="AQ125" i="4" l="1"/>
  <c r="AR124" i="4"/>
  <c r="AI125" i="4"/>
  <c r="AJ124" i="4"/>
  <c r="AQ126" i="4" l="1"/>
  <c r="AR125" i="4"/>
  <c r="AI126" i="4"/>
  <c r="AJ125" i="4"/>
  <c r="AQ127" i="4" l="1"/>
  <c r="AR126" i="4"/>
  <c r="AI127" i="4"/>
  <c r="AJ126" i="4"/>
  <c r="AR127" i="4" l="1"/>
  <c r="AQ128" i="4"/>
  <c r="AI128" i="4"/>
  <c r="AJ127" i="4"/>
  <c r="AQ129" i="4" l="1"/>
  <c r="AR128" i="4"/>
  <c r="AI129" i="4"/>
  <c r="AJ128" i="4"/>
  <c r="AQ130" i="4" l="1"/>
  <c r="AR129" i="4"/>
  <c r="AI130" i="4"/>
  <c r="AJ129" i="4"/>
  <c r="AR130" i="4" l="1"/>
  <c r="AQ131" i="4"/>
  <c r="AI131" i="4"/>
  <c r="AJ130" i="4"/>
  <c r="AR131" i="4" l="1"/>
  <c r="AQ132" i="4"/>
  <c r="AI132" i="4"/>
  <c r="AJ131" i="4"/>
  <c r="AQ133" i="4" l="1"/>
  <c r="AR132" i="4"/>
  <c r="AI133" i="4"/>
  <c r="AJ132" i="4"/>
  <c r="AR133" i="4" l="1"/>
  <c r="AQ134" i="4"/>
  <c r="AI134" i="4"/>
  <c r="AJ133" i="4"/>
  <c r="AR134" i="4" l="1"/>
  <c r="AQ135" i="4"/>
  <c r="AI135" i="4"/>
  <c r="AJ134" i="4"/>
  <c r="AR135" i="4" l="1"/>
  <c r="AQ136" i="4"/>
  <c r="AI136" i="4"/>
  <c r="AJ135" i="4"/>
  <c r="AQ137" i="4" l="1"/>
  <c r="AR136" i="4"/>
  <c r="AI137" i="4"/>
  <c r="AJ136" i="4"/>
  <c r="AR137" i="4" l="1"/>
  <c r="AQ138" i="4"/>
  <c r="AI138" i="4"/>
  <c r="AJ137" i="4"/>
  <c r="AR138" i="4" l="1"/>
  <c r="AQ139" i="4"/>
  <c r="AI139" i="4"/>
  <c r="AJ138" i="4"/>
  <c r="AR139" i="4" l="1"/>
  <c r="AQ140" i="4"/>
  <c r="AI140" i="4"/>
  <c r="AJ139" i="4"/>
  <c r="AR140" i="4" l="1"/>
  <c r="AQ141" i="4"/>
  <c r="AI141" i="4"/>
  <c r="AJ140" i="4"/>
  <c r="AQ142" i="4" l="1"/>
  <c r="AR141" i="4"/>
  <c r="AI142" i="4"/>
  <c r="AJ141" i="4"/>
  <c r="AQ143" i="4" l="1"/>
  <c r="AR142" i="4"/>
  <c r="AI143" i="4"/>
  <c r="AJ142" i="4"/>
  <c r="AR143" i="4" l="1"/>
  <c r="AQ144" i="4"/>
  <c r="AI144" i="4"/>
  <c r="AJ143" i="4"/>
  <c r="AQ145" i="4" l="1"/>
  <c r="AR144" i="4"/>
  <c r="AI145" i="4"/>
  <c r="AJ144" i="4"/>
  <c r="AR145" i="4" l="1"/>
  <c r="AQ146" i="4"/>
  <c r="AI146" i="4"/>
  <c r="AJ145" i="4"/>
  <c r="AR146" i="4" l="1"/>
  <c r="AQ147" i="4"/>
  <c r="AI147" i="4"/>
  <c r="AJ146" i="4"/>
  <c r="AR147" i="4" l="1"/>
  <c r="AQ148" i="4"/>
  <c r="AI148" i="4"/>
  <c r="AJ147" i="4"/>
  <c r="AR148" i="4" l="1"/>
  <c r="AQ149" i="4"/>
  <c r="AI149" i="4"/>
  <c r="AJ148" i="4"/>
  <c r="AR149" i="4" l="1"/>
  <c r="AQ150" i="4"/>
  <c r="AI150" i="4"/>
  <c r="AJ149" i="4"/>
  <c r="AQ151" i="4" l="1"/>
  <c r="AR150" i="4"/>
  <c r="AI151" i="4"/>
  <c r="AJ150" i="4"/>
  <c r="AR151" i="4" l="1"/>
  <c r="AQ152" i="4"/>
  <c r="AR152" i="4" s="1"/>
  <c r="AI152" i="4"/>
  <c r="AJ151" i="4"/>
  <c r="AI153" i="4" l="1"/>
  <c r="AJ152" i="4"/>
  <c r="AI154" i="4" l="1"/>
  <c r="AJ153" i="4"/>
  <c r="AI155" i="4" l="1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I2315" i="4" s="1"/>
  <c r="AJ2315" i="4" s="1"/>
  <c r="AJ2313" i="4"/>
  <c r="AI2316" i="4" l="1"/>
  <c r="AJ2314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I4903" i="4" l="1"/>
  <c r="AJ4902" i="4"/>
  <c r="AJ4903" i="4" l="1"/>
  <c r="AI4904" i="4"/>
  <c r="AJ4904" i="4" l="1"/>
  <c r="AI4905" i="4"/>
  <c r="AI4906" i="4" l="1"/>
  <c r="AJ4905" i="4"/>
  <c r="AJ4906" i="4" l="1"/>
  <c r="AI4907" i="4"/>
  <c r="AI4908" i="4" l="1"/>
  <c r="AJ4907" i="4"/>
  <c r="AI4909" i="4" l="1"/>
  <c r="AJ4908" i="4"/>
  <c r="AI4910" i="4" l="1"/>
  <c r="AJ4909" i="4"/>
  <c r="AJ4910" i="4" l="1"/>
  <c r="AI4911" i="4"/>
  <c r="AJ4911" i="4" l="1"/>
  <c r="AI4912" i="4"/>
  <c r="AJ4912" i="4" l="1"/>
  <c r="AI4913" i="4"/>
  <c r="AI4914" i="4" l="1"/>
  <c r="AJ4913" i="4"/>
  <c r="AJ4914" i="4" l="1"/>
  <c r="AI4915" i="4"/>
  <c r="AI4916" i="4" l="1"/>
  <c r="AJ4915" i="4"/>
  <c r="AJ4916" i="4" l="1"/>
  <c r="AI4917" i="4"/>
  <c r="AJ4917" i="4" l="1"/>
  <c r="AI4918" i="4"/>
  <c r="AI4919" i="4" l="1"/>
  <c r="AJ4918" i="4"/>
  <c r="AJ4919" i="4" l="1"/>
  <c r="AI4920" i="4"/>
  <c r="AJ4920" i="4" l="1"/>
  <c r="AI4921" i="4"/>
  <c r="AJ4921" i="4" l="1"/>
  <c r="AI4922" i="4"/>
  <c r="AJ4922" i="4" l="1"/>
  <c r="AI4923" i="4"/>
  <c r="AI4924" i="4" l="1"/>
  <c r="AJ4923" i="4"/>
  <c r="AI4925" i="4" l="1"/>
  <c r="AJ4924" i="4"/>
  <c r="AJ4925" i="4" l="1"/>
  <c r="AI4926" i="4"/>
  <c r="AJ4926" i="4" l="1"/>
  <c r="AI4927" i="4"/>
  <c r="AJ4927" i="4" l="1"/>
  <c r="AI4928" i="4"/>
  <c r="AI4929" i="4" l="1"/>
  <c r="AJ4928" i="4"/>
  <c r="AJ4929" i="4" l="1"/>
  <c r="AI4930" i="4"/>
  <c r="AI4931" i="4" l="1"/>
  <c r="AJ4930" i="4"/>
  <c r="AJ4931" i="4" l="1"/>
  <c r="AI4932" i="4"/>
  <c r="AI4933" i="4" l="1"/>
  <c r="AJ4932" i="4"/>
  <c r="AI4934" i="4" l="1"/>
  <c r="AJ4933" i="4"/>
  <c r="AJ4934" i="4" l="1"/>
  <c r="AI4935" i="4"/>
  <c r="AI4936" i="4" l="1"/>
  <c r="AJ4935" i="4"/>
  <c r="AJ4936" i="4" l="1"/>
  <c r="AI4937" i="4"/>
  <c r="AI4938" i="4" l="1"/>
  <c r="AJ4937" i="4"/>
  <c r="AJ4938" i="4" l="1"/>
  <c r="AI4939" i="4"/>
  <c r="AJ4939" i="4" l="1"/>
  <c r="AI4940" i="4"/>
  <c r="AI4941" i="4" l="1"/>
  <c r="AJ4940" i="4"/>
  <c r="AI4942" i="4" l="1"/>
  <c r="AJ4941" i="4"/>
  <c r="AJ4942" i="4" l="1"/>
  <c r="AI4943" i="4"/>
  <c r="AI4944" i="4" l="1"/>
  <c r="AJ4943" i="4"/>
  <c r="AJ4944" i="4" l="1"/>
  <c r="AI4945" i="4"/>
  <c r="AI4946" i="4" l="1"/>
  <c r="AJ4945" i="4"/>
  <c r="AJ4946" i="4" l="1"/>
  <c r="AI4947" i="4"/>
  <c r="AI4948" i="4" l="1"/>
  <c r="AJ4947" i="4"/>
  <c r="AI4949" i="4" l="1"/>
  <c r="AJ4948" i="4"/>
  <c r="AI4950" i="4" l="1"/>
  <c r="AJ4949" i="4"/>
  <c r="AJ4950" i="4" l="1"/>
  <c r="AI4951" i="4"/>
  <c r="AI4952" i="4" l="1"/>
  <c r="AJ4951" i="4"/>
  <c r="AJ4952" i="4" l="1"/>
  <c r="AI4953" i="4"/>
  <c r="AI4954" i="4" l="1"/>
  <c r="AJ4953" i="4"/>
  <c r="AJ4954" i="4" l="1"/>
  <c r="AI4955" i="4"/>
  <c r="AI4956" i="4" l="1"/>
  <c r="AJ4955" i="4"/>
  <c r="AI4957" i="4" l="1"/>
  <c r="AJ4956" i="4"/>
  <c r="AI4958" i="4" l="1"/>
  <c r="AJ4957" i="4"/>
  <c r="AJ4958" i="4" l="1"/>
  <c r="AI4959" i="4"/>
  <c r="AI4960" i="4" l="1"/>
  <c r="AJ4959" i="4"/>
  <c r="AJ4960" i="4" l="1"/>
  <c r="AI4961" i="4"/>
  <c r="AI4962" i="4" l="1"/>
  <c r="AJ4961" i="4"/>
  <c r="AJ4962" i="4" l="1"/>
  <c r="AI4963" i="4"/>
  <c r="AI4964" i="4" l="1"/>
  <c r="AJ4963" i="4"/>
  <c r="AI4965" i="4" l="1"/>
  <c r="AJ4964" i="4"/>
  <c r="AI4966" i="4" l="1"/>
  <c r="AJ4965" i="4"/>
  <c r="AJ4966" i="4" l="1"/>
  <c r="AI4967" i="4"/>
  <c r="AJ4967" i="4" l="1"/>
  <c r="AI4968" i="4"/>
  <c r="AI4969" i="4" l="1"/>
  <c r="AJ4968" i="4"/>
  <c r="AI4970" i="4" l="1"/>
  <c r="AJ4969" i="4"/>
  <c r="AJ4970" i="4" l="1"/>
  <c r="AI4971" i="4"/>
  <c r="AI4972" i="4" l="1"/>
  <c r="AJ4971" i="4"/>
  <c r="AI4973" i="4" l="1"/>
  <c r="AJ4972" i="4"/>
  <c r="AI4974" i="4" l="1"/>
  <c r="AJ4973" i="4"/>
  <c r="AJ4974" i="4" l="1"/>
  <c r="AI4975" i="4"/>
  <c r="AI4976" i="4" l="1"/>
  <c r="AJ4975" i="4"/>
  <c r="AJ4976" i="4" l="1"/>
  <c r="AI4977" i="4"/>
  <c r="AI4978" i="4" l="1"/>
  <c r="AJ4977" i="4"/>
  <c r="AJ4978" i="4" l="1"/>
  <c r="AI4979" i="4"/>
  <c r="AI4980" i="4" l="1"/>
  <c r="AJ4979" i="4"/>
  <c r="AI4981" i="4" l="1"/>
  <c r="AJ4980" i="4"/>
  <c r="AI4982" i="4" l="1"/>
  <c r="AJ4981" i="4"/>
  <c r="AI4983" i="4" l="1"/>
  <c r="AJ4982" i="4"/>
  <c r="AJ4983" i="4" l="1"/>
  <c r="AI4984" i="4"/>
  <c r="AJ4984" i="4" l="1"/>
  <c r="AI4985" i="4"/>
  <c r="AI4986" i="4" l="1"/>
  <c r="AJ4985" i="4"/>
  <c r="AJ4986" i="4" l="1"/>
  <c r="AI4987" i="4"/>
  <c r="AI4988" i="4" l="1"/>
  <c r="AJ4987" i="4"/>
  <c r="AI4989" i="4" l="1"/>
  <c r="AJ4988" i="4"/>
  <c r="AI4990" i="4" l="1"/>
  <c r="AJ4989" i="4"/>
  <c r="AJ4990" i="4" l="1"/>
  <c r="AI4991" i="4"/>
  <c r="AI4992" i="4" l="1"/>
  <c r="AJ4991" i="4"/>
  <c r="AJ4992" i="4" l="1"/>
  <c r="AI4993" i="4"/>
  <c r="AI4994" i="4" l="1"/>
  <c r="AJ4993" i="4"/>
  <c r="AJ4994" i="4" l="1"/>
  <c r="AI4995" i="4"/>
  <c r="AI4996" i="4" l="1"/>
  <c r="AJ4995" i="4"/>
  <c r="AI4997" i="4" l="1"/>
  <c r="AJ4996" i="4"/>
  <c r="AI4998" i="4" l="1"/>
  <c r="AJ4997" i="4"/>
  <c r="AI4999" i="4" l="1"/>
  <c r="AJ4998" i="4"/>
  <c r="AI5000" i="4" l="1"/>
  <c r="AJ4999" i="4"/>
  <c r="AJ5000" i="4" l="1"/>
  <c r="AI5001" i="4"/>
  <c r="AI5002" i="4" l="1"/>
  <c r="AJ5001" i="4"/>
  <c r="AJ5002" i="4" l="1"/>
  <c r="AI5003" i="4"/>
  <c r="AI5004" i="4" l="1"/>
  <c r="AJ5003" i="4"/>
  <c r="AI5005" i="4" l="1"/>
  <c r="AJ5004" i="4"/>
  <c r="AI5006" i="4" l="1"/>
  <c r="AJ5005" i="4"/>
  <c r="AJ5006" i="4" l="1"/>
  <c r="AI5007" i="4"/>
  <c r="AI5008" i="4" l="1"/>
  <c r="AJ5007" i="4"/>
  <c r="AJ5008" i="4" l="1"/>
  <c r="AI5009" i="4"/>
  <c r="AI5010" i="4" l="1"/>
  <c r="AJ5009" i="4"/>
  <c r="AJ5010" i="4" l="1"/>
  <c r="AI5011" i="4"/>
  <c r="AI5012" i="4" l="1"/>
  <c r="AJ5011" i="4"/>
  <c r="AI5013" i="4" l="1"/>
  <c r="AJ5012" i="4"/>
  <c r="AI5014" i="4" l="1"/>
  <c r="AJ5013" i="4"/>
  <c r="AI5015" i="4" l="1"/>
  <c r="AJ5014" i="4"/>
  <c r="AI5016" i="4" l="1"/>
  <c r="AJ5015" i="4"/>
  <c r="AJ5016" i="4" l="1"/>
  <c r="AI5017" i="4"/>
  <c r="AI5018" i="4" l="1"/>
  <c r="AJ5017" i="4"/>
  <c r="AJ5018" i="4" l="1"/>
  <c r="AI5019" i="4"/>
  <c r="AI5020" i="4" l="1"/>
  <c r="AJ5019" i="4"/>
  <c r="AI5021" i="4" l="1"/>
  <c r="AJ5020" i="4"/>
  <c r="AI5022" i="4" l="1"/>
  <c r="AJ5021" i="4"/>
  <c r="AJ5022" i="4" l="1"/>
  <c r="AI5023" i="4"/>
  <c r="AI5024" i="4" l="1"/>
  <c r="AJ5023" i="4"/>
  <c r="AJ5024" i="4" l="1"/>
  <c r="AI5025" i="4"/>
  <c r="AI5026" i="4" l="1"/>
  <c r="AJ5025" i="4"/>
  <c r="AJ5026" i="4" l="1"/>
  <c r="AI5027" i="4"/>
  <c r="AI5028" i="4" l="1"/>
  <c r="AJ5027" i="4"/>
  <c r="AI5029" i="4" l="1"/>
  <c r="AJ5028" i="4"/>
  <c r="AI5030" i="4" l="1"/>
  <c r="AJ5029" i="4"/>
  <c r="AI5031" i="4" l="1"/>
  <c r="AJ5030" i="4"/>
  <c r="AI5032" i="4" l="1"/>
  <c r="AJ5031" i="4"/>
  <c r="AJ5032" i="4" l="1"/>
  <c r="AI5033" i="4"/>
  <c r="AI5034" i="4" l="1"/>
  <c r="AJ5033" i="4"/>
  <c r="AJ5034" i="4" l="1"/>
  <c r="AI5035" i="4"/>
  <c r="AI5036" i="4" l="1"/>
  <c r="AJ5035" i="4"/>
  <c r="AI5037" i="4" l="1"/>
  <c r="AJ5036" i="4"/>
  <c r="AI5038" i="4" l="1"/>
  <c r="AJ5037" i="4"/>
  <c r="AJ5038" i="4" l="1"/>
  <c r="AI5039" i="4"/>
  <c r="AI5040" i="4" l="1"/>
  <c r="AJ5039" i="4"/>
  <c r="AJ5040" i="4" l="1"/>
  <c r="AI5041" i="4"/>
  <c r="AI5042" i="4" l="1"/>
  <c r="AJ5041" i="4"/>
  <c r="AJ5042" i="4" l="1"/>
  <c r="AI5043" i="4"/>
  <c r="AI5044" i="4" l="1"/>
  <c r="AJ5043" i="4"/>
  <c r="AI5045" i="4" l="1"/>
  <c r="AJ5044" i="4"/>
  <c r="AI5046" i="4" l="1"/>
  <c r="AJ5045" i="4"/>
  <c r="AI5047" i="4" l="1"/>
  <c r="AJ5046" i="4"/>
  <c r="AI5048" i="4" l="1"/>
  <c r="AJ5047" i="4"/>
  <c r="AJ5048" i="4" l="1"/>
  <c r="AI5049" i="4"/>
  <c r="AI5050" i="4" l="1"/>
  <c r="AJ5049" i="4"/>
  <c r="AJ5050" i="4" l="1"/>
  <c r="AI5051" i="4"/>
  <c r="AI5052" i="4" l="1"/>
  <c r="AJ5051" i="4"/>
  <c r="AI5053" i="4" l="1"/>
  <c r="AJ5052" i="4"/>
  <c r="AI5054" i="4" l="1"/>
  <c r="AJ5053" i="4"/>
  <c r="AJ5054" i="4" l="1"/>
  <c r="AI5055" i="4"/>
  <c r="AI5056" i="4" l="1"/>
  <c r="AJ5055" i="4"/>
  <c r="AJ5056" i="4" l="1"/>
  <c r="AI5057" i="4"/>
  <c r="AI5058" i="4" l="1"/>
  <c r="AJ5057" i="4"/>
  <c r="AJ5058" i="4" l="1"/>
  <c r="AI5059" i="4"/>
  <c r="AI5060" i="4" l="1"/>
  <c r="AJ5059" i="4"/>
  <c r="AI5061" i="4" l="1"/>
  <c r="AJ5060" i="4"/>
  <c r="AI5062" i="4" l="1"/>
  <c r="AJ5061" i="4"/>
  <c r="AI5063" i="4" l="1"/>
  <c r="AJ5062" i="4"/>
  <c r="AI5064" i="4" l="1"/>
  <c r="AJ5063" i="4"/>
  <c r="AJ5064" i="4" l="1"/>
  <c r="AI5065" i="4"/>
  <c r="AI5066" i="4" l="1"/>
  <c r="AJ5065" i="4"/>
  <c r="AJ5066" i="4" l="1"/>
  <c r="AI5067" i="4"/>
  <c r="AI5068" i="4" l="1"/>
  <c r="AJ5067" i="4"/>
  <c r="AI5069" i="4" l="1"/>
  <c r="AJ5068" i="4"/>
  <c r="AI5070" i="4" l="1"/>
  <c r="AJ5069" i="4"/>
  <c r="AJ5070" i="4" l="1"/>
  <c r="AI5071" i="4"/>
  <c r="AI5072" i="4" l="1"/>
  <c r="AJ5071" i="4"/>
  <c r="AJ5072" i="4" l="1"/>
  <c r="AI5073" i="4"/>
  <c r="AI5074" i="4" l="1"/>
  <c r="AJ5073" i="4"/>
  <c r="AJ5074" i="4" l="1"/>
  <c r="AI5075" i="4"/>
  <c r="AJ5075" i="4" l="1"/>
  <c r="AI5076" i="4"/>
  <c r="AJ5076" i="4" l="1"/>
  <c r="AI5077" i="4"/>
  <c r="AI5078" i="4" l="1"/>
  <c r="AJ5077" i="4"/>
  <c r="AJ5078" i="4" l="1"/>
  <c r="AI5079" i="4"/>
  <c r="AJ5079" i="4" l="1"/>
  <c r="AI5080" i="4"/>
  <c r="AJ5080" i="4" l="1"/>
  <c r="AI5081" i="4"/>
  <c r="AI5082" i="4" l="1"/>
  <c r="AJ5081" i="4"/>
  <c r="AJ5082" i="4" l="1"/>
  <c r="AI5083" i="4"/>
  <c r="AJ5083" i="4" l="1"/>
  <c r="AI5084" i="4"/>
  <c r="AJ5084" i="4" l="1"/>
  <c r="AI5085" i="4"/>
  <c r="AI5086" i="4" l="1"/>
  <c r="AJ5085" i="4"/>
  <c r="AJ5086" i="4" l="1"/>
  <c r="AI5087" i="4"/>
  <c r="AJ5087" i="4" l="1"/>
  <c r="AI5088" i="4"/>
  <c r="AJ5088" i="4" l="1"/>
  <c r="AI5089" i="4"/>
  <c r="AI5090" i="4" l="1"/>
  <c r="AJ5089" i="4"/>
  <c r="AJ5090" i="4" l="1"/>
  <c r="AI5091" i="4"/>
  <c r="AJ5091" i="4" l="1"/>
  <c r="AI5092" i="4"/>
  <c r="AJ5092" i="4" l="1"/>
  <c r="AI5093" i="4"/>
  <c r="AI5094" i="4" l="1"/>
  <c r="AJ5093" i="4"/>
  <c r="AJ5094" i="4" l="1"/>
  <c r="AI5095" i="4"/>
  <c r="AJ5095" i="4" l="1"/>
  <c r="AI5096" i="4"/>
  <c r="AJ5096" i="4" l="1"/>
  <c r="AI5097" i="4"/>
  <c r="AJ5097" i="4" l="1"/>
  <c r="AI5098" i="4"/>
  <c r="AI5099" i="4" l="1"/>
  <c r="AJ5098" i="4"/>
  <c r="AJ5099" i="4" l="1"/>
  <c r="AI5100" i="4"/>
  <c r="AI5101" i="4" l="1"/>
  <c r="AJ5100" i="4"/>
  <c r="AJ5101" i="4" l="1"/>
  <c r="AI5102" i="4"/>
  <c r="AI5103" i="4" l="1"/>
  <c r="AJ5102" i="4"/>
  <c r="AJ5103" i="4" l="1"/>
  <c r="AI5104" i="4"/>
  <c r="AI5105" i="4" l="1"/>
  <c r="AJ5104" i="4"/>
  <c r="AJ5105" i="4" l="1"/>
  <c r="AI5106" i="4"/>
  <c r="AJ5106" i="4" l="1"/>
  <c r="AI5107" i="4"/>
  <c r="AJ5107" i="4" l="1"/>
  <c r="AI5108" i="4"/>
  <c r="AI5109" i="4" l="1"/>
  <c r="AJ5108" i="4"/>
  <c r="AJ5109" i="4" l="1"/>
  <c r="AI5110" i="4"/>
  <c r="AI5111" i="4" l="1"/>
  <c r="AJ5110" i="4"/>
  <c r="AJ5111" i="4" l="1"/>
  <c r="AI5112" i="4"/>
  <c r="AI5113" i="4" l="1"/>
  <c r="AJ5112" i="4"/>
  <c r="AJ5113" i="4" l="1"/>
  <c r="AI5114" i="4"/>
  <c r="AI5115" i="4" l="1"/>
  <c r="AJ5114" i="4"/>
  <c r="AJ5115" i="4" l="1"/>
  <c r="AI5116" i="4"/>
  <c r="AI5117" i="4" l="1"/>
  <c r="AJ5116" i="4"/>
  <c r="AI5118" i="4" l="1"/>
  <c r="AJ5117" i="4"/>
  <c r="AI5119" i="4" l="1"/>
  <c r="AJ5118" i="4"/>
  <c r="AJ5119" i="4" l="1"/>
  <c r="AI5120" i="4"/>
  <c r="AI5121" i="4" l="1"/>
  <c r="AJ5120" i="4"/>
  <c r="AJ5121" i="4" l="1"/>
  <c r="AI5122" i="4"/>
  <c r="AI5123" i="4" l="1"/>
  <c r="AJ5122" i="4"/>
  <c r="AJ5123" i="4" l="1"/>
  <c r="AI5124" i="4"/>
  <c r="AJ5124" i="4" l="1"/>
  <c r="AI5125" i="4"/>
  <c r="AI5126" i="4" l="1"/>
  <c r="AJ5125" i="4"/>
  <c r="AJ5126" i="4" l="1"/>
  <c r="AI5127" i="4"/>
  <c r="AI5128" i="4" l="1"/>
  <c r="AJ5127" i="4"/>
  <c r="AI5129" i="4" l="1"/>
  <c r="AJ5128" i="4"/>
  <c r="AJ5129" i="4" l="1"/>
  <c r="AI5130" i="4"/>
  <c r="AI5131" i="4" l="1"/>
  <c r="AJ5130" i="4"/>
  <c r="AJ5131" i="4" l="1"/>
  <c r="AI5132" i="4"/>
  <c r="AI5133" i="4" l="1"/>
  <c r="AJ5132" i="4"/>
  <c r="AJ5133" i="4" l="1"/>
  <c r="AI5134" i="4"/>
  <c r="AI5135" i="4" l="1"/>
  <c r="AJ5134" i="4"/>
  <c r="AJ5135" i="4" l="1"/>
  <c r="AI5136" i="4"/>
  <c r="AI5137" i="4" l="1"/>
  <c r="AJ5136" i="4"/>
  <c r="AJ5137" i="4" l="1"/>
  <c r="AI5138" i="4"/>
  <c r="AI5139" i="4" l="1"/>
  <c r="AJ5138" i="4"/>
  <c r="AJ5139" i="4" l="1"/>
  <c r="AI5140" i="4"/>
  <c r="AJ5140" i="4" l="1"/>
  <c r="AI5141" i="4"/>
  <c r="AI5142" i="4" l="1"/>
  <c r="AJ5141" i="4"/>
  <c r="AI5143" i="4" l="1"/>
  <c r="AJ5142" i="4"/>
  <c r="AJ5143" i="4" l="1"/>
  <c r="AI5144" i="4"/>
  <c r="AI5145" i="4" l="1"/>
  <c r="AJ5144" i="4"/>
  <c r="AJ5145" i="4" l="1"/>
  <c r="AI5146" i="4"/>
  <c r="AI5147" i="4" l="1"/>
  <c r="AJ5146" i="4"/>
  <c r="AJ5147" i="4" l="1"/>
  <c r="AI5148" i="4"/>
  <c r="AI5149" i="4" l="1"/>
  <c r="AJ5148" i="4"/>
  <c r="AI5150" i="4" l="1"/>
  <c r="AJ5149" i="4"/>
  <c r="AI5151" i="4" l="1"/>
  <c r="AJ5150" i="4"/>
  <c r="AJ5151" i="4" l="1"/>
  <c r="AI5152" i="4"/>
  <c r="AI5153" i="4" l="1"/>
  <c r="AJ5152" i="4"/>
  <c r="AJ5153" i="4" l="1"/>
  <c r="AI5154" i="4"/>
  <c r="AI5155" i="4" l="1"/>
  <c r="AJ5154" i="4"/>
  <c r="AI5156" i="4" l="1"/>
  <c r="AJ5155" i="4"/>
  <c r="AI5157" i="4" l="1"/>
  <c r="AJ5156" i="4"/>
  <c r="AJ5157" i="4" l="1"/>
  <c r="AI5158" i="4"/>
  <c r="AI5159" i="4" l="1"/>
  <c r="AJ5158" i="4"/>
  <c r="AJ5159" i="4" l="1"/>
  <c r="AI5160" i="4"/>
  <c r="AI5161" i="4" l="1"/>
  <c r="AJ5160" i="4"/>
  <c r="AJ5161" i="4" l="1"/>
  <c r="AI5162" i="4"/>
  <c r="AI5163" i="4" l="1"/>
  <c r="AJ5162" i="4"/>
  <c r="AI5164" i="4" l="1"/>
  <c r="AJ5163" i="4"/>
  <c r="AJ5164" i="4" l="1"/>
  <c r="AI5165" i="4"/>
  <c r="AI5166" i="4" l="1"/>
  <c r="AJ5165" i="4"/>
  <c r="AJ5166" i="4" l="1"/>
  <c r="AI5167" i="4"/>
  <c r="AI5168" i="4" l="1"/>
  <c r="AJ5167" i="4"/>
  <c r="AI5169" i="4" l="1"/>
  <c r="AJ5168" i="4"/>
  <c r="AI5170" i="4" l="1"/>
  <c r="AJ5169" i="4"/>
  <c r="AI5171" i="4" l="1"/>
  <c r="AJ5170" i="4"/>
  <c r="AI5172" i="4" l="1"/>
  <c r="AJ5171" i="4"/>
  <c r="AJ5172" i="4" l="1"/>
  <c r="AI5173" i="4"/>
  <c r="AJ5173" i="4" l="1"/>
  <c r="AI5174" i="4"/>
  <c r="AJ5174" i="4" l="1"/>
  <c r="AI5175" i="4"/>
  <c r="AI5176" i="4" l="1"/>
  <c r="AJ5175" i="4"/>
  <c r="AI5177" i="4" l="1"/>
  <c r="AJ5176" i="4"/>
  <c r="AI5178" i="4" l="1"/>
  <c r="AJ5177" i="4"/>
  <c r="AJ5178" i="4" l="1"/>
  <c r="AI5179" i="4"/>
  <c r="AI5180" i="4" l="1"/>
  <c r="AJ5179" i="4"/>
  <c r="AJ5180" i="4" l="1"/>
  <c r="AI5181" i="4"/>
  <c r="AI5182" i="4" l="1"/>
  <c r="AJ5181" i="4"/>
  <c r="AI5183" i="4" l="1"/>
  <c r="AJ5182" i="4"/>
  <c r="AI5184" i="4" l="1"/>
  <c r="AJ5183" i="4"/>
  <c r="AI5185" i="4" l="1"/>
  <c r="AJ5184" i="4"/>
  <c r="AI5186" i="4" l="1"/>
  <c r="AJ5185" i="4"/>
  <c r="AI5187" i="4" l="1"/>
  <c r="AJ5186" i="4"/>
  <c r="AJ5187" i="4" l="1"/>
  <c r="AI5188" i="4"/>
  <c r="AI5189" i="4" l="1"/>
  <c r="AJ5188" i="4"/>
  <c r="AI5190" i="4" l="1"/>
  <c r="AJ5189" i="4"/>
  <c r="AJ5190" i="4" l="1"/>
  <c r="AI5191" i="4"/>
  <c r="AJ5191" i="4" l="1"/>
  <c r="AI5192" i="4"/>
  <c r="AI5193" i="4" l="1"/>
  <c r="AJ5192" i="4"/>
  <c r="AI5194" i="4" l="1"/>
  <c r="AJ5193" i="4"/>
  <c r="AI5195" i="4" l="1"/>
  <c r="AJ5194" i="4"/>
  <c r="AI5196" i="4" l="1"/>
  <c r="AJ5195" i="4"/>
  <c r="AI5197" i="4" l="1"/>
  <c r="AJ5196" i="4"/>
  <c r="AI5198" i="4" l="1"/>
  <c r="AJ5197" i="4"/>
  <c r="AJ5198" i="4" l="1"/>
  <c r="AI5199" i="4"/>
  <c r="AJ5199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Iavarone</author>
  </authors>
  <commentList>
    <comment ref="AC257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Michael Iavarone: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<sst xmlns="http://schemas.openxmlformats.org/spreadsheetml/2006/main" count="22588" uniqueCount="15917">
  <si>
    <r>
      <t xml:space="preserve">FY2025 - Budget Transfer Form </t>
    </r>
    <r>
      <rPr>
        <b/>
        <sz val="14"/>
        <color rgb="FFFF0000"/>
        <rFont val="Arial"/>
        <family val="2"/>
      </rPr>
      <t>(Permanent)</t>
    </r>
  </si>
  <si>
    <t>Total Transfer "IN"</t>
  </si>
  <si>
    <t>Total Transfer "OUT"</t>
  </si>
  <si>
    <t>EXPENSE Net Change</t>
  </si>
  <si>
    <t>EXPENSE</t>
  </si>
  <si>
    <t>Account</t>
  </si>
  <si>
    <t>CFS</t>
  </si>
  <si>
    <t>Amount</t>
  </si>
  <si>
    <t>Notes</t>
  </si>
  <si>
    <t>Account Description</t>
  </si>
  <si>
    <t>ORG Category</t>
  </si>
  <si>
    <t>CFS Description</t>
  </si>
  <si>
    <t>College/Unit</t>
  </si>
  <si>
    <t>Fund</t>
  </si>
  <si>
    <t>Department</t>
  </si>
  <si>
    <t>Program</t>
  </si>
  <si>
    <t>Acct/CFS Code</t>
  </si>
  <si>
    <r>
      <t xml:space="preserve">FY2025 - Budget Transfer Form </t>
    </r>
    <r>
      <rPr>
        <b/>
        <sz val="14"/>
        <color rgb="FFFF0000"/>
        <rFont val="Arial"/>
        <family val="2"/>
      </rPr>
      <t>(One-Time-Only)</t>
    </r>
  </si>
  <si>
    <t>FY2025 MYR - Codes</t>
  </si>
  <si>
    <t>Codes_College</t>
  </si>
  <si>
    <t>Codes_CollegeCodesTree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</si>
  <si>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</si>
  <si>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</si>
  <si>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</si>
  <si>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</si>
  <si>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</si>
  <si>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</si>
  <si>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Codes_ValidCfsTable</t>
  </si>
  <si>
    <t>Codes_AllowedCFS</t>
  </si>
  <si>
    <t>Codes_AllowedFunds</t>
  </si>
  <si>
    <t>Department tree codes</t>
  </si>
  <si>
    <t>Revenue Accounts codes</t>
  </si>
  <si>
    <t>Expense Accounts codes</t>
  </si>
  <si>
    <t>Funds codes</t>
  </si>
  <si>
    <t>Departments codes</t>
  </si>
  <si>
    <t>Programs codes</t>
  </si>
  <si>
    <t>ORG category</t>
  </si>
  <si>
    <t>Allowed CFS Calculation</t>
  </si>
  <si>
    <t>Allowed CFS</t>
  </si>
  <si>
    <t>Allowed Funds Calculation</t>
  </si>
  <si>
    <t>Allowed Funds</t>
  </si>
  <si>
    <t>Dept</t>
  </si>
  <si>
    <t>Code</t>
  </si>
  <si>
    <t>Description</t>
  </si>
  <si>
    <t>Budget Category</t>
  </si>
  <si>
    <t>Name</t>
  </si>
  <si>
    <t>Code-1</t>
  </si>
  <si>
    <t>Code-2</t>
  </si>
  <si>
    <t>Code-3</t>
  </si>
  <si>
    <t>Code-4</t>
  </si>
  <si>
    <t>New CFS</t>
  </si>
  <si>
    <t>Code-7</t>
  </si>
  <si>
    <t>Code-8</t>
  </si>
  <si>
    <t>Code-9</t>
  </si>
  <si>
    <t>Funds</t>
  </si>
  <si>
    <t>ALLOTHER</t>
  </si>
  <si>
    <t>0000</t>
  </si>
  <si>
    <t>4000</t>
  </si>
  <si>
    <t>Fund Balance Use</t>
  </si>
  <si>
    <t>ALLOTOP</t>
  </si>
  <si>
    <t>All Other Operating.</t>
  </si>
  <si>
    <t>000</t>
  </si>
  <si>
    <t>Suspense</t>
  </si>
  <si>
    <t>No Department</t>
  </si>
  <si>
    <t>None</t>
  </si>
  <si>
    <t>ALLOTOP_MC</t>
  </si>
  <si>
    <t>All Other Operating</t>
  </si>
  <si>
    <t>000-0000-0000</t>
  </si>
  <si>
    <t>AA_BLDGRENTALS</t>
  </si>
  <si>
    <t>0001</t>
  </si>
  <si>
    <t>PRESIDENT-Other</t>
  </si>
  <si>
    <t>4001</t>
  </si>
  <si>
    <t>Interfund Activity - In</t>
  </si>
  <si>
    <t>AUTOMNT</t>
  </si>
  <si>
    <t>Auto Maintenance.</t>
  </si>
  <si>
    <t>100</t>
  </si>
  <si>
    <t>Unrestricted Funds</t>
  </si>
  <si>
    <t>President Other</t>
  </si>
  <si>
    <t>0100</t>
  </si>
  <si>
    <t>Budget Control</t>
  </si>
  <si>
    <t>AUTOMNT_MC</t>
  </si>
  <si>
    <t>Auto Maintenance</t>
  </si>
  <si>
    <t>100-0000-0200</t>
  </si>
  <si>
    <t>ADMINFINANCE</t>
  </si>
  <si>
    <t>0002</t>
  </si>
  <si>
    <t>LEGAL-Other</t>
  </si>
  <si>
    <t>4100</t>
  </si>
  <si>
    <t>Private Gifts</t>
  </si>
  <si>
    <t>BADDEBT</t>
  </si>
  <si>
    <t>Bad Debt.</t>
  </si>
  <si>
    <t>101</t>
  </si>
  <si>
    <t>Unrestricted Self Supporting</t>
  </si>
  <si>
    <t>Legal Counsel Other</t>
  </si>
  <si>
    <t>0101</t>
  </si>
  <si>
    <t>Budget Control #2</t>
  </si>
  <si>
    <t>BADDEBT_MC</t>
  </si>
  <si>
    <t>Bad Debt</t>
  </si>
  <si>
    <t>100-0000-0300</t>
  </si>
  <si>
    <t>ADMINFINANCE-Other</t>
  </si>
  <si>
    <t>0003</t>
  </si>
  <si>
    <t>PRESIDENT-University_Events-Other</t>
  </si>
  <si>
    <t>4105</t>
  </si>
  <si>
    <t>Capital Gifts</t>
  </si>
  <si>
    <t>CAPTALL</t>
  </si>
  <si>
    <t>Capital.</t>
  </si>
  <si>
    <t>102</t>
  </si>
  <si>
    <t>State Crime Lab</t>
  </si>
  <si>
    <t>University Events Other</t>
  </si>
  <si>
    <t>0102</t>
  </si>
  <si>
    <t>Service Center Equipment</t>
  </si>
  <si>
    <t>CAPTALL_MC</t>
  </si>
  <si>
    <t>Capital</t>
  </si>
  <si>
    <t>100-0000-1301</t>
  </si>
  <si>
    <t>ADMISSIONS</t>
  </si>
  <si>
    <t>0006</t>
  </si>
  <si>
    <t>PRESIDENT-CCR</t>
  </si>
  <si>
    <t>4111</t>
  </si>
  <si>
    <t>State Approp-Acad Debt Service</t>
  </si>
  <si>
    <t>CEPSLCT</t>
  </si>
  <si>
    <t>CEPS Lecturers.</t>
  </si>
  <si>
    <t>103</t>
  </si>
  <si>
    <t>State Appro Leg Community GRTS</t>
  </si>
  <si>
    <t>External Relation &amp; Comm Other</t>
  </si>
  <si>
    <t>0120</t>
  </si>
  <si>
    <t>CEPSLCT_MC</t>
  </si>
  <si>
    <t>CEPS Lecturers</t>
  </si>
  <si>
    <t>100-0000-1400</t>
  </si>
  <si>
    <t>ADMISSIONS-Other</t>
  </si>
  <si>
    <t>0200</t>
  </si>
  <si>
    <t>FACILITIES-Other</t>
  </si>
  <si>
    <t>4120</t>
  </si>
  <si>
    <t>State Appropriation</t>
  </si>
  <si>
    <t>CIPCAPT</t>
  </si>
  <si>
    <t>CIP Capital.</t>
  </si>
  <si>
    <t>104</t>
  </si>
  <si>
    <t>Governor Designated State App</t>
  </si>
  <si>
    <t>Facilities Other - Utilities</t>
  </si>
  <si>
    <t>0151</t>
  </si>
  <si>
    <t>Reinvestment #1 (Budget only)</t>
  </si>
  <si>
    <t>CIPCAPT_MC</t>
  </si>
  <si>
    <t>CIP Capital</t>
  </si>
  <si>
    <t>100-0000-1401</t>
  </si>
  <si>
    <t>AHC-EXECCOMM</t>
  </si>
  <si>
    <t>0201</t>
  </si>
  <si>
    <t>WAJONES-Other</t>
  </si>
  <si>
    <t>4125</t>
  </si>
  <si>
    <t>Special Appropriations</t>
  </si>
  <si>
    <t>CNTRTSR</t>
  </si>
  <si>
    <t>Contractual Svcs.</t>
  </si>
  <si>
    <t>105</t>
  </si>
  <si>
    <t>Service Centers</t>
  </si>
  <si>
    <t>WAJ Other</t>
  </si>
  <si>
    <t>0152</t>
  </si>
  <si>
    <t>Curriculum</t>
  </si>
  <si>
    <t>CNTRTSR_MC</t>
  </si>
  <si>
    <t>Contractual Svcs</t>
  </si>
  <si>
    <t>100-0000-2504</t>
  </si>
  <si>
    <t>AHC-SSVCS</t>
  </si>
  <si>
    <t>0202</t>
  </si>
  <si>
    <t>CONTROLLER-Other</t>
  </si>
  <si>
    <t>4127</t>
  </si>
  <si>
    <t>Contributed Capital</t>
  </si>
  <si>
    <t>CONTRIB</t>
  </si>
  <si>
    <t>Contributions.</t>
  </si>
  <si>
    <t>106</t>
  </si>
  <si>
    <t>STAPP URIOnline</t>
  </si>
  <si>
    <t>Controller Other</t>
  </si>
  <si>
    <t>0153</t>
  </si>
  <si>
    <t>Reinvestment #3 (Budget only)</t>
  </si>
  <si>
    <t>CONTRIB_MC</t>
  </si>
  <si>
    <t>Contributions</t>
  </si>
  <si>
    <t>100-0000-2530</t>
  </si>
  <si>
    <t>ARTSCI</t>
  </si>
  <si>
    <t>0203</t>
  </si>
  <si>
    <t>4130</t>
  </si>
  <si>
    <t>Capital Appropriations</t>
  </si>
  <si>
    <t>CPSDEBT</t>
  </si>
  <si>
    <t>COPS Debt Service.</t>
  </si>
  <si>
    <t>110</t>
  </si>
  <si>
    <t>Unrestricted - Overhead</t>
  </si>
  <si>
    <t>Controller Student Loan Admin</t>
  </si>
  <si>
    <t>0154</t>
  </si>
  <si>
    <t>Executive Strategic Investment</t>
  </si>
  <si>
    <t>CPSDEBT_MC</t>
  </si>
  <si>
    <t>COPS Debt Service</t>
  </si>
  <si>
    <t>100-0000-3004</t>
  </si>
  <si>
    <t>ATHLETICS</t>
  </si>
  <si>
    <t>0204</t>
  </si>
  <si>
    <t>4150</t>
  </si>
  <si>
    <t>OPEB Pickup</t>
  </si>
  <si>
    <t>DEBTSER</t>
  </si>
  <si>
    <t>Debt Service.</t>
  </si>
  <si>
    <t>111</t>
  </si>
  <si>
    <t>Fund 100 Fund balance</t>
  </si>
  <si>
    <t>Admin &amp; Finance Other</t>
  </si>
  <si>
    <t>Bgt Ctrl - Fringe Ben. Budgets</t>
  </si>
  <si>
    <t>DEBTSER_MC</t>
  </si>
  <si>
    <t>Debt Service</t>
  </si>
  <si>
    <t>100-0000-3006</t>
  </si>
  <si>
    <t>ATL</t>
  </si>
  <si>
    <t>0210</t>
  </si>
  <si>
    <t>HUMANRES-Other</t>
  </si>
  <si>
    <t>4201</t>
  </si>
  <si>
    <t>Student Fee Clearing</t>
  </si>
  <si>
    <t>FRINGES</t>
  </si>
  <si>
    <t>Fringe.</t>
  </si>
  <si>
    <t>115</t>
  </si>
  <si>
    <t>Expense Allocations &amp; Clearing</t>
  </si>
  <si>
    <t>HR Other</t>
  </si>
  <si>
    <t>0300</t>
  </si>
  <si>
    <t>CD</t>
  </si>
  <si>
    <t>FRINGES_MC</t>
  </si>
  <si>
    <t>Fringe</t>
  </si>
  <si>
    <t>100-0000-3007</t>
  </si>
  <si>
    <t>AVP-ERM</t>
  </si>
  <si>
    <t>0220</t>
  </si>
  <si>
    <t>FSP-Other</t>
  </si>
  <si>
    <t>4202</t>
  </si>
  <si>
    <t>CEPS Student Fee Clearing</t>
  </si>
  <si>
    <t>FUNDBAL</t>
  </si>
  <si>
    <t>Fund Balance Carry Forward.</t>
  </si>
  <si>
    <t>116</t>
  </si>
  <si>
    <t>URI Online Fund Balance</t>
  </si>
  <si>
    <t>FSP Other</t>
  </si>
  <si>
    <t>1000</t>
  </si>
  <si>
    <t>Faculty Development</t>
  </si>
  <si>
    <t>FUNDBAL_MC</t>
  </si>
  <si>
    <t>Fund Balance Carry Forward</t>
  </si>
  <si>
    <t>100-0000-3010</t>
  </si>
  <si>
    <t>AVP-FACILITIES</t>
  </si>
  <si>
    <t>0230</t>
  </si>
  <si>
    <t>AVP-FACILITIES-Other</t>
  </si>
  <si>
    <t>4203</t>
  </si>
  <si>
    <t>CEPS Spring Semester Clearing</t>
  </si>
  <si>
    <t>GRADAID</t>
  </si>
  <si>
    <t>Student Aid Grad.</t>
  </si>
  <si>
    <t>120</t>
  </si>
  <si>
    <t>General Fund - Fixed Assets</t>
  </si>
  <si>
    <t>Facilities Other</t>
  </si>
  <si>
    <t>1011</t>
  </si>
  <si>
    <t>Morrill Lab Renovation</t>
  </si>
  <si>
    <t>GRADAID_MC</t>
  </si>
  <si>
    <t>Student Aid Grad</t>
  </si>
  <si>
    <t>100-0000-3021</t>
  </si>
  <si>
    <t>0231</t>
  </si>
  <si>
    <t>ENROLLMGMT-Other</t>
  </si>
  <si>
    <t>4204</t>
  </si>
  <si>
    <t>Graduate-Res Asst-Full Time</t>
  </si>
  <si>
    <t>GRADAST</t>
  </si>
  <si>
    <t>Grad Assistants.</t>
  </si>
  <si>
    <t>125</t>
  </si>
  <si>
    <t>CCE Shepards Facility</t>
  </si>
  <si>
    <t>Enrollment Management Other</t>
  </si>
  <si>
    <t>1050</t>
  </si>
  <si>
    <t>PTF Training</t>
  </si>
  <si>
    <t>GRADAST_MC</t>
  </si>
  <si>
    <t>Grad Assistants</t>
  </si>
  <si>
    <t>100-0000-3026</t>
  </si>
  <si>
    <t>BOOKSTORE</t>
  </si>
  <si>
    <t>0234</t>
  </si>
  <si>
    <t>RISKMGMT-Other</t>
  </si>
  <si>
    <t>4209</t>
  </si>
  <si>
    <t>Emergency Fee Surcharge</t>
  </si>
  <si>
    <t>HOLDING</t>
  </si>
  <si>
    <t>Holding.</t>
  </si>
  <si>
    <t>126</t>
  </si>
  <si>
    <t>Endeavor Service Center</t>
  </si>
  <si>
    <t>RIsk Management Other</t>
  </si>
  <si>
    <t>1100</t>
  </si>
  <si>
    <t>Start-up Funds</t>
  </si>
  <si>
    <t>HOLDING_MC</t>
  </si>
  <si>
    <t>Holding</t>
  </si>
  <si>
    <t>100-0000-3056</t>
  </si>
  <si>
    <t>BUSINESS</t>
  </si>
  <si>
    <t>0242</t>
  </si>
  <si>
    <t>4210</t>
  </si>
  <si>
    <t>Undergrad-Instate-Part Time</t>
  </si>
  <si>
    <t>INSRNCE</t>
  </si>
  <si>
    <t>Insurance.</t>
  </si>
  <si>
    <t>130</t>
  </si>
  <si>
    <t>1993 B Series Asset Protection</t>
  </si>
  <si>
    <t>Waste removal &amp; recycling</t>
  </si>
  <si>
    <t>1101</t>
  </si>
  <si>
    <t>Start Up Funds 1</t>
  </si>
  <si>
    <t>INSRNCE_MC</t>
  </si>
  <si>
    <t>Insurance</t>
  </si>
  <si>
    <t>100-0000-6001</t>
  </si>
  <si>
    <t>Capital Prog Design &amp; Delivery</t>
  </si>
  <si>
    <t>0248</t>
  </si>
  <si>
    <t>FACILITIESOPER-Other</t>
  </si>
  <si>
    <t>4211</t>
  </si>
  <si>
    <t>Undergrad-Instate-Full Time</t>
  </si>
  <si>
    <t>LEGLCLM</t>
  </si>
  <si>
    <t>Legal Claims.</t>
  </si>
  <si>
    <t>131</t>
  </si>
  <si>
    <t>1997 B Series Multicult. Cntr</t>
  </si>
  <si>
    <t>Facilities Oper Other</t>
  </si>
  <si>
    <t>1102</t>
  </si>
  <si>
    <t>Start Up Funds 2</t>
  </si>
  <si>
    <t>LEGLCLM_MC</t>
  </si>
  <si>
    <t>Legal Claims</t>
  </si>
  <si>
    <t>100-0000-6002</t>
  </si>
  <si>
    <t>CED</t>
  </si>
  <si>
    <t>0255</t>
  </si>
  <si>
    <t>PURCHASING-Other</t>
  </si>
  <si>
    <t>4212</t>
  </si>
  <si>
    <t>Undergrad-Outofstate-Part Time</t>
  </si>
  <si>
    <t>LESPURC</t>
  </si>
  <si>
    <t>Lease Purchases.</t>
  </si>
  <si>
    <t>132</t>
  </si>
  <si>
    <t>1997 B Series Soc Sci Bldg</t>
  </si>
  <si>
    <t>Purchasing Other</t>
  </si>
  <si>
    <t>1103</t>
  </si>
  <si>
    <t>Startup Funds 3</t>
  </si>
  <si>
    <t>LESPURC_MC</t>
  </si>
  <si>
    <t>Lease Purchases</t>
  </si>
  <si>
    <t>100-0000-6003</t>
  </si>
  <si>
    <t>CED-Gender&amp;Sexuality_Ctr</t>
  </si>
  <si>
    <t>0256</t>
  </si>
  <si>
    <t>4213</t>
  </si>
  <si>
    <t>Undergrad-Outofstate-Full Time</t>
  </si>
  <si>
    <t>OTNDHDY</t>
  </si>
  <si>
    <t>Overtime and Holiday Pay.</t>
  </si>
  <si>
    <t>133</t>
  </si>
  <si>
    <t>1999 B Series Sigma Chi</t>
  </si>
  <si>
    <t>Central Stores Other</t>
  </si>
  <si>
    <t>1104</t>
  </si>
  <si>
    <t>Startup Funds 4</t>
  </si>
  <si>
    <t>OTNDHDY_MC</t>
  </si>
  <si>
    <t>Overtime and Holiday Pay</t>
  </si>
  <si>
    <t>100-0000-6004</t>
  </si>
  <si>
    <t>CED-Multicultural_Ctr</t>
  </si>
  <si>
    <t>0257</t>
  </si>
  <si>
    <t>PROPSUPP-Other</t>
  </si>
  <si>
    <t>4214</t>
  </si>
  <si>
    <t>Undergrad-Regional-Part Time</t>
  </si>
  <si>
    <t>OTRNTPY</t>
  </si>
  <si>
    <t>All Other Int Payroll.</t>
  </si>
  <si>
    <t>134</t>
  </si>
  <si>
    <t>1999 B Series Repaving</t>
  </si>
  <si>
    <t>Property &amp; Support Serv Other</t>
  </si>
  <si>
    <t>1105</t>
  </si>
  <si>
    <t>Startup</t>
  </si>
  <si>
    <t>OTRNTPY_MC</t>
  </si>
  <si>
    <t>All Other Int Payroll</t>
  </si>
  <si>
    <t>100-0000-6005</t>
  </si>
  <si>
    <t>CED-Women_Center</t>
  </si>
  <si>
    <t>0265</t>
  </si>
  <si>
    <t>PUBLICSAFETY-Other</t>
  </si>
  <si>
    <t>4215</t>
  </si>
  <si>
    <t>Undergrad-Regional-Full Time</t>
  </si>
  <si>
    <t>OVRHEAD</t>
  </si>
  <si>
    <t>Overhead.</t>
  </si>
  <si>
    <t>135</t>
  </si>
  <si>
    <t>1999 B Series Theta Chi</t>
  </si>
  <si>
    <t>Public Safety Other</t>
  </si>
  <si>
    <t>1106</t>
  </si>
  <si>
    <t>Startup Funds 6</t>
  </si>
  <si>
    <t>OVRHEAD_MC</t>
  </si>
  <si>
    <t>Overhead</t>
  </si>
  <si>
    <t>100-0000-6006</t>
  </si>
  <si>
    <t>CELS</t>
  </si>
  <si>
    <t>4216</t>
  </si>
  <si>
    <t>Undergrad Refunds</t>
  </si>
  <si>
    <t>POSTAGE</t>
  </si>
  <si>
    <t>Postage.</t>
  </si>
  <si>
    <t>136</t>
  </si>
  <si>
    <t>1999 B Series Sigma Nu</t>
  </si>
  <si>
    <t>AA Building Rental</t>
  </si>
  <si>
    <t>1107</t>
  </si>
  <si>
    <t>Startup Funds 7</t>
  </si>
  <si>
    <t>POSTAGE_MC</t>
  </si>
  <si>
    <t>Postage</t>
  </si>
  <si>
    <t>100-0000-6007</t>
  </si>
  <si>
    <t>CEPS-OSI</t>
  </si>
  <si>
    <t>0301</t>
  </si>
  <si>
    <t>PROVOST-Other</t>
  </si>
  <si>
    <t>4217</t>
  </si>
  <si>
    <t>Graduate-Instate-Part Time</t>
  </si>
  <si>
    <t>PRCOURS</t>
  </si>
  <si>
    <t>Per Course Lecturers.</t>
  </si>
  <si>
    <t>137</t>
  </si>
  <si>
    <t>2000 B Series Modular Bldg</t>
  </si>
  <si>
    <t>Provost Other</t>
  </si>
  <si>
    <t>1108</t>
  </si>
  <si>
    <t>PRCOURS_MC</t>
  </si>
  <si>
    <t>Per Course Lecturers</t>
  </si>
  <si>
    <t>100-0000-6008</t>
  </si>
  <si>
    <t>CEPS-PUBLICSVC</t>
  </si>
  <si>
    <t>0303</t>
  </si>
  <si>
    <t>ENROLLSVCS-Other</t>
  </si>
  <si>
    <t>4218</t>
  </si>
  <si>
    <t>Graduate-Instate-Full Time</t>
  </si>
  <si>
    <t>PRINTNG</t>
  </si>
  <si>
    <t>Printing.</t>
  </si>
  <si>
    <t>138</t>
  </si>
  <si>
    <t>99 BOND ISSUE EXCESS CASH</t>
  </si>
  <si>
    <t>Enrollment Services Other</t>
  </si>
  <si>
    <t>1109</t>
  </si>
  <si>
    <t>Startup 8</t>
  </si>
  <si>
    <t>PRINTNG_MC</t>
  </si>
  <si>
    <t>Printing</t>
  </si>
  <si>
    <t>100-0000-6009</t>
  </si>
  <si>
    <t>COMPLIANCE</t>
  </si>
  <si>
    <t>0310</t>
  </si>
  <si>
    <t>GRADSTUDIES-Other</t>
  </si>
  <si>
    <t>4219</t>
  </si>
  <si>
    <t>Graduate-Outofstate-Part Time</t>
  </si>
  <si>
    <t>RELEASE</t>
  </si>
  <si>
    <t>Release Time.</t>
  </si>
  <si>
    <t>139</t>
  </si>
  <si>
    <t>2003 Alumni Center</t>
  </si>
  <si>
    <t>Graduate Studies Other</t>
  </si>
  <si>
    <t>1110</t>
  </si>
  <si>
    <t>Start Up 9</t>
  </si>
  <si>
    <t>RELEASE_MC</t>
  </si>
  <si>
    <t>Release Time</t>
  </si>
  <si>
    <t>100-0000-6010</t>
  </si>
  <si>
    <t>CONFERENCE OFFICE</t>
  </si>
  <si>
    <t>0311</t>
  </si>
  <si>
    <t>4220</t>
  </si>
  <si>
    <t>Graduate-Outofstate-Full Time</t>
  </si>
  <si>
    <t>RENVEST</t>
  </si>
  <si>
    <t>Reinvestment.</t>
  </si>
  <si>
    <t>140</t>
  </si>
  <si>
    <t>2005 Series A Modular Building</t>
  </si>
  <si>
    <t>Admissions Other</t>
  </si>
  <si>
    <t>1111</t>
  </si>
  <si>
    <t>Start Up 10</t>
  </si>
  <si>
    <t>RENVEST_MC</t>
  </si>
  <si>
    <t>Reinvestment</t>
  </si>
  <si>
    <t>100-0000-6011</t>
  </si>
  <si>
    <t>CONTROLLER</t>
  </si>
  <si>
    <t>0313</t>
  </si>
  <si>
    <t>PROVOST-Global_Strategies-Other</t>
  </si>
  <si>
    <t>4221</t>
  </si>
  <si>
    <t>Graduate-Regional-Part Time</t>
  </si>
  <si>
    <t>REPAIRS</t>
  </si>
  <si>
    <t>Repairs.</t>
  </si>
  <si>
    <t>141</t>
  </si>
  <si>
    <t>RIHEBC Frat Acquisitions</t>
  </si>
  <si>
    <t>Intl. Recruitment Other</t>
  </si>
  <si>
    <t>1112</t>
  </si>
  <si>
    <t>Start Up 11</t>
  </si>
  <si>
    <t>REPAIRS_MC</t>
  </si>
  <si>
    <t>Repairs</t>
  </si>
  <si>
    <t>100-0000-6012</t>
  </si>
  <si>
    <t>0327</t>
  </si>
  <si>
    <t>UCAS-Other</t>
  </si>
  <si>
    <t>4222</t>
  </si>
  <si>
    <t>Graduate-Regional-Full Time</t>
  </si>
  <si>
    <t>SBSCRPT</t>
  </si>
  <si>
    <t>Subscriptions and Memberships.</t>
  </si>
  <si>
    <t>142</t>
  </si>
  <si>
    <t>2005 RIHEBC Repaving II</t>
  </si>
  <si>
    <t>Orientation Housng,Din,Bkstore</t>
  </si>
  <si>
    <t>1113</t>
  </si>
  <si>
    <t>Start Up</t>
  </si>
  <si>
    <t>SBSCRPT_MC</t>
  </si>
  <si>
    <t>Subscriptions and Memberships</t>
  </si>
  <si>
    <t>100-0000-6013</t>
  </si>
  <si>
    <t>CRIMELAB</t>
  </si>
  <si>
    <t>0400</t>
  </si>
  <si>
    <t>STAFFF-DisabilAccessInc-Other</t>
  </si>
  <si>
    <t>4223</t>
  </si>
  <si>
    <t>Graduate Refunds</t>
  </si>
  <si>
    <t>SPCLSSD</t>
  </si>
  <si>
    <t>State Payroll Classified.</t>
  </si>
  <si>
    <t>143</t>
  </si>
  <si>
    <t>RIHEBC 2009 A  Utility Infra.</t>
  </si>
  <si>
    <t>Disability, Access &amp; Inc Other</t>
  </si>
  <si>
    <t>1114</t>
  </si>
  <si>
    <t>SPCLSSD_MC</t>
  </si>
  <si>
    <t>State Payroll Classified</t>
  </si>
  <si>
    <t>100-0000-6014</t>
  </si>
  <si>
    <t>DINING</t>
  </si>
  <si>
    <t>0401</t>
  </si>
  <si>
    <t>STAFFF-Vice_President</t>
  </si>
  <si>
    <t>4224</t>
  </si>
  <si>
    <t>CEPS Fall Course Fees</t>
  </si>
  <si>
    <t>SPNCLSD</t>
  </si>
  <si>
    <t>State Payroll Nonclassified.</t>
  </si>
  <si>
    <t>144</t>
  </si>
  <si>
    <t>RIHEBC 2010 REPAVING &amp; ROADS</t>
  </si>
  <si>
    <t>VPSA Other</t>
  </si>
  <si>
    <t>1115</t>
  </si>
  <si>
    <t>SPNCLSD_MC</t>
  </si>
  <si>
    <t>State Payroll Nonclassified</t>
  </si>
  <si>
    <t>100-0000-6015</t>
  </si>
  <si>
    <t>EDUCATION</t>
  </si>
  <si>
    <t>1001</t>
  </si>
  <si>
    <t>PRESIDENT-Office</t>
  </si>
  <si>
    <t>4225</t>
  </si>
  <si>
    <t>CEPS Spring Course Fee</t>
  </si>
  <si>
    <t>STNTHLP</t>
  </si>
  <si>
    <t>Student Help.</t>
  </si>
  <si>
    <t>145</t>
  </si>
  <si>
    <t>RIHEBC 2016 Frat Circle</t>
  </si>
  <si>
    <t>President</t>
  </si>
  <si>
    <t>1116</t>
  </si>
  <si>
    <t>STNTHLP_MC</t>
  </si>
  <si>
    <t>Student Help</t>
  </si>
  <si>
    <t>100-0000-6016</t>
  </si>
  <si>
    <t>EHS</t>
  </si>
  <si>
    <t>1002</t>
  </si>
  <si>
    <t>LEGAL</t>
  </si>
  <si>
    <t>4226</t>
  </si>
  <si>
    <t>Special Refunds</t>
  </si>
  <si>
    <t>SUMLECT</t>
  </si>
  <si>
    <t>Summer Lecturers.</t>
  </si>
  <si>
    <t>146</t>
  </si>
  <si>
    <t>RIHEBC 17 Wht Horn Brook A UNR</t>
  </si>
  <si>
    <t>Legal Counsel</t>
  </si>
  <si>
    <t>1117</t>
  </si>
  <si>
    <t>SUMLECT_MC</t>
  </si>
  <si>
    <t>Summer Lecturers</t>
  </si>
  <si>
    <t>100-0000-6017</t>
  </si>
  <si>
    <t>ENGINEERING</t>
  </si>
  <si>
    <t>1003</t>
  </si>
  <si>
    <t>4227</t>
  </si>
  <si>
    <t>Summer Session</t>
  </si>
  <si>
    <t>SUMRCNT</t>
  </si>
  <si>
    <t>Summer Recontract/Research.</t>
  </si>
  <si>
    <t>147</t>
  </si>
  <si>
    <t>RIHEBC 2018 Util Infra Phase I</t>
  </si>
  <si>
    <t>Community Equity Diversity</t>
  </si>
  <si>
    <t>1118</t>
  </si>
  <si>
    <t>SUMRCNT_MC</t>
  </si>
  <si>
    <t>Summer Recontract/Research</t>
  </si>
  <si>
    <t>100-0000-6018</t>
  </si>
  <si>
    <t>ENROLLMGMT</t>
  </si>
  <si>
    <t>1004</t>
  </si>
  <si>
    <t>Office of Equal Opportunity</t>
  </si>
  <si>
    <t>4228</t>
  </si>
  <si>
    <t>Non-Credit Courses</t>
  </si>
  <si>
    <t>TELPHNE</t>
  </si>
  <si>
    <t>Telephone.</t>
  </si>
  <si>
    <t>148</t>
  </si>
  <si>
    <t>RIHEBC2018 Repav Ph IV-Unrestr</t>
  </si>
  <si>
    <t>1119</t>
  </si>
  <si>
    <t>TELPHNE_MC</t>
  </si>
  <si>
    <t>Telephone</t>
  </si>
  <si>
    <t>100-0000-6019</t>
  </si>
  <si>
    <t>ENROLLMGMT-New_Student_Transitions</t>
  </si>
  <si>
    <t>1005</t>
  </si>
  <si>
    <t>NCAA_COMPLIANCE</t>
  </si>
  <si>
    <t>4229</t>
  </si>
  <si>
    <t>Refund-Withdrawal/Dismissal</t>
  </si>
  <si>
    <t>TRAVELS</t>
  </si>
  <si>
    <t>Travels.</t>
  </si>
  <si>
    <t>149</t>
  </si>
  <si>
    <t>RIHEBC 2023 Util Infr Phase II</t>
  </si>
  <si>
    <t>NCAA Compliance</t>
  </si>
  <si>
    <t>1120</t>
  </si>
  <si>
    <t>Overhead Support 1</t>
  </si>
  <si>
    <t>TRAVELS_MC</t>
  </si>
  <si>
    <t>Travels</t>
  </si>
  <si>
    <t>100-0000-6020</t>
  </si>
  <si>
    <t>1006</t>
  </si>
  <si>
    <t>4230</t>
  </si>
  <si>
    <t>Refund-Credit Reduction</t>
  </si>
  <si>
    <t>UGRDAID</t>
  </si>
  <si>
    <t>Student Aid UG.</t>
  </si>
  <si>
    <t>155</t>
  </si>
  <si>
    <t>State Crime Lab Fund Balance</t>
  </si>
  <si>
    <t>College Readiness-Leg Mandate</t>
  </si>
  <si>
    <t>1121</t>
  </si>
  <si>
    <t>Overhead Support 2</t>
  </si>
  <si>
    <t>UGRDAID_MC</t>
  </si>
  <si>
    <t>Student Aid UG</t>
  </si>
  <si>
    <t>100-0000-6021</t>
  </si>
  <si>
    <t>ENROLLMGMT-Summer_Winter_Sess_Admin</t>
  </si>
  <si>
    <t>1008</t>
  </si>
  <si>
    <t>RESECDEV</t>
  </si>
  <si>
    <t>4231</t>
  </si>
  <si>
    <t>Refund-Combination</t>
  </si>
  <si>
    <t>UTLTIES</t>
  </si>
  <si>
    <t>Utilities.</t>
  </si>
  <si>
    <t>165</t>
  </si>
  <si>
    <t>Fund 103 and 104 Carryforward</t>
  </si>
  <si>
    <t>Transportation Center</t>
  </si>
  <si>
    <t>1122</t>
  </si>
  <si>
    <t>Overhead Support 3</t>
  </si>
  <si>
    <t>UTLTIES_MC</t>
  </si>
  <si>
    <t>Utilities</t>
  </si>
  <si>
    <t>100-0000-6024</t>
  </si>
  <si>
    <t>ENROLLSVCS</t>
  </si>
  <si>
    <t>1009</t>
  </si>
  <si>
    <t>4232</t>
  </si>
  <si>
    <t>Refunds</t>
  </si>
  <si>
    <t>210</t>
  </si>
  <si>
    <t>Housing &amp; Residential Life</t>
  </si>
  <si>
    <t>Board of Trustees</t>
  </si>
  <si>
    <t>1123</t>
  </si>
  <si>
    <t>Overhead Support 4</t>
  </si>
  <si>
    <t>100-0000-6025</t>
  </si>
  <si>
    <t>PROVOST-Academic_Aff</t>
  </si>
  <si>
    <t>4233</t>
  </si>
  <si>
    <t>Tuition Waivers</t>
  </si>
  <si>
    <t>211</t>
  </si>
  <si>
    <t>RIHEBC 2018 AuxFirePh2HRL</t>
  </si>
  <si>
    <t>Provost Academic Affairs</t>
  </si>
  <si>
    <t>1124</t>
  </si>
  <si>
    <t>Overhead Support 5</t>
  </si>
  <si>
    <t>100-0000-6026</t>
  </si>
  <si>
    <t>FACILITIESOPER</t>
  </si>
  <si>
    <t>4234</t>
  </si>
  <si>
    <t>OTO Contributions</t>
  </si>
  <si>
    <t>213</t>
  </si>
  <si>
    <t>1999A Series - HRL</t>
  </si>
  <si>
    <t>Std Lrn Out Assess and Acced</t>
  </si>
  <si>
    <t>1125</t>
  </si>
  <si>
    <t>Overhead Support 6</t>
  </si>
  <si>
    <t>100-0000-6027</t>
  </si>
  <si>
    <t>PROVOST-AA_Planning</t>
  </si>
  <si>
    <t>4235</t>
  </si>
  <si>
    <t>Online Degree Programs</t>
  </si>
  <si>
    <t>214</t>
  </si>
  <si>
    <t>2004A HRL Apartments</t>
  </si>
  <si>
    <t>Academic Planning</t>
  </si>
  <si>
    <t>1126</t>
  </si>
  <si>
    <t>Overhead Support 7</t>
  </si>
  <si>
    <t>100-0000-6028</t>
  </si>
  <si>
    <t>PROVOST-Faculty_Affairs</t>
  </si>
  <si>
    <t>4236</t>
  </si>
  <si>
    <t>Metro MBA Program</t>
  </si>
  <si>
    <t>215</t>
  </si>
  <si>
    <t>HRL Fund Balance</t>
  </si>
  <si>
    <t>Faculty Affairs</t>
  </si>
  <si>
    <t>1127</t>
  </si>
  <si>
    <t>Overhead Support 8</t>
  </si>
  <si>
    <t>100-0000-6030</t>
  </si>
  <si>
    <t>FACSEN</t>
  </si>
  <si>
    <t>4237</t>
  </si>
  <si>
    <t>Ongoing Contributions</t>
  </si>
  <si>
    <t>216</t>
  </si>
  <si>
    <t>RIHEBC - Terrace Apartments</t>
  </si>
  <si>
    <t>Diving Program</t>
  </si>
  <si>
    <t>1128</t>
  </si>
  <si>
    <t>Overhead Support 9</t>
  </si>
  <si>
    <t>100-0000-6031</t>
  </si>
  <si>
    <t>Fleet Management</t>
  </si>
  <si>
    <t>ONLINE</t>
  </si>
  <si>
    <t>4238</t>
  </si>
  <si>
    <t>Technology Fee</t>
  </si>
  <si>
    <t>217</t>
  </si>
  <si>
    <t>RIHEBC 2009B Fire Safety - HRL</t>
  </si>
  <si>
    <t>URI Online</t>
  </si>
  <si>
    <t>1129</t>
  </si>
  <si>
    <t>Overhead Support 10</t>
  </si>
  <si>
    <t>100-0000-6032</t>
  </si>
  <si>
    <t>FSP</t>
  </si>
  <si>
    <t>PROVOST-AA_Investments</t>
  </si>
  <si>
    <t>4239</t>
  </si>
  <si>
    <t>Communication Fee Revenue</t>
  </si>
  <si>
    <t>218</t>
  </si>
  <si>
    <t>HRL-Butterfield Renovations</t>
  </si>
  <si>
    <t>Academic Affairs Investments</t>
  </si>
  <si>
    <t>1130</t>
  </si>
  <si>
    <t>Overhead Support 11</t>
  </si>
  <si>
    <t>100-0000-6050</t>
  </si>
  <si>
    <t>PROVOST-Initiatives</t>
  </si>
  <si>
    <t>4240</t>
  </si>
  <si>
    <t>Student Fees</t>
  </si>
  <si>
    <t>219</t>
  </si>
  <si>
    <t>RIHEBC 17 Wht Horn Brook A HRL</t>
  </si>
  <si>
    <t>Provost Initiatives</t>
  </si>
  <si>
    <t>1131</t>
  </si>
  <si>
    <t>Overhead Support 12</t>
  </si>
  <si>
    <t>100-0000-6051</t>
  </si>
  <si>
    <t>GRADSTUDIES</t>
  </si>
  <si>
    <t>PROVOST-Neuroscience</t>
  </si>
  <si>
    <t>4241</t>
  </si>
  <si>
    <t>Misc Fees</t>
  </si>
  <si>
    <t>220</t>
  </si>
  <si>
    <t>Dining Services</t>
  </si>
  <si>
    <t>Ryan Institute Neuroscience</t>
  </si>
  <si>
    <t>1132</t>
  </si>
  <si>
    <t>Overhead Support 13</t>
  </si>
  <si>
    <t>100-0000-6052</t>
  </si>
  <si>
    <t>PROVOST-Global_Strategies</t>
  </si>
  <si>
    <t>4242</t>
  </si>
  <si>
    <t>Summer Session Clearing</t>
  </si>
  <si>
    <t>222</t>
  </si>
  <si>
    <t>FY06 RIHEBC Dining Hall</t>
  </si>
  <si>
    <t>Global Strategies &amp; Acad Part</t>
  </si>
  <si>
    <t>1133</t>
  </si>
  <si>
    <t>Overhead Support 14</t>
  </si>
  <si>
    <t>100-0000-6056</t>
  </si>
  <si>
    <t>GSO</t>
  </si>
  <si>
    <t>4243</t>
  </si>
  <si>
    <t>Registration Fees</t>
  </si>
  <si>
    <t>223</t>
  </si>
  <si>
    <t>RIHEBC 2009B Fire Safety - DS</t>
  </si>
  <si>
    <t>Global Initiatives</t>
  </si>
  <si>
    <t>1134</t>
  </si>
  <si>
    <t>Overhead Support 15</t>
  </si>
  <si>
    <t>100-0000-6057</t>
  </si>
  <si>
    <t>HEALTH</t>
  </si>
  <si>
    <t>4244</t>
  </si>
  <si>
    <t>Undergrad Application Fees</t>
  </si>
  <si>
    <t>224</t>
  </si>
  <si>
    <t>Butterfield Dining Expansion</t>
  </si>
  <si>
    <t>International Recruitment</t>
  </si>
  <si>
    <t>1135</t>
  </si>
  <si>
    <t>Overhead Support 16</t>
  </si>
  <si>
    <t>100-0000-6058</t>
  </si>
  <si>
    <t>HEALTHSCI</t>
  </si>
  <si>
    <t>PROVOST-General_Education</t>
  </si>
  <si>
    <t>4245</t>
  </si>
  <si>
    <t>Graduate Application Fees</t>
  </si>
  <si>
    <t>225</t>
  </si>
  <si>
    <t>Dining Fund Balance</t>
  </si>
  <si>
    <t>Prov. Initiative Gen Ed</t>
  </si>
  <si>
    <t>1136</t>
  </si>
  <si>
    <t>Overhead Support 17</t>
  </si>
  <si>
    <t>100-0000-6059</t>
  </si>
  <si>
    <t>HONORS</t>
  </si>
  <si>
    <t>PROVOST-Undergrad_Research</t>
  </si>
  <si>
    <t>4246</t>
  </si>
  <si>
    <t>Out Of State Graduate Fees</t>
  </si>
  <si>
    <t>226</t>
  </si>
  <si>
    <t>RIHEBC 2018 AuxFirePh2Dining</t>
  </si>
  <si>
    <t>Prov. In.UG Research &amp; Innov.</t>
  </si>
  <si>
    <t>1137</t>
  </si>
  <si>
    <t>Overhead Support 18</t>
  </si>
  <si>
    <t>100-0000-6060</t>
  </si>
  <si>
    <t>HRL</t>
  </si>
  <si>
    <t>4247</t>
  </si>
  <si>
    <t>CEPS Registration Fees</t>
  </si>
  <si>
    <t>230</t>
  </si>
  <si>
    <t>Health Services</t>
  </si>
  <si>
    <t>ATC - Academic Testing Center</t>
  </si>
  <si>
    <t>1138</t>
  </si>
  <si>
    <t>Overhead Support 19</t>
  </si>
  <si>
    <t>100-0000-6061</t>
  </si>
  <si>
    <t>HUMANRES</t>
  </si>
  <si>
    <t>4248</t>
  </si>
  <si>
    <t>Athletics Fee</t>
  </si>
  <si>
    <t>232</t>
  </si>
  <si>
    <t>RIHEBC 2009B Fire Safety - HS</t>
  </si>
  <si>
    <t>Online Ed &amp; Instruct'l Design</t>
  </si>
  <si>
    <t>1139</t>
  </si>
  <si>
    <t>Overhead Support 20</t>
  </si>
  <si>
    <t>100-0000-6062</t>
  </si>
  <si>
    <t>4249</t>
  </si>
  <si>
    <t>Anna Fascitelli Fitness &amp; Well</t>
  </si>
  <si>
    <t>233</t>
  </si>
  <si>
    <t>RIHEBC 2023 CH&amp;CC</t>
  </si>
  <si>
    <t>Advancement Teaching &amp;Learning</t>
  </si>
  <si>
    <t>1140</t>
  </si>
  <si>
    <t>Overhead Support 21</t>
  </si>
  <si>
    <t>100-0000-6063</t>
  </si>
  <si>
    <t>INTERDISCP_NEUROSC</t>
  </si>
  <si>
    <t>1500</t>
  </si>
  <si>
    <t>4250</t>
  </si>
  <si>
    <t>Athletics Title Ix</t>
  </si>
  <si>
    <t>235</t>
  </si>
  <si>
    <t>Health Services Fund Balance</t>
  </si>
  <si>
    <t>AHC Executive Committee</t>
  </si>
  <si>
    <t>1141</t>
  </si>
  <si>
    <t>Overhead Support 22</t>
  </si>
  <si>
    <t>100-0000-6064</t>
  </si>
  <si>
    <t>ITS</t>
  </si>
  <si>
    <t>1530</t>
  </si>
  <si>
    <t>4251</t>
  </si>
  <si>
    <t>Counseling Fee</t>
  </si>
  <si>
    <t>240</t>
  </si>
  <si>
    <t>Memorial Union</t>
  </si>
  <si>
    <t>AHC Finance &amp; Administration</t>
  </si>
  <si>
    <t>1142</t>
  </si>
  <si>
    <t>Overhead Support 23</t>
  </si>
  <si>
    <t>100-0000-6066</t>
  </si>
  <si>
    <t>1531</t>
  </si>
  <si>
    <t>4252</t>
  </si>
  <si>
    <t>Library &amp; Computing Fee</t>
  </si>
  <si>
    <t>241</t>
  </si>
  <si>
    <t>1993 A Series - MU</t>
  </si>
  <si>
    <t>AHC Operations</t>
  </si>
  <si>
    <t>1143</t>
  </si>
  <si>
    <t>Overhead Support 24</t>
  </si>
  <si>
    <t>100-0000-6067</t>
  </si>
  <si>
    <t>1532</t>
  </si>
  <si>
    <t>4253</t>
  </si>
  <si>
    <t>Arts &amp; Cultural Fee</t>
  </si>
  <si>
    <t>242</t>
  </si>
  <si>
    <t>RIHEBC 2009B Fire Safety - MU</t>
  </si>
  <si>
    <t>AHC Communications</t>
  </si>
  <si>
    <t>1144</t>
  </si>
  <si>
    <t>Overhead Support 25</t>
  </si>
  <si>
    <t>100-0000-6069</t>
  </si>
  <si>
    <t>LIBRARY</t>
  </si>
  <si>
    <t>1533</t>
  </si>
  <si>
    <t>4254</t>
  </si>
  <si>
    <t>Laboratory Fee</t>
  </si>
  <si>
    <t>243</t>
  </si>
  <si>
    <t>RIHEBC 2022 MU Renov</t>
  </si>
  <si>
    <t>AHC Research</t>
  </si>
  <si>
    <t>1145</t>
  </si>
  <si>
    <t>Overhead Support 26</t>
  </si>
  <si>
    <t>100-0000-6070</t>
  </si>
  <si>
    <t>MEMORIAL UNION</t>
  </si>
  <si>
    <t>1534</t>
  </si>
  <si>
    <t>4255</t>
  </si>
  <si>
    <t>Engineering Fee</t>
  </si>
  <si>
    <t>245</t>
  </si>
  <si>
    <t>Memorial Union Fund Balance</t>
  </si>
  <si>
    <t>AHC Cont Professional Ed</t>
  </si>
  <si>
    <t>1146</t>
  </si>
  <si>
    <t>Overhead Support 27</t>
  </si>
  <si>
    <t>100-0000-6071</t>
  </si>
  <si>
    <t>NBC_FACILITIESOPER</t>
  </si>
  <si>
    <t>1535</t>
  </si>
  <si>
    <t>4256</t>
  </si>
  <si>
    <t>Pharmacy Fee</t>
  </si>
  <si>
    <t>250</t>
  </si>
  <si>
    <t>Bookstore</t>
  </si>
  <si>
    <t>AHC Curricular &amp; EE Support</t>
  </si>
  <si>
    <t>1150</t>
  </si>
  <si>
    <t>Accreditation</t>
  </si>
  <si>
    <t>100-0000-6072</t>
  </si>
  <si>
    <t>1550</t>
  </si>
  <si>
    <t>4257</t>
  </si>
  <si>
    <t>CEPS Library Fee</t>
  </si>
  <si>
    <t>255</t>
  </si>
  <si>
    <t>Bookstore Fund Balance</t>
  </si>
  <si>
    <t>IIHI Administration</t>
  </si>
  <si>
    <t>1160</t>
  </si>
  <si>
    <t>NSF Advance Grant</t>
  </si>
  <si>
    <t>100-0000-6073</t>
  </si>
  <si>
    <t>NURSING</t>
  </si>
  <si>
    <t>1551</t>
  </si>
  <si>
    <t>4258</t>
  </si>
  <si>
    <t>CEPS-Arts &amp; Culture Fee</t>
  </si>
  <si>
    <t>300</t>
  </si>
  <si>
    <t>W. Alton Jones</t>
  </si>
  <si>
    <t>IIHI Academic Educ Instruction</t>
  </si>
  <si>
    <t>1170</t>
  </si>
  <si>
    <t>Dst. Unv. Prof. of Leadership</t>
  </si>
  <si>
    <t>100-0000-6074</t>
  </si>
  <si>
    <t>1552</t>
  </si>
  <si>
    <t>4259</t>
  </si>
  <si>
    <t>CEPS-Lab Fee</t>
  </si>
  <si>
    <t>310</t>
  </si>
  <si>
    <t>Ryan and Boss (FY08 Combined)</t>
  </si>
  <si>
    <t>IIHI Research</t>
  </si>
  <si>
    <t>1180</t>
  </si>
  <si>
    <t>Fixed Price Close-out</t>
  </si>
  <si>
    <t>100-0000-6075</t>
  </si>
  <si>
    <t>2000</t>
  </si>
  <si>
    <t>4260</t>
  </si>
  <si>
    <t>Summer Session Library Fee</t>
  </si>
  <si>
    <t>311</t>
  </si>
  <si>
    <t>2000 Series - Ryan Center</t>
  </si>
  <si>
    <t>Dean Environment Life Science</t>
  </si>
  <si>
    <t>1200</t>
  </si>
  <si>
    <t>Assessed Fringe  Clearing</t>
  </si>
  <si>
    <t>100-0000-6900</t>
  </si>
  <si>
    <t>OSI</t>
  </si>
  <si>
    <t>2001</t>
  </si>
  <si>
    <t>4261</t>
  </si>
  <si>
    <t>Summer Sess Arts &amp; Culture Fee</t>
  </si>
  <si>
    <t>315</t>
  </si>
  <si>
    <t>Ryan-Boss Fund Balance</t>
  </si>
  <si>
    <t>Food Science And Nutrition</t>
  </si>
  <si>
    <t>1201</t>
  </si>
  <si>
    <t>Staff Benefit Allocation Costs</t>
  </si>
  <si>
    <t>100-0000-6901</t>
  </si>
  <si>
    <t>PARKING</t>
  </si>
  <si>
    <t>2002</t>
  </si>
  <si>
    <t>4262</t>
  </si>
  <si>
    <t>Pharmacy Clinical Fee</t>
  </si>
  <si>
    <t>320</t>
  </si>
  <si>
    <t>Boss Ice Arena (Inactive FY08)</t>
  </si>
  <si>
    <t>Env. and Nat. Res. Economics</t>
  </si>
  <si>
    <t>1202</t>
  </si>
  <si>
    <t>URIP</t>
  </si>
  <si>
    <t>100-0000-6902</t>
  </si>
  <si>
    <t>PHARMACY</t>
  </si>
  <si>
    <t>2003</t>
  </si>
  <si>
    <t>4263</t>
  </si>
  <si>
    <t>Summer Sess Registration Fee</t>
  </si>
  <si>
    <t>321</t>
  </si>
  <si>
    <t>2000 Series - Boss Arena</t>
  </si>
  <si>
    <t>Fish-Animal-Vet-Science</t>
  </si>
  <si>
    <t>1203</t>
  </si>
  <si>
    <t>State Rotary Clearing</t>
  </si>
  <si>
    <t>100-0000-6905</t>
  </si>
  <si>
    <t>Planning &amp; Real Estate Dev</t>
  </si>
  <si>
    <t>2004</t>
  </si>
  <si>
    <t>4264</t>
  </si>
  <si>
    <t>Proficiency Exam</t>
  </si>
  <si>
    <t>330</t>
  </si>
  <si>
    <t>Parking Services</t>
  </si>
  <si>
    <t>Natural Res. Science</t>
  </si>
  <si>
    <t>1204</t>
  </si>
  <si>
    <t>Federal Long-term Loan Clearng</t>
  </si>
  <si>
    <t>100-0000-6906</t>
  </si>
  <si>
    <t>PRESIDENT-Alumni</t>
  </si>
  <si>
    <t>2005</t>
  </si>
  <si>
    <t>4265</t>
  </si>
  <si>
    <t>Document Fees</t>
  </si>
  <si>
    <t>331</t>
  </si>
  <si>
    <t>2002 Series - Parking Facility</t>
  </si>
  <si>
    <t>Plant Science</t>
  </si>
  <si>
    <t>1205</t>
  </si>
  <si>
    <t>Loan Office Clearing</t>
  </si>
  <si>
    <t>100-0000-6907</t>
  </si>
  <si>
    <t>2006</t>
  </si>
  <si>
    <t>4266</t>
  </si>
  <si>
    <t>CEPS Graduation Fee</t>
  </si>
  <si>
    <t>332</t>
  </si>
  <si>
    <t>RIHEBC 2010 REPAVING - PARKING</t>
  </si>
  <si>
    <t>Community Plan and Land-Arch</t>
  </si>
  <si>
    <t>1206</t>
  </si>
  <si>
    <t>Short-term Loan Receivables</t>
  </si>
  <si>
    <t>100-0000-6910</t>
  </si>
  <si>
    <t>PRESIDENT-Communications</t>
  </si>
  <si>
    <t>2007</t>
  </si>
  <si>
    <t>4267</t>
  </si>
  <si>
    <t>Matriculating Fees</t>
  </si>
  <si>
    <t>333</t>
  </si>
  <si>
    <t>RIHEBC2018 Repav Ph IV-Parking</t>
  </si>
  <si>
    <t>Geosciences</t>
  </si>
  <si>
    <t>1207</t>
  </si>
  <si>
    <t>Short-term Loan Collect Chrges</t>
  </si>
  <si>
    <t>100-0000-6911</t>
  </si>
  <si>
    <t>2008</t>
  </si>
  <si>
    <t>4268</t>
  </si>
  <si>
    <t>Late Fee</t>
  </si>
  <si>
    <t>335</t>
  </si>
  <si>
    <t>Parking Fund Balance</t>
  </si>
  <si>
    <t>Marine Affairs</t>
  </si>
  <si>
    <t>1208</t>
  </si>
  <si>
    <t>Intenational Short-term Loans</t>
  </si>
  <si>
    <t>100-0000-6912</t>
  </si>
  <si>
    <t>2009</t>
  </si>
  <si>
    <t>4269</t>
  </si>
  <si>
    <t>Forfeited Deposit</t>
  </si>
  <si>
    <t>400</t>
  </si>
  <si>
    <t>Other Restricted</t>
  </si>
  <si>
    <t>Biochem-Microb-Molecular Gen.</t>
  </si>
  <si>
    <t>1209</t>
  </si>
  <si>
    <t>Home Economics Short-term Lns</t>
  </si>
  <si>
    <t>100-0000-6915</t>
  </si>
  <si>
    <t>PRESIDENT-Publications</t>
  </si>
  <si>
    <t>2011</t>
  </si>
  <si>
    <t>4270</t>
  </si>
  <si>
    <t>Applied Music</t>
  </si>
  <si>
    <t>401</t>
  </si>
  <si>
    <t>Foundation</t>
  </si>
  <si>
    <t>CELS Student Affairs</t>
  </si>
  <si>
    <t>1210</t>
  </si>
  <si>
    <t>Graduate Student Assoc. Loans</t>
  </si>
  <si>
    <t>100-0000-6916</t>
  </si>
  <si>
    <t>PRESIDENT-University_Events</t>
  </si>
  <si>
    <t>2012</t>
  </si>
  <si>
    <t>4271</t>
  </si>
  <si>
    <t>Prior Year Student Fee</t>
  </si>
  <si>
    <t>411</t>
  </si>
  <si>
    <t>Green Hall - Private Gifts</t>
  </si>
  <si>
    <t>CELS Academic Unit 1</t>
  </si>
  <si>
    <t>1211</t>
  </si>
  <si>
    <t>OCIP Program Clearing</t>
  </si>
  <si>
    <t>100-0000-6917</t>
  </si>
  <si>
    <t>2013</t>
  </si>
  <si>
    <t>4272</t>
  </si>
  <si>
    <t>Bursar A/R Student Fee</t>
  </si>
  <si>
    <t>412</t>
  </si>
  <si>
    <t>Roger Williams Wellness Ctr.</t>
  </si>
  <si>
    <t>CELS Academic Unit 2</t>
  </si>
  <si>
    <t>1212</t>
  </si>
  <si>
    <t>Construction Project Oversight</t>
  </si>
  <si>
    <t>100-0000-7019</t>
  </si>
  <si>
    <t>PROPSUPP</t>
  </si>
  <si>
    <t>2014</t>
  </si>
  <si>
    <t>4273</t>
  </si>
  <si>
    <t>Off-Campus Study</t>
  </si>
  <si>
    <t>413</t>
  </si>
  <si>
    <t>COE - Dining Loan Priv Payback</t>
  </si>
  <si>
    <t>CELS Academic Unit 3</t>
  </si>
  <si>
    <t>1213</t>
  </si>
  <si>
    <t>Energy Revolving Loan</t>
  </si>
  <si>
    <t>100-0000-7223</t>
  </si>
  <si>
    <t>2100</t>
  </si>
  <si>
    <t>4274</t>
  </si>
  <si>
    <t>Continuing Registration</t>
  </si>
  <si>
    <t>414</t>
  </si>
  <si>
    <t>Meade Stadium Field Improvemen</t>
  </si>
  <si>
    <t>Dean Arts &amp; Sciences</t>
  </si>
  <si>
    <t>1214</t>
  </si>
  <si>
    <t>OCIP II</t>
  </si>
  <si>
    <t>100-0000-7268</t>
  </si>
  <si>
    <t>2101</t>
  </si>
  <si>
    <t>4275</t>
  </si>
  <si>
    <t>Credit Overload Instate Grad</t>
  </si>
  <si>
    <t>421</t>
  </si>
  <si>
    <t>RICAP-Athletics Complex</t>
  </si>
  <si>
    <t>Art</t>
  </si>
  <si>
    <t>1215</t>
  </si>
  <si>
    <t>Energy Revolv Loan Rebates</t>
  </si>
  <si>
    <t>100-0000-7269</t>
  </si>
  <si>
    <t>2102</t>
  </si>
  <si>
    <t>4276</t>
  </si>
  <si>
    <t>Credit Ovrld Instate Undergrad</t>
  </si>
  <si>
    <t>422</t>
  </si>
  <si>
    <t>RICAP-Stormwater Mgmt</t>
  </si>
  <si>
    <t>Biological Sciences</t>
  </si>
  <si>
    <t>1300</t>
  </si>
  <si>
    <t>BOG Retiree Subsidy</t>
  </si>
  <si>
    <t>100-0000-7323</t>
  </si>
  <si>
    <t>2103</t>
  </si>
  <si>
    <t>4277</t>
  </si>
  <si>
    <t>Credit Overld Outofstate Grad</t>
  </si>
  <si>
    <t>423</t>
  </si>
  <si>
    <t>RICAP-Fine Arts 1B</t>
  </si>
  <si>
    <t>Chemistry</t>
  </si>
  <si>
    <t>1301</t>
  </si>
  <si>
    <t>Fac/Staff Parking Registration</t>
  </si>
  <si>
    <t>100-0001-2504</t>
  </si>
  <si>
    <t>PROVOST-Campus_Sustain</t>
  </si>
  <si>
    <t>2104</t>
  </si>
  <si>
    <t>4278</t>
  </si>
  <si>
    <t>Cr Overld Outofstate Undergrad</t>
  </si>
  <si>
    <t>424</t>
  </si>
  <si>
    <t>RICAP - Bay Campus</t>
  </si>
  <si>
    <t>Arts' Gallery</t>
  </si>
  <si>
    <t>1400</t>
  </si>
  <si>
    <t>URIF &amp; URI Alum Contracts</t>
  </si>
  <si>
    <t>100-0001-3010</t>
  </si>
  <si>
    <t>2105</t>
  </si>
  <si>
    <t>4279</t>
  </si>
  <si>
    <t>Student Dev Student Act Fee</t>
  </si>
  <si>
    <t>425</t>
  </si>
  <si>
    <t>RICAP-Fire Protect Acad Ph II</t>
  </si>
  <si>
    <t>Music</t>
  </si>
  <si>
    <t>1401</t>
  </si>
  <si>
    <t>Foundation Support</t>
  </si>
  <si>
    <t>100-0001-6524</t>
  </si>
  <si>
    <t>2106</t>
  </si>
  <si>
    <t>4280</t>
  </si>
  <si>
    <t>Credit Overld Regional</t>
  </si>
  <si>
    <t>426</t>
  </si>
  <si>
    <t>RICAP-Acad. MEP Improvements</t>
  </si>
  <si>
    <t>Communication Studies</t>
  </si>
  <si>
    <t>1900</t>
  </si>
  <si>
    <t>Discretionary Funds 1</t>
  </si>
  <si>
    <t>100-0002-3011</t>
  </si>
  <si>
    <t>2107</t>
  </si>
  <si>
    <t>4281</t>
  </si>
  <si>
    <t>Transcripts</t>
  </si>
  <si>
    <t>427</t>
  </si>
  <si>
    <t>RICAP - Fine Arts Renovations</t>
  </si>
  <si>
    <t>English</t>
  </si>
  <si>
    <t>1902</t>
  </si>
  <si>
    <t>Discretionary Funds 2</t>
  </si>
  <si>
    <t>100-0002-4011</t>
  </si>
  <si>
    <t>2108</t>
  </si>
  <si>
    <t>4282</t>
  </si>
  <si>
    <t>CEPS Transcript Fee</t>
  </si>
  <si>
    <t>428</t>
  </si>
  <si>
    <t>RICAP Vivaria</t>
  </si>
  <si>
    <t>Grad-Library &amp; Info Studies</t>
  </si>
  <si>
    <t>1999</t>
  </si>
  <si>
    <t>Accruals</t>
  </si>
  <si>
    <t>100-0003-2514</t>
  </si>
  <si>
    <t>2109</t>
  </si>
  <si>
    <t>4283</t>
  </si>
  <si>
    <t>Special Fee</t>
  </si>
  <si>
    <t>429</t>
  </si>
  <si>
    <t>RICAP - Nursing White Hall Ren</t>
  </si>
  <si>
    <t>Pre-Med/Pre Dental</t>
  </si>
  <si>
    <t>Lab Fee</t>
  </si>
  <si>
    <t>100-0006-0000</t>
  </si>
  <si>
    <t>PROVOST-Institutional_Research</t>
  </si>
  <si>
    <t>2110</t>
  </si>
  <si>
    <t>4284</t>
  </si>
  <si>
    <t>CEPS Special Fee S'91</t>
  </si>
  <si>
    <t>430</t>
  </si>
  <si>
    <t>RICAP - Asset Protection</t>
  </si>
  <si>
    <t>History</t>
  </si>
  <si>
    <t>Library and Computing Fee</t>
  </si>
  <si>
    <t>100-0200-3000</t>
  </si>
  <si>
    <t>2111</t>
  </si>
  <si>
    <t>4285</t>
  </si>
  <si>
    <t>Returned Check Fee</t>
  </si>
  <si>
    <t>432</t>
  </si>
  <si>
    <t>RICAP - Balentine Hall</t>
  </si>
  <si>
    <t>Journalism &amp; Public Relations</t>
  </si>
  <si>
    <t>2200</t>
  </si>
  <si>
    <t>Arts and Culture Fee</t>
  </si>
  <si>
    <t>100-0200-3008</t>
  </si>
  <si>
    <t>2112</t>
  </si>
  <si>
    <t>4286</t>
  </si>
  <si>
    <t>Late Payment Fee</t>
  </si>
  <si>
    <t>436</t>
  </si>
  <si>
    <t>RICAP - Chafee</t>
  </si>
  <si>
    <t>Languages</t>
  </si>
  <si>
    <t>2220</t>
  </si>
  <si>
    <t>Marketing/Advertising</t>
  </si>
  <si>
    <t>100-0200-3024</t>
  </si>
  <si>
    <t>2113</t>
  </si>
  <si>
    <t>4287</t>
  </si>
  <si>
    <t>Monthly Payment Plan Fee</t>
  </si>
  <si>
    <t>437</t>
  </si>
  <si>
    <t>RICAP - Plains Road</t>
  </si>
  <si>
    <t>Mathematics</t>
  </si>
  <si>
    <t>2230</t>
  </si>
  <si>
    <t>Engineering or Clinical Fee</t>
  </si>
  <si>
    <t>100-0200-3025</t>
  </si>
  <si>
    <t>PUBLICSAFETY</t>
  </si>
  <si>
    <t>2114</t>
  </si>
  <si>
    <t>4288</t>
  </si>
  <si>
    <t>Refund-Fee Adjustment</t>
  </si>
  <si>
    <t>439</t>
  </si>
  <si>
    <t>RICAP - Bioscience Center</t>
  </si>
  <si>
    <t>Military Science</t>
  </si>
  <si>
    <t>2231</t>
  </si>
  <si>
    <t>Dedicated Fees incl F/B</t>
  </si>
  <si>
    <t>100-0200-3027</t>
  </si>
  <si>
    <t>2115</t>
  </si>
  <si>
    <t>4289</t>
  </si>
  <si>
    <t>Refund-Fee Cancellation</t>
  </si>
  <si>
    <t>440</t>
  </si>
  <si>
    <t>RICAP - Superfund</t>
  </si>
  <si>
    <t>Film Media</t>
  </si>
  <si>
    <t>2232</t>
  </si>
  <si>
    <t>Add'l dedicated fees incl F/B</t>
  </si>
  <si>
    <t>100-0200-3031</t>
  </si>
  <si>
    <t>2116</t>
  </si>
  <si>
    <t>4290</t>
  </si>
  <si>
    <t>Refund-Back Charges</t>
  </si>
  <si>
    <t>441</t>
  </si>
  <si>
    <t>RICAP - Independence</t>
  </si>
  <si>
    <t>Philosophy</t>
  </si>
  <si>
    <t>2300</t>
  </si>
  <si>
    <t>Classroom Supplies</t>
  </si>
  <si>
    <t>100-0200-3035</t>
  </si>
  <si>
    <t>RECSVCS</t>
  </si>
  <si>
    <t>2117</t>
  </si>
  <si>
    <t>4291</t>
  </si>
  <si>
    <t>Transportation Fee</t>
  </si>
  <si>
    <t>442</t>
  </si>
  <si>
    <t>RICAP - LIPPITT</t>
  </si>
  <si>
    <t>Cancer Prevention Res. Ctr</t>
  </si>
  <si>
    <t>2400</t>
  </si>
  <si>
    <t>Internal Research Grants</t>
  </si>
  <si>
    <t>100-0200-3048</t>
  </si>
  <si>
    <t>2118</t>
  </si>
  <si>
    <t>4292</t>
  </si>
  <si>
    <t>Online Program Fees</t>
  </si>
  <si>
    <t>443</t>
  </si>
  <si>
    <t>RICAP - Nursing</t>
  </si>
  <si>
    <t>Physics</t>
  </si>
  <si>
    <t>2420</t>
  </si>
  <si>
    <t>CDC Control</t>
  </si>
  <si>
    <t>100-0201-0000</t>
  </si>
  <si>
    <t>RESECDEV-Polaris</t>
  </si>
  <si>
    <t>2119</t>
  </si>
  <si>
    <t>4293</t>
  </si>
  <si>
    <t>Physical Therapy Fee</t>
  </si>
  <si>
    <t>444</t>
  </si>
  <si>
    <t>RICAP - Chemistry</t>
  </si>
  <si>
    <t>Political Science</t>
  </si>
  <si>
    <t>2421</t>
  </si>
  <si>
    <t>Kingston Child Development Ctr</t>
  </si>
  <si>
    <t>100-0201-3025</t>
  </si>
  <si>
    <t>RESECDEV-SBDC</t>
  </si>
  <si>
    <t>2120</t>
  </si>
  <si>
    <t>4294</t>
  </si>
  <si>
    <t>Bch. Sci. Dgr. Pharm. Sci. Fee</t>
  </si>
  <si>
    <t>445</t>
  </si>
  <si>
    <t>RICAP - Fine Arts Ctr. AP</t>
  </si>
  <si>
    <t>Psychology</t>
  </si>
  <si>
    <t>2422</t>
  </si>
  <si>
    <t>Feinstein Child Dev Ctr</t>
  </si>
  <si>
    <t>100-0201-3031</t>
  </si>
  <si>
    <t>RISKMGMT</t>
  </si>
  <si>
    <t>2121</t>
  </si>
  <si>
    <t>4295</t>
  </si>
  <si>
    <t>Nursing Fee</t>
  </si>
  <si>
    <t>446</t>
  </si>
  <si>
    <t>RICAP Fire Safety</t>
  </si>
  <si>
    <t>Sociology &amp; Anthropology</t>
  </si>
  <si>
    <t>2501</t>
  </si>
  <si>
    <t>Summer Session Term1</t>
  </si>
  <si>
    <t>100-0201-3311</t>
  </si>
  <si>
    <t>2122</t>
  </si>
  <si>
    <t>4296</t>
  </si>
  <si>
    <t>Graduate Re-enrollment Fee</t>
  </si>
  <si>
    <t>447</t>
  </si>
  <si>
    <t>RICAP Substation</t>
  </si>
  <si>
    <t>Professional &amp; Public Writing</t>
  </si>
  <si>
    <t>2502</t>
  </si>
  <si>
    <t>Summer Session Term 2</t>
  </si>
  <si>
    <t>100-0202-3010</t>
  </si>
  <si>
    <t>RYANBOSS</t>
  </si>
  <si>
    <t>2123</t>
  </si>
  <si>
    <t>4297</t>
  </si>
  <si>
    <t>New Student Fees</t>
  </si>
  <si>
    <t>448</t>
  </si>
  <si>
    <t>RICAP - Chemistry 4th Floor</t>
  </si>
  <si>
    <t>Gender and Women's Studies</t>
  </si>
  <si>
    <t>2503</t>
  </si>
  <si>
    <t>Italian Cultural Heritage-Leg.</t>
  </si>
  <si>
    <t>100-0202-3020</t>
  </si>
  <si>
    <t>SPECIALPROJECTS</t>
  </si>
  <si>
    <t>2124</t>
  </si>
  <si>
    <t>4298</t>
  </si>
  <si>
    <t>AVS Fees</t>
  </si>
  <si>
    <t>449</t>
  </si>
  <si>
    <t>RICAP - Nursing Education Cntr</t>
  </si>
  <si>
    <t>Great Performances</t>
  </si>
  <si>
    <t>2504</t>
  </si>
  <si>
    <t>University Function Support</t>
  </si>
  <si>
    <t>100-0203-0000</t>
  </si>
  <si>
    <t>STAFFF-Campus Life</t>
  </si>
  <si>
    <t>2125</t>
  </si>
  <si>
    <t>4299</t>
  </si>
  <si>
    <t>CMD Professional Fee</t>
  </si>
  <si>
    <t>450</t>
  </si>
  <si>
    <t>GO - High Tech</t>
  </si>
  <si>
    <t>Economics</t>
  </si>
  <si>
    <t>2505</t>
  </si>
  <si>
    <t>Small Boats</t>
  </si>
  <si>
    <t>100-0204-0000</t>
  </si>
  <si>
    <t>STAFFF-Counseling_Ctr</t>
  </si>
  <si>
    <t>2126</t>
  </si>
  <si>
    <t>4310</t>
  </si>
  <si>
    <t>F&amp;A Costs</t>
  </si>
  <si>
    <t>451</t>
  </si>
  <si>
    <t>GO Green, Ranger, Ballentine</t>
  </si>
  <si>
    <t>Theatre</t>
  </si>
  <si>
    <t>2506</t>
  </si>
  <si>
    <t>Dental Assisting Program</t>
  </si>
  <si>
    <t>100-0204-3026</t>
  </si>
  <si>
    <t>STAFFF-Dean_of_Students</t>
  </si>
  <si>
    <t>2127</t>
  </si>
  <si>
    <t>4320</t>
  </si>
  <si>
    <t>Service Center Overhead</t>
  </si>
  <si>
    <t>452</t>
  </si>
  <si>
    <t>GO HRL Dorm Phase 1 (2000)</t>
  </si>
  <si>
    <t>Computer Science</t>
  </si>
  <si>
    <t>2507</t>
  </si>
  <si>
    <t>Jason Project</t>
  </si>
  <si>
    <t>100-0210-3005</t>
  </si>
  <si>
    <t>STAFFF-DisabilAccessInc</t>
  </si>
  <si>
    <t>2128</t>
  </si>
  <si>
    <t>4326</t>
  </si>
  <si>
    <t>453</t>
  </si>
  <si>
    <t>GO Independence Hall</t>
  </si>
  <si>
    <t>Afro-American Studies</t>
  </si>
  <si>
    <t>2508</t>
  </si>
  <si>
    <t>RI Partnership for Women</t>
  </si>
  <si>
    <t>100-0210-3010</t>
  </si>
  <si>
    <t>2129</t>
  </si>
  <si>
    <t>4330</t>
  </si>
  <si>
    <t>Research Revenue</t>
  </si>
  <si>
    <t>454</t>
  </si>
  <si>
    <t>GO Lippitt Hall</t>
  </si>
  <si>
    <t>Alcohol Team Overhead</t>
  </si>
  <si>
    <t>2509</t>
  </si>
  <si>
    <t>Human Organization</t>
  </si>
  <si>
    <t>100-0210-3017</t>
  </si>
  <si>
    <t>STAFFF-Talent_Dev</t>
  </si>
  <si>
    <t>2130</t>
  </si>
  <si>
    <t>4331</t>
  </si>
  <si>
    <t>Fixed Price Revenue</t>
  </si>
  <si>
    <t>455</t>
  </si>
  <si>
    <t>GO HRL Dorm Phase 2 (2005)</t>
  </si>
  <si>
    <t>Pre-College Adult Music Prog</t>
  </si>
  <si>
    <t>2510</t>
  </si>
  <si>
    <t>Academic Support</t>
  </si>
  <si>
    <t>100-0210-7404</t>
  </si>
  <si>
    <t>2131</t>
  </si>
  <si>
    <t>4340</t>
  </si>
  <si>
    <t>Indirect Cost-Aux Enterprises</t>
  </si>
  <si>
    <t>456</t>
  </si>
  <si>
    <t>GO - Pell Library</t>
  </si>
  <si>
    <t>Center for Humanities</t>
  </si>
  <si>
    <t>2511</t>
  </si>
  <si>
    <t>Experiential Learning</t>
  </si>
  <si>
    <t>100-0210-7405</t>
  </si>
  <si>
    <t>STRATEGIC_PROCUREMENT</t>
  </si>
  <si>
    <t>2132</t>
  </si>
  <si>
    <t>4350</t>
  </si>
  <si>
    <t>Steam Plant Cost Recovery</t>
  </si>
  <si>
    <t>457</t>
  </si>
  <si>
    <t>GO - Biotech Center</t>
  </si>
  <si>
    <t>Ctr for Soc. for Women in Soc.</t>
  </si>
  <si>
    <t>2512</t>
  </si>
  <si>
    <t>Web Development</t>
  </si>
  <si>
    <t>100-0220-0000</t>
  </si>
  <si>
    <t>UCAS</t>
  </si>
  <si>
    <t>2133</t>
  </si>
  <si>
    <t>4410</t>
  </si>
  <si>
    <t>Psychological Testing Fees</t>
  </si>
  <si>
    <t>458</t>
  </si>
  <si>
    <t>GO - Pharmacy Building</t>
  </si>
  <si>
    <t>Feinstein Hunger Center</t>
  </si>
  <si>
    <t>2513</t>
  </si>
  <si>
    <t>College Writing Program</t>
  </si>
  <si>
    <t>100-0230-3000</t>
  </si>
  <si>
    <t>2135</t>
  </si>
  <si>
    <t>4500</t>
  </si>
  <si>
    <t>Interest Income</t>
  </si>
  <si>
    <t>459</t>
  </si>
  <si>
    <t>GO - Chemistry Building</t>
  </si>
  <si>
    <t>The Harrington School</t>
  </si>
  <si>
    <t>2514</t>
  </si>
  <si>
    <t>Commencement</t>
  </si>
  <si>
    <t>100-0230-3008</t>
  </si>
  <si>
    <t>WAJONES</t>
  </si>
  <si>
    <t>2136</t>
  </si>
  <si>
    <t>4502</t>
  </si>
  <si>
    <t>Equipment Rental Income</t>
  </si>
  <si>
    <t>460</t>
  </si>
  <si>
    <t>GO 2014 Eng Bldg Phase 1</t>
  </si>
  <si>
    <t>Archaeology &amp; Applied History</t>
  </si>
  <si>
    <t>2515</t>
  </si>
  <si>
    <t>Continuing Education Program</t>
  </si>
  <si>
    <t>100-0230-3015</t>
  </si>
  <si>
    <t>2137</t>
  </si>
  <si>
    <t>4503</t>
  </si>
  <si>
    <t>Foreign Income</t>
  </si>
  <si>
    <t>461</t>
  </si>
  <si>
    <t>GO 2016 EngBliss Ph II</t>
  </si>
  <si>
    <t>Soc Sci Inst Res Edu Policy</t>
  </si>
  <si>
    <t>2516</t>
  </si>
  <si>
    <t>Debate Union'</t>
  </si>
  <si>
    <t>100-0230-3031</t>
  </si>
  <si>
    <t>2138</t>
  </si>
  <si>
    <t>4504</t>
  </si>
  <si>
    <t>Other Income</t>
  </si>
  <si>
    <t>462</t>
  </si>
  <si>
    <t>GO 2018 NBC Phase I</t>
  </si>
  <si>
    <t>Criminology &amp; Criminal Justice</t>
  </si>
  <si>
    <t>2517</t>
  </si>
  <si>
    <t>Diversity Program</t>
  </si>
  <si>
    <t>100-0231-2640</t>
  </si>
  <si>
    <t>2139</t>
  </si>
  <si>
    <t>4506</t>
  </si>
  <si>
    <t>RIC Education PhD Program</t>
  </si>
  <si>
    <t>463</t>
  </si>
  <si>
    <t>GO 2021 Fine Arts</t>
  </si>
  <si>
    <t>Data Science</t>
  </si>
  <si>
    <t>2518</t>
  </si>
  <si>
    <t>Stockroom &amp; Science Warehouse</t>
  </si>
  <si>
    <t>100-0231-7003</t>
  </si>
  <si>
    <t>4507</t>
  </si>
  <si>
    <t>Student Loan Off Admin Support</t>
  </si>
  <si>
    <t>464</t>
  </si>
  <si>
    <t>GO 2022 NBC Phase II</t>
  </si>
  <si>
    <t>Dean-Coll-Bus</t>
  </si>
  <si>
    <t>2519</t>
  </si>
  <si>
    <t>Grant Management Support</t>
  </si>
  <si>
    <t>100-0234-3311</t>
  </si>
  <si>
    <t>2201</t>
  </si>
  <si>
    <t>4508</t>
  </si>
  <si>
    <t>Printing Income</t>
  </si>
  <si>
    <t>465</t>
  </si>
  <si>
    <t>Biomed Sci Bldg</t>
  </si>
  <si>
    <t>Faculty-Instruction</t>
  </si>
  <si>
    <t>2520</t>
  </si>
  <si>
    <t>RI Film Society</t>
  </si>
  <si>
    <t>100-0242-3025</t>
  </si>
  <si>
    <t>2202</t>
  </si>
  <si>
    <t>4509</t>
  </si>
  <si>
    <t>Printing Paper Income</t>
  </si>
  <si>
    <t>480</t>
  </si>
  <si>
    <t>COPS - NOMAD</t>
  </si>
  <si>
    <t>COB Graduate Programs</t>
  </si>
  <si>
    <t>2521</t>
  </si>
  <si>
    <t>General Education Pilot Pgm</t>
  </si>
  <si>
    <t>100-0248-0000</t>
  </si>
  <si>
    <t>2203</t>
  </si>
  <si>
    <t>4510</t>
  </si>
  <si>
    <t>Internal Departmental Revenue</t>
  </si>
  <si>
    <t>481</t>
  </si>
  <si>
    <t>COPS - Energy</t>
  </si>
  <si>
    <t>Business&amp;EconomicsResearch Ctr</t>
  </si>
  <si>
    <t>2522</t>
  </si>
  <si>
    <t>Global Change Administration</t>
  </si>
  <si>
    <t>100-0248-6525</t>
  </si>
  <si>
    <t>4511</t>
  </si>
  <si>
    <t>Postage Revenue</t>
  </si>
  <si>
    <t>482</t>
  </si>
  <si>
    <t>COPS - Phase II Energy</t>
  </si>
  <si>
    <t>Dean Engineering</t>
  </si>
  <si>
    <t>2523</t>
  </si>
  <si>
    <t>Communications Tech Classroom</t>
  </si>
  <si>
    <t>100-0255-0000</t>
  </si>
  <si>
    <t>2301</t>
  </si>
  <si>
    <t>4512</t>
  </si>
  <si>
    <t>Freight Revenue</t>
  </si>
  <si>
    <t>483</t>
  </si>
  <si>
    <t>COPS - Energy 2017</t>
  </si>
  <si>
    <t>Chemical Engineering</t>
  </si>
  <si>
    <t>2524</t>
  </si>
  <si>
    <t>English Language Institute</t>
  </si>
  <si>
    <t>100-0256-0000</t>
  </si>
  <si>
    <t>2302</t>
  </si>
  <si>
    <t>4513</t>
  </si>
  <si>
    <t>Central Stores Revenue</t>
  </si>
  <si>
    <t>484</t>
  </si>
  <si>
    <t>COPS Energy 2018 Phase III P10</t>
  </si>
  <si>
    <t>Civil and Environmental Engine</t>
  </si>
  <si>
    <t>2525</t>
  </si>
  <si>
    <t>HSS Institute</t>
  </si>
  <si>
    <t>100-0257-3000</t>
  </si>
  <si>
    <t>2303</t>
  </si>
  <si>
    <t>4514</t>
  </si>
  <si>
    <t>Automotive Sales</t>
  </si>
  <si>
    <t>490</t>
  </si>
  <si>
    <t> Fed-ST Fiscal Rec-PFAS</t>
  </si>
  <si>
    <t>Elec, Computer &amp; Bio Engr</t>
  </si>
  <si>
    <t>2526</t>
  </si>
  <si>
    <t>Instutional Memberships</t>
  </si>
  <si>
    <t>100-0257-3024</t>
  </si>
  <si>
    <t>2304</t>
  </si>
  <si>
    <t>4515</t>
  </si>
  <si>
    <t>Gain on Sale URI Real Property</t>
  </si>
  <si>
    <t>500</t>
  </si>
  <si>
    <t>Sponsored Programs</t>
  </si>
  <si>
    <t>Mechanical Engineering</t>
  </si>
  <si>
    <t>2527</t>
  </si>
  <si>
    <t>IITS Media</t>
  </si>
  <si>
    <t>100-0257-3048</t>
  </si>
  <si>
    <t>2305</t>
  </si>
  <si>
    <t>4516</t>
  </si>
  <si>
    <t>PCard Rebates</t>
  </si>
  <si>
    <t>510</t>
  </si>
  <si>
    <t>Higher Education Emergency Rel</t>
  </si>
  <si>
    <t>Industrial &amp;  Systems Eng.</t>
  </si>
  <si>
    <t>2528</t>
  </si>
  <si>
    <t>Electron Microscope</t>
  </si>
  <si>
    <t>100-0265-3022</t>
  </si>
  <si>
    <t>2306</t>
  </si>
  <si>
    <t>4517</t>
  </si>
  <si>
    <t>Insurance Proceeds</t>
  </si>
  <si>
    <t>530</t>
  </si>
  <si>
    <t>Sponsored Programs - Stud Aid</t>
  </si>
  <si>
    <t>Ocean Engineering</t>
  </si>
  <si>
    <t>2529</t>
  </si>
  <si>
    <t>Colloquiums</t>
  </si>
  <si>
    <t>100-0300-3000</t>
  </si>
  <si>
    <t>2307</t>
  </si>
  <si>
    <t>4611</t>
  </si>
  <si>
    <t>Housing Rental</t>
  </si>
  <si>
    <t>550</t>
  </si>
  <si>
    <t>Spon. Prog. - Financial Aid</t>
  </si>
  <si>
    <t>Engineering Computer Center</t>
  </si>
  <si>
    <t>2530</t>
  </si>
  <si>
    <t>Non A-21 Expenses</t>
  </si>
  <si>
    <t>100-0301-2526</t>
  </si>
  <si>
    <t>2308</t>
  </si>
  <si>
    <t>4612</t>
  </si>
  <si>
    <t>Dorm-Phone Revenues</t>
  </si>
  <si>
    <t>560</t>
  </si>
  <si>
    <t>College Work Study</t>
  </si>
  <si>
    <t>Mech., Ind., Sys. Engineering</t>
  </si>
  <si>
    <t>2531</t>
  </si>
  <si>
    <t>Integrated Ocean Drilling</t>
  </si>
  <si>
    <t>100-0301-3011</t>
  </si>
  <si>
    <t>2309</t>
  </si>
  <si>
    <t>4613</t>
  </si>
  <si>
    <t>Student Phone Fees</t>
  </si>
  <si>
    <t>570</t>
  </si>
  <si>
    <t>College Work Opportunity</t>
  </si>
  <si>
    <t>International Engineering Prog</t>
  </si>
  <si>
    <t>2532</t>
  </si>
  <si>
    <t>Cell Molecular Biology Imaging</t>
  </si>
  <si>
    <t>100-0303-3010</t>
  </si>
  <si>
    <t>2310</t>
  </si>
  <si>
    <t>4614</t>
  </si>
  <si>
    <t>Building Space Rental</t>
  </si>
  <si>
    <t>580</t>
  </si>
  <si>
    <t>Academic Competiveness Grant</t>
  </si>
  <si>
    <t>COEUT</t>
  </si>
  <si>
    <t>2533</t>
  </si>
  <si>
    <t>LA-ICPMS Lab (Oceanography)</t>
  </si>
  <si>
    <t>100-0303-6508</t>
  </si>
  <si>
    <t>2311</t>
  </si>
  <si>
    <t>4615</t>
  </si>
  <si>
    <t>Damage Income</t>
  </si>
  <si>
    <t>590</t>
  </si>
  <si>
    <t>Smart Grant</t>
  </si>
  <si>
    <t>National Institute for Underse</t>
  </si>
  <si>
    <t>2534</t>
  </si>
  <si>
    <t>Research Support</t>
  </si>
  <si>
    <t>100-0310-7215</t>
  </si>
  <si>
    <t>2312</t>
  </si>
  <si>
    <t>4616</t>
  </si>
  <si>
    <t>Graduate &amp; Faculty Rental</t>
  </si>
  <si>
    <t>595</t>
  </si>
  <si>
    <t>Federal TEACH Grant Program</t>
  </si>
  <si>
    <t>CYPHER</t>
  </si>
  <si>
    <t>2535</t>
  </si>
  <si>
    <t>Roger Williams Expenses</t>
  </si>
  <si>
    <t>100-0311-2640</t>
  </si>
  <si>
    <t>2401</t>
  </si>
  <si>
    <t>4617</t>
  </si>
  <si>
    <t>No Village Apartments</t>
  </si>
  <si>
    <t>601</t>
  </si>
  <si>
    <t>Perkins Loans</t>
  </si>
  <si>
    <t>Human Development &amp; Family Stu</t>
  </si>
  <si>
    <t>2536</t>
  </si>
  <si>
    <t>[CIPG] Inst. Imm. Informatics</t>
  </si>
  <si>
    <t>100-0311-3010</t>
  </si>
  <si>
    <t>2402</t>
  </si>
  <si>
    <t>4618</t>
  </si>
  <si>
    <t>Concession Sales</t>
  </si>
  <si>
    <t>602</t>
  </si>
  <si>
    <t>Nursing Loans</t>
  </si>
  <si>
    <t>Communicative Disorders</t>
  </si>
  <si>
    <t>2537</t>
  </si>
  <si>
    <t>Guaranteed Admissions Program</t>
  </si>
  <si>
    <t>100-0311-7278</t>
  </si>
  <si>
    <t>2404</t>
  </si>
  <si>
    <t>4619</t>
  </si>
  <si>
    <t>Housing-Conference Fees</t>
  </si>
  <si>
    <t>603</t>
  </si>
  <si>
    <t>Health Profession Loans</t>
  </si>
  <si>
    <t>Textiles,Fashion Merchandising</t>
  </si>
  <si>
    <t>2538</t>
  </si>
  <si>
    <t>Undergraduates Res. Awards</t>
  </si>
  <si>
    <t>100-0313-7278</t>
  </si>
  <si>
    <t>2405</t>
  </si>
  <si>
    <t>4620</t>
  </si>
  <si>
    <t>Housing-Summer Session Fees</t>
  </si>
  <si>
    <t>604</t>
  </si>
  <si>
    <t>Private Loans</t>
  </si>
  <si>
    <t>Physical Therapy</t>
  </si>
  <si>
    <t>2539</t>
  </si>
  <si>
    <t>University Diversity Initiativ</t>
  </si>
  <si>
    <t>100-0313-7405</t>
  </si>
  <si>
    <t>2406</t>
  </si>
  <si>
    <t>4621</t>
  </si>
  <si>
    <t>Refunds-Grad/Faculty Rental</t>
  </si>
  <si>
    <t>605</t>
  </si>
  <si>
    <t>Student Loan Clearing</t>
  </si>
  <si>
    <t>Clinical Practice&amp;Partnerships</t>
  </si>
  <si>
    <t>2540</t>
  </si>
  <si>
    <t>Summer Session Term 3</t>
  </si>
  <si>
    <t>100-0327-7003</t>
  </si>
  <si>
    <t>2407</t>
  </si>
  <si>
    <t>4622</t>
  </si>
  <si>
    <t>Refunds-Housing/Summer Session</t>
  </si>
  <si>
    <t>606</t>
  </si>
  <si>
    <t>G Jack Loan</t>
  </si>
  <si>
    <t>Gerontology</t>
  </si>
  <si>
    <t>2541</t>
  </si>
  <si>
    <t>URI Center for Humanities</t>
  </si>
  <si>
    <t>100-0400-7002</t>
  </si>
  <si>
    <t>2408</t>
  </si>
  <si>
    <t>4623</t>
  </si>
  <si>
    <t>Housing Early Move In Fee</t>
  </si>
  <si>
    <t>607</t>
  </si>
  <si>
    <t>Institutional Student Loans</t>
  </si>
  <si>
    <t>School of Education</t>
  </si>
  <si>
    <t>2542</t>
  </si>
  <si>
    <t>Retention</t>
  </si>
  <si>
    <t>100-0401-2574</t>
  </si>
  <si>
    <t>2409</t>
  </si>
  <si>
    <t>4624</t>
  </si>
  <si>
    <t>Graduate Village Utilities</t>
  </si>
  <si>
    <t>608</t>
  </si>
  <si>
    <t>Peter Galanti Loan</t>
  </si>
  <si>
    <t>Kinesiology</t>
  </si>
  <si>
    <t>2543</t>
  </si>
  <si>
    <t>Ph. D. Program</t>
  </si>
  <si>
    <t>100-1001-0000</t>
  </si>
  <si>
    <t>2410</t>
  </si>
  <si>
    <t>4631</t>
  </si>
  <si>
    <t>Text Book Sales</t>
  </si>
  <si>
    <t>900</t>
  </si>
  <si>
    <t>Agency Fund</t>
  </si>
  <si>
    <t>HSS UG Degree Program</t>
  </si>
  <si>
    <t>2544</t>
  </si>
  <si>
    <t>Thin Film Center</t>
  </si>
  <si>
    <t>100-1001-2504</t>
  </si>
  <si>
    <t>2411</t>
  </si>
  <si>
    <t>4632</t>
  </si>
  <si>
    <t>Used Book Sales</t>
  </si>
  <si>
    <t>901</t>
  </si>
  <si>
    <t>Contract Agency Fund</t>
  </si>
  <si>
    <t>Education &amp; Social Policy Res</t>
  </si>
  <si>
    <t>2545</t>
  </si>
  <si>
    <t>Instrument Shop</t>
  </si>
  <si>
    <t>100-1001-3004</t>
  </si>
  <si>
    <t>2412</t>
  </si>
  <si>
    <t>4633</t>
  </si>
  <si>
    <t>Trade Book Sales</t>
  </si>
  <si>
    <t>902</t>
  </si>
  <si>
    <t>Agency - Loans</t>
  </si>
  <si>
    <t>2546</t>
  </si>
  <si>
    <t>100-1001-3010</t>
  </si>
  <si>
    <t>2414</t>
  </si>
  <si>
    <t>4634</t>
  </si>
  <si>
    <t>Supplies</t>
  </si>
  <si>
    <t>910</t>
  </si>
  <si>
    <t>Retiree Health Benefits</t>
  </si>
  <si>
    <t>Public Health</t>
  </si>
  <si>
    <t>2547</t>
  </si>
  <si>
    <t>Contractal Obligations</t>
  </si>
  <si>
    <t>100-1001-7424</t>
  </si>
  <si>
    <t>2415</t>
  </si>
  <si>
    <t>4635</t>
  </si>
  <si>
    <t>Novelties &amp; Gifts</t>
  </si>
  <si>
    <t>Center for Human Services</t>
  </si>
  <si>
    <t>2548</t>
  </si>
  <si>
    <t>Vector Borne Disease Lab</t>
  </si>
  <si>
    <t>100-1002-0000</t>
  </si>
  <si>
    <t>2416</t>
  </si>
  <si>
    <t>4636</t>
  </si>
  <si>
    <t>Food &amp; Sundries</t>
  </si>
  <si>
    <t>Nutrition &amp; Food Sciences</t>
  </si>
  <si>
    <t>2549</t>
  </si>
  <si>
    <t>Emerging Issues Forum</t>
  </si>
  <si>
    <t>100-1002-3011</t>
  </si>
  <si>
    <t>2417</t>
  </si>
  <si>
    <t>4637</t>
  </si>
  <si>
    <t>Misc Income-Bookstore</t>
  </si>
  <si>
    <t>Child Development Centers</t>
  </si>
  <si>
    <t>2550</t>
  </si>
  <si>
    <t>Graduate Education Courses</t>
  </si>
  <si>
    <t>100-1002-7354</t>
  </si>
  <si>
    <t>2450</t>
  </si>
  <si>
    <t>4638</t>
  </si>
  <si>
    <t>Clothing</t>
  </si>
  <si>
    <t>Dean Health Sciences</t>
  </si>
  <si>
    <t>2551</t>
  </si>
  <si>
    <t>Distance Learning</t>
  </si>
  <si>
    <t>100-1002-7355</t>
  </si>
  <si>
    <t>2500</t>
  </si>
  <si>
    <t>4639</t>
  </si>
  <si>
    <t>Ram-en &amp; Sushi</t>
  </si>
  <si>
    <t>Dean Nursing</t>
  </si>
  <si>
    <t>2552</t>
  </si>
  <si>
    <t>Non-Traditional PharmD Program</t>
  </si>
  <si>
    <t>100-1002-7356</t>
  </si>
  <si>
    <t>4640</t>
  </si>
  <si>
    <t>Computer Equipment Sales</t>
  </si>
  <si>
    <t>Nursing Instruction</t>
  </si>
  <si>
    <t>2553</t>
  </si>
  <si>
    <t>Information Technology</t>
  </si>
  <si>
    <t>100-1002-7357</t>
  </si>
  <si>
    <t>2600</t>
  </si>
  <si>
    <t>4641</t>
  </si>
  <si>
    <t>Cash-Over/Short</t>
  </si>
  <si>
    <t>Dean Pharmacy</t>
  </si>
  <si>
    <t>2554</t>
  </si>
  <si>
    <t>100-1003-0000</t>
  </si>
  <si>
    <t>2601</t>
  </si>
  <si>
    <t>4642</t>
  </si>
  <si>
    <t>Copy Center</t>
  </si>
  <si>
    <t>Applied Pharmaceutical Science</t>
  </si>
  <si>
    <t>2555</t>
  </si>
  <si>
    <t>Special Academic Courses</t>
  </si>
  <si>
    <t>100-1003-7175</t>
  </si>
  <si>
    <t>2602</t>
  </si>
  <si>
    <t>4643</t>
  </si>
  <si>
    <t>Ram Escape Sales Returns</t>
  </si>
  <si>
    <t>Pharmacy Practice</t>
  </si>
  <si>
    <t>2556</t>
  </si>
  <si>
    <t>Computer Center</t>
  </si>
  <si>
    <t>100-1003-7391</t>
  </si>
  <si>
    <t>2603</t>
  </si>
  <si>
    <t>4644</t>
  </si>
  <si>
    <t>Text Book Sales Returns</t>
  </si>
  <si>
    <t>Biomedical Sciences</t>
  </si>
  <si>
    <t>2557</t>
  </si>
  <si>
    <t>Marine Archeology</t>
  </si>
  <si>
    <t>100-1003-7417</t>
  </si>
  <si>
    <t>2604</t>
  </si>
  <si>
    <t>4645</t>
  </si>
  <si>
    <t>Used Book Sales Returns</t>
  </si>
  <si>
    <t>Crime Lab</t>
  </si>
  <si>
    <t>2558</t>
  </si>
  <si>
    <t>Publications</t>
  </si>
  <si>
    <t>100-1004-0000</t>
  </si>
  <si>
    <t>2605</t>
  </si>
  <si>
    <t>4646</t>
  </si>
  <si>
    <t>Trade Book Sales Returns</t>
  </si>
  <si>
    <t>Elderly Medication - Leg Mand</t>
  </si>
  <si>
    <t>2559</t>
  </si>
  <si>
    <t>Demurrage</t>
  </si>
  <si>
    <t>100-1005-0000</t>
  </si>
  <si>
    <t>2606</t>
  </si>
  <si>
    <t>4647</t>
  </si>
  <si>
    <t>Supplies Sales Returns</t>
  </si>
  <si>
    <t>Biomedical &amp; Pharm. Sciences</t>
  </si>
  <si>
    <t>2560</t>
  </si>
  <si>
    <t>Liquid Nitrogen</t>
  </si>
  <si>
    <t>100-1007-0000</t>
  </si>
  <si>
    <t>2607</t>
  </si>
  <si>
    <t>4648</t>
  </si>
  <si>
    <t>Novelties &amp; Gifts Sales Return</t>
  </si>
  <si>
    <t>Living Rite/Health Policy</t>
  </si>
  <si>
    <t>2561</t>
  </si>
  <si>
    <t>Marine Technology</t>
  </si>
  <si>
    <t>100-1009-0000</t>
  </si>
  <si>
    <t>2700</t>
  </si>
  <si>
    <t>4649</t>
  </si>
  <si>
    <t>Food &amp; Sundries Sales Returns</t>
  </si>
  <si>
    <t>Univ Coll for Academic Success</t>
  </si>
  <si>
    <t>2562</t>
  </si>
  <si>
    <t>Ctr for Atmospheric Chemistry</t>
  </si>
  <si>
    <t>100-1101-0000</t>
  </si>
  <si>
    <t>2701</t>
  </si>
  <si>
    <t>4650</t>
  </si>
  <si>
    <t>Misc Income Sales Returns</t>
  </si>
  <si>
    <t>Learning Assistance Center</t>
  </si>
  <si>
    <t>2563</t>
  </si>
  <si>
    <t>Public Service Building</t>
  </si>
  <si>
    <t>100-1101-0154</t>
  </si>
  <si>
    <t>2702</t>
  </si>
  <si>
    <t>4651</t>
  </si>
  <si>
    <t>Clothing Sales Returns</t>
  </si>
  <si>
    <t>Center Career Experiential Edu</t>
  </si>
  <si>
    <t>2564</t>
  </si>
  <si>
    <t>Library Support</t>
  </si>
  <si>
    <t>100-1101-7260</t>
  </si>
  <si>
    <t>2703</t>
  </si>
  <si>
    <t>4652</t>
  </si>
  <si>
    <t>Computer Equip Sales Returns</t>
  </si>
  <si>
    <t>Office of International Educ</t>
  </si>
  <si>
    <t>2565</t>
  </si>
  <si>
    <t>Marine Lab Vending</t>
  </si>
  <si>
    <t>100-1101-7366</t>
  </si>
  <si>
    <t>2800</t>
  </si>
  <si>
    <t>4653</t>
  </si>
  <si>
    <t>Copy Center Returns</t>
  </si>
  <si>
    <t>GSO Dean</t>
  </si>
  <si>
    <t>2566</t>
  </si>
  <si>
    <t>Key Deposits</t>
  </si>
  <si>
    <t>100-1102-0000</t>
  </si>
  <si>
    <t>2801</t>
  </si>
  <si>
    <t>4654</t>
  </si>
  <si>
    <t>Software Sales</t>
  </si>
  <si>
    <t>NBC Facilities Operations</t>
  </si>
  <si>
    <t>2567</t>
  </si>
  <si>
    <t>Aquarium</t>
  </si>
  <si>
    <t>100-1103-0000</t>
  </si>
  <si>
    <t>2802</t>
  </si>
  <si>
    <t>4655</t>
  </si>
  <si>
    <t>Inst. Computer Sales (REV)</t>
  </si>
  <si>
    <t>GSO Faculty</t>
  </si>
  <si>
    <t>2568</t>
  </si>
  <si>
    <t>Landscaping</t>
  </si>
  <si>
    <t>100-1104-0000</t>
  </si>
  <si>
    <t>2803</t>
  </si>
  <si>
    <t>4656</t>
  </si>
  <si>
    <t>Flex 50 (Apartment/Commuter)</t>
  </si>
  <si>
    <t>GSO Academic Affairs</t>
  </si>
  <si>
    <t>2569</t>
  </si>
  <si>
    <t>X-Ray Diffractometer</t>
  </si>
  <si>
    <t>100-1104-3007</t>
  </si>
  <si>
    <t>2804</t>
  </si>
  <si>
    <t>4657</t>
  </si>
  <si>
    <t>Flex 100 (Apartment/Commuter)</t>
  </si>
  <si>
    <t>GSO Public Engagement</t>
  </si>
  <si>
    <t>2570</t>
  </si>
  <si>
    <t>Narragansett Bay Classroom</t>
  </si>
  <si>
    <t>100-1104-7242</t>
  </si>
  <si>
    <t>2805</t>
  </si>
  <si>
    <t>4658</t>
  </si>
  <si>
    <t>Unlimited Standard Plan</t>
  </si>
  <si>
    <t>GSO Research</t>
  </si>
  <si>
    <t>2571</t>
  </si>
  <si>
    <t>Crane Rental</t>
  </si>
  <si>
    <t>100-1104-7243</t>
  </si>
  <si>
    <t>2806</t>
  </si>
  <si>
    <t>4659</t>
  </si>
  <si>
    <t>Unlimited Plus Plan</t>
  </si>
  <si>
    <t>GSO Coastal Resources Center</t>
  </si>
  <si>
    <t>2572</t>
  </si>
  <si>
    <t>Paleomagnetics Lab</t>
  </si>
  <si>
    <t>100-1104-7256</t>
  </si>
  <si>
    <t>2807</t>
  </si>
  <si>
    <t>4660</t>
  </si>
  <si>
    <t>Unlimited Complete Plan</t>
  </si>
  <si>
    <t>GSO Community Relations</t>
  </si>
  <si>
    <t>2573</t>
  </si>
  <si>
    <t>100-1104-7311</t>
  </si>
  <si>
    <t>2808</t>
  </si>
  <si>
    <t>4661</t>
  </si>
  <si>
    <t>TD Summer Meal Plan</t>
  </si>
  <si>
    <t>NBC Maintenance</t>
  </si>
  <si>
    <t>2574</t>
  </si>
  <si>
    <t>Homecoming &amp; Family Weekend</t>
  </si>
  <si>
    <t>100-1104-7370</t>
  </si>
  <si>
    <t>2809</t>
  </si>
  <si>
    <t>4662</t>
  </si>
  <si>
    <t>15 Meal Plan</t>
  </si>
  <si>
    <t>GSO Grant Management Support</t>
  </si>
  <si>
    <t>2575</t>
  </si>
  <si>
    <t>Academic Advisement</t>
  </si>
  <si>
    <t>100-1106-0000</t>
  </si>
  <si>
    <t>2810</t>
  </si>
  <si>
    <t>4663</t>
  </si>
  <si>
    <t>No Longer In Use</t>
  </si>
  <si>
    <t>GSO Marine Archaeology</t>
  </si>
  <si>
    <t>2576</t>
  </si>
  <si>
    <t>Ford - Prior Year Loans</t>
  </si>
  <si>
    <t>100-1106-7152</t>
  </si>
  <si>
    <t>2811</t>
  </si>
  <si>
    <t>4664</t>
  </si>
  <si>
    <t>GSO Business Office</t>
  </si>
  <si>
    <t>2577</t>
  </si>
  <si>
    <t>Ford Sub Loans 04 05</t>
  </si>
  <si>
    <t>100-1107-0000</t>
  </si>
  <si>
    <t>2812</t>
  </si>
  <si>
    <t>4665</t>
  </si>
  <si>
    <t>GSO Rhode Island Sea Grant</t>
  </si>
  <si>
    <t>2578</t>
  </si>
  <si>
    <t>Ford Parent Loans 04 05</t>
  </si>
  <si>
    <t>100-1107-3007</t>
  </si>
  <si>
    <t>2813</t>
  </si>
  <si>
    <t>4666</t>
  </si>
  <si>
    <t>GSO Coastal Institute</t>
  </si>
  <si>
    <t>2579</t>
  </si>
  <si>
    <t>Ford  Ubsub Loans 04 05</t>
  </si>
  <si>
    <t>100-1107-7380</t>
  </si>
  <si>
    <t>2814</t>
  </si>
  <si>
    <t>4667</t>
  </si>
  <si>
    <t>Points Meal Plan-C</t>
  </si>
  <si>
    <t>GSO Marine Technicians</t>
  </si>
  <si>
    <t>2580</t>
  </si>
  <si>
    <t>Ford Subsidized Loans</t>
  </si>
  <si>
    <t>100-1108-0151</t>
  </si>
  <si>
    <t>2815</t>
  </si>
  <si>
    <t>4668</t>
  </si>
  <si>
    <t>Points Meal Plan-D</t>
  </si>
  <si>
    <t>GSO Marine Office</t>
  </si>
  <si>
    <t>2581</t>
  </si>
  <si>
    <t>Ford Parent Loans</t>
  </si>
  <si>
    <t>100-1108-0152</t>
  </si>
  <si>
    <t>2816</t>
  </si>
  <si>
    <t>4669</t>
  </si>
  <si>
    <t>FLEX 18 (Apartment/Commuter)</t>
  </si>
  <si>
    <t>GSO Ocean Technology Center</t>
  </si>
  <si>
    <t>2582</t>
  </si>
  <si>
    <t>Ford Unsubsidized Loan FY08</t>
  </si>
  <si>
    <t>100-1108-1000</t>
  </si>
  <si>
    <t>2817</t>
  </si>
  <si>
    <t>4670</t>
  </si>
  <si>
    <t>FLEX 36 (Apartment/Commuter)</t>
  </si>
  <si>
    <t>GSO Security</t>
  </si>
  <si>
    <t>2583</t>
  </si>
  <si>
    <t>Children's Crusade Scholarship</t>
  </si>
  <si>
    <t>100-1108-1050</t>
  </si>
  <si>
    <t>2818</t>
  </si>
  <si>
    <t>4671</t>
  </si>
  <si>
    <t>Partial Meal Plan</t>
  </si>
  <si>
    <t>GSO Service Centers</t>
  </si>
  <si>
    <t>2584</t>
  </si>
  <si>
    <t>Academic Promise Scholarships</t>
  </si>
  <si>
    <t>100-1108-1150</t>
  </si>
  <si>
    <t>2819</t>
  </si>
  <si>
    <t>4672</t>
  </si>
  <si>
    <t>Combo Plan</t>
  </si>
  <si>
    <t>NBC Housekeeping</t>
  </si>
  <si>
    <t>2585</t>
  </si>
  <si>
    <t>RISS</t>
  </si>
  <si>
    <t>100-1108-2526</t>
  </si>
  <si>
    <t>2820</t>
  </si>
  <si>
    <t>4673</t>
  </si>
  <si>
    <t>Flex 150 (Apartment/Commuter)</t>
  </si>
  <si>
    <t>NBC Receiving/Stockroom</t>
  </si>
  <si>
    <t>2586</t>
  </si>
  <si>
    <t>MassGrant Scholarship</t>
  </si>
  <si>
    <t>100-1108-3003</t>
  </si>
  <si>
    <t>2821</t>
  </si>
  <si>
    <t>4674</t>
  </si>
  <si>
    <t>Cash Sales-Dining</t>
  </si>
  <si>
    <t>GSO Computer/Copy Center</t>
  </si>
  <si>
    <t>2587</t>
  </si>
  <si>
    <t>Other State Scholarships</t>
  </si>
  <si>
    <t>100-1108-3007</t>
  </si>
  <si>
    <t>2822</t>
  </si>
  <si>
    <t>4675</t>
  </si>
  <si>
    <t>Summer Session-Dining</t>
  </si>
  <si>
    <t>GSO COEUT</t>
  </si>
  <si>
    <t>2588</t>
  </si>
  <si>
    <t>Ctr for Personal Financial Ed</t>
  </si>
  <si>
    <t>100-1108-7223</t>
  </si>
  <si>
    <t>2900</t>
  </si>
  <si>
    <t>4676</t>
  </si>
  <si>
    <t>Summer Session-Ram</t>
  </si>
  <si>
    <t>Dean Education</t>
  </si>
  <si>
    <t>2589</t>
  </si>
  <si>
    <t>Individualized Sport Skill Pgm</t>
  </si>
  <si>
    <t>100-1109-0000</t>
  </si>
  <si>
    <t>2901</t>
  </si>
  <si>
    <t>4677</t>
  </si>
  <si>
    <t>Catering</t>
  </si>
  <si>
    <t>Student Academic Services</t>
  </si>
  <si>
    <t>2590</t>
  </si>
  <si>
    <t>Gov. Comm. for Narr. Bay/Water</t>
  </si>
  <si>
    <t>100-1109-7283</t>
  </si>
  <si>
    <t>2902</t>
  </si>
  <si>
    <t>4678</t>
  </si>
  <si>
    <t>Catering - Ryan Center</t>
  </si>
  <si>
    <t>Mail Room Operations</t>
  </si>
  <si>
    <t>2591</t>
  </si>
  <si>
    <t>Truman Foundation Honor Inst.</t>
  </si>
  <si>
    <t>100-1110-0000</t>
  </si>
  <si>
    <t>2903</t>
  </si>
  <si>
    <t>4679</t>
  </si>
  <si>
    <t>Miscellaneous Revenue</t>
  </si>
  <si>
    <t>Strategic Initiatives</t>
  </si>
  <si>
    <t>2592</t>
  </si>
  <si>
    <t>Employee Wellness Program</t>
  </si>
  <si>
    <t>100-1110-7324</t>
  </si>
  <si>
    <t>2906</t>
  </si>
  <si>
    <t>4680</t>
  </si>
  <si>
    <t>W A Jones Food</t>
  </si>
  <si>
    <t>Urban Affairs</t>
  </si>
  <si>
    <t>2593</t>
  </si>
  <si>
    <t>Children Crusade FY06</t>
  </si>
  <si>
    <t>100-1111-0000</t>
  </si>
  <si>
    <t>2907</t>
  </si>
  <si>
    <t>4681</t>
  </si>
  <si>
    <t>Rams Den</t>
  </si>
  <si>
    <t>ASF CEPS Child Development Ctr</t>
  </si>
  <si>
    <t>2594</t>
  </si>
  <si>
    <t>Academic Promise Schol FY06</t>
  </si>
  <si>
    <t>100-1112-0000</t>
  </si>
  <si>
    <t>2908</t>
  </si>
  <si>
    <t>4682</t>
  </si>
  <si>
    <t>Daily Grind - Library</t>
  </si>
  <si>
    <t>Biotech Mfg Providence Cohort</t>
  </si>
  <si>
    <t>2595</t>
  </si>
  <si>
    <t>RISS FY06</t>
  </si>
  <si>
    <t>100-1112-3007</t>
  </si>
  <si>
    <t>2909</t>
  </si>
  <si>
    <t>4683</t>
  </si>
  <si>
    <t>Cup Room</t>
  </si>
  <si>
    <t>Leg Prog. URI GAP Hope HS</t>
  </si>
  <si>
    <t>2596</t>
  </si>
  <si>
    <t>MassGrant Schol FY06</t>
  </si>
  <si>
    <t>100-1112-7243</t>
  </si>
  <si>
    <t>2911</t>
  </si>
  <si>
    <t>4684</t>
  </si>
  <si>
    <t>Time Out</t>
  </si>
  <si>
    <t>CIPG</t>
  </si>
  <si>
    <t>2597</t>
  </si>
  <si>
    <t>Other State Schol FY06</t>
  </si>
  <si>
    <t>100-1113-0000</t>
  </si>
  <si>
    <t>2912</t>
  </si>
  <si>
    <t>4685</t>
  </si>
  <si>
    <t>Nautilus Cafe</t>
  </si>
  <si>
    <t>Instruction Support</t>
  </si>
  <si>
    <t>2598</t>
  </si>
  <si>
    <t>NH State Scholarships</t>
  </si>
  <si>
    <t>100-1120-7310</t>
  </si>
  <si>
    <t>2913</t>
  </si>
  <si>
    <t>4686</t>
  </si>
  <si>
    <t>W A Jones Food Non-Taxable</t>
  </si>
  <si>
    <t>CEPS-OSI 1</t>
  </si>
  <si>
    <t>2599</t>
  </si>
  <si>
    <t>ME State Scholarships</t>
  </si>
  <si>
    <t>100-1121-3007</t>
  </si>
  <si>
    <t>2914</t>
  </si>
  <si>
    <t>4687</t>
  </si>
  <si>
    <t>RAM Sales</t>
  </si>
  <si>
    <t>CEPS-OSI 2</t>
  </si>
  <si>
    <t>PA State Scholarships</t>
  </si>
  <si>
    <t>100-1121-7324</t>
  </si>
  <si>
    <t>2915</t>
  </si>
  <si>
    <t>4693</t>
  </si>
  <si>
    <t>Misc Sales-Mu</t>
  </si>
  <si>
    <t>OSI 3</t>
  </si>
  <si>
    <t>CT State Scholarhips</t>
  </si>
  <si>
    <t>100-1121-7370</t>
  </si>
  <si>
    <t>2916</t>
  </si>
  <si>
    <t>4694</t>
  </si>
  <si>
    <t>Concessions-Mu</t>
  </si>
  <si>
    <t>Psychological Testing</t>
  </si>
  <si>
    <t>VT State Scholarships</t>
  </si>
  <si>
    <t>100-1130-0000</t>
  </si>
  <si>
    <t>3201</t>
  </si>
  <si>
    <t>4695</t>
  </si>
  <si>
    <t>Ticket Sales-Mu</t>
  </si>
  <si>
    <t>Honors Program</t>
  </si>
  <si>
    <t>MI State Scholarhips</t>
  </si>
  <si>
    <t>100-1130-3007</t>
  </si>
  <si>
    <t>3203</t>
  </si>
  <si>
    <t>4696</t>
  </si>
  <si>
    <t>Xeroxing</t>
  </si>
  <si>
    <t>Enrollment Services</t>
  </si>
  <si>
    <t>DE State Scholarships</t>
  </si>
  <si>
    <t>100-1131-0000</t>
  </si>
  <si>
    <t>3204</t>
  </si>
  <si>
    <t>4697</t>
  </si>
  <si>
    <t>GASB87 Revenue</t>
  </si>
  <si>
    <t>Faculty Senate</t>
  </si>
  <si>
    <t>Grad Plus Loans 06/07</t>
  </si>
  <si>
    <t>100-1132-0000</t>
  </si>
  <si>
    <t>3205</t>
  </si>
  <si>
    <t>4698</t>
  </si>
  <si>
    <t>Other Facilities Rentals</t>
  </si>
  <si>
    <t>Instructional Development</t>
  </si>
  <si>
    <t>For Sub Loans 05/06</t>
  </si>
  <si>
    <t>100-1500-0000</t>
  </si>
  <si>
    <t>3206</t>
  </si>
  <si>
    <t>4699</t>
  </si>
  <si>
    <t>MU Equipment Rental</t>
  </si>
  <si>
    <t>Labor &amp; Industrial Relations</t>
  </si>
  <si>
    <t>2608</t>
  </si>
  <si>
    <t>Ford Parent Loans 05/06</t>
  </si>
  <si>
    <t>100-1530-0000</t>
  </si>
  <si>
    <t>3207</t>
  </si>
  <si>
    <t>4700</t>
  </si>
  <si>
    <t>Risecu</t>
  </si>
  <si>
    <t>Non Violence and Peace Studies</t>
  </si>
  <si>
    <t>2609</t>
  </si>
  <si>
    <t>Ford Usub Loans 05/06</t>
  </si>
  <si>
    <t>100-1531-0000</t>
  </si>
  <si>
    <t>3208</t>
  </si>
  <si>
    <t>4701</t>
  </si>
  <si>
    <t>Bookstore Rent</t>
  </si>
  <si>
    <t>Research</t>
  </si>
  <si>
    <t>2613</t>
  </si>
  <si>
    <t>Childrens Crusade</t>
  </si>
  <si>
    <t>100-1532-0000</t>
  </si>
  <si>
    <t>3209</t>
  </si>
  <si>
    <t>4702</t>
  </si>
  <si>
    <t>Outside vendor rent inc &amp; comm</t>
  </si>
  <si>
    <t>Outreach Administration</t>
  </si>
  <si>
    <t>2614</t>
  </si>
  <si>
    <t>Academic Promise FY08</t>
  </si>
  <si>
    <t>100-1533-0000</t>
  </si>
  <si>
    <t>3210</t>
  </si>
  <si>
    <t>4703</t>
  </si>
  <si>
    <t>University Optometrists</t>
  </si>
  <si>
    <t>Graduate Studies</t>
  </si>
  <si>
    <t>2615</t>
  </si>
  <si>
    <t>Grad Plus Loan FY08</t>
  </si>
  <si>
    <t>100-1534-0000</t>
  </si>
  <si>
    <t>3211</t>
  </si>
  <si>
    <t>4704</t>
  </si>
  <si>
    <t>Ronzio Pizza</t>
  </si>
  <si>
    <t>Admissions</t>
  </si>
  <si>
    <t>2617</t>
  </si>
  <si>
    <t>Ford Sub Loans 06/07</t>
  </si>
  <si>
    <t>100-1535-0000</t>
  </si>
  <si>
    <t>3215</t>
  </si>
  <si>
    <t>4705</t>
  </si>
  <si>
    <t>URI Dining Services</t>
  </si>
  <si>
    <t>Agricultural Exp. Station</t>
  </si>
  <si>
    <t>2618</t>
  </si>
  <si>
    <t>Ford Parent Loans 06/07</t>
  </si>
  <si>
    <t>100-1550-0000</t>
  </si>
  <si>
    <t>3216</t>
  </si>
  <si>
    <t>4706</t>
  </si>
  <si>
    <t>Vending</t>
  </si>
  <si>
    <t>Cooperative Extension</t>
  </si>
  <si>
    <t>2619</t>
  </si>
  <si>
    <t>Ford Unsub Loans 06/07</t>
  </si>
  <si>
    <t>100-1551-0000</t>
  </si>
  <si>
    <t>3217</t>
  </si>
  <si>
    <t>4707</t>
  </si>
  <si>
    <t>Del'S Lemonade</t>
  </si>
  <si>
    <t>I-Cubed</t>
  </si>
  <si>
    <t>2620</t>
  </si>
  <si>
    <t>PA State Scholarship</t>
  </si>
  <si>
    <t>100-1552-0000</t>
  </si>
  <si>
    <t>3220</t>
  </si>
  <si>
    <t>4708</t>
  </si>
  <si>
    <t>Newspapers</t>
  </si>
  <si>
    <t>Provost Language Account</t>
  </si>
  <si>
    <t>2621</t>
  </si>
  <si>
    <t>CT State Scholarship</t>
  </si>
  <si>
    <t>100-2000-0000</t>
  </si>
  <si>
    <t>3230</t>
  </si>
  <si>
    <t>4709</t>
  </si>
  <si>
    <t>Stamps</t>
  </si>
  <si>
    <t>Enrollment Management</t>
  </si>
  <si>
    <t>2622</t>
  </si>
  <si>
    <t>VT State Scholarship</t>
  </si>
  <si>
    <t>100-2000-1000</t>
  </si>
  <si>
    <t>3231</t>
  </si>
  <si>
    <t>4710</t>
  </si>
  <si>
    <t>Id Cards</t>
  </si>
  <si>
    <t>New Student Transitions</t>
  </si>
  <si>
    <t>2625</t>
  </si>
  <si>
    <t>Rhode Island State Scholarship</t>
  </si>
  <si>
    <t>100-2000-2000</t>
  </si>
  <si>
    <t>3235</t>
  </si>
  <si>
    <t>4711</t>
  </si>
  <si>
    <t>Gross Sales</t>
  </si>
  <si>
    <t>Cps. Sustainability Curriculum</t>
  </si>
  <si>
    <t>2626</t>
  </si>
  <si>
    <t>Mass Grant Scholarship</t>
  </si>
  <si>
    <t>100-2000-7282</t>
  </si>
  <si>
    <t>3236</t>
  </si>
  <si>
    <t>4712</t>
  </si>
  <si>
    <t>Total Image Hair Salon</t>
  </si>
  <si>
    <t>Interdiscp Neurosc Prog</t>
  </si>
  <si>
    <t>2628</t>
  </si>
  <si>
    <t>NH State Scholarship</t>
  </si>
  <si>
    <t>100-2000-7321</t>
  </si>
  <si>
    <t>3250</t>
  </si>
  <si>
    <t>4713</t>
  </si>
  <si>
    <t>Sales Fees</t>
  </si>
  <si>
    <t>Summer/Winter Session Admin</t>
  </si>
  <si>
    <t>2629</t>
  </si>
  <si>
    <t>ME State Scholarship</t>
  </si>
  <si>
    <t>100-2001-0000</t>
  </si>
  <si>
    <t>3300</t>
  </si>
  <si>
    <t>4714</t>
  </si>
  <si>
    <t>Little Caesar's Pizza</t>
  </si>
  <si>
    <t>Info Tech Services</t>
  </si>
  <si>
    <t>2640</t>
  </si>
  <si>
    <t>Visitor Center</t>
  </si>
  <si>
    <t>100-2001-1000</t>
  </si>
  <si>
    <t>3301</t>
  </si>
  <si>
    <t>4715</t>
  </si>
  <si>
    <t>Diversity Housing</t>
  </si>
  <si>
    <t>Library</t>
  </si>
  <si>
    <t>Coastal Environmnt Partnership</t>
  </si>
  <si>
    <t>100-2001-1100</t>
  </si>
  <si>
    <t>3302</t>
  </si>
  <si>
    <t>4716</t>
  </si>
  <si>
    <t>Diversity Housing Meal</t>
  </si>
  <si>
    <t>NBC Library</t>
  </si>
  <si>
    <t>Ocean Instr. Partnership</t>
  </si>
  <si>
    <t>100-2001-2000</t>
  </si>
  <si>
    <t>3303</t>
  </si>
  <si>
    <t>4717</t>
  </si>
  <si>
    <t>Payroll Reimbursement</t>
  </si>
  <si>
    <t>CEPS Library</t>
  </si>
  <si>
    <t>2710</t>
  </si>
  <si>
    <t>Public Health Partnership</t>
  </si>
  <si>
    <t>100-2001-2400</t>
  </si>
  <si>
    <t>3304</t>
  </si>
  <si>
    <t>4720</t>
  </si>
  <si>
    <t>Parking Citations</t>
  </si>
  <si>
    <t>Informational &amp; Instructional</t>
  </si>
  <si>
    <t>2720</t>
  </si>
  <si>
    <t>Health Promotion Partnership</t>
  </si>
  <si>
    <t>100-2001-3007</t>
  </si>
  <si>
    <t>3305</t>
  </si>
  <si>
    <t>4723</t>
  </si>
  <si>
    <t>Pharmacy</t>
  </si>
  <si>
    <t>Technical &amp; Operational Svs</t>
  </si>
  <si>
    <t>2721</t>
  </si>
  <si>
    <t>Hlth Promo Pntshp Generated OH</t>
  </si>
  <si>
    <t>100-2002-0000</t>
  </si>
  <si>
    <t>3306</t>
  </si>
  <si>
    <t>4724</t>
  </si>
  <si>
    <t>X-Ray</t>
  </si>
  <si>
    <t>Networking &amp; Telecommunication</t>
  </si>
  <si>
    <t>2730</t>
  </si>
  <si>
    <t>Sensors&amp;Surface Tech. Prtnrshp</t>
  </si>
  <si>
    <t>100-2002-1000</t>
  </si>
  <si>
    <t>3307</t>
  </si>
  <si>
    <t>4725</t>
  </si>
  <si>
    <t>Laboratory Reimbursement</t>
  </si>
  <si>
    <t>Mgt Information Support Svs</t>
  </si>
  <si>
    <t>2740</t>
  </si>
  <si>
    <t>Family Resource Partnership</t>
  </si>
  <si>
    <t>100-2002-1100</t>
  </si>
  <si>
    <t>3309</t>
  </si>
  <si>
    <t>4726</t>
  </si>
  <si>
    <t>Physicians' Office Visit</t>
  </si>
  <si>
    <t>Institutional Research</t>
  </si>
  <si>
    <t>2750</t>
  </si>
  <si>
    <t>Forensic Science Partnership</t>
  </si>
  <si>
    <t>100-2002-1101</t>
  </si>
  <si>
    <t>3310</t>
  </si>
  <si>
    <t>4731</t>
  </si>
  <si>
    <t>Program Fees</t>
  </si>
  <si>
    <t>University Computing Services</t>
  </si>
  <si>
    <t>2760</t>
  </si>
  <si>
    <t>Physiological MeasurementPrtnr</t>
  </si>
  <si>
    <t>100-2002-2400</t>
  </si>
  <si>
    <t>3311</t>
  </si>
  <si>
    <t>4732</t>
  </si>
  <si>
    <t>Conference Institutional Other</t>
  </si>
  <si>
    <t>Media &amp; Technology Services</t>
  </si>
  <si>
    <t>2761</t>
  </si>
  <si>
    <t>Food Hunger Nutrition Partner</t>
  </si>
  <si>
    <t>100-2003-0000</t>
  </si>
  <si>
    <t>3312</t>
  </si>
  <si>
    <t>4733</t>
  </si>
  <si>
    <t>Lodging Fees</t>
  </si>
  <si>
    <t>ITS Computer Labs</t>
  </si>
  <si>
    <t>2762</t>
  </si>
  <si>
    <t>3D Group Partnership</t>
  </si>
  <si>
    <t>100-2003-1000</t>
  </si>
  <si>
    <t>3313</t>
  </si>
  <si>
    <t>4734</t>
  </si>
  <si>
    <t>Lodging Fees Non-Taxable</t>
  </si>
  <si>
    <t>ITS Information Tech Security</t>
  </si>
  <si>
    <t>2763</t>
  </si>
  <si>
    <t>Energy Partnership</t>
  </si>
  <si>
    <t>100-2003-1100</t>
  </si>
  <si>
    <t>3314</t>
  </si>
  <si>
    <t>4735</t>
  </si>
  <si>
    <t>Brookside Bistro</t>
  </si>
  <si>
    <t>DataSpark</t>
  </si>
  <si>
    <t>2770</t>
  </si>
  <si>
    <t>Phys. Mes. &amp; Comp. Partnership</t>
  </si>
  <si>
    <t>100-2003-1101</t>
  </si>
  <si>
    <t>3315</t>
  </si>
  <si>
    <t>4736</t>
  </si>
  <si>
    <t>Catering - W. Alton Jones</t>
  </si>
  <si>
    <t>CIO Initiatives</t>
  </si>
  <si>
    <t>3000</t>
  </si>
  <si>
    <t>Building Rentals</t>
  </si>
  <si>
    <t>100-2003-2000</t>
  </si>
  <si>
    <t>3320</t>
  </si>
  <si>
    <t>4737</t>
  </si>
  <si>
    <t>UBIT - WAJ Catering</t>
  </si>
  <si>
    <t>Ctr for Computational Research</t>
  </si>
  <si>
    <t>3001</t>
  </si>
  <si>
    <t>Genomics and Sequencing Center</t>
  </si>
  <si>
    <t>100-2003-2400</t>
  </si>
  <si>
    <t>3350</t>
  </si>
  <si>
    <t>4738</t>
  </si>
  <si>
    <t>Food truck - Aries</t>
  </si>
  <si>
    <t>Library Public Services</t>
  </si>
  <si>
    <t>3002</t>
  </si>
  <si>
    <t>Asset Protection</t>
  </si>
  <si>
    <t>100-2004-0000</t>
  </si>
  <si>
    <t>3351</t>
  </si>
  <si>
    <t>4739</t>
  </si>
  <si>
    <t>Gertz Express</t>
  </si>
  <si>
    <t>Library Technical Services</t>
  </si>
  <si>
    <t>3003</t>
  </si>
  <si>
    <t>Admin Reserve</t>
  </si>
  <si>
    <t>100-2004-1000</t>
  </si>
  <si>
    <t>3352</t>
  </si>
  <si>
    <t>4741</t>
  </si>
  <si>
    <t>Corner Store - Memorial Union</t>
  </si>
  <si>
    <t>Library Technology Spaces</t>
  </si>
  <si>
    <t>3004</t>
  </si>
  <si>
    <t>Campus Events</t>
  </si>
  <si>
    <t>100-2004-1100</t>
  </si>
  <si>
    <t>4742</t>
  </si>
  <si>
    <t>Rams Den - Annex</t>
  </si>
  <si>
    <t>Vice President Administration</t>
  </si>
  <si>
    <t>3005</t>
  </si>
  <si>
    <t>Candidate Travel</t>
  </si>
  <si>
    <t>100-2004-1101</t>
  </si>
  <si>
    <t>4743</t>
  </si>
  <si>
    <t>Corner Store - Mainfare</t>
  </si>
  <si>
    <t>Controller</t>
  </si>
  <si>
    <t>3006</t>
  </si>
  <si>
    <t>Emergency Fund</t>
  </si>
  <si>
    <t>100-2004-2000</t>
  </si>
  <si>
    <t>4002</t>
  </si>
  <si>
    <t>4744</t>
  </si>
  <si>
    <t>Rhody - coffee</t>
  </si>
  <si>
    <t>Accounting Office</t>
  </si>
  <si>
    <t>3007</t>
  </si>
  <si>
    <t>MTS/Technology Fee</t>
  </si>
  <si>
    <t>100-2004-2400</t>
  </si>
  <si>
    <t>4003</t>
  </si>
  <si>
    <t>4745</t>
  </si>
  <si>
    <t>Rhody - smoothies</t>
  </si>
  <si>
    <t>Student Loan</t>
  </si>
  <si>
    <t>3008</t>
  </si>
  <si>
    <t>University Land Lease Purchase</t>
  </si>
  <si>
    <t>100-2004-7026</t>
  </si>
  <si>
    <t>4004</t>
  </si>
  <si>
    <t>4746</t>
  </si>
  <si>
    <t>Rhody - pizza</t>
  </si>
  <si>
    <t>Payroll</t>
  </si>
  <si>
    <t>3009</t>
  </si>
  <si>
    <t>FY99 Deferred Maintenance</t>
  </si>
  <si>
    <t>100-2004-7125</t>
  </si>
  <si>
    <t>4006</t>
  </si>
  <si>
    <t>4747</t>
  </si>
  <si>
    <t>The Bar</t>
  </si>
  <si>
    <t>SPA Overhead</t>
  </si>
  <si>
    <t>3010</t>
  </si>
  <si>
    <t>General Expense</t>
  </si>
  <si>
    <t>100-2004-7229</t>
  </si>
  <si>
    <t>4007</t>
  </si>
  <si>
    <t>4748</t>
  </si>
  <si>
    <t>Telephone Features</t>
  </si>
  <si>
    <t>Sponsored &amp; Cost Accounting</t>
  </si>
  <si>
    <t>3011</t>
  </si>
  <si>
    <t>Legal/Patent Expenditures</t>
  </si>
  <si>
    <t>100-2005-0000</t>
  </si>
  <si>
    <t>4010</t>
  </si>
  <si>
    <t>4749</t>
  </si>
  <si>
    <t>Telephone Equipment Sales</t>
  </si>
  <si>
    <t>Human Resource</t>
  </si>
  <si>
    <t>3012</t>
  </si>
  <si>
    <t>Prior Year Activity</t>
  </si>
  <si>
    <t>100-2005-1000</t>
  </si>
  <si>
    <t>4020</t>
  </si>
  <si>
    <t>4751</t>
  </si>
  <si>
    <t>Telephone Line Service</t>
  </si>
  <si>
    <t>Financial Strategy &amp; Planning</t>
  </si>
  <si>
    <t>3013</t>
  </si>
  <si>
    <t>Programming &amp; Events</t>
  </si>
  <si>
    <t>100-2005-2000</t>
  </si>
  <si>
    <t>4021</t>
  </si>
  <si>
    <t>4752</t>
  </si>
  <si>
    <t>Telephone Usage</t>
  </si>
  <si>
    <t>EEC School Programs</t>
  </si>
  <si>
    <t>3014</t>
  </si>
  <si>
    <t>Recruitement Activity</t>
  </si>
  <si>
    <t>100-2005-2400</t>
  </si>
  <si>
    <t>4022</t>
  </si>
  <si>
    <t>4753</t>
  </si>
  <si>
    <t>Telephone Work Orders</t>
  </si>
  <si>
    <t>EEC Weekend Conferences</t>
  </si>
  <si>
    <t>3015</t>
  </si>
  <si>
    <t>Rental Property</t>
  </si>
  <si>
    <t>100-2005-3007</t>
  </si>
  <si>
    <t>4023</t>
  </si>
  <si>
    <t>4754</t>
  </si>
  <si>
    <t>Nets-Data</t>
  </si>
  <si>
    <t>EEC Team Building</t>
  </si>
  <si>
    <t>3016</t>
  </si>
  <si>
    <t>Research Committee</t>
  </si>
  <si>
    <t>100-2006-0000</t>
  </si>
  <si>
    <t>4024</t>
  </si>
  <si>
    <t>4755</t>
  </si>
  <si>
    <t>Nets-Video</t>
  </si>
  <si>
    <t>EEC Summer Farm Camps</t>
  </si>
  <si>
    <t>3017</t>
  </si>
  <si>
    <t>Personnel Advertising</t>
  </si>
  <si>
    <t>100-2006-1000</t>
  </si>
  <si>
    <t>4025</t>
  </si>
  <si>
    <t>4756</t>
  </si>
  <si>
    <t>Land and Space Rentals</t>
  </si>
  <si>
    <t>Waj-Operations</t>
  </si>
  <si>
    <t>3018</t>
  </si>
  <si>
    <t>GSO Vehicle Maintenace</t>
  </si>
  <si>
    <t>100-2006-1100</t>
  </si>
  <si>
    <t>4026</t>
  </si>
  <si>
    <t>4757</t>
  </si>
  <si>
    <t>Royalties</t>
  </si>
  <si>
    <t>Whispering Pines Conferences</t>
  </si>
  <si>
    <t>3019</t>
  </si>
  <si>
    <t>Wide Area Network</t>
  </si>
  <si>
    <t>100-2006-2000</t>
  </si>
  <si>
    <t>4027</t>
  </si>
  <si>
    <t>4758</t>
  </si>
  <si>
    <t>Gate Receipts</t>
  </si>
  <si>
    <t>Whispering Pines Weddings</t>
  </si>
  <si>
    <t>3020</t>
  </si>
  <si>
    <t>Audit Fees</t>
  </si>
  <si>
    <t>100-2006-2400</t>
  </si>
  <si>
    <t>4028</t>
  </si>
  <si>
    <t>4759</t>
  </si>
  <si>
    <t>Athletics' Administration Reve</t>
  </si>
  <si>
    <t>EEC Summer Residential Camps</t>
  </si>
  <si>
    <t>3021</t>
  </si>
  <si>
    <t>Prior Year Encumbrances</t>
  </si>
  <si>
    <t>100-2006-7101</t>
  </si>
  <si>
    <t>4029</t>
  </si>
  <si>
    <t>4760</t>
  </si>
  <si>
    <t>Summer Athletics</t>
  </si>
  <si>
    <t>EEC Summer Expeditions</t>
  </si>
  <si>
    <t>3022</t>
  </si>
  <si>
    <t>Kingston Fire District Support</t>
  </si>
  <si>
    <t>100-2007-0000</t>
  </si>
  <si>
    <t>4030</t>
  </si>
  <si>
    <t>4761</t>
  </si>
  <si>
    <t>Advertising Revenue-Programs</t>
  </si>
  <si>
    <t>Facilities</t>
  </si>
  <si>
    <t>3023</t>
  </si>
  <si>
    <t>Equipment Rentals</t>
  </si>
  <si>
    <t>100-2007-1000</t>
  </si>
  <si>
    <t>4031</t>
  </si>
  <si>
    <t>4762</t>
  </si>
  <si>
    <t>Uri Network</t>
  </si>
  <si>
    <t>Compliance Office</t>
  </si>
  <si>
    <t>3024</t>
  </si>
  <si>
    <t>Moving, Rigging &amp; Shredding</t>
  </si>
  <si>
    <t>100-2007-1100</t>
  </si>
  <si>
    <t>4032</t>
  </si>
  <si>
    <t>4763</t>
  </si>
  <si>
    <t>Fire Safety</t>
  </si>
  <si>
    <t>Enterprise Risk Management</t>
  </si>
  <si>
    <t>3025</t>
  </si>
  <si>
    <t>Utilities Expenses</t>
  </si>
  <si>
    <t>100-2007-2000</t>
  </si>
  <si>
    <t>4033</t>
  </si>
  <si>
    <t>4764</t>
  </si>
  <si>
    <t>Wireless Telecom Licensing Rev</t>
  </si>
  <si>
    <t>Sustainability</t>
  </si>
  <si>
    <t>3026</t>
  </si>
  <si>
    <t>Shepard's Building Support</t>
  </si>
  <si>
    <t>100-2007-2400</t>
  </si>
  <si>
    <t>4034</t>
  </si>
  <si>
    <t>4765</t>
  </si>
  <si>
    <t>Refunds-Overpayment</t>
  </si>
  <si>
    <t>Risk Control and Insurance</t>
  </si>
  <si>
    <t>3027</t>
  </si>
  <si>
    <t>Annual Oper&amp;Main. of Superfund</t>
  </si>
  <si>
    <t>100-2007-3007</t>
  </si>
  <si>
    <t>4035</t>
  </si>
  <si>
    <t>4766</t>
  </si>
  <si>
    <t>Slap Shots Revenue</t>
  </si>
  <si>
    <t>Police</t>
  </si>
  <si>
    <t>3028</t>
  </si>
  <si>
    <t>Roof Repairs</t>
  </si>
  <si>
    <t>100-2008-0000</t>
  </si>
  <si>
    <t>4036</t>
  </si>
  <si>
    <t>4768</t>
  </si>
  <si>
    <t>Music Therapy Fee</t>
  </si>
  <si>
    <t>Public Safety Comm &amp; Tech</t>
  </si>
  <si>
    <t>3029</t>
  </si>
  <si>
    <t>Deferred Maintenance</t>
  </si>
  <si>
    <t>100-2008-1000</t>
  </si>
  <si>
    <t>4037</t>
  </si>
  <si>
    <t>4769</t>
  </si>
  <si>
    <t>Ticket Rebates</t>
  </si>
  <si>
    <t>Security-Housing &amp; Res-Life</t>
  </si>
  <si>
    <t>3030</t>
  </si>
  <si>
    <t>Environmental Safety</t>
  </si>
  <si>
    <t>100-2008-2400</t>
  </si>
  <si>
    <t>4038</t>
  </si>
  <si>
    <t>4770</t>
  </si>
  <si>
    <t>Rental Income - Arena Events</t>
  </si>
  <si>
    <t>Shepard's Security</t>
  </si>
  <si>
    <t>3031</t>
  </si>
  <si>
    <t>100-2009-0000</t>
  </si>
  <si>
    <t>4040</t>
  </si>
  <si>
    <t>4771</t>
  </si>
  <si>
    <t>Rental Income - Function Rooms</t>
  </si>
  <si>
    <t>Maintenance &amp; Repair</t>
  </si>
  <si>
    <t>3032</t>
  </si>
  <si>
    <t>Employee Newsletter</t>
  </si>
  <si>
    <t>100-2009-1000</t>
  </si>
  <si>
    <t>4041</t>
  </si>
  <si>
    <t>4772</t>
  </si>
  <si>
    <t>Rental Income - Retail Shop</t>
  </si>
  <si>
    <t>Custodial Services</t>
  </si>
  <si>
    <t>3033</t>
  </si>
  <si>
    <t>University Club</t>
  </si>
  <si>
    <t>100-2009-1100</t>
  </si>
  <si>
    <t>4042</t>
  </si>
  <si>
    <t>4773</t>
  </si>
  <si>
    <t>Rental Income - Suite Leases</t>
  </si>
  <si>
    <t>Lands&amp; Grounds</t>
  </si>
  <si>
    <t>3034</t>
  </si>
  <si>
    <t>Surge Space Facility</t>
  </si>
  <si>
    <t>100-2009-1101</t>
  </si>
  <si>
    <t>4043</t>
  </si>
  <si>
    <t>4774</t>
  </si>
  <si>
    <t>Service Income</t>
  </si>
  <si>
    <t>Heating</t>
  </si>
  <si>
    <t>3035</t>
  </si>
  <si>
    <t>Support Services</t>
  </si>
  <si>
    <t>100-2009-1102</t>
  </si>
  <si>
    <t>4044</t>
  </si>
  <si>
    <t>4775</t>
  </si>
  <si>
    <t>Fees - Athletics Reimbursement</t>
  </si>
  <si>
    <t>Automotive</t>
  </si>
  <si>
    <t>3036</t>
  </si>
  <si>
    <t>Training</t>
  </si>
  <si>
    <t>100-2009-1103</t>
  </si>
  <si>
    <t>4045</t>
  </si>
  <si>
    <t>4776</t>
  </si>
  <si>
    <t>Fees - Parking</t>
  </si>
  <si>
    <t>Customer Service</t>
  </si>
  <si>
    <t>3037</t>
  </si>
  <si>
    <t>Prior Year Asset Protection</t>
  </si>
  <si>
    <t>100-2009-2000</t>
  </si>
  <si>
    <t>4046</t>
  </si>
  <si>
    <t>4777</t>
  </si>
  <si>
    <t>Ticket Charge - Facility Fee</t>
  </si>
  <si>
    <t>Capital Construction</t>
  </si>
  <si>
    <t>3038</t>
  </si>
  <si>
    <t>Special Marketing Program</t>
  </si>
  <si>
    <t>100-2009-2400</t>
  </si>
  <si>
    <t>4048</t>
  </si>
  <si>
    <t>4778</t>
  </si>
  <si>
    <t>Commission Income - Catering</t>
  </si>
  <si>
    <t>Facilities Services</t>
  </si>
  <si>
    <t>3039</t>
  </si>
  <si>
    <t>Capital Campaign II</t>
  </si>
  <si>
    <t>100-2009-2532</t>
  </si>
  <si>
    <t>4049</t>
  </si>
  <si>
    <t>4779</t>
  </si>
  <si>
    <t>Commission Income - Concession</t>
  </si>
  <si>
    <t>Utility Administration</t>
  </si>
  <si>
    <t>3040</t>
  </si>
  <si>
    <t>Spectrometer Cost Center</t>
  </si>
  <si>
    <t>100-2011-0000</t>
  </si>
  <si>
    <t>4050</t>
  </si>
  <si>
    <t>4780</t>
  </si>
  <si>
    <t>Commission Income - Novelties</t>
  </si>
  <si>
    <t>Athletics Custodial Expense</t>
  </si>
  <si>
    <t>3041</t>
  </si>
  <si>
    <t>CommunicationsFee - Internet</t>
  </si>
  <si>
    <t>100-2011-2511</t>
  </si>
  <si>
    <t>4051</t>
  </si>
  <si>
    <t>4781</t>
  </si>
  <si>
    <t>Commission Income - Vending</t>
  </si>
  <si>
    <t>Athletics' Lands &amp; Grounds</t>
  </si>
  <si>
    <t>3042</t>
  </si>
  <si>
    <t>Communications Fee - Video</t>
  </si>
  <si>
    <t>100-2011-7228</t>
  </si>
  <si>
    <t>4052</t>
  </si>
  <si>
    <t>4782</t>
  </si>
  <si>
    <t>Advertising &amp; Sponsor Sales</t>
  </si>
  <si>
    <t>Athletics' Maintenance &amp;Repair</t>
  </si>
  <si>
    <t>3043</t>
  </si>
  <si>
    <t>Communications Fee - HRL Phone</t>
  </si>
  <si>
    <t>100-2011-7346</t>
  </si>
  <si>
    <t>4055</t>
  </si>
  <si>
    <t>4783</t>
  </si>
  <si>
    <t>Pouring Rights</t>
  </si>
  <si>
    <t>Strategic Procurement</t>
  </si>
  <si>
    <t>3044</t>
  </si>
  <si>
    <t>Communications Fee - Support</t>
  </si>
  <si>
    <t>100-2012-0000</t>
  </si>
  <si>
    <t>4056</t>
  </si>
  <si>
    <t>4784</t>
  </si>
  <si>
    <t>Rental Income - URI Icetime</t>
  </si>
  <si>
    <t>Central Stores</t>
  </si>
  <si>
    <t>3045</t>
  </si>
  <si>
    <t>PS Implementation</t>
  </si>
  <si>
    <t>100-2012-1000</t>
  </si>
  <si>
    <t>4057</t>
  </si>
  <si>
    <t>4785</t>
  </si>
  <si>
    <t>Rental Income - Other Icetime</t>
  </si>
  <si>
    <t>Property &amp; Support Services</t>
  </si>
  <si>
    <t>3046</t>
  </si>
  <si>
    <t>Survey Research Center</t>
  </si>
  <si>
    <t>100-2012-1101</t>
  </si>
  <si>
    <t>4058</t>
  </si>
  <si>
    <t>4786</t>
  </si>
  <si>
    <t>Rent Inc. - Non-Ice Arena Rent</t>
  </si>
  <si>
    <t>Central Receiving</t>
  </si>
  <si>
    <t>3047</t>
  </si>
  <si>
    <t>BSR implementation</t>
  </si>
  <si>
    <t>100-2012-1103</t>
  </si>
  <si>
    <t>4059</t>
  </si>
  <si>
    <t>4787</t>
  </si>
  <si>
    <t>Rental Income - Pro Shop</t>
  </si>
  <si>
    <t>Printing Services</t>
  </si>
  <si>
    <t>3048</t>
  </si>
  <si>
    <t>Postage Meter/Fed Ex</t>
  </si>
  <si>
    <t>100-2012-1104</t>
  </si>
  <si>
    <t>4060</t>
  </si>
  <si>
    <t>4788</t>
  </si>
  <si>
    <t>Learn-To-Skate Program Fees</t>
  </si>
  <si>
    <t>Mail Services</t>
  </si>
  <si>
    <t>3049</t>
  </si>
  <si>
    <t>Central Falls High School</t>
  </si>
  <si>
    <t>100-2012-1105</t>
  </si>
  <si>
    <t>4061</t>
  </si>
  <si>
    <t>4789</t>
  </si>
  <si>
    <t>Public &amp; Group Skating Program</t>
  </si>
  <si>
    <t>Research Purchasing</t>
  </si>
  <si>
    <t>3050</t>
  </si>
  <si>
    <t>Pell Library Construct. Pledge</t>
  </si>
  <si>
    <t>100-2012-1106</t>
  </si>
  <si>
    <t>4064</t>
  </si>
  <si>
    <t>4790</t>
  </si>
  <si>
    <t>Skate Rental and Sharpening</t>
  </si>
  <si>
    <t>Public Safety Administration</t>
  </si>
  <si>
    <t>3051</t>
  </si>
  <si>
    <t>Search - Presidential 2009</t>
  </si>
  <si>
    <t>100-2012-1107</t>
  </si>
  <si>
    <t>4065</t>
  </si>
  <si>
    <t>4791</t>
  </si>
  <si>
    <t>Student Auto Registration</t>
  </si>
  <si>
    <t>Fire Life Safety</t>
  </si>
  <si>
    <t>3052</t>
  </si>
  <si>
    <t>URI/Central Falls Dual Enroll.</t>
  </si>
  <si>
    <t>100-2012-1109</t>
  </si>
  <si>
    <t>4066</t>
  </si>
  <si>
    <t>4792</t>
  </si>
  <si>
    <t>Fac/Staff Auto Registration</t>
  </si>
  <si>
    <t>Emergency Management</t>
  </si>
  <si>
    <t>3053</t>
  </si>
  <si>
    <t>Security</t>
  </si>
  <si>
    <t>100-2012-2000</t>
  </si>
  <si>
    <t>4067</t>
  </si>
  <si>
    <t>4793</t>
  </si>
  <si>
    <t>Narr. Waste Water Income</t>
  </si>
  <si>
    <t>Recycling</t>
  </si>
  <si>
    <t>3054</t>
  </si>
  <si>
    <t>Bioimaging Laboratory</t>
  </si>
  <si>
    <t>100-2012-2231</t>
  </si>
  <si>
    <t>4068</t>
  </si>
  <si>
    <t>4794</t>
  </si>
  <si>
    <t>Beverage and Vending Contracts</t>
  </si>
  <si>
    <t>Hazardous Waste</t>
  </si>
  <si>
    <t>3055</t>
  </si>
  <si>
    <t>Int'l Studies &amp; Diplomacy</t>
  </si>
  <si>
    <t>100-2012-2400</t>
  </si>
  <si>
    <t>4069</t>
  </si>
  <si>
    <t>4795</t>
  </si>
  <si>
    <t>Unrelated Business Income</t>
  </si>
  <si>
    <t>Environmental Health &amp; Safety</t>
  </si>
  <si>
    <t>3056</t>
  </si>
  <si>
    <t>URI NEC</t>
  </si>
  <si>
    <t>100-2012-3007</t>
  </si>
  <si>
    <t>4070</t>
  </si>
  <si>
    <t>4796</t>
  </si>
  <si>
    <t>UBIT - Catering</t>
  </si>
  <si>
    <t>Campus Design</t>
  </si>
  <si>
    <t>3060</t>
  </si>
  <si>
    <t>3/10 Flood Damage-Reimb. Exp.</t>
  </si>
  <si>
    <t>100-2012-7256</t>
  </si>
  <si>
    <t>4072</t>
  </si>
  <si>
    <t>4797</t>
  </si>
  <si>
    <t>UBIT Ryan Catering</t>
  </si>
  <si>
    <t>3061</t>
  </si>
  <si>
    <t>Insurance FEMA TS Irene</t>
  </si>
  <si>
    <t>100-2012-7268</t>
  </si>
  <si>
    <t>4073</t>
  </si>
  <si>
    <t>4798</t>
  </si>
  <si>
    <t>UBIT Rams Den Summer Conferenc</t>
  </si>
  <si>
    <t>Special Projects</t>
  </si>
  <si>
    <t>3062</t>
  </si>
  <si>
    <t>Hurricane Sandy Reimbursed</t>
  </si>
  <si>
    <t>100-2012-7269</t>
  </si>
  <si>
    <t>4074</t>
  </si>
  <si>
    <t>4799</t>
  </si>
  <si>
    <t>UBIT Dining Summer Conference</t>
  </si>
  <si>
    <t>3063</t>
  </si>
  <si>
    <t>FEMA Blizzard 2013</t>
  </si>
  <si>
    <t>100-2012-7324</t>
  </si>
  <si>
    <t>4075</t>
  </si>
  <si>
    <t>4800</t>
  </si>
  <si>
    <t>LIC-Bankruptcy</t>
  </si>
  <si>
    <t>Ryan Center</t>
  </si>
  <si>
    <t>3064</t>
  </si>
  <si>
    <t>FEMA Blizzard Juno 2015</t>
  </si>
  <si>
    <t>100-2013-0000</t>
  </si>
  <si>
    <t>4076</t>
  </si>
  <si>
    <t>4801</t>
  </si>
  <si>
    <t>LIC - W/O Reg.</t>
  </si>
  <si>
    <t>3065</t>
  </si>
  <si>
    <t>BeaupreCenterFireInsurClaim</t>
  </si>
  <si>
    <t>100-2013-1000</t>
  </si>
  <si>
    <t>4080</t>
  </si>
  <si>
    <t>4802</t>
  </si>
  <si>
    <t>LIC-Nurse Meditech</t>
  </si>
  <si>
    <t>Bradford R. Boss Arena</t>
  </si>
  <si>
    <t>3066</t>
  </si>
  <si>
    <t>Aved Hall cleanup/insur claim</t>
  </si>
  <si>
    <t>100-2013-1100</t>
  </si>
  <si>
    <t>4085</t>
  </si>
  <si>
    <t>4803</t>
  </si>
  <si>
    <t>LIC-Teaching Serv</t>
  </si>
  <si>
    <t>3067</t>
  </si>
  <si>
    <t>NBC Gen Release Remediation</t>
  </si>
  <si>
    <t>100-2013-1101</t>
  </si>
  <si>
    <t>5000</t>
  </si>
  <si>
    <t>4804</t>
  </si>
  <si>
    <t>LIC-Teacher OTH</t>
  </si>
  <si>
    <t>Vice President-Student Affairs</t>
  </si>
  <si>
    <t>3070</t>
  </si>
  <si>
    <t>API 3200 - Mass Spectrometer</t>
  </si>
  <si>
    <t>100-2013-1102</t>
  </si>
  <si>
    <t>5010</t>
  </si>
  <si>
    <t>4805</t>
  </si>
  <si>
    <t>LIC-Teach SP/ED</t>
  </si>
  <si>
    <t>Special Progr-Talent Dev.</t>
  </si>
  <si>
    <t>3100</t>
  </si>
  <si>
    <t>DEM/URI BART</t>
  </si>
  <si>
    <t>100-2013-1104</t>
  </si>
  <si>
    <t>5011</t>
  </si>
  <si>
    <t>4806</t>
  </si>
  <si>
    <t>LIC-Military Serv</t>
  </si>
  <si>
    <t>Multicultural Center</t>
  </si>
  <si>
    <t>3114</t>
  </si>
  <si>
    <t>Tsunami Expedition</t>
  </si>
  <si>
    <t>100-2013-1106</t>
  </si>
  <si>
    <t>5012</t>
  </si>
  <si>
    <t>4807</t>
  </si>
  <si>
    <t>LIC-SM Bal W/o</t>
  </si>
  <si>
    <t>Campus Life</t>
  </si>
  <si>
    <t>3200</t>
  </si>
  <si>
    <t>Res Support Pcard Rebates</t>
  </si>
  <si>
    <t>100-2013-1107</t>
  </si>
  <si>
    <t>5013</t>
  </si>
  <si>
    <t>4808</t>
  </si>
  <si>
    <t>LIC-Volunteer</t>
  </si>
  <si>
    <t>Dean of Students Office</t>
  </si>
  <si>
    <t>Ryan Center Games</t>
  </si>
  <si>
    <t>100-2013-1109</t>
  </si>
  <si>
    <t>5014</t>
  </si>
  <si>
    <t>4809</t>
  </si>
  <si>
    <t>LIC-Law Enforcmnt</t>
  </si>
  <si>
    <t>Career Svcs &amp; Employer Rel.</t>
  </si>
  <si>
    <t>Providence Civic Ctr Games</t>
  </si>
  <si>
    <t>100-2013-1110</t>
  </si>
  <si>
    <t>5015</t>
  </si>
  <si>
    <t>4810</t>
  </si>
  <si>
    <t>LIC-Death</t>
  </si>
  <si>
    <t>Counseling Center</t>
  </si>
  <si>
    <t>Away Games</t>
  </si>
  <si>
    <t>100-2013-1111</t>
  </si>
  <si>
    <t>5016</t>
  </si>
  <si>
    <t>4811</t>
  </si>
  <si>
    <t>LIC-Disability</t>
  </si>
  <si>
    <t>International Student Services</t>
  </si>
  <si>
    <t>A-10 Championship Games</t>
  </si>
  <si>
    <t>100-2013-1112</t>
  </si>
  <si>
    <t>5017</t>
  </si>
  <si>
    <t>4812</t>
  </si>
  <si>
    <t>LIC-Child/Fam Int</t>
  </si>
  <si>
    <t>Women's Center</t>
  </si>
  <si>
    <t>Event Management</t>
  </si>
  <si>
    <t>100-2013-1114</t>
  </si>
  <si>
    <t>5018</t>
  </si>
  <si>
    <t>4813</t>
  </si>
  <si>
    <t>INT STU LOAN REC</t>
  </si>
  <si>
    <t>Disability, Access &amp; Inc</t>
  </si>
  <si>
    <t>Concessions</t>
  </si>
  <si>
    <t>100-2013-1115</t>
  </si>
  <si>
    <t>5019</t>
  </si>
  <si>
    <t>4814</t>
  </si>
  <si>
    <t>FED Contrib - PERK</t>
  </si>
  <si>
    <t>Gender &amp; Sexuality Center</t>
  </si>
  <si>
    <t>Guarantees Expenses</t>
  </si>
  <si>
    <t>100-2013-1116</t>
  </si>
  <si>
    <t>5020</t>
  </si>
  <si>
    <t>4815</t>
  </si>
  <si>
    <t>INSTIT contrib Perk</t>
  </si>
  <si>
    <t>Athletics' Administration</t>
  </si>
  <si>
    <t>Management Operations</t>
  </si>
  <si>
    <t>100-2013-1117</t>
  </si>
  <si>
    <t>5021</t>
  </si>
  <si>
    <t>4816</t>
  </si>
  <si>
    <t>Ryan Suite Ticket Reimburse.</t>
  </si>
  <si>
    <t>Women's Softball</t>
  </si>
  <si>
    <t>3308</t>
  </si>
  <si>
    <t>Athletic's Title IX</t>
  </si>
  <si>
    <t>100-2013-1119</t>
  </si>
  <si>
    <t>5022</t>
  </si>
  <si>
    <t>4817</t>
  </si>
  <si>
    <t>Int Assigned to Fed Gov</t>
  </si>
  <si>
    <t>Women's Basketball</t>
  </si>
  <si>
    <t>NCAA Championship Games</t>
  </si>
  <si>
    <t>100-2013-2000</t>
  </si>
  <si>
    <t>5023</t>
  </si>
  <si>
    <t>4818</t>
  </si>
  <si>
    <t>Fees Assigned to Fed Gov</t>
  </si>
  <si>
    <t>Women's Volleyball</t>
  </si>
  <si>
    <t>A-10 Stud Athl Opportunity Fd</t>
  </si>
  <si>
    <t>100-2013-2400</t>
  </si>
  <si>
    <t>5024</t>
  </si>
  <si>
    <t>4819</t>
  </si>
  <si>
    <t>MSDI Fee</t>
  </si>
  <si>
    <t>Women's Gymnastics</t>
  </si>
  <si>
    <t>University Insurance</t>
  </si>
  <si>
    <t>100-2013-3007</t>
  </si>
  <si>
    <t>5025</t>
  </si>
  <si>
    <t>4999</t>
  </si>
  <si>
    <t>Fixed Price Journals</t>
  </si>
  <si>
    <t>Women's Track</t>
  </si>
  <si>
    <t>A10 Special Assistance Fund</t>
  </si>
  <si>
    <t>100-2013-7229</t>
  </si>
  <si>
    <t>5026</t>
  </si>
  <si>
    <t>Women's Soccer</t>
  </si>
  <si>
    <t>NIT Championship Games</t>
  </si>
  <si>
    <t>100-2013-7324</t>
  </si>
  <si>
    <t>5027</t>
  </si>
  <si>
    <t>Women's Rowing</t>
  </si>
  <si>
    <t>ECAC Championships</t>
  </si>
  <si>
    <t>100-2013-7406</t>
  </si>
  <si>
    <t>5028</t>
  </si>
  <si>
    <t>Men's Basketball</t>
  </si>
  <si>
    <t>3316</t>
  </si>
  <si>
    <t>URI Men's BasketB CBI Tournamt</t>
  </si>
  <si>
    <t>100-2014-0000</t>
  </si>
  <si>
    <t>5029</t>
  </si>
  <si>
    <t>Men's Football</t>
  </si>
  <si>
    <t>3317</t>
  </si>
  <si>
    <t>Mens BB Payments Per Contract</t>
  </si>
  <si>
    <t>100-2014-1103</t>
  </si>
  <si>
    <t>5030</t>
  </si>
  <si>
    <t>Men's Track</t>
  </si>
  <si>
    <t>3400</t>
  </si>
  <si>
    <t>Compensated Absences</t>
  </si>
  <si>
    <t>100-2014-1104</t>
  </si>
  <si>
    <t>5031</t>
  </si>
  <si>
    <t>Men's Soccer</t>
  </si>
  <si>
    <t>Butterfield Dining Hall</t>
  </si>
  <si>
    <t>100-2014-1105</t>
  </si>
  <si>
    <t>5032</t>
  </si>
  <si>
    <t>Men's Golf</t>
  </si>
  <si>
    <t>Roger Williams Dining Hall</t>
  </si>
  <si>
    <t>100-2014-1109</t>
  </si>
  <si>
    <t>5033</t>
  </si>
  <si>
    <t>Women's Field Hockey</t>
  </si>
  <si>
    <t>Hope Dining Hall</t>
  </si>
  <si>
    <t>100-2014-1110</t>
  </si>
  <si>
    <t>5034</t>
  </si>
  <si>
    <t>Ramettes</t>
  </si>
  <si>
    <t>4011</t>
  </si>
  <si>
    <t>Expert Fees</t>
  </si>
  <si>
    <t>100-2014-1111</t>
  </si>
  <si>
    <t>5035</t>
  </si>
  <si>
    <t>Health Services Advisory Comm.</t>
  </si>
  <si>
    <t>100-2014-1112</t>
  </si>
  <si>
    <t>5036</t>
  </si>
  <si>
    <t>Training Room</t>
  </si>
  <si>
    <t>Food Service</t>
  </si>
  <si>
    <t>100-2014-1113</t>
  </si>
  <si>
    <t>5037</t>
  </si>
  <si>
    <t>Sports Information</t>
  </si>
  <si>
    <t>Beverage Service</t>
  </si>
  <si>
    <t>100-2014-1114</t>
  </si>
  <si>
    <t>5038</t>
  </si>
  <si>
    <t>Property Control</t>
  </si>
  <si>
    <t>Lodging</t>
  </si>
  <si>
    <t>100-2014-1115</t>
  </si>
  <si>
    <t>5039</t>
  </si>
  <si>
    <t>Recreational Services</t>
  </si>
  <si>
    <t>4053</t>
  </si>
  <si>
    <t>100-2014-1116</t>
  </si>
  <si>
    <t>5040</t>
  </si>
  <si>
    <t>Sailing Club</t>
  </si>
  <si>
    <t>4054</t>
  </si>
  <si>
    <t>100-2014-1117</t>
  </si>
  <si>
    <t>5041</t>
  </si>
  <si>
    <t>Athletics Academic Advising</t>
  </si>
  <si>
    <t>Other Programs</t>
  </si>
  <si>
    <t>100-2014-1118</t>
  </si>
  <si>
    <t>5042</t>
  </si>
  <si>
    <t>Cheerleading</t>
  </si>
  <si>
    <t>4095</t>
  </si>
  <si>
    <t>Technical Services</t>
  </si>
  <si>
    <t>100-2014-1119</t>
  </si>
  <si>
    <t>5043</t>
  </si>
  <si>
    <t>Men's Swimming</t>
  </si>
  <si>
    <t>4097</t>
  </si>
  <si>
    <t>Maintenance Services</t>
  </si>
  <si>
    <t>100-2014-2000</t>
  </si>
  <si>
    <t>5044</t>
  </si>
  <si>
    <t>Men's Tennis</t>
  </si>
  <si>
    <t>4152</t>
  </si>
  <si>
    <t>GSO Telephone Reimbursements</t>
  </si>
  <si>
    <t>100-2014-2400</t>
  </si>
  <si>
    <t>5045</t>
  </si>
  <si>
    <t>Women's Swimming</t>
  </si>
  <si>
    <t>4158</t>
  </si>
  <si>
    <t>Educational Student Developmt</t>
  </si>
  <si>
    <t>100-2014-3007</t>
  </si>
  <si>
    <t>5046</t>
  </si>
  <si>
    <t>Women's Tennis</t>
  </si>
  <si>
    <t>4159</t>
  </si>
  <si>
    <t>Aldrich Hall</t>
  </si>
  <si>
    <t>100-2014-7324</t>
  </si>
  <si>
    <t>5047</t>
  </si>
  <si>
    <t>Men's Baseball</t>
  </si>
  <si>
    <t>4160</t>
  </si>
  <si>
    <t>Barlow Hall</t>
  </si>
  <si>
    <t>100-2100-0000</t>
  </si>
  <si>
    <t>5048</t>
  </si>
  <si>
    <t>Ram Band</t>
  </si>
  <si>
    <t>4161</t>
  </si>
  <si>
    <t>Bressler Hall</t>
  </si>
  <si>
    <t>100-2100-1000</t>
  </si>
  <si>
    <t>5049</t>
  </si>
  <si>
    <t>Aquatics</t>
  </si>
  <si>
    <t>4162</t>
  </si>
  <si>
    <t>Browning Hall</t>
  </si>
  <si>
    <t>100-2100-2000</t>
  </si>
  <si>
    <t>5050</t>
  </si>
  <si>
    <t>Fitness &amp; Wellness</t>
  </si>
  <si>
    <t>4163</t>
  </si>
  <si>
    <t>Butterfield Hall</t>
  </si>
  <si>
    <t>100-2100-2200</t>
  </si>
  <si>
    <t>5051</t>
  </si>
  <si>
    <t>Intramural Sports</t>
  </si>
  <si>
    <t>4164</t>
  </si>
  <si>
    <t>Coddington Hall</t>
  </si>
  <si>
    <t>100-2100-2510</t>
  </si>
  <si>
    <t>5052</t>
  </si>
  <si>
    <t>Club Sports</t>
  </si>
  <si>
    <t>4165</t>
  </si>
  <si>
    <t>Fayerweather Hall</t>
  </si>
  <si>
    <t>100-2101-0000</t>
  </si>
  <si>
    <t>5053</t>
  </si>
  <si>
    <t>Facility Operations-Mackal</t>
  </si>
  <si>
    <t>4166</t>
  </si>
  <si>
    <t>Gorham Hall</t>
  </si>
  <si>
    <t>100-2101-1000</t>
  </si>
  <si>
    <t>5054</t>
  </si>
  <si>
    <t>Sailing Program</t>
  </si>
  <si>
    <t>4167</t>
  </si>
  <si>
    <t>Heathman Hall</t>
  </si>
  <si>
    <t>100-2101-2000</t>
  </si>
  <si>
    <t>5055</t>
  </si>
  <si>
    <t>Athletics Marketing</t>
  </si>
  <si>
    <t>4168</t>
  </si>
  <si>
    <t>Hutchinson Hall</t>
  </si>
  <si>
    <t>100-2101-2400</t>
  </si>
  <si>
    <t>5056</t>
  </si>
  <si>
    <t>Athletics Strength Condition</t>
  </si>
  <si>
    <t>4169</t>
  </si>
  <si>
    <t>Merrow Hall</t>
  </si>
  <si>
    <t>100-2101-7324</t>
  </si>
  <si>
    <t>5057</t>
  </si>
  <si>
    <t>Recreation Marketing Staff</t>
  </si>
  <si>
    <t>4170</t>
  </si>
  <si>
    <t>Burnside Hall</t>
  </si>
  <si>
    <t>100-2102-0000</t>
  </si>
  <si>
    <t>5058</t>
  </si>
  <si>
    <t>Women's Lacrosse</t>
  </si>
  <si>
    <t>4171</t>
  </si>
  <si>
    <t>Dorr Hall</t>
  </si>
  <si>
    <t>100-2102-1000</t>
  </si>
  <si>
    <t>5200</t>
  </si>
  <si>
    <t>HRL Business Operations</t>
  </si>
  <si>
    <t>4172</t>
  </si>
  <si>
    <t>Hopkins Hall</t>
  </si>
  <si>
    <t>100-2102-1100</t>
  </si>
  <si>
    <t>5201</t>
  </si>
  <si>
    <t>HRL Telephone System</t>
  </si>
  <si>
    <t>4173</t>
  </si>
  <si>
    <t>Peck Hall</t>
  </si>
  <si>
    <t>100-2102-1101</t>
  </si>
  <si>
    <t>5202</t>
  </si>
  <si>
    <t>HRL Facilities</t>
  </si>
  <si>
    <t>4174</t>
  </si>
  <si>
    <t>Weldin Hall</t>
  </si>
  <si>
    <t>100-2102-1102</t>
  </si>
  <si>
    <t>5203</t>
  </si>
  <si>
    <t>HRL Residential Education</t>
  </si>
  <si>
    <t>4175</t>
  </si>
  <si>
    <t>Tucker Hall</t>
  </si>
  <si>
    <t>100-2102-1105</t>
  </si>
  <si>
    <t>5204</t>
  </si>
  <si>
    <t>HRL Information Systems</t>
  </si>
  <si>
    <t>4176</t>
  </si>
  <si>
    <t>Adams Hall</t>
  </si>
  <si>
    <t>100-2102-2000</t>
  </si>
  <si>
    <t>5205</t>
  </si>
  <si>
    <t>HRL Security</t>
  </si>
  <si>
    <t>4177</t>
  </si>
  <si>
    <t>Ellery Hall</t>
  </si>
  <si>
    <t>100-2102-2400</t>
  </si>
  <si>
    <t>5206</t>
  </si>
  <si>
    <t>HRL Residential Education B</t>
  </si>
  <si>
    <t>4178</t>
  </si>
  <si>
    <t>Non-Traditional&amp;DiversityHousg</t>
  </si>
  <si>
    <t>100-2103-0000</t>
  </si>
  <si>
    <t>5207</t>
  </si>
  <si>
    <t>HRL M&amp;R Facilities</t>
  </si>
  <si>
    <t>4179</t>
  </si>
  <si>
    <t>Terrace Undergraduate Apartmts</t>
  </si>
  <si>
    <t>100-2103-1000</t>
  </si>
  <si>
    <t>5300</t>
  </si>
  <si>
    <t>Dining Board Operations</t>
  </si>
  <si>
    <t>4180</t>
  </si>
  <si>
    <t>Pangaea Multicultural Festival</t>
  </si>
  <si>
    <t>100-2103-2000</t>
  </si>
  <si>
    <t>5301</t>
  </si>
  <si>
    <t>Dining Cafe Operations</t>
  </si>
  <si>
    <t>4181</t>
  </si>
  <si>
    <t>Quarry Rd. Residence Hall Fund</t>
  </si>
  <si>
    <t>100-2103-2400</t>
  </si>
  <si>
    <t>5302</t>
  </si>
  <si>
    <t>Dining Catering Operations</t>
  </si>
  <si>
    <t>4182</t>
  </si>
  <si>
    <t>Box Office Reimbursement</t>
  </si>
  <si>
    <t>100-2103-7324</t>
  </si>
  <si>
    <t>5303</t>
  </si>
  <si>
    <t>Dining ID Office</t>
  </si>
  <si>
    <t>4200</t>
  </si>
  <si>
    <t>Browning &amp; Adams</t>
  </si>
  <si>
    <t>100-2105-0000</t>
  </si>
  <si>
    <t>5304</t>
  </si>
  <si>
    <t>Dining Retail Operations</t>
  </si>
  <si>
    <t>AdamsBarlow &amp; Weldin</t>
  </si>
  <si>
    <t>100-2105-1000</t>
  </si>
  <si>
    <t>5400</t>
  </si>
  <si>
    <t>Burnside &amp; Aldrich</t>
  </si>
  <si>
    <t>100-2105-2000</t>
  </si>
  <si>
    <t>5401</t>
  </si>
  <si>
    <t>Ambulance Services</t>
  </si>
  <si>
    <t>Aldrich,Burnside, Coddington</t>
  </si>
  <si>
    <t>100-2105-2200</t>
  </si>
  <si>
    <t>5402</t>
  </si>
  <si>
    <t>Research &amp; Materials</t>
  </si>
  <si>
    <t>Dorr Ellery and Hopkins</t>
  </si>
  <si>
    <t>100-2105-2230</t>
  </si>
  <si>
    <t>5403</t>
  </si>
  <si>
    <t>Health Maintenance</t>
  </si>
  <si>
    <t>4205</t>
  </si>
  <si>
    <t>Browning Fayerweather &amp; Gorham</t>
  </si>
  <si>
    <t>100-2105-2231</t>
  </si>
  <si>
    <t>5404</t>
  </si>
  <si>
    <t>Health Education</t>
  </si>
  <si>
    <t>4206</t>
  </si>
  <si>
    <t>Hutchinson, Merrow,  Peck Tuck</t>
  </si>
  <si>
    <t>100-2105-2232</t>
  </si>
  <si>
    <t>5405</t>
  </si>
  <si>
    <t>Information &amp; Records</t>
  </si>
  <si>
    <t>4207</t>
  </si>
  <si>
    <t>Merrow &amp; Tucker</t>
  </si>
  <si>
    <t>100-2105-2400</t>
  </si>
  <si>
    <t>5406</t>
  </si>
  <si>
    <t>4208</t>
  </si>
  <si>
    <t>Garrahy Heathman Wiley</t>
  </si>
  <si>
    <t>100-2105-7224</t>
  </si>
  <si>
    <t>5407</t>
  </si>
  <si>
    <t>X-Ray Services</t>
  </si>
  <si>
    <t>HillsideButterfield &amp; Bressler</t>
  </si>
  <si>
    <t>100-2105-7275</t>
  </si>
  <si>
    <t>5408</t>
  </si>
  <si>
    <t>Laboratory Services</t>
  </si>
  <si>
    <t>Diversity &amp; Transfer &amp; Condos</t>
  </si>
  <si>
    <t>100-2105-7324</t>
  </si>
  <si>
    <t>5409</t>
  </si>
  <si>
    <t>Medical Services</t>
  </si>
  <si>
    <t>Gateway Appts</t>
  </si>
  <si>
    <t>100-2106-0000</t>
  </si>
  <si>
    <t>5410</t>
  </si>
  <si>
    <t>Violence Prev &amp; Advocacy Svcs</t>
  </si>
  <si>
    <t>Graduate Village Appts</t>
  </si>
  <si>
    <t>100-2106-1000</t>
  </si>
  <si>
    <t>5500</t>
  </si>
  <si>
    <t>Memorial Union Operations</t>
  </si>
  <si>
    <t>Gates, John Memorial Fund</t>
  </si>
  <si>
    <t>100-2106-2000</t>
  </si>
  <si>
    <t>5501</t>
  </si>
  <si>
    <t>Scheduling &amp; Information Ctr</t>
  </si>
  <si>
    <t>5001</t>
  </si>
  <si>
    <t>Butler,Terry Memorial Scholar</t>
  </si>
  <si>
    <t>100-2106-2400</t>
  </si>
  <si>
    <t>5502</t>
  </si>
  <si>
    <t>Leadership Programs</t>
  </si>
  <si>
    <t>5002</t>
  </si>
  <si>
    <t>TERC Outreach</t>
  </si>
  <si>
    <t>100-2106-7324</t>
  </si>
  <si>
    <t>5503</t>
  </si>
  <si>
    <t>Student Involvement</t>
  </si>
  <si>
    <t>5003</t>
  </si>
  <si>
    <t>Dep. A.Bose</t>
  </si>
  <si>
    <t>100-2107-0000</t>
  </si>
  <si>
    <t>5504</t>
  </si>
  <si>
    <t>5004</t>
  </si>
  <si>
    <t>Markets Globalization &amp; Devel</t>
  </si>
  <si>
    <t>100-2107-1000</t>
  </si>
  <si>
    <t>5505</t>
  </si>
  <si>
    <t>Activities Fees</t>
  </si>
  <si>
    <t>5005</t>
  </si>
  <si>
    <t>Athletics - Foundation General</t>
  </si>
  <si>
    <t>100-2107-2000</t>
  </si>
  <si>
    <t>5506</t>
  </si>
  <si>
    <t>Misc. Student Activities</t>
  </si>
  <si>
    <t>5006</t>
  </si>
  <si>
    <t>Unger,Lonny Scholarship Fund</t>
  </si>
  <si>
    <t>100-2107-2400</t>
  </si>
  <si>
    <t>5507</t>
  </si>
  <si>
    <t>Janitorial Services</t>
  </si>
  <si>
    <t>5007</t>
  </si>
  <si>
    <t>Wilson, Donald K Memorial</t>
  </si>
  <si>
    <t>100-2107-7324</t>
  </si>
  <si>
    <t>5508</t>
  </si>
  <si>
    <t>5008</t>
  </si>
  <si>
    <t>Marketing Advancement Fund</t>
  </si>
  <si>
    <t>100-2108-0000</t>
  </si>
  <si>
    <t>5509</t>
  </si>
  <si>
    <t>MU Accounting Office</t>
  </si>
  <si>
    <t>5009</t>
  </si>
  <si>
    <t>Israel Coast Project</t>
  </si>
  <si>
    <t>100-2108-1000</t>
  </si>
  <si>
    <t>5510</t>
  </si>
  <si>
    <t>Two Lips</t>
  </si>
  <si>
    <t>Maitland Simmons</t>
  </si>
  <si>
    <t>100-2108-2400</t>
  </si>
  <si>
    <t>5511</t>
  </si>
  <si>
    <t>Building Services</t>
  </si>
  <si>
    <t>CVE Capstone Fund</t>
  </si>
  <si>
    <t>100-2110-0000</t>
  </si>
  <si>
    <t>5512</t>
  </si>
  <si>
    <t>Rentals</t>
  </si>
  <si>
    <t>Davis Challenge Grant MacDonal</t>
  </si>
  <si>
    <t>100-2110-1000</t>
  </si>
  <si>
    <t>5600</t>
  </si>
  <si>
    <t>Friends of URI Arboretum</t>
  </si>
  <si>
    <t>100-2110-2000</t>
  </si>
  <si>
    <t>5601</t>
  </si>
  <si>
    <t>CEPS Bookstore</t>
  </si>
  <si>
    <t>BPS Graduate Activities Fund</t>
  </si>
  <si>
    <t>100-2110-2400</t>
  </si>
  <si>
    <t>5602</t>
  </si>
  <si>
    <t>Snack Shack</t>
  </si>
  <si>
    <t>Davis Challenge Grant- Carothe</t>
  </si>
  <si>
    <t>100-2110-7324</t>
  </si>
  <si>
    <t>5603</t>
  </si>
  <si>
    <t>Ram Computers</t>
  </si>
  <si>
    <t>Kunz,Don Scrng. Room Fund</t>
  </si>
  <si>
    <t>100-2111-0000</t>
  </si>
  <si>
    <t>5604</t>
  </si>
  <si>
    <t>Campus Copy &amp; Design</t>
  </si>
  <si>
    <t>Bermuda Sharks</t>
  </si>
  <si>
    <t>100-2111-1000</t>
  </si>
  <si>
    <t>5605</t>
  </si>
  <si>
    <t>Ram Zone</t>
  </si>
  <si>
    <t>Sculco,Cynthia &amp; Thomas</t>
  </si>
  <si>
    <t>100-2111-2000</t>
  </si>
  <si>
    <t>6000</t>
  </si>
  <si>
    <t>Communications &amp; External Comm</t>
  </si>
  <si>
    <t>Inactive</t>
  </si>
  <si>
    <t>100-2111-2400</t>
  </si>
  <si>
    <t>6001</t>
  </si>
  <si>
    <t>University Events</t>
  </si>
  <si>
    <t>Amaral Golf</t>
  </si>
  <si>
    <t>100-2112-0000</t>
  </si>
  <si>
    <t>6003</t>
  </si>
  <si>
    <t>Alumni</t>
  </si>
  <si>
    <t>Anderson, Keith Student Nursin</t>
  </si>
  <si>
    <t>100-2112-1000</t>
  </si>
  <si>
    <t>6004</t>
  </si>
  <si>
    <t>Communications</t>
  </si>
  <si>
    <t>Controllers Office Disc</t>
  </si>
  <si>
    <t>100-2112-2000</t>
  </si>
  <si>
    <t>6005</t>
  </si>
  <si>
    <t>Ferrucci Joseph Memorial</t>
  </si>
  <si>
    <t>100-2112-2400</t>
  </si>
  <si>
    <t>7000</t>
  </si>
  <si>
    <t>VP Res. &amp; Econ. Devel.</t>
  </si>
  <si>
    <t>Gustafson Mem. Scholarship</t>
  </si>
  <si>
    <t>100-2112-7324</t>
  </si>
  <si>
    <t>7001</t>
  </si>
  <si>
    <t>VP Res &amp; Econ Dev Overhead</t>
  </si>
  <si>
    <t>Antonouka Fund</t>
  </si>
  <si>
    <t>100-2113-0000</t>
  </si>
  <si>
    <t>7002</t>
  </si>
  <si>
    <t>Res. Econ. Dev - EPSCoR O/H</t>
  </si>
  <si>
    <t>TNC-Restoring Eastern Oysters</t>
  </si>
  <si>
    <t>100-2113-1000</t>
  </si>
  <si>
    <t>7003</t>
  </si>
  <si>
    <t>Research Enterprise Support</t>
  </si>
  <si>
    <t>100-2113-2000</t>
  </si>
  <si>
    <t>7004</t>
  </si>
  <si>
    <t>Small Business Development Ctr</t>
  </si>
  <si>
    <t>Lee, Wayne K. FA 2011</t>
  </si>
  <si>
    <t>100-2113-2400</t>
  </si>
  <si>
    <t>7500</t>
  </si>
  <si>
    <t>Polaris Legislative Mandate</t>
  </si>
  <si>
    <t>Meyerson, Laura A.  FA-11</t>
  </si>
  <si>
    <t>100-2113-7253</t>
  </si>
  <si>
    <t>9000</t>
  </si>
  <si>
    <t>Conference Services</t>
  </si>
  <si>
    <t>Champlain '10 Overcoming GD</t>
  </si>
  <si>
    <t>100-2114-0000</t>
  </si>
  <si>
    <t>Champlain '10 Biomed. Egr. CDL</t>
  </si>
  <si>
    <t>100-2115-0000</t>
  </si>
  <si>
    <t>Champlain '10 Ast. Tech. Net.</t>
  </si>
  <si>
    <t>100-2115-1000</t>
  </si>
  <si>
    <t>Champlain '10 Inner Space Ctr.</t>
  </si>
  <si>
    <t>100-2115-2000</t>
  </si>
  <si>
    <t>Sternberger Ocean Egr. Collq.</t>
  </si>
  <si>
    <t>100-2115-2400</t>
  </si>
  <si>
    <t>Craver, Vinka FA-11</t>
  </si>
  <si>
    <t>100-2116-0000</t>
  </si>
  <si>
    <t>Dube,Rainy &amp; Friends of Sch.</t>
  </si>
  <si>
    <t>100-2116-1000</t>
  </si>
  <si>
    <t>Yare,Yvonne Hunter &amp; R.Sayles</t>
  </si>
  <si>
    <t>100-2116-2400</t>
  </si>
  <si>
    <t>Danis, Ann Music Scholarship</t>
  </si>
  <si>
    <t>100-2116-7324</t>
  </si>
  <si>
    <t>Merino, Orlando [S2000]</t>
  </si>
  <si>
    <t>100-2117-0000</t>
  </si>
  <si>
    <t>Tierney, Eileen M. [S2000]</t>
  </si>
  <si>
    <t>100-2117-2400</t>
  </si>
  <si>
    <t>Burkhardt, Joanne (CG '09)</t>
  </si>
  <si>
    <t>100-2117-3046</t>
  </si>
  <si>
    <t>Tierney, Eileen M. (CG 09)</t>
  </si>
  <si>
    <t>100-2118-0000</t>
  </si>
  <si>
    <t>Washer, Kim (CG '09)</t>
  </si>
  <si>
    <t>100-2118-1000</t>
  </si>
  <si>
    <t>Aslan Elephant Fund</t>
  </si>
  <si>
    <t>100-2118-2000</t>
  </si>
  <si>
    <t>Wills, Sheri [CG '09]</t>
  </si>
  <si>
    <t>100-2118-2400</t>
  </si>
  <si>
    <t>Gagnon, Blaire O. (CG '09)</t>
  </si>
  <si>
    <t>100-2118-7324</t>
  </si>
  <si>
    <t>Brian Aerobics for Seniors</t>
  </si>
  <si>
    <t>100-2119-0000</t>
  </si>
  <si>
    <t>Deeney,Theresa A. Ed. D (CG09)</t>
  </si>
  <si>
    <t>100-2119-1000</t>
  </si>
  <si>
    <t>Brown, Richard [P=2000]</t>
  </si>
  <si>
    <t>100-2119-2000</t>
  </si>
  <si>
    <t>Eichinger,Joanne (CG09)</t>
  </si>
  <si>
    <t>100-2119-2400</t>
  </si>
  <si>
    <t>Kim,Sookhyun (CG09)</t>
  </si>
  <si>
    <t>100-2119-3055</t>
  </si>
  <si>
    <t>Buxton, Bridget FA-11</t>
  </si>
  <si>
    <t>100-2119-7324</t>
  </si>
  <si>
    <t>Pennill, Michael (CG '09)</t>
  </si>
  <si>
    <t>100-2120-0000</t>
  </si>
  <si>
    <t>Ballinger, Debra [FA S-2001]</t>
  </si>
  <si>
    <t>100-2120-1000</t>
  </si>
  <si>
    <t>MacLaine,Allen Mem. Library</t>
  </si>
  <si>
    <t>100-2120-1108</t>
  </si>
  <si>
    <t>Sullivan,Mary C. Nursing</t>
  </si>
  <si>
    <t>100-2120-1109</t>
  </si>
  <si>
    <t>Kinesiology Soy Fund</t>
  </si>
  <si>
    <t>100-2120-1111</t>
  </si>
  <si>
    <t>Landscape Arch. Stud. Fund</t>
  </si>
  <si>
    <t>100-2120-2000</t>
  </si>
  <si>
    <t>5059</t>
  </si>
  <si>
    <t>Comm Food &amp; Nutrition Training</t>
  </si>
  <si>
    <t>100-2120-2400</t>
  </si>
  <si>
    <t>5060</t>
  </si>
  <si>
    <t>URI Helping Haiti</t>
  </si>
  <si>
    <t>100-2120-6014</t>
  </si>
  <si>
    <t>5061</t>
  </si>
  <si>
    <t>KeKule</t>
  </si>
  <si>
    <t>100-2120-7090</t>
  </si>
  <si>
    <t>5062</t>
  </si>
  <si>
    <t>University Patent Research</t>
  </si>
  <si>
    <t>100-2120-7324</t>
  </si>
  <si>
    <t>5063</t>
  </si>
  <si>
    <t>Pacap Data Base</t>
  </si>
  <si>
    <t>100-2120-7333</t>
  </si>
  <si>
    <t>5064</t>
  </si>
  <si>
    <t>Trademarks/Athletics</t>
  </si>
  <si>
    <t>100-2121-0000</t>
  </si>
  <si>
    <t>5065</t>
  </si>
  <si>
    <t>Trademarks/Pres Dev Fund</t>
  </si>
  <si>
    <t>100-2121-1000</t>
  </si>
  <si>
    <t>5066</t>
  </si>
  <si>
    <t>Trademarks/Advancement</t>
  </si>
  <si>
    <t>100-2121-2000</t>
  </si>
  <si>
    <t>5067</t>
  </si>
  <si>
    <t>Std. Aff. Fund for Excellence</t>
  </si>
  <si>
    <t>100-2121-2400</t>
  </si>
  <si>
    <t>5068</t>
  </si>
  <si>
    <t>Kinnie, James CG '09</t>
  </si>
  <si>
    <t>100-2121-7324</t>
  </si>
  <si>
    <t>5069</t>
  </si>
  <si>
    <t>URI Collaboratory</t>
  </si>
  <si>
    <t>100-2122-0000</t>
  </si>
  <si>
    <t>5070</t>
  </si>
  <si>
    <t>Campus Beautification Fund</t>
  </si>
  <si>
    <t>100-2122-1000</t>
  </si>
  <si>
    <t>5071</t>
  </si>
  <si>
    <t>Dept of Physics Undergraduate</t>
  </si>
  <si>
    <t>100-2122-2000</t>
  </si>
  <si>
    <t>5072</t>
  </si>
  <si>
    <t>Johnson,Robert Wood Exec Nurse</t>
  </si>
  <si>
    <t>100-2122-2400</t>
  </si>
  <si>
    <t>5073</t>
  </si>
  <si>
    <t>Lipid Lab Fund</t>
  </si>
  <si>
    <t>100-2123-0000</t>
  </si>
  <si>
    <t>5074</t>
  </si>
  <si>
    <t>Women's Tennis Court</t>
  </si>
  <si>
    <t>100-2123-1000</t>
  </si>
  <si>
    <t>5075</t>
  </si>
  <si>
    <t>Watson House Fund</t>
  </si>
  <si>
    <t>100-2123-2000</t>
  </si>
  <si>
    <t>5076</t>
  </si>
  <si>
    <t>Friends of the Library</t>
  </si>
  <si>
    <t>100-2123-2400</t>
  </si>
  <si>
    <t>5077</t>
  </si>
  <si>
    <t>RN Scholarship</t>
  </si>
  <si>
    <t>100-2125-0000</t>
  </si>
  <si>
    <t>5078</t>
  </si>
  <si>
    <t>Shamoon,Linda K. Sch. Pub.Wtg.</t>
  </si>
  <si>
    <t>100-2125-1000</t>
  </si>
  <si>
    <t>5079</t>
  </si>
  <si>
    <t>Grandin,John Directorship Oper</t>
  </si>
  <si>
    <t>100-2125-2000</t>
  </si>
  <si>
    <t>5080</t>
  </si>
  <si>
    <t>Managed Care Experiential</t>
  </si>
  <si>
    <t>100-2125-2400</t>
  </si>
  <si>
    <t>5081</t>
  </si>
  <si>
    <t>GSO Vetlesen - Cornilbn</t>
  </si>
  <si>
    <t>100-2125-7324</t>
  </si>
  <si>
    <t>5082</t>
  </si>
  <si>
    <t>Sadd Research Fund</t>
  </si>
  <si>
    <t>100-2126-0000</t>
  </si>
  <si>
    <t>5083</t>
  </si>
  <si>
    <t>Friends of Womens Athletics</t>
  </si>
  <si>
    <t>100-2126-1000</t>
  </si>
  <si>
    <t>5084</t>
  </si>
  <si>
    <t>Carmody, Mary &amp; Tom Schol</t>
  </si>
  <si>
    <t>100-2126-2000</t>
  </si>
  <si>
    <t>5085</t>
  </si>
  <si>
    <t>TNC Northern Quahog</t>
  </si>
  <si>
    <t>100-2126-2400</t>
  </si>
  <si>
    <t>5086</t>
  </si>
  <si>
    <t>Marine Resource Economics Fund</t>
  </si>
  <si>
    <t>100-2126-7324</t>
  </si>
  <si>
    <t>5087</t>
  </si>
  <si>
    <t>Hispanic Studies Fund</t>
  </si>
  <si>
    <t>100-2127-0000</t>
  </si>
  <si>
    <t>5088</t>
  </si>
  <si>
    <t>Biological Sciences: Agaricia</t>
  </si>
  <si>
    <t>100-2127-1000</t>
  </si>
  <si>
    <t>5089</t>
  </si>
  <si>
    <t>NERL -</t>
  </si>
  <si>
    <t>100-2127-2000</t>
  </si>
  <si>
    <t>5090</t>
  </si>
  <si>
    <t>Sp Clinical Labs Science Award</t>
  </si>
  <si>
    <t>100-2127-2400</t>
  </si>
  <si>
    <t>5091</t>
  </si>
  <si>
    <t>TNC - Mangrove Coring</t>
  </si>
  <si>
    <t>100-2127-7324</t>
  </si>
  <si>
    <t>5092</t>
  </si>
  <si>
    <t>Student and Faculty Assistance</t>
  </si>
  <si>
    <t>100-2128-0000</t>
  </si>
  <si>
    <t>5093</t>
  </si>
  <si>
    <t>Sherrer, Dr. Grace Honors Op</t>
  </si>
  <si>
    <t>100-2128-1000</t>
  </si>
  <si>
    <t>5094</t>
  </si>
  <si>
    <t>URI ROTC Alumni Association</t>
  </si>
  <si>
    <t>100-2128-2000</t>
  </si>
  <si>
    <t>5095</t>
  </si>
  <si>
    <t>Shackleton, Dorothy Hunger</t>
  </si>
  <si>
    <t>100-2131-0000</t>
  </si>
  <si>
    <t>5096</t>
  </si>
  <si>
    <t>South County Garden Club</t>
  </si>
  <si>
    <t>100-2133-0000</t>
  </si>
  <si>
    <t>5097</t>
  </si>
  <si>
    <t>Pres. Comm. on Status of Women</t>
  </si>
  <si>
    <t>100-2133-1000</t>
  </si>
  <si>
    <t>5098</t>
  </si>
  <si>
    <t>Physical Therapy Get Out and</t>
  </si>
  <si>
    <t>100-2134-6300</t>
  </si>
  <si>
    <t>5099</t>
  </si>
  <si>
    <t>Niyerson, Laura, FA'10</t>
  </si>
  <si>
    <t>100-2135-0000</t>
  </si>
  <si>
    <t>5100</t>
  </si>
  <si>
    <t>Independence Secret Garden</t>
  </si>
  <si>
    <t>100-2135-2000</t>
  </si>
  <si>
    <t>5101</t>
  </si>
  <si>
    <t>David Worthen Foam Sep Lab</t>
  </si>
  <si>
    <t>100-2135-7326</t>
  </si>
  <si>
    <t>5102</t>
  </si>
  <si>
    <t>WorldCom Marco Polo</t>
  </si>
  <si>
    <t>100-2137-0000</t>
  </si>
  <si>
    <t>5103</t>
  </si>
  <si>
    <t>VP Advancement Discretionary</t>
  </si>
  <si>
    <t>100-2138-0000</t>
  </si>
  <si>
    <t>5104</t>
  </si>
  <si>
    <t>Fish Pathology</t>
  </si>
  <si>
    <t>100-2138-1000</t>
  </si>
  <si>
    <t>5105</t>
  </si>
  <si>
    <t>Rhodes Pharmacon Scholarship</t>
  </si>
  <si>
    <t>100-2138-7324</t>
  </si>
  <si>
    <t>5106</t>
  </si>
  <si>
    <t>Rogowski Discretionary</t>
  </si>
  <si>
    <t>100-2139-0000</t>
  </si>
  <si>
    <t>5107</t>
  </si>
  <si>
    <t>Infrastructure Engineering Dev</t>
  </si>
  <si>
    <t>100-2139-2000</t>
  </si>
  <si>
    <t>5108</t>
  </si>
  <si>
    <t>Geo Tek</t>
  </si>
  <si>
    <t>100-2200-0000</t>
  </si>
  <si>
    <t>5109</t>
  </si>
  <si>
    <t>Hispanic Study Abroad Fund</t>
  </si>
  <si>
    <t>100-2200-1000</t>
  </si>
  <si>
    <t>5110</t>
  </si>
  <si>
    <t>Phys Ed Visiting Scholar</t>
  </si>
  <si>
    <t>100-2200-2400</t>
  </si>
  <si>
    <t>5111</t>
  </si>
  <si>
    <t>ZBT=RHO IOTA Scholarship</t>
  </si>
  <si>
    <t>100-2200-3007</t>
  </si>
  <si>
    <t>5112</t>
  </si>
  <si>
    <t>Alphi Chi Sorority Library</t>
  </si>
  <si>
    <t>100-2200-7072</t>
  </si>
  <si>
    <t>5113</t>
  </si>
  <si>
    <t>N.H. Zawia FASEB</t>
  </si>
  <si>
    <t>100-2200-7324</t>
  </si>
  <si>
    <t>5114</t>
  </si>
  <si>
    <t>Sumatra Tsunami</t>
  </si>
  <si>
    <t>100-2201-0000</t>
  </si>
  <si>
    <t>5115</t>
  </si>
  <si>
    <t>Transportation Center Sustain</t>
  </si>
  <si>
    <t>100-2201-1000</t>
  </si>
  <si>
    <t>5116</t>
  </si>
  <si>
    <t>International Engineering Prg</t>
  </si>
  <si>
    <t>100-2201-2000</t>
  </si>
  <si>
    <t>5117</t>
  </si>
  <si>
    <t>Boudreaux-Bartels, GF</t>
  </si>
  <si>
    <t>100-2201-7075</t>
  </si>
  <si>
    <t>5118</t>
  </si>
  <si>
    <t>Alierdam, Elaine</t>
  </si>
  <si>
    <t>100-2201-7270</t>
  </si>
  <si>
    <t>5119</t>
  </si>
  <si>
    <t>Cheryl Foster FA11</t>
  </si>
  <si>
    <t>100-2201-7324</t>
  </si>
  <si>
    <t>5120</t>
  </si>
  <si>
    <t>Rossby, T. Discretionary</t>
  </si>
  <si>
    <t>100-2202-0000</t>
  </si>
  <si>
    <t>5121</t>
  </si>
  <si>
    <t>Hackett, Dean John R. (4725)</t>
  </si>
  <si>
    <t>100-2203-0000</t>
  </si>
  <si>
    <t>5122</t>
  </si>
  <si>
    <t>Doody - Department Use</t>
  </si>
  <si>
    <t>100-2300-0000</t>
  </si>
  <si>
    <t>5123</t>
  </si>
  <si>
    <t>URI Foundation Holding Account</t>
  </si>
  <si>
    <t>100-2300-1000</t>
  </si>
  <si>
    <t>5124</t>
  </si>
  <si>
    <t>Information Center Fund</t>
  </si>
  <si>
    <t>100-2300-1150</t>
  </si>
  <si>
    <t>5125</t>
  </si>
  <si>
    <t>Medical Aspects of Sports</t>
  </si>
  <si>
    <t>100-2300-2230</t>
  </si>
  <si>
    <t>5126</t>
  </si>
  <si>
    <t>CRC Discretionary</t>
  </si>
  <si>
    <t>100-2300-2231</t>
  </si>
  <si>
    <t>5127</t>
  </si>
  <si>
    <t>Vatcher, Edgar &amp; Barbara Fund</t>
  </si>
  <si>
    <t>100-2300-2517</t>
  </si>
  <si>
    <t>5128</t>
  </si>
  <si>
    <t>CBA Deans Excellence Fund</t>
  </si>
  <si>
    <t>100-2300-3007</t>
  </si>
  <si>
    <t>5129</t>
  </si>
  <si>
    <t>Cruickshank Operating Chem</t>
  </si>
  <si>
    <t>100-2300-7156</t>
  </si>
  <si>
    <t>5130</t>
  </si>
  <si>
    <t>Ruemmele, Bridget Turf Fund</t>
  </si>
  <si>
    <t>100-2300-7371</t>
  </si>
  <si>
    <t>5131</t>
  </si>
  <si>
    <t>Journalism Student/Faculty</t>
  </si>
  <si>
    <t>100-2301-0000</t>
  </si>
  <si>
    <t>5132</t>
  </si>
  <si>
    <t>Financial Mgt Assn Fund</t>
  </si>
  <si>
    <t>100-2301-1000</t>
  </si>
  <si>
    <t>5133</t>
  </si>
  <si>
    <t>Dean's Fund (HSS)</t>
  </si>
  <si>
    <t>100-2301-1100</t>
  </si>
  <si>
    <t>5134</t>
  </si>
  <si>
    <t>Weekapaug Foundation</t>
  </si>
  <si>
    <t>100-2301-1101</t>
  </si>
  <si>
    <t>5135</t>
  </si>
  <si>
    <t>Lobster Neurobiology Research</t>
  </si>
  <si>
    <t>100-2301-1102</t>
  </si>
  <si>
    <t>5136</t>
  </si>
  <si>
    <t>Library Book &amp; Serial Fund</t>
  </si>
  <si>
    <t>100-2301-1103</t>
  </si>
  <si>
    <t>5137</t>
  </si>
  <si>
    <t>MCISE Graduate Fellowship</t>
  </si>
  <si>
    <t>100-2301-1104</t>
  </si>
  <si>
    <t>5138</t>
  </si>
  <si>
    <t>Golet,Frank Wetland Ecology Un</t>
  </si>
  <si>
    <t>100-2301-1105</t>
  </si>
  <si>
    <t>5139</t>
  </si>
  <si>
    <t>URI Library Gifts to R.L.C</t>
  </si>
  <si>
    <t>100-2301-1150</t>
  </si>
  <si>
    <t>5140</t>
  </si>
  <si>
    <t>Nursing Symposium Fund</t>
  </si>
  <si>
    <t>100-2301-2230</t>
  </si>
  <si>
    <t>5141</t>
  </si>
  <si>
    <t>Dept of Music Orchestra Fund</t>
  </si>
  <si>
    <t>100-2301-2231</t>
  </si>
  <si>
    <t>5142</t>
  </si>
  <si>
    <t>Fuld Grant Nursing</t>
  </si>
  <si>
    <t>100-2301-2400</t>
  </si>
  <si>
    <t>5143</t>
  </si>
  <si>
    <t>Kogut Hoechst</t>
  </si>
  <si>
    <t>100-2301-7069</t>
  </si>
  <si>
    <t>5144</t>
  </si>
  <si>
    <t>Evidence to Initiative</t>
  </si>
  <si>
    <t>100-2301-7324</t>
  </si>
  <si>
    <t>5145</t>
  </si>
  <si>
    <t>Sherman, Daniel P. Estate Fund</t>
  </si>
  <si>
    <t>100-2301-8013</t>
  </si>
  <si>
    <t>5146</t>
  </si>
  <si>
    <t>Audiology @ URI</t>
  </si>
  <si>
    <t>100-2302-0000</t>
  </si>
  <si>
    <t>5147</t>
  </si>
  <si>
    <t>Annu Matthew FA'11</t>
  </si>
  <si>
    <t>100-2302-1000</t>
  </si>
  <si>
    <t>5148</t>
  </si>
  <si>
    <t>100-2302-1101</t>
  </si>
  <si>
    <t>5149</t>
  </si>
  <si>
    <t>Kingston Wildlife Research</t>
  </si>
  <si>
    <t>100-2302-1102</t>
  </si>
  <si>
    <t>5150</t>
  </si>
  <si>
    <t>GSO Alumni</t>
  </si>
  <si>
    <t>100-2302-1103</t>
  </si>
  <si>
    <t>5151</t>
  </si>
  <si>
    <t>Doherty Gift/Pilson</t>
  </si>
  <si>
    <t>100-2302-1104</t>
  </si>
  <si>
    <t>5152</t>
  </si>
  <si>
    <t>Club Sports Field Hockey</t>
  </si>
  <si>
    <t>100-2302-1106</t>
  </si>
  <si>
    <t>5153</t>
  </si>
  <si>
    <t>Cohen, Paul Research Fund</t>
  </si>
  <si>
    <t>100-2302-1107</t>
  </si>
  <si>
    <t>5154</t>
  </si>
  <si>
    <t>Dean's Fund (A&amp;S)</t>
  </si>
  <si>
    <t>100-2302-1108</t>
  </si>
  <si>
    <t>5155</t>
  </si>
  <si>
    <t>Turf Grass Research</t>
  </si>
  <si>
    <t>100-2302-1109</t>
  </si>
  <si>
    <t>5156</t>
  </si>
  <si>
    <t>Hetherman, Vincent Paul</t>
  </si>
  <si>
    <t>100-2302-1150</t>
  </si>
  <si>
    <t>5157</t>
  </si>
  <si>
    <t>Davis Challenge Grt. Buckhardt</t>
  </si>
  <si>
    <t>100-2302-2000</t>
  </si>
  <si>
    <t>5158</t>
  </si>
  <si>
    <t>Davis's Challenge Grant - 1</t>
  </si>
  <si>
    <t>100-2302-2230</t>
  </si>
  <si>
    <t>5159</t>
  </si>
  <si>
    <t>Doody, Agnes Scholarship</t>
  </si>
  <si>
    <t>100-2302-2231</t>
  </si>
  <si>
    <t>5160</t>
  </si>
  <si>
    <t>Morse, Judy Memorial Fund</t>
  </si>
  <si>
    <t>100-2302-2400</t>
  </si>
  <si>
    <t>5161</t>
  </si>
  <si>
    <t>Chemistry Department</t>
  </si>
  <si>
    <t>100-2302-7133</t>
  </si>
  <si>
    <t>5162</t>
  </si>
  <si>
    <t>FFURI: 21st Century Pres. Exc.</t>
  </si>
  <si>
    <t>100-2302-7324</t>
  </si>
  <si>
    <t>5163</t>
  </si>
  <si>
    <t>Dept of Mech Engr Dis</t>
  </si>
  <si>
    <t>100-2303-0000</t>
  </si>
  <si>
    <t>5164</t>
  </si>
  <si>
    <t>100-2303-1000</t>
  </si>
  <si>
    <t>5165</t>
  </si>
  <si>
    <t>Textiles Unrestricted Fund</t>
  </si>
  <si>
    <t>100-2303-1100</t>
  </si>
  <si>
    <t>5166</t>
  </si>
  <si>
    <t>Casale,Norma Memorial Sch.</t>
  </si>
  <si>
    <t>100-2303-1101</t>
  </si>
  <si>
    <t>5167</t>
  </si>
  <si>
    <t>Womans Council</t>
  </si>
  <si>
    <t>100-2303-1102</t>
  </si>
  <si>
    <t>5168</t>
  </si>
  <si>
    <t>Schmidt, Charles T Retirement</t>
  </si>
  <si>
    <t>100-2303-1103</t>
  </si>
  <si>
    <t>5169</t>
  </si>
  <si>
    <t>Tancrell,Bruce W. Mem. School</t>
  </si>
  <si>
    <t>100-2303-1104</t>
  </si>
  <si>
    <t>5170</t>
  </si>
  <si>
    <t>Honors Colloquium</t>
  </si>
  <si>
    <t>100-2303-1105</t>
  </si>
  <si>
    <t>5171</t>
  </si>
  <si>
    <t>Bergman Memorial Scholarship</t>
  </si>
  <si>
    <t>100-2303-1106</t>
  </si>
  <si>
    <t>5172</t>
  </si>
  <si>
    <t>Womens Center Directors Fund</t>
  </si>
  <si>
    <t>100-2303-1107</t>
  </si>
  <si>
    <t>5173</t>
  </si>
  <si>
    <t>Dean's Disc Gifts Fund</t>
  </si>
  <si>
    <t>100-2303-1109</t>
  </si>
  <si>
    <t>5174</t>
  </si>
  <si>
    <t>French Enrichment Fund</t>
  </si>
  <si>
    <t>100-2303-1110</t>
  </si>
  <si>
    <t>5175</t>
  </si>
  <si>
    <t>Dept of Ele &amp; Computer</t>
  </si>
  <si>
    <t>100-2303-1111</t>
  </si>
  <si>
    <t>5176</t>
  </si>
  <si>
    <t>PhD in Education</t>
  </si>
  <si>
    <t>100-2303-1112</t>
  </si>
  <si>
    <t>5177</t>
  </si>
  <si>
    <t>Edwards Beautification Project</t>
  </si>
  <si>
    <t>100-2303-1113</t>
  </si>
  <si>
    <t>5178</t>
  </si>
  <si>
    <t>CRC Sustainable Coastal</t>
  </si>
  <si>
    <t>100-2303-1114</t>
  </si>
  <si>
    <t>5179</t>
  </si>
  <si>
    <t>Faculty Senate Discretionary</t>
  </si>
  <si>
    <t>100-2303-1115</t>
  </si>
  <si>
    <t>5180</t>
  </si>
  <si>
    <t>University Club Fund</t>
  </si>
  <si>
    <t>100-2303-1116</t>
  </si>
  <si>
    <t>5181</t>
  </si>
  <si>
    <t>Dept of Chemistry CCR Fund</t>
  </si>
  <si>
    <t>100-2303-1117</t>
  </si>
  <si>
    <t>5182</t>
  </si>
  <si>
    <t>Excellence Fund Community</t>
  </si>
  <si>
    <t>100-2303-1118</t>
  </si>
  <si>
    <t>5183</t>
  </si>
  <si>
    <t>URI Amateur Radio Club</t>
  </si>
  <si>
    <t>100-2303-1119</t>
  </si>
  <si>
    <t>5184</t>
  </si>
  <si>
    <t>Alumni Fund (GSO)</t>
  </si>
  <si>
    <t>100-2303-1150</t>
  </si>
  <si>
    <t>5185</t>
  </si>
  <si>
    <t>Dean's Fund (COP)</t>
  </si>
  <si>
    <t>100-2303-2230</t>
  </si>
  <si>
    <t>5186</t>
  </si>
  <si>
    <t>Dean's Fund (CON)</t>
  </si>
  <si>
    <t>100-2303-2231</t>
  </si>
  <si>
    <t>5187</t>
  </si>
  <si>
    <t>Women's Studies Fund</t>
  </si>
  <si>
    <t>100-2303-2400</t>
  </si>
  <si>
    <t>5188</t>
  </si>
  <si>
    <t>Urban Agroecology</t>
  </si>
  <si>
    <t>100-2303-7324</t>
  </si>
  <si>
    <t>5189</t>
  </si>
  <si>
    <t>Geology Department</t>
  </si>
  <si>
    <t>100-2304-0000</t>
  </si>
  <si>
    <t>5190</t>
  </si>
  <si>
    <t>Carlson House</t>
  </si>
  <si>
    <t>100-2304-1000</t>
  </si>
  <si>
    <t>5191</t>
  </si>
  <si>
    <t>CPAD</t>
  </si>
  <si>
    <t>100-2304-1101</t>
  </si>
  <si>
    <t>5192</t>
  </si>
  <si>
    <t>Minority Opportunity Developme</t>
  </si>
  <si>
    <t>100-2304-1102</t>
  </si>
  <si>
    <t>5193</t>
  </si>
  <si>
    <t>Biting Flies Research</t>
  </si>
  <si>
    <t>100-2304-1150</t>
  </si>
  <si>
    <t>5194</t>
  </si>
  <si>
    <t>Dept of Chem Engr</t>
  </si>
  <si>
    <t>100-2304-2230</t>
  </si>
  <si>
    <t>5195</t>
  </si>
  <si>
    <t>Pell Library Grant</t>
  </si>
  <si>
    <t>100-2305-0000</t>
  </si>
  <si>
    <t>5196</t>
  </si>
  <si>
    <t>Champlin General</t>
  </si>
  <si>
    <t>100-2305-1000</t>
  </si>
  <si>
    <t>5197</t>
  </si>
  <si>
    <t>Dept of Ocean Engr</t>
  </si>
  <si>
    <t>100-2305-1101</t>
  </si>
  <si>
    <t>5198</t>
  </si>
  <si>
    <t>Vetlesen Foundation</t>
  </si>
  <si>
    <t>100-2305-1150</t>
  </si>
  <si>
    <t>5199</t>
  </si>
  <si>
    <t>Treybal, Robert E. Memorial</t>
  </si>
  <si>
    <t>100-2305-2230</t>
  </si>
  <si>
    <t>University Inauguration Fund</t>
  </si>
  <si>
    <t>100-2306-0000</t>
  </si>
  <si>
    <t>Dept of NRS</t>
  </si>
  <si>
    <t>100-2306-1000</t>
  </si>
  <si>
    <t>Taggart General Research</t>
  </si>
  <si>
    <t>100-2306-1100</t>
  </si>
  <si>
    <t>AUV Competition</t>
  </si>
  <si>
    <t>100-2306-1101</t>
  </si>
  <si>
    <t>International Engineering</t>
  </si>
  <si>
    <t>100-2306-1102</t>
  </si>
  <si>
    <t>SCH Food Fitness + Fun Program</t>
  </si>
  <si>
    <t>100-2306-1103</t>
  </si>
  <si>
    <t>Howlett, Niall Disc. Fund</t>
  </si>
  <si>
    <t>100-2306-1104</t>
  </si>
  <si>
    <t>Feinstein: Miles</t>
  </si>
  <si>
    <t>100-2306-1105</t>
  </si>
  <si>
    <t>5208</t>
  </si>
  <si>
    <t>Barnett,Stanley Grad. Chem.EGR</t>
  </si>
  <si>
    <t>100-2306-1108</t>
  </si>
  <si>
    <t>5209</t>
  </si>
  <si>
    <t>Kirk, Chester Professor</t>
  </si>
  <si>
    <t>100-2306-1109</t>
  </si>
  <si>
    <t>5210</t>
  </si>
  <si>
    <t>URI Music Tour</t>
  </si>
  <si>
    <t>100-2306-1150</t>
  </si>
  <si>
    <t>5211</t>
  </si>
  <si>
    <t>Child Development Center</t>
  </si>
  <si>
    <t>100-2306-2000</t>
  </si>
  <si>
    <t>5212</t>
  </si>
  <si>
    <t>100-2306-2230</t>
  </si>
  <si>
    <t>5213</t>
  </si>
  <si>
    <t>A&amp;S Dean's Harrington School</t>
  </si>
  <si>
    <t>100-2306-2231</t>
  </si>
  <si>
    <t>5214</t>
  </si>
  <si>
    <t>Champlin'11 Liquid Chromo-Spec</t>
  </si>
  <si>
    <t>100-2306-2400</t>
  </si>
  <si>
    <t>5215</t>
  </si>
  <si>
    <t>Kaytee Manchester NWF Fund</t>
  </si>
  <si>
    <t>100-2306-7324</t>
  </si>
  <si>
    <t>5216</t>
  </si>
  <si>
    <t>Pisa - Mexico</t>
  </si>
  <si>
    <t>100-2307-0000</t>
  </si>
  <si>
    <t>5217</t>
  </si>
  <si>
    <t>Salt Pond Research Fellow</t>
  </si>
  <si>
    <t>100-2307-1150</t>
  </si>
  <si>
    <t>5218</t>
  </si>
  <si>
    <t>Brain Injury Fund</t>
  </si>
  <si>
    <t>100-2307-2230</t>
  </si>
  <si>
    <t>5219</t>
  </si>
  <si>
    <t>Rapid Manufacturing Center</t>
  </si>
  <si>
    <t>100-2307-2231</t>
  </si>
  <si>
    <t>5220</t>
  </si>
  <si>
    <t>Hackett, John R.</t>
  </si>
  <si>
    <t>100-2307-7148</t>
  </si>
  <si>
    <t>5221</t>
  </si>
  <si>
    <t>Landscape Architecture Lecture</t>
  </si>
  <si>
    <t>100-2308-0000</t>
  </si>
  <si>
    <t>5222</t>
  </si>
  <si>
    <t>Meade Stadium Renovation</t>
  </si>
  <si>
    <t>100-2308-1000</t>
  </si>
  <si>
    <t>5223</t>
  </si>
  <si>
    <t>Solar Splash</t>
  </si>
  <si>
    <t>100-2308-1101</t>
  </si>
  <si>
    <t>5224</t>
  </si>
  <si>
    <t>DeFrance,Frances B. Sch. Oper.</t>
  </si>
  <si>
    <t>100-2308-1102</t>
  </si>
  <si>
    <t>5225</t>
  </si>
  <si>
    <t>Engineering Diversity Fund</t>
  </si>
  <si>
    <t>100-2308-1103</t>
  </si>
  <si>
    <t>5226</t>
  </si>
  <si>
    <t>Champlin'11Global Climate chg.</t>
  </si>
  <si>
    <t>100-2308-1104</t>
  </si>
  <si>
    <t>5227</t>
  </si>
  <si>
    <t>History Faculty Dept</t>
  </si>
  <si>
    <t>100-2308-1105</t>
  </si>
  <si>
    <t>5228</t>
  </si>
  <si>
    <t>Grubman-Black, Stephen Mem.</t>
  </si>
  <si>
    <t>100-2308-1106</t>
  </si>
  <si>
    <t>5229</t>
  </si>
  <si>
    <t>Plant Sci Instructional</t>
  </si>
  <si>
    <t>100-2308-1107</t>
  </si>
  <si>
    <t>5230</t>
  </si>
  <si>
    <t>Livestock</t>
  </si>
  <si>
    <t>100-2308-1109</t>
  </si>
  <si>
    <t>5231</t>
  </si>
  <si>
    <t>Human Performance Lab Fund</t>
  </si>
  <si>
    <t>100-2308-1110</t>
  </si>
  <si>
    <t>5232</t>
  </si>
  <si>
    <t>Recreation Services</t>
  </si>
  <si>
    <t>100-2308-1111</t>
  </si>
  <si>
    <t>5233</t>
  </si>
  <si>
    <t>Engineering Program Support</t>
  </si>
  <si>
    <t>100-2308-1150</t>
  </si>
  <si>
    <t>5234</t>
  </si>
  <si>
    <t>T.Mersfelder Discret. Fund</t>
  </si>
  <si>
    <t>100-2308-2230</t>
  </si>
  <si>
    <t>5235</t>
  </si>
  <si>
    <t>Leo, John Discrtionary</t>
  </si>
  <si>
    <t>100-2308-2231</t>
  </si>
  <si>
    <t>5236</t>
  </si>
  <si>
    <t>Champlin '11 3D Center Bio Sci</t>
  </si>
  <si>
    <t>100-2308-2400</t>
  </si>
  <si>
    <t>5237</t>
  </si>
  <si>
    <t>Tutt, Ralph Professor Emeritus</t>
  </si>
  <si>
    <t>100-2308-7324</t>
  </si>
  <si>
    <t>5238</t>
  </si>
  <si>
    <t>Kis Discretionary</t>
  </si>
  <si>
    <t>100-2309-0000</t>
  </si>
  <si>
    <t>5239</t>
  </si>
  <si>
    <t>ASME Student Chapter Fund</t>
  </si>
  <si>
    <t>100-2309-2231</t>
  </si>
  <si>
    <t>5240</t>
  </si>
  <si>
    <t>Marine Biology Undergraduate</t>
  </si>
  <si>
    <t>100-2400-0000</t>
  </si>
  <si>
    <t>5241</t>
  </si>
  <si>
    <t>Textile Gallery Fund</t>
  </si>
  <si>
    <t>100-2400-1000</t>
  </si>
  <si>
    <t>5242</t>
  </si>
  <si>
    <t>Animal Science Grad Student</t>
  </si>
  <si>
    <t>100-2400-2000</t>
  </si>
  <si>
    <t>5243</t>
  </si>
  <si>
    <t>100-2400-2400</t>
  </si>
  <si>
    <t>5244</t>
  </si>
  <si>
    <t>ECO Assets</t>
  </si>
  <si>
    <t>100-2400-2573</t>
  </si>
  <si>
    <t>5245</t>
  </si>
  <si>
    <t>Dept of Music Summer Music</t>
  </si>
  <si>
    <t>100-2400-7158</t>
  </si>
  <si>
    <t>5246</t>
  </si>
  <si>
    <t>Champlin '11 Elec. Health Rec.</t>
  </si>
  <si>
    <t>100-2401-0000</t>
  </si>
  <si>
    <t>5247</t>
  </si>
  <si>
    <t>Feinstein Hames</t>
  </si>
  <si>
    <t>100-2401-1000</t>
  </si>
  <si>
    <t>5248</t>
  </si>
  <si>
    <t>Croasdale Kimball Fund</t>
  </si>
  <si>
    <t>100-2401-1101</t>
  </si>
  <si>
    <t>5249</t>
  </si>
  <si>
    <t>100-2401-1102</t>
  </si>
  <si>
    <t>5250</t>
  </si>
  <si>
    <t>Rhody the Ram Yard Sale</t>
  </si>
  <si>
    <t>100-2401-1103</t>
  </si>
  <si>
    <t>5251</t>
  </si>
  <si>
    <t>RI Foundation COE/Prv.Pub.Sch.</t>
  </si>
  <si>
    <t>100-2401-2000</t>
  </si>
  <si>
    <t>5252</t>
  </si>
  <si>
    <t>Dept of Zoology Student Travel</t>
  </si>
  <si>
    <t>100-2401-2400</t>
  </si>
  <si>
    <t>5253</t>
  </si>
  <si>
    <t>Champlin '11 INKJET Fabric Prt</t>
  </si>
  <si>
    <t>100-2401-2588</t>
  </si>
  <si>
    <t>5254</t>
  </si>
  <si>
    <t>Ornamental Disease For Dr. Eng</t>
  </si>
  <si>
    <t>100-2401-7269</t>
  </si>
  <si>
    <t>5255</t>
  </si>
  <si>
    <t>Fisheries, Animal &amp; Vet Scnc</t>
  </si>
  <si>
    <t>100-2401-7324</t>
  </si>
  <si>
    <t>5256</t>
  </si>
  <si>
    <t>French Int Eng</t>
  </si>
  <si>
    <t>100-2402-0000</t>
  </si>
  <si>
    <t>5257</t>
  </si>
  <si>
    <t>Cooperative Extension Ed</t>
  </si>
  <si>
    <t>100-2402-1000</t>
  </si>
  <si>
    <t>5258</t>
  </si>
  <si>
    <t>Rousseau, Carl-Ernst Research</t>
  </si>
  <si>
    <t>100-2402-2231</t>
  </si>
  <si>
    <t>5259</t>
  </si>
  <si>
    <t>Feinstein Fund for Scholarship</t>
  </si>
  <si>
    <t>100-2402-2400</t>
  </si>
  <si>
    <t>5260</t>
  </si>
  <si>
    <t>100-2403-0000</t>
  </si>
  <si>
    <t>5261</t>
  </si>
  <si>
    <t>Continuing Education Conf</t>
  </si>
  <si>
    <t>100-2403-1000</t>
  </si>
  <si>
    <t>5262</t>
  </si>
  <si>
    <t>Advanced Studies in Botany</t>
  </si>
  <si>
    <t>100-2404-0000</t>
  </si>
  <si>
    <t>5263</t>
  </si>
  <si>
    <t>Friends of Landscape Arch</t>
  </si>
  <si>
    <t>100-2404-1000</t>
  </si>
  <si>
    <t>5264</t>
  </si>
  <si>
    <t>Dean¿s Excellence Fund</t>
  </si>
  <si>
    <t>100-2404-2000</t>
  </si>
  <si>
    <t>5265</t>
  </si>
  <si>
    <t>Owen's Discretionary</t>
  </si>
  <si>
    <t>100-2404-2400</t>
  </si>
  <si>
    <t>5266</t>
  </si>
  <si>
    <t>Riley, Elaine Home Care Adv.</t>
  </si>
  <si>
    <t>100-2404-3007</t>
  </si>
  <si>
    <t>5267</t>
  </si>
  <si>
    <t>Marine Advisory Service</t>
  </si>
  <si>
    <t>100-2404-7269</t>
  </si>
  <si>
    <t>5268</t>
  </si>
  <si>
    <t>Smith, David Water Quality</t>
  </si>
  <si>
    <t>100-2404-7324</t>
  </si>
  <si>
    <t>5269</t>
  </si>
  <si>
    <t>Smayda, T. Discretionary</t>
  </si>
  <si>
    <t>100-2405-0000</t>
  </si>
  <si>
    <t>5270</t>
  </si>
  <si>
    <t>NSF Club</t>
  </si>
  <si>
    <t>100-2405-1000</t>
  </si>
  <si>
    <t>5271</t>
  </si>
  <si>
    <t>Meade Stadium Touch Up</t>
  </si>
  <si>
    <t>100-2405-2000</t>
  </si>
  <si>
    <t>5272</t>
  </si>
  <si>
    <t>Dept of Marine Affairs</t>
  </si>
  <si>
    <t>100-2405-2230</t>
  </si>
  <si>
    <t>5273</t>
  </si>
  <si>
    <t>AICHE Comp.</t>
  </si>
  <si>
    <t>100-2405-2231</t>
  </si>
  <si>
    <t>5274</t>
  </si>
  <si>
    <t>Plant Sciences Discretionary</t>
  </si>
  <si>
    <t>100-2405-2400</t>
  </si>
  <si>
    <t>5275</t>
  </si>
  <si>
    <t>Van Beuren - Mather</t>
  </si>
  <si>
    <t>100-2405-3007</t>
  </si>
  <si>
    <t>5276</t>
  </si>
  <si>
    <t>100-2405-7324</t>
  </si>
  <si>
    <t>5277</t>
  </si>
  <si>
    <t>100-2406-0000</t>
  </si>
  <si>
    <t>5278</t>
  </si>
  <si>
    <t>Smith, Leonard Eckerman Oper.</t>
  </si>
  <si>
    <t>100-2407-0000</t>
  </si>
  <si>
    <t>5279</t>
  </si>
  <si>
    <t>Resource Economics</t>
  </si>
  <si>
    <t>100-2407-1000</t>
  </si>
  <si>
    <t>5280</t>
  </si>
  <si>
    <t>URI Master Gardener's Op</t>
  </si>
  <si>
    <t>100-2407-2400</t>
  </si>
  <si>
    <t>5281</t>
  </si>
  <si>
    <t>Research Center Business</t>
  </si>
  <si>
    <t>100-2408-0000</t>
  </si>
  <si>
    <t>5282</t>
  </si>
  <si>
    <t>Dept of Ele</t>
  </si>
  <si>
    <t>100-2408-1000</t>
  </si>
  <si>
    <t>5283</t>
  </si>
  <si>
    <t>100-2408-2000</t>
  </si>
  <si>
    <t>5284</t>
  </si>
  <si>
    <t>Thomas Boving CG'10</t>
  </si>
  <si>
    <t>100-2408-2400</t>
  </si>
  <si>
    <t>5285</t>
  </si>
  <si>
    <t>CHSS Social Committee Fund</t>
  </si>
  <si>
    <t>100-2408-2525</t>
  </si>
  <si>
    <t>5286</t>
  </si>
  <si>
    <t>Yan Discretionary</t>
  </si>
  <si>
    <t>100-2408-3007</t>
  </si>
  <si>
    <t>5287</t>
  </si>
  <si>
    <t>Friends of Oceanography</t>
  </si>
  <si>
    <t>100-2409-0000</t>
  </si>
  <si>
    <t>5288</t>
  </si>
  <si>
    <t>Brown, Kieth CG10</t>
  </si>
  <si>
    <t>100-2409-1000</t>
  </si>
  <si>
    <t>5289</t>
  </si>
  <si>
    <t>CG10</t>
  </si>
  <si>
    <t>100-2409-2000</t>
  </si>
  <si>
    <t>5290</t>
  </si>
  <si>
    <t>Shell Foundation Fellowship</t>
  </si>
  <si>
    <t>100-2409-2400</t>
  </si>
  <si>
    <t>5291</t>
  </si>
  <si>
    <t>Dev of Separation &amp; Delivery</t>
  </si>
  <si>
    <t>100-2409-2538</t>
  </si>
  <si>
    <t>5292</t>
  </si>
  <si>
    <t>Center for Personal Financial</t>
  </si>
  <si>
    <t>100-2409-2589</t>
  </si>
  <si>
    <t>5293</t>
  </si>
  <si>
    <t>Dept of Psychology</t>
  </si>
  <si>
    <t>100-2409-7269</t>
  </si>
  <si>
    <t>5294</t>
  </si>
  <si>
    <t>Julian R. Davis Mem. Award</t>
  </si>
  <si>
    <t>100-2409-7324</t>
  </si>
  <si>
    <t>5295</t>
  </si>
  <si>
    <t>Ostrach, Simon Professor Op</t>
  </si>
  <si>
    <t>100-2410-0000</t>
  </si>
  <si>
    <t>5296</t>
  </si>
  <si>
    <t>Dept of Political Science Act</t>
  </si>
  <si>
    <t>100-2411-0000</t>
  </si>
  <si>
    <t>5297</t>
  </si>
  <si>
    <t>Baxt, Victor Chair Operating</t>
  </si>
  <si>
    <t>100-2412-0000</t>
  </si>
  <si>
    <t>5298</t>
  </si>
  <si>
    <t>Cobb Stanley Retirement Fund</t>
  </si>
  <si>
    <t>100-2414-0000</t>
  </si>
  <si>
    <t>5299</t>
  </si>
  <si>
    <t>Baxter, Christopher Research</t>
  </si>
  <si>
    <t>100-2414-1000</t>
  </si>
  <si>
    <t>URI Facility Security Program</t>
  </si>
  <si>
    <t>100-2414-2400</t>
  </si>
  <si>
    <t>TDSM: The Game</t>
  </si>
  <si>
    <t>100-2416-0000</t>
  </si>
  <si>
    <t>Marketing PhD Support Fund</t>
  </si>
  <si>
    <t>100-2416-1000</t>
  </si>
  <si>
    <t>Computer Science Development</t>
  </si>
  <si>
    <t>100-2416-1102</t>
  </si>
  <si>
    <t>Corio, Julie CG'10</t>
  </si>
  <si>
    <t>100-2416-2000</t>
  </si>
  <si>
    <t>5305</t>
  </si>
  <si>
    <t>Egyptian Cultural</t>
  </si>
  <si>
    <t>100-2416-2231</t>
  </si>
  <si>
    <t>5306</t>
  </si>
  <si>
    <t>Comprehensive Learning</t>
  </si>
  <si>
    <t>100-2416-2400</t>
  </si>
  <si>
    <t>5307</t>
  </si>
  <si>
    <t>IME Discretionary</t>
  </si>
  <si>
    <t>100-2416-7268</t>
  </si>
  <si>
    <t>5308</t>
  </si>
  <si>
    <t>Smart, Russell &amp; Mollie Fund</t>
  </si>
  <si>
    <t>100-2416-7269</t>
  </si>
  <si>
    <t>5309</t>
  </si>
  <si>
    <t>Turf Grass Pathology Jackson</t>
  </si>
  <si>
    <t>100-2416-7324</t>
  </si>
  <si>
    <t>5310</t>
  </si>
  <si>
    <t>Lobster Management</t>
  </si>
  <si>
    <t>100-2417-2421</t>
  </si>
  <si>
    <t>5311</t>
  </si>
  <si>
    <t>Meyer, Donna Research Fund</t>
  </si>
  <si>
    <t>100-2417-2422</t>
  </si>
  <si>
    <t>5312</t>
  </si>
  <si>
    <t>Faculty Excellence Award Op</t>
  </si>
  <si>
    <t>100-2450-0000</t>
  </si>
  <si>
    <t>5313</t>
  </si>
  <si>
    <t>Library Gifts</t>
  </si>
  <si>
    <t>100-2450-1000</t>
  </si>
  <si>
    <t>5314</t>
  </si>
  <si>
    <t>English Discretionary</t>
  </si>
  <si>
    <t>100-2450-1100</t>
  </si>
  <si>
    <t>5315</t>
  </si>
  <si>
    <t>Karen DeBruin '10</t>
  </si>
  <si>
    <t>100-2450-2400</t>
  </si>
  <si>
    <t>5316</t>
  </si>
  <si>
    <t>100-2500-0000</t>
  </si>
  <si>
    <t>5317</t>
  </si>
  <si>
    <t>Carlson Chair Operating (4684)</t>
  </si>
  <si>
    <t>100-2500-1000</t>
  </si>
  <si>
    <t>5318</t>
  </si>
  <si>
    <t>Dept of Chem Engr Student</t>
  </si>
  <si>
    <t>100-2501-0000</t>
  </si>
  <si>
    <t>5319</t>
  </si>
  <si>
    <t>PHP ¿ Cardiology</t>
  </si>
  <si>
    <t>100-2501-1000</t>
  </si>
  <si>
    <t>5320</t>
  </si>
  <si>
    <t>Charles Dansie Memorial</t>
  </si>
  <si>
    <t>100-2501-2000</t>
  </si>
  <si>
    <t>5321</t>
  </si>
  <si>
    <t>Health Services URI EMS</t>
  </si>
  <si>
    <t>100-2501-2230</t>
  </si>
  <si>
    <t>5322</t>
  </si>
  <si>
    <t>Shaikh Discretionary</t>
  </si>
  <si>
    <t>100-2501-2231</t>
  </si>
  <si>
    <t>5323</t>
  </si>
  <si>
    <t>Library Director Fund</t>
  </si>
  <si>
    <t>100-2501-2400</t>
  </si>
  <si>
    <t>5324</t>
  </si>
  <si>
    <t>Environmental Engineering</t>
  </si>
  <si>
    <t>100-2501-7018</t>
  </si>
  <si>
    <t>5325</t>
  </si>
  <si>
    <t>Hamilton, Jones/Bethany CE10</t>
  </si>
  <si>
    <t>100-2501-7269</t>
  </si>
  <si>
    <t>5326</t>
  </si>
  <si>
    <t>Marine Environmental Fund</t>
  </si>
  <si>
    <t>100-2501-7324</t>
  </si>
  <si>
    <t>5327</t>
  </si>
  <si>
    <t>Levine, Mindy CG'10</t>
  </si>
  <si>
    <t>100-2600-0000</t>
  </si>
  <si>
    <t>5328</t>
  </si>
  <si>
    <t>Manfredi, Thomas CG10</t>
  </si>
  <si>
    <t>100-2600-1000</t>
  </si>
  <si>
    <t>5329</t>
  </si>
  <si>
    <t>Marcoux,Beth CG10</t>
  </si>
  <si>
    <t>100-2600-2000</t>
  </si>
  <si>
    <t>5330</t>
  </si>
  <si>
    <t>Pagh, Barbara</t>
  </si>
  <si>
    <t>100-2600-2230</t>
  </si>
  <si>
    <t>5331</t>
  </si>
  <si>
    <t>Dept of Physics Discretionary</t>
  </si>
  <si>
    <t>100-2600-2400</t>
  </si>
  <si>
    <t>5332</t>
  </si>
  <si>
    <t>Dept of Chemistry Oxley-Smith</t>
  </si>
  <si>
    <t>100-2600-2515</t>
  </si>
  <si>
    <t>5333</t>
  </si>
  <si>
    <t>Dept of Theatre</t>
  </si>
  <si>
    <t>100-2600-2535</t>
  </si>
  <si>
    <t>5334</t>
  </si>
  <si>
    <t>Container Gardening Project</t>
  </si>
  <si>
    <t>100-2600-7238</t>
  </si>
  <si>
    <t>5335</t>
  </si>
  <si>
    <t>Art Department Operating</t>
  </si>
  <si>
    <t>100-2600-7239</t>
  </si>
  <si>
    <t>5336</t>
  </si>
  <si>
    <t>Dain, Beatrice Memorial Fund</t>
  </si>
  <si>
    <t>100-2600-7403</t>
  </si>
  <si>
    <t>5337</t>
  </si>
  <si>
    <t>CSIEP</t>
  </si>
  <si>
    <t>100-2602-0000</t>
  </si>
  <si>
    <t>5338</t>
  </si>
  <si>
    <t>Honors/Philosophy</t>
  </si>
  <si>
    <t>100-2602-1000</t>
  </si>
  <si>
    <t>5339</t>
  </si>
  <si>
    <t>Opera Workshop Operating</t>
  </si>
  <si>
    <t>100-2602-2000</t>
  </si>
  <si>
    <t>5340</t>
  </si>
  <si>
    <t>Rowley, David Discretionary</t>
  </si>
  <si>
    <t>100-2602-2230</t>
  </si>
  <si>
    <t>5341</t>
  </si>
  <si>
    <t>Fisheries and Marine Opr. Fnd.</t>
  </si>
  <si>
    <t>100-2602-2400</t>
  </si>
  <si>
    <t>5342</t>
  </si>
  <si>
    <t>RI Smile Program</t>
  </si>
  <si>
    <t>100-2602-3007</t>
  </si>
  <si>
    <t>5343</t>
  </si>
  <si>
    <t>Scientific Supplement</t>
  </si>
  <si>
    <t>100-2602-7188</t>
  </si>
  <si>
    <t>5344</t>
  </si>
  <si>
    <t>Ryan, Thomas M Operating</t>
  </si>
  <si>
    <t>100-2602-7324</t>
  </si>
  <si>
    <t>5345</t>
  </si>
  <si>
    <t>Ele Datascope Ohley</t>
  </si>
  <si>
    <t>100-2605-0000</t>
  </si>
  <si>
    <t>5346</t>
  </si>
  <si>
    <t>100-2606-0000</t>
  </si>
  <si>
    <t>5347</t>
  </si>
  <si>
    <t>Opportunity Fund</t>
  </si>
  <si>
    <t>100-2606-1000</t>
  </si>
  <si>
    <t>5348</t>
  </si>
  <si>
    <t>Italo Scanga Visiting Artist</t>
  </si>
  <si>
    <t>100-2606-1109</t>
  </si>
  <si>
    <t>5349</t>
  </si>
  <si>
    <t>Bristol, Alice Memorial</t>
  </si>
  <si>
    <t>100-2606-1110</t>
  </si>
  <si>
    <t>5350</t>
  </si>
  <si>
    <t>WRIU Ethnic Heritage Radio</t>
  </si>
  <si>
    <t>100-2606-1111</t>
  </si>
  <si>
    <t>5351</t>
  </si>
  <si>
    <t>Salt Pond Coalition Abby A.</t>
  </si>
  <si>
    <t>100-2606-1112</t>
  </si>
  <si>
    <t>5352</t>
  </si>
  <si>
    <t>Sloan/Amador</t>
  </si>
  <si>
    <t>100-2606-1114</t>
  </si>
  <si>
    <t>5353</t>
  </si>
  <si>
    <t>Malcolm X Fund</t>
  </si>
  <si>
    <t>100-2606-1115</t>
  </si>
  <si>
    <t>5354</t>
  </si>
  <si>
    <t>GSLIS Director's Fund</t>
  </si>
  <si>
    <t>100-2606-1116</t>
  </si>
  <si>
    <t>5355</t>
  </si>
  <si>
    <t>King, John Allergy Fund</t>
  </si>
  <si>
    <t>100-2606-1117</t>
  </si>
  <si>
    <t>5356</t>
  </si>
  <si>
    <t>Alcoa Grant Quinn</t>
  </si>
  <si>
    <t>100-2606-2000</t>
  </si>
  <si>
    <t>5357</t>
  </si>
  <si>
    <t>Manabu Takasawa CG10</t>
  </si>
  <si>
    <t>100-2606-2230</t>
  </si>
  <si>
    <t>5358</t>
  </si>
  <si>
    <t>Coastal Institute - P. August</t>
  </si>
  <si>
    <t>100-2606-2400</t>
  </si>
  <si>
    <t>5359</t>
  </si>
  <si>
    <t>Dept of Chemistry Vettimberga</t>
  </si>
  <si>
    <t>100-2606-2538</t>
  </si>
  <si>
    <t>5360</t>
  </si>
  <si>
    <t>Sustainable Agriculture Resrch</t>
  </si>
  <si>
    <t>100-2606-3007</t>
  </si>
  <si>
    <t>5361</t>
  </si>
  <si>
    <t>Historic Textile Collection</t>
  </si>
  <si>
    <t>100-2606-7245</t>
  </si>
  <si>
    <t>5362</t>
  </si>
  <si>
    <t>W.M. Keck Foundation Grant</t>
  </si>
  <si>
    <t>100-2606-7269</t>
  </si>
  <si>
    <t>5363</t>
  </si>
  <si>
    <t>PLS Field Day</t>
  </si>
  <si>
    <t>100-2606-7324</t>
  </si>
  <si>
    <t>5364</t>
  </si>
  <si>
    <t>Chichester Discretionary</t>
  </si>
  <si>
    <t>100-2606-7439</t>
  </si>
  <si>
    <t>5365</t>
  </si>
  <si>
    <t>Rodgers Discretionary</t>
  </si>
  <si>
    <t>100-2700-0000</t>
  </si>
  <si>
    <t>5366</t>
  </si>
  <si>
    <t>100-2700-2575</t>
  </si>
  <si>
    <t>5367</t>
  </si>
  <si>
    <t>Geographic Information System</t>
  </si>
  <si>
    <t>100-2700-3007</t>
  </si>
  <si>
    <t>5368</t>
  </si>
  <si>
    <t>Partnership for Coastal Env</t>
  </si>
  <si>
    <t>100-2700-7003</t>
  </si>
  <si>
    <t>5369</t>
  </si>
  <si>
    <t>Ghrelin Fund</t>
  </si>
  <si>
    <t>100-2701-0000</t>
  </si>
  <si>
    <t>5370</t>
  </si>
  <si>
    <t>Buxton, Bridget CG`10</t>
  </si>
  <si>
    <t>100-2702-0000</t>
  </si>
  <si>
    <t>5371</t>
  </si>
  <si>
    <t>Dean's Fund (CEPS)</t>
  </si>
  <si>
    <t>100-2703-0000</t>
  </si>
  <si>
    <t>5372</t>
  </si>
  <si>
    <t>Labor Research Center</t>
  </si>
  <si>
    <t>100-2800-0000</t>
  </si>
  <si>
    <t>5373</t>
  </si>
  <si>
    <t>Research Enhancement Fund</t>
  </si>
  <si>
    <t>100-2800-1000</t>
  </si>
  <si>
    <t>5374</t>
  </si>
  <si>
    <t>Turf Disease Management</t>
  </si>
  <si>
    <t>100-2800-1101</t>
  </si>
  <si>
    <t>5375</t>
  </si>
  <si>
    <t>Digitization of Marine Affairs</t>
  </si>
  <si>
    <t>100-2801-0000</t>
  </si>
  <si>
    <t>5376</t>
  </si>
  <si>
    <t>Chemistry Yang Alcoa</t>
  </si>
  <si>
    <t>100-2801-1101</t>
  </si>
  <si>
    <t>5377</t>
  </si>
  <si>
    <t>Dept of Ele Apc</t>
  </si>
  <si>
    <t>100-2802-0000</t>
  </si>
  <si>
    <t>5378</t>
  </si>
  <si>
    <t>100-2802-1000</t>
  </si>
  <si>
    <t>5379</t>
  </si>
  <si>
    <t>Biofluid Research Discretionar</t>
  </si>
  <si>
    <t>100-2802-2400</t>
  </si>
  <si>
    <t>5380</t>
  </si>
  <si>
    <t>Filtration Research Fund</t>
  </si>
  <si>
    <t>100-2802-3007</t>
  </si>
  <si>
    <t>5381</t>
  </si>
  <si>
    <t>Clinical Pharmacy Research</t>
  </si>
  <si>
    <t>100-2802-7324</t>
  </si>
  <si>
    <t>5382</t>
  </si>
  <si>
    <t>Chemical &amp; Ocean Corrosion</t>
  </si>
  <si>
    <t>100-2803-0000</t>
  </si>
  <si>
    <t>5383</t>
  </si>
  <si>
    <t>Art Gallery Discretionary Fund</t>
  </si>
  <si>
    <t>100-2803-2000</t>
  </si>
  <si>
    <t>5384</t>
  </si>
  <si>
    <t>Prochaska Cancer Prev. Train.</t>
  </si>
  <si>
    <t>100-2804-0000</t>
  </si>
  <si>
    <t>5385</t>
  </si>
  <si>
    <t>100-2804-2570</t>
  </si>
  <si>
    <t>5386</t>
  </si>
  <si>
    <t>Raymond Engineering, Inc.</t>
  </si>
  <si>
    <t>100-2805-0000</t>
  </si>
  <si>
    <t>5387</t>
  </si>
  <si>
    <t>FAVS Aquaculture Scholarship</t>
  </si>
  <si>
    <t>100-2806-0000</t>
  </si>
  <si>
    <t>5388</t>
  </si>
  <si>
    <t>Cardiac Dynamics Lab Support</t>
  </si>
  <si>
    <t>100-2807-0000</t>
  </si>
  <si>
    <t>5389</t>
  </si>
  <si>
    <t>North East 172</t>
  </si>
  <si>
    <t>100-2808-0000</t>
  </si>
  <si>
    <t>5390</t>
  </si>
  <si>
    <t>NRS/Amador</t>
  </si>
  <si>
    <t>100-2809-0000</t>
  </si>
  <si>
    <t>5391</t>
  </si>
  <si>
    <t>CISA Fund</t>
  </si>
  <si>
    <t>100-2810-0000</t>
  </si>
  <si>
    <t>5392</t>
  </si>
  <si>
    <t>Aerosol Research Project</t>
  </si>
  <si>
    <t>100-2811-0000</t>
  </si>
  <si>
    <t>5393</t>
  </si>
  <si>
    <t>CEPS Special Programs</t>
  </si>
  <si>
    <t>100-2811-4152</t>
  </si>
  <si>
    <t>5394</t>
  </si>
  <si>
    <t>Professorship in Non-Violence</t>
  </si>
  <si>
    <t>100-2812-0000</t>
  </si>
  <si>
    <t>5395</t>
  </si>
  <si>
    <t>GLBT Programs</t>
  </si>
  <si>
    <t>100-2813-0000</t>
  </si>
  <si>
    <t>5396</t>
  </si>
  <si>
    <t>Sink, Clay PhD Travel Op</t>
  </si>
  <si>
    <t>100-2815-3400</t>
  </si>
  <si>
    <t>5397</t>
  </si>
  <si>
    <t>Conservation Genetics</t>
  </si>
  <si>
    <t>100-2815-7017</t>
  </si>
  <si>
    <t>5398</t>
  </si>
  <si>
    <t>Larson's Map Fund</t>
  </si>
  <si>
    <t>100-2817-0000</t>
  </si>
  <si>
    <t>5399</t>
  </si>
  <si>
    <t>Institute for Int Bus</t>
  </si>
  <si>
    <t>100-2819-0000</t>
  </si>
  <si>
    <t>ASCE Student Chapter</t>
  </si>
  <si>
    <t>100-2820-0000</t>
  </si>
  <si>
    <t>Oceanography Explorers</t>
  </si>
  <si>
    <t>100-2900-0000</t>
  </si>
  <si>
    <t>Kinney, Lorenzo F. Operating</t>
  </si>
  <si>
    <t>100-2900-1000</t>
  </si>
  <si>
    <t>EIE - Capstone Project</t>
  </si>
  <si>
    <t>100-2900-2503</t>
  </si>
  <si>
    <t>100-2900-3007</t>
  </si>
  <si>
    <t>ENRE Internship/Schol. Fund</t>
  </si>
  <si>
    <t>100-2900-7324</t>
  </si>
  <si>
    <t>Arkwright Fluid Dynamics</t>
  </si>
  <si>
    <t>100-2901-0000</t>
  </si>
  <si>
    <t>Uya Fund</t>
  </si>
  <si>
    <t>100-2903-0000</t>
  </si>
  <si>
    <t>Greenfield, Michael Research</t>
  </si>
  <si>
    <t>100-2903-1000</t>
  </si>
  <si>
    <t>Dept of Marine Affairs Juda</t>
  </si>
  <si>
    <t>100-2903-2000</t>
  </si>
  <si>
    <t>Dept of Ele Engr Arrow Int</t>
  </si>
  <si>
    <t>100-2903-2200</t>
  </si>
  <si>
    <t>5411</t>
  </si>
  <si>
    <t>Hume Research</t>
  </si>
  <si>
    <t>100-2903-2220</t>
  </si>
  <si>
    <t>5412</t>
  </si>
  <si>
    <t>Newman, Barbara Research</t>
  </si>
  <si>
    <t>100-2903-2501</t>
  </si>
  <si>
    <t>5413</t>
  </si>
  <si>
    <t>100-2903-2502</t>
  </si>
  <si>
    <t>5414</t>
  </si>
  <si>
    <t>Dep= R. Wright</t>
  </si>
  <si>
    <t>100-2903-2527</t>
  </si>
  <si>
    <t>5415</t>
  </si>
  <si>
    <t>Fruit Production Fund</t>
  </si>
  <si>
    <t>100-2903-2550</t>
  </si>
  <si>
    <t>5416</t>
  </si>
  <si>
    <t>Nellie Mae Smile Program</t>
  </si>
  <si>
    <t>100-2903-2554</t>
  </si>
  <si>
    <t>5417</t>
  </si>
  <si>
    <t>Dep = A. Shukla</t>
  </si>
  <si>
    <t>100-2903-2555</t>
  </si>
  <si>
    <t>5418</t>
  </si>
  <si>
    <t>Dep = H. Ghonem</t>
  </si>
  <si>
    <t>100-2903-3007</t>
  </si>
  <si>
    <t>5419</t>
  </si>
  <si>
    <t>Microbiology Faculty Enh</t>
  </si>
  <si>
    <t>100-2903-7007</t>
  </si>
  <si>
    <t>5420</t>
  </si>
  <si>
    <t>CBA Student Lounge</t>
  </si>
  <si>
    <t>100-2904-0000</t>
  </si>
  <si>
    <t>5421</t>
  </si>
  <si>
    <t>Health Services Medical</t>
  </si>
  <si>
    <t>100-2905-0000</t>
  </si>
  <si>
    <t>5422</t>
  </si>
  <si>
    <t>Great Room Roosevelt Hall</t>
  </si>
  <si>
    <t>100-2905-9038</t>
  </si>
  <si>
    <t>5423</t>
  </si>
  <si>
    <t>Presidents Discretionary</t>
  </si>
  <si>
    <t>100-2907-0000</t>
  </si>
  <si>
    <t>5424</t>
  </si>
  <si>
    <t>Robotics Taco</t>
  </si>
  <si>
    <t>100-2908-0000</t>
  </si>
  <si>
    <t>5425</t>
  </si>
  <si>
    <t>Thermomechanical Ghonem Fund</t>
  </si>
  <si>
    <t>100-2909-0000</t>
  </si>
  <si>
    <t>5426</t>
  </si>
  <si>
    <t>Turf Pathology Graduate</t>
  </si>
  <si>
    <t>100-2910-0000</t>
  </si>
  <si>
    <t>5427</t>
  </si>
  <si>
    <t>Chowder &amp; Marching</t>
  </si>
  <si>
    <t>100-2912-0000</t>
  </si>
  <si>
    <t>5428</t>
  </si>
  <si>
    <t>Cruickshank Operating</t>
  </si>
  <si>
    <t>100-2912-1000</t>
  </si>
  <si>
    <t>5429</t>
  </si>
  <si>
    <t>Colloidal Engineering</t>
  </si>
  <si>
    <t>100-2912-2000</t>
  </si>
  <si>
    <t>5430</t>
  </si>
  <si>
    <t>Phi Eta Sigma</t>
  </si>
  <si>
    <t>100-2912-2220</t>
  </si>
  <si>
    <t>5431</t>
  </si>
  <si>
    <t>Moving Smart in RI</t>
  </si>
  <si>
    <t>100-2912-2527</t>
  </si>
  <si>
    <t>5432</t>
  </si>
  <si>
    <t>Cohen, Gerry</t>
  </si>
  <si>
    <t>100-2912-3007</t>
  </si>
  <si>
    <t>5433</t>
  </si>
  <si>
    <t>Drug Information Services Fund</t>
  </si>
  <si>
    <t>100-2913-0000</t>
  </si>
  <si>
    <t>5434</t>
  </si>
  <si>
    <t>URI Library Tech Search</t>
  </si>
  <si>
    <t>100-2914-0000</t>
  </si>
  <si>
    <t>5435</t>
  </si>
  <si>
    <t>Feinstein Enriching American</t>
  </si>
  <si>
    <t>100-2915-0000</t>
  </si>
  <si>
    <t>5436</t>
  </si>
  <si>
    <t>Biodiversity Research Fund</t>
  </si>
  <si>
    <t>100-2916-7007</t>
  </si>
  <si>
    <t>5437</t>
  </si>
  <si>
    <t>Melanson, Kathleen Research</t>
  </si>
  <si>
    <t>100-3201-0000</t>
  </si>
  <si>
    <t>5438</t>
  </si>
  <si>
    <t>Dept of Physics Heskett</t>
  </si>
  <si>
    <t>100-3201-2400</t>
  </si>
  <si>
    <t>5439</t>
  </si>
  <si>
    <t>100-3201-2591</t>
  </si>
  <si>
    <t>5440</t>
  </si>
  <si>
    <t>Music Student Support Fund</t>
  </si>
  <si>
    <t>100-3201-7324</t>
  </si>
  <si>
    <t>5441</t>
  </si>
  <si>
    <t>Lo Research Discretionary</t>
  </si>
  <si>
    <t>100-3203-0000</t>
  </si>
  <si>
    <t>5442</t>
  </si>
  <si>
    <t>Communication Studies Disc</t>
  </si>
  <si>
    <t>100-3203-3010</t>
  </si>
  <si>
    <t>5443</t>
  </si>
  <si>
    <t>Dept of Ele Fisher Lab Fund</t>
  </si>
  <si>
    <t>100-3203-6508</t>
  </si>
  <si>
    <t>5444</t>
  </si>
  <si>
    <t>EEC: Simlab.</t>
  </si>
  <si>
    <t>100-3203-6901</t>
  </si>
  <si>
    <t>5445</t>
  </si>
  <si>
    <t>Kenney, Virginia Stiles Micro</t>
  </si>
  <si>
    <t>100-3203-6902</t>
  </si>
  <si>
    <t>5446</t>
  </si>
  <si>
    <t>Green Hall Renovation</t>
  </si>
  <si>
    <t>100-3203-6904</t>
  </si>
  <si>
    <t>5447</t>
  </si>
  <si>
    <t>French Studies</t>
  </si>
  <si>
    <t>100-3203-6905</t>
  </si>
  <si>
    <t>5448</t>
  </si>
  <si>
    <t>Rivero-Hudec Research</t>
  </si>
  <si>
    <t>100-3203-6910</t>
  </si>
  <si>
    <t>5449</t>
  </si>
  <si>
    <t>RI Foundation</t>
  </si>
  <si>
    <t>100-3203-6916</t>
  </si>
  <si>
    <t>5450</t>
  </si>
  <si>
    <t>Market Information &amp; Fisheries</t>
  </si>
  <si>
    <t>100-3203-6918</t>
  </si>
  <si>
    <t>5451</t>
  </si>
  <si>
    <t>Fine Arts Landscape Fund</t>
  </si>
  <si>
    <t>100-3203-6919</t>
  </si>
  <si>
    <t>5452</t>
  </si>
  <si>
    <t>L&amp;F Documentary</t>
  </si>
  <si>
    <t>100-3203-6920</t>
  </si>
  <si>
    <t>5453</t>
  </si>
  <si>
    <t>Int Incubation for Tech</t>
  </si>
  <si>
    <t>100-3203-6923</t>
  </si>
  <si>
    <t>5454</t>
  </si>
  <si>
    <t>100-3203-6924</t>
  </si>
  <si>
    <t>5455</t>
  </si>
  <si>
    <t>Itc, Instructor Training Crs</t>
  </si>
  <si>
    <t>100-3203-6925</t>
  </si>
  <si>
    <t>5456</t>
  </si>
  <si>
    <t>Dept of Music Honors String</t>
  </si>
  <si>
    <t>100-3203-6926</t>
  </si>
  <si>
    <t>5457</t>
  </si>
  <si>
    <t>Planetarium Fund</t>
  </si>
  <si>
    <t>100-3203-6927</t>
  </si>
  <si>
    <t>5458</t>
  </si>
  <si>
    <t>Biotechnology Training Lab</t>
  </si>
  <si>
    <t>100-3203-6928</t>
  </si>
  <si>
    <t>5459</t>
  </si>
  <si>
    <t>100-3203-6929</t>
  </si>
  <si>
    <t>5460</t>
  </si>
  <si>
    <t>Silkworm Research Goldsmith</t>
  </si>
  <si>
    <t>100-3203-6930</t>
  </si>
  <si>
    <t>5461</t>
  </si>
  <si>
    <t>Teachers &amp; Technology Training</t>
  </si>
  <si>
    <t>100-3204-0000</t>
  </si>
  <si>
    <t>5462</t>
  </si>
  <si>
    <t>Kingston Child Develop Center</t>
  </si>
  <si>
    <t>100-3205-0000</t>
  </si>
  <si>
    <t>5463</t>
  </si>
  <si>
    <t>Kislalioglu Grad Student</t>
  </si>
  <si>
    <t>100-3206-0000</t>
  </si>
  <si>
    <t>5464</t>
  </si>
  <si>
    <t>Watershed Watch</t>
  </si>
  <si>
    <t>100-3206-1000</t>
  </si>
  <si>
    <t>5465</t>
  </si>
  <si>
    <t>Durand,Alain-Phillips Res. Fnd</t>
  </si>
  <si>
    <t>100-3206-7226</t>
  </si>
  <si>
    <t>5466</t>
  </si>
  <si>
    <t>Coachman, Noreen Memorial</t>
  </si>
  <si>
    <t>100-3207-0000</t>
  </si>
  <si>
    <t>5467</t>
  </si>
  <si>
    <t>GMP Support</t>
  </si>
  <si>
    <t>100-3208-0000</t>
  </si>
  <si>
    <t>5468</t>
  </si>
  <si>
    <t>Women's Engineering Dev</t>
  </si>
  <si>
    <t>100-3208-3016</t>
  </si>
  <si>
    <t>5469</t>
  </si>
  <si>
    <t>Agrimi Fund</t>
  </si>
  <si>
    <t>100-3209-0000</t>
  </si>
  <si>
    <t>5470</t>
  </si>
  <si>
    <t>Fuld Fund</t>
  </si>
  <si>
    <t>100-3210-0000</t>
  </si>
  <si>
    <t>5471</t>
  </si>
  <si>
    <t>CON 65th Anniversary Fund</t>
  </si>
  <si>
    <t>100-3210-3007</t>
  </si>
  <si>
    <t>5472</t>
  </si>
  <si>
    <t>Violence Against Women Prev</t>
  </si>
  <si>
    <t>100-3210-6011</t>
  </si>
  <si>
    <t>5473</t>
  </si>
  <si>
    <t>Ritim Research Inst Telecomm</t>
  </si>
  <si>
    <t>100-3210-7173</t>
  </si>
  <si>
    <t>5474</t>
  </si>
  <si>
    <t>Shark Tagging Project</t>
  </si>
  <si>
    <t>100-3210-7213</t>
  </si>
  <si>
    <t>5475</t>
  </si>
  <si>
    <t>Larrat Discretionary</t>
  </si>
  <si>
    <t>100-3210-7214</t>
  </si>
  <si>
    <t>5476</t>
  </si>
  <si>
    <t>Electrostatic Films</t>
  </si>
  <si>
    <t>100-3210-7344</t>
  </si>
  <si>
    <t>5477</t>
  </si>
  <si>
    <t>Davisville Environmental</t>
  </si>
  <si>
    <t>100-3210-7347</t>
  </si>
  <si>
    <t>5478</t>
  </si>
  <si>
    <t>Aquaculture Research Lab</t>
  </si>
  <si>
    <t>100-3210-7363</t>
  </si>
  <si>
    <t>5479</t>
  </si>
  <si>
    <t>Rainville Operating</t>
  </si>
  <si>
    <t>100-3210-7382</t>
  </si>
  <si>
    <t>5480</t>
  </si>
  <si>
    <t>Van Meeteren German Exch</t>
  </si>
  <si>
    <t>100-3211-0000</t>
  </si>
  <si>
    <t>5481</t>
  </si>
  <si>
    <t>Disabled Student Services Fund</t>
  </si>
  <si>
    <t>100-3211-2640</t>
  </si>
  <si>
    <t>5482</t>
  </si>
  <si>
    <t>Levy Foundation Fund/Murdock</t>
  </si>
  <si>
    <t>100-3211-3007</t>
  </si>
  <si>
    <t>5483</t>
  </si>
  <si>
    <t>Economics Discretionary</t>
  </si>
  <si>
    <t>100-3211-3010</t>
  </si>
  <si>
    <t>5484</t>
  </si>
  <si>
    <t>Marine Environmental Research</t>
  </si>
  <si>
    <t>100-3211-7278</t>
  </si>
  <si>
    <t>5485</t>
  </si>
  <si>
    <t>100-3215-0000</t>
  </si>
  <si>
    <t>5486</t>
  </si>
  <si>
    <t>NSF Fand</t>
  </si>
  <si>
    <t>100-3215-2400</t>
  </si>
  <si>
    <t>5487</t>
  </si>
  <si>
    <t>100-3215-7021</t>
  </si>
  <si>
    <t>5488</t>
  </si>
  <si>
    <t>100-3216-0000</t>
  </si>
  <si>
    <t>5489</t>
  </si>
  <si>
    <t>Lyme Disease Research Fund</t>
  </si>
  <si>
    <t>100-3216-2400</t>
  </si>
  <si>
    <t>5490</t>
  </si>
  <si>
    <t>Dept of Civil Engr. Fund</t>
  </si>
  <si>
    <t>100-3220-0000</t>
  </si>
  <si>
    <t>5491</t>
  </si>
  <si>
    <t>100-3230-0000</t>
  </si>
  <si>
    <t>5492</t>
  </si>
  <si>
    <t>Grilli Discretionary</t>
  </si>
  <si>
    <t>100-3230-0152</t>
  </si>
  <si>
    <t>5493</t>
  </si>
  <si>
    <t>100-3231-0000</t>
  </si>
  <si>
    <t>5494</t>
  </si>
  <si>
    <t>Meyerourch, Alexander Res. Fnd</t>
  </si>
  <si>
    <t>100-3231-2640</t>
  </si>
  <si>
    <t>5495</t>
  </si>
  <si>
    <t>100-3235-0000</t>
  </si>
  <si>
    <t>5496</t>
  </si>
  <si>
    <t>Career Services Job Fair</t>
  </si>
  <si>
    <t>100-3236-0000</t>
  </si>
  <si>
    <t>5497</t>
  </si>
  <si>
    <t>SST Partnership</t>
  </si>
  <si>
    <t>100-3236-2000</t>
  </si>
  <si>
    <t>5498</t>
  </si>
  <si>
    <t>Hope and Heritage</t>
  </si>
  <si>
    <t>100-3250-0000</t>
  </si>
  <si>
    <t>5499</t>
  </si>
  <si>
    <t>Rosenbaum Research</t>
  </si>
  <si>
    <t>100-3250-2000</t>
  </si>
  <si>
    <t>Bonnell Cove Foundation</t>
  </si>
  <si>
    <t>100-3250-2501</t>
  </si>
  <si>
    <t>Dept of Physics Nunes</t>
  </si>
  <si>
    <t>100-3250-2502</t>
  </si>
  <si>
    <t>100-3250-2540</t>
  </si>
  <si>
    <t>Coastal Modeling + Data Analys</t>
  </si>
  <si>
    <t>100-3250-7169</t>
  </si>
  <si>
    <t>100-3250-7223</t>
  </si>
  <si>
    <t>100-3250-7456</t>
  </si>
  <si>
    <t>Shimizu/Daiichi Discretionary</t>
  </si>
  <si>
    <t>100-3300-0000</t>
  </si>
  <si>
    <t>100-3300-1000</t>
  </si>
  <si>
    <t>100-3300-3007</t>
  </si>
  <si>
    <t>Accounting Area</t>
  </si>
  <si>
    <t>100-3300-7221</t>
  </si>
  <si>
    <t>Savastano Golf</t>
  </si>
  <si>
    <t>100-3300-7344</t>
  </si>
  <si>
    <t>Kingston Chamber Music Fest</t>
  </si>
  <si>
    <t>100-3300-7377</t>
  </si>
  <si>
    <t>HDF Research Discretionary</t>
  </si>
  <si>
    <t>100-3301-0000</t>
  </si>
  <si>
    <t>5513</t>
  </si>
  <si>
    <t>Special Program in Talent Dev</t>
  </si>
  <si>
    <t>100-3301-1000</t>
  </si>
  <si>
    <t>5514</t>
  </si>
  <si>
    <t>Formula SAE</t>
  </si>
  <si>
    <t>100-3301-2100</t>
  </si>
  <si>
    <t>5515</t>
  </si>
  <si>
    <t>Feinstein Kindergarten Program</t>
  </si>
  <si>
    <t>100-3301-2564</t>
  </si>
  <si>
    <t>5516</t>
  </si>
  <si>
    <t>Feast, Joan Memorial Banner</t>
  </si>
  <si>
    <t>100-3301-3007</t>
  </si>
  <si>
    <t>5517</t>
  </si>
  <si>
    <t>URI Security CEPS</t>
  </si>
  <si>
    <t>100-3301-7370</t>
  </si>
  <si>
    <t>5518</t>
  </si>
  <si>
    <t>Dept of Ele Engr Amer Card</t>
  </si>
  <si>
    <t>100-3301-9038</t>
  </si>
  <si>
    <t>5519</t>
  </si>
  <si>
    <t>Phi Chapter of Sigma Kappa</t>
  </si>
  <si>
    <t>100-3302-0000</t>
  </si>
  <si>
    <t>5520</t>
  </si>
  <si>
    <t>Shimizu Pharmacognosy Study</t>
  </si>
  <si>
    <t>100-3303-0000</t>
  </si>
  <si>
    <t>5521</t>
  </si>
  <si>
    <t>RI Resource Conservation &amp; Dev</t>
  </si>
  <si>
    <t>100-3304-0000</t>
  </si>
  <si>
    <t>5522</t>
  </si>
  <si>
    <t>RI Labor History Society</t>
  </si>
  <si>
    <t>100-3304-2100</t>
  </si>
  <si>
    <t>5523</t>
  </si>
  <si>
    <t>Babco Berkeley Antibody</t>
  </si>
  <si>
    <t>100-3304-7044</t>
  </si>
  <si>
    <t>5524</t>
  </si>
  <si>
    <t>Cadet Activities</t>
  </si>
  <si>
    <t>100-3305-0000</t>
  </si>
  <si>
    <t>5525</t>
  </si>
  <si>
    <t>Levin, Linda Discretionary</t>
  </si>
  <si>
    <t>100-3306-0000</t>
  </si>
  <si>
    <t>5526</t>
  </si>
  <si>
    <t>PRAXAIR-IEP Discretionary</t>
  </si>
  <si>
    <t>100-3306-2100</t>
  </si>
  <si>
    <t>5527</t>
  </si>
  <si>
    <t>100-3306-3019</t>
  </si>
  <si>
    <t>5528</t>
  </si>
  <si>
    <t>Champlin Envir. Edu. Center</t>
  </si>
  <si>
    <t>100-3306-3041</t>
  </si>
  <si>
    <t>5529</t>
  </si>
  <si>
    <t>VP for Finance Discretionary</t>
  </si>
  <si>
    <t>100-3306-3042</t>
  </si>
  <si>
    <t>5530</t>
  </si>
  <si>
    <t>Golf Course Development Fund</t>
  </si>
  <si>
    <t>100-3306-3043</t>
  </si>
  <si>
    <t>5531</t>
  </si>
  <si>
    <t>Feinstein Carroll</t>
  </si>
  <si>
    <t>100-3306-3044</t>
  </si>
  <si>
    <t>5532</t>
  </si>
  <si>
    <t>AAUP President W Roworth</t>
  </si>
  <si>
    <t>100-3307-0000</t>
  </si>
  <si>
    <t>5533</t>
  </si>
  <si>
    <t>100-3307-3045</t>
  </si>
  <si>
    <t>5534</t>
  </si>
  <si>
    <t>Dept of Civil Engr Soils Lab</t>
  </si>
  <si>
    <t>100-3307-3047</t>
  </si>
  <si>
    <t>5535</t>
  </si>
  <si>
    <t>Feinstein Englander</t>
  </si>
  <si>
    <t>100-3309-0000</t>
  </si>
  <si>
    <t>5536</t>
  </si>
  <si>
    <t>IME Competitive Manufacturing</t>
  </si>
  <si>
    <t>100-3310-0000</t>
  </si>
  <si>
    <t>5537</t>
  </si>
  <si>
    <t>Amaral Family Fund</t>
  </si>
  <si>
    <t>100-3310-3007</t>
  </si>
  <si>
    <t>5538</t>
  </si>
  <si>
    <t>100-3310-3045</t>
  </si>
  <si>
    <t>5539</t>
  </si>
  <si>
    <t>Psych. Res. Prog. Fund</t>
  </si>
  <si>
    <t>100-3310-3047</t>
  </si>
  <si>
    <t>5540</t>
  </si>
  <si>
    <t>CBA Scholarchip Operating</t>
  </si>
  <si>
    <t>100-3311-0000</t>
  </si>
  <si>
    <t>5541</t>
  </si>
  <si>
    <t>100-3311-3007</t>
  </si>
  <si>
    <t>5542</t>
  </si>
  <si>
    <t>A. Lucia Process Engineering</t>
  </si>
  <si>
    <t>100-3311-3044</t>
  </si>
  <si>
    <t>5543</t>
  </si>
  <si>
    <t>100-3311-7350</t>
  </si>
  <si>
    <t>5544</t>
  </si>
  <si>
    <t>Schaffren, Jerome Fam. Fund</t>
  </si>
  <si>
    <t>100-3312-0000</t>
  </si>
  <si>
    <t>5545</t>
  </si>
  <si>
    <t>Financial Services Symposium</t>
  </si>
  <si>
    <t>100-3312-3007</t>
  </si>
  <si>
    <t>5546</t>
  </si>
  <si>
    <t>Journal of Family &amp; Econ</t>
  </si>
  <si>
    <t>100-3313-0000</t>
  </si>
  <si>
    <t>5547</t>
  </si>
  <si>
    <t>The Heather Fund</t>
  </si>
  <si>
    <t>100-3314-0000</t>
  </si>
  <si>
    <t>5548</t>
  </si>
  <si>
    <t>Rosen Research</t>
  </si>
  <si>
    <t>100-3315-0000</t>
  </si>
  <si>
    <t>5549</t>
  </si>
  <si>
    <t>Murphy, Vincent &amp; Estelle Prof</t>
  </si>
  <si>
    <t>100-3350-0000</t>
  </si>
  <si>
    <t>5550</t>
  </si>
  <si>
    <t>Physical Therapy Fund</t>
  </si>
  <si>
    <t>100-3351-0000</t>
  </si>
  <si>
    <t>5551</t>
  </si>
  <si>
    <t>Feinstein Roush</t>
  </si>
  <si>
    <t>100-3352-0000</t>
  </si>
  <si>
    <t>5552</t>
  </si>
  <si>
    <t>Turfgrass Pysiology Fund</t>
  </si>
  <si>
    <t>100-4000-0000</t>
  </si>
  <si>
    <t>5553</t>
  </si>
  <si>
    <t>Korea URI TC Match</t>
  </si>
  <si>
    <t>100-4000-0151</t>
  </si>
  <si>
    <t>5554</t>
  </si>
  <si>
    <t>Turf and Ornamental Insect</t>
  </si>
  <si>
    <t>100-4000-3010</t>
  </si>
  <si>
    <t>5555</t>
  </si>
  <si>
    <t>PLS Student Activity Fund</t>
  </si>
  <si>
    <t>100-4001-0000</t>
  </si>
  <si>
    <t>5556</t>
  </si>
  <si>
    <t>Institute for Reporting Marine</t>
  </si>
  <si>
    <t>100-4001-3010</t>
  </si>
  <si>
    <t>5557</t>
  </si>
  <si>
    <t>Center for Non Vlnc &amp; Pc</t>
  </si>
  <si>
    <t>100-4001-3045</t>
  </si>
  <si>
    <t>5558</t>
  </si>
  <si>
    <t>Philosophy Discretionary</t>
  </si>
  <si>
    <t>100-4002-0000</t>
  </si>
  <si>
    <t>5559</t>
  </si>
  <si>
    <t>Learning Landscape Operating</t>
  </si>
  <si>
    <t>100-4002-3010</t>
  </si>
  <si>
    <t>5560</t>
  </si>
  <si>
    <t>URI Class of 1934 Campus</t>
  </si>
  <si>
    <t>100-4003-0000</t>
  </si>
  <si>
    <t>5561</t>
  </si>
  <si>
    <t>Sptd Reunion</t>
  </si>
  <si>
    <t>100-4003-3010</t>
  </si>
  <si>
    <t>5562</t>
  </si>
  <si>
    <t>Dept of Music Choir Fund</t>
  </si>
  <si>
    <t>100-4004-0000</t>
  </si>
  <si>
    <t>5563</t>
  </si>
  <si>
    <t>Dep = S. Grilli</t>
  </si>
  <si>
    <t>100-4004-3010</t>
  </si>
  <si>
    <t>5564</t>
  </si>
  <si>
    <t>HDF Professional Enrichment</t>
  </si>
  <si>
    <t>100-4010-0000</t>
  </si>
  <si>
    <t>5565</t>
  </si>
  <si>
    <t>German Summer School Atlantic</t>
  </si>
  <si>
    <t>100-4010-3010</t>
  </si>
  <si>
    <t>5566</t>
  </si>
  <si>
    <t>Anne Morrissey Disc.</t>
  </si>
  <si>
    <t>100-4010-7480</t>
  </si>
  <si>
    <t>5567</t>
  </si>
  <si>
    <t>Dept of Fsn Chong Lee</t>
  </si>
  <si>
    <t>100-4020-0000</t>
  </si>
  <si>
    <t>5568</t>
  </si>
  <si>
    <t>URI Writer's Collective</t>
  </si>
  <si>
    <t>100-4020-3045</t>
  </si>
  <si>
    <t>5569</t>
  </si>
  <si>
    <t>100-4025-0000</t>
  </si>
  <si>
    <t>5570</t>
  </si>
  <si>
    <t>100-4025-2504</t>
  </si>
  <si>
    <t>5571</t>
  </si>
  <si>
    <t>CRC Organizational Eff</t>
  </si>
  <si>
    <t>100-4025-3006</t>
  </si>
  <si>
    <t>5572</t>
  </si>
  <si>
    <t>Fish, Charles &amp; Marie Op</t>
  </si>
  <si>
    <t>100-4030-0000</t>
  </si>
  <si>
    <t>5573</t>
  </si>
  <si>
    <t>School of Educ Dept Chair Fund</t>
  </si>
  <si>
    <t>100-4030-1212</t>
  </si>
  <si>
    <t>5574</t>
  </si>
  <si>
    <t>Pepler, Harriet Memorial</t>
  </si>
  <si>
    <t>100-4030-3002</t>
  </si>
  <si>
    <t>5575</t>
  </si>
  <si>
    <t>Providence Child Dev Cntr</t>
  </si>
  <si>
    <t>100-4030-7180</t>
  </si>
  <si>
    <t>5576</t>
  </si>
  <si>
    <t>University Computing Systems</t>
  </si>
  <si>
    <t>100-4030-7186</t>
  </si>
  <si>
    <t>5577</t>
  </si>
  <si>
    <t>Great Performances Disc</t>
  </si>
  <si>
    <t>100-4030-7218</t>
  </si>
  <si>
    <t>5578</t>
  </si>
  <si>
    <t>Lucia: Aspen Four Phase Flash</t>
  </si>
  <si>
    <t>100-4030-7234</t>
  </si>
  <si>
    <t>5579</t>
  </si>
  <si>
    <t>Mathematics Pi Mu Epsilon</t>
  </si>
  <si>
    <t>100-4030-7235</t>
  </si>
  <si>
    <t>5580</t>
  </si>
  <si>
    <t>Music Gibbs Rankin</t>
  </si>
  <si>
    <t>100-4030-7255</t>
  </si>
  <si>
    <t>5581</t>
  </si>
  <si>
    <t>Rhodes Applied Analytical</t>
  </si>
  <si>
    <t>100-4030-7336</t>
  </si>
  <si>
    <t>5582</t>
  </si>
  <si>
    <t>H.S. Volcanology</t>
  </si>
  <si>
    <t>100-4031-0000</t>
  </si>
  <si>
    <t>5583</t>
  </si>
  <si>
    <t>Mather/New York</t>
  </si>
  <si>
    <t>100-4032-0000</t>
  </si>
  <si>
    <t>5584</t>
  </si>
  <si>
    <t>Pell, Claiborne Political Arc</t>
  </si>
  <si>
    <t>100-4033-7180</t>
  </si>
  <si>
    <t>5585</t>
  </si>
  <si>
    <t>100-4034-0000</t>
  </si>
  <si>
    <t>5586</t>
  </si>
  <si>
    <t>Underrepresented Group Eng</t>
  </si>
  <si>
    <t>100-4035-0000</t>
  </si>
  <si>
    <t>5587</t>
  </si>
  <si>
    <t>100-4035-3010</t>
  </si>
  <si>
    <t>5588</t>
  </si>
  <si>
    <t>Verrechia Hasbro Chair Bus</t>
  </si>
  <si>
    <t>100-4035-3053</t>
  </si>
  <si>
    <t>5589</t>
  </si>
  <si>
    <t>Geriatric Nursing Education</t>
  </si>
  <si>
    <t>100-4036-0000</t>
  </si>
  <si>
    <t>5590</t>
  </si>
  <si>
    <t>100-4036-7280</t>
  </si>
  <si>
    <t>5591</t>
  </si>
  <si>
    <t>Hurricane Katrina Relief Fund</t>
  </si>
  <si>
    <t>100-4040-0000</t>
  </si>
  <si>
    <t>5592</t>
  </si>
  <si>
    <t>100-4041-0000</t>
  </si>
  <si>
    <t>5593</t>
  </si>
  <si>
    <t>Mycorrhiza Research</t>
  </si>
  <si>
    <t>100-4042-0000</t>
  </si>
  <si>
    <t>5594</t>
  </si>
  <si>
    <t>Dept of Biochem/Martin Disc</t>
  </si>
  <si>
    <t>100-4043-0000</t>
  </si>
  <si>
    <t>5595</t>
  </si>
  <si>
    <t>Faculty in Pharmacy Practice</t>
  </si>
  <si>
    <t>100-4044-0000</t>
  </si>
  <si>
    <t>5596</t>
  </si>
  <si>
    <t>URI Provost Discretionary</t>
  </si>
  <si>
    <t>100-4045-0000</t>
  </si>
  <si>
    <t>5597</t>
  </si>
  <si>
    <t>Foster Parents Plan Int'l Inc.</t>
  </si>
  <si>
    <t>100-4046-0000</t>
  </si>
  <si>
    <t>5598</t>
  </si>
  <si>
    <t>Human Chorionic Dorset</t>
  </si>
  <si>
    <t>100-4046-1212</t>
  </si>
  <si>
    <t>5599</t>
  </si>
  <si>
    <t>Greenfield, Michael Equipment</t>
  </si>
  <si>
    <t>100-4046-3007</t>
  </si>
  <si>
    <t>Dept of English Grad Fund</t>
  </si>
  <si>
    <t>100-4046-7255</t>
  </si>
  <si>
    <t>Dept of NFS</t>
  </si>
  <si>
    <t>100-4046-7265</t>
  </si>
  <si>
    <t>100-4048-0000</t>
  </si>
  <si>
    <t>Abedon Int'l Development</t>
  </si>
  <si>
    <t>100-4048-2300</t>
  </si>
  <si>
    <t>CHS Directors Fund</t>
  </si>
  <si>
    <t>100-4048-6525</t>
  </si>
  <si>
    <t>100-4048-7220</t>
  </si>
  <si>
    <t>5606</t>
  </si>
  <si>
    <t>100-4049-0000</t>
  </si>
  <si>
    <t>5607</t>
  </si>
  <si>
    <t>Willey Discretionary</t>
  </si>
  <si>
    <t>100-4050-0000</t>
  </si>
  <si>
    <t>5608</t>
  </si>
  <si>
    <t>Linda Welters Sdy. Abroad SCL.</t>
  </si>
  <si>
    <t>100-4051-0000</t>
  </si>
  <si>
    <t>5609</t>
  </si>
  <si>
    <t>RI Press Assoc. Fac. Fund.</t>
  </si>
  <si>
    <t>100-4052-0000</t>
  </si>
  <si>
    <t>5610</t>
  </si>
  <si>
    <t>Dept of MSIS Jarrett Teaching</t>
  </si>
  <si>
    <t>100-4055-0000</t>
  </si>
  <si>
    <t>5611</t>
  </si>
  <si>
    <t>Feld, RI Bar Fund</t>
  </si>
  <si>
    <t>100-4055-3010</t>
  </si>
  <si>
    <t>5612</t>
  </si>
  <si>
    <t>Finance Area</t>
  </si>
  <si>
    <t>100-4056-0000</t>
  </si>
  <si>
    <t>5613</t>
  </si>
  <si>
    <t>Functions &amp; Events (COE)</t>
  </si>
  <si>
    <t>100-4056-7146</t>
  </si>
  <si>
    <t>5614</t>
  </si>
  <si>
    <t>100-4057-0000</t>
  </si>
  <si>
    <t>5615</t>
  </si>
  <si>
    <t>Medical Assocation</t>
  </si>
  <si>
    <t>100-4057-3034</t>
  </si>
  <si>
    <t>5616</t>
  </si>
  <si>
    <t>Dept of Music Unrestricted</t>
  </si>
  <si>
    <t>100-4058-0000</t>
  </si>
  <si>
    <t>5617</t>
  </si>
  <si>
    <t>Hunter, Christopher Research</t>
  </si>
  <si>
    <t>100-4058-3024</t>
  </si>
  <si>
    <t>5618</t>
  </si>
  <si>
    <t>Athletic Team Locker Rooms</t>
  </si>
  <si>
    <t>100-4059-0000</t>
  </si>
  <si>
    <t>5619</t>
  </si>
  <si>
    <t>MSIS Ageloff</t>
  </si>
  <si>
    <t>100-4060-0000</t>
  </si>
  <si>
    <t>5620</t>
  </si>
  <si>
    <t>Crime Lab Discretionary</t>
  </si>
  <si>
    <t>100-4060-3035</t>
  </si>
  <si>
    <t>5621</t>
  </si>
  <si>
    <t>Pacap Center</t>
  </si>
  <si>
    <t>100-4060-3048</t>
  </si>
  <si>
    <t>5622</t>
  </si>
  <si>
    <t>Weyker Death Consulting</t>
  </si>
  <si>
    <t>100-4061-0000</t>
  </si>
  <si>
    <t>5623</t>
  </si>
  <si>
    <t>Jason Operating Fund</t>
  </si>
  <si>
    <t>100-4064-0000</t>
  </si>
  <si>
    <t>5624</t>
  </si>
  <si>
    <t>Dept of Music Band Program</t>
  </si>
  <si>
    <t>100-4065-0000</t>
  </si>
  <si>
    <t>5625</t>
  </si>
  <si>
    <t>Chelidze, David Research</t>
  </si>
  <si>
    <t>100-4065-3010</t>
  </si>
  <si>
    <t>5626</t>
  </si>
  <si>
    <t>100-4065-3022</t>
  </si>
  <si>
    <t>5627</t>
  </si>
  <si>
    <t>100-4065-7289</t>
  </si>
  <si>
    <t>5628</t>
  </si>
  <si>
    <t>Dept of Music Library Fund</t>
  </si>
  <si>
    <t>100-4066-0000</t>
  </si>
  <si>
    <t>5629</t>
  </si>
  <si>
    <t>Visiting Scholars Fund</t>
  </si>
  <si>
    <t>100-4067-0000</t>
  </si>
  <si>
    <t>5630</t>
  </si>
  <si>
    <t>Deans Faculty/Student Enh</t>
  </si>
  <si>
    <t>100-4069-3030</t>
  </si>
  <si>
    <t>5631</t>
  </si>
  <si>
    <t>Chemistry C.W. Brown Dec.</t>
  </si>
  <si>
    <t>100-4070-0000</t>
  </si>
  <si>
    <t>5632</t>
  </si>
  <si>
    <t>Nelson, Wilfred H. Research</t>
  </si>
  <si>
    <t>100-4070-7180</t>
  </si>
  <si>
    <t>5633</t>
  </si>
  <si>
    <t>Gersuny, Carl Library Ref</t>
  </si>
  <si>
    <t>100-4072-0000</t>
  </si>
  <si>
    <t>5634</t>
  </si>
  <si>
    <t>Kis Pfizer</t>
  </si>
  <si>
    <t>100-4073-0000</t>
  </si>
  <si>
    <t>5635</t>
  </si>
  <si>
    <t>100-4073-1212</t>
  </si>
  <si>
    <t>5636</t>
  </si>
  <si>
    <t>100-4073-2000</t>
  </si>
  <si>
    <t>5637</t>
  </si>
  <si>
    <t>Ballentine Hall Renovation</t>
  </si>
  <si>
    <t>100-4073-2230</t>
  </si>
  <si>
    <t>5638</t>
  </si>
  <si>
    <t>Diversity Week</t>
  </si>
  <si>
    <t>100-4073-2231</t>
  </si>
  <si>
    <t>5639</t>
  </si>
  <si>
    <t>NESA Livestock Judging</t>
  </si>
  <si>
    <t>100-4073-3007</t>
  </si>
  <si>
    <t>5640</t>
  </si>
  <si>
    <t>Microbiology Student Research</t>
  </si>
  <si>
    <t>100-4073-7220</t>
  </si>
  <si>
    <t>5641</t>
  </si>
  <si>
    <t>100-4073-7269</t>
  </si>
  <si>
    <t>5642</t>
  </si>
  <si>
    <t>Film Festival</t>
  </si>
  <si>
    <t>100-4074-0000</t>
  </si>
  <si>
    <t>5643</t>
  </si>
  <si>
    <t>Eelgrass Restoration</t>
  </si>
  <si>
    <t>100-4076-0000</t>
  </si>
  <si>
    <t>5644</t>
  </si>
  <si>
    <t>Black Students Award Banquet</t>
  </si>
  <si>
    <t>100-4076-7180</t>
  </si>
  <si>
    <t>5645</t>
  </si>
  <si>
    <t>100-4076-7336</t>
  </si>
  <si>
    <t>5646</t>
  </si>
  <si>
    <t>Independent Insurance Agents</t>
  </si>
  <si>
    <t>100-5000-0000</t>
  </si>
  <si>
    <t>5647</t>
  </si>
  <si>
    <t>100-5000-7328</t>
  </si>
  <si>
    <t>5648</t>
  </si>
  <si>
    <t>Seat Campaign</t>
  </si>
  <si>
    <t>100-5000-7389</t>
  </si>
  <si>
    <t>5649</t>
  </si>
  <si>
    <t>100-5010-0000</t>
  </si>
  <si>
    <t>5650</t>
  </si>
  <si>
    <t>100-5010-2537</t>
  </si>
  <si>
    <t>5651</t>
  </si>
  <si>
    <t>Pulmonary Therapeutics Lecture</t>
  </si>
  <si>
    <t>100-5010-6021</t>
  </si>
  <si>
    <t>5652</t>
  </si>
  <si>
    <t>Italian Section Fund/Trivelli</t>
  </si>
  <si>
    <t>100-5011-0000</t>
  </si>
  <si>
    <t>5653</t>
  </si>
  <si>
    <t>Dept of Chemical Engr Taco</t>
  </si>
  <si>
    <t>100-5012-0000</t>
  </si>
  <si>
    <t>5654</t>
  </si>
  <si>
    <t>Young, Ellis Environmental App</t>
  </si>
  <si>
    <t>100-5013-0000</t>
  </si>
  <si>
    <t>5655</t>
  </si>
  <si>
    <t>Services for Learning Disabled</t>
  </si>
  <si>
    <t>100-5013-7002</t>
  </si>
  <si>
    <t>5656</t>
  </si>
  <si>
    <t>RI Quilt Documentation Project</t>
  </si>
  <si>
    <t>100-5013-7120</t>
  </si>
  <si>
    <t>5657</t>
  </si>
  <si>
    <t>Dept of Chem Engr - O. Gregory</t>
  </si>
  <si>
    <t>100-5013-7121</t>
  </si>
  <si>
    <t>5658</t>
  </si>
  <si>
    <t>Whitford,J CVE Scholarship</t>
  </si>
  <si>
    <t>100-5013-7423</t>
  </si>
  <si>
    <t>5659</t>
  </si>
  <si>
    <t>Chemistry Seminar/Outreach</t>
  </si>
  <si>
    <t>100-5014-0000</t>
  </si>
  <si>
    <t>5660</t>
  </si>
  <si>
    <t>100-5015-0000</t>
  </si>
  <si>
    <t>5661</t>
  </si>
  <si>
    <t>100-5015-7007</t>
  </si>
  <si>
    <t>5662</t>
  </si>
  <si>
    <t>RI APTA Support</t>
  </si>
  <si>
    <t>100-5016-0000</t>
  </si>
  <si>
    <t>5663</t>
  </si>
  <si>
    <t>Mather/Lyme Disease</t>
  </si>
  <si>
    <t>100-5017-0000</t>
  </si>
  <si>
    <t>5664</t>
  </si>
  <si>
    <t>COE Dep= Q. Yang</t>
  </si>
  <si>
    <t>100-5018-0000</t>
  </si>
  <si>
    <t>5665</t>
  </si>
  <si>
    <t>CBA Hall of Fame</t>
  </si>
  <si>
    <t>100-5018-7121</t>
  </si>
  <si>
    <t>5666</t>
  </si>
  <si>
    <t>100-5019-7174</t>
  </si>
  <si>
    <t>5667</t>
  </si>
  <si>
    <t>100-5020-0000</t>
  </si>
  <si>
    <t>5668</t>
  </si>
  <si>
    <t>Ocean Exp./Pell Mar. Sci. Bldg</t>
  </si>
  <si>
    <t>100-5020-3303</t>
  </si>
  <si>
    <t>5669</t>
  </si>
  <si>
    <t>Dept of Music Jazz Program</t>
  </si>
  <si>
    <t>100-5020-3306</t>
  </si>
  <si>
    <t>5670</t>
  </si>
  <si>
    <t>100-5020-3307</t>
  </si>
  <si>
    <t>5671</t>
  </si>
  <si>
    <t>100-5020-3309</t>
  </si>
  <si>
    <t>5672</t>
  </si>
  <si>
    <t>Galanti Lounge &amp; Plaza Upkeep</t>
  </si>
  <si>
    <t>100-5020-3310</t>
  </si>
  <si>
    <t>5673</t>
  </si>
  <si>
    <t>URIF Founder's Room</t>
  </si>
  <si>
    <t>100-5020-6512</t>
  </si>
  <si>
    <t>5674</t>
  </si>
  <si>
    <t>COP: Akhalaghi</t>
  </si>
  <si>
    <t>100-5021-0000</t>
  </si>
  <si>
    <t>5675</t>
  </si>
  <si>
    <t>RI Press Assoc.</t>
  </si>
  <si>
    <t>100-5021-3303</t>
  </si>
  <si>
    <t>5676</t>
  </si>
  <si>
    <t>Champlin 97 Biotech Train Cntr</t>
  </si>
  <si>
    <t>100-5022-0000</t>
  </si>
  <si>
    <t>5677</t>
  </si>
  <si>
    <t>Carlson, E &amp; O Womens Study</t>
  </si>
  <si>
    <t>100-5022-3303</t>
  </si>
  <si>
    <t>5678</t>
  </si>
  <si>
    <t>100-5022-3306</t>
  </si>
  <si>
    <t>5679</t>
  </si>
  <si>
    <t>100-5022-3314</t>
  </si>
  <si>
    <t>5680</t>
  </si>
  <si>
    <t>Dufresne Discretionary</t>
  </si>
  <si>
    <t>100-5023-0000</t>
  </si>
  <si>
    <t>5681</t>
  </si>
  <si>
    <t>100-5023-3303</t>
  </si>
  <si>
    <t>5682</t>
  </si>
  <si>
    <t>Ornamental Horticulture</t>
  </si>
  <si>
    <t>100-5023-3306</t>
  </si>
  <si>
    <t>5683</t>
  </si>
  <si>
    <t>Chemistry Edu. Research</t>
  </si>
  <si>
    <t>100-5024-0000</t>
  </si>
  <si>
    <t>5684</t>
  </si>
  <si>
    <t>Library Dean Dsct. to R.L.C</t>
  </si>
  <si>
    <t>100-5024-3303</t>
  </si>
  <si>
    <t>5685</t>
  </si>
  <si>
    <t>Dean's Fund for Excellence</t>
  </si>
  <si>
    <t>100-5024-3315</t>
  </si>
  <si>
    <t>5686</t>
  </si>
  <si>
    <t>Physical Plant Fund</t>
  </si>
  <si>
    <t>100-5025-0000</t>
  </si>
  <si>
    <t>5687</t>
  </si>
  <si>
    <t>100-5025-3303</t>
  </si>
  <si>
    <t>5688</t>
  </si>
  <si>
    <t>Cramer, Lt. Parker Op</t>
  </si>
  <si>
    <t>100-5025-3309</t>
  </si>
  <si>
    <t>5689</t>
  </si>
  <si>
    <t>Thompson Operating (4123)</t>
  </si>
  <si>
    <t>100-5026-0000</t>
  </si>
  <si>
    <t>5690</t>
  </si>
  <si>
    <t>100-5026-3303</t>
  </si>
  <si>
    <t>5691</t>
  </si>
  <si>
    <t>Schweers Operating (4420)</t>
  </si>
  <si>
    <t>100-5026-3306</t>
  </si>
  <si>
    <t>5692</t>
  </si>
  <si>
    <t>Research Asst/Comerford</t>
  </si>
  <si>
    <t>100-5027-0000</t>
  </si>
  <si>
    <t>5693</t>
  </si>
  <si>
    <t>Dept Res Econ - Open Space</t>
  </si>
  <si>
    <t>100-5027-3303</t>
  </si>
  <si>
    <t>5694</t>
  </si>
  <si>
    <t>Admissions Welcome Fund</t>
  </si>
  <si>
    <t>100-5027-3309</t>
  </si>
  <si>
    <t>5695</t>
  </si>
  <si>
    <t>Hurston, Zora Research Fund</t>
  </si>
  <si>
    <t>100-5028-0000</t>
  </si>
  <si>
    <t>5696</t>
  </si>
  <si>
    <t>100-5028-3301</t>
  </si>
  <si>
    <t>5697</t>
  </si>
  <si>
    <t>100-5028-3303</t>
  </si>
  <si>
    <t>5698</t>
  </si>
  <si>
    <t>Needham Discretionary</t>
  </si>
  <si>
    <t>100-5028-3306</t>
  </si>
  <si>
    <t>5699</t>
  </si>
  <si>
    <t>Dept of Ime Design Mfg Sys</t>
  </si>
  <si>
    <t>100-5028-3309</t>
  </si>
  <si>
    <t>5700</t>
  </si>
  <si>
    <t>Mead,Arthur &amp; Michelle Sch.</t>
  </si>
  <si>
    <t>100-5028-3314</t>
  </si>
  <si>
    <t>5701</t>
  </si>
  <si>
    <t>Dept of Favs Shellfish Aqua</t>
  </si>
  <si>
    <t>100-5028-3316</t>
  </si>
  <si>
    <t>5702</t>
  </si>
  <si>
    <t>German Section Fund</t>
  </si>
  <si>
    <t>100-5028-3317</t>
  </si>
  <si>
    <t>5703</t>
  </si>
  <si>
    <t>Owen Smith Kline</t>
  </si>
  <si>
    <t>100-5029-0000</t>
  </si>
  <si>
    <t>5704</t>
  </si>
  <si>
    <t>National Geographic Society</t>
  </si>
  <si>
    <t>100-5029-3306</t>
  </si>
  <si>
    <t>5705</t>
  </si>
  <si>
    <t>Community Resident</t>
  </si>
  <si>
    <t>100-5029-3309</t>
  </si>
  <si>
    <t>5706</t>
  </si>
  <si>
    <t>100-5030-0000</t>
  </si>
  <si>
    <t>5707</t>
  </si>
  <si>
    <t>100-5030-3303</t>
  </si>
  <si>
    <t>5708</t>
  </si>
  <si>
    <t>Film Media Fund</t>
  </si>
  <si>
    <t>100-5030-3309</t>
  </si>
  <si>
    <t>5709</t>
  </si>
  <si>
    <t>Dept of Chemistry Kirschenbaum</t>
  </si>
  <si>
    <t>100-5031-0000</t>
  </si>
  <si>
    <t>5710</t>
  </si>
  <si>
    <t>Ciri Transportation Industry</t>
  </si>
  <si>
    <t>100-5031-3303</t>
  </si>
  <si>
    <t>5711</t>
  </si>
  <si>
    <t>Piez Operating</t>
  </si>
  <si>
    <t>100-5031-3306</t>
  </si>
  <si>
    <t>5712</t>
  </si>
  <si>
    <t>Casagrande, Richard</t>
  </si>
  <si>
    <t>100-5031-3309</t>
  </si>
  <si>
    <t>5713</t>
  </si>
  <si>
    <t>Precision Research</t>
  </si>
  <si>
    <t>100-5032-0000</t>
  </si>
  <si>
    <t>5714</t>
  </si>
  <si>
    <t>Zia Research</t>
  </si>
  <si>
    <t>100-5032-3303</t>
  </si>
  <si>
    <t>5715</t>
  </si>
  <si>
    <t>Garden Fund</t>
  </si>
  <si>
    <t>100-5032-3309</t>
  </si>
  <si>
    <t>5716</t>
  </si>
  <si>
    <t>Holmes Operating (4578)</t>
  </si>
  <si>
    <t>100-5034-0000</t>
  </si>
  <si>
    <t>5717</t>
  </si>
  <si>
    <t>URI Trinity Col. Rhetoric Con</t>
  </si>
  <si>
    <t>100-5035-0000</t>
  </si>
  <si>
    <t>5718</t>
  </si>
  <si>
    <t>Venture Fund</t>
  </si>
  <si>
    <t>100-5035-3307</t>
  </si>
  <si>
    <t>5719</t>
  </si>
  <si>
    <t>Hoffman/Kislalioglu</t>
  </si>
  <si>
    <t>100-5036-0000</t>
  </si>
  <si>
    <t>5720</t>
  </si>
  <si>
    <t>Findlay Hungary Book Fund</t>
  </si>
  <si>
    <t>100-5037-0000</t>
  </si>
  <si>
    <t>5721</t>
  </si>
  <si>
    <t>Psychology Club</t>
  </si>
  <si>
    <t>100-5038-0000</t>
  </si>
  <si>
    <t>5722</t>
  </si>
  <si>
    <t>Pi Tau Sigma (Mechanical Engr)</t>
  </si>
  <si>
    <t>100-5039-0000</t>
  </si>
  <si>
    <t>5723</t>
  </si>
  <si>
    <t>FFURI: College A&amp;S</t>
  </si>
  <si>
    <t>100-5039-2000</t>
  </si>
  <si>
    <t>5724</t>
  </si>
  <si>
    <t>100-5039-7220</t>
  </si>
  <si>
    <t>5725</t>
  </si>
  <si>
    <t>Pre-Law Intellectual Home</t>
  </si>
  <si>
    <t>100-5041-0000</t>
  </si>
  <si>
    <t>5726</t>
  </si>
  <si>
    <t>Honors Program Development</t>
  </si>
  <si>
    <t>100-5042-0000</t>
  </si>
  <si>
    <t>5727</t>
  </si>
  <si>
    <t>Favs Research/Bengston</t>
  </si>
  <si>
    <t>100-5043-0000</t>
  </si>
  <si>
    <t>5728</t>
  </si>
  <si>
    <t>Diabetes Curriculum Nardone</t>
  </si>
  <si>
    <t>100-5045-0000</t>
  </si>
  <si>
    <t>5729</t>
  </si>
  <si>
    <t>100-5045-3303</t>
  </si>
  <si>
    <t>5730</t>
  </si>
  <si>
    <t>100-5046-0000</t>
  </si>
  <si>
    <t>5731</t>
  </si>
  <si>
    <t>Cloudman Operating (4486)</t>
  </si>
  <si>
    <t>100-5046-3303</t>
  </si>
  <si>
    <t>5732</t>
  </si>
  <si>
    <t>Poly-Flex Circuits</t>
  </si>
  <si>
    <t>100-5047-0000</t>
  </si>
  <si>
    <t>5733</t>
  </si>
  <si>
    <t>University College Dean's Fund</t>
  </si>
  <si>
    <t>100-5047-3303</t>
  </si>
  <si>
    <t>5734</t>
  </si>
  <si>
    <t>100-5047-3306</t>
  </si>
  <si>
    <t>5735</t>
  </si>
  <si>
    <t>Bio Sci Fac/Grad Research</t>
  </si>
  <si>
    <t>100-5047-3309</t>
  </si>
  <si>
    <t>5736</t>
  </si>
  <si>
    <t>PLANNING AND DESIGN DISCRETION</t>
  </si>
  <si>
    <t>100-5048-0000</t>
  </si>
  <si>
    <t>5737</t>
  </si>
  <si>
    <t>100-5049-0000</t>
  </si>
  <si>
    <t>5738</t>
  </si>
  <si>
    <t>Partners in Education</t>
  </si>
  <si>
    <t>100-5050-0000</t>
  </si>
  <si>
    <t>5739</t>
  </si>
  <si>
    <t>Academic Computer Center</t>
  </si>
  <si>
    <t>100-5050-7220</t>
  </si>
  <si>
    <t>5740</t>
  </si>
  <si>
    <t>Transportation Program Support</t>
  </si>
  <si>
    <t>100-5050-7290</t>
  </si>
  <si>
    <t>5741</t>
  </si>
  <si>
    <t>Williams, Betty Pattern Coll</t>
  </si>
  <si>
    <t>100-5050-7291</t>
  </si>
  <si>
    <t>5742</t>
  </si>
  <si>
    <t>Cprc J &amp; J Research</t>
  </si>
  <si>
    <t>100-5050-7292</t>
  </si>
  <si>
    <t>5743</t>
  </si>
  <si>
    <t>100-5050-7293</t>
  </si>
  <si>
    <t>5744</t>
  </si>
  <si>
    <t>Campaign Fund 5%</t>
  </si>
  <si>
    <t>100-5050-7294</t>
  </si>
  <si>
    <t>5745</t>
  </si>
  <si>
    <t>100-5051-0000</t>
  </si>
  <si>
    <t>5746</t>
  </si>
  <si>
    <t>Dean's Share of Tomorrow</t>
  </si>
  <si>
    <t>100-5052-0000</t>
  </si>
  <si>
    <t>5747</t>
  </si>
  <si>
    <t>Academy of Mngd Care Pharm</t>
  </si>
  <si>
    <t>100-5053-0000</t>
  </si>
  <si>
    <t>5748</t>
  </si>
  <si>
    <t>Soloveitzik, Harold Hillel</t>
  </si>
  <si>
    <t>100-5053-7220</t>
  </si>
  <si>
    <t>5749</t>
  </si>
  <si>
    <t>Slade, Alex Operating Track</t>
  </si>
  <si>
    <t>100-5054-0000</t>
  </si>
  <si>
    <t>5750</t>
  </si>
  <si>
    <t>Sustainability Minor</t>
  </si>
  <si>
    <t>100-5055-0000</t>
  </si>
  <si>
    <t>5751</t>
  </si>
  <si>
    <t>Student Chapter of Marine Tech</t>
  </si>
  <si>
    <t>100-5056-0000</t>
  </si>
  <si>
    <t>5752</t>
  </si>
  <si>
    <t>Vernal Pools</t>
  </si>
  <si>
    <t>100-5057-7220</t>
  </si>
  <si>
    <t>5753</t>
  </si>
  <si>
    <t>ASFCCE Artist in Residence</t>
  </si>
  <si>
    <t>100-5058-0000</t>
  </si>
  <si>
    <t>5754</t>
  </si>
  <si>
    <t>100-5058-3303</t>
  </si>
  <si>
    <t>5755</t>
  </si>
  <si>
    <t>Dept of Mech Engr Dynamic</t>
  </si>
  <si>
    <t>100-5058-3306</t>
  </si>
  <si>
    <t>5756</t>
  </si>
  <si>
    <t>100-5058-3309</t>
  </si>
  <si>
    <t>5757</t>
  </si>
  <si>
    <t>ASFCCE Marketing Discretionary</t>
  </si>
  <si>
    <t>100-5407-3303</t>
  </si>
  <si>
    <t>5758</t>
  </si>
  <si>
    <t>Seafood Research Pivarnik</t>
  </si>
  <si>
    <t>100-5501-3007</t>
  </si>
  <si>
    <t>5759</t>
  </si>
  <si>
    <t>Dept of Civil Engr History</t>
  </si>
  <si>
    <t>100-5502-3007</t>
  </si>
  <si>
    <t>5760</t>
  </si>
  <si>
    <t>ASFCCE Friends of Cambodia</t>
  </si>
  <si>
    <t>100-6000-0000</t>
  </si>
  <si>
    <t>5761</t>
  </si>
  <si>
    <t>100-6001-0000</t>
  </si>
  <si>
    <t>5762</t>
  </si>
  <si>
    <t>Spivack, A. Discretionary</t>
  </si>
  <si>
    <t>100-6001-2514</t>
  </si>
  <si>
    <t>5763</t>
  </si>
  <si>
    <t>URI Clss of 1954  Cmps Btfctn</t>
  </si>
  <si>
    <t>100-6001-2640</t>
  </si>
  <si>
    <t>5764</t>
  </si>
  <si>
    <t>Center for the Humanities</t>
  </si>
  <si>
    <t>100-6003-0000</t>
  </si>
  <si>
    <t>5765</t>
  </si>
  <si>
    <t>Registrar Staff Development</t>
  </si>
  <si>
    <t>100-6003-2574</t>
  </si>
  <si>
    <t>5766</t>
  </si>
  <si>
    <t>Rumowicz Essay Prize</t>
  </si>
  <si>
    <t>100-6004-0000</t>
  </si>
  <si>
    <t>5767</t>
  </si>
  <si>
    <t>BMMG Sperry</t>
  </si>
  <si>
    <t>100-6004-3032</t>
  </si>
  <si>
    <t>5768</t>
  </si>
  <si>
    <t>White, John Hazen</t>
  </si>
  <si>
    <t>100-6004-7479</t>
  </si>
  <si>
    <t>5769</t>
  </si>
  <si>
    <t>Opp Fund Holding Acct</t>
  </si>
  <si>
    <t>100-6005-0000</t>
  </si>
  <si>
    <t>5770</t>
  </si>
  <si>
    <t>Geology Student Support</t>
  </si>
  <si>
    <t>100-7000-0000</t>
  </si>
  <si>
    <t>5771</t>
  </si>
  <si>
    <t>100-7000-3011</t>
  </si>
  <si>
    <t>5772</t>
  </si>
  <si>
    <t>Zotos/Hair Chemistry</t>
  </si>
  <si>
    <t>100-7900-0000</t>
  </si>
  <si>
    <t>5773</t>
  </si>
  <si>
    <t>UCIRHRP</t>
  </si>
  <si>
    <t>100-9000-0000</t>
  </si>
  <si>
    <t>5774</t>
  </si>
  <si>
    <t>RI Natural History Survey</t>
  </si>
  <si>
    <t>101-0001-7160</t>
  </si>
  <si>
    <t>5775</t>
  </si>
  <si>
    <t>BMMG Research</t>
  </si>
  <si>
    <t>101-1001-7351</t>
  </si>
  <si>
    <t>5776</t>
  </si>
  <si>
    <t>CRC Packard Learning</t>
  </si>
  <si>
    <t>101-1003-0000</t>
  </si>
  <si>
    <t>5777</t>
  </si>
  <si>
    <t>101-1008-2546</t>
  </si>
  <si>
    <t>5778</t>
  </si>
  <si>
    <t>CRC Aquidneck Island</t>
  </si>
  <si>
    <t>101-1008-3036</t>
  </si>
  <si>
    <t>5779</t>
  </si>
  <si>
    <t>101-1101-3003</t>
  </si>
  <si>
    <t>5780</t>
  </si>
  <si>
    <t>Fisheries Economics</t>
  </si>
  <si>
    <t>101-1101-7177</t>
  </si>
  <si>
    <t>5781</t>
  </si>
  <si>
    <t>Feinstein Center for Hunger</t>
  </si>
  <si>
    <t>101-1104-0000</t>
  </si>
  <si>
    <t>5782</t>
  </si>
  <si>
    <t>Convocation Center Fund</t>
  </si>
  <si>
    <t>101-1109-7285</t>
  </si>
  <si>
    <t>5783</t>
  </si>
  <si>
    <t>101-1109-7286</t>
  </si>
  <si>
    <t>5784</t>
  </si>
  <si>
    <t>101-1109-7287</t>
  </si>
  <si>
    <t>5785</t>
  </si>
  <si>
    <t>101-1109-7288</t>
  </si>
  <si>
    <t>5786</t>
  </si>
  <si>
    <t>Liberian Town Meeting Project</t>
  </si>
  <si>
    <t>101-1111-7212</t>
  </si>
  <si>
    <t>5787</t>
  </si>
  <si>
    <t>101-1112-1100</t>
  </si>
  <si>
    <t>5788</t>
  </si>
  <si>
    <t>Champlin 99 Advanced Graphics</t>
  </si>
  <si>
    <t>101-1130-7344</t>
  </si>
  <si>
    <t>5789</t>
  </si>
  <si>
    <t>Champlin 99 Digital Signal</t>
  </si>
  <si>
    <t>101-2000-2220</t>
  </si>
  <si>
    <t>5790</t>
  </si>
  <si>
    <t>Champlin 99 Intro Bio Lab</t>
  </si>
  <si>
    <t>101-2000-7019</t>
  </si>
  <si>
    <t>5791</t>
  </si>
  <si>
    <t>Champlin 99 Env Biotech</t>
  </si>
  <si>
    <t>101-2000-7020</t>
  </si>
  <si>
    <t>5792</t>
  </si>
  <si>
    <t>Nassersharif Discreationary</t>
  </si>
  <si>
    <t>101-2000-7022</t>
  </si>
  <si>
    <t>5793</t>
  </si>
  <si>
    <t>U-Know Software Yang</t>
  </si>
  <si>
    <t>101-2000-7144</t>
  </si>
  <si>
    <t>5794</t>
  </si>
  <si>
    <t>Champlin '06 Tsunami Mon.</t>
  </si>
  <si>
    <t>101-2000-7262</t>
  </si>
  <si>
    <t>5795</t>
  </si>
  <si>
    <t>101-2000-7277</t>
  </si>
  <si>
    <t>5796</t>
  </si>
  <si>
    <t>101-2000-7284</t>
  </si>
  <si>
    <t>5797</t>
  </si>
  <si>
    <t>Honors Colloquium 2000</t>
  </si>
  <si>
    <t>101-2001-7008</t>
  </si>
  <si>
    <t>5798</t>
  </si>
  <si>
    <t>101-2001-7023</t>
  </si>
  <si>
    <t>5799</t>
  </si>
  <si>
    <t>Turfgrass/Sullivan</t>
  </si>
  <si>
    <t>101-2001-7024</t>
  </si>
  <si>
    <t>5800</t>
  </si>
  <si>
    <t>HDF Research Fund</t>
  </si>
  <si>
    <t>101-2002-7097</t>
  </si>
  <si>
    <t>5801</t>
  </si>
  <si>
    <t>Packard Mariculture</t>
  </si>
  <si>
    <t>101-2002-9016</t>
  </si>
  <si>
    <t>5802</t>
  </si>
  <si>
    <t>Hall,Mildred &amp; Elizabeth Oper.</t>
  </si>
  <si>
    <t>101-2003-7008</t>
  </si>
  <si>
    <t>5803</t>
  </si>
  <si>
    <t>APAW</t>
  </si>
  <si>
    <t>101-2003-7018</t>
  </si>
  <si>
    <t>5804</t>
  </si>
  <si>
    <t>Turf Weed Management Research</t>
  </si>
  <si>
    <t>101-2003-7112</t>
  </si>
  <si>
    <t>5805</t>
  </si>
  <si>
    <t>101-2003-7132</t>
  </si>
  <si>
    <t>5806</t>
  </si>
  <si>
    <t>COP Future Fund</t>
  </si>
  <si>
    <t>101-2003-7137</t>
  </si>
  <si>
    <t>5807</t>
  </si>
  <si>
    <t>CBA Trading Room Op Fund</t>
  </si>
  <si>
    <t>101-2004-0000</t>
  </si>
  <si>
    <t>5808</t>
  </si>
  <si>
    <t>Boss Capital Needs</t>
  </si>
  <si>
    <t>101-2004-7021</t>
  </si>
  <si>
    <t>5809</t>
  </si>
  <si>
    <t>Aylor/Hudson Vessel Program</t>
  </si>
  <si>
    <t>101-2004-7026</t>
  </si>
  <si>
    <t>5810</t>
  </si>
  <si>
    <t>Fitzsimmons Operating</t>
  </si>
  <si>
    <t>101-2004-7027</t>
  </si>
  <si>
    <t>5811</t>
  </si>
  <si>
    <t>Beaupre, Walter Operating</t>
  </si>
  <si>
    <t>101-2004-7028</t>
  </si>
  <si>
    <t>5812</t>
  </si>
  <si>
    <t>Youngken Med Garden Op</t>
  </si>
  <si>
    <t>101-2004-7029</t>
  </si>
  <si>
    <t>5813</t>
  </si>
  <si>
    <t>Theta Chi Operating (4377)</t>
  </si>
  <si>
    <t>101-2004-7030</t>
  </si>
  <si>
    <t>5814</t>
  </si>
  <si>
    <t>W Alton Jones Operating</t>
  </si>
  <si>
    <t>101-2004-7098</t>
  </si>
  <si>
    <t>5815</t>
  </si>
  <si>
    <t>Cruickshank Op = Physics</t>
  </si>
  <si>
    <t>101-2004-7125</t>
  </si>
  <si>
    <t>5816</t>
  </si>
  <si>
    <t>Clair Operating (4641)</t>
  </si>
  <si>
    <t>101-2004-7139</t>
  </si>
  <si>
    <t>5817</t>
  </si>
  <si>
    <t>Adams, Dean Operating</t>
  </si>
  <si>
    <t>101-2005-7031</t>
  </si>
  <si>
    <t>5818</t>
  </si>
  <si>
    <t>Woods, Barbara Operating</t>
  </si>
  <si>
    <t>101-2005-7032</t>
  </si>
  <si>
    <t>5819</t>
  </si>
  <si>
    <t>101-2005-7040</t>
  </si>
  <si>
    <t>5820</t>
  </si>
  <si>
    <t>Horridge, Matt Memorial Fund</t>
  </si>
  <si>
    <t>101-2005-7099</t>
  </si>
  <si>
    <t>5821</t>
  </si>
  <si>
    <t>Assoc. of NE Bus. Deans</t>
  </si>
  <si>
    <t>101-2005-7111</t>
  </si>
  <si>
    <t>5822</t>
  </si>
  <si>
    <t>CBA Deans Faculty Recognition</t>
  </si>
  <si>
    <t>101-2005-7114</t>
  </si>
  <si>
    <t>5823</t>
  </si>
  <si>
    <t>101-2005-7141</t>
  </si>
  <si>
    <t>5824</t>
  </si>
  <si>
    <t>101-2005-7217</t>
  </si>
  <si>
    <t>5825</t>
  </si>
  <si>
    <t>Ballentine Operations</t>
  </si>
  <si>
    <t>101-2006-7101</t>
  </si>
  <si>
    <t>5826</t>
  </si>
  <si>
    <t>101-2006-7102</t>
  </si>
  <si>
    <t>5827</t>
  </si>
  <si>
    <t>Ella Soloveitzik Scholarship</t>
  </si>
  <si>
    <t>101-2006-7134</t>
  </si>
  <si>
    <t>5828</t>
  </si>
  <si>
    <t>RAE, Gweneth Operating</t>
  </si>
  <si>
    <t>101-2007-0000</t>
  </si>
  <si>
    <t>5829</t>
  </si>
  <si>
    <t>CELS: Mather Virus Research</t>
  </si>
  <si>
    <t>101-2007-7105</t>
  </si>
  <si>
    <t>5830</t>
  </si>
  <si>
    <t>101-2007-7106</t>
  </si>
  <si>
    <t>5831</t>
  </si>
  <si>
    <t>101-2009-2532</t>
  </si>
  <si>
    <t>5832</t>
  </si>
  <si>
    <t>101-2009-7163</t>
  </si>
  <si>
    <t>5833</t>
  </si>
  <si>
    <t>101-2012-7008</t>
  </si>
  <si>
    <t>5834</t>
  </si>
  <si>
    <t>101-2012-7021</t>
  </si>
  <si>
    <t>5835</t>
  </si>
  <si>
    <t>Graduate Student Fellowship</t>
  </si>
  <si>
    <t>101-2012-7024</t>
  </si>
  <si>
    <t>5836</t>
  </si>
  <si>
    <t>Feinstein Fund for BGS</t>
  </si>
  <si>
    <t>101-2012-7033</t>
  </si>
  <si>
    <t>5837</t>
  </si>
  <si>
    <t>CBA Dean Business Advise Counc</t>
  </si>
  <si>
    <t>101-2012-7034</t>
  </si>
  <si>
    <t>5838</t>
  </si>
  <si>
    <t>Colloquium Honors</t>
  </si>
  <si>
    <t>101-2012-7035</t>
  </si>
  <si>
    <t>5839</t>
  </si>
  <si>
    <t>Health Svcs Student Assistance</t>
  </si>
  <si>
    <t>101-2012-7036</t>
  </si>
  <si>
    <t>5840</t>
  </si>
  <si>
    <t>101-2012-7037</t>
  </si>
  <si>
    <t>5841</t>
  </si>
  <si>
    <t>Chemical Engr Alumni Fund</t>
  </si>
  <si>
    <t>101-2012-7040</t>
  </si>
  <si>
    <t>5842</t>
  </si>
  <si>
    <t>Humanities Development Fund</t>
  </si>
  <si>
    <t>101-2012-7099</t>
  </si>
  <si>
    <t>5843</t>
  </si>
  <si>
    <t>Community Tick Control Program</t>
  </si>
  <si>
    <t>101-2012-7102</t>
  </si>
  <si>
    <t>5844</t>
  </si>
  <si>
    <t>URI Presidents Fund</t>
  </si>
  <si>
    <t>101-2012-7111</t>
  </si>
  <si>
    <t>5845</t>
  </si>
  <si>
    <t>101-2012-7112</t>
  </si>
  <si>
    <t>5846</t>
  </si>
  <si>
    <t>Cyress Therapeutic</t>
  </si>
  <si>
    <t>101-2012-7132</t>
  </si>
  <si>
    <t>5847</t>
  </si>
  <si>
    <t>Chermack,L. Pro Dev Fnd GSLIS</t>
  </si>
  <si>
    <t>101-2012-7134</t>
  </si>
  <si>
    <t>5848</t>
  </si>
  <si>
    <t>Physical Therapy Clin Schol Fd</t>
  </si>
  <si>
    <t>101-2012-7137</t>
  </si>
  <si>
    <t>5849</t>
  </si>
  <si>
    <t>101-2012-7138</t>
  </si>
  <si>
    <t>5850</t>
  </si>
  <si>
    <t>CELS Newport Conference 2004</t>
  </si>
  <si>
    <t>101-2012-7217</t>
  </si>
  <si>
    <t>5851</t>
  </si>
  <si>
    <t>Presser Foundation Scholarship</t>
  </si>
  <si>
    <t>101-2012-7251</t>
  </si>
  <si>
    <t>5852</t>
  </si>
  <si>
    <t>Hillel URI</t>
  </si>
  <si>
    <t>101-2012-7475</t>
  </si>
  <si>
    <t>5853</t>
  </si>
  <si>
    <t>101-2012-7476</t>
  </si>
  <si>
    <t>5854</t>
  </si>
  <si>
    <t>GSO Dean's Office Coffee Fund</t>
  </si>
  <si>
    <t>101-2013-0000</t>
  </si>
  <si>
    <t>5855</t>
  </si>
  <si>
    <t>University Advancement Support</t>
  </si>
  <si>
    <t>101-2013-7026</t>
  </si>
  <si>
    <t>5856</t>
  </si>
  <si>
    <t>RI GIS License fund</t>
  </si>
  <si>
    <t>101-2013-7027</t>
  </si>
  <si>
    <t>5857</t>
  </si>
  <si>
    <t>World Voices World Vision</t>
  </si>
  <si>
    <t>101-2013-7028</t>
  </si>
  <si>
    <t>5858</t>
  </si>
  <si>
    <t>Ath Cap Proj - Football Seats</t>
  </si>
  <si>
    <t>101-2013-7029</t>
  </si>
  <si>
    <t>5859</t>
  </si>
  <si>
    <t>Study Abroad Scholarship/Award</t>
  </si>
  <si>
    <t>101-2013-7030</t>
  </si>
  <si>
    <t>5860</t>
  </si>
  <si>
    <t>John Hazen White Ctr for Ethic</t>
  </si>
  <si>
    <t>101-2013-7098</t>
  </si>
  <si>
    <t>5861</t>
  </si>
  <si>
    <t>Shoop, C. Robert Fund</t>
  </si>
  <si>
    <t>101-2013-7105</t>
  </si>
  <si>
    <t>5862</t>
  </si>
  <si>
    <t>Thompson Memorial Conference</t>
  </si>
  <si>
    <t>101-2013-7106</t>
  </si>
  <si>
    <t>5863</t>
  </si>
  <si>
    <t>Champlin '04 Inner Space Ctr</t>
  </si>
  <si>
    <t>101-2013-7138</t>
  </si>
  <si>
    <t>5864</t>
  </si>
  <si>
    <t>Univ Coll Mentor &amp; Tutor Ctr</t>
  </si>
  <si>
    <t>101-2013-7139</t>
  </si>
  <si>
    <t>5865</t>
  </si>
  <si>
    <t>101-2013-7343</t>
  </si>
  <si>
    <t>5866</t>
  </si>
  <si>
    <t>Kester, Dana Memorial</t>
  </si>
  <si>
    <t>101-2014-7163</t>
  </si>
  <si>
    <t>5867</t>
  </si>
  <si>
    <t>Champlin04 Visualizaiton Facil</t>
  </si>
  <si>
    <t>101-2100-2573</t>
  </si>
  <si>
    <t>5868</t>
  </si>
  <si>
    <t>Champlin 04 Forensic Trng Lab</t>
  </si>
  <si>
    <t>101-2102-7076</t>
  </si>
  <si>
    <t>5869</t>
  </si>
  <si>
    <t>Champlin '04  Marine Bio Chamb</t>
  </si>
  <si>
    <t>101-2103-7077</t>
  </si>
  <si>
    <t>5870</t>
  </si>
  <si>
    <t>Champlin04 Biomed Engineer Lab</t>
  </si>
  <si>
    <t>101-2103-7078</t>
  </si>
  <si>
    <t>5871</t>
  </si>
  <si>
    <t>101-2105-0000</t>
  </si>
  <si>
    <t>5872</t>
  </si>
  <si>
    <t>Turf fund Match Acct Farm Mgt</t>
  </si>
  <si>
    <t>101-2105-7252</t>
  </si>
  <si>
    <t>5873</t>
  </si>
  <si>
    <t>International Develop Research</t>
  </si>
  <si>
    <t>101-2105-7295</t>
  </si>
  <si>
    <t>5874</t>
  </si>
  <si>
    <t>Honors Colloquium 04 Hunger</t>
  </si>
  <si>
    <t>101-2105-7329</t>
  </si>
  <si>
    <t>5875</t>
  </si>
  <si>
    <t>Civil Engineering Stud Lounge</t>
  </si>
  <si>
    <t>101-2106-0000</t>
  </si>
  <si>
    <t>5876</t>
  </si>
  <si>
    <t>Mainelli Lect Ser on Nutrition</t>
  </si>
  <si>
    <t>101-2106-7409</t>
  </si>
  <si>
    <t>5877</t>
  </si>
  <si>
    <t>101-2107-7166</t>
  </si>
  <si>
    <t>5878</t>
  </si>
  <si>
    <t>HPI INC Gregory</t>
  </si>
  <si>
    <t>101-2108-7008</t>
  </si>
  <si>
    <t>5879</t>
  </si>
  <si>
    <t>Piano fund</t>
  </si>
  <si>
    <t>101-2112-7117</t>
  </si>
  <si>
    <t>5880</t>
  </si>
  <si>
    <t>Fisheries Outreach</t>
  </si>
  <si>
    <t>101-2112-7118</t>
  </si>
  <si>
    <t>5881</t>
  </si>
  <si>
    <t>Bouclin, M Library Journals</t>
  </si>
  <si>
    <t>101-2112-7124</t>
  </si>
  <si>
    <t>5882</t>
  </si>
  <si>
    <t>Ballard, Robert Discretionary</t>
  </si>
  <si>
    <t>101-2112-7151</t>
  </si>
  <si>
    <t>5883</t>
  </si>
  <si>
    <t>101-2113-7086</t>
  </si>
  <si>
    <t>5884</t>
  </si>
  <si>
    <t>CHSS-Katherine Branch- Sch Spt</t>
  </si>
  <si>
    <t>101-2113-7253</t>
  </si>
  <si>
    <t>5885</t>
  </si>
  <si>
    <t>Language Scholarship OPerating</t>
  </si>
  <si>
    <t>101-2117-2573</t>
  </si>
  <si>
    <t>5886</t>
  </si>
  <si>
    <t>Black, Blanc, Beur Fund</t>
  </si>
  <si>
    <t>101-2117-3036</t>
  </si>
  <si>
    <t>5887</t>
  </si>
  <si>
    <t>MGA Conference 2006</t>
  </si>
  <si>
    <t>101-2117-3046</t>
  </si>
  <si>
    <t>5888</t>
  </si>
  <si>
    <t>Dept ELE BioMed UG Project</t>
  </si>
  <si>
    <t>101-2117-7088</t>
  </si>
  <si>
    <t>5889</t>
  </si>
  <si>
    <t>Nursing Faculty Outreach</t>
  </si>
  <si>
    <t>101-2118-0000</t>
  </si>
  <si>
    <t>5890</t>
  </si>
  <si>
    <t>Hispanic Activities Account</t>
  </si>
  <si>
    <t>101-2118-7089</t>
  </si>
  <si>
    <t>5891</t>
  </si>
  <si>
    <t>Sigma Chi House Campaign</t>
  </si>
  <si>
    <t>101-2120-1102</t>
  </si>
  <si>
    <t>5892</t>
  </si>
  <si>
    <t>UC Community Service</t>
  </si>
  <si>
    <t>101-2120-7090</t>
  </si>
  <si>
    <t>5893</t>
  </si>
  <si>
    <t>Parker,John&amp;David ME Operating</t>
  </si>
  <si>
    <t>101-2120-7091</t>
  </si>
  <si>
    <t>5894</t>
  </si>
  <si>
    <t>Bayrose Bird Resch on Block Is</t>
  </si>
  <si>
    <t>101-2120-7474</t>
  </si>
  <si>
    <t>5895</t>
  </si>
  <si>
    <t>Feinstein, Lillian&amp;Allen Opera</t>
  </si>
  <si>
    <t>101-2122-7338</t>
  </si>
  <si>
    <t>5897</t>
  </si>
  <si>
    <t>Helen Spaulding Operating</t>
  </si>
  <si>
    <t>101-2123-7170</t>
  </si>
  <si>
    <t>5898</t>
  </si>
  <si>
    <t>Rumowicz Lit &amp; Sea Lect Oper</t>
  </si>
  <si>
    <t>101-2123-G622</t>
  </si>
  <si>
    <t>5899</t>
  </si>
  <si>
    <t>101-2126-0000</t>
  </si>
  <si>
    <t>5900</t>
  </si>
  <si>
    <t>101-2127-0000</t>
  </si>
  <si>
    <t>5901</t>
  </si>
  <si>
    <t>101-2127-7093</t>
  </si>
  <si>
    <t>5902</t>
  </si>
  <si>
    <t>Communication Stud- Stud Dev</t>
  </si>
  <si>
    <t>101-2127-7136</t>
  </si>
  <si>
    <t>5903</t>
  </si>
  <si>
    <t>COE Dpt Mech Engr Alum Oper</t>
  </si>
  <si>
    <t>101-2127-7441</t>
  </si>
  <si>
    <t>5904</t>
  </si>
  <si>
    <t>Nixon, Scott Discretionary</t>
  </si>
  <si>
    <t>101-2134-0000</t>
  </si>
  <si>
    <t>5905</t>
  </si>
  <si>
    <t>Cels: AFAE</t>
  </si>
  <si>
    <t>101-2134-6527</t>
  </si>
  <si>
    <t>5906</t>
  </si>
  <si>
    <t>Luzzi, Louis Grad &amp; Devel Oper</t>
  </si>
  <si>
    <t>101-2134-7151</t>
  </si>
  <si>
    <t>5907</t>
  </si>
  <si>
    <t>White, Nelson Award Fund</t>
  </si>
  <si>
    <t>101-2135-7219</t>
  </si>
  <si>
    <t>5908</t>
  </si>
  <si>
    <t>TMD  Developement Fund</t>
  </si>
  <si>
    <t>101-2135-7266</t>
  </si>
  <si>
    <t>5909</t>
  </si>
  <si>
    <t>101-2135-7326</t>
  </si>
  <si>
    <t>5910</t>
  </si>
  <si>
    <t>Vangermeersch Operating Fund</t>
  </si>
  <si>
    <t>101-2137-0000</t>
  </si>
  <si>
    <t>5911</t>
  </si>
  <si>
    <t>HS&amp;S UnderGrad. Pro. Develop.</t>
  </si>
  <si>
    <t>101-2200-7072</t>
  </si>
  <si>
    <t>5912</t>
  </si>
  <si>
    <t>Y Shen Research</t>
  </si>
  <si>
    <t>101-2200-7190</t>
  </si>
  <si>
    <t>5913</t>
  </si>
  <si>
    <t>101-2200-7395</t>
  </si>
  <si>
    <t>5914</t>
  </si>
  <si>
    <t>Assessment Support</t>
  </si>
  <si>
    <t>101-2200-7402</t>
  </si>
  <si>
    <t>5916</t>
  </si>
  <si>
    <t>M. Peter Prize In Rerearch</t>
  </si>
  <si>
    <t>101-2201-1100</t>
  </si>
  <si>
    <t>5917</t>
  </si>
  <si>
    <t>Point Club Fisheries Operating</t>
  </si>
  <si>
    <t>101-2201-1101</t>
  </si>
  <si>
    <t>5918</t>
  </si>
  <si>
    <t>TNC Marine Initiative</t>
  </si>
  <si>
    <t>101-2201-1102</t>
  </si>
  <si>
    <t>5919</t>
  </si>
  <si>
    <t>ROTC GOLF</t>
  </si>
  <si>
    <t>101-2201-1103</t>
  </si>
  <si>
    <t>5920</t>
  </si>
  <si>
    <t>Metabolism and Enzymology Lab.</t>
  </si>
  <si>
    <t>101-2201-1104</t>
  </si>
  <si>
    <t>5921</t>
  </si>
  <si>
    <t>Engineering Computer Ctr</t>
  </si>
  <si>
    <t>101-2201-1105</t>
  </si>
  <si>
    <t>5922</t>
  </si>
  <si>
    <t>BBWESTS Black&amp;Brown Women Eng</t>
  </si>
  <si>
    <t>101-2201-1106</t>
  </si>
  <si>
    <t>5923</t>
  </si>
  <si>
    <t>H.S. Tambora Volcano</t>
  </si>
  <si>
    <t>101-2201-7473</t>
  </si>
  <si>
    <t>5924</t>
  </si>
  <si>
    <t>Graduate School Deans Account</t>
  </si>
  <si>
    <t>101-2202-7075</t>
  </si>
  <si>
    <t>5925</t>
  </si>
  <si>
    <t>GREENFIELD COUNCIL RES.</t>
  </si>
  <si>
    <t>101-2202-7385</t>
  </si>
  <si>
    <t>5926</t>
  </si>
  <si>
    <t>Staelen Fund (Dr. Sun)</t>
  </si>
  <si>
    <t>101-2202-7386</t>
  </si>
  <si>
    <t>5927</t>
  </si>
  <si>
    <t>101-2202-7448</t>
  </si>
  <si>
    <t>5928</t>
  </si>
  <si>
    <t>OSPAO Conf. Acct.</t>
  </si>
  <si>
    <t>101-2203-0000</t>
  </si>
  <si>
    <t>5929</t>
  </si>
  <si>
    <t>COP Student Activity Fund</t>
  </si>
  <si>
    <t>101-2300-7159</t>
  </si>
  <si>
    <t>5930</t>
  </si>
  <si>
    <t>PressCR FDTN Scholarship</t>
  </si>
  <si>
    <t>101-2301-7069</t>
  </si>
  <si>
    <t>5931</t>
  </si>
  <si>
    <t>Bond Issue 2010</t>
  </si>
  <si>
    <t>101-2301-7433</t>
  </si>
  <si>
    <t>5932</t>
  </si>
  <si>
    <t>Gavitt, Alexander + Patricia A</t>
  </si>
  <si>
    <t>101-2301-7481</t>
  </si>
  <si>
    <t>5933</t>
  </si>
  <si>
    <t>Youth Financial Education</t>
  </si>
  <si>
    <t>101-2302-2546</t>
  </si>
  <si>
    <t>5934</t>
  </si>
  <si>
    <t>101-2302-3054</t>
  </si>
  <si>
    <t>5935</t>
  </si>
  <si>
    <t>Kingston Chamber Music Schol.</t>
  </si>
  <si>
    <t>101-2302-7133</t>
  </si>
  <si>
    <t>5936</t>
  </si>
  <si>
    <t>Adkins Horticulture Research</t>
  </si>
  <si>
    <t>101-2303-0000</t>
  </si>
  <si>
    <t>5937</t>
  </si>
  <si>
    <t>Nichols, Mary Manzolillo Mem.</t>
  </si>
  <si>
    <t>101-2303-7299</t>
  </si>
  <si>
    <t>5938</t>
  </si>
  <si>
    <t>Std. Fac. Sty Lounge Ren. Fnd.</t>
  </si>
  <si>
    <t>101-2303-7367</t>
  </si>
  <si>
    <t>5939</t>
  </si>
  <si>
    <t>Antenna Dev. Research</t>
  </si>
  <si>
    <t>101-2303-7445</t>
  </si>
  <si>
    <t>5940</t>
  </si>
  <si>
    <t>WAJ Teacher Train. Env. Edu.</t>
  </si>
  <si>
    <t>101-2306-7070</t>
  </si>
  <si>
    <t>5941</t>
  </si>
  <si>
    <t>Plant Clinic Fund</t>
  </si>
  <si>
    <t>101-2306-7071</t>
  </si>
  <si>
    <t>5942</t>
  </si>
  <si>
    <t>101-2308-7150</t>
  </si>
  <si>
    <t>5943</t>
  </si>
  <si>
    <t>Narragansett Estuary Prog.</t>
  </si>
  <si>
    <t>101-2308-7368</t>
  </si>
  <si>
    <t>5944</t>
  </si>
  <si>
    <t>Lateral Violence Nursing Study</t>
  </si>
  <si>
    <t>101-2308-7369</t>
  </si>
  <si>
    <t>5945</t>
  </si>
  <si>
    <t>Sys. Performance Improvment</t>
  </si>
  <si>
    <t>101-2308-7373</t>
  </si>
  <si>
    <t>5946</t>
  </si>
  <si>
    <t>101-2308-7437</t>
  </si>
  <si>
    <t>5947</t>
  </si>
  <si>
    <t>CRC Gulf of California</t>
  </si>
  <si>
    <t>101-2308-7438</t>
  </si>
  <si>
    <t>5948</t>
  </si>
  <si>
    <t>101-2308-7442</t>
  </si>
  <si>
    <t>5949</t>
  </si>
  <si>
    <t>Eval of Non-Violence Training</t>
  </si>
  <si>
    <t>101-2308-7443</t>
  </si>
  <si>
    <t>5950</t>
  </si>
  <si>
    <t>Jenson,Dr.Patricia Scholarship</t>
  </si>
  <si>
    <t>101-2308-7460</t>
  </si>
  <si>
    <t>5951</t>
  </si>
  <si>
    <t>Capstone Design Projects</t>
  </si>
  <si>
    <t>101-2309-0000</t>
  </si>
  <si>
    <t>5952</t>
  </si>
  <si>
    <t>Int. Transportation Program</t>
  </si>
  <si>
    <t>101-2309-7240</t>
  </si>
  <si>
    <t>5953</t>
  </si>
  <si>
    <t>Smile AMGEN</t>
  </si>
  <si>
    <t>101-2400-2573</t>
  </si>
  <si>
    <t>5954</t>
  </si>
  <si>
    <t>Bridge Engineering Studio</t>
  </si>
  <si>
    <t>101-2400-7189</t>
  </si>
  <si>
    <t>5955</t>
  </si>
  <si>
    <t>Divlam, Joel B. Res. Scholar.</t>
  </si>
  <si>
    <t>101-2401-7060</t>
  </si>
  <si>
    <t>5956</t>
  </si>
  <si>
    <t>Chaffee,John Sen. Access+Pre.</t>
  </si>
  <si>
    <t>101-2401-7127</t>
  </si>
  <si>
    <t>5957</t>
  </si>
  <si>
    <t>Chinese IEP Fund</t>
  </si>
  <si>
    <t>101-2402-7061</t>
  </si>
  <si>
    <t>5958</t>
  </si>
  <si>
    <t>Adaptive Technology</t>
  </si>
  <si>
    <t>101-2403-0000</t>
  </si>
  <si>
    <t>5959</t>
  </si>
  <si>
    <t>PS Scholarships Operating</t>
  </si>
  <si>
    <t>101-2403-7018</t>
  </si>
  <si>
    <t>5960</t>
  </si>
  <si>
    <t>Advance Transform. Research</t>
  </si>
  <si>
    <t>101-2404-7062</t>
  </si>
  <si>
    <t>5961</t>
  </si>
  <si>
    <t>COE Fac.&amp; Student Excellence</t>
  </si>
  <si>
    <t>101-2404-7122</t>
  </si>
  <si>
    <t>5962</t>
  </si>
  <si>
    <t>Textile Science Support</t>
  </si>
  <si>
    <t>101-2404-7123</t>
  </si>
  <si>
    <t>5963</t>
  </si>
  <si>
    <t>Olmstead Fund</t>
  </si>
  <si>
    <t>101-2405-0000</t>
  </si>
  <si>
    <t>5964</t>
  </si>
  <si>
    <t>Geological Society Desc.</t>
  </si>
  <si>
    <t>101-2405-2515</t>
  </si>
  <si>
    <t>5965</t>
  </si>
  <si>
    <t>Pfizer Grad. Scholarship Fund</t>
  </si>
  <si>
    <t>101-2405-7257</t>
  </si>
  <si>
    <t>5966</t>
  </si>
  <si>
    <t>Dept. Of Physics Grad. Oper.</t>
  </si>
  <si>
    <t>101-2407-7059</t>
  </si>
  <si>
    <t>5967</t>
  </si>
  <si>
    <t>John Murphy MTI Fund</t>
  </si>
  <si>
    <t>101-2407-7149</t>
  </si>
  <si>
    <t>5968</t>
  </si>
  <si>
    <t>Skogley,Dr.Richard Res. Oper.</t>
  </si>
  <si>
    <t>101-2408-0000</t>
  </si>
  <si>
    <t>5969</t>
  </si>
  <si>
    <t>Weisbord Olympic Fund</t>
  </si>
  <si>
    <t>101-2408-2573</t>
  </si>
  <si>
    <t>5970</t>
  </si>
  <si>
    <t>Writing &amp; Rhetoric</t>
  </si>
  <si>
    <t>101-2408-5878</t>
  </si>
  <si>
    <t>5971</t>
  </si>
  <si>
    <t>GU8 Conference</t>
  </si>
  <si>
    <t>101-2408-7064</t>
  </si>
  <si>
    <t>5972</t>
  </si>
  <si>
    <t>Champlin'06 Sim. Lrn. Pat-Care</t>
  </si>
  <si>
    <t>101-2408-7065</t>
  </si>
  <si>
    <t>5973</t>
  </si>
  <si>
    <t>101-2408-7066</t>
  </si>
  <si>
    <t>5974</t>
  </si>
  <si>
    <t>Champlin '06 Tsunami EQ Monit.</t>
  </si>
  <si>
    <t>101-2408-7119</t>
  </si>
  <si>
    <t>5975</t>
  </si>
  <si>
    <t>101-2408-7300</t>
  </si>
  <si>
    <t>5976</t>
  </si>
  <si>
    <t>101-2409-7067</t>
  </si>
  <si>
    <t>5977</t>
  </si>
  <si>
    <t>101-2409-7342</t>
  </si>
  <si>
    <t>5978</t>
  </si>
  <si>
    <t>101-2412-0000</t>
  </si>
  <si>
    <t>5979</t>
  </si>
  <si>
    <t>101-2415-7258</t>
  </si>
  <si>
    <t>5980</t>
  </si>
  <si>
    <t>LaLuna Michaelangelo</t>
  </si>
  <si>
    <t>101-2416-6520</t>
  </si>
  <si>
    <t>5981</t>
  </si>
  <si>
    <t>101-2416-7020</t>
  </si>
  <si>
    <t>5982</t>
  </si>
  <si>
    <t>101-2416-7302</t>
  </si>
  <si>
    <t>5983</t>
  </si>
  <si>
    <t>101-2417-2420</t>
  </si>
  <si>
    <t>5985</t>
  </si>
  <si>
    <t>101-2417-2421</t>
  </si>
  <si>
    <t>5986</t>
  </si>
  <si>
    <t>Myles, Stephen Mem. Scholar</t>
  </si>
  <si>
    <t>101-2417-2422</t>
  </si>
  <si>
    <t>5987</t>
  </si>
  <si>
    <t>101-2450-7189</t>
  </si>
  <si>
    <t>5988</t>
  </si>
  <si>
    <t>101-2450-7394</t>
  </si>
  <si>
    <t>5989</t>
  </si>
  <si>
    <t>101-2500-1100</t>
  </si>
  <si>
    <t>5990</t>
  </si>
  <si>
    <t>D.Farmer Discretionary</t>
  </si>
  <si>
    <t>101-2500-7059</t>
  </si>
  <si>
    <t>5991</t>
  </si>
  <si>
    <t>101-2501-6301</t>
  </si>
  <si>
    <t>5992</t>
  </si>
  <si>
    <t>101-2501-7018</t>
  </si>
  <si>
    <t>5993</t>
  </si>
  <si>
    <t>101-2600-0000</t>
  </si>
  <si>
    <t>5994</t>
  </si>
  <si>
    <t>101-2600-2552</t>
  </si>
  <si>
    <t>5995</t>
  </si>
  <si>
    <t>SUNY Prototype '04</t>
  </si>
  <si>
    <t>101-2600-7052</t>
  </si>
  <si>
    <t>5996</t>
  </si>
  <si>
    <t>101-2600-7057</t>
  </si>
  <si>
    <t>5997</t>
  </si>
  <si>
    <t>101-2600-7245</t>
  </si>
  <si>
    <t>5998</t>
  </si>
  <si>
    <t>Geosciences Field Study Fund</t>
  </si>
  <si>
    <t>101-2600-7272</t>
  </si>
  <si>
    <t>5999</t>
  </si>
  <si>
    <t>Foundation PT Student Help</t>
  </si>
  <si>
    <t>101-2602-0000</t>
  </si>
  <si>
    <t>University Grant Scholarships</t>
  </si>
  <si>
    <t>101-2602-2552</t>
  </si>
  <si>
    <t>6002</t>
  </si>
  <si>
    <t>Dimaio Scholarships</t>
  </si>
  <si>
    <t>101-2602-7131</t>
  </si>
  <si>
    <t>RI Children's Crusade Schol.</t>
  </si>
  <si>
    <t>101-2602-7447</t>
  </si>
  <si>
    <t>M&amp;A Activism&amp; Leadership Schol</t>
  </si>
  <si>
    <t>101-2604-7056</t>
  </si>
  <si>
    <t>Presidential Scholars Scholshp</t>
  </si>
  <si>
    <t>101-2606-7113</t>
  </si>
  <si>
    <t>6006</t>
  </si>
  <si>
    <t>Minority Doctorate Scholarship</t>
  </si>
  <si>
    <t>101-2606-7168</t>
  </si>
  <si>
    <t>6007</t>
  </si>
  <si>
    <t>Feinstein CEPS CDC Match</t>
  </si>
  <si>
    <t>101-2606-7210</t>
  </si>
  <si>
    <t>6008</t>
  </si>
  <si>
    <t>Feinstein CEPS Tuition Match</t>
  </si>
  <si>
    <t>101-2606-7449</t>
  </si>
  <si>
    <t>6009</t>
  </si>
  <si>
    <t>NE Regional Faculty Remission</t>
  </si>
  <si>
    <t>101-2700-0000</t>
  </si>
  <si>
    <t>6010</t>
  </si>
  <si>
    <t>Gad. Asst.Tuition Remission</t>
  </si>
  <si>
    <t>101-2700-7003</t>
  </si>
  <si>
    <t>6011</t>
  </si>
  <si>
    <t>Grad Fellowships &amp; Scholarship</t>
  </si>
  <si>
    <t>101-2700-7171</t>
  </si>
  <si>
    <t>6012</t>
  </si>
  <si>
    <t>Medical Technology Program Sch</t>
  </si>
  <si>
    <t>101-2700-7364</t>
  </si>
  <si>
    <t>6013</t>
  </si>
  <si>
    <t>Track Tuition Wavier GTAAPP</t>
  </si>
  <si>
    <t>101-2702-7049</t>
  </si>
  <si>
    <t>6014</t>
  </si>
  <si>
    <t>Grebstein(Berger) Tuition Scho</t>
  </si>
  <si>
    <t>101-2702-7167</t>
  </si>
  <si>
    <t>6015</t>
  </si>
  <si>
    <t>Water Resources Match</t>
  </si>
  <si>
    <t>101-2702-7334</t>
  </si>
  <si>
    <t>6016</t>
  </si>
  <si>
    <t>Loan Fund Match</t>
  </si>
  <si>
    <t>101-2703-7050</t>
  </si>
  <si>
    <t>6017</t>
  </si>
  <si>
    <t>Athletic Award - Women</t>
  </si>
  <si>
    <t>101-2800-1102</t>
  </si>
  <si>
    <t>6018</t>
  </si>
  <si>
    <t>Athletic Award - Men</t>
  </si>
  <si>
    <t>101-2801-2566</t>
  </si>
  <si>
    <t>6019</t>
  </si>
  <si>
    <t>Music Student Waivers</t>
  </si>
  <si>
    <t>101-2801-2571</t>
  </si>
  <si>
    <t>6020</t>
  </si>
  <si>
    <t>Hardge Memorial Grants (SPTD)</t>
  </si>
  <si>
    <t>101-2802-2531</t>
  </si>
  <si>
    <t>6021</t>
  </si>
  <si>
    <t>SPTD Summer Program</t>
  </si>
  <si>
    <t>101-2802-7227</t>
  </si>
  <si>
    <t>6022</t>
  </si>
  <si>
    <t>NarragansettBayCommissionSchol</t>
  </si>
  <si>
    <t>101-2804-2522</t>
  </si>
  <si>
    <t>6023</t>
  </si>
  <si>
    <t>ASEE Fellowship</t>
  </si>
  <si>
    <t>101-2804-2570</t>
  </si>
  <si>
    <t>6024</t>
  </si>
  <si>
    <t>Belize &amp; CapeVerdean SumPgmSch</t>
  </si>
  <si>
    <t>101-2806-0000</t>
  </si>
  <si>
    <t>6025</t>
  </si>
  <si>
    <t>Upper Class Retention Schol</t>
  </si>
  <si>
    <t>101-2806-2558</t>
  </si>
  <si>
    <t>6026</t>
  </si>
  <si>
    <t>ES Grant - Men</t>
  </si>
  <si>
    <t>101-2812-0000</t>
  </si>
  <si>
    <t>6027</t>
  </si>
  <si>
    <t>ES Grant - Women</t>
  </si>
  <si>
    <t>101-2812-2558</t>
  </si>
  <si>
    <t>6028</t>
  </si>
  <si>
    <t>University Tuition Supplement</t>
  </si>
  <si>
    <t>101-2813-2590</t>
  </si>
  <si>
    <t>6029</t>
  </si>
  <si>
    <t>PhD Fellowships</t>
  </si>
  <si>
    <t>101-2813-7407</t>
  </si>
  <si>
    <t>6030</t>
  </si>
  <si>
    <t>Rhody Graduate Scholarship</t>
  </si>
  <si>
    <t>101-2815-0000</t>
  </si>
  <si>
    <t>6031</t>
  </si>
  <si>
    <t>Athletic Award Women Alston</t>
  </si>
  <si>
    <t>101-2815-7017</t>
  </si>
  <si>
    <t>6032</t>
  </si>
  <si>
    <t>Athletic Award Men Alston</t>
  </si>
  <si>
    <t>101-2818-2533</t>
  </si>
  <si>
    <t>6050</t>
  </si>
  <si>
    <t>Faculty Dependent Waivers</t>
  </si>
  <si>
    <t>101-2818-3000</t>
  </si>
  <si>
    <t>6051</t>
  </si>
  <si>
    <t>Staff Dependent Waivers</t>
  </si>
  <si>
    <t>101-2819-2565</t>
  </si>
  <si>
    <t>6052</t>
  </si>
  <si>
    <t>Joint Admin Waiver (CCRI)</t>
  </si>
  <si>
    <t>101-2900-0000</t>
  </si>
  <si>
    <t>6056</t>
  </si>
  <si>
    <t>URI Dependents at RIC Waivers</t>
  </si>
  <si>
    <t>101-2903-0000</t>
  </si>
  <si>
    <t>6057</t>
  </si>
  <si>
    <t>URI Dependents at CCRI Waivers</t>
  </si>
  <si>
    <t>101-2903-2550</t>
  </si>
  <si>
    <t>6058</t>
  </si>
  <si>
    <t>Office of Higher Ed. Waivers</t>
  </si>
  <si>
    <t>101-2903-2554</t>
  </si>
  <si>
    <t>6059</t>
  </si>
  <si>
    <t>Unemployment Waivers</t>
  </si>
  <si>
    <t>101-2903-2555</t>
  </si>
  <si>
    <t>6060</t>
  </si>
  <si>
    <t>Senior Citizen Waivers</t>
  </si>
  <si>
    <t>101-2903-7007</t>
  </si>
  <si>
    <t>6061</t>
  </si>
  <si>
    <t>Disabled Veterans Waivers</t>
  </si>
  <si>
    <t>101-2903-7008</t>
  </si>
  <si>
    <t>6062</t>
  </si>
  <si>
    <t>RI National Guard Waivers</t>
  </si>
  <si>
    <t>101-2903-7273</t>
  </si>
  <si>
    <t>6063</t>
  </si>
  <si>
    <t>Transfer Student Scholarship</t>
  </si>
  <si>
    <t>101-2903-7274</t>
  </si>
  <si>
    <t>6064</t>
  </si>
  <si>
    <t>Attracting &amp; RetentionScholshp</t>
  </si>
  <si>
    <t>101-2903-7281</t>
  </si>
  <si>
    <t>6065</t>
  </si>
  <si>
    <t>Communications Fee Waiver</t>
  </si>
  <si>
    <t>101-2903-7339</t>
  </si>
  <si>
    <t>6066</t>
  </si>
  <si>
    <t>Attract International Students</t>
  </si>
  <si>
    <t>101-2903-7378</t>
  </si>
  <si>
    <t>6067</t>
  </si>
  <si>
    <t>Athletics Summer Scholarships</t>
  </si>
  <si>
    <t>101-2903-7386</t>
  </si>
  <si>
    <t>6069</t>
  </si>
  <si>
    <t>Athletics SS II Scholarships</t>
  </si>
  <si>
    <t>101-2903-7448</t>
  </si>
  <si>
    <t>6070</t>
  </si>
  <si>
    <t>Admissions Univ. Scholarship</t>
  </si>
  <si>
    <t>101-2906-0000</t>
  </si>
  <si>
    <t>6071</t>
  </si>
  <si>
    <t>Need Based (TD)</t>
  </si>
  <si>
    <t>101-2907-0000</t>
  </si>
  <si>
    <t>6072</t>
  </si>
  <si>
    <t>Fine Arts Opportunity Fund</t>
  </si>
  <si>
    <t>101-2908-0000</t>
  </si>
  <si>
    <t>6073</t>
  </si>
  <si>
    <t>Athletics Winter J Term Scholr</t>
  </si>
  <si>
    <t>101-2911-0000</t>
  </si>
  <si>
    <t>6074</t>
  </si>
  <si>
    <t>Cambridge Education Group</t>
  </si>
  <si>
    <t>101-2916-7007</t>
  </si>
  <si>
    <t>6075</t>
  </si>
  <si>
    <t>Narragansett Tribal Scholarshp</t>
  </si>
  <si>
    <t>101-3203-6801</t>
  </si>
  <si>
    <t>6300</t>
  </si>
  <si>
    <t>Braunschweig Tuition &amp; Fees</t>
  </si>
  <si>
    <t>101-3203-6802</t>
  </si>
  <si>
    <t>6301</t>
  </si>
  <si>
    <t>URI/Skovde Cooperative Pgm</t>
  </si>
  <si>
    <t>101-3203-6803</t>
  </si>
  <si>
    <t>6500</t>
  </si>
  <si>
    <t>Foreign Student Account</t>
  </si>
  <si>
    <t>101-3203-6804</t>
  </si>
  <si>
    <t>6501</t>
  </si>
  <si>
    <t>Handicapped Fund</t>
  </si>
  <si>
    <t>101-3203-6805</t>
  </si>
  <si>
    <t>6502</t>
  </si>
  <si>
    <t>President's Restricted Fund</t>
  </si>
  <si>
    <t>101-3203-6806</t>
  </si>
  <si>
    <t>6503</t>
  </si>
  <si>
    <t>President's Special Fund</t>
  </si>
  <si>
    <t>101-3203-6807</t>
  </si>
  <si>
    <t>6504</t>
  </si>
  <si>
    <t>Restricted Scholarships</t>
  </si>
  <si>
    <t>101-3203-6808</t>
  </si>
  <si>
    <t>6505</t>
  </si>
  <si>
    <t>Unrestricted Scholarships</t>
  </si>
  <si>
    <t>101-3203-7010</t>
  </si>
  <si>
    <t>6506</t>
  </si>
  <si>
    <t>URI Foundation Scholarships</t>
  </si>
  <si>
    <t>101-3203-7011</t>
  </si>
  <si>
    <t>6507</t>
  </si>
  <si>
    <t>Alumni Scholarships &amp; Assist.</t>
  </si>
  <si>
    <t>101-3206-0000</t>
  </si>
  <si>
    <t>6508</t>
  </si>
  <si>
    <t>FinancialAidAdministrativeSvcs</t>
  </si>
  <si>
    <t>101-3206-7008</t>
  </si>
  <si>
    <t>6509</t>
  </si>
  <si>
    <t>Parents' Programs</t>
  </si>
  <si>
    <t>101-3207-0000</t>
  </si>
  <si>
    <t>6510</t>
  </si>
  <si>
    <t>Special Events</t>
  </si>
  <si>
    <t>101-3208-7018</t>
  </si>
  <si>
    <t>6511</t>
  </si>
  <si>
    <t>Academic Enhancement</t>
  </si>
  <si>
    <t>101-3208-7185</t>
  </si>
  <si>
    <t>6512</t>
  </si>
  <si>
    <t>Corporate Sponsors</t>
  </si>
  <si>
    <t>101-3208-7345</t>
  </si>
  <si>
    <t>6513</t>
  </si>
  <si>
    <t>B. T. Doherty Gift</t>
  </si>
  <si>
    <t>101-3210-6006</t>
  </si>
  <si>
    <t>6514</t>
  </si>
  <si>
    <t>Wallaby Plateau</t>
  </si>
  <si>
    <t>101-3210-7018</t>
  </si>
  <si>
    <t>6515</t>
  </si>
  <si>
    <t>Patricia Harris Fellowship</t>
  </si>
  <si>
    <t>101-3210-7250</t>
  </si>
  <si>
    <t>6516</t>
  </si>
  <si>
    <t>St. Joseph's Hospital</t>
  </si>
  <si>
    <t>101-3210-7382</t>
  </si>
  <si>
    <t>6517</t>
  </si>
  <si>
    <t>Annenberg Institute</t>
  </si>
  <si>
    <t>101-3215-7021</t>
  </si>
  <si>
    <t>6518</t>
  </si>
  <si>
    <t>GSO Towing Wave Tank</t>
  </si>
  <si>
    <t>101-3215-7033</t>
  </si>
  <si>
    <t>6519</t>
  </si>
  <si>
    <t>AmericanTranscendental Journal</t>
  </si>
  <si>
    <t>101-3215-7034</t>
  </si>
  <si>
    <t>6520</t>
  </si>
  <si>
    <t>Dietetics</t>
  </si>
  <si>
    <t>101-3215-7035</t>
  </si>
  <si>
    <t>6521</t>
  </si>
  <si>
    <t>GeophysicsWaterProspectionTerc</t>
  </si>
  <si>
    <t>101-3215-7036</t>
  </si>
  <si>
    <t>6522</t>
  </si>
  <si>
    <t>OpenSpace&amp;ExperimentalEconomic</t>
  </si>
  <si>
    <t>101-3215-7037</t>
  </si>
  <si>
    <t>6523</t>
  </si>
  <si>
    <t>Nat'lArchivesComposition&amp;Rhet</t>
  </si>
  <si>
    <t>101-3215-7038</t>
  </si>
  <si>
    <t>6524</t>
  </si>
  <si>
    <t>Presidents Transition</t>
  </si>
  <si>
    <t>101-3215-7138</t>
  </si>
  <si>
    <t>6525</t>
  </si>
  <si>
    <t>President's House Ongoing Exp.</t>
  </si>
  <si>
    <t>101-3220-0000</t>
  </si>
  <si>
    <t>6527</t>
  </si>
  <si>
    <t>IEP Capital Funds</t>
  </si>
  <si>
    <t>101-3231-2640</t>
  </si>
  <si>
    <t>6801</t>
  </si>
  <si>
    <t>Off-Site Work Study - Hillel</t>
  </si>
  <si>
    <t>101-3231-7446</t>
  </si>
  <si>
    <t>6802</t>
  </si>
  <si>
    <t>Off Campus WS - Dept. of ED.</t>
  </si>
  <si>
    <t>101-3300-7047</t>
  </si>
  <si>
    <t>6803</t>
  </si>
  <si>
    <t>Off-Campus Federal Work Study</t>
  </si>
  <si>
    <t>101-3300-7216</t>
  </si>
  <si>
    <t>6804</t>
  </si>
  <si>
    <t>FWS Housing Network RI</t>
  </si>
  <si>
    <t>101-3300-7412</t>
  </si>
  <si>
    <t>6805</t>
  </si>
  <si>
    <t>OC FWS RI Black Story Tellers</t>
  </si>
  <si>
    <t>101-3301-0000</t>
  </si>
  <si>
    <t>6806</t>
  </si>
  <si>
    <t>OC CWS Prov Childrens Museum</t>
  </si>
  <si>
    <t>101-3301-2520</t>
  </si>
  <si>
    <t>6807</t>
  </si>
  <si>
    <t>OC CWS  Living History</t>
  </si>
  <si>
    <t>101-3301-2573</t>
  </si>
  <si>
    <t>6808</t>
  </si>
  <si>
    <t>Off-Site Work Study-Met School</t>
  </si>
  <si>
    <t>101-3301-7041</t>
  </si>
  <si>
    <t>6900</t>
  </si>
  <si>
    <t>RISLA Subsidized Loan</t>
  </si>
  <si>
    <t>101-3301-7042</t>
  </si>
  <si>
    <t>6901</t>
  </si>
  <si>
    <t>Family Education Loan 1</t>
  </si>
  <si>
    <t>101-3301-7162</t>
  </si>
  <si>
    <t>6902</t>
  </si>
  <si>
    <t>College Bound Loan</t>
  </si>
  <si>
    <t>101-3301-9038</t>
  </si>
  <si>
    <t>6903</t>
  </si>
  <si>
    <t>RI Student Loan Authority</t>
  </si>
  <si>
    <t>101-3304-0000</t>
  </si>
  <si>
    <t>6904</t>
  </si>
  <si>
    <t>Sallie Mae Loan</t>
  </si>
  <si>
    <t>101-3304-7044</t>
  </si>
  <si>
    <t>6905</t>
  </si>
  <si>
    <t>Citizens Signature Loan</t>
  </si>
  <si>
    <t>101-3304-7045</t>
  </si>
  <si>
    <t>6906</t>
  </si>
  <si>
    <t>Summer Coll Bnd Loan</t>
  </si>
  <si>
    <t>101-3305-0000</t>
  </si>
  <si>
    <t>6907</t>
  </si>
  <si>
    <t>Summer Sign Loan</t>
  </si>
  <si>
    <t>101-3305-7046</t>
  </si>
  <si>
    <t>6908</t>
  </si>
  <si>
    <t>Misc. Loan Funds</t>
  </si>
  <si>
    <t>101-3306-7047</t>
  </si>
  <si>
    <t>6910</t>
  </si>
  <si>
    <t>RISLA Reward Loans</t>
  </si>
  <si>
    <t>101-3306-7048</t>
  </si>
  <si>
    <t>6911</t>
  </si>
  <si>
    <t>Family Educ Loan FY06</t>
  </si>
  <si>
    <t>101-3310-0000</t>
  </si>
  <si>
    <t>6912</t>
  </si>
  <si>
    <t>Collegebound Loan FY06</t>
  </si>
  <si>
    <t>101-3311-0000</t>
  </si>
  <si>
    <t>6915</t>
  </si>
  <si>
    <t>Sallie Mae Sign Loan FY06</t>
  </si>
  <si>
    <t>101-3311-3007</t>
  </si>
  <si>
    <t>6916</t>
  </si>
  <si>
    <t>Summer Collegebound FY06</t>
  </si>
  <si>
    <t>101-3311-7044</t>
  </si>
  <si>
    <t>6917</t>
  </si>
  <si>
    <t>Summer Signature FY06</t>
  </si>
  <si>
    <t>101-3311-7216</t>
  </si>
  <si>
    <t>6918</t>
  </si>
  <si>
    <t>RISLA Advancement Loan</t>
  </si>
  <si>
    <t>101-3312-0000</t>
  </si>
  <si>
    <t>6919</t>
  </si>
  <si>
    <t>Fed. Stafford Sub/Unsub Loan</t>
  </si>
  <si>
    <t>101-3314-0000</t>
  </si>
  <si>
    <t>6920</t>
  </si>
  <si>
    <t>Fed. Plus Stafford - Outside</t>
  </si>
  <si>
    <t>101-4000-7209</t>
  </si>
  <si>
    <t>6921</t>
  </si>
  <si>
    <t>Family Education Loan 3</t>
  </si>
  <si>
    <t>101-4000-7303</t>
  </si>
  <si>
    <t>6922</t>
  </si>
  <si>
    <t>RI Family Education Loan</t>
  </si>
  <si>
    <t>101-4002-3200</t>
  </si>
  <si>
    <t>6923</t>
  </si>
  <si>
    <t>College Bound Loan 11-12</t>
  </si>
  <si>
    <t>101-4030-7209</t>
  </si>
  <si>
    <t>6924</t>
  </si>
  <si>
    <t>Sallie Mae Signature Loan</t>
  </si>
  <si>
    <t>101-4035-0000</t>
  </si>
  <si>
    <t>6925</t>
  </si>
  <si>
    <t>101-4035-7013</t>
  </si>
  <si>
    <t>6926</t>
  </si>
  <si>
    <t>ELM/Alternative Loans</t>
  </si>
  <si>
    <t>101-4035-7129</t>
  </si>
  <si>
    <t>6927</t>
  </si>
  <si>
    <t>Discover</t>
  </si>
  <si>
    <t>101-4035-7261</t>
  </si>
  <si>
    <t>6928</t>
  </si>
  <si>
    <t>Wells Fargo</t>
  </si>
  <si>
    <t>101-4035-7390</t>
  </si>
  <si>
    <t>6929</t>
  </si>
  <si>
    <t>Citiassist</t>
  </si>
  <si>
    <t>101-4035-7427</t>
  </si>
  <si>
    <t>6930</t>
  </si>
  <si>
    <t>Firstmark</t>
  </si>
  <si>
    <t>101-4040-0000</t>
  </si>
  <si>
    <t>Graduate School Fair</t>
  </si>
  <si>
    <t>101-4042-7008</t>
  </si>
  <si>
    <t>Disability Srvcs for Students</t>
  </si>
  <si>
    <t>101-4043-0000</t>
  </si>
  <si>
    <t>New Student Orientation</t>
  </si>
  <si>
    <t>101-4046-1212</t>
  </si>
  <si>
    <t>Substance Abuse Prevention</t>
  </si>
  <si>
    <t>101-4046-7255</t>
  </si>
  <si>
    <t>7005</t>
  </si>
  <si>
    <t>Off Campus Housing</t>
  </si>
  <si>
    <t>101-4057-7478</t>
  </si>
  <si>
    <t>7006</t>
  </si>
  <si>
    <t>Research Scholars</t>
  </si>
  <si>
    <t>101-4057-8002</t>
  </si>
  <si>
    <t>7007</t>
  </si>
  <si>
    <t>Testing and Test Preparation</t>
  </si>
  <si>
    <t>101-4060-3035</t>
  </si>
  <si>
    <t>7008</t>
  </si>
  <si>
    <t>Conferences</t>
  </si>
  <si>
    <t>101-4065-7014</t>
  </si>
  <si>
    <t>7009</t>
  </si>
  <si>
    <t>Seminars</t>
  </si>
  <si>
    <t>101-4067-0000</t>
  </si>
  <si>
    <t>7010</t>
  </si>
  <si>
    <t>Registrar Scholarship Fund</t>
  </si>
  <si>
    <t>101-4067-3200</t>
  </si>
  <si>
    <t>7011</t>
  </si>
  <si>
    <t>DegreeVerify Clearinghouse</t>
  </si>
  <si>
    <t>101-4070-1212</t>
  </si>
  <si>
    <t>7012</t>
  </si>
  <si>
    <t>Off Campus Work Study</t>
  </si>
  <si>
    <t>101-4073-1212</t>
  </si>
  <si>
    <t>7013</t>
  </si>
  <si>
    <t>Federal Drug Forfeiture</t>
  </si>
  <si>
    <t>101-5000-0000</t>
  </si>
  <si>
    <t>7014</t>
  </si>
  <si>
    <t>Alarm Services</t>
  </si>
  <si>
    <t>101-5000-7116</t>
  </si>
  <si>
    <t>7015</t>
  </si>
  <si>
    <t>Summer Camp</t>
  </si>
  <si>
    <t>101-5000-7351</t>
  </si>
  <si>
    <t>7016</t>
  </si>
  <si>
    <t>Analytical Services</t>
  </si>
  <si>
    <t>101-5000-7389</t>
  </si>
  <si>
    <t>7017</t>
  </si>
  <si>
    <t>Endeavor</t>
  </si>
  <si>
    <t>101-5012-7004</t>
  </si>
  <si>
    <t>7018</t>
  </si>
  <si>
    <t>Workshops</t>
  </si>
  <si>
    <t>101-5012-7005</t>
  </si>
  <si>
    <t>7019</t>
  </si>
  <si>
    <t>Cooperative Extension Admin.</t>
  </si>
  <si>
    <t>101-5012-7215</t>
  </si>
  <si>
    <t>7020</t>
  </si>
  <si>
    <t>AgriculturalExperimentStation</t>
  </si>
  <si>
    <t>101-5013-7002</t>
  </si>
  <si>
    <t>7021</t>
  </si>
  <si>
    <t>Cooperative Ext. Education Ctr</t>
  </si>
  <si>
    <t>101-5014-7167</t>
  </si>
  <si>
    <t>7022</t>
  </si>
  <si>
    <t>School Age Child Care</t>
  </si>
  <si>
    <t>101-5015-0000</t>
  </si>
  <si>
    <t>7023</t>
  </si>
  <si>
    <t>Food Safety Education</t>
  </si>
  <si>
    <t>101-5015-7007</t>
  </si>
  <si>
    <t>7024</t>
  </si>
  <si>
    <t>Food Safety &amp;Seafood Education</t>
  </si>
  <si>
    <t>101-5016-7006</t>
  </si>
  <si>
    <t>7025</t>
  </si>
  <si>
    <t>Tick Research Lab</t>
  </si>
  <si>
    <t>101-5017-7115</t>
  </si>
  <si>
    <t>7026</t>
  </si>
  <si>
    <t>101-5017-7377</t>
  </si>
  <si>
    <t>7027</t>
  </si>
  <si>
    <t>Watershed-Joubert</t>
  </si>
  <si>
    <t>101-5020-3200</t>
  </si>
  <si>
    <t>7028</t>
  </si>
  <si>
    <t>Watershed-McCann</t>
  </si>
  <si>
    <t>101-5020-7015</t>
  </si>
  <si>
    <t>7029</t>
  </si>
  <si>
    <t>On Site Sewage Disposal</t>
  </si>
  <si>
    <t>101-5020-7341</t>
  </si>
  <si>
    <t>7030</t>
  </si>
  <si>
    <t>Home-A-Syst Program</t>
  </si>
  <si>
    <t>101-5020-7351</t>
  </si>
  <si>
    <t>7031</t>
  </si>
  <si>
    <t>Soil Testing</t>
  </si>
  <si>
    <t>101-5020-7430</t>
  </si>
  <si>
    <t>7032</t>
  </si>
  <si>
    <t>Sustainable Landscapes Program</t>
  </si>
  <si>
    <t>101-5024-0000</t>
  </si>
  <si>
    <t>7033</t>
  </si>
  <si>
    <t>Master Gardener Program</t>
  </si>
  <si>
    <t>101-5039-0000</t>
  </si>
  <si>
    <t>7034</t>
  </si>
  <si>
    <t>URI Greenshare Program</t>
  </si>
  <si>
    <t>101-5039-7155</t>
  </si>
  <si>
    <t>7035</t>
  </si>
  <si>
    <t>Learning Landscape Program</t>
  </si>
  <si>
    <t>101-5039-7220</t>
  </si>
  <si>
    <t>7036</t>
  </si>
  <si>
    <t>URI Plant Diagnostic Lab</t>
  </si>
  <si>
    <t>101-5049-0000</t>
  </si>
  <si>
    <t>7037</t>
  </si>
  <si>
    <t>Rhode Island 4-H Program</t>
  </si>
  <si>
    <t>101-5050-0000</t>
  </si>
  <si>
    <t>7038</t>
  </si>
  <si>
    <t>Eastern Rhode Island 4-H Prog.</t>
  </si>
  <si>
    <t>101-5050-7220</t>
  </si>
  <si>
    <t>7039</t>
  </si>
  <si>
    <t>AES Research Vehicles</t>
  </si>
  <si>
    <t>101-5050-7294</t>
  </si>
  <si>
    <t>7040</t>
  </si>
  <si>
    <t>Farm Operations</t>
  </si>
  <si>
    <t>101-5051-0000</t>
  </si>
  <si>
    <t>7041</t>
  </si>
  <si>
    <t>HELIN Consortium</t>
  </si>
  <si>
    <t>101-5052-0000</t>
  </si>
  <si>
    <t>7042</t>
  </si>
  <si>
    <t>Library Fines</t>
  </si>
  <si>
    <t>101-5053-0000</t>
  </si>
  <si>
    <t>7043</t>
  </si>
  <si>
    <t>TeachingwithTechnologyFellows</t>
  </si>
  <si>
    <t>101-5053-7220</t>
  </si>
  <si>
    <t>7044</t>
  </si>
  <si>
    <t>Software Site License Install</t>
  </si>
  <si>
    <t>101-5054-0000</t>
  </si>
  <si>
    <t>7045</t>
  </si>
  <si>
    <t>CCRI Help Desk</t>
  </si>
  <si>
    <t>101-5600-8015</t>
  </si>
  <si>
    <t>7046</t>
  </si>
  <si>
    <t>Statewide Network Support</t>
  </si>
  <si>
    <t>101-5600-8016</t>
  </si>
  <si>
    <t>7047</t>
  </si>
  <si>
    <t>Networking</t>
  </si>
  <si>
    <t>101-5600-8017</t>
  </si>
  <si>
    <t>7048</t>
  </si>
  <si>
    <t>Video</t>
  </si>
  <si>
    <t>101-6004-7130</t>
  </si>
  <si>
    <t>7049</t>
  </si>
  <si>
    <t>Internships</t>
  </si>
  <si>
    <t>101-6004-7154</t>
  </si>
  <si>
    <t>7050</t>
  </si>
  <si>
    <t>Student Exchange Program</t>
  </si>
  <si>
    <t>101-6004-7351</t>
  </si>
  <si>
    <t>7051</t>
  </si>
  <si>
    <t>Police Command Training Course</t>
  </si>
  <si>
    <t>101-7000-7140</t>
  </si>
  <si>
    <t>7052</t>
  </si>
  <si>
    <t>Alcohol Sales</t>
  </si>
  <si>
    <t>101-7001-3200</t>
  </si>
  <si>
    <t>7053</t>
  </si>
  <si>
    <t>NMagnetic Resonance Imaging</t>
  </si>
  <si>
    <t>101-9000-0000</t>
  </si>
  <si>
    <t>7054</t>
  </si>
  <si>
    <t>Pharmacy Care Outreach</t>
  </si>
  <si>
    <t>102-2604-0000</t>
  </si>
  <si>
    <t>7055</t>
  </si>
  <si>
    <t>Medical Intervention Program</t>
  </si>
  <si>
    <t>103-0202-7158</t>
  </si>
  <si>
    <t>7056</t>
  </si>
  <si>
    <t>Crime Scene Investigations</t>
  </si>
  <si>
    <t>103-2112-2503</t>
  </si>
  <si>
    <t>7057</t>
  </si>
  <si>
    <t>Animal Quarters</t>
  </si>
  <si>
    <t>103-2400-7158</t>
  </si>
  <si>
    <t>7058</t>
  </si>
  <si>
    <t>Antibodies Account</t>
  </si>
  <si>
    <t>103-2450-7158</t>
  </si>
  <si>
    <t>7059</t>
  </si>
  <si>
    <t>RI Geriatric Education Center</t>
  </si>
  <si>
    <t>103-2800-0000</t>
  </si>
  <si>
    <t>7060</t>
  </si>
  <si>
    <t>Marriage Clinic</t>
  </si>
  <si>
    <t>103-2804-2570</t>
  </si>
  <si>
    <t>7061</t>
  </si>
  <si>
    <t>Hearing Center</t>
  </si>
  <si>
    <t>103-2904-0000</t>
  </si>
  <si>
    <t>7062</t>
  </si>
  <si>
    <t>Textile Testing</t>
  </si>
  <si>
    <t>103-2905-0000</t>
  </si>
  <si>
    <t>7063</t>
  </si>
  <si>
    <t>Reading Center</t>
  </si>
  <si>
    <t>103-2909-0000</t>
  </si>
  <si>
    <t>7064</t>
  </si>
  <si>
    <t>Training &amp; Analysis Service</t>
  </si>
  <si>
    <t>103-2910-0000</t>
  </si>
  <si>
    <t>7065</t>
  </si>
  <si>
    <t>MGSPPI Project ithCarnegieFoun</t>
  </si>
  <si>
    <t>103-7004-0000</t>
  </si>
  <si>
    <t>7066</t>
  </si>
  <si>
    <t>Project Teachers in Residence</t>
  </si>
  <si>
    <t>103-7004-7158</t>
  </si>
  <si>
    <t>7067</t>
  </si>
  <si>
    <t>Cardiac Rehabilitation Program</t>
  </si>
  <si>
    <t>104-2804-2570</t>
  </si>
  <si>
    <t>7068</t>
  </si>
  <si>
    <t>104-2806-7304</t>
  </si>
  <si>
    <t>7069</t>
  </si>
  <si>
    <t>MultitechnicqueSurfaceAnalyzer</t>
  </si>
  <si>
    <t>104-2815-7017</t>
  </si>
  <si>
    <t>7070</t>
  </si>
  <si>
    <t>Research Boat</t>
  </si>
  <si>
    <t>105-1550-0000</t>
  </si>
  <si>
    <t>7071</t>
  </si>
  <si>
    <t>Instrumentation Systems Lab</t>
  </si>
  <si>
    <t>105-1550-7377</t>
  </si>
  <si>
    <t>7072</t>
  </si>
  <si>
    <t>Executive MBA Program</t>
  </si>
  <si>
    <t>105-2003-7070</t>
  </si>
  <si>
    <t>7073</t>
  </si>
  <si>
    <t>105-2004-7109</t>
  </si>
  <si>
    <t>7074</t>
  </si>
  <si>
    <t>Executive MBA Class I</t>
  </si>
  <si>
    <t>105-2005-7100</t>
  </si>
  <si>
    <t>7075</t>
  </si>
  <si>
    <t>Executive MBA Class II</t>
  </si>
  <si>
    <t>105-2009-3001</t>
  </si>
  <si>
    <t>7076</t>
  </si>
  <si>
    <t>Arthropod Research</t>
  </si>
  <si>
    <t>105-2012-7039</t>
  </si>
  <si>
    <t>7077</t>
  </si>
  <si>
    <t>Deposits</t>
  </si>
  <si>
    <t>105-2012-7070</t>
  </si>
  <si>
    <t>7078</t>
  </si>
  <si>
    <t>Laboratory Expenditures</t>
  </si>
  <si>
    <t>105-2012-7100</t>
  </si>
  <si>
    <t>7079</t>
  </si>
  <si>
    <t>Praxis Laboratory</t>
  </si>
  <si>
    <t>105-2013-7039</t>
  </si>
  <si>
    <t>7080</t>
  </si>
  <si>
    <t>MOL Microscale Organic Lab</t>
  </si>
  <si>
    <t>105-2013-7109</t>
  </si>
  <si>
    <t>7081</t>
  </si>
  <si>
    <t>PreCollege &amp; Adult Music Pgm</t>
  </si>
  <si>
    <t>105-2014-3001</t>
  </si>
  <si>
    <t>7082</t>
  </si>
  <si>
    <t>URI in England</t>
  </si>
  <si>
    <t>105-2103-7182</t>
  </si>
  <si>
    <t>7083</t>
  </si>
  <si>
    <t>Reference Evaluation Program</t>
  </si>
  <si>
    <t>105-2127-7136</t>
  </si>
  <si>
    <t>7084</t>
  </si>
  <si>
    <t>Salamanca Program</t>
  </si>
  <si>
    <t>105-2300-7413</t>
  </si>
  <si>
    <t>7085</t>
  </si>
  <si>
    <t>International Engineering Pgm</t>
  </si>
  <si>
    <t>105-2301-2528</t>
  </si>
  <si>
    <t>7086</t>
  </si>
  <si>
    <t>Mathematics Camp</t>
  </si>
  <si>
    <t>105-2301-7069</t>
  </si>
  <si>
    <t>7087</t>
  </si>
  <si>
    <t>Pathways to Change</t>
  </si>
  <si>
    <t>105-2301-7231</t>
  </si>
  <si>
    <t>7088</t>
  </si>
  <si>
    <t>Weight Management Partnership</t>
  </si>
  <si>
    <t>105-2301-7241</t>
  </si>
  <si>
    <t>7089</t>
  </si>
  <si>
    <t>Consulting</t>
  </si>
  <si>
    <t>105-2301-8013</t>
  </si>
  <si>
    <t>7090</t>
  </si>
  <si>
    <t>Psychological Consultation Ctr</t>
  </si>
  <si>
    <t>105-2306-7071</t>
  </si>
  <si>
    <t>7091</t>
  </si>
  <si>
    <t>Psychology Service</t>
  </si>
  <si>
    <t>105-2306-7428</t>
  </si>
  <si>
    <t>7092</t>
  </si>
  <si>
    <t>ISIAC</t>
  </si>
  <si>
    <t>105-2408-2573</t>
  </si>
  <si>
    <t>7093</t>
  </si>
  <si>
    <t>Computer Camp</t>
  </si>
  <si>
    <t>105-2415-7263</t>
  </si>
  <si>
    <t>7094</t>
  </si>
  <si>
    <t>AdultComputerEducationWorkshop</t>
  </si>
  <si>
    <t>105-2600-2573</t>
  </si>
  <si>
    <t>7095</t>
  </si>
  <si>
    <t>AtlanticFisheriesTechnicalConf</t>
  </si>
  <si>
    <t>105-2600-7053</t>
  </si>
  <si>
    <t>7096</t>
  </si>
  <si>
    <t>Travel Tourism&amp;Research Office</t>
  </si>
  <si>
    <t>105-2600-7245</t>
  </si>
  <si>
    <t>7097</t>
  </si>
  <si>
    <t>Pen Reared Salmon Industry</t>
  </si>
  <si>
    <t>105-2606-3001</t>
  </si>
  <si>
    <t>7098</t>
  </si>
  <si>
    <t>Natural Resources Education</t>
  </si>
  <si>
    <t>105-2606-3070</t>
  </si>
  <si>
    <t>7099</t>
  </si>
  <si>
    <t>Pesticide Application Training</t>
  </si>
  <si>
    <t>105-2606-7057</t>
  </si>
  <si>
    <t>7100</t>
  </si>
  <si>
    <t>Greenhouse Cost Center</t>
  </si>
  <si>
    <t>105-2606-7078</t>
  </si>
  <si>
    <t>7101</t>
  </si>
  <si>
    <t>Planning Studios</t>
  </si>
  <si>
    <t>105-2606-7142</t>
  </si>
  <si>
    <t>7102</t>
  </si>
  <si>
    <t>Service Learning</t>
  </si>
  <si>
    <t>105-2606-7210</t>
  </si>
  <si>
    <t>7103</t>
  </si>
  <si>
    <t>Timber Management</t>
  </si>
  <si>
    <t>105-2818-2505</t>
  </si>
  <si>
    <t>7104</t>
  </si>
  <si>
    <t>Urban School Partnerships</t>
  </si>
  <si>
    <t>105-2818-2533</t>
  </si>
  <si>
    <t>7105</t>
  </si>
  <si>
    <t>Coastal Research Equipment</t>
  </si>
  <si>
    <t>105-2818-2545</t>
  </si>
  <si>
    <t>7106</t>
  </si>
  <si>
    <t>RI Bedrock Geology Map</t>
  </si>
  <si>
    <t>105-2818-2558</t>
  </si>
  <si>
    <t>7107</t>
  </si>
  <si>
    <t>Coastal &amp; Marine Career Expo</t>
  </si>
  <si>
    <t>105-2818-2562</t>
  </si>
  <si>
    <t>7108</t>
  </si>
  <si>
    <t>CHN Analyzer</t>
  </si>
  <si>
    <t>105-2818-2572</t>
  </si>
  <si>
    <t>7109</t>
  </si>
  <si>
    <t>Environmental Data</t>
  </si>
  <si>
    <t>105-2818-2573</t>
  </si>
  <si>
    <t>7110</t>
  </si>
  <si>
    <t>Dance Instruction</t>
  </si>
  <si>
    <t>105-2818-7016</t>
  </si>
  <si>
    <t>7111</t>
  </si>
  <si>
    <t>TickEncounter TERC</t>
  </si>
  <si>
    <t>105-2818-7307</t>
  </si>
  <si>
    <t>7112</t>
  </si>
  <si>
    <t>Trawling Program</t>
  </si>
  <si>
    <t>105-2818-7393</t>
  </si>
  <si>
    <t>7113</t>
  </si>
  <si>
    <t>DNA &amp; Enzyme Products</t>
  </si>
  <si>
    <t>105-2821-0000</t>
  </si>
  <si>
    <t>7114</t>
  </si>
  <si>
    <t>Turfgrass Pathology Fund</t>
  </si>
  <si>
    <t>105-3208-7232</t>
  </si>
  <si>
    <t>7115</t>
  </si>
  <si>
    <t>Residential Program</t>
  </si>
  <si>
    <t>105-3215-7039</t>
  </si>
  <si>
    <t>7116</t>
  </si>
  <si>
    <t>Violence Prevention Program</t>
  </si>
  <si>
    <t>105-3306-0000</t>
  </si>
  <si>
    <t>7117</t>
  </si>
  <si>
    <t>Spanish Studies Enrichment</t>
  </si>
  <si>
    <t>105-3311-7047</t>
  </si>
  <si>
    <t>7118</t>
  </si>
  <si>
    <t>Languages /Special Programs</t>
  </si>
  <si>
    <t>105-3314-0000</t>
  </si>
  <si>
    <t>7119</t>
  </si>
  <si>
    <t>Reading Excellence Palm Traing</t>
  </si>
  <si>
    <t>105-4059-0000</t>
  </si>
  <si>
    <t>7120</t>
  </si>
  <si>
    <t>OSL Student Assistance Fund</t>
  </si>
  <si>
    <t>106-0000-0000</t>
  </si>
  <si>
    <t>7121</t>
  </si>
  <si>
    <t>DSS Student Assistance Fund</t>
  </si>
  <si>
    <t>106-0000-3007</t>
  </si>
  <si>
    <t>7122</t>
  </si>
  <si>
    <t>Textiles Conservation Lab</t>
  </si>
  <si>
    <t>106-0000-6059</t>
  </si>
  <si>
    <t>7123</t>
  </si>
  <si>
    <t>Textiles Research</t>
  </si>
  <si>
    <t>106-0000-6060</t>
  </si>
  <si>
    <t>7124</t>
  </si>
  <si>
    <t>German Program Support</t>
  </si>
  <si>
    <t>106-0000-6061</t>
  </si>
  <si>
    <t>7125</t>
  </si>
  <si>
    <t>Costa Rica Expedition</t>
  </si>
  <si>
    <t>106-0000-6062</t>
  </si>
  <si>
    <t>7126</t>
  </si>
  <si>
    <t>Pire Overhead Return</t>
  </si>
  <si>
    <t>106-1104-7362</t>
  </si>
  <si>
    <t>7127</t>
  </si>
  <si>
    <t>RI Early Child Summer Inst.</t>
  </si>
  <si>
    <t>106-1107-7362</t>
  </si>
  <si>
    <t>7128</t>
  </si>
  <si>
    <t>Policy Center</t>
  </si>
  <si>
    <t>106-1107-7380</t>
  </si>
  <si>
    <t>7129</t>
  </si>
  <si>
    <t>State Drug Forfeiture</t>
  </si>
  <si>
    <t>106-1107-7419</t>
  </si>
  <si>
    <t>7130</t>
  </si>
  <si>
    <t>Branding</t>
  </si>
  <si>
    <t>106-1108-3007</t>
  </si>
  <si>
    <t>7131</t>
  </si>
  <si>
    <t>Cambridge Health Alliance</t>
  </si>
  <si>
    <t>106-1131-7362</t>
  </si>
  <si>
    <t>7132</t>
  </si>
  <si>
    <t>RI Shellfish Disease Testing</t>
  </si>
  <si>
    <t>106-2012-7387</t>
  </si>
  <si>
    <t>7133</t>
  </si>
  <si>
    <t>Fund. of Engineering Workshop</t>
  </si>
  <si>
    <t>106-2013-7362</t>
  </si>
  <si>
    <t>7134</t>
  </si>
  <si>
    <t>LAR Community Projects</t>
  </si>
  <si>
    <t>106-2013-7376</t>
  </si>
  <si>
    <t>7135</t>
  </si>
  <si>
    <t>Nesting Bird Hab/Active Hayfld</t>
  </si>
  <si>
    <t>106-2013-7388</t>
  </si>
  <si>
    <t>7136</t>
  </si>
  <si>
    <t>Digital Forensics</t>
  </si>
  <si>
    <t>106-2100-7362</t>
  </si>
  <si>
    <t>7137</t>
  </si>
  <si>
    <t>Sale of Livestock</t>
  </si>
  <si>
    <t>106-2100-7374</t>
  </si>
  <si>
    <t>7138</t>
  </si>
  <si>
    <t>Food Recovery for RI</t>
  </si>
  <si>
    <t>106-2100-7396</t>
  </si>
  <si>
    <t>7139</t>
  </si>
  <si>
    <t>Wildlife Nutrient Analysis</t>
  </si>
  <si>
    <t>106-2100-7399</t>
  </si>
  <si>
    <t>7140</t>
  </si>
  <si>
    <t>Instrumentation Fees</t>
  </si>
  <si>
    <t>106-2100-7400</t>
  </si>
  <si>
    <t>7141</t>
  </si>
  <si>
    <t>Community Tick Ctrl. Outreach</t>
  </si>
  <si>
    <t>106-2100-7415</t>
  </si>
  <si>
    <t>7142</t>
  </si>
  <si>
    <t>RI-INBRE Poster Printing</t>
  </si>
  <si>
    <t>106-2100-7418</t>
  </si>
  <si>
    <t>7143</t>
  </si>
  <si>
    <t>Performance Improvement Fund</t>
  </si>
  <si>
    <t>106-2100-7429</t>
  </si>
  <si>
    <t>7144</t>
  </si>
  <si>
    <t>CELS Academic Vans</t>
  </si>
  <si>
    <t>106-2100-7458</t>
  </si>
  <si>
    <t>7145</t>
  </si>
  <si>
    <t>URI Graduate Conference</t>
  </si>
  <si>
    <t>106-2101-7467</t>
  </si>
  <si>
    <t>7146</t>
  </si>
  <si>
    <t>Central Stores Safety Equip.</t>
  </si>
  <si>
    <t>106-2106-7362</t>
  </si>
  <si>
    <t>7147</t>
  </si>
  <si>
    <t>TEM Support Account</t>
  </si>
  <si>
    <t>106-2106-7374</t>
  </si>
  <si>
    <t>7148</t>
  </si>
  <si>
    <t>EGR. 105 - 106</t>
  </si>
  <si>
    <t>106-2108-7362</t>
  </si>
  <si>
    <t>7149</t>
  </si>
  <si>
    <t>Osher Lifelong Lifelong Inst.</t>
  </si>
  <si>
    <t>106-2108-7400</t>
  </si>
  <si>
    <t>7150</t>
  </si>
  <si>
    <t>Raytheon CEPS Courses</t>
  </si>
  <si>
    <t>106-2115-7362</t>
  </si>
  <si>
    <t>7151</t>
  </si>
  <si>
    <t>Chinese Summer Program</t>
  </si>
  <si>
    <t>106-2116-7362</t>
  </si>
  <si>
    <t>7152</t>
  </si>
  <si>
    <t>Diving Control Board</t>
  </si>
  <si>
    <t>106-2118-7415</t>
  </si>
  <si>
    <t>7153</t>
  </si>
  <si>
    <t>OK to Recycle - CMH 9/18/2009</t>
  </si>
  <si>
    <t>106-2119-7362</t>
  </si>
  <si>
    <t>7154</t>
  </si>
  <si>
    <t>Communications Consulting Svcs</t>
  </si>
  <si>
    <t>106-2119-7399</t>
  </si>
  <si>
    <t>7155</t>
  </si>
  <si>
    <t>Summer Rec. Camp</t>
  </si>
  <si>
    <t>106-2122-7468</t>
  </si>
  <si>
    <t>7156</t>
  </si>
  <si>
    <t>Associate Dean's Fund</t>
  </si>
  <si>
    <t>106-2127-7362</t>
  </si>
  <si>
    <t>7157</t>
  </si>
  <si>
    <t>Health Behaviour Monitoring</t>
  </si>
  <si>
    <t>106-2135-7362</t>
  </si>
  <si>
    <t>7158</t>
  </si>
  <si>
    <t>Leg Comm Svc Grant</t>
  </si>
  <si>
    <t>106-2135-7429</t>
  </si>
  <si>
    <t>7159</t>
  </si>
  <si>
    <t>COE Master's Educ. Activities</t>
  </si>
  <si>
    <t>106-2139-7362</t>
  </si>
  <si>
    <t>7160</t>
  </si>
  <si>
    <t>Settlement from Educ. Case</t>
  </si>
  <si>
    <t>106-2139-7396</t>
  </si>
  <si>
    <t>7161</t>
  </si>
  <si>
    <t>Cell Phone Analysis Lab</t>
  </si>
  <si>
    <t>106-2139-7418</t>
  </si>
  <si>
    <t>7162</t>
  </si>
  <si>
    <t>URI Library Spec. Collections</t>
  </si>
  <si>
    <t>106-2202-7362</t>
  </si>
  <si>
    <t>7163</t>
  </si>
  <si>
    <t>106-2202-7372</t>
  </si>
  <si>
    <t>7165</t>
  </si>
  <si>
    <t>Discovery @ URI</t>
  </si>
  <si>
    <t>106-2202-7381</t>
  </si>
  <si>
    <t>7166</t>
  </si>
  <si>
    <t>Ocean State Summer Writing Con</t>
  </si>
  <si>
    <t>106-2202-7414</t>
  </si>
  <si>
    <t>7167</t>
  </si>
  <si>
    <t>106-2202-7426</t>
  </si>
  <si>
    <t>7168</t>
  </si>
  <si>
    <t>RI Veterans Home (Pharmacy)</t>
  </si>
  <si>
    <t>106-2300-7463</t>
  </si>
  <si>
    <t>7169</t>
  </si>
  <si>
    <t>Engineering Camp Sum S</t>
  </si>
  <si>
    <t>106-2300-7464</t>
  </si>
  <si>
    <t>7170</t>
  </si>
  <si>
    <t>Women's Studies Student Org</t>
  </si>
  <si>
    <t>106-2303-7465</t>
  </si>
  <si>
    <t>7171</t>
  </si>
  <si>
    <t>Phi Eta Sigma Univ. Col</t>
  </si>
  <si>
    <t>106-2308-7461</t>
  </si>
  <si>
    <t>7172</t>
  </si>
  <si>
    <t>Startup Dunsworth</t>
  </si>
  <si>
    <t>106-2308-7462</t>
  </si>
  <si>
    <t>7173</t>
  </si>
  <si>
    <t>Graduate School Assistantships</t>
  </si>
  <si>
    <t>106-2401-7362</t>
  </si>
  <si>
    <t>7174</t>
  </si>
  <si>
    <t>GLBT</t>
  </si>
  <si>
    <t>106-2401-7469</t>
  </si>
  <si>
    <t>7175</t>
  </si>
  <si>
    <t>CED Recruitment &amp; Retention</t>
  </si>
  <si>
    <t>106-2404-7362</t>
  </si>
  <si>
    <t>7176</t>
  </si>
  <si>
    <t>Online Teaching &amp; Learning</t>
  </si>
  <si>
    <t>106-2408-7408</t>
  </si>
  <si>
    <t>7177</t>
  </si>
  <si>
    <t>RI Student Transfer Web Portal</t>
  </si>
  <si>
    <t>106-2408-7435</t>
  </si>
  <si>
    <t>7178</t>
  </si>
  <si>
    <t>Pell Processing Preservation</t>
  </si>
  <si>
    <t>106-2409-7362</t>
  </si>
  <si>
    <t>7179</t>
  </si>
  <si>
    <t>CHBMI F&amp;A Costs</t>
  </si>
  <si>
    <t>106-2414-7362</t>
  </si>
  <si>
    <t>7180</t>
  </si>
  <si>
    <t>Sustainability Office</t>
  </si>
  <si>
    <t>106-2416-7362</t>
  </si>
  <si>
    <t>7181</t>
  </si>
  <si>
    <t>Planning Grant Exp Math Sci</t>
  </si>
  <si>
    <t>106-2501-7362</t>
  </si>
  <si>
    <t>7182</t>
  </si>
  <si>
    <t>Outfield Test Facility</t>
  </si>
  <si>
    <t>106-2602-7422</t>
  </si>
  <si>
    <t>7183</t>
  </si>
  <si>
    <t>Shukla Research Support</t>
  </si>
  <si>
    <t>106-2606-7362</t>
  </si>
  <si>
    <t>7184</t>
  </si>
  <si>
    <t>Mathematics Gateway Funds</t>
  </si>
  <si>
    <t>106-2606-7379</t>
  </si>
  <si>
    <t>7185</t>
  </si>
  <si>
    <t>URI Scientific Diving</t>
  </si>
  <si>
    <t>106-2606-7470</t>
  </si>
  <si>
    <t>7186</t>
  </si>
  <si>
    <t>AP Student Athletic Devlp Cntr</t>
  </si>
  <si>
    <t>106-2606-7471</t>
  </si>
  <si>
    <t>7187</t>
  </si>
  <si>
    <t>Fund Balance</t>
  </si>
  <si>
    <t>106-2802-7362</t>
  </si>
  <si>
    <t>7188</t>
  </si>
  <si>
    <t>Outreach-Elderly Medication</t>
  </si>
  <si>
    <t>106-2802-7398</t>
  </si>
  <si>
    <t>7189</t>
  </si>
  <si>
    <t>Professional Development Fund</t>
  </si>
  <si>
    <t>106-3203-7362</t>
  </si>
  <si>
    <t>7190</t>
  </si>
  <si>
    <t>PACBR</t>
  </si>
  <si>
    <t>106-3206-7362</t>
  </si>
  <si>
    <t>7191</t>
  </si>
  <si>
    <t>Ram Band Alum Reimbursement</t>
  </si>
  <si>
    <t>106-3206-7397</t>
  </si>
  <si>
    <t>7192</t>
  </si>
  <si>
    <t>M Baseball Alum Reimbursement</t>
  </si>
  <si>
    <t>106-3210-7362</t>
  </si>
  <si>
    <t>7193</t>
  </si>
  <si>
    <t>W Tennis Alum Reimbursement</t>
  </si>
  <si>
    <t>106-3300-7362</t>
  </si>
  <si>
    <t>7194</t>
  </si>
  <si>
    <t>W Swimming Alum Reimbursement</t>
  </si>
  <si>
    <t>106-4046-1212</t>
  </si>
  <si>
    <t>7195</t>
  </si>
  <si>
    <t>Cheerleading Alum Reimburse</t>
  </si>
  <si>
    <t>106-4073-7362</t>
  </si>
  <si>
    <t>7196</t>
  </si>
  <si>
    <t>Ramettes Alum Reimbursement</t>
  </si>
  <si>
    <t>106-6004-7362</t>
  </si>
  <si>
    <t>7197</t>
  </si>
  <si>
    <t>M Golf Alum Reimbursement</t>
  </si>
  <si>
    <t>110-0000-0100</t>
  </si>
  <si>
    <t>7198</t>
  </si>
  <si>
    <t>M Soccer Alum Reimbursement</t>
  </si>
  <si>
    <t>110-0000-0101</t>
  </si>
  <si>
    <t>7199</t>
  </si>
  <si>
    <t>M Track Alum Reimbursement</t>
  </si>
  <si>
    <t>110-0001-0000</t>
  </si>
  <si>
    <t>7200</t>
  </si>
  <si>
    <t>M Football Alum Reimbursement</t>
  </si>
  <si>
    <t>110-0001-1180</t>
  </si>
  <si>
    <t>7201</t>
  </si>
  <si>
    <t>M Basketball Alum Reimburse</t>
  </si>
  <si>
    <t>110-0200-0000</t>
  </si>
  <si>
    <t>7202</t>
  </si>
  <si>
    <t>W Rowing Alum Reimbursement</t>
  </si>
  <si>
    <t>110-0200-3025</t>
  </si>
  <si>
    <t>7203</t>
  </si>
  <si>
    <t>W Soccer Alum Reimbursement</t>
  </si>
  <si>
    <t>110-0200-3311</t>
  </si>
  <si>
    <t>7204</t>
  </si>
  <si>
    <t>W Track Alum Reimbursement</t>
  </si>
  <si>
    <t>110-0300-3025</t>
  </si>
  <si>
    <t>7205</t>
  </si>
  <si>
    <t>W Volleyball Alum Reimburse</t>
  </si>
  <si>
    <t>110-0300-3311</t>
  </si>
  <si>
    <t>7206</t>
  </si>
  <si>
    <t>W Basketball Alum Reimburse</t>
  </si>
  <si>
    <t>110-1008-3024</t>
  </si>
  <si>
    <t>7207</t>
  </si>
  <si>
    <t>W Softball Alum Reimbursement</t>
  </si>
  <si>
    <t>110-1101-0000</t>
  </si>
  <si>
    <t>7208</t>
  </si>
  <si>
    <t>Athletics Admin Alum Reimburse</t>
  </si>
  <si>
    <t>110-1102-0000</t>
  </si>
  <si>
    <t>7209</t>
  </si>
  <si>
    <t>RIFANS Landscaping Funds</t>
  </si>
  <si>
    <t>110-1110-0000</t>
  </si>
  <si>
    <t>7210</t>
  </si>
  <si>
    <t>3D Center Biomedical Sciences</t>
  </si>
  <si>
    <t>110-1110-1102</t>
  </si>
  <si>
    <t>7211</t>
  </si>
  <si>
    <t>Water Resources Cluster</t>
  </si>
  <si>
    <t>110-1110-1138</t>
  </si>
  <si>
    <t>7212</t>
  </si>
  <si>
    <t>Global Provost Account</t>
  </si>
  <si>
    <t>110-1110-1139</t>
  </si>
  <si>
    <t>7213</t>
  </si>
  <si>
    <t>Grad School Lab Automation</t>
  </si>
  <si>
    <t>110-1110-1140</t>
  </si>
  <si>
    <t>7214</t>
  </si>
  <si>
    <t>Graduate School INP</t>
  </si>
  <si>
    <t>110-1110-2400</t>
  </si>
  <si>
    <t>7215</t>
  </si>
  <si>
    <t>Student Emerg Assistance Fund</t>
  </si>
  <si>
    <t>110-1500-0000</t>
  </si>
  <si>
    <t>7216</t>
  </si>
  <si>
    <t>Pay for Print</t>
  </si>
  <si>
    <t>110-1530-0000</t>
  </si>
  <si>
    <t>7217</t>
  </si>
  <si>
    <t>Insect Control Evaluations</t>
  </si>
  <si>
    <t>110-1534-1120</t>
  </si>
  <si>
    <t>7218</t>
  </si>
  <si>
    <t>LGBTQ Project</t>
  </si>
  <si>
    <t>110-1550-0000</t>
  </si>
  <si>
    <t>7219</t>
  </si>
  <si>
    <t>Harrington School Conference</t>
  </si>
  <si>
    <t>110-1550-8025</t>
  </si>
  <si>
    <t>7220</t>
  </si>
  <si>
    <t>Fitness Wellness Fee</t>
  </si>
  <si>
    <t>110-2000-0000</t>
  </si>
  <si>
    <t>7221</t>
  </si>
  <si>
    <t>OTO Technology Funding</t>
  </si>
  <si>
    <t>110-2000-1100</t>
  </si>
  <si>
    <t>7222</t>
  </si>
  <si>
    <t>Civil Graduate Fellowship</t>
  </si>
  <si>
    <t>110-2000-1101</t>
  </si>
  <si>
    <t>7223</t>
  </si>
  <si>
    <t>Winter Session</t>
  </si>
  <si>
    <t>110-2000-1102</t>
  </si>
  <si>
    <t>7224</t>
  </si>
  <si>
    <t>URI Marching Band</t>
  </si>
  <si>
    <t>110-2000-2400</t>
  </si>
  <si>
    <t>7225</t>
  </si>
  <si>
    <t>Cluster Faculty Hire</t>
  </si>
  <si>
    <t>110-2001-0000</t>
  </si>
  <si>
    <t>7226</t>
  </si>
  <si>
    <t>Work Life Committee</t>
  </si>
  <si>
    <t>110-2001-1100</t>
  </si>
  <si>
    <t>7227</t>
  </si>
  <si>
    <t>GSO Workshops</t>
  </si>
  <si>
    <t>110-2001-1101</t>
  </si>
  <si>
    <t>7228</t>
  </si>
  <si>
    <t>CELS Student Diversity</t>
  </si>
  <si>
    <t>110-2001-1103</t>
  </si>
  <si>
    <t>7229</t>
  </si>
  <si>
    <t>MESM Program (NRS)</t>
  </si>
  <si>
    <t>110-2001-1180</t>
  </si>
  <si>
    <t>7230</t>
  </si>
  <si>
    <t>Lindon</t>
  </si>
  <si>
    <t>110-2001-2400</t>
  </si>
  <si>
    <t>7231</t>
  </si>
  <si>
    <t>X-Ray Diffractometer (XRD)</t>
  </si>
  <si>
    <t>110-2001-2761</t>
  </si>
  <si>
    <t>7232</t>
  </si>
  <si>
    <t>Comparative Biology Res Center</t>
  </si>
  <si>
    <t>110-2002-0000</t>
  </si>
  <si>
    <t>7233</t>
  </si>
  <si>
    <t>Open Access Publication Fund</t>
  </si>
  <si>
    <t>110-2002-1000</t>
  </si>
  <si>
    <t>7234</t>
  </si>
  <si>
    <t>Active Learning Classroom</t>
  </si>
  <si>
    <t>110-2002-1100</t>
  </si>
  <si>
    <t>7235</t>
  </si>
  <si>
    <t>Gateway to URI</t>
  </si>
  <si>
    <t>110-2002-2400</t>
  </si>
  <si>
    <t>7236</t>
  </si>
  <si>
    <t>Lucht Overhead Support</t>
  </si>
  <si>
    <t>110-2003-0000</t>
  </si>
  <si>
    <t>7237</t>
  </si>
  <si>
    <t>URI Engineering Projects</t>
  </si>
  <si>
    <t>110-2003-2400</t>
  </si>
  <si>
    <t>7238</t>
  </si>
  <si>
    <t>Pharmacy Res Grad Education</t>
  </si>
  <si>
    <t>110-2004-0000</t>
  </si>
  <si>
    <t>7239</t>
  </si>
  <si>
    <t>Pharmacy Acad Affairs Office</t>
  </si>
  <si>
    <t>110-2004-1103</t>
  </si>
  <si>
    <t>7240</t>
  </si>
  <si>
    <t>IEP Program Colloquium</t>
  </si>
  <si>
    <t>110-2004-2400</t>
  </si>
  <si>
    <t>7241</t>
  </si>
  <si>
    <t>Field Emissions Elec FE-SEM</t>
  </si>
  <si>
    <t>110-2004-2700</t>
  </si>
  <si>
    <t>7242</t>
  </si>
  <si>
    <t>Distinguished Visiting Artists</t>
  </si>
  <si>
    <t>110-2005-0000</t>
  </si>
  <si>
    <t>7243</t>
  </si>
  <si>
    <t>Dist Interntl Visting Scholars</t>
  </si>
  <si>
    <t>110-2005-2400</t>
  </si>
  <si>
    <t>7244</t>
  </si>
  <si>
    <t>Faculty Led Programs</t>
  </si>
  <si>
    <t>110-2005-2710</t>
  </si>
  <si>
    <t>7245</t>
  </si>
  <si>
    <t>BPS cGMP</t>
  </si>
  <si>
    <t>110-2006-0000</t>
  </si>
  <si>
    <t>7246</t>
  </si>
  <si>
    <t>History Phi Alpha Theta Honor</t>
  </si>
  <si>
    <t>110-2006-1100</t>
  </si>
  <si>
    <t>7247</t>
  </si>
  <si>
    <t>Pi Sigma Alpha Honor Society</t>
  </si>
  <si>
    <t>110-2006-2400</t>
  </si>
  <si>
    <t>7248</t>
  </si>
  <si>
    <t>Krueger Research</t>
  </si>
  <si>
    <t>110-2007-0000</t>
  </si>
  <si>
    <t>7249</t>
  </si>
  <si>
    <t>Research Integrity</t>
  </si>
  <si>
    <t>110-2007-1101</t>
  </si>
  <si>
    <t>7250</t>
  </si>
  <si>
    <t>Graduate School</t>
  </si>
  <si>
    <t>110-2007-1102</t>
  </si>
  <si>
    <t>7251</t>
  </si>
  <si>
    <t>Biological Controls  Program</t>
  </si>
  <si>
    <t>110-2007-2400</t>
  </si>
  <si>
    <t>7252</t>
  </si>
  <si>
    <t>URI Music Summer Camp</t>
  </si>
  <si>
    <t>110-2008-0000</t>
  </si>
  <si>
    <t>7253</t>
  </si>
  <si>
    <t>Math Placement Fund</t>
  </si>
  <si>
    <t>110-2008-1000</t>
  </si>
  <si>
    <t>7254</t>
  </si>
  <si>
    <t>RI Neuroscience Collaborative</t>
  </si>
  <si>
    <t>110-2008-1100</t>
  </si>
  <si>
    <t>7255</t>
  </si>
  <si>
    <t>New Chemistry Bldg Project</t>
  </si>
  <si>
    <t>110-2008-1101</t>
  </si>
  <si>
    <t>7256</t>
  </si>
  <si>
    <t>Online Programs</t>
  </si>
  <si>
    <t>110-2008-2400</t>
  </si>
  <si>
    <t>7257</t>
  </si>
  <si>
    <t>Physical Therapy Student Event</t>
  </si>
  <si>
    <t>110-2009-0000</t>
  </si>
  <si>
    <t>7258</t>
  </si>
  <si>
    <t>CHS Professional Development</t>
  </si>
  <si>
    <t>110-2009-1100</t>
  </si>
  <si>
    <t>7259</t>
  </si>
  <si>
    <t>A-10 Restricted for Basketball</t>
  </si>
  <si>
    <t>110-2009-1102</t>
  </si>
  <si>
    <t>7260</t>
  </si>
  <si>
    <t>Deans Search</t>
  </si>
  <si>
    <t>110-2009-1103</t>
  </si>
  <si>
    <t>7261</t>
  </si>
  <si>
    <t>Public Safety Police Details</t>
  </si>
  <si>
    <t>110-2009-1104</t>
  </si>
  <si>
    <t>7262</t>
  </si>
  <si>
    <t>International Stu Bench Fee</t>
  </si>
  <si>
    <t>110-2009-1105</t>
  </si>
  <si>
    <t>7263</t>
  </si>
  <si>
    <t>CHS Copy Center</t>
  </si>
  <si>
    <t>110-2009-2400</t>
  </si>
  <si>
    <t>7264</t>
  </si>
  <si>
    <t>Society for Women Engineers</t>
  </si>
  <si>
    <t>110-2009-8022</t>
  </si>
  <si>
    <t>7265</t>
  </si>
  <si>
    <t>NFS Fogarty Renovations Furn</t>
  </si>
  <si>
    <t>110-2011-2700</t>
  </si>
  <si>
    <t>7266</t>
  </si>
  <si>
    <t>HUB Fees - HSCM</t>
  </si>
  <si>
    <t>110-2012-0000</t>
  </si>
  <si>
    <t>7267</t>
  </si>
  <si>
    <t>Journal Interferon &amp; Cyto Res</t>
  </si>
  <si>
    <t>110-2012-1100</t>
  </si>
  <si>
    <t>7268</t>
  </si>
  <si>
    <t>Dietetics Online Degree</t>
  </si>
  <si>
    <t>110-2012-1101</t>
  </si>
  <si>
    <t>7269</t>
  </si>
  <si>
    <t>RN to BS Online Degree</t>
  </si>
  <si>
    <t>110-2012-1103</t>
  </si>
  <si>
    <t>7270</t>
  </si>
  <si>
    <t>ZUEL</t>
  </si>
  <si>
    <t>110-2012-1104</t>
  </si>
  <si>
    <t>7271</t>
  </si>
  <si>
    <t>SBDC</t>
  </si>
  <si>
    <t>110-2012-1105</t>
  </si>
  <si>
    <t>7272</t>
  </si>
  <si>
    <t>Continuing Education</t>
  </si>
  <si>
    <t>110-2012-1106</t>
  </si>
  <si>
    <t>7273</t>
  </si>
  <si>
    <t>Cytopathology</t>
  </si>
  <si>
    <t>110-2012-1107</t>
  </si>
  <si>
    <t>7274</t>
  </si>
  <si>
    <t>TALENT Project</t>
  </si>
  <si>
    <t>110-2012-1109</t>
  </si>
  <si>
    <t>7275</t>
  </si>
  <si>
    <t>Visiting Scholars</t>
  </si>
  <si>
    <t>110-2012-1110</t>
  </si>
  <si>
    <t>7276</t>
  </si>
  <si>
    <t>IEP Student General Account</t>
  </si>
  <si>
    <t>110-2012-1180</t>
  </si>
  <si>
    <t>7277</t>
  </si>
  <si>
    <t>CELS Bus</t>
  </si>
  <si>
    <t>110-2012-2400</t>
  </si>
  <si>
    <t>7278</t>
  </si>
  <si>
    <t>International Agents</t>
  </si>
  <si>
    <t>110-2012-2710</t>
  </si>
  <si>
    <t>7279</t>
  </si>
  <si>
    <t>Vet Affairs Proces Fee Deposit</t>
  </si>
  <si>
    <t>110-2013-0000</t>
  </si>
  <si>
    <t>7280</t>
  </si>
  <si>
    <t>Dispatch Center Replacement</t>
  </si>
  <si>
    <t>110-2013-1100</t>
  </si>
  <si>
    <t>7281</t>
  </si>
  <si>
    <t>Concurrent Enrollment Program</t>
  </si>
  <si>
    <t>110-2013-1101</t>
  </si>
  <si>
    <t>7282</t>
  </si>
  <si>
    <t>CELS Dean Student Travel</t>
  </si>
  <si>
    <t>110-2013-1102</t>
  </si>
  <si>
    <t>7283</t>
  </si>
  <si>
    <t>Sci Coll Health Collaborative</t>
  </si>
  <si>
    <t>110-2013-1103</t>
  </si>
  <si>
    <t>7284</t>
  </si>
  <si>
    <t>URI/CELS Master Gardener</t>
  </si>
  <si>
    <t>110-2013-1104</t>
  </si>
  <si>
    <t>7285</t>
  </si>
  <si>
    <t>Igniting Innovation Instruct</t>
  </si>
  <si>
    <t>110-2013-1105</t>
  </si>
  <si>
    <t>7286</t>
  </si>
  <si>
    <t>Stu Innovation Pro Development</t>
  </si>
  <si>
    <t>110-2013-1106</t>
  </si>
  <si>
    <t>7287</t>
  </si>
  <si>
    <t>Innovation Lang Culture Global</t>
  </si>
  <si>
    <t>110-2013-1107</t>
  </si>
  <si>
    <t>7288</t>
  </si>
  <si>
    <t>Innovation Humanities WW</t>
  </si>
  <si>
    <t>110-2013-1108</t>
  </si>
  <si>
    <t>7289</t>
  </si>
  <si>
    <t>110-2013-1109</t>
  </si>
  <si>
    <t>7290</t>
  </si>
  <si>
    <t>Fascitelli Attendants</t>
  </si>
  <si>
    <t>110-2013-1110</t>
  </si>
  <si>
    <t>7291</t>
  </si>
  <si>
    <t>Mackal Attendants</t>
  </si>
  <si>
    <t>110-2013-1111</t>
  </si>
  <si>
    <t>7292</t>
  </si>
  <si>
    <t>Group Exercise</t>
  </si>
  <si>
    <t>110-2013-1112</t>
  </si>
  <si>
    <t>7293</t>
  </si>
  <si>
    <t>Fitness Event Staff</t>
  </si>
  <si>
    <t>110-2013-1113</t>
  </si>
  <si>
    <t>7294</t>
  </si>
  <si>
    <t>Personal Training</t>
  </si>
  <si>
    <t>110-2013-1114</t>
  </si>
  <si>
    <t>7295</t>
  </si>
  <si>
    <t>110-2013-1115</t>
  </si>
  <si>
    <t>7296</t>
  </si>
  <si>
    <t>COE General</t>
  </si>
  <si>
    <t>110-2013-1116</t>
  </si>
  <si>
    <t>7297</t>
  </si>
  <si>
    <t>RI Sea Grant Week RISG</t>
  </si>
  <si>
    <t>110-2013-1117</t>
  </si>
  <si>
    <t>7298</t>
  </si>
  <si>
    <t>NCAA 1 Time Distribution FY17</t>
  </si>
  <si>
    <t>110-2013-1118</t>
  </si>
  <si>
    <t>7299</t>
  </si>
  <si>
    <t>IEEE Journal</t>
  </si>
  <si>
    <t>110-2013-1119</t>
  </si>
  <si>
    <t>7300</t>
  </si>
  <si>
    <t>Digital Literacy</t>
  </si>
  <si>
    <t>110-2013-1180</t>
  </si>
  <si>
    <t>7301</t>
  </si>
  <si>
    <t>NERA State Agri Exp Stat Dir</t>
  </si>
  <si>
    <t>110-2013-2400</t>
  </si>
  <si>
    <t>7302</t>
  </si>
  <si>
    <t>S.County Food Fitness Program</t>
  </si>
  <si>
    <t>110-2014-0000</t>
  </si>
  <si>
    <t>7303</t>
  </si>
  <si>
    <t>110-2014-1100</t>
  </si>
  <si>
    <t>7304</t>
  </si>
  <si>
    <t>GSO Coastal Adapt Resillence</t>
  </si>
  <si>
    <t>110-2014-1101</t>
  </si>
  <si>
    <t>7305</t>
  </si>
  <si>
    <t>110-2014-1102</t>
  </si>
  <si>
    <t>7306</t>
  </si>
  <si>
    <t>Faculty Development Funds</t>
  </si>
  <si>
    <t>110-2014-1103</t>
  </si>
  <si>
    <t>7307</t>
  </si>
  <si>
    <t>Marine Science Res Facility</t>
  </si>
  <si>
    <t>110-2014-1105</t>
  </si>
  <si>
    <t>7308</t>
  </si>
  <si>
    <t>Do not use</t>
  </si>
  <si>
    <t>110-2014-1106</t>
  </si>
  <si>
    <t>7309</t>
  </si>
  <si>
    <t>Advertising Fund Balance</t>
  </si>
  <si>
    <t>110-2014-1107</t>
  </si>
  <si>
    <t>7310</t>
  </si>
  <si>
    <t>Provost Initiatives Gen Ed Prg</t>
  </si>
  <si>
    <t>110-2014-1108</t>
  </si>
  <si>
    <t>7311</t>
  </si>
  <si>
    <t>Provost Initiatives Writing AC</t>
  </si>
  <si>
    <t>110-2014-1109</t>
  </si>
  <si>
    <t>7312</t>
  </si>
  <si>
    <t>Upper College Road</t>
  </si>
  <si>
    <t>110-2014-1110</t>
  </si>
  <si>
    <t>7313</t>
  </si>
  <si>
    <t>Strategic Initiative</t>
  </si>
  <si>
    <t>110-2014-1111</t>
  </si>
  <si>
    <t>7314</t>
  </si>
  <si>
    <t>Fundraising Campaign</t>
  </si>
  <si>
    <t>110-2014-1112</t>
  </si>
  <si>
    <t>7315</t>
  </si>
  <si>
    <t>Off Campus FWS Prov Pub Lib</t>
  </si>
  <si>
    <t>110-2014-1113</t>
  </si>
  <si>
    <t>7316</t>
  </si>
  <si>
    <t>110-2014-1114</t>
  </si>
  <si>
    <t>7317</t>
  </si>
  <si>
    <t>Needs Assessment Stu Learning</t>
  </si>
  <si>
    <t>110-2014-1115</t>
  </si>
  <si>
    <t>7318</t>
  </si>
  <si>
    <t>Innovation CARE</t>
  </si>
  <si>
    <t>110-2014-1116</t>
  </si>
  <si>
    <t>7319</t>
  </si>
  <si>
    <t>Innovation Ethnic Studies</t>
  </si>
  <si>
    <t>110-2014-1117</t>
  </si>
  <si>
    <t>7320</t>
  </si>
  <si>
    <t>Innovation Design Thinking</t>
  </si>
  <si>
    <t>110-2014-1118</t>
  </si>
  <si>
    <t>7321</t>
  </si>
  <si>
    <t>Science &amp; Engineering Fellows</t>
  </si>
  <si>
    <t>110-2014-1119</t>
  </si>
  <si>
    <t>7322</t>
  </si>
  <si>
    <t>Candidate Travel Fac Searches</t>
  </si>
  <si>
    <t>110-2014-1180</t>
  </si>
  <si>
    <t>7323</t>
  </si>
  <si>
    <t>MA ESL</t>
  </si>
  <si>
    <t>110-2014-2400</t>
  </si>
  <si>
    <t>7324</t>
  </si>
  <si>
    <t>Provost Int UG Res &amp; Innov</t>
  </si>
  <si>
    <t>110-2014-3001</t>
  </si>
  <si>
    <t>7325</t>
  </si>
  <si>
    <t>Parking Sustainable Initiative</t>
  </si>
  <si>
    <t>110-2100-0000</t>
  </si>
  <si>
    <t>7326</t>
  </si>
  <si>
    <t>HSCM TV Studio</t>
  </si>
  <si>
    <t>110-2100-1100</t>
  </si>
  <si>
    <t>7327</t>
  </si>
  <si>
    <t>GCoD expense and reimbursement</t>
  </si>
  <si>
    <t>110-2100-2761</t>
  </si>
  <si>
    <t>7328</t>
  </si>
  <si>
    <t>Assoc VPSA</t>
  </si>
  <si>
    <t>110-2101-0000</t>
  </si>
  <si>
    <t>7329</t>
  </si>
  <si>
    <t>Piano Program</t>
  </si>
  <si>
    <t>110-2101-1100</t>
  </si>
  <si>
    <t>7330</t>
  </si>
  <si>
    <t>Finish What You Started Prg</t>
  </si>
  <si>
    <t>110-2101-1101</t>
  </si>
  <si>
    <t>7331</t>
  </si>
  <si>
    <t>Digital Literacy Institute</t>
  </si>
  <si>
    <t>110-2101-1102</t>
  </si>
  <si>
    <t>7332</t>
  </si>
  <si>
    <t>Res. Bridge Funding Init. 2018</t>
  </si>
  <si>
    <t>110-2101-2400</t>
  </si>
  <si>
    <t>7333</t>
  </si>
  <si>
    <t>Mental Health First Aid</t>
  </si>
  <si>
    <t>110-2102-0000</t>
  </si>
  <si>
    <t>7334</t>
  </si>
  <si>
    <t>URI Service Corps</t>
  </si>
  <si>
    <t>110-2102-1101</t>
  </si>
  <si>
    <t>7335</t>
  </si>
  <si>
    <t>Inner Space Center Services</t>
  </si>
  <si>
    <t>110-2102-1102</t>
  </si>
  <si>
    <t>7336</t>
  </si>
  <si>
    <t>Office of Spatial Services</t>
  </si>
  <si>
    <t>110-2102-1103</t>
  </si>
  <si>
    <t>7337</t>
  </si>
  <si>
    <t>CPRC Wellness Conference</t>
  </si>
  <si>
    <t>110-2102-1104</t>
  </si>
  <si>
    <t>7338</t>
  </si>
  <si>
    <t>First Year Writing Royalties</t>
  </si>
  <si>
    <t>110-2102-1105</t>
  </si>
  <si>
    <t>7339</t>
  </si>
  <si>
    <t>Pilot Nursing Program</t>
  </si>
  <si>
    <t>110-2102-1106</t>
  </si>
  <si>
    <t>7340</t>
  </si>
  <si>
    <t>Strategic Design Conference</t>
  </si>
  <si>
    <t>110-2102-1107</t>
  </si>
  <si>
    <t>7341</t>
  </si>
  <si>
    <t>Athletics Vivature</t>
  </si>
  <si>
    <t>110-2102-2000</t>
  </si>
  <si>
    <t>7342</t>
  </si>
  <si>
    <t>Human Performance Lab</t>
  </si>
  <si>
    <t>110-2102-2400</t>
  </si>
  <si>
    <t>7343</t>
  </si>
  <si>
    <t>Metcalf Institute Conferences</t>
  </si>
  <si>
    <t>110-2103-0000</t>
  </si>
  <si>
    <t>7344</t>
  </si>
  <si>
    <t>Professional Development</t>
  </si>
  <si>
    <t>110-2103-1101</t>
  </si>
  <si>
    <t>7345</t>
  </si>
  <si>
    <t>IRB Fee Account</t>
  </si>
  <si>
    <t>110-2103-1102</t>
  </si>
  <si>
    <t>7346</t>
  </si>
  <si>
    <t>CELS Student Services</t>
  </si>
  <si>
    <t>110-2103-1104</t>
  </si>
  <si>
    <t>7347</t>
  </si>
  <si>
    <t>Graduate Student Groups</t>
  </si>
  <si>
    <t>110-2103-1105</t>
  </si>
  <si>
    <t>7348</t>
  </si>
  <si>
    <t>FY18 Buyout</t>
  </si>
  <si>
    <t>110-2103-1106</t>
  </si>
  <si>
    <t>7349</t>
  </si>
  <si>
    <t>IT Directory Service</t>
  </si>
  <si>
    <t>110-2103-1107</t>
  </si>
  <si>
    <t>7350</t>
  </si>
  <si>
    <t>Learning Management System</t>
  </si>
  <si>
    <t>110-2103-1109</t>
  </si>
  <si>
    <t>7351</t>
  </si>
  <si>
    <t>Licensing &amp; Trademarks</t>
  </si>
  <si>
    <t>110-2103-1110</t>
  </si>
  <si>
    <t>7352</t>
  </si>
  <si>
    <t>Grants-salary over cap</t>
  </si>
  <si>
    <t>110-2103-1111</t>
  </si>
  <si>
    <t>7353</t>
  </si>
  <si>
    <t>IT Security Infrastructure</t>
  </si>
  <si>
    <t>110-2103-1112</t>
  </si>
  <si>
    <t>7354</t>
  </si>
  <si>
    <t>Innov Campus - General</t>
  </si>
  <si>
    <t>110-2103-1113</t>
  </si>
  <si>
    <t>7355</t>
  </si>
  <si>
    <t>Innov Campus - ASU</t>
  </si>
  <si>
    <t>110-2103-1114</t>
  </si>
  <si>
    <t>7356</t>
  </si>
  <si>
    <t>Innov Campus - RIAT</t>
  </si>
  <si>
    <t>110-2103-1120</t>
  </si>
  <si>
    <t>7357</t>
  </si>
  <si>
    <t>Innov Campus - iHub</t>
  </si>
  <si>
    <t>110-2103-1121</t>
  </si>
  <si>
    <t>7358</t>
  </si>
  <si>
    <t>CIO ITS Other</t>
  </si>
  <si>
    <t>110-2103-1122</t>
  </si>
  <si>
    <t>7359</t>
  </si>
  <si>
    <t>110-2103-1123</t>
  </si>
  <si>
    <t>7360</t>
  </si>
  <si>
    <t>ITMS/Special Events/HelpDesk</t>
  </si>
  <si>
    <t>110-2103-1124</t>
  </si>
  <si>
    <t>7361</t>
  </si>
  <si>
    <t>OMR Grading</t>
  </si>
  <si>
    <t>110-2103-1125</t>
  </si>
  <si>
    <t>7362</t>
  </si>
  <si>
    <t>URIOnline</t>
  </si>
  <si>
    <t>110-2103-2400</t>
  </si>
  <si>
    <t>7363</t>
  </si>
  <si>
    <t>Graduate Writing Center</t>
  </si>
  <si>
    <t>110-2103-2750</t>
  </si>
  <si>
    <t>7364</t>
  </si>
  <si>
    <t>Tau Sigma Honor Society</t>
  </si>
  <si>
    <t>110-2103-7236</t>
  </si>
  <si>
    <t>7365</t>
  </si>
  <si>
    <t>MA Adult ED</t>
  </si>
  <si>
    <t>110-2105-0000</t>
  </si>
  <si>
    <t>7366</t>
  </si>
  <si>
    <t>ACE Fellow Prof Dev</t>
  </si>
  <si>
    <t>110-2105-1100</t>
  </si>
  <si>
    <t>7367</t>
  </si>
  <si>
    <t>Electrical Capstone</t>
  </si>
  <si>
    <t>110-2105-1101</t>
  </si>
  <si>
    <t>7368</t>
  </si>
  <si>
    <t>STEM Capstone</t>
  </si>
  <si>
    <t>110-2105-1102</t>
  </si>
  <si>
    <t>7369</t>
  </si>
  <si>
    <t>Mech Engineering Capstone</t>
  </si>
  <si>
    <t>110-2105-2400</t>
  </si>
  <si>
    <t>7370</t>
  </si>
  <si>
    <t>Launch Lab</t>
  </si>
  <si>
    <t>110-2106-0000</t>
  </si>
  <si>
    <t>7371</t>
  </si>
  <si>
    <t>FCAE Operations</t>
  </si>
  <si>
    <t>110-2106-1100</t>
  </si>
  <si>
    <t>7372</t>
  </si>
  <si>
    <t>MS Healthcare Management</t>
  </si>
  <si>
    <t>110-2106-1101</t>
  </si>
  <si>
    <t>7373</t>
  </si>
  <si>
    <t>ISE Capstone</t>
  </si>
  <si>
    <t>110-2106-1102</t>
  </si>
  <si>
    <t>7374</t>
  </si>
  <si>
    <t>Communication Studies Online</t>
  </si>
  <si>
    <t>110-2106-1103</t>
  </si>
  <si>
    <t>7375</t>
  </si>
  <si>
    <t>Alumni Engagement</t>
  </si>
  <si>
    <t>110-2106-1104</t>
  </si>
  <si>
    <t>7376</t>
  </si>
  <si>
    <t>NRE Graduate Certificate</t>
  </si>
  <si>
    <t>110-2106-2400</t>
  </si>
  <si>
    <t>7377</t>
  </si>
  <si>
    <t>COVID-19</t>
  </si>
  <si>
    <t>110-2107-0000</t>
  </si>
  <si>
    <t>7378</t>
  </si>
  <si>
    <t>DBA Program</t>
  </si>
  <si>
    <t>110-2107-1100</t>
  </si>
  <si>
    <t>7379</t>
  </si>
  <si>
    <t>Online COP Cannabis Cert</t>
  </si>
  <si>
    <t>110-2107-1101</t>
  </si>
  <si>
    <t>7380</t>
  </si>
  <si>
    <t>URI Online Gen Ed Revenue</t>
  </si>
  <si>
    <t>110-2107-2400</t>
  </si>
  <si>
    <t>7381</t>
  </si>
  <si>
    <t>Online MS Supply Chain Mgmt</t>
  </si>
  <si>
    <t>110-2108-0000</t>
  </si>
  <si>
    <t>7382</t>
  </si>
  <si>
    <t>Diversity Inclusion Badge Prog</t>
  </si>
  <si>
    <t>110-2108-1100</t>
  </si>
  <si>
    <t>7383</t>
  </si>
  <si>
    <t>Student Health Insurance Acct</t>
  </si>
  <si>
    <t>110-2108-2400</t>
  </si>
  <si>
    <t>7384</t>
  </si>
  <si>
    <t>Student Dental Insurance Acct</t>
  </si>
  <si>
    <t>110-2110-0000</t>
  </si>
  <si>
    <t>7385</t>
  </si>
  <si>
    <t>DBA Online Program</t>
  </si>
  <si>
    <t>110-2110-1100</t>
  </si>
  <si>
    <t>7386</t>
  </si>
  <si>
    <t>Hungary MBA Program</t>
  </si>
  <si>
    <t>110-2110-1101</t>
  </si>
  <si>
    <t>7387</t>
  </si>
  <si>
    <t>FIS Graduate Certificate</t>
  </si>
  <si>
    <t>110-2110-1102</t>
  </si>
  <si>
    <t>7388</t>
  </si>
  <si>
    <t>GIS Graduate Certificate</t>
  </si>
  <si>
    <t>110-2110-1103</t>
  </si>
  <si>
    <t>7389</t>
  </si>
  <si>
    <t>Student Activity Support</t>
  </si>
  <si>
    <t>110-2110-2400</t>
  </si>
  <si>
    <t>7390</t>
  </si>
  <si>
    <t>Found Money</t>
  </si>
  <si>
    <t>110-2111-0000</t>
  </si>
  <si>
    <t>7391</t>
  </si>
  <si>
    <t>CED/Educational &amp; Org. Develop</t>
  </si>
  <si>
    <t>110-2111-1100</t>
  </si>
  <si>
    <t>7392</t>
  </si>
  <si>
    <t>OOIFB Atkinson Travel</t>
  </si>
  <si>
    <t>110-2111-1101</t>
  </si>
  <si>
    <t>7393</t>
  </si>
  <si>
    <t>Shared Seawater Facilities</t>
  </si>
  <si>
    <t>110-2112-0000</t>
  </si>
  <si>
    <t>7394</t>
  </si>
  <si>
    <t>CHS - Admin 101 Fund Mgt.</t>
  </si>
  <si>
    <t>110-2112-1100</t>
  </si>
  <si>
    <t>7395</t>
  </si>
  <si>
    <t>Employee Relations Career Fair</t>
  </si>
  <si>
    <t>110-2112-1101</t>
  </si>
  <si>
    <t>7396</t>
  </si>
  <si>
    <t>Data Sci Onl Cert</t>
  </si>
  <si>
    <t>110-2112-1102</t>
  </si>
  <si>
    <t>7397</t>
  </si>
  <si>
    <t>110-2112-1103</t>
  </si>
  <si>
    <t>7398</t>
  </si>
  <si>
    <t>GSO Online Masters Program</t>
  </si>
  <si>
    <t>110-2112-2400</t>
  </si>
  <si>
    <t>7399</t>
  </si>
  <si>
    <t>Political Science (MPA) Online</t>
  </si>
  <si>
    <t>110-2112-6300</t>
  </si>
  <si>
    <t>7400</t>
  </si>
  <si>
    <t>GSLIS Online</t>
  </si>
  <si>
    <t>110-2113-0000</t>
  </si>
  <si>
    <t>7401</t>
  </si>
  <si>
    <t>College support to INP</t>
  </si>
  <si>
    <t>110-2113-1100</t>
  </si>
  <si>
    <t>7402</t>
  </si>
  <si>
    <t>Ballentine Hall Expansion Proj</t>
  </si>
  <si>
    <t>110-2113-1101</t>
  </si>
  <si>
    <t>7403</t>
  </si>
  <si>
    <t>RI-INBRE Fund</t>
  </si>
  <si>
    <t>110-2113-1102</t>
  </si>
  <si>
    <t>7404</t>
  </si>
  <si>
    <t>PeopleAdmin/PowerSchool</t>
  </si>
  <si>
    <t>110-2113-1103</t>
  </si>
  <si>
    <t>7405</t>
  </si>
  <si>
    <t>Immigration Expenses</t>
  </si>
  <si>
    <t>110-2113-1104</t>
  </si>
  <si>
    <t>7406</t>
  </si>
  <si>
    <t>North Woods Reserve Maintenanc</t>
  </si>
  <si>
    <t>110-2113-1105</t>
  </si>
  <si>
    <t>7407</t>
  </si>
  <si>
    <t>CI Climate Demo Sites</t>
  </si>
  <si>
    <t>110-2113-1106</t>
  </si>
  <si>
    <t>7408</t>
  </si>
  <si>
    <t>L&amp;D Cert. Online</t>
  </si>
  <si>
    <t>110-2115-0000</t>
  </si>
  <si>
    <t>7409</t>
  </si>
  <si>
    <t>Com Studies Revenue Fund</t>
  </si>
  <si>
    <t>110-2115-1100</t>
  </si>
  <si>
    <t>7410</t>
  </si>
  <si>
    <t>URI Online Seed Funding</t>
  </si>
  <si>
    <t>110-2115-1101</t>
  </si>
  <si>
    <t>7411</t>
  </si>
  <si>
    <t>Adobe license university-wide</t>
  </si>
  <si>
    <t>110-2115-2400</t>
  </si>
  <si>
    <t>7412</t>
  </si>
  <si>
    <t>Unified Communications</t>
  </si>
  <si>
    <t>110-2116-0000</t>
  </si>
  <si>
    <t>7413</t>
  </si>
  <si>
    <t>Analytical Core Lab</t>
  </si>
  <si>
    <t>110-2116-1100</t>
  </si>
  <si>
    <t>7414</t>
  </si>
  <si>
    <t>Digital Marketing Strategy 106</t>
  </si>
  <si>
    <t>110-2116-1101</t>
  </si>
  <si>
    <t>7415</t>
  </si>
  <si>
    <t>Physics (Quantum Comp) Online</t>
  </si>
  <si>
    <t>110-2116-2400</t>
  </si>
  <si>
    <t>7416</t>
  </si>
  <si>
    <t>Research computing bridge fund</t>
  </si>
  <si>
    <t>110-2117-0000</t>
  </si>
  <si>
    <t>7417</t>
  </si>
  <si>
    <t>Veterans &amp; Military Programs</t>
  </si>
  <si>
    <t>110-2117-1120</t>
  </si>
  <si>
    <t>7418</t>
  </si>
  <si>
    <t>Data Sci Online MS</t>
  </si>
  <si>
    <t>110-2117-8018</t>
  </si>
  <si>
    <t>7419</t>
  </si>
  <si>
    <t>URIO College/Dept Revenue</t>
  </si>
  <si>
    <t>110-2117-8019</t>
  </si>
  <si>
    <t>7420</t>
  </si>
  <si>
    <t>URIO Nutrition &amp; Food Sciences</t>
  </si>
  <si>
    <t>110-2117-8028</t>
  </si>
  <si>
    <t>7421</t>
  </si>
  <si>
    <t>Theatre Lighting</t>
  </si>
  <si>
    <t>110-2117-8029</t>
  </si>
  <si>
    <t>7422</t>
  </si>
  <si>
    <t>Online MedicationOutcomes Cert</t>
  </si>
  <si>
    <t>110-2118-0000</t>
  </si>
  <si>
    <t>7423</t>
  </si>
  <si>
    <t>Greek Life Administration</t>
  </si>
  <si>
    <t>110-2118-1100</t>
  </si>
  <si>
    <t>7424</t>
  </si>
  <si>
    <t>Legislative &amp; Gov't Rel</t>
  </si>
  <si>
    <t>110-2118-1101</t>
  </si>
  <si>
    <t>7425</t>
  </si>
  <si>
    <t>URIO Health Studies</t>
  </si>
  <si>
    <t>110-2118-1102</t>
  </si>
  <si>
    <t>7426</t>
  </si>
  <si>
    <t>Grad Cert Acct &amp; Data Online</t>
  </si>
  <si>
    <t>110-2118-1103</t>
  </si>
  <si>
    <t>7427</t>
  </si>
  <si>
    <t>Police Holding Account</t>
  </si>
  <si>
    <t>110-2118-1104</t>
  </si>
  <si>
    <t>7428</t>
  </si>
  <si>
    <t>SeaGlider</t>
  </si>
  <si>
    <t>110-2118-1105</t>
  </si>
  <si>
    <t>7429</t>
  </si>
  <si>
    <t>Social Media Grad Cert</t>
  </si>
  <si>
    <t>110-2118-1106</t>
  </si>
  <si>
    <t>7430</t>
  </si>
  <si>
    <t>Field Rentals</t>
  </si>
  <si>
    <t>110-2118-1107</t>
  </si>
  <si>
    <t>7431</t>
  </si>
  <si>
    <t>COE FB - Supply Chain Delays</t>
  </si>
  <si>
    <t>110-2118-2400</t>
  </si>
  <si>
    <t>7432</t>
  </si>
  <si>
    <t>IT Cybersecurity initiatives</t>
  </si>
  <si>
    <t>110-2119-0000</t>
  </si>
  <si>
    <t>7433</t>
  </si>
  <si>
    <t>Soft Matter Character. Lab</t>
  </si>
  <si>
    <t>110-2119-1100</t>
  </si>
  <si>
    <t>7434</t>
  </si>
  <si>
    <t>O-week</t>
  </si>
  <si>
    <t>110-2119-1101</t>
  </si>
  <si>
    <t>7435</t>
  </si>
  <si>
    <t>ECEC Online</t>
  </si>
  <si>
    <t>110-2119-1102</t>
  </si>
  <si>
    <t>7436</t>
  </si>
  <si>
    <t>International Education</t>
  </si>
  <si>
    <t>110-2119-1103</t>
  </si>
  <si>
    <t>7437</t>
  </si>
  <si>
    <t>Conference - M. Sodhi</t>
  </si>
  <si>
    <t>110-2119-1104</t>
  </si>
  <si>
    <t>7438</t>
  </si>
  <si>
    <t>PEP Watercraft Competition</t>
  </si>
  <si>
    <t>110-2119-2400</t>
  </si>
  <si>
    <t>7439</t>
  </si>
  <si>
    <t>COP Medicinal Garden</t>
  </si>
  <si>
    <t>110-2119-7248</t>
  </si>
  <si>
    <t>7440</t>
  </si>
  <si>
    <t>NIST Compliance</t>
  </si>
  <si>
    <t>110-2120-0000</t>
  </si>
  <si>
    <t>7441</t>
  </si>
  <si>
    <t>K-12 Program</t>
  </si>
  <si>
    <t>110-2120-1100</t>
  </si>
  <si>
    <t>7442</t>
  </si>
  <si>
    <t>IISE</t>
  </si>
  <si>
    <t>110-2120-1101</t>
  </si>
  <si>
    <t>7443</t>
  </si>
  <si>
    <t>Chair's Conferences</t>
  </si>
  <si>
    <t>110-2120-1102</t>
  </si>
  <si>
    <t>7444</t>
  </si>
  <si>
    <t>Library Postdoctoral Fellow</t>
  </si>
  <si>
    <t>110-2120-1103</t>
  </si>
  <si>
    <t>7445</t>
  </si>
  <si>
    <t>ACSICSymposiumConference</t>
  </si>
  <si>
    <t>110-2120-1105</t>
  </si>
  <si>
    <t>7446</t>
  </si>
  <si>
    <t>110-2120-1108</t>
  </si>
  <si>
    <t>7447</t>
  </si>
  <si>
    <t>Pharmacy Partnership Program</t>
  </si>
  <si>
    <t>110-2120-1109</t>
  </si>
  <si>
    <t>7448</t>
  </si>
  <si>
    <t>DBA International Program</t>
  </si>
  <si>
    <t>110-2120-1112</t>
  </si>
  <si>
    <t>7449</t>
  </si>
  <si>
    <t>COP Intl Outreach &amp; Training</t>
  </si>
  <si>
    <t>110-2120-1113</t>
  </si>
  <si>
    <t>7450</t>
  </si>
  <si>
    <t>Strategic Invest Initiatives 1</t>
  </si>
  <si>
    <t>110-2120-1114</t>
  </si>
  <si>
    <t>7451</t>
  </si>
  <si>
    <t>Strategic Invest Initiatives 2</t>
  </si>
  <si>
    <t>110-2120-1121</t>
  </si>
  <si>
    <t>7452</t>
  </si>
  <si>
    <t>Strategic Invest Initiatives 3</t>
  </si>
  <si>
    <t>110-2120-1122</t>
  </si>
  <si>
    <t>7456</t>
  </si>
  <si>
    <t>COVID-19 Re-enrollment</t>
  </si>
  <si>
    <t>110-2120-1123</t>
  </si>
  <si>
    <t>7457</t>
  </si>
  <si>
    <t>BTIC Renovation</t>
  </si>
  <si>
    <t>110-2120-1125</t>
  </si>
  <si>
    <t>7458</t>
  </si>
  <si>
    <t>Bach Interdisciplinary Studies</t>
  </si>
  <si>
    <t>110-2120-1126</t>
  </si>
  <si>
    <t>7459</t>
  </si>
  <si>
    <t>Morrill Hall Reno Phase I-USDA</t>
  </si>
  <si>
    <t>110-2120-1127</t>
  </si>
  <si>
    <t>7460</t>
  </si>
  <si>
    <t>Flinders University</t>
  </si>
  <si>
    <t>110-2120-1128</t>
  </si>
  <si>
    <t>7461</t>
  </si>
  <si>
    <t>Online Grad Cert Industry 4.0</t>
  </si>
  <si>
    <t>110-2120-1129</t>
  </si>
  <si>
    <t>7462</t>
  </si>
  <si>
    <t>Grad Cert Nuclear Engineering</t>
  </si>
  <si>
    <t>110-2120-1130</t>
  </si>
  <si>
    <t>7463</t>
  </si>
  <si>
    <t>Grad Cert Online Programs</t>
  </si>
  <si>
    <t>110-2120-1131</t>
  </si>
  <si>
    <t>7464</t>
  </si>
  <si>
    <t>Grad Cert Future Auton. Systms</t>
  </si>
  <si>
    <t>110-2120-1132</t>
  </si>
  <si>
    <t>7465</t>
  </si>
  <si>
    <t>Grad Cert Wearable Neuro Tech</t>
  </si>
  <si>
    <t>110-2120-1133</t>
  </si>
  <si>
    <t>7466</t>
  </si>
  <si>
    <t>Student Vision Insurance Acct</t>
  </si>
  <si>
    <t>110-2120-1134</t>
  </si>
  <si>
    <t>7467</t>
  </si>
  <si>
    <t>UI Certificate Online</t>
  </si>
  <si>
    <t>110-2120-1135</t>
  </si>
  <si>
    <t>7468</t>
  </si>
  <si>
    <t>UX Certificate Online</t>
  </si>
  <si>
    <t>110-2120-1136</t>
  </si>
  <si>
    <t>7469</t>
  </si>
  <si>
    <t>Prevention Science</t>
  </si>
  <si>
    <t>110-2120-2400</t>
  </si>
  <si>
    <t>7470</t>
  </si>
  <si>
    <t>Cannabis Sci Cert Grad</t>
  </si>
  <si>
    <t>110-2120-7157</t>
  </si>
  <si>
    <t>7471</t>
  </si>
  <si>
    <t>BioPharmaceutical Cert Grad</t>
  </si>
  <si>
    <t>110-2120-8018</t>
  </si>
  <si>
    <t>7472</t>
  </si>
  <si>
    <t>HRL Facilities - M&amp;R</t>
  </si>
  <si>
    <t>110-2120-8029</t>
  </si>
  <si>
    <t>7473</t>
  </si>
  <si>
    <t>Lean Six Sigma</t>
  </si>
  <si>
    <t>110-2121-0000</t>
  </si>
  <si>
    <t>7474</t>
  </si>
  <si>
    <t>Psych 101 Faculty Seed Grants</t>
  </si>
  <si>
    <t>110-2121-1100</t>
  </si>
  <si>
    <t>7475</t>
  </si>
  <si>
    <t>Laser Scarecrows</t>
  </si>
  <si>
    <t>110-2121-1101</t>
  </si>
  <si>
    <t>7476</t>
  </si>
  <si>
    <t>RI Ag &amp; Food Systems Fellows</t>
  </si>
  <si>
    <t>110-2121-1102</t>
  </si>
  <si>
    <t>7477</t>
  </si>
  <si>
    <t>CRRSAA</t>
  </si>
  <si>
    <t>110-2121-1103</t>
  </si>
  <si>
    <t>7478</t>
  </si>
  <si>
    <t>PSS EWaste Surplus</t>
  </si>
  <si>
    <t>110-2121-2400</t>
  </si>
  <si>
    <t>7479</t>
  </si>
  <si>
    <t>Marketing</t>
  </si>
  <si>
    <t>110-2121-7172</t>
  </si>
  <si>
    <t>7480</t>
  </si>
  <si>
    <t>Department Training Initiative</t>
  </si>
  <si>
    <t>110-2122-0000</t>
  </si>
  <si>
    <t>7481</t>
  </si>
  <si>
    <t>Rhode Island MESA</t>
  </si>
  <si>
    <t>110-2122-1000</t>
  </si>
  <si>
    <t>Medical Records Project</t>
  </si>
  <si>
    <t>110-2122-1100</t>
  </si>
  <si>
    <t>7550</t>
  </si>
  <si>
    <t>ERP Implementation</t>
  </si>
  <si>
    <t>110-2122-1101</t>
  </si>
  <si>
    <t>7561</t>
  </si>
  <si>
    <t>Unr Fund Balance -1</t>
  </si>
  <si>
    <t>110-2122-1102</t>
  </si>
  <si>
    <t>7577</t>
  </si>
  <si>
    <t>Placeholder 1</t>
  </si>
  <si>
    <t>110-2122-1103</t>
  </si>
  <si>
    <t>7677</t>
  </si>
  <si>
    <t>Placeholder 2</t>
  </si>
  <si>
    <t>110-2122-2400</t>
  </si>
  <si>
    <t>8001</t>
  </si>
  <si>
    <t>Ledger 5 Cost Centers</t>
  </si>
  <si>
    <t>110-2123-0000</t>
  </si>
  <si>
    <t>8002</t>
  </si>
  <si>
    <t>Federal Surplus Property</t>
  </si>
  <si>
    <t>110-2123-1100</t>
  </si>
  <si>
    <t>8003</t>
  </si>
  <si>
    <t>Marine Scientists</t>
  </si>
  <si>
    <t>110-2123-1101</t>
  </si>
  <si>
    <t>8004</t>
  </si>
  <si>
    <t>Larson's Overhead</t>
  </si>
  <si>
    <t>110-2123-1102</t>
  </si>
  <si>
    <t>8005</t>
  </si>
  <si>
    <t>Ocean&amp;Seabed Processes Collab.</t>
  </si>
  <si>
    <t>110-2123-2400</t>
  </si>
  <si>
    <t>8006</t>
  </si>
  <si>
    <t>InnovativeEngrTechnologyCollab</t>
  </si>
  <si>
    <t>110-2125-0000</t>
  </si>
  <si>
    <t>8007</t>
  </si>
  <si>
    <t>Env.Engr. Research&amp;TrainingCtr</t>
  </si>
  <si>
    <t>110-2125-1100</t>
  </si>
  <si>
    <t>8008</t>
  </si>
  <si>
    <t>Merrill's Overhead</t>
  </si>
  <si>
    <t>110-2125-1101</t>
  </si>
  <si>
    <t>8009</t>
  </si>
  <si>
    <t>Oviatt's Overhead</t>
  </si>
  <si>
    <t>110-2125-1102</t>
  </si>
  <si>
    <t>8010</t>
  </si>
  <si>
    <t>Rahn's Overhead</t>
  </si>
  <si>
    <t>110-2125-2400</t>
  </si>
  <si>
    <t>8011</t>
  </si>
  <si>
    <t>Davisville Center</t>
  </si>
  <si>
    <t>110-2126-1100</t>
  </si>
  <si>
    <t>8012</t>
  </si>
  <si>
    <t>110-2126-1101</t>
  </si>
  <si>
    <t>8013</t>
  </si>
  <si>
    <t>Enviro Scanning Electron Micro</t>
  </si>
  <si>
    <t>110-2126-2400</t>
  </si>
  <si>
    <t>8014</t>
  </si>
  <si>
    <t>Meade Stadium West Stands</t>
  </si>
  <si>
    <t>110-2127-0000</t>
  </si>
  <si>
    <t>8015</t>
  </si>
  <si>
    <t>BBall &amp; VBall Court Construct</t>
  </si>
  <si>
    <t>110-2127-1100</t>
  </si>
  <si>
    <t>8016</t>
  </si>
  <si>
    <t>Rowing Ctr Repairs</t>
  </si>
  <si>
    <t>110-2127-1101</t>
  </si>
  <si>
    <t>8017</t>
  </si>
  <si>
    <t>Rog. Will. Rec. Ctr.</t>
  </si>
  <si>
    <t>110-2127-1102</t>
  </si>
  <si>
    <t>8018</t>
  </si>
  <si>
    <t>Stein Overhead</t>
  </si>
  <si>
    <t>110-2127-1103</t>
  </si>
  <si>
    <t>8019</t>
  </si>
  <si>
    <t>Walls Overhead</t>
  </si>
  <si>
    <t>110-2127-1104</t>
  </si>
  <si>
    <t>8020</t>
  </si>
  <si>
    <t>Pratt &amp; Whitney Overhead</t>
  </si>
  <si>
    <t>110-2127-1105</t>
  </si>
  <si>
    <t>8021</t>
  </si>
  <si>
    <t>General NIPSRT Oper. O/H</t>
  </si>
  <si>
    <t>110-2127-1106</t>
  </si>
  <si>
    <t>8022</t>
  </si>
  <si>
    <t>Overhead I Cubed</t>
  </si>
  <si>
    <t>110-2127-1107</t>
  </si>
  <si>
    <t>8023</t>
  </si>
  <si>
    <t>Matthew's Overhead</t>
  </si>
  <si>
    <t>110-2127-1108</t>
  </si>
  <si>
    <t>8024</t>
  </si>
  <si>
    <t>Michaud Overhead, CHS</t>
  </si>
  <si>
    <t>110-2127-2400</t>
  </si>
  <si>
    <t>8025</t>
  </si>
  <si>
    <t>Blissmer Overhead</t>
  </si>
  <si>
    <t>110-2127-2762</t>
  </si>
  <si>
    <t>8026</t>
  </si>
  <si>
    <t>McCurdy Overhead</t>
  </si>
  <si>
    <t>110-2127-7161</t>
  </si>
  <si>
    <t>8027</t>
  </si>
  <si>
    <t>Online Learning Unit</t>
  </si>
  <si>
    <t>110-2128-0000</t>
  </si>
  <si>
    <t>8028</t>
  </si>
  <si>
    <t>Loftus Overhead</t>
  </si>
  <si>
    <t>110-2128-1100</t>
  </si>
  <si>
    <t>8029</t>
  </si>
  <si>
    <t>Weyandt Overhead</t>
  </si>
  <si>
    <t>110-2128-1101</t>
  </si>
  <si>
    <t>8060</t>
  </si>
  <si>
    <t>College Access Challenge Grant</t>
  </si>
  <si>
    <t>110-2128-1102</t>
  </si>
  <si>
    <t>8065</t>
  </si>
  <si>
    <t>COE Overhead Support</t>
  </si>
  <si>
    <t>110-2128-2400</t>
  </si>
  <si>
    <t>8200</t>
  </si>
  <si>
    <t>Rhode Island Educ. Loan 08-09</t>
  </si>
  <si>
    <t>110-2129-0000</t>
  </si>
  <si>
    <t>8201</t>
  </si>
  <si>
    <t>College Bound Loan 08-09</t>
  </si>
  <si>
    <t>110-2133-0000</t>
  </si>
  <si>
    <t>8202</t>
  </si>
  <si>
    <t>Sallie Mae Sig. Loan 08-09</t>
  </si>
  <si>
    <t>110-2134-6527</t>
  </si>
  <si>
    <t>8203</t>
  </si>
  <si>
    <t>Citizens Signature Loan 08-09</t>
  </si>
  <si>
    <t>110-2135-0000</t>
  </si>
  <si>
    <t>8220</t>
  </si>
  <si>
    <t>Children's Crusade Sch. 08-09</t>
  </si>
  <si>
    <t>110-2135-1100</t>
  </si>
  <si>
    <t>8221</t>
  </si>
  <si>
    <t>Academic Promise Sch. 08-09</t>
  </si>
  <si>
    <t>110-2136-0000</t>
  </si>
  <si>
    <t>8222</t>
  </si>
  <si>
    <t>RI. State Scholarship 08-09</t>
  </si>
  <si>
    <t>110-2136-2400</t>
  </si>
  <si>
    <t>8223</t>
  </si>
  <si>
    <t>MA. State Scholarship 08-09</t>
  </si>
  <si>
    <t>110-2138-0000</t>
  </si>
  <si>
    <t>8224</t>
  </si>
  <si>
    <t>NH. State Scholarship 08-09</t>
  </si>
  <si>
    <t>110-2138-1100</t>
  </si>
  <si>
    <t>8225</t>
  </si>
  <si>
    <t>ME. State Scholarship 08-09</t>
  </si>
  <si>
    <t>110-2138-1101</t>
  </si>
  <si>
    <t>8226</t>
  </si>
  <si>
    <t>PA. State Scholarship 08-09</t>
  </si>
  <si>
    <t>110-2138-1102</t>
  </si>
  <si>
    <t>8227</t>
  </si>
  <si>
    <t>CT. State Scholarship 08-09</t>
  </si>
  <si>
    <t>110-2138-1103</t>
  </si>
  <si>
    <t>8228</t>
  </si>
  <si>
    <t>VT. State Scholarship 08-09</t>
  </si>
  <si>
    <t>110-2138-1104</t>
  </si>
  <si>
    <t>8229</t>
  </si>
  <si>
    <t>Children's Crusade</t>
  </si>
  <si>
    <t>110-2138-2400</t>
  </si>
  <si>
    <t>8230</t>
  </si>
  <si>
    <t>Academic Promise</t>
  </si>
  <si>
    <t>110-2200-0000</t>
  </si>
  <si>
    <t>8231</t>
  </si>
  <si>
    <t>RI State 10-11</t>
  </si>
  <si>
    <t>110-2200-2400</t>
  </si>
  <si>
    <t>8232</t>
  </si>
  <si>
    <t>Massachusetts State</t>
  </si>
  <si>
    <t>110-2201-0000</t>
  </si>
  <si>
    <t>8233</t>
  </si>
  <si>
    <t>New Hampshire State</t>
  </si>
  <si>
    <t>110-2201-1107</t>
  </si>
  <si>
    <t>8234</t>
  </si>
  <si>
    <t>Maine State</t>
  </si>
  <si>
    <t>110-2201-1108</t>
  </si>
  <si>
    <t>8235</t>
  </si>
  <si>
    <t>Pennsylvania State</t>
  </si>
  <si>
    <t>110-2201-1109</t>
  </si>
  <si>
    <t>8236</t>
  </si>
  <si>
    <t>Connecticut State</t>
  </si>
  <si>
    <t>110-2201-1110</t>
  </si>
  <si>
    <t>8237</t>
  </si>
  <si>
    <t>Vermont State</t>
  </si>
  <si>
    <t>110-2201-1111</t>
  </si>
  <si>
    <t>8238</t>
  </si>
  <si>
    <t>110-2201-1112</t>
  </si>
  <si>
    <t>8239</t>
  </si>
  <si>
    <t>RI State</t>
  </si>
  <si>
    <t>110-2201-1113</t>
  </si>
  <si>
    <t>8240</t>
  </si>
  <si>
    <t>FORD Subsodized Loans 08-09</t>
  </si>
  <si>
    <t>110-2201-2400</t>
  </si>
  <si>
    <t>8241</t>
  </si>
  <si>
    <t>FORD Unsubsodized Loans 08-09</t>
  </si>
  <si>
    <t>110-2300-0000</t>
  </si>
  <si>
    <t>8242</t>
  </si>
  <si>
    <t>FORD Parent (Plus) Loans 08-09</t>
  </si>
  <si>
    <t>110-2300-1100</t>
  </si>
  <si>
    <t>8243</t>
  </si>
  <si>
    <t>Graduate Plus Loans 08-09</t>
  </si>
  <si>
    <t>110-2300-1101</t>
  </si>
  <si>
    <t>8244</t>
  </si>
  <si>
    <t>FORD Subsidized Loans 09-10</t>
  </si>
  <si>
    <t>110-2300-1120</t>
  </si>
  <si>
    <t>8245</t>
  </si>
  <si>
    <t>FORD Unsubsidized Loans 09-10</t>
  </si>
  <si>
    <t>110-2300-1150</t>
  </si>
  <si>
    <t>8246</t>
  </si>
  <si>
    <t>FORD Parent (Plus) Loans 09-10</t>
  </si>
  <si>
    <t>110-2300-7126</t>
  </si>
  <si>
    <t>8247</t>
  </si>
  <si>
    <t>Graduate Plus Loans 09-10</t>
  </si>
  <si>
    <t>110-2300-7179</t>
  </si>
  <si>
    <t>8248</t>
  </si>
  <si>
    <t>FORD Subsidized Loans 10-11</t>
  </si>
  <si>
    <t>110-2300-8005</t>
  </si>
  <si>
    <t>8249</t>
  </si>
  <si>
    <t>FORD Unsubsidized Loans 10-11</t>
  </si>
  <si>
    <t>110-2300-8006</t>
  </si>
  <si>
    <t>8250</t>
  </si>
  <si>
    <t>FORD Parent (Plus) Loans 10-11</t>
  </si>
  <si>
    <t>110-2301-0000</t>
  </si>
  <si>
    <t>8251</t>
  </si>
  <si>
    <t>Ford Graduate Plus Loans 10-11</t>
  </si>
  <si>
    <t>110-2301-1100</t>
  </si>
  <si>
    <t>8252</t>
  </si>
  <si>
    <t>FORD Subsidized Loans 11-12</t>
  </si>
  <si>
    <t>110-2301-1101</t>
  </si>
  <si>
    <t>8253</t>
  </si>
  <si>
    <t>FORD Unsubsidized Loans 11-12</t>
  </si>
  <si>
    <t>110-2301-1102</t>
  </si>
  <si>
    <t>8254</t>
  </si>
  <si>
    <t>FORD Parent (Plus) Loans 11-12</t>
  </si>
  <si>
    <t>110-2301-1103</t>
  </si>
  <si>
    <t>8255</t>
  </si>
  <si>
    <t>Graduate Plus Loans 11-12</t>
  </si>
  <si>
    <t>110-2301-1104</t>
  </si>
  <si>
    <t>8256</t>
  </si>
  <si>
    <t>State of Delaware Scholarship</t>
  </si>
  <si>
    <t>110-2301-1105</t>
  </si>
  <si>
    <t>9001</t>
  </si>
  <si>
    <t>BOG Retiree Health Plan</t>
  </si>
  <si>
    <t>110-2301-1150</t>
  </si>
  <si>
    <t>9002</t>
  </si>
  <si>
    <t>OPEB Trust Fund-State</t>
  </si>
  <si>
    <t>110-2301-1180</t>
  </si>
  <si>
    <t>9003</t>
  </si>
  <si>
    <t>OPEB Trust Fund-CCRI</t>
  </si>
  <si>
    <t>110-2301-1900</t>
  </si>
  <si>
    <t>9004</t>
  </si>
  <si>
    <t>OPEB Trust Fund-RIC</t>
  </si>
  <si>
    <t>110-2301-2400</t>
  </si>
  <si>
    <t>9005</t>
  </si>
  <si>
    <t>Latino Student Theatre</t>
  </si>
  <si>
    <t>110-2301-2730</t>
  </si>
  <si>
    <t>9006</t>
  </si>
  <si>
    <t>Parents' Council</t>
  </si>
  <si>
    <t>110-2301-7147</t>
  </si>
  <si>
    <t>9007</t>
  </si>
  <si>
    <t>Phi Beta Kappa</t>
  </si>
  <si>
    <t>110-2302-0000</t>
  </si>
  <si>
    <t>9008</t>
  </si>
  <si>
    <t>Multicultural Ctr Gala Opening</t>
  </si>
  <si>
    <t>110-2302-1101</t>
  </si>
  <si>
    <t>9009</t>
  </si>
  <si>
    <t>Mortar Board Account</t>
  </si>
  <si>
    <t>110-2302-1102</t>
  </si>
  <si>
    <t>9010</t>
  </si>
  <si>
    <t>RI Special Olympics</t>
  </si>
  <si>
    <t>110-2302-1103</t>
  </si>
  <si>
    <t>9011</t>
  </si>
  <si>
    <t>Music Camp</t>
  </si>
  <si>
    <t>110-2302-1104</t>
  </si>
  <si>
    <t>9012</t>
  </si>
  <si>
    <t>Basketball Camp</t>
  </si>
  <si>
    <t>110-2302-1106</t>
  </si>
  <si>
    <t>9013</t>
  </si>
  <si>
    <t>Universal Cheerleaders Assoc.</t>
  </si>
  <si>
    <t>110-2302-1107</t>
  </si>
  <si>
    <t>9014</t>
  </si>
  <si>
    <t>National Cheerleaders Assoc.</t>
  </si>
  <si>
    <t>110-2302-1108</t>
  </si>
  <si>
    <t>9015</t>
  </si>
  <si>
    <t>So.Co.Hot Air Balloon Festival</t>
  </si>
  <si>
    <t>110-2302-1109</t>
  </si>
  <si>
    <t>9016</t>
  </si>
  <si>
    <t>Science Adventure Camp</t>
  </si>
  <si>
    <t>110-2302-1150</t>
  </si>
  <si>
    <t>9017</t>
  </si>
  <si>
    <t>RICE</t>
  </si>
  <si>
    <t>110-2302-1180</t>
  </si>
  <si>
    <t>9018</t>
  </si>
  <si>
    <t>Snickers Region I</t>
  </si>
  <si>
    <t>110-2302-2400</t>
  </si>
  <si>
    <t>9019</t>
  </si>
  <si>
    <t>Nonviolence Conference</t>
  </si>
  <si>
    <t>110-2303-0000</t>
  </si>
  <si>
    <t>9020</t>
  </si>
  <si>
    <t>RI National Guard</t>
  </si>
  <si>
    <t>110-2303-1100</t>
  </si>
  <si>
    <t>9021</t>
  </si>
  <si>
    <t>NEIWPCC</t>
  </si>
  <si>
    <t>110-2303-1103</t>
  </si>
  <si>
    <t>9022</t>
  </si>
  <si>
    <t>ExperimntlPgmforYoungMusicians</t>
  </si>
  <si>
    <t>110-2303-1104</t>
  </si>
  <si>
    <t>9023</t>
  </si>
  <si>
    <t>NEAgricultural&amp;ResourceEconPgm</t>
  </si>
  <si>
    <t>110-2303-1105</t>
  </si>
  <si>
    <t>9024</t>
  </si>
  <si>
    <t>DeGregorio'sBoysBasketballCamp</t>
  </si>
  <si>
    <t>110-2303-1106</t>
  </si>
  <si>
    <t>9025</t>
  </si>
  <si>
    <t>NonViolence Training</t>
  </si>
  <si>
    <t>110-2303-1107</t>
  </si>
  <si>
    <t>9026</t>
  </si>
  <si>
    <t>Goal 4Rams Soccer Camp</t>
  </si>
  <si>
    <t>110-2303-1109</t>
  </si>
  <si>
    <t>9027</t>
  </si>
  <si>
    <t>Summer Gymnastics Camp</t>
  </si>
  <si>
    <t>110-2303-1110</t>
  </si>
  <si>
    <t>9028</t>
  </si>
  <si>
    <t>RI Volleyball Camps</t>
  </si>
  <si>
    <t>110-2303-1111</t>
  </si>
  <si>
    <t>9029</t>
  </si>
  <si>
    <t>So.Co. Seaside Classic</t>
  </si>
  <si>
    <t>110-2303-1112</t>
  </si>
  <si>
    <t>9030</t>
  </si>
  <si>
    <t>RI Bar Association</t>
  </si>
  <si>
    <t>110-2303-1113</t>
  </si>
  <si>
    <t>9031</t>
  </si>
  <si>
    <t>United States Soccer Festival</t>
  </si>
  <si>
    <t>110-2303-1114</t>
  </si>
  <si>
    <t>9032</t>
  </si>
  <si>
    <t>USXSA Girls ODP</t>
  </si>
  <si>
    <t>110-2303-1115</t>
  </si>
  <si>
    <t>9033</t>
  </si>
  <si>
    <t>URI SNEAPPA</t>
  </si>
  <si>
    <t>110-2303-1116</t>
  </si>
  <si>
    <t>9034</t>
  </si>
  <si>
    <t>SAF Service</t>
  </si>
  <si>
    <t>110-2303-1117</t>
  </si>
  <si>
    <t>9035</t>
  </si>
  <si>
    <t>SAF Expense</t>
  </si>
  <si>
    <t>110-2303-1118</t>
  </si>
  <si>
    <t>9036</t>
  </si>
  <si>
    <t>Alpha Sigma Lambda</t>
  </si>
  <si>
    <t>110-2303-1119</t>
  </si>
  <si>
    <t>9037</t>
  </si>
  <si>
    <t>Student Development Programs</t>
  </si>
  <si>
    <t>110-2303-1150</t>
  </si>
  <si>
    <t>9038</t>
  </si>
  <si>
    <t>Special Activities</t>
  </si>
  <si>
    <t>110-2303-1900</t>
  </si>
  <si>
    <t>9039</t>
  </si>
  <si>
    <t>NE Endocrine Conference</t>
  </si>
  <si>
    <t>110-2303-2230</t>
  </si>
  <si>
    <t>9040</t>
  </si>
  <si>
    <t>Regional Sea Grant Magazine</t>
  </si>
  <si>
    <t>110-2303-2400</t>
  </si>
  <si>
    <t>9041</t>
  </si>
  <si>
    <t>ToxicMarinePhytoplanktonIntlCo</t>
  </si>
  <si>
    <t>110-2303-2760</t>
  </si>
  <si>
    <t>9042</t>
  </si>
  <si>
    <t>Woods Hole Oceanographic Inst</t>
  </si>
  <si>
    <t>110-2304-0000</t>
  </si>
  <si>
    <t>9043</t>
  </si>
  <si>
    <t>Corning Corporation</t>
  </si>
  <si>
    <t>110-2304-1101</t>
  </si>
  <si>
    <t>9044</t>
  </si>
  <si>
    <t>Gordon Research Center</t>
  </si>
  <si>
    <t>110-2304-1102</t>
  </si>
  <si>
    <t>9045</t>
  </si>
  <si>
    <t>DecentralizedWastewaterTreatmt</t>
  </si>
  <si>
    <t>110-2304-1150</t>
  </si>
  <si>
    <t>9046</t>
  </si>
  <si>
    <t>NEA Rhode Island</t>
  </si>
  <si>
    <t>110-2304-8020</t>
  </si>
  <si>
    <t>9047</t>
  </si>
  <si>
    <t>SoCo Players Children'sTheatre</t>
  </si>
  <si>
    <t>110-2305-0000</t>
  </si>
  <si>
    <t>9048</t>
  </si>
  <si>
    <t>Elderhostel Program</t>
  </si>
  <si>
    <t>110-2305-1000</t>
  </si>
  <si>
    <t>9049</t>
  </si>
  <si>
    <t>RIGEC</t>
  </si>
  <si>
    <t>110-2305-1150</t>
  </si>
  <si>
    <t>9050</t>
  </si>
  <si>
    <t>NE Counseling Directors Conf.</t>
  </si>
  <si>
    <t>110-2306-0000</t>
  </si>
  <si>
    <t>9051</t>
  </si>
  <si>
    <t>RI Breakers</t>
  </si>
  <si>
    <t>110-2306-1100</t>
  </si>
  <si>
    <t>9052</t>
  </si>
  <si>
    <t>Rhody Ram Football Camp</t>
  </si>
  <si>
    <t>110-2306-1101</t>
  </si>
  <si>
    <t>9053</t>
  </si>
  <si>
    <t>ASA &amp; SSSA Conference</t>
  </si>
  <si>
    <t>110-2306-1102</t>
  </si>
  <si>
    <t>9054</t>
  </si>
  <si>
    <t>US Youth Soccer Association</t>
  </si>
  <si>
    <t>110-2306-1103</t>
  </si>
  <si>
    <t>9055</t>
  </si>
  <si>
    <t>AUCCCD</t>
  </si>
  <si>
    <t>110-2306-1104</t>
  </si>
  <si>
    <t>9056</t>
  </si>
  <si>
    <t>RI Summer Gymnastics Camp</t>
  </si>
  <si>
    <t>110-2306-1105</t>
  </si>
  <si>
    <t>9057</t>
  </si>
  <si>
    <t>Senior Nutrition Awareness Pgm</t>
  </si>
  <si>
    <t>110-2306-1108</t>
  </si>
  <si>
    <t>9058</t>
  </si>
  <si>
    <t>Latino Psychology Conference</t>
  </si>
  <si>
    <t>110-2306-1109</t>
  </si>
  <si>
    <t>9059</t>
  </si>
  <si>
    <t>Estuarine&amp;Coastal Model Int'l</t>
  </si>
  <si>
    <t>110-2306-1150</t>
  </si>
  <si>
    <t>9060</t>
  </si>
  <si>
    <t>Regional Meetings</t>
  </si>
  <si>
    <t>110-2306-2230</t>
  </si>
  <si>
    <t>9061</t>
  </si>
  <si>
    <t>Graduate Student Association</t>
  </si>
  <si>
    <t>110-2306-2400</t>
  </si>
  <si>
    <t>9062</t>
  </si>
  <si>
    <t>CSREES 2004 Conference</t>
  </si>
  <si>
    <t>110-2306-3114</t>
  </si>
  <si>
    <t>9063</t>
  </si>
  <si>
    <t>Assc. Univ. Arch. (AUA2004)</t>
  </si>
  <si>
    <t>110-2307-1150</t>
  </si>
  <si>
    <t>9064</t>
  </si>
  <si>
    <t>NE Master Gardener Conf</t>
  </si>
  <si>
    <t>110-2308-0000</t>
  </si>
  <si>
    <t>9065</t>
  </si>
  <si>
    <t>2005 FCS NE Conference</t>
  </si>
  <si>
    <t>110-2308-1101</t>
  </si>
  <si>
    <t>9066</t>
  </si>
  <si>
    <t>Private Well</t>
  </si>
  <si>
    <t>110-2308-1102</t>
  </si>
  <si>
    <t>9067</t>
  </si>
  <si>
    <t>UNOLS</t>
  </si>
  <si>
    <t>110-2308-1103</t>
  </si>
  <si>
    <t>9068</t>
  </si>
  <si>
    <t>OPEB Trust Fund-RIHEAA</t>
  </si>
  <si>
    <t>110-2308-1104</t>
  </si>
  <si>
    <t>9069</t>
  </si>
  <si>
    <t>OPEB Trust Fund-Dept. of ED</t>
  </si>
  <si>
    <t>110-2308-1105</t>
  </si>
  <si>
    <t>9070</t>
  </si>
  <si>
    <t>OPEB Trust Fund-URI</t>
  </si>
  <si>
    <t>110-2308-1106</t>
  </si>
  <si>
    <t>9071</t>
  </si>
  <si>
    <t>RB Chemical Engr. Projects</t>
  </si>
  <si>
    <t>110-2308-1107</t>
  </si>
  <si>
    <t>9072</t>
  </si>
  <si>
    <t>CELS Program Account</t>
  </si>
  <si>
    <t>110-2308-1109</t>
  </si>
  <si>
    <t>9073</t>
  </si>
  <si>
    <t>RI-Inbre Program (Pharmacy)</t>
  </si>
  <si>
    <t>110-2308-1110</t>
  </si>
  <si>
    <t>9074</t>
  </si>
  <si>
    <t>URI Supply Chain Program</t>
  </si>
  <si>
    <t>110-2308-1111</t>
  </si>
  <si>
    <t>9075</t>
  </si>
  <si>
    <t>IEP Colloquium</t>
  </si>
  <si>
    <t>110-2308-1150</t>
  </si>
  <si>
    <t>9076</t>
  </si>
  <si>
    <t>URI Music Department</t>
  </si>
  <si>
    <t>110-2308-2400</t>
  </si>
  <si>
    <t>9077</t>
  </si>
  <si>
    <t>Retirement Planning Today</t>
  </si>
  <si>
    <t>110-2308-7183</t>
  </si>
  <si>
    <t>9078</t>
  </si>
  <si>
    <t>Ocean State Writing Conference</t>
  </si>
  <si>
    <t>110-2308-8020</t>
  </si>
  <si>
    <t>9079</t>
  </si>
  <si>
    <t>Intl. Nonviolence Summer Inst.</t>
  </si>
  <si>
    <t>110-2309-0000</t>
  </si>
  <si>
    <t>9080</t>
  </si>
  <si>
    <t>Estuarine &amp; Costal Modeling</t>
  </si>
  <si>
    <t>110-2310-0000</t>
  </si>
  <si>
    <t>9081</t>
  </si>
  <si>
    <t>NAREA 2015</t>
  </si>
  <si>
    <t>110-2311-0000</t>
  </si>
  <si>
    <t>9998</t>
  </si>
  <si>
    <t>OPEB State Plan (ERS)</t>
  </si>
  <si>
    <t>110-2312-0000</t>
  </si>
  <si>
    <t>9999</t>
  </si>
  <si>
    <t>OPEB OPC Plan</t>
  </si>
  <si>
    <t>110-2400-0000</t>
  </si>
  <si>
    <t>ALLPS</t>
  </si>
  <si>
    <t>All Partnerships</t>
  </si>
  <si>
    <t>110-2400-2400</t>
  </si>
  <si>
    <t>E101</t>
  </si>
  <si>
    <t>Smith, Leonard Eckerman Memorl</t>
  </si>
  <si>
    <t>110-2400-8023</t>
  </si>
  <si>
    <t>E102</t>
  </si>
  <si>
    <t>CBA Unrestricted Endowment</t>
  </si>
  <si>
    <t>110-2400-8024</t>
  </si>
  <si>
    <t>E103</t>
  </si>
  <si>
    <t>Woodward Carl Memorl Library</t>
  </si>
  <si>
    <t>110-2400-8025</t>
  </si>
  <si>
    <t>E104</t>
  </si>
  <si>
    <t>Fisher, John J. Mem. End. Awd.</t>
  </si>
  <si>
    <t>110-2401-0000</t>
  </si>
  <si>
    <t>E105</t>
  </si>
  <si>
    <t>Clarke,Theodore&amp;Elizabeth Endw</t>
  </si>
  <si>
    <t>110-2401-1100</t>
  </si>
  <si>
    <t>E106</t>
  </si>
  <si>
    <t>Orme, William A Endowment</t>
  </si>
  <si>
    <t>110-2401-1101</t>
  </si>
  <si>
    <t>E107</t>
  </si>
  <si>
    <t>Potter, Nancy Endowment</t>
  </si>
  <si>
    <t>110-2401-1102</t>
  </si>
  <si>
    <t>E108</t>
  </si>
  <si>
    <t>Webb Family Endowmnt</t>
  </si>
  <si>
    <t>110-2401-1103</t>
  </si>
  <si>
    <t>E109</t>
  </si>
  <si>
    <t>Skogley, Dr. Richard  Endowmnt</t>
  </si>
  <si>
    <t>110-2401-1104</t>
  </si>
  <si>
    <t>E110</t>
  </si>
  <si>
    <t>McMaster, Robert L. Endowment</t>
  </si>
  <si>
    <t>110-2401-1105</t>
  </si>
  <si>
    <t>E111</t>
  </si>
  <si>
    <t>Bumpus, Marge Endowment</t>
  </si>
  <si>
    <t>110-2401-1120</t>
  </si>
  <si>
    <t>E112</t>
  </si>
  <si>
    <t>Swan, M. Beverly Endowment</t>
  </si>
  <si>
    <t>110-2401-1121</t>
  </si>
  <si>
    <t>E113</t>
  </si>
  <si>
    <t>McNiff, Thomas&amp;Kathy Grad Stud</t>
  </si>
  <si>
    <t>110-2401-1122</t>
  </si>
  <si>
    <t>E114</t>
  </si>
  <si>
    <t>Colicci,Pacifico A Award-Ocean</t>
  </si>
  <si>
    <t>110-2401-2400</t>
  </si>
  <si>
    <t>E115</t>
  </si>
  <si>
    <t>Farmer, Henry S Award Bio Engr</t>
  </si>
  <si>
    <t>110-2401-2740</t>
  </si>
  <si>
    <t>E116</t>
  </si>
  <si>
    <t>The Roundtable Fund</t>
  </si>
  <si>
    <t>110-2401-8026</t>
  </si>
  <si>
    <t>E117</t>
  </si>
  <si>
    <t>Ricci, Lane A. Fellowship</t>
  </si>
  <si>
    <t>110-2402-0000</t>
  </si>
  <si>
    <t>E118</t>
  </si>
  <si>
    <t>McCreight,Sandra Sch. for Golf</t>
  </si>
  <si>
    <t>110-2402-1100</t>
  </si>
  <si>
    <t>E119</t>
  </si>
  <si>
    <t>Mario, Ernest Endowment</t>
  </si>
  <si>
    <t>110-2402-1101</t>
  </si>
  <si>
    <t>E120</t>
  </si>
  <si>
    <t>Baxt,Victor J End'd Ch-Chm Eng</t>
  </si>
  <si>
    <t>110-2402-1102</t>
  </si>
  <si>
    <t>E121</t>
  </si>
  <si>
    <t>Carlson,Eleanor&amp;Oscar Vstg Sch</t>
  </si>
  <si>
    <t>110-2402-1103</t>
  </si>
  <si>
    <t>E122</t>
  </si>
  <si>
    <t>Luzzi,Louis A End. - Grad/Dev.</t>
  </si>
  <si>
    <t>110-2402-1104</t>
  </si>
  <si>
    <t>E123</t>
  </si>
  <si>
    <t>Fry, Marion L '33 Memorial Fnd</t>
  </si>
  <si>
    <t>110-2402-1120</t>
  </si>
  <si>
    <t>E124</t>
  </si>
  <si>
    <t>Waite, Phyllis M Endowment</t>
  </si>
  <si>
    <t>110-2402-2400</t>
  </si>
  <si>
    <t>E125</t>
  </si>
  <si>
    <t>Durbin, Ann Endowed Award</t>
  </si>
  <si>
    <t>110-2404-0000</t>
  </si>
  <si>
    <t>E126</t>
  </si>
  <si>
    <t>Romano, John&amp;Teresa Fam Endow</t>
  </si>
  <si>
    <t>110-2404-1100</t>
  </si>
  <si>
    <t>E127</t>
  </si>
  <si>
    <t>Doody, Carre &amp; Daniel Memorial</t>
  </si>
  <si>
    <t>110-2404-2400</t>
  </si>
  <si>
    <t>E128</t>
  </si>
  <si>
    <t>Dept of Civil Engr Alumni Endw</t>
  </si>
  <si>
    <t>110-2405-0000</t>
  </si>
  <si>
    <t>E129</t>
  </si>
  <si>
    <t>Martin, Ralph &amp; Mary Memorial</t>
  </si>
  <si>
    <t>110-2405-1100</t>
  </si>
  <si>
    <t>E130</t>
  </si>
  <si>
    <t>Kinney, Elizabeth T. Memrl Fnd</t>
  </si>
  <si>
    <t>110-2405-1103</t>
  </si>
  <si>
    <t>E131</t>
  </si>
  <si>
    <t>Adams, Robert A Endowment</t>
  </si>
  <si>
    <t>110-2405-1104</t>
  </si>
  <si>
    <t>E132</t>
  </si>
  <si>
    <t>Fritsch,William&amp;Anita Lib Bk</t>
  </si>
  <si>
    <t>110-2405-1105</t>
  </si>
  <si>
    <t>E133</t>
  </si>
  <si>
    <t>Women in Engineering Endowment</t>
  </si>
  <si>
    <t>110-2405-1120</t>
  </si>
  <si>
    <t>E134</t>
  </si>
  <si>
    <t>Hurley, Gloria M Mem Endowment</t>
  </si>
  <si>
    <t>110-2405-2400</t>
  </si>
  <si>
    <t>E135</t>
  </si>
  <si>
    <t>Watkins, Norman Memorial Fund</t>
  </si>
  <si>
    <t>110-2407-0000</t>
  </si>
  <si>
    <t>E136</t>
  </si>
  <si>
    <t>Sine, Robert Mem Fund for Math</t>
  </si>
  <si>
    <t>110-2407-2400</t>
  </si>
  <si>
    <t>E137</t>
  </si>
  <si>
    <t>England, Ralph W Libr Endowmnt</t>
  </si>
  <si>
    <t>110-2408-0000</t>
  </si>
  <si>
    <t>E138</t>
  </si>
  <si>
    <t>Perotti, Anthony E. Grt.Prfm.</t>
  </si>
  <si>
    <t>110-2408-1100</t>
  </si>
  <si>
    <t>E139</t>
  </si>
  <si>
    <t>Hardge, Rev. Arthur L Endowmnt</t>
  </si>
  <si>
    <t>110-2408-2400</t>
  </si>
  <si>
    <t>E140</t>
  </si>
  <si>
    <t>Chemical Engr. Dept Endowment</t>
  </si>
  <si>
    <t>110-2408-7178</t>
  </si>
  <si>
    <t>E141</t>
  </si>
  <si>
    <t>Dept of Physics Grad Endowment</t>
  </si>
  <si>
    <t>110-2409-0000</t>
  </si>
  <si>
    <t>E142</t>
  </si>
  <si>
    <t>Bond, George &amp; Mary Kulik Endw</t>
  </si>
  <si>
    <t>110-2409-1100</t>
  </si>
  <si>
    <t>E143</t>
  </si>
  <si>
    <t>Art Galleries Endowment</t>
  </si>
  <si>
    <t>110-2409-1105</t>
  </si>
  <si>
    <t>E144</t>
  </si>
  <si>
    <t>Lietar/Nield Lecture Series</t>
  </si>
  <si>
    <t>110-2409-1106</t>
  </si>
  <si>
    <t>E145</t>
  </si>
  <si>
    <t>Learning Landscape Endowment</t>
  </si>
  <si>
    <t>110-2409-1107</t>
  </si>
  <si>
    <t>E146</t>
  </si>
  <si>
    <t>Stuckey,Irene Endw-Nature Pres</t>
  </si>
  <si>
    <t>110-2409-1108</t>
  </si>
  <si>
    <t>E147</t>
  </si>
  <si>
    <t>Theta Chi Fraternity Eta Chapt</t>
  </si>
  <si>
    <t>110-2409-1121</t>
  </si>
  <si>
    <t>E148</t>
  </si>
  <si>
    <t>Zubrinksi, Theodore A. Memoral</t>
  </si>
  <si>
    <t>110-2409-1122</t>
  </si>
  <si>
    <t>E149</t>
  </si>
  <si>
    <t>Browning,Ralph End.Ctrn. Mgmt.</t>
  </si>
  <si>
    <t>110-2409-2400</t>
  </si>
  <si>
    <t>E150</t>
  </si>
  <si>
    <t>Rockett, Sarah Hough Endowment</t>
  </si>
  <si>
    <t>110-2409-8025</t>
  </si>
  <si>
    <t>E151</t>
  </si>
  <si>
    <t>Hanlon, Michael Memorial Fund</t>
  </si>
  <si>
    <t>110-2411-0000</t>
  </si>
  <si>
    <t>E152</t>
  </si>
  <si>
    <t>Corless, James Fd/Prz-Mrine Ch</t>
  </si>
  <si>
    <t>110-2414-0000</t>
  </si>
  <si>
    <t>E153</t>
  </si>
  <si>
    <t>Greenfeld, Harold/Basketball</t>
  </si>
  <si>
    <t>110-2414-1100</t>
  </si>
  <si>
    <t>E154</t>
  </si>
  <si>
    <t>Finkelstein, Robert P. Memoral</t>
  </si>
  <si>
    <t>110-2414-1101</t>
  </si>
  <si>
    <t>E155</t>
  </si>
  <si>
    <t>Metcalf Institute Endowment</t>
  </si>
  <si>
    <t>110-2414-1102</t>
  </si>
  <si>
    <t>E156</t>
  </si>
  <si>
    <t>Schweers, Fredrika Memorial</t>
  </si>
  <si>
    <t>110-2414-1120</t>
  </si>
  <si>
    <t>E157</t>
  </si>
  <si>
    <t>Woods, Dr. Barbara Memorial</t>
  </si>
  <si>
    <t>110-2414-2400</t>
  </si>
  <si>
    <t>E158</t>
  </si>
  <si>
    <t>Marks, Barry A. Memorial</t>
  </si>
  <si>
    <t>110-2415-0000</t>
  </si>
  <si>
    <t>E159</t>
  </si>
  <si>
    <t>Bliss, Alice Memorial Libr Fnd</t>
  </si>
  <si>
    <t>110-2416-0000</t>
  </si>
  <si>
    <t>E160</t>
  </si>
  <si>
    <t>Comi,Eda M,Peter J. Class-1917</t>
  </si>
  <si>
    <t>110-2416-1105</t>
  </si>
  <si>
    <t>E161</t>
  </si>
  <si>
    <t>Weaver, Thomas F. Memorial</t>
  </si>
  <si>
    <t>110-2416-1106</t>
  </si>
  <si>
    <t>E162</t>
  </si>
  <si>
    <t>Titchener, Frederick Libr Endw</t>
  </si>
  <si>
    <t>110-2416-1107</t>
  </si>
  <si>
    <t>E163</t>
  </si>
  <si>
    <t>Scussell, Joseph . '31 Endwmnt</t>
  </si>
  <si>
    <t>110-2416-1120</t>
  </si>
  <si>
    <t>E164</t>
  </si>
  <si>
    <t>Faron,Frank-Electrical Enginrg</t>
  </si>
  <si>
    <t>110-2416-1121</t>
  </si>
  <si>
    <t>E165</t>
  </si>
  <si>
    <t>Ketner, David Memorial Fund</t>
  </si>
  <si>
    <t>110-2416-1122</t>
  </si>
  <si>
    <t>E166</t>
  </si>
  <si>
    <t>Arden, Irwin L. Mem Libr Fund</t>
  </si>
  <si>
    <t>110-2416-1123</t>
  </si>
  <si>
    <t>E167</t>
  </si>
  <si>
    <t>Slade, Aleck Endowment Fund</t>
  </si>
  <si>
    <t>110-2416-1125</t>
  </si>
  <si>
    <t>E168</t>
  </si>
  <si>
    <t>Browning, Harold Endowment</t>
  </si>
  <si>
    <t>110-2416-1126</t>
  </si>
  <si>
    <t>E169</t>
  </si>
  <si>
    <t>Shea, Walter J. Alumni Assn.</t>
  </si>
  <si>
    <t>110-2416-1127</t>
  </si>
  <si>
    <t>E170</t>
  </si>
  <si>
    <t>Spaulding, Helen W. Endowment</t>
  </si>
  <si>
    <t>110-2416-1128</t>
  </si>
  <si>
    <t>E171</t>
  </si>
  <si>
    <t>Fish,Charles&amp;Marie End.-Oceang</t>
  </si>
  <si>
    <t>110-2416-1129</t>
  </si>
  <si>
    <t>E172</t>
  </si>
  <si>
    <t>110-2416-2400</t>
  </si>
  <si>
    <t>E173</t>
  </si>
  <si>
    <t>Brown,Burton CEPS Library Fund</t>
  </si>
  <si>
    <t>110-2450-0000</t>
  </si>
  <si>
    <t>E174</t>
  </si>
  <si>
    <t>Fitzsimmons Memorial Lecture</t>
  </si>
  <si>
    <t>110-2450-1100</t>
  </si>
  <si>
    <t>E175</t>
  </si>
  <si>
    <t>Cloudman, Charles A. Libr Endw</t>
  </si>
  <si>
    <t>110-2450-1120</t>
  </si>
  <si>
    <t>E176</t>
  </si>
  <si>
    <t>Hall,Mildred Elizabeth Hunt</t>
  </si>
  <si>
    <t>110-2450-2400</t>
  </si>
  <si>
    <t>E177</t>
  </si>
  <si>
    <t>Sawyer, Adal. End.-Oceanogrphy</t>
  </si>
  <si>
    <t>110-2500-0000</t>
  </si>
  <si>
    <t>E178</t>
  </si>
  <si>
    <t>Carr, Everett L. &amp;Lotta Degree</t>
  </si>
  <si>
    <t>110-2500-2400</t>
  </si>
  <si>
    <t>E179</t>
  </si>
  <si>
    <t>Cramer, Lt. Parker Mem/Purchse</t>
  </si>
  <si>
    <t>110-2501-0000</t>
  </si>
  <si>
    <t>E180</t>
  </si>
  <si>
    <t>Strauss,Donald End-Innovat Prg</t>
  </si>
  <si>
    <t>110-2501-1100</t>
  </si>
  <si>
    <t>E181</t>
  </si>
  <si>
    <t>Jones, W. Alton Fdn Campus Fnd</t>
  </si>
  <si>
    <t>110-2501-1101</t>
  </si>
  <si>
    <t>E182</t>
  </si>
  <si>
    <t>South Ferry Corporatn/Nursing</t>
  </si>
  <si>
    <t>110-2501-1102</t>
  </si>
  <si>
    <t>E183</t>
  </si>
  <si>
    <t>URI Perpetual President's Club</t>
  </si>
  <si>
    <t>110-2501-1103</t>
  </si>
  <si>
    <t>E184</t>
  </si>
  <si>
    <t>College of HS&amp;S Dean's Endwmnt</t>
  </si>
  <si>
    <t>110-2501-1104</t>
  </si>
  <si>
    <t>E185</t>
  </si>
  <si>
    <t>Estrin, Joseph Endowment</t>
  </si>
  <si>
    <t>110-2501-1105</t>
  </si>
  <si>
    <t>E186</t>
  </si>
  <si>
    <t>URI Class of 1932(Library Use)</t>
  </si>
  <si>
    <t>110-2501-1106</t>
  </si>
  <si>
    <t>E187</t>
  </si>
  <si>
    <t>Williams, Bradford L. Mem Fund</t>
  </si>
  <si>
    <t>110-2501-1107</t>
  </si>
  <si>
    <t>E188</t>
  </si>
  <si>
    <t>URI Library Edw. Fund to R.L.C</t>
  </si>
  <si>
    <t>110-2501-1109</t>
  </si>
  <si>
    <t>E189</t>
  </si>
  <si>
    <t>Visiting Lecturers &amp; Artists</t>
  </si>
  <si>
    <t>110-2501-1110</t>
  </si>
  <si>
    <t>E190</t>
  </si>
  <si>
    <t>Zarchen, Maurice Endowment</t>
  </si>
  <si>
    <t>110-2501-1111</t>
  </si>
  <si>
    <t>E191</t>
  </si>
  <si>
    <t>URI Dept of Accounting Endwmnt</t>
  </si>
  <si>
    <t>110-2501-1112</t>
  </si>
  <si>
    <t>E192</t>
  </si>
  <si>
    <t>Plant &amp; Soil Science Unrstrctd</t>
  </si>
  <si>
    <t>110-2501-1113</t>
  </si>
  <si>
    <t>E193</t>
  </si>
  <si>
    <t>Moultrop, Kendall Endowment</t>
  </si>
  <si>
    <t>110-2501-1114</t>
  </si>
  <si>
    <t>E194</t>
  </si>
  <si>
    <t>Potter,Ralph L Sail Team Endow</t>
  </si>
  <si>
    <t>110-2501-1115</t>
  </si>
  <si>
    <t>E195</t>
  </si>
  <si>
    <t>Independent Ins Agents Libr Fd</t>
  </si>
  <si>
    <t>110-2501-1116</t>
  </si>
  <si>
    <t>E196</t>
  </si>
  <si>
    <t>URI Advancement Office Endwmnt</t>
  </si>
  <si>
    <t>110-2501-1117</t>
  </si>
  <si>
    <t>E197</t>
  </si>
  <si>
    <t>Dept of Fisheries - Miss Aylor</t>
  </si>
  <si>
    <t>110-2501-1118</t>
  </si>
  <si>
    <t>E198</t>
  </si>
  <si>
    <t>110-2501-1119</t>
  </si>
  <si>
    <t>E199</t>
  </si>
  <si>
    <t>Marine Sciences Boat Fund</t>
  </si>
  <si>
    <t>110-2501-2400</t>
  </si>
  <si>
    <t>E200</t>
  </si>
  <si>
    <t>Holmes, Elizabeth End/Bsktball</t>
  </si>
  <si>
    <t>110-2600-0000</t>
  </si>
  <si>
    <t>E201</t>
  </si>
  <si>
    <t>URI President's Endowment</t>
  </si>
  <si>
    <t>110-2600-1120</t>
  </si>
  <si>
    <t>E202</t>
  </si>
  <si>
    <t>URI Crew Club Endowment</t>
  </si>
  <si>
    <t>110-2600-1180</t>
  </si>
  <si>
    <t>E203</t>
  </si>
  <si>
    <t>Rumowicz Library Endowment</t>
  </si>
  <si>
    <t>110-2602-0000</t>
  </si>
  <si>
    <t>E204</t>
  </si>
  <si>
    <t>GSO Pell Libr/Robt Scott West</t>
  </si>
  <si>
    <t>110-2602-1101</t>
  </si>
  <si>
    <t>E205</t>
  </si>
  <si>
    <t>COP Dean's Fac/Stud Enhancemnt</t>
  </si>
  <si>
    <t>110-2602-1102</t>
  </si>
  <si>
    <t>E206</t>
  </si>
  <si>
    <t>URI Alumni Assn. Visiting Lect</t>
  </si>
  <si>
    <t>110-2602-1103</t>
  </si>
  <si>
    <t>E207</t>
  </si>
  <si>
    <t>Hope &amp; Heritage Endowment</t>
  </si>
  <si>
    <t>110-2602-1104</t>
  </si>
  <si>
    <t>E208</t>
  </si>
  <si>
    <t>GSO Alumni Endowment</t>
  </si>
  <si>
    <t>110-2602-1105</t>
  </si>
  <si>
    <t>E209</t>
  </si>
  <si>
    <t>URI Student Chapter of ASME</t>
  </si>
  <si>
    <t>110-2602-1120</t>
  </si>
  <si>
    <t>E210</t>
  </si>
  <si>
    <t>110-2602-1121</t>
  </si>
  <si>
    <t>E211</t>
  </si>
  <si>
    <t>Brown, Bertram M. Endowment</t>
  </si>
  <si>
    <t>110-2602-1122</t>
  </si>
  <si>
    <t>E212</t>
  </si>
  <si>
    <t>Matthewson, John A. Lib Endow</t>
  </si>
  <si>
    <t>110-2602-1123</t>
  </si>
  <si>
    <t>E213</t>
  </si>
  <si>
    <t>Museum of Primitive Culture</t>
  </si>
  <si>
    <t>110-2602-1124</t>
  </si>
  <si>
    <t>E214</t>
  </si>
  <si>
    <t>Murphy, Vincent &amp; Estelle</t>
  </si>
  <si>
    <t>110-2602-1125</t>
  </si>
  <si>
    <t>E215</t>
  </si>
  <si>
    <t>Wilkes,David Resource Devlpmnt</t>
  </si>
  <si>
    <t>110-2602-1126</t>
  </si>
  <si>
    <t>E216</t>
  </si>
  <si>
    <t>Murphy, James &amp; Anna</t>
  </si>
  <si>
    <t>110-2602-1127</t>
  </si>
  <si>
    <t>E217</t>
  </si>
  <si>
    <t>Cruickshank,Alexander Lect Ser</t>
  </si>
  <si>
    <t>110-2602-1128</t>
  </si>
  <si>
    <t>E218</t>
  </si>
  <si>
    <t>Leslie, James &amp; Bette Endowmnt</t>
  </si>
  <si>
    <t>110-2602-1129</t>
  </si>
  <si>
    <t>E219</t>
  </si>
  <si>
    <t>Christopher, Everett P Endwmnt</t>
  </si>
  <si>
    <t>110-2602-1130</t>
  </si>
  <si>
    <t>E220</t>
  </si>
  <si>
    <t>Knauss, John A. Fnd for Oceang</t>
  </si>
  <si>
    <t>110-2602-1131</t>
  </si>
  <si>
    <t>E221</t>
  </si>
  <si>
    <t>GSO Pell Library Endowment</t>
  </si>
  <si>
    <t>110-2602-1132</t>
  </si>
  <si>
    <t>E222</t>
  </si>
  <si>
    <t>Carlotti, Albert E. Endowment</t>
  </si>
  <si>
    <t>110-2602-1133</t>
  </si>
  <si>
    <t>E223</t>
  </si>
  <si>
    <t>Lucci, Avrelio Endowment</t>
  </si>
  <si>
    <t>110-2602-1134</t>
  </si>
  <si>
    <t>E224</t>
  </si>
  <si>
    <t>Teknor-Apex Library Endowment</t>
  </si>
  <si>
    <t>110-2602-1135</t>
  </si>
  <si>
    <t>E225</t>
  </si>
  <si>
    <t>Fletcher,James&amp; Elizabeth Libr</t>
  </si>
  <si>
    <t>110-2602-2400</t>
  </si>
  <si>
    <t>E226</t>
  </si>
  <si>
    <t>Sherrer,Dr Grace B Honors Prg</t>
  </si>
  <si>
    <t>110-2604-0000</t>
  </si>
  <si>
    <t>E227</t>
  </si>
  <si>
    <t>Dept of Physics Endowment</t>
  </si>
  <si>
    <t>110-2606-0000</t>
  </si>
  <si>
    <t>E228</t>
  </si>
  <si>
    <t>Sarni Famly Chr-Intern'l Studs</t>
  </si>
  <si>
    <t>110-2606-1100</t>
  </si>
  <si>
    <t>E229</t>
  </si>
  <si>
    <t>Davis Family Endowment</t>
  </si>
  <si>
    <t>110-2606-1101</t>
  </si>
  <si>
    <t>E230</t>
  </si>
  <si>
    <t>Adams, Dean Student Union Fund</t>
  </si>
  <si>
    <t>110-2606-1102</t>
  </si>
  <si>
    <t>E231</t>
  </si>
  <si>
    <t>Parker, John&amp;David Mechan Engr</t>
  </si>
  <si>
    <t>110-2606-1103</t>
  </si>
  <si>
    <t>E232</t>
  </si>
  <si>
    <t>Boothroyd,Dewhurst Inc Libr En</t>
  </si>
  <si>
    <t>110-2606-1104</t>
  </si>
  <si>
    <t>E233</t>
  </si>
  <si>
    <t>Grossman, Ruth &amp; Morton Endow</t>
  </si>
  <si>
    <t>110-2606-1105</t>
  </si>
  <si>
    <t>E234</t>
  </si>
  <si>
    <t>Platt Family Library Endowment</t>
  </si>
  <si>
    <t>110-2606-1106</t>
  </si>
  <si>
    <t>E235</t>
  </si>
  <si>
    <t>Clair, Arnold V. Chamber Music</t>
  </si>
  <si>
    <t>110-2606-1107</t>
  </si>
  <si>
    <t>E236</t>
  </si>
  <si>
    <t>Wilkes, David 50 Anniv. Endow</t>
  </si>
  <si>
    <t>110-2606-1108</t>
  </si>
  <si>
    <t>E237</t>
  </si>
  <si>
    <t>URI Master Gardener's Ed Endow</t>
  </si>
  <si>
    <t>110-2606-1109</t>
  </si>
  <si>
    <t>E238</t>
  </si>
  <si>
    <t>Black,The David&amp;Fannie Mem End</t>
  </si>
  <si>
    <t>110-2606-1110</t>
  </si>
  <si>
    <t>E239</t>
  </si>
  <si>
    <t>Miss Aylor Dean's Fund</t>
  </si>
  <si>
    <t>110-2606-1111</t>
  </si>
  <si>
    <t>E240</t>
  </si>
  <si>
    <t>Anderson, George &amp; Bernice Mem</t>
  </si>
  <si>
    <t>110-2606-1112</t>
  </si>
  <si>
    <t>E241</t>
  </si>
  <si>
    <t>Sidel,Arnold M. Phrmcy Std Tvl</t>
  </si>
  <si>
    <t>110-2606-1113</t>
  </si>
  <si>
    <t>E242</t>
  </si>
  <si>
    <t>Kelly,Martha McCormick Mem. En</t>
  </si>
  <si>
    <t>110-2606-1114</t>
  </si>
  <si>
    <t>E243</t>
  </si>
  <si>
    <t>Dept of Theatre Genrl Endowmnt</t>
  </si>
  <si>
    <t>110-2606-1115</t>
  </si>
  <si>
    <t>E244</t>
  </si>
  <si>
    <t>Kirk,Chester H. Distngshd Prof</t>
  </si>
  <si>
    <t>110-2606-1116</t>
  </si>
  <si>
    <t>E245</t>
  </si>
  <si>
    <t>Soloveitzik, Harold B. '36</t>
  </si>
  <si>
    <t>110-2606-1117</t>
  </si>
  <si>
    <t>E246</t>
  </si>
  <si>
    <t>Sculco, Cynthia Davis '54 Endw</t>
  </si>
  <si>
    <t>110-2606-1120</t>
  </si>
  <si>
    <t>E247</t>
  </si>
  <si>
    <t>Rose, Anthony Library Endowmnt</t>
  </si>
  <si>
    <t>110-2606-1121</t>
  </si>
  <si>
    <t>E248</t>
  </si>
  <si>
    <t>Dept of Art General End Fund</t>
  </si>
  <si>
    <t>110-2606-1122</t>
  </si>
  <si>
    <t>E249</t>
  </si>
  <si>
    <t>Goldman, Mark Library Fund</t>
  </si>
  <si>
    <t>110-2606-1123</t>
  </si>
  <si>
    <t>E250</t>
  </si>
  <si>
    <t>Sink,Clay Van PhD Mgt Travel</t>
  </si>
  <si>
    <t>110-2606-1124</t>
  </si>
  <si>
    <t>E251</t>
  </si>
  <si>
    <t>Rumowicz End Lit &amp;Sea Lect Ser</t>
  </si>
  <si>
    <t>110-2606-1125</t>
  </si>
  <si>
    <t>E252</t>
  </si>
  <si>
    <t>College of HS&amp;S Grad Fund End</t>
  </si>
  <si>
    <t>110-2606-1126</t>
  </si>
  <si>
    <t>E253</t>
  </si>
  <si>
    <t>Political Science Endowment</t>
  </si>
  <si>
    <t>110-2606-1127</t>
  </si>
  <si>
    <t>E254</t>
  </si>
  <si>
    <t>Galanti,Peter&amp;Mildred Libr Fnd</t>
  </si>
  <si>
    <t>110-2606-1128</t>
  </si>
  <si>
    <t>E255</t>
  </si>
  <si>
    <t>Harrington, Richard&amp;Jean Endow</t>
  </si>
  <si>
    <t>110-2606-1129</t>
  </si>
  <si>
    <t>E256</t>
  </si>
  <si>
    <t>Gray, Mary '52 &amp;Walter Fam End</t>
  </si>
  <si>
    <t>110-2606-1130</t>
  </si>
  <si>
    <t>E257</t>
  </si>
  <si>
    <t>Youngken Medicinal Plt Garden</t>
  </si>
  <si>
    <t>110-2606-1131</t>
  </si>
  <si>
    <t>E258</t>
  </si>
  <si>
    <t>Graham, Irmgard B. Rare Books</t>
  </si>
  <si>
    <t>110-2606-1132</t>
  </si>
  <si>
    <t>E259</t>
  </si>
  <si>
    <t>White,John Hazen:Cntr for Ethi</t>
  </si>
  <si>
    <t>110-2606-1133</t>
  </si>
  <si>
    <t>E260</t>
  </si>
  <si>
    <t>Ryan, Thomas CVS Chr-Com Pharm</t>
  </si>
  <si>
    <t>110-2606-1134</t>
  </si>
  <si>
    <t>E261</t>
  </si>
  <si>
    <t>Kinney, Lorenzo '14 Endow Plan</t>
  </si>
  <si>
    <t>110-2606-1135</t>
  </si>
  <si>
    <t>E262</t>
  </si>
  <si>
    <t>Huston, George Memorial Fund</t>
  </si>
  <si>
    <t>110-2606-1136</t>
  </si>
  <si>
    <t>E263</t>
  </si>
  <si>
    <t>Tweedell, James C. Memorl Libr</t>
  </si>
  <si>
    <t>110-2606-1137</t>
  </si>
  <si>
    <t>E264</t>
  </si>
  <si>
    <t>Carlson,Eleanor/Oscar Chr WmSt</t>
  </si>
  <si>
    <t>110-2606-1138</t>
  </si>
  <si>
    <t>E265</t>
  </si>
  <si>
    <t>Carlson, Eleanor/Oscar WmnStud</t>
  </si>
  <si>
    <t>110-2606-1139</t>
  </si>
  <si>
    <t>E266</t>
  </si>
  <si>
    <t>Robinson,Green Beretta Corp En</t>
  </si>
  <si>
    <t>110-2606-1140</t>
  </si>
  <si>
    <t>E267</t>
  </si>
  <si>
    <t>Hirsch, Dr. Janet Endowment</t>
  </si>
  <si>
    <t>110-2606-1141</t>
  </si>
  <si>
    <t>E268</t>
  </si>
  <si>
    <t>Lynch, JH &amp; Sons&amp;Lynch Fam End</t>
  </si>
  <si>
    <t>110-2606-1142</t>
  </si>
  <si>
    <t>E269</t>
  </si>
  <si>
    <t>Hanumara, R Choudary Grad End</t>
  </si>
  <si>
    <t>110-2606-1143</t>
  </si>
  <si>
    <t>E270</t>
  </si>
  <si>
    <t>Sieburth,Janice&amp;John GSO Pell</t>
  </si>
  <si>
    <t>110-2606-1144</t>
  </si>
  <si>
    <t>E271</t>
  </si>
  <si>
    <t>Galanti, Mildred McKowen Peter</t>
  </si>
  <si>
    <t>110-2606-1145</t>
  </si>
  <si>
    <t>E272</t>
  </si>
  <si>
    <t>Lundgren, Ray Jr.&amp;Nancy C CELS</t>
  </si>
  <si>
    <t>110-2606-1146</t>
  </si>
  <si>
    <t>E273</t>
  </si>
  <si>
    <t>Boss, Brad Ice Hockey Endowmnt</t>
  </si>
  <si>
    <t>110-2606-1180</t>
  </si>
  <si>
    <t>E274</t>
  </si>
  <si>
    <t>Feinstein Enriching America Pr</t>
  </si>
  <si>
    <t>110-2606-2400</t>
  </si>
  <si>
    <t>E275</t>
  </si>
  <si>
    <t>Marshall, Edmund&amp;Dorothy FacEx</t>
  </si>
  <si>
    <t>110-2606-7078</t>
  </si>
  <si>
    <t>E276</t>
  </si>
  <si>
    <t>Presidents Fund for Excellence</t>
  </si>
  <si>
    <t>110-2607-0000</t>
  </si>
  <si>
    <t>E277</t>
  </si>
  <si>
    <t>Billmyer,Carroll Prof Mech Eng</t>
  </si>
  <si>
    <t>110-2700-0000</t>
  </si>
  <si>
    <t>E278</t>
  </si>
  <si>
    <t>Ostrach, Simon Prof Mech Engr</t>
  </si>
  <si>
    <t>110-2800-0000</t>
  </si>
  <si>
    <t>E279</t>
  </si>
  <si>
    <t>Football Endowment</t>
  </si>
  <si>
    <t>110-2800-1101</t>
  </si>
  <si>
    <t>E280</t>
  </si>
  <si>
    <t>Verrechia Leadership Chair</t>
  </si>
  <si>
    <t>110-2800-2553</t>
  </si>
  <si>
    <t>E281</t>
  </si>
  <si>
    <t>GSO Dean's Fund for Excellence</t>
  </si>
  <si>
    <t>110-2800-3002</t>
  </si>
  <si>
    <t>E282</t>
  </si>
  <si>
    <t>Young, George&amp;Barbara Chr-Biol</t>
  </si>
  <si>
    <t>110-2800-3050</t>
  </si>
  <si>
    <t>E283</t>
  </si>
  <si>
    <t>Mathematics Department</t>
  </si>
  <si>
    <t>110-2801-0000</t>
  </si>
  <si>
    <t>E284</t>
  </si>
  <si>
    <t>Barden, Martha E Comm Hlth End</t>
  </si>
  <si>
    <t>110-2801-2567</t>
  </si>
  <si>
    <t>E285</t>
  </si>
  <si>
    <t>Hackett, Dean John R. Endowmnt</t>
  </si>
  <si>
    <t>110-2801-2568</t>
  </si>
  <si>
    <t>E286</t>
  </si>
  <si>
    <t>Omar Famly Magnate Found Chair</t>
  </si>
  <si>
    <t>110-2802-1100</t>
  </si>
  <si>
    <t>E287</t>
  </si>
  <si>
    <t>Dept of Mechanical Engineering</t>
  </si>
  <si>
    <t>110-2802-1101</t>
  </si>
  <si>
    <t>E288</t>
  </si>
  <si>
    <t>Nystrom Family End. Chem Engr.</t>
  </si>
  <si>
    <t>110-2802-1102</t>
  </si>
  <si>
    <t>E289</t>
  </si>
  <si>
    <t>Kenney,G Dickson&amp;Virginia Chem</t>
  </si>
  <si>
    <t>110-2802-1103</t>
  </si>
  <si>
    <t>E290</t>
  </si>
  <si>
    <t>Marshall, Dorothy&amp;Edmund Endow</t>
  </si>
  <si>
    <t>110-2802-1104</t>
  </si>
  <si>
    <t>E291</t>
  </si>
  <si>
    <t>110-2802-1105</t>
  </si>
  <si>
    <t>E292</t>
  </si>
  <si>
    <t>Tomkinson, Donald K. Jr. Endow</t>
  </si>
  <si>
    <t>110-2802-2400</t>
  </si>
  <si>
    <t>E293</t>
  </si>
  <si>
    <t>Ayotte,Judith A &amp;Robert C Endw</t>
  </si>
  <si>
    <t>110-2802-2701</t>
  </si>
  <si>
    <t>E294</t>
  </si>
  <si>
    <t>Kim,Hesook Suzi Grad Nrsng Fnd</t>
  </si>
  <si>
    <t>110-2803-0000</t>
  </si>
  <si>
    <t>E295</t>
  </si>
  <si>
    <t>Center for the Humanities Endw</t>
  </si>
  <si>
    <t>110-2804-0000</t>
  </si>
  <si>
    <t>E296</t>
  </si>
  <si>
    <t>Lippmann,Raymond&amp;Virginia End.</t>
  </si>
  <si>
    <t>110-2805-0000</t>
  </si>
  <si>
    <t>E297</t>
  </si>
  <si>
    <t>Hartford,Bradley B Mem Lib Fnd</t>
  </si>
  <si>
    <t>110-2806-0000</t>
  </si>
  <si>
    <t>E298</t>
  </si>
  <si>
    <t>Brook, Arlene&amp;David E Chm Engr</t>
  </si>
  <si>
    <t>110-2806-1180</t>
  </si>
  <si>
    <t>E299</t>
  </si>
  <si>
    <t>Vangermeersch, Richard Endwmnt</t>
  </si>
  <si>
    <t>110-2807-0000</t>
  </si>
  <si>
    <t>E300</t>
  </si>
  <si>
    <t>Polk, Charles Memorial Endwmnt</t>
  </si>
  <si>
    <t>110-2808-0000</t>
  </si>
  <si>
    <t>E301</t>
  </si>
  <si>
    <t>Texas Instruments End. - IEP</t>
  </si>
  <si>
    <t>110-2809-0000</t>
  </si>
  <si>
    <t>E302</t>
  </si>
  <si>
    <t>Risica, Anthony J Endowed Lect</t>
  </si>
  <si>
    <t>110-2810-0000</t>
  </si>
  <si>
    <t>E303</t>
  </si>
  <si>
    <t>Rose, Tony Unrestrictd Endwmnt</t>
  </si>
  <si>
    <t>110-2811-0000</t>
  </si>
  <si>
    <t>E304</t>
  </si>
  <si>
    <t>Boss Family Endowment (9001)</t>
  </si>
  <si>
    <t>110-2811-4152</t>
  </si>
  <si>
    <t>E305</t>
  </si>
  <si>
    <t>College of Engineering Endwmn</t>
  </si>
  <si>
    <t>110-2813-0000</t>
  </si>
  <si>
    <t>E306</t>
  </si>
  <si>
    <t>URI Foundation End. For Resrch</t>
  </si>
  <si>
    <t>110-2813-1180</t>
  </si>
  <si>
    <t>E313</t>
  </si>
  <si>
    <t>Robert Pezzullo Mem. Service</t>
  </si>
  <si>
    <t>110-2814-0000</t>
  </si>
  <si>
    <t>E314</t>
  </si>
  <si>
    <t>Smith, J&amp;A For Udrgrnd Env Res</t>
  </si>
  <si>
    <t>110-2815-7017</t>
  </si>
  <si>
    <t>E315</t>
  </si>
  <si>
    <t>King, Edward P Jr Memorial Fd</t>
  </si>
  <si>
    <t>110-2817-0000</t>
  </si>
  <si>
    <t>E318</t>
  </si>
  <si>
    <t>Simmons,Maitland Mem. Res. AWD</t>
  </si>
  <si>
    <t>110-2820-0000</t>
  </si>
  <si>
    <t>E319</t>
  </si>
  <si>
    <t>Hope F Hudner Endowment</t>
  </si>
  <si>
    <t>110-2820-2560</t>
  </si>
  <si>
    <t>E320</t>
  </si>
  <si>
    <t>Fillmore Memorial Scholarship</t>
  </si>
  <si>
    <t>110-2821-0000</t>
  </si>
  <si>
    <t>E321</t>
  </si>
  <si>
    <t>CL 1955 Endow Archeol Oceanogr</t>
  </si>
  <si>
    <t>110-2821-1202</t>
  </si>
  <si>
    <t>E322</t>
  </si>
  <si>
    <t>Meuchinger, Herman 38 Dept</t>
  </si>
  <si>
    <t>110-2822-0000</t>
  </si>
  <si>
    <t>E323</t>
  </si>
  <si>
    <t>Shepard, John II Mem Scholar</t>
  </si>
  <si>
    <t>110-2900-0000</t>
  </si>
  <si>
    <t>E324</t>
  </si>
  <si>
    <t>Myllymaki &amp; McFarland Endow FD</t>
  </si>
  <si>
    <t>110-2900-1100</t>
  </si>
  <si>
    <t>E325</t>
  </si>
  <si>
    <t>ORME, W.A.Pell Lib. Endowment</t>
  </si>
  <si>
    <t>110-2902-0000</t>
  </si>
  <si>
    <t>E326</t>
  </si>
  <si>
    <t>RI Dietetics Assn Scholarship</t>
  </si>
  <si>
    <t>110-2903-0000</t>
  </si>
  <si>
    <t>E327</t>
  </si>
  <si>
    <t>Strauss Don Legislative Intern</t>
  </si>
  <si>
    <t>110-2908-0000</t>
  </si>
  <si>
    <t>E328</t>
  </si>
  <si>
    <t>Warren, David Endowed Sch</t>
  </si>
  <si>
    <t>110-3206-0000</t>
  </si>
  <si>
    <t>E329</t>
  </si>
  <si>
    <t>Stitely, John O Memorial Sch</t>
  </si>
  <si>
    <t>110-3207-0000</t>
  </si>
  <si>
    <t>E330</t>
  </si>
  <si>
    <t>Point Club Fisheries Endowment</t>
  </si>
  <si>
    <t>110-3208-0000</t>
  </si>
  <si>
    <t>E331</t>
  </si>
  <si>
    <t>Morrow Heaton Endowment</t>
  </si>
  <si>
    <t>110-3208-0100</t>
  </si>
  <si>
    <t>E332</t>
  </si>
  <si>
    <t>110-3208-2400</t>
  </si>
  <si>
    <t>E333</t>
  </si>
  <si>
    <t>Narr. Bay Ind. Shell Fisherman</t>
  </si>
  <si>
    <t>110-3209-0000</t>
  </si>
  <si>
    <t>E334</t>
  </si>
  <si>
    <t>Harrison, Dr. H.C. Mem Endow</t>
  </si>
  <si>
    <t>110-3210-0000</t>
  </si>
  <si>
    <t>E335</t>
  </si>
  <si>
    <t>Jenning's Cedric C. Mem.</t>
  </si>
  <si>
    <t>110-3210-6504</t>
  </si>
  <si>
    <t>E336</t>
  </si>
  <si>
    <t>Eric F. Kumpf Mem. Hum. Honors</t>
  </si>
  <si>
    <t>110-3210-7165</t>
  </si>
  <si>
    <t>E337</t>
  </si>
  <si>
    <t>Kumpf Memorial Humanities End.</t>
  </si>
  <si>
    <t>110-3210-7254</t>
  </si>
  <si>
    <t>E338</t>
  </si>
  <si>
    <t>Jackson, Noel Turf Path End.</t>
  </si>
  <si>
    <t>110-3215-2400</t>
  </si>
  <si>
    <t>E339</t>
  </si>
  <si>
    <t>Kennedy,Holly Diversity End.</t>
  </si>
  <si>
    <t>110-3216-0000</t>
  </si>
  <si>
    <t>E340</t>
  </si>
  <si>
    <t>Smith, John B. Memorial Endowm</t>
  </si>
  <si>
    <t>110-3216-2400</t>
  </si>
  <si>
    <t>E341</t>
  </si>
  <si>
    <t>Hewitt,Briank.Finance Endowmen</t>
  </si>
  <si>
    <t>110-3216-2763</t>
  </si>
  <si>
    <t>E342</t>
  </si>
  <si>
    <t>Zervas,Harry Mech. Eng. End.</t>
  </si>
  <si>
    <t>110-3217-0000</t>
  </si>
  <si>
    <t>E343</t>
  </si>
  <si>
    <t>Nina F. Saberi Col. Of Eng. Pr</t>
  </si>
  <si>
    <t>110-3236-7401</t>
  </si>
  <si>
    <t>E344</t>
  </si>
  <si>
    <t>Grandin John M. Scholarship</t>
  </si>
  <si>
    <t>110-3300-0000</t>
  </si>
  <si>
    <t>E345</t>
  </si>
  <si>
    <t>Musco Music Endowment</t>
  </si>
  <si>
    <t>110-3300-7440</t>
  </si>
  <si>
    <t>E346</t>
  </si>
  <si>
    <t>URI Greek Life Lead Endow.</t>
  </si>
  <si>
    <t>110-3301-0000</t>
  </si>
  <si>
    <t>E347</t>
  </si>
  <si>
    <t>Sabatino Family Endowment</t>
  </si>
  <si>
    <t>110-3301-2400</t>
  </si>
  <si>
    <t>E348</t>
  </si>
  <si>
    <t>Hoban,Albert &amp; Andrew Mem End.</t>
  </si>
  <si>
    <t>110-3301-5455</t>
  </si>
  <si>
    <t>E349</t>
  </si>
  <si>
    <t>Joyal,Fred Film Media Studies</t>
  </si>
  <si>
    <t>110-3301-7178</t>
  </si>
  <si>
    <t>E350</t>
  </si>
  <si>
    <t>Owen, Martha Humes Mem Endowmt</t>
  </si>
  <si>
    <t>110-3314-0000</t>
  </si>
  <si>
    <t>E351</t>
  </si>
  <si>
    <t>Kulberg, Dr. Janet Mem. End.</t>
  </si>
  <si>
    <t>110-3320-0000</t>
  </si>
  <si>
    <t>E352</t>
  </si>
  <si>
    <t>Abell,Paul I. Mem Honors</t>
  </si>
  <si>
    <t>110-4000-0000</t>
  </si>
  <si>
    <t>E354</t>
  </si>
  <si>
    <t>Mattoon Kline Scholarshp GSLIS</t>
  </si>
  <si>
    <t>110-4000-0100</t>
  </si>
  <si>
    <t>E355</t>
  </si>
  <si>
    <t>Carry, Alan Endowment</t>
  </si>
  <si>
    <t>110-4002-0000</t>
  </si>
  <si>
    <t>E356</t>
  </si>
  <si>
    <t>Stevens,R Humanities Endowment</t>
  </si>
  <si>
    <t>110-4004-0000</t>
  </si>
  <si>
    <t>E357</t>
  </si>
  <si>
    <t>Campenella,S Mech. Eng.Fllshp.</t>
  </si>
  <si>
    <t>110-4006-0000</t>
  </si>
  <si>
    <t>E358</t>
  </si>
  <si>
    <t>Killilea,Alfred J. Fac. Endow.</t>
  </si>
  <si>
    <t>110-4006-1180</t>
  </si>
  <si>
    <t>E359</t>
  </si>
  <si>
    <t>Civic,John A. Mem. Scholarship</t>
  </si>
  <si>
    <t>110-4007-0000</t>
  </si>
  <si>
    <t>E360</t>
  </si>
  <si>
    <t>Mariano Family Endowment</t>
  </si>
  <si>
    <t>110-4007-3045</t>
  </si>
  <si>
    <t>E361</t>
  </si>
  <si>
    <t>Endowment for Green Hall</t>
  </si>
  <si>
    <t>110-4010-3005</t>
  </si>
  <si>
    <t>E362</t>
  </si>
  <si>
    <t>Anderson,Henry H. Sailing End.</t>
  </si>
  <si>
    <t>110-4030-0000</t>
  </si>
  <si>
    <t>E363</t>
  </si>
  <si>
    <t>Gurvitch,Howard Human. Endow.</t>
  </si>
  <si>
    <t>110-4030-1212</t>
  </si>
  <si>
    <t>E364</t>
  </si>
  <si>
    <t>Hellman, Violet Grace Endow.</t>
  </si>
  <si>
    <t>110-4030-7336</t>
  </si>
  <si>
    <t>E365</t>
  </si>
  <si>
    <t>110-4046-1212</t>
  </si>
  <si>
    <t>E366</t>
  </si>
  <si>
    <t>Dirlham,Joel B. Res/Award End.</t>
  </si>
  <si>
    <t>110-4046-7255</t>
  </si>
  <si>
    <t>E367</t>
  </si>
  <si>
    <t>Jabour Family Humanities End.</t>
  </si>
  <si>
    <t>110-4057-0000</t>
  </si>
  <si>
    <t>E368</t>
  </si>
  <si>
    <t>Fraleigh,John B Prizes in Math</t>
  </si>
  <si>
    <t>110-4061-0000</t>
  </si>
  <si>
    <t>E369</t>
  </si>
  <si>
    <t>Berger, Stanley</t>
  </si>
  <si>
    <t>110-4064-7255</t>
  </si>
  <si>
    <t>E370</t>
  </si>
  <si>
    <t>Roiter,Eric Humanities Fellows</t>
  </si>
  <si>
    <t>110-4069-0000</t>
  </si>
  <si>
    <t>E371</t>
  </si>
  <si>
    <t>COP Cont'd Edu. &amp; Prof. Dev.</t>
  </si>
  <si>
    <t>110-4070-1212</t>
  </si>
  <si>
    <t>E372</t>
  </si>
  <si>
    <t>Lengyel,Gabriel Fellowship ELE</t>
  </si>
  <si>
    <t>110-4073-1212</t>
  </si>
  <si>
    <t>E373</t>
  </si>
  <si>
    <t>Stamp Lilly Excellence Fund</t>
  </si>
  <si>
    <t>110-4076-7336</t>
  </si>
  <si>
    <t>E374</t>
  </si>
  <si>
    <t>Smith, Ruth R. Memorial</t>
  </si>
  <si>
    <t>110-5010-0000</t>
  </si>
  <si>
    <t>E375</t>
  </si>
  <si>
    <t>White,Nelson C. Exc. in Engr.</t>
  </si>
  <si>
    <t>110-5012-0000</t>
  </si>
  <si>
    <t>E376</t>
  </si>
  <si>
    <t>Gail Southworth Mem Scholar</t>
  </si>
  <si>
    <t>110-5013-0000</t>
  </si>
  <si>
    <t>E377</t>
  </si>
  <si>
    <t>Eastwood,Grace M.'38 MemEndNur</t>
  </si>
  <si>
    <t>110-7000-0000</t>
  </si>
  <si>
    <t>E378</t>
  </si>
  <si>
    <t>Lippitt,Fred Endow. in Oceano.</t>
  </si>
  <si>
    <t>110-7001-0000</t>
  </si>
  <si>
    <t>E379</t>
  </si>
  <si>
    <t>RI Coal. of Lb. Adv. Sch. End.</t>
  </si>
  <si>
    <t>110-7001-1101</t>
  </si>
  <si>
    <t>E380</t>
  </si>
  <si>
    <t>Crandall, Dr.Elizabeth Library</t>
  </si>
  <si>
    <t>110-7001-1212</t>
  </si>
  <si>
    <t>E381</t>
  </si>
  <si>
    <t>Mainelli,Dom. Family Civil Eng</t>
  </si>
  <si>
    <t>110-7001-3200</t>
  </si>
  <si>
    <t>E382</t>
  </si>
  <si>
    <t>Cobb, Stanley Mar. Bio. Endow.</t>
  </si>
  <si>
    <t>110-7001-7233</t>
  </si>
  <si>
    <t>E383</t>
  </si>
  <si>
    <t>Lecture Series in Journalism</t>
  </si>
  <si>
    <t>110-7002-0000</t>
  </si>
  <si>
    <t>E384</t>
  </si>
  <si>
    <t>Ross, M &amp; D Humanities</t>
  </si>
  <si>
    <t>110-7003-0000</t>
  </si>
  <si>
    <t>E385</t>
  </si>
  <si>
    <t>MAMA Chemistry Endowment</t>
  </si>
  <si>
    <t>110-7004-0000</t>
  </si>
  <si>
    <t>E386</t>
  </si>
  <si>
    <t>Buteau Arts Program</t>
  </si>
  <si>
    <t>111-0000-0100</t>
  </si>
  <si>
    <t>E387</t>
  </si>
  <si>
    <t>IEP/IBP China Endowment</t>
  </si>
  <si>
    <t>111-0000-1400</t>
  </si>
  <si>
    <t>E388</t>
  </si>
  <si>
    <t>College Arts - Sci. Excel. End</t>
  </si>
  <si>
    <t>111-0000-1401</t>
  </si>
  <si>
    <t>E390</t>
  </si>
  <si>
    <t>Banfield,Dean N. Golf Endow.</t>
  </si>
  <si>
    <t>111-0000-6020</t>
  </si>
  <si>
    <t>E391</t>
  </si>
  <si>
    <t>Haas, Robert Distinguish Prof</t>
  </si>
  <si>
    <t>111-0000-7312</t>
  </si>
  <si>
    <t>E392</t>
  </si>
  <si>
    <t>Cornell,Wm. H. Jr. Comm.Pharm.</t>
  </si>
  <si>
    <t>111-0000-7313</t>
  </si>
  <si>
    <t>E393</t>
  </si>
  <si>
    <t>Musco, Sebastian + Marybelle</t>
  </si>
  <si>
    <t>111-0000-7314</t>
  </si>
  <si>
    <t>E394</t>
  </si>
  <si>
    <t>Sauchuk,Dr.Brian &amp; Susan Pharm</t>
  </si>
  <si>
    <t>111-0000-7377</t>
  </si>
  <si>
    <t>E395</t>
  </si>
  <si>
    <t>Viau,Paula Gagne Fac/Std. End.</t>
  </si>
  <si>
    <t>111-0000-7450</t>
  </si>
  <si>
    <t>E396</t>
  </si>
  <si>
    <t>Sink, Clay Van Phd. Internship</t>
  </si>
  <si>
    <t>111-0000-7477</t>
  </si>
  <si>
    <t>E397</t>
  </si>
  <si>
    <t>Shilling,David Memorial Endow</t>
  </si>
  <si>
    <t>111-0003-7377</t>
  </si>
  <si>
    <t>E398</t>
  </si>
  <si>
    <t>Pierpaoli,Arlene-Paul '60 End.</t>
  </si>
  <si>
    <t>111-0003-7477</t>
  </si>
  <si>
    <t>E399</t>
  </si>
  <si>
    <t>Chisholm,Thomas Bus. Endow.</t>
  </si>
  <si>
    <t>111-0004-0000</t>
  </si>
  <si>
    <t>E400</t>
  </si>
  <si>
    <t>Silvia &amp; Chandley Honors Endow</t>
  </si>
  <si>
    <t>111-0204-0000</t>
  </si>
  <si>
    <t>E401</t>
  </si>
  <si>
    <t>Keaney Arts Endowment</t>
  </si>
  <si>
    <t>111-0220-0000</t>
  </si>
  <si>
    <t>E402</t>
  </si>
  <si>
    <t>Wash. Trust. Ram Fund Sch. End</t>
  </si>
  <si>
    <t>111-0234-3311</t>
  </si>
  <si>
    <t>E403</t>
  </si>
  <si>
    <t>Ctr. NonViolence + Peace Std.</t>
  </si>
  <si>
    <t>111-0255-0000</t>
  </si>
  <si>
    <t>E404</t>
  </si>
  <si>
    <t>CELS Deans Excellence End.</t>
  </si>
  <si>
    <t>111-0300-3000</t>
  </si>
  <si>
    <t>E405</t>
  </si>
  <si>
    <t>Sutinen,Jon G. Supp. Fund ENRE</t>
  </si>
  <si>
    <t>111-0310-6029</t>
  </si>
  <si>
    <t>E406</t>
  </si>
  <si>
    <t>COE Grad. Fellowship End.</t>
  </si>
  <si>
    <t>111-0400-7002</t>
  </si>
  <si>
    <t>E407</t>
  </si>
  <si>
    <t>Sauliner Football Scholarship</t>
  </si>
  <si>
    <t>111-1002-7377</t>
  </si>
  <si>
    <t>E408</t>
  </si>
  <si>
    <t>Jordan,Ronald P. &amp; Karen N.</t>
  </si>
  <si>
    <t>111-1003-0000</t>
  </si>
  <si>
    <t>E410</t>
  </si>
  <si>
    <t>Knickle Fam. Grad. Fel. Chem.</t>
  </si>
  <si>
    <t>111-1101-0000</t>
  </si>
  <si>
    <t>E411</t>
  </si>
  <si>
    <t>Read Family Scholarship</t>
  </si>
  <si>
    <t>111-1101-0154</t>
  </si>
  <si>
    <t>E412</t>
  </si>
  <si>
    <t>Cook, Margo Intrn. Std. Abroad</t>
  </si>
  <si>
    <t>111-1101-7377</t>
  </si>
  <si>
    <t>E414</t>
  </si>
  <si>
    <t>Baker,Jessie+Pamela Endow.</t>
  </si>
  <si>
    <t>111-1102-7377</t>
  </si>
  <si>
    <t>E415</t>
  </si>
  <si>
    <t>Silvia,T. &amp; Shanley,C. Prf Pc.</t>
  </si>
  <si>
    <t>111-1107-7377</t>
  </si>
  <si>
    <t>E416</t>
  </si>
  <si>
    <t>Ryan,Tom &amp; Cathy Graduate Res.</t>
  </si>
  <si>
    <t>111-1109-7561</t>
  </si>
  <si>
    <t>E417</t>
  </si>
  <si>
    <t>Carpenter,W.J.G. Horticulture</t>
  </si>
  <si>
    <t>111-1110-1104</t>
  </si>
  <si>
    <t>E418</t>
  </si>
  <si>
    <t>Deller Family CPAD Endowment</t>
  </si>
  <si>
    <t>111-1110-1109</t>
  </si>
  <si>
    <t>E419</t>
  </si>
  <si>
    <t>Castrovillari Family Endowment</t>
  </si>
  <si>
    <t>111-1110-1111</t>
  </si>
  <si>
    <t>E420</t>
  </si>
  <si>
    <t>Johnson,Robert E.jr. Engr.Edw.</t>
  </si>
  <si>
    <t>111-1110-1112</t>
  </si>
  <si>
    <t>E421</t>
  </si>
  <si>
    <t>Cohen,Fran &amp; Joel Stu Aff Fund</t>
  </si>
  <si>
    <t>111-1110-1115</t>
  </si>
  <si>
    <t>E422</t>
  </si>
  <si>
    <t>Thanatology End. Scholarchip</t>
  </si>
  <si>
    <t>111-1112-7377</t>
  </si>
  <si>
    <t>E423</t>
  </si>
  <si>
    <t>Bolig &amp; Martirano Scholarship</t>
  </si>
  <si>
    <t>111-2000-0000</t>
  </si>
  <si>
    <t>E424</t>
  </si>
  <si>
    <t>Grandid,John M. IEP Dir. End.</t>
  </si>
  <si>
    <t>111-2000-7377</t>
  </si>
  <si>
    <t>E425</t>
  </si>
  <si>
    <t>Tucker,Nancy Academic Ent.Fund</t>
  </si>
  <si>
    <t>111-2012-1101</t>
  </si>
  <si>
    <t>E426</t>
  </si>
  <si>
    <t>Gabron,Frank Grad. Engr. Fell.</t>
  </si>
  <si>
    <t>111-2012-1104</t>
  </si>
  <si>
    <t>E427</t>
  </si>
  <si>
    <t>The Never To Early - CBA FLF</t>
  </si>
  <si>
    <t>111-2012-1105</t>
  </si>
  <si>
    <t>E428</t>
  </si>
  <si>
    <t>Kaiser Family Fund</t>
  </si>
  <si>
    <t>111-2012-1106</t>
  </si>
  <si>
    <t>E429</t>
  </si>
  <si>
    <t>Warren Family Scholarships</t>
  </si>
  <si>
    <t>111-2012-1107</t>
  </si>
  <si>
    <t>E430</t>
  </si>
  <si>
    <t>Lischio,Paul &amp; Marguerite Egr.</t>
  </si>
  <si>
    <t>111-2012-1109</t>
  </si>
  <si>
    <t>E431</t>
  </si>
  <si>
    <t>Vangermeersch,Richard Lecture</t>
  </si>
  <si>
    <t>111-2012-1110</t>
  </si>
  <si>
    <t>E432</t>
  </si>
  <si>
    <t>Askenova / Manzi Scholarship</t>
  </si>
  <si>
    <t>111-2013-1100</t>
  </si>
  <si>
    <t>E433</t>
  </si>
  <si>
    <t>Goldstein,Barbara &amp; Leon End.</t>
  </si>
  <si>
    <t>111-2013-1101</t>
  </si>
  <si>
    <t>E434</t>
  </si>
  <si>
    <t>Hylander,Kenneth + Virginia GE</t>
  </si>
  <si>
    <t>111-2013-1102</t>
  </si>
  <si>
    <t>E435</t>
  </si>
  <si>
    <t>DiFazio,Louis T. &amp; Monica End.</t>
  </si>
  <si>
    <t>111-2013-1103</t>
  </si>
  <si>
    <t>E436</t>
  </si>
  <si>
    <t>Ordonez,Margaret T. TextileCCM</t>
  </si>
  <si>
    <t>111-2013-1104</t>
  </si>
  <si>
    <t>E437</t>
  </si>
  <si>
    <t>Harrington Sch of Comm &amp; Media</t>
  </si>
  <si>
    <t>111-2013-1105</t>
  </si>
  <si>
    <t>E439</t>
  </si>
  <si>
    <t>Epivax - Polly Matinger Biotec</t>
  </si>
  <si>
    <t>111-2013-1106</t>
  </si>
  <si>
    <t>E440</t>
  </si>
  <si>
    <t>Norasimham,Bala Vethanyaki</t>
  </si>
  <si>
    <t>111-2013-1107</t>
  </si>
  <si>
    <t>E441</t>
  </si>
  <si>
    <t>Eleanor M. Perfetto Sch. End.</t>
  </si>
  <si>
    <t>111-2013-1108</t>
  </si>
  <si>
    <t>E443</t>
  </si>
  <si>
    <t>Zeta Beta Tau Pharm Endow</t>
  </si>
  <si>
    <t>111-2013-1109</t>
  </si>
  <si>
    <t>E445</t>
  </si>
  <si>
    <t>Schmidt, Walker E. Grad. Egr.</t>
  </si>
  <si>
    <t>111-2013-1110</t>
  </si>
  <si>
    <t>E446</t>
  </si>
  <si>
    <t>Schmidt,Walter Undergrad. Egr.</t>
  </si>
  <si>
    <t>111-2013-1111</t>
  </si>
  <si>
    <t>E447</t>
  </si>
  <si>
    <t>TORAY Plastics,Grad Fellowship</t>
  </si>
  <si>
    <t>111-2013-1112</t>
  </si>
  <si>
    <t>E448</t>
  </si>
  <si>
    <t>Patton, Joseph &amp; Joan Science</t>
  </si>
  <si>
    <t>111-2013-1113</t>
  </si>
  <si>
    <t>E449</t>
  </si>
  <si>
    <t>Audette,Danielle, Rose'10 Mem.</t>
  </si>
  <si>
    <t>111-2013-1114</t>
  </si>
  <si>
    <t>E450</t>
  </si>
  <si>
    <t>Talbot, Alice M. Memorial End.</t>
  </si>
  <si>
    <t>111-2013-1115</t>
  </si>
  <si>
    <t>E451</t>
  </si>
  <si>
    <t>Card,Wes Presidential Fund</t>
  </si>
  <si>
    <t>111-2013-1116</t>
  </si>
  <si>
    <t>E452</t>
  </si>
  <si>
    <t>Krovitz, Robert W. &amp; Bella S.</t>
  </si>
  <si>
    <t>111-2013-1117</t>
  </si>
  <si>
    <t>E453</t>
  </si>
  <si>
    <t>Jack, Dr. J. Louis Std. Loan</t>
  </si>
  <si>
    <t>111-2013-1118</t>
  </si>
  <si>
    <t>E454</t>
  </si>
  <si>
    <t>Jack, Gladys Mem. Std. Loan</t>
  </si>
  <si>
    <t>111-2013-1119</t>
  </si>
  <si>
    <t>E455</t>
  </si>
  <si>
    <t>Jack,Gabriel Md. Mem. Std.Loan</t>
  </si>
  <si>
    <t>111-2013-7450</t>
  </si>
  <si>
    <t>E456</t>
  </si>
  <si>
    <t>Michie,Ernest Educ. Int. Loan</t>
  </si>
  <si>
    <t>111-2013-7451</t>
  </si>
  <si>
    <t>E457</t>
  </si>
  <si>
    <t>Galanti,Peter M. Std. Loan Fnd</t>
  </si>
  <si>
    <t>111-2014-0000</t>
  </si>
  <si>
    <t>E458</t>
  </si>
  <si>
    <t>Kelman, Arthur &amp; Helen Intern</t>
  </si>
  <si>
    <t>111-2014-1101</t>
  </si>
  <si>
    <t>E459</t>
  </si>
  <si>
    <t>Schneider Electric Engineering</t>
  </si>
  <si>
    <t>111-2014-1102</t>
  </si>
  <si>
    <t>E460</t>
  </si>
  <si>
    <t>Long, John Memorial Math Educ.</t>
  </si>
  <si>
    <t>111-2014-1103</t>
  </si>
  <si>
    <t>E461</t>
  </si>
  <si>
    <t>URI Class of 1961 Book Sch.</t>
  </si>
  <si>
    <t>111-2014-1105</t>
  </si>
  <si>
    <t>E462</t>
  </si>
  <si>
    <t>111-2014-1108</t>
  </si>
  <si>
    <t>EA01</t>
  </si>
  <si>
    <t>URI Alumni Association Sch.</t>
  </si>
  <si>
    <t>111-2014-1109</t>
  </si>
  <si>
    <t>EA02</t>
  </si>
  <si>
    <t>American Screw Company Sch</t>
  </si>
  <si>
    <t>111-2014-1110</t>
  </si>
  <si>
    <t>EA03</t>
  </si>
  <si>
    <t>Crandall, Lloyd Robert Mem.</t>
  </si>
  <si>
    <t>111-2014-1111</t>
  </si>
  <si>
    <t>EA04</t>
  </si>
  <si>
    <t>Atwood, John W. Memorial Sch.</t>
  </si>
  <si>
    <t>111-2014-1112</t>
  </si>
  <si>
    <t>EA05</t>
  </si>
  <si>
    <t>Belmont, Bessie Memorial Sch.</t>
  </si>
  <si>
    <t>111-2014-1114</t>
  </si>
  <si>
    <t>EA06</t>
  </si>
  <si>
    <t>Berberian, Artacky &amp; Elese Sch</t>
  </si>
  <si>
    <t>111-2014-1115</t>
  </si>
  <si>
    <t>EA07</t>
  </si>
  <si>
    <t>Mone, Ryan Memorial Sch.</t>
  </si>
  <si>
    <t>111-2014-1116</t>
  </si>
  <si>
    <t>EA08</t>
  </si>
  <si>
    <t>Briggs, Winfield Scott Est Sch</t>
  </si>
  <si>
    <t>111-2014-1117</t>
  </si>
  <si>
    <t>EA09</t>
  </si>
  <si>
    <t>Burroughs, Leroy Memorial Sch.</t>
  </si>
  <si>
    <t>111-2014-1118</t>
  </si>
  <si>
    <t>EA10</t>
  </si>
  <si>
    <t>111-2014-1119</t>
  </si>
  <si>
    <t>EA11</t>
  </si>
  <si>
    <t>Christopher, Elizabeth W. Mem.</t>
  </si>
  <si>
    <t>111-2014-7450</t>
  </si>
  <si>
    <t>EA12</t>
  </si>
  <si>
    <t>Clapper, John Samuel Mem.</t>
  </si>
  <si>
    <t>111-2100-1101</t>
  </si>
  <si>
    <t>EA13</t>
  </si>
  <si>
    <t>Cohn, Sydney Memorial Sch.</t>
  </si>
  <si>
    <t>111-2100-7377</t>
  </si>
  <si>
    <t>EA14</t>
  </si>
  <si>
    <t>Baxt, Victor Chemistry Sch.</t>
  </si>
  <si>
    <t>111-2100-7421</t>
  </si>
  <si>
    <t>EA15</t>
  </si>
  <si>
    <t>Cross, A.t. Company Sch.</t>
  </si>
  <si>
    <t>111-2100-7450</t>
  </si>
  <si>
    <t>EA16</t>
  </si>
  <si>
    <t>Dye, Daniel R Memorial Sch.</t>
  </si>
  <si>
    <t>111-2101-1100</t>
  </si>
  <si>
    <t>EA17</t>
  </si>
  <si>
    <t>Wilkes, David Sch.</t>
  </si>
  <si>
    <t>111-2103-1110</t>
  </si>
  <si>
    <t>EA18</t>
  </si>
  <si>
    <t>Falciglia, Thomas Sch.</t>
  </si>
  <si>
    <t>111-2103-1111</t>
  </si>
  <si>
    <t>EA19</t>
  </si>
  <si>
    <t>Ferland Corporation Sch.</t>
  </si>
  <si>
    <t>111-2103-1112</t>
  </si>
  <si>
    <t>EA20</t>
  </si>
  <si>
    <t>Fine, Lillian &amp; Benjamin Sch.</t>
  </si>
  <si>
    <t>111-2103-1113</t>
  </si>
  <si>
    <t>EA21</t>
  </si>
  <si>
    <t>Rosen, Max Memorial Sch.</t>
  </si>
  <si>
    <t>111-2103-1114</t>
  </si>
  <si>
    <t>EA22</t>
  </si>
  <si>
    <t>Goldstein, Saul &amp; Alfred Sch.</t>
  </si>
  <si>
    <t>111-2113-1101</t>
  </si>
  <si>
    <t>EA23</t>
  </si>
  <si>
    <t>Higgins, James H. Jr. Mem. Sch</t>
  </si>
  <si>
    <t>111-2118-1105</t>
  </si>
  <si>
    <t>EA24</t>
  </si>
  <si>
    <t>Higgins, James H. Mem. Sch.</t>
  </si>
  <si>
    <t>111-2118-1106</t>
  </si>
  <si>
    <t>EA25</t>
  </si>
  <si>
    <t>Hodgson, Dr. Percy Sch. Fund</t>
  </si>
  <si>
    <t>111-2119-1100</t>
  </si>
  <si>
    <t>EA26</t>
  </si>
  <si>
    <t>Horn, Fran &amp; Billie Int. Sch.</t>
  </si>
  <si>
    <t>111-2120-1100</t>
  </si>
  <si>
    <t>EA27</t>
  </si>
  <si>
    <t>Kelley, Livingston Mem. Sch.</t>
  </si>
  <si>
    <t>111-2120-1101</t>
  </si>
  <si>
    <t>EA28</t>
  </si>
  <si>
    <t>Kenyon Piece Dyeworks Sch.</t>
  </si>
  <si>
    <t>111-2120-1103</t>
  </si>
  <si>
    <t>EA29</t>
  </si>
  <si>
    <t>Knowles, Harry Memorial Sch.</t>
  </si>
  <si>
    <t>111-2120-1105</t>
  </si>
  <si>
    <t>EA30</t>
  </si>
  <si>
    <t>Levy, Austin Memorial Sch.</t>
  </si>
  <si>
    <t>111-2120-1106</t>
  </si>
  <si>
    <t>EA31</t>
  </si>
  <si>
    <t>Levy, June Rockwell Mem. Sch.</t>
  </si>
  <si>
    <t>111-2120-1108</t>
  </si>
  <si>
    <t>EA32</t>
  </si>
  <si>
    <t>Lions Club Of Westerly Sch.</t>
  </si>
  <si>
    <t>111-2120-1109</t>
  </si>
  <si>
    <t>EA33</t>
  </si>
  <si>
    <t>Mackal, Henry Endowed Sch.</t>
  </si>
  <si>
    <t>111-2120-1111</t>
  </si>
  <si>
    <t>EA34</t>
  </si>
  <si>
    <t>Maguire, Charles A. &amp; Asc. Sch</t>
  </si>
  <si>
    <t>111-2120-1112</t>
  </si>
  <si>
    <t>EA35</t>
  </si>
  <si>
    <t>Morrisson, Richard B. Mem. Sch</t>
  </si>
  <si>
    <t>111-2120-1113</t>
  </si>
  <si>
    <t>EA36</t>
  </si>
  <si>
    <t>URI Pres. Sch. Alumni Assoc.</t>
  </si>
  <si>
    <t>111-2120-1114</t>
  </si>
  <si>
    <t>EA37</t>
  </si>
  <si>
    <t>Potter, Grant H. Memorial Sch.</t>
  </si>
  <si>
    <t>111-2120-7450</t>
  </si>
  <si>
    <t>EA38</t>
  </si>
  <si>
    <t>Watson, Esther Memorial Sch.</t>
  </si>
  <si>
    <t>111-2122-1100</t>
  </si>
  <si>
    <t>EA39</t>
  </si>
  <si>
    <t>Defrance, Frances B. Mem. Sch.</t>
  </si>
  <si>
    <t>111-2127-1105</t>
  </si>
  <si>
    <t>EA40</t>
  </si>
  <si>
    <t>Perrin, Mabel Streeter Sch.</t>
  </si>
  <si>
    <t>111-2127-1107</t>
  </si>
  <si>
    <t>EA41</t>
  </si>
  <si>
    <t>Powell, John E. Sch. Fund</t>
  </si>
  <si>
    <t>111-2138-1100</t>
  </si>
  <si>
    <t>EA42</t>
  </si>
  <si>
    <t>Kervick, Paul J. Family Sch.</t>
  </si>
  <si>
    <t>111-2138-1101</t>
  </si>
  <si>
    <t>EA43</t>
  </si>
  <si>
    <t>Quinn, John F. Mem. Sch. Fund</t>
  </si>
  <si>
    <t>111-2200-7320</t>
  </si>
  <si>
    <t>EA44</t>
  </si>
  <si>
    <t>Rau Fastener Co. Sch.</t>
  </si>
  <si>
    <t>111-2200-7377</t>
  </si>
  <si>
    <t>EA45</t>
  </si>
  <si>
    <t>Ream, Louis M. Jr. Mem. Sch.</t>
  </si>
  <si>
    <t>111-2201-1107</t>
  </si>
  <si>
    <t>EA46</t>
  </si>
  <si>
    <t>Rizzi, Pasquale &amp; Rosaria Sch.</t>
  </si>
  <si>
    <t>111-2201-1109</t>
  </si>
  <si>
    <t>EA47</t>
  </si>
  <si>
    <t>Rosen, Samuel &amp; Gertrude Sch.</t>
  </si>
  <si>
    <t>111-2201-1110</t>
  </si>
  <si>
    <t>EA48</t>
  </si>
  <si>
    <t>Rosenhirsch, N. Edward Mem.</t>
  </si>
  <si>
    <t>111-2201-1111</t>
  </si>
  <si>
    <t>EA49</t>
  </si>
  <si>
    <t>Wende, Jonathan A Mem. Sch.</t>
  </si>
  <si>
    <t>111-2201-1112</t>
  </si>
  <si>
    <t>EA50</t>
  </si>
  <si>
    <t>Soforenko, Edwin S. Sch.</t>
  </si>
  <si>
    <t>111-2201-1113</t>
  </si>
  <si>
    <t>EA51</t>
  </si>
  <si>
    <t>Minor, Arthur Memorial Sch.</t>
  </si>
  <si>
    <t>111-2201-7450</t>
  </si>
  <si>
    <t>EA52</t>
  </si>
  <si>
    <t>URI Class Of 1899 Sch.</t>
  </si>
  <si>
    <t>111-2300-7377</t>
  </si>
  <si>
    <t>EA53</t>
  </si>
  <si>
    <t>Pierce, Francis C. Sch. Civ.En</t>
  </si>
  <si>
    <t>111-2300-7431</t>
  </si>
  <si>
    <t>EA54</t>
  </si>
  <si>
    <t>URI Foundation Trustees Sch.</t>
  </si>
  <si>
    <t>111-2300-7450</t>
  </si>
  <si>
    <t>EA55</t>
  </si>
  <si>
    <t>Cekala,Chester'54&amp; Eileen Sch.</t>
  </si>
  <si>
    <t>111-2301-1103</t>
  </si>
  <si>
    <t>EA56</t>
  </si>
  <si>
    <t>Tombs, Jose Bowen Sch.</t>
  </si>
  <si>
    <t>111-2301-1104</t>
  </si>
  <si>
    <t>EA57</t>
  </si>
  <si>
    <t>Student Senate Sch. I</t>
  </si>
  <si>
    <t>111-2301-1105</t>
  </si>
  <si>
    <t>EA58</t>
  </si>
  <si>
    <t>Yaghoobian, Charles Mem. Sch.</t>
  </si>
  <si>
    <t>111-2302-1104</t>
  </si>
  <si>
    <t>EA59</t>
  </si>
  <si>
    <t>Kirk, Chester H. Sch.</t>
  </si>
  <si>
    <t>111-2302-1107</t>
  </si>
  <si>
    <t>EA60</t>
  </si>
  <si>
    <t>Fritsch, William &amp; Anita Mem.</t>
  </si>
  <si>
    <t>111-2302-1108</t>
  </si>
  <si>
    <t>EA61</t>
  </si>
  <si>
    <t>Hall, Carlisle Sch.</t>
  </si>
  <si>
    <t>111-2302-1109</t>
  </si>
  <si>
    <t>EA62</t>
  </si>
  <si>
    <t>Kent, Amos Memorial Sch Fund</t>
  </si>
  <si>
    <t>111-2303-1100</t>
  </si>
  <si>
    <t>EA63</t>
  </si>
  <si>
    <t>Anthony Ath. Assoc. Sch. Fund</t>
  </si>
  <si>
    <t>111-2303-1111</t>
  </si>
  <si>
    <t>EA64</t>
  </si>
  <si>
    <t>Abusamra, Ward Music Sch.</t>
  </si>
  <si>
    <t>111-2303-1112</t>
  </si>
  <si>
    <t>EA65</t>
  </si>
  <si>
    <t>Calverley, Ernie Sch.</t>
  </si>
  <si>
    <t>111-2303-1113</t>
  </si>
  <si>
    <t>EA66</t>
  </si>
  <si>
    <t>Beaupre, Walter Mem. Sch. Swim</t>
  </si>
  <si>
    <t>111-2303-1114</t>
  </si>
  <si>
    <t>EA67</t>
  </si>
  <si>
    <t>Galanti, Peter M. Award/Bus.</t>
  </si>
  <si>
    <t>111-2303-1115</t>
  </si>
  <si>
    <t>EA68</t>
  </si>
  <si>
    <t>RI Womens Club Of Prov. Sch.</t>
  </si>
  <si>
    <t>111-2303-1116</t>
  </si>
  <si>
    <t>EA69</t>
  </si>
  <si>
    <t>Grad. Lib. School &amp; ISS Endow.</t>
  </si>
  <si>
    <t>111-2303-1117</t>
  </si>
  <si>
    <t>EA70</t>
  </si>
  <si>
    <t>URI Parents Fund Sch.</t>
  </si>
  <si>
    <t>111-2303-1118</t>
  </si>
  <si>
    <t>EA71</t>
  </si>
  <si>
    <t>Savastano, A A Endowed Sch.</t>
  </si>
  <si>
    <t>111-2303-1119</t>
  </si>
  <si>
    <t>EA72</t>
  </si>
  <si>
    <t>Woodward, Carl Memorial Sch.</t>
  </si>
  <si>
    <t>111-2303-7450</t>
  </si>
  <si>
    <t>EA73</t>
  </si>
  <si>
    <t>Galanti, Mildred J. Nurs. Sch.</t>
  </si>
  <si>
    <t>111-2303-7451</t>
  </si>
  <si>
    <t>EA74</t>
  </si>
  <si>
    <t>Cargill, Daniel O.Sch.</t>
  </si>
  <si>
    <t>111-2306-1101</t>
  </si>
  <si>
    <t>EA75</t>
  </si>
  <si>
    <t>Hailstork, Adolphus Sch</t>
  </si>
  <si>
    <t>111-2306-1102</t>
  </si>
  <si>
    <t>EA76</t>
  </si>
  <si>
    <t>Rhoads,Jerry M.&amp;Evelyn L. Mem.</t>
  </si>
  <si>
    <t>111-2306-1103</t>
  </si>
  <si>
    <t>EA77</t>
  </si>
  <si>
    <t>Longo, Gladys N. Endowed Sch.</t>
  </si>
  <si>
    <t>111-2306-1104</t>
  </si>
  <si>
    <t>EA78</t>
  </si>
  <si>
    <t>Slade, Aleck Sch. (9011)</t>
  </si>
  <si>
    <t>111-2306-1109</t>
  </si>
  <si>
    <t>EA79</t>
  </si>
  <si>
    <t>Newman, Andrew &amp; Chapman, John</t>
  </si>
  <si>
    <t>111-2306-7377</t>
  </si>
  <si>
    <t>EA80</t>
  </si>
  <si>
    <t>Ram Club Scholarship (9003)</t>
  </si>
  <si>
    <t>111-2308-1105</t>
  </si>
  <si>
    <t>EA81</t>
  </si>
  <si>
    <t>RI Pharmaceutical Assoc. Sch.</t>
  </si>
  <si>
    <t>111-2308-1106</t>
  </si>
  <si>
    <t>EA82</t>
  </si>
  <si>
    <t>Mackin, John J. III Sch.</t>
  </si>
  <si>
    <t>111-2308-1107</t>
  </si>
  <si>
    <t>EA83</t>
  </si>
  <si>
    <t>Maine, Carl  Scholarship</t>
  </si>
  <si>
    <t>111-2308-1109</t>
  </si>
  <si>
    <t>EA84</t>
  </si>
  <si>
    <t>Tate, Barbara L. Sch. in Nurs.</t>
  </si>
  <si>
    <t>111-2308-1110</t>
  </si>
  <si>
    <t>EA85</t>
  </si>
  <si>
    <t>Pezzelli Endowment Scholarship</t>
  </si>
  <si>
    <t>111-2308-1111</t>
  </si>
  <si>
    <t>EA86</t>
  </si>
  <si>
    <t>Rose, A. Family Sch Endowment</t>
  </si>
  <si>
    <t>111-2308-7450</t>
  </si>
  <si>
    <t>EA87</t>
  </si>
  <si>
    <t>Simmons, Barbara K. Sch Mem.</t>
  </si>
  <si>
    <t>111-2401-1101</t>
  </si>
  <si>
    <t>EA88</t>
  </si>
  <si>
    <t>Ajootian, George &amp; Violet Sch.</t>
  </si>
  <si>
    <t>111-2401-1102</t>
  </si>
  <si>
    <t>EA89</t>
  </si>
  <si>
    <t>Spero Scholarship Endowment</t>
  </si>
  <si>
    <t>111-2401-1103</t>
  </si>
  <si>
    <t>EA90</t>
  </si>
  <si>
    <t>Nelson, Henry Jr.&amp;Gertrude Sch</t>
  </si>
  <si>
    <t>111-2401-1104</t>
  </si>
  <si>
    <t>EA91</t>
  </si>
  <si>
    <t>RI Assoc. Of Adv. Agencies Awd</t>
  </si>
  <si>
    <t>111-2401-7450</t>
  </si>
  <si>
    <t>EA92</t>
  </si>
  <si>
    <t>Thelen, Mildred C. End. Sch.</t>
  </si>
  <si>
    <t>111-2402-1102</t>
  </si>
  <si>
    <t>EA93</t>
  </si>
  <si>
    <t>Rendine,Richard D&amp;Linda J Sch.</t>
  </si>
  <si>
    <t>111-2402-1103</t>
  </si>
  <si>
    <t>EA94</t>
  </si>
  <si>
    <t>Worthen, Leonard Scholarship</t>
  </si>
  <si>
    <t>111-2402-1104</t>
  </si>
  <si>
    <t>EA95</t>
  </si>
  <si>
    <t>Davol Co. Pharmacy Sch.</t>
  </si>
  <si>
    <t>111-2402-7377</t>
  </si>
  <si>
    <t>EA96</t>
  </si>
  <si>
    <t>Lea,Helen Gibbs Sch. Al-Chi-Om</t>
  </si>
  <si>
    <t>111-2404-1100</t>
  </si>
  <si>
    <t>EA97</t>
  </si>
  <si>
    <t>URI Class Of 1926 Pharm. Sch.</t>
  </si>
  <si>
    <t>111-2404-7377</t>
  </si>
  <si>
    <t>EA98</t>
  </si>
  <si>
    <t>Cobble,James W.&amp;Mildred L Sch.</t>
  </si>
  <si>
    <t>111-2405-1100</t>
  </si>
  <si>
    <t>EA99</t>
  </si>
  <si>
    <t>Carlin,Dr.Herb Scholarship Fnd</t>
  </si>
  <si>
    <t>111-2405-1103</t>
  </si>
  <si>
    <t>EB01</t>
  </si>
  <si>
    <t>Hoder Family Scholarship</t>
  </si>
  <si>
    <t>111-2405-1104</t>
  </si>
  <si>
    <t>EB02</t>
  </si>
  <si>
    <t>Borden,Elilie C.&amp; Norm H. Sch.</t>
  </si>
  <si>
    <t>111-2405-1105</t>
  </si>
  <si>
    <t>EB03</t>
  </si>
  <si>
    <t>Landesberg, Adele Sheila Mem.</t>
  </si>
  <si>
    <t>111-2405-7450</t>
  </si>
  <si>
    <t>EB04</t>
  </si>
  <si>
    <t>Sarni, Alfred&amp;Louise Fam. Sch.</t>
  </si>
  <si>
    <t>111-2409-1101</t>
  </si>
  <si>
    <t>EB05</t>
  </si>
  <si>
    <t>Eastwood,Frances B.&amp;James W 37</t>
  </si>
  <si>
    <t>111-2409-1104</t>
  </si>
  <si>
    <t>EB06</t>
  </si>
  <si>
    <t>Caldwell,Roderick Math Dpt Sch</t>
  </si>
  <si>
    <t>111-2409-1105</t>
  </si>
  <si>
    <t>EB07</t>
  </si>
  <si>
    <t>Geisser, George Sr. End. Sch.</t>
  </si>
  <si>
    <t>111-2409-1106</t>
  </si>
  <si>
    <t>EB08</t>
  </si>
  <si>
    <t>Textile Vets Assn. Annual Awds</t>
  </si>
  <si>
    <t>111-2409-1107</t>
  </si>
  <si>
    <t>EB09</t>
  </si>
  <si>
    <t>Kraft, Jack Endowed Sch. BBall</t>
  </si>
  <si>
    <t>111-2409-1108</t>
  </si>
  <si>
    <t>EB10</t>
  </si>
  <si>
    <t>Longo, Gladys Nursing Sch.</t>
  </si>
  <si>
    <t>111-2414-1102</t>
  </si>
  <si>
    <t>EB11</t>
  </si>
  <si>
    <t>111-2414-7450</t>
  </si>
  <si>
    <t>EB12</t>
  </si>
  <si>
    <t>Day Family Scholarship Endow.</t>
  </si>
  <si>
    <t>111-2414-7451</t>
  </si>
  <si>
    <t>EB13</t>
  </si>
  <si>
    <t>Commercial Management Svc. Sch</t>
  </si>
  <si>
    <t>111-2416-1104</t>
  </si>
  <si>
    <t>EB14</t>
  </si>
  <si>
    <t>Williams, Frank &amp; Natalie Sch.</t>
  </si>
  <si>
    <t>111-2416-1106</t>
  </si>
  <si>
    <t>EB15</t>
  </si>
  <si>
    <t>Possner, Howard E. And Dorothy</t>
  </si>
  <si>
    <t>111-2450-1101</t>
  </si>
  <si>
    <t>EB16</t>
  </si>
  <si>
    <t>Minority Scholarship Endowment</t>
  </si>
  <si>
    <t>111-2500-1101</t>
  </si>
  <si>
    <t>EB17</t>
  </si>
  <si>
    <t>Thompson,A Ralph Award Chm Eng</t>
  </si>
  <si>
    <t>111-2501-1100</t>
  </si>
  <si>
    <t>EB18</t>
  </si>
  <si>
    <t>Soloveitzik, Ella '37 Mem. Sch</t>
  </si>
  <si>
    <t>111-2501-1101</t>
  </si>
  <si>
    <t>EB19</t>
  </si>
  <si>
    <t>McCartin, James D End. Sch.</t>
  </si>
  <si>
    <t>111-2501-1102</t>
  </si>
  <si>
    <t>EB20</t>
  </si>
  <si>
    <t>Nester, Keith Scholarship</t>
  </si>
  <si>
    <t>111-2501-1103</t>
  </si>
  <si>
    <t>EB21</t>
  </si>
  <si>
    <t>AAUP General Scholarship End.</t>
  </si>
  <si>
    <t>111-2501-1106</t>
  </si>
  <si>
    <t>EB22</t>
  </si>
  <si>
    <t>General Dynamics Boat Div. Sch</t>
  </si>
  <si>
    <t>111-2501-1109</t>
  </si>
  <si>
    <t>EB23</t>
  </si>
  <si>
    <t>Providence Mutual Fire Ins.</t>
  </si>
  <si>
    <t>111-2501-1110</t>
  </si>
  <si>
    <t>EB24</t>
  </si>
  <si>
    <t>Connell,Francis J '49 Mem. Sch</t>
  </si>
  <si>
    <t>111-2501-1111</t>
  </si>
  <si>
    <t>EB25</t>
  </si>
  <si>
    <t>Hudson, John J Memorial Sch.</t>
  </si>
  <si>
    <t>111-2501-1112</t>
  </si>
  <si>
    <t>EB26</t>
  </si>
  <si>
    <t>Garrick,Beatrice &amp; Tom Jr. Sch</t>
  </si>
  <si>
    <t>111-2501-1113</t>
  </si>
  <si>
    <t>EB27</t>
  </si>
  <si>
    <t>Piez, Brit Golf Fund</t>
  </si>
  <si>
    <t>111-2501-1114</t>
  </si>
  <si>
    <t>EB28</t>
  </si>
  <si>
    <t>Hyland, Kerwin E Sch. Award</t>
  </si>
  <si>
    <t>111-2501-1115</t>
  </si>
  <si>
    <t>EB29</t>
  </si>
  <si>
    <t>Staats, Doris Vanderbeck Sch.</t>
  </si>
  <si>
    <t>111-2501-1116</t>
  </si>
  <si>
    <t>EB30</t>
  </si>
  <si>
    <t>DiMase, Dr. Joseph D Scholarsh</t>
  </si>
  <si>
    <t>111-2501-1117</t>
  </si>
  <si>
    <t>EB31</t>
  </si>
  <si>
    <t>Ucci,Francesco&amp;Marianni Family</t>
  </si>
  <si>
    <t>111-2501-1118</t>
  </si>
  <si>
    <t>EB32</t>
  </si>
  <si>
    <t>Durfee,Wayne King&amp;Bernice Ande</t>
  </si>
  <si>
    <t>111-2501-1119</t>
  </si>
  <si>
    <t>EB33</t>
  </si>
  <si>
    <t>Cote, Douglas &amp; Jennifer Sch.</t>
  </si>
  <si>
    <t>111-2501-7377</t>
  </si>
  <si>
    <t>EB34</t>
  </si>
  <si>
    <t>Hutton Senior Prz. In Hispanic</t>
  </si>
  <si>
    <t>111-2600-0000</t>
  </si>
  <si>
    <t>EB35</t>
  </si>
  <si>
    <t>Brightman,Howard S&amp;Elsa M Sch.</t>
  </si>
  <si>
    <t>111-2600-7377</t>
  </si>
  <si>
    <t>EB36</t>
  </si>
  <si>
    <t>Koussa, June J. &amp; Habib A. Sch</t>
  </si>
  <si>
    <t>111-2602-1101</t>
  </si>
  <si>
    <t>EB37</t>
  </si>
  <si>
    <t>Moody, The William S. III Mem.</t>
  </si>
  <si>
    <t>111-2602-1102</t>
  </si>
  <si>
    <t>EB38</t>
  </si>
  <si>
    <t>Heditsian Family Endowed Sch.</t>
  </si>
  <si>
    <t>111-2602-1103</t>
  </si>
  <si>
    <t>EB39</t>
  </si>
  <si>
    <t>Briggs, Natalie Sch. Chi Omega</t>
  </si>
  <si>
    <t>111-2602-1104</t>
  </si>
  <si>
    <t>EB40</t>
  </si>
  <si>
    <t>Ince, Joseph W. Awd. Chemistry</t>
  </si>
  <si>
    <t>111-2606-1100</t>
  </si>
  <si>
    <t>EB41</t>
  </si>
  <si>
    <t>Mother Jones Scholarship</t>
  </si>
  <si>
    <t>111-2606-1101</t>
  </si>
  <si>
    <t>EB42</t>
  </si>
  <si>
    <t>Barton,Carlton&amp;Olive Sch. Fund</t>
  </si>
  <si>
    <t>111-2606-1103</t>
  </si>
  <si>
    <t>EB43</t>
  </si>
  <si>
    <t>RI Public Works Endowed Sch.</t>
  </si>
  <si>
    <t>111-2606-1104</t>
  </si>
  <si>
    <t>EB44</t>
  </si>
  <si>
    <t>GSLIS Prism Scholarship</t>
  </si>
  <si>
    <t>111-2606-1105</t>
  </si>
  <si>
    <t>EB45</t>
  </si>
  <si>
    <t>Hampton, Louis R. '42 Sch.</t>
  </si>
  <si>
    <t>111-2606-1106</t>
  </si>
  <si>
    <t>EB46</t>
  </si>
  <si>
    <t>Kumpf Eric F. Memorial Sch.</t>
  </si>
  <si>
    <t>111-2606-1107</t>
  </si>
  <si>
    <t>EB47</t>
  </si>
  <si>
    <t>Aurora Civic Association Sch.</t>
  </si>
  <si>
    <t>111-2606-1108</t>
  </si>
  <si>
    <t>EB48</t>
  </si>
  <si>
    <t>Prybyla,Col John Jos.'35&amp;MaryD</t>
  </si>
  <si>
    <t>111-2606-1111</t>
  </si>
  <si>
    <t>EB49</t>
  </si>
  <si>
    <t>Duffy Endowed Scholarship</t>
  </si>
  <si>
    <t>111-2606-1112</t>
  </si>
  <si>
    <t>EB50</t>
  </si>
  <si>
    <t>Ross, Halkey K '33 Sch Endow</t>
  </si>
  <si>
    <t>111-2606-1114</t>
  </si>
  <si>
    <t>EB51</t>
  </si>
  <si>
    <t>Vuono, Nancy &amp; Joseph Sch.</t>
  </si>
  <si>
    <t>111-2606-1115</t>
  </si>
  <si>
    <t>EB52</t>
  </si>
  <si>
    <t>Eddy, Dr &amp; Mrs Edward D Sch.</t>
  </si>
  <si>
    <t>111-2606-1117</t>
  </si>
  <si>
    <t>EB53</t>
  </si>
  <si>
    <t>Fradin, Jack Scholarship</t>
  </si>
  <si>
    <t>111-2606-7450</t>
  </si>
  <si>
    <t>EB54</t>
  </si>
  <si>
    <t>Eddy, Edward D Memorial Sch.</t>
  </si>
  <si>
    <t>111-2606-7477</t>
  </si>
  <si>
    <t>EB55</t>
  </si>
  <si>
    <t>Viets, Herman Prize For Eng.</t>
  </si>
  <si>
    <t>111-2700-0000</t>
  </si>
  <si>
    <t>EB56</t>
  </si>
  <si>
    <t>Lemaire, Eleanor R Awd. (3279)</t>
  </si>
  <si>
    <t>111-2700-7377</t>
  </si>
  <si>
    <t>EB57</t>
  </si>
  <si>
    <t>Temkin, Baye P And Jacob N Sch</t>
  </si>
  <si>
    <t>111-2700-7434</t>
  </si>
  <si>
    <t>EB58</t>
  </si>
  <si>
    <t>COP Centennial Student Sch.</t>
  </si>
  <si>
    <t>111-2800-0000</t>
  </si>
  <si>
    <t>EB59</t>
  </si>
  <si>
    <t>Davidson, Dr Don. K&amp;Amelia'30</t>
  </si>
  <si>
    <t>111-2800-1101</t>
  </si>
  <si>
    <t>EB60</t>
  </si>
  <si>
    <t>Clg. of Env. &amp; Life Sci. Sch.</t>
  </si>
  <si>
    <t>111-2800-7377</t>
  </si>
  <si>
    <t>EB61</t>
  </si>
  <si>
    <t>Robinson, Mary L Sch. Fund</t>
  </si>
  <si>
    <t>111-2801-0000</t>
  </si>
  <si>
    <t>EB62</t>
  </si>
  <si>
    <t>Arnold,George E. 30' Mem. Fund</t>
  </si>
  <si>
    <t>111-2802-1101</t>
  </si>
  <si>
    <t>EB63</t>
  </si>
  <si>
    <t>Choi, Dr Young Soo Sch. Pharm.</t>
  </si>
  <si>
    <t>111-2802-1102</t>
  </si>
  <si>
    <t>EB64</t>
  </si>
  <si>
    <t>Tower, Norma Corey Endowed Sch</t>
  </si>
  <si>
    <t>111-2802-1103</t>
  </si>
  <si>
    <t>EB65</t>
  </si>
  <si>
    <t>Pezzullo, Thomas R Sch.</t>
  </si>
  <si>
    <t>111-2802-1104</t>
  </si>
  <si>
    <t>EB66</t>
  </si>
  <si>
    <t>Blay, Hank Scholarship Endow.</t>
  </si>
  <si>
    <t>111-2802-1105</t>
  </si>
  <si>
    <t>EB67</t>
  </si>
  <si>
    <t>Borden, Norman H Memorial Sch.</t>
  </si>
  <si>
    <t>111-2802-7450</t>
  </si>
  <si>
    <t>EB68</t>
  </si>
  <si>
    <t>Dornberg,Otto Study Abroad Prg</t>
  </si>
  <si>
    <t>111-2815-7017</t>
  </si>
  <si>
    <t>EB69</t>
  </si>
  <si>
    <t>College of Arts &amp; Sciences Sch</t>
  </si>
  <si>
    <t>111-2900-0000</t>
  </si>
  <si>
    <t>EB70</t>
  </si>
  <si>
    <t>Chandler, Harry C '24 Mem. Sch</t>
  </si>
  <si>
    <t>111-2900-7377</t>
  </si>
  <si>
    <t>EB71</t>
  </si>
  <si>
    <t>Chronley, David J Endowed Chem</t>
  </si>
  <si>
    <t>111-2900-7450</t>
  </si>
  <si>
    <t>EB72</t>
  </si>
  <si>
    <t>Heaton Memorial Scholarship</t>
  </si>
  <si>
    <t>111-2900-7451</t>
  </si>
  <si>
    <t>EB73</t>
  </si>
  <si>
    <t>Toray Scholarship Endowment</t>
  </si>
  <si>
    <t>111-2903-0000</t>
  </si>
  <si>
    <t>EB74</t>
  </si>
  <si>
    <t>Dubee Family Endowed Sch.</t>
  </si>
  <si>
    <t>111-3201-7377</t>
  </si>
  <si>
    <t>EB75</t>
  </si>
  <si>
    <t>Messinger Family Endowed Sch.</t>
  </si>
  <si>
    <t>111-3203-6508</t>
  </si>
  <si>
    <t>EB76</t>
  </si>
  <si>
    <t>Riccio, Joseph G.a. Civil Engr</t>
  </si>
  <si>
    <t>111-3203-7377</t>
  </si>
  <si>
    <t>EB77</t>
  </si>
  <si>
    <t>Carothers,Rbt. L&amp;Ruane, P Sch.</t>
  </si>
  <si>
    <t>111-3205-7377</t>
  </si>
  <si>
    <t>EB78</t>
  </si>
  <si>
    <t>Spaulding,Malcolm L&amp;Nicole Sch</t>
  </si>
  <si>
    <t>111-3210-7377</t>
  </si>
  <si>
    <t>EB79</t>
  </si>
  <si>
    <t>Beretta, David '49 Mem. Sch.</t>
  </si>
  <si>
    <t>111-3210-7450</t>
  </si>
  <si>
    <t>EB80</t>
  </si>
  <si>
    <t>Beaupre Family Scholarship</t>
  </si>
  <si>
    <t>111-3210-7451</t>
  </si>
  <si>
    <t>EB81</t>
  </si>
  <si>
    <t>Dodd, Jon F. Scholarship</t>
  </si>
  <si>
    <t>111-3210-7452</t>
  </si>
  <si>
    <t>EB82</t>
  </si>
  <si>
    <t>Slocum, John L End Sch. in C.E</t>
  </si>
  <si>
    <t>111-3211-0000</t>
  </si>
  <si>
    <t>EB83</t>
  </si>
  <si>
    <t>Tucker,Winfield H'43 Engr. Sch</t>
  </si>
  <si>
    <t>111-3211-7450</t>
  </si>
  <si>
    <t>EB84</t>
  </si>
  <si>
    <t>Gray, John E. Family Sch.</t>
  </si>
  <si>
    <t>111-3230-7450</t>
  </si>
  <si>
    <t>EB85</t>
  </si>
  <si>
    <t>Wharton, Joy &amp; Charles Sch.</t>
  </si>
  <si>
    <t>111-3230-7451</t>
  </si>
  <si>
    <t>EB86</t>
  </si>
  <si>
    <t>Fradin, Hyman Scholarship</t>
  </si>
  <si>
    <t>111-3231-7434</t>
  </si>
  <si>
    <t>EB87</t>
  </si>
  <si>
    <t>Amica Mutual Insurance Sch.</t>
  </si>
  <si>
    <t>111-3300-3007</t>
  </si>
  <si>
    <t>EB88</t>
  </si>
  <si>
    <t>Sullivan,Tim. J &amp; Mary English</t>
  </si>
  <si>
    <t>111-3300-7349</t>
  </si>
  <si>
    <t>EB89</t>
  </si>
  <si>
    <t>Derita, Jos. Football Sch Eng</t>
  </si>
  <si>
    <t>111-3300-7377</t>
  </si>
  <si>
    <t>EB90</t>
  </si>
  <si>
    <t>Nardone, Henry J Family Sch.</t>
  </si>
  <si>
    <t>111-3300-7411</t>
  </si>
  <si>
    <t>EB91</t>
  </si>
  <si>
    <t>Dept Of Theatre Scholarship</t>
  </si>
  <si>
    <t>111-3300-7416</t>
  </si>
  <si>
    <t>EB92</t>
  </si>
  <si>
    <t>Watershed Watch Scholarship</t>
  </si>
  <si>
    <t>111-3300-7432</t>
  </si>
  <si>
    <t>EB93</t>
  </si>
  <si>
    <t>Trubiano, Cecilia Memorial Sch</t>
  </si>
  <si>
    <t>111-3301-7377</t>
  </si>
  <si>
    <t>EB94</t>
  </si>
  <si>
    <t>111-3301-7444</t>
  </si>
  <si>
    <t>EB95</t>
  </si>
  <si>
    <t>CVS Endowed Scholarship</t>
  </si>
  <si>
    <t>111-3309-0000</t>
  </si>
  <si>
    <t>EB96</t>
  </si>
  <si>
    <t>Godfrey, Olive Z Memorial Sch.</t>
  </si>
  <si>
    <t>111-3313-7353</t>
  </si>
  <si>
    <t>EB97</t>
  </si>
  <si>
    <t>Graboys,George &amp; Lois Min. Sch</t>
  </si>
  <si>
    <t>111-4000-7377</t>
  </si>
  <si>
    <t>EB98</t>
  </si>
  <si>
    <t>Clark, Phillip H Scholarship</t>
  </si>
  <si>
    <t>111-4001-3045</t>
  </si>
  <si>
    <t>EB99</t>
  </si>
  <si>
    <t>Simmons, Jesse M Mem. Sch.</t>
  </si>
  <si>
    <t>111-4001-7377</t>
  </si>
  <si>
    <t>EC01</t>
  </si>
  <si>
    <t>Kingston Hill Gardeners Sch</t>
  </si>
  <si>
    <t>111-4004-7450</t>
  </si>
  <si>
    <t>EC02</t>
  </si>
  <si>
    <t>Kermes, Kenneth &amp; Susan Sch</t>
  </si>
  <si>
    <t>111-4007-7450</t>
  </si>
  <si>
    <t>EC03</t>
  </si>
  <si>
    <t>Wales, Royal  Endowed Sch</t>
  </si>
  <si>
    <t>111-4010-7377</t>
  </si>
  <si>
    <t>EC04</t>
  </si>
  <si>
    <t>Cranston Print Works Sch.</t>
  </si>
  <si>
    <t>111-4010-7477</t>
  </si>
  <si>
    <t>EC05</t>
  </si>
  <si>
    <t>Kim, Thomas Scholarship End.</t>
  </si>
  <si>
    <t>111-4025-7377</t>
  </si>
  <si>
    <t>EC06</t>
  </si>
  <si>
    <t>Fern, Saul Award In Marketing</t>
  </si>
  <si>
    <t>111-4030-1212</t>
  </si>
  <si>
    <t>EC07</t>
  </si>
  <si>
    <t>Hospital Trust Min. Sch. Prog.</t>
  </si>
  <si>
    <t>111-4030-3002</t>
  </si>
  <si>
    <t>EC08</t>
  </si>
  <si>
    <t>ON Semiconductor Sch End</t>
  </si>
  <si>
    <t>111-4030-7269</t>
  </si>
  <si>
    <t>EC09</t>
  </si>
  <si>
    <t>Ross, Mark &amp; Donna Endowed Sch</t>
  </si>
  <si>
    <t>111-4030-7377</t>
  </si>
  <si>
    <t>EC10</t>
  </si>
  <si>
    <t>Madden, Edward E. &amp; Louise E.</t>
  </si>
  <si>
    <t>111-4034-7377</t>
  </si>
  <si>
    <t>EC11</t>
  </si>
  <si>
    <t>Washington Trust Co. Sch.</t>
  </si>
  <si>
    <t>111-4035-0000</t>
  </si>
  <si>
    <t>EC12</t>
  </si>
  <si>
    <t>Citizen's Bnk Women's Ath. Sch</t>
  </si>
  <si>
    <t>111-4035-7377</t>
  </si>
  <si>
    <t>EC13</t>
  </si>
  <si>
    <t>William Bingham Fdtn Und. Grad</t>
  </si>
  <si>
    <t>111-4036-0000</t>
  </si>
  <si>
    <t>EC14</t>
  </si>
  <si>
    <t>RYAN, Thomas and Cathy MATCH</t>
  </si>
  <si>
    <t>111-4046-1212</t>
  </si>
  <si>
    <t>EC15</t>
  </si>
  <si>
    <t>Hardee's Merit Scholarship</t>
  </si>
  <si>
    <t>111-4046-7377</t>
  </si>
  <si>
    <t>EC16</t>
  </si>
  <si>
    <t>Bank of America Endowed Sch.</t>
  </si>
  <si>
    <t>111-4046-7477</t>
  </si>
  <si>
    <t>EC17</t>
  </si>
  <si>
    <t>Narragansett Improvement Co Sc</t>
  </si>
  <si>
    <t>111-4048-0000</t>
  </si>
  <si>
    <t>EC18</t>
  </si>
  <si>
    <t>Peltier Family Scholarship</t>
  </si>
  <si>
    <t>111-4048-7377</t>
  </si>
  <si>
    <t>EC19</t>
  </si>
  <si>
    <t>Coombs,Kenneth L &amp;Bertha T. 4H</t>
  </si>
  <si>
    <t>111-4048-7450</t>
  </si>
  <si>
    <t>EC20</t>
  </si>
  <si>
    <t>Golini Fam. Sch. in Pharm.</t>
  </si>
  <si>
    <t>111-4055-7377</t>
  </si>
  <si>
    <t>EC21</t>
  </si>
  <si>
    <t>Picchione, N.E. Memorial Sch.</t>
  </si>
  <si>
    <t>111-4060-0000</t>
  </si>
  <si>
    <t>EC22</t>
  </si>
  <si>
    <t>Tashash, Norman and Alicia Sch</t>
  </si>
  <si>
    <t>111-4065-0000</t>
  </si>
  <si>
    <t>EC23</t>
  </si>
  <si>
    <t>Germani, Elia &amp; Margaret Sch.</t>
  </si>
  <si>
    <t>111-4065-7289</t>
  </si>
  <si>
    <t>EC24</t>
  </si>
  <si>
    <t>Esmail, Kam '66 Endowed Sch.</t>
  </si>
  <si>
    <t>111-4066-7377</t>
  </si>
  <si>
    <t>EC25</t>
  </si>
  <si>
    <t>Urish, Daniel Scott Books Sch.</t>
  </si>
  <si>
    <t>111-4069-3030</t>
  </si>
  <si>
    <t>EC26</t>
  </si>
  <si>
    <t>Demetrakas, Gregory &amp; Anna Sch</t>
  </si>
  <si>
    <t>111-4069-7377</t>
  </si>
  <si>
    <t>EC27</t>
  </si>
  <si>
    <t>Knickle Fam.Freshman Sch. Chem</t>
  </si>
  <si>
    <t>111-4070-0000</t>
  </si>
  <si>
    <t>EC28</t>
  </si>
  <si>
    <t>Hardy, John I Sch Endowment</t>
  </si>
  <si>
    <t>111-4070-1212</t>
  </si>
  <si>
    <t>EC29</t>
  </si>
  <si>
    <t>111-4070-7377</t>
  </si>
  <si>
    <t>EC30</t>
  </si>
  <si>
    <t>Lux,Rudolph '50 &amp;Dorothy Nolan</t>
  </si>
  <si>
    <t>111-4073-1212</t>
  </si>
  <si>
    <t>EC31</t>
  </si>
  <si>
    <t>URI Fdtn End. For Acd. Excel.</t>
  </si>
  <si>
    <t>111-4073-2000</t>
  </si>
  <si>
    <t>EC32</t>
  </si>
  <si>
    <t>Campbell, Bruce D Scholarship</t>
  </si>
  <si>
    <t>111-4073-2231</t>
  </si>
  <si>
    <t>EC33</t>
  </si>
  <si>
    <t>Olney,Charles E Mem. Food Sci.</t>
  </si>
  <si>
    <t>111-4073-3007</t>
  </si>
  <si>
    <t>EC34</t>
  </si>
  <si>
    <t>Massey,Dr. M. Dorothy Scholar.</t>
  </si>
  <si>
    <t>111-4073-7220</t>
  </si>
  <si>
    <t>EC35</t>
  </si>
  <si>
    <t>Elterich Family Scholarship</t>
  </si>
  <si>
    <t>111-4073-7269</t>
  </si>
  <si>
    <t>EC36</t>
  </si>
  <si>
    <t>Carlson, Eleanor M Trust Sch.</t>
  </si>
  <si>
    <t>111-4073-7377</t>
  </si>
  <si>
    <t>EC37</t>
  </si>
  <si>
    <t>Braga, Mary Scholarship</t>
  </si>
  <si>
    <t>111-4076-1212</t>
  </si>
  <si>
    <t>EC38</t>
  </si>
  <si>
    <t>Hawes,Martin &amp; Claire Mem. Sch</t>
  </si>
  <si>
    <t>111-5013-7423</t>
  </si>
  <si>
    <t>EC39</t>
  </si>
  <si>
    <t>Bates, George A. '34 Mem. Sch.</t>
  </si>
  <si>
    <t>111-5015-0000</t>
  </si>
  <si>
    <t>EC40</t>
  </si>
  <si>
    <t>Rankin, W. Donald &amp; Jane Sch.</t>
  </si>
  <si>
    <t>111-5015-7377</t>
  </si>
  <si>
    <t>EC41</t>
  </si>
  <si>
    <t>Folsworth, Irving H. "Shorty"</t>
  </si>
  <si>
    <t>111-5020-7377</t>
  </si>
  <si>
    <t>EC42</t>
  </si>
  <si>
    <t>Steeves, Edna L Scholarship</t>
  </si>
  <si>
    <t>111-5027-0000</t>
  </si>
  <si>
    <t>EC43</t>
  </si>
  <si>
    <t>URI Class Of 1947 Sch</t>
  </si>
  <si>
    <t>111-5028-3317</t>
  </si>
  <si>
    <t>EC44</t>
  </si>
  <si>
    <t>Savaria, Lionell R. Pharm. Sch</t>
  </si>
  <si>
    <t>111-5028-7348</t>
  </si>
  <si>
    <t>EC45</t>
  </si>
  <si>
    <t>Hope Lodge #25 Masonic Sch.</t>
  </si>
  <si>
    <t>111-5036-0000</t>
  </si>
  <si>
    <t>EC46</t>
  </si>
  <si>
    <t>Vars, Lois Scholarship</t>
  </si>
  <si>
    <t>111-5039-7220</t>
  </si>
  <si>
    <t>EC47</t>
  </si>
  <si>
    <t>Hopkins Family Scholarship</t>
  </si>
  <si>
    <t>111-5056-0000</t>
  </si>
  <si>
    <t>EC48</t>
  </si>
  <si>
    <t>Palmatier, Elmer A Mem. Sch.</t>
  </si>
  <si>
    <t>111-6001-7377</t>
  </si>
  <si>
    <t>EC49</t>
  </si>
  <si>
    <t>Crocker, Walter A Scholarship</t>
  </si>
  <si>
    <t>111-6004-7309</t>
  </si>
  <si>
    <t>EC50</t>
  </si>
  <si>
    <t>Centreville Savings Bank Sch.</t>
  </si>
  <si>
    <t>115-0000-1200</t>
  </si>
  <si>
    <t>EC51</t>
  </si>
  <si>
    <t>Galanti,Peter &amp;Mildred CBA Sch</t>
  </si>
  <si>
    <t>115-0000-1201</t>
  </si>
  <si>
    <t>EC52</t>
  </si>
  <si>
    <t>Gilman,  Francis and Ellen Sch</t>
  </si>
  <si>
    <t>115-2000-3028</t>
  </si>
  <si>
    <t>EC53</t>
  </si>
  <si>
    <t>Rose, V. Family Endowment Fund</t>
  </si>
  <si>
    <t>115-2813-3100</t>
  </si>
  <si>
    <t>EC54</t>
  </si>
  <si>
    <t>Lanni, Leonard '43 &amp; Elena Fam</t>
  </si>
  <si>
    <t>115-3300-3045</t>
  </si>
  <si>
    <t>EC55</t>
  </si>
  <si>
    <t>Forte, James And Nancy Sch.</t>
  </si>
  <si>
    <t>115-3310-3045</t>
  </si>
  <si>
    <t>EC56</t>
  </si>
  <si>
    <t>Hadfield III, George Sch.</t>
  </si>
  <si>
    <t>115-4001-1212</t>
  </si>
  <si>
    <t>EC57</t>
  </si>
  <si>
    <t>Carney, E. Doris Sch.(Phi Sig)</t>
  </si>
  <si>
    <t>115-4001-3045</t>
  </si>
  <si>
    <t>EC58</t>
  </si>
  <si>
    <t>Carothers Centennial Sch.</t>
  </si>
  <si>
    <t>115-4010-2592</t>
  </si>
  <si>
    <t>EC59</t>
  </si>
  <si>
    <t>Simons,Sylvan Memorial ELE Sch</t>
  </si>
  <si>
    <t>115-4020-3045</t>
  </si>
  <si>
    <t>EC60</t>
  </si>
  <si>
    <t>Kenner,Frederick&amp;Sylvia C. Sch</t>
  </si>
  <si>
    <t>115-4030-0000</t>
  </si>
  <si>
    <t>EC61</t>
  </si>
  <si>
    <t>Randall,Herbert D&amp;L Marcella</t>
  </si>
  <si>
    <t>115-4030-1214</t>
  </si>
  <si>
    <t>EC62</t>
  </si>
  <si>
    <t>Trexler, Ruth E Memorial Sch.</t>
  </si>
  <si>
    <t>115-4030-3002</t>
  </si>
  <si>
    <t>EC63</t>
  </si>
  <si>
    <t>Pitterman,Marvin&amp;Pearl Miller</t>
  </si>
  <si>
    <t>115-4030-7327</t>
  </si>
  <si>
    <t>EC64</t>
  </si>
  <si>
    <t>Jazz Studies Scholarship</t>
  </si>
  <si>
    <t>115-4046-1215</t>
  </si>
  <si>
    <t>EC65</t>
  </si>
  <si>
    <t>Winsten, Saul Sch Endowment</t>
  </si>
  <si>
    <t>115-4049-1213</t>
  </si>
  <si>
    <t>EC66</t>
  </si>
  <si>
    <t>URI Men's Tennis Memorial Sch.</t>
  </si>
  <si>
    <t>115-4049-1215</t>
  </si>
  <si>
    <t>EC67</t>
  </si>
  <si>
    <t>Palmer Family Scholarship</t>
  </si>
  <si>
    <t>116-1104-7362</t>
  </si>
  <si>
    <t>EC68</t>
  </si>
  <si>
    <t>Bianco, Dr Richard M. Sch.</t>
  </si>
  <si>
    <t>116-1107-7362</t>
  </si>
  <si>
    <t>EC69</t>
  </si>
  <si>
    <t>Winthrop, Joseph F Mem. Sch.</t>
  </si>
  <si>
    <t>116-2000-0000</t>
  </si>
  <si>
    <t>EC70</t>
  </si>
  <si>
    <t>Galanti,Peter M&amp;Mildred J Bus.</t>
  </si>
  <si>
    <t>116-2000-7410</t>
  </si>
  <si>
    <t>EC71</t>
  </si>
  <si>
    <t>Haseotes,Vasilios S.&amp;Aph. Sch.</t>
  </si>
  <si>
    <t>116-2012-0000</t>
  </si>
  <si>
    <t>EC72</t>
  </si>
  <si>
    <t>England,Lloyd C&amp;Marilyn W Sch.</t>
  </si>
  <si>
    <t>116-2013-0000</t>
  </si>
  <si>
    <t>EC73</t>
  </si>
  <si>
    <t>Bucci, Gene Family Family Sch.</t>
  </si>
  <si>
    <t>116-2100-0000</t>
  </si>
  <si>
    <t>EC74</t>
  </si>
  <si>
    <t>Geisser, Madelyn Grady Sch.</t>
  </si>
  <si>
    <t>116-2100-7410</t>
  </si>
  <si>
    <t>EC75</t>
  </si>
  <si>
    <t>Zecco, Kevin J Memorial Sch.</t>
  </si>
  <si>
    <t>116-2100-7458</t>
  </si>
  <si>
    <t>EC76</t>
  </si>
  <si>
    <t>S.Cty. Center For The Arts Sch</t>
  </si>
  <si>
    <t>116-2101-7467</t>
  </si>
  <si>
    <t>EC77</t>
  </si>
  <si>
    <t>Stebbins,Ed.(Ted) &amp;Jean Fiddes</t>
  </si>
  <si>
    <t>116-2106-7374</t>
  </si>
  <si>
    <t>EC78</t>
  </si>
  <si>
    <t>Ducharme Family Scholarship</t>
  </si>
  <si>
    <t>116-2106-7410</t>
  </si>
  <si>
    <t>EC79</t>
  </si>
  <si>
    <t>RI Ind. Community Pharm. Sch.</t>
  </si>
  <si>
    <t>116-2108-7400</t>
  </si>
  <si>
    <t>EC80</t>
  </si>
  <si>
    <t>Budnick, Alfred S '59 Sch.</t>
  </si>
  <si>
    <t>116-2110-7362</t>
  </si>
  <si>
    <t>EC81</t>
  </si>
  <si>
    <t>Bugbee, Norma Memorial Sch.</t>
  </si>
  <si>
    <t>116-2111-7362</t>
  </si>
  <si>
    <t>EC82</t>
  </si>
  <si>
    <t>Jalbert, Ronald C Sch.</t>
  </si>
  <si>
    <t>116-2115-7362</t>
  </si>
  <si>
    <t>EC83</t>
  </si>
  <si>
    <t>Defanti, David Memorial Sch.</t>
  </si>
  <si>
    <t>116-2116-7362</t>
  </si>
  <si>
    <t>EC84</t>
  </si>
  <si>
    <t>Mee,Charlotte F &amp;Robert G Mem.</t>
  </si>
  <si>
    <t>116-2118-7410</t>
  </si>
  <si>
    <t>EC85</t>
  </si>
  <si>
    <t>Carley, Peter M Scholarship</t>
  </si>
  <si>
    <t>116-2118-7415</t>
  </si>
  <si>
    <t>EC86</t>
  </si>
  <si>
    <t>Rotelli, Andrew Memorial Sch.</t>
  </si>
  <si>
    <t>116-2119-7399</t>
  </si>
  <si>
    <t>EC87</t>
  </si>
  <si>
    <t>Conway, Paul H Memorial Sch.</t>
  </si>
  <si>
    <t>116-2121-7362</t>
  </si>
  <si>
    <t>EC88</t>
  </si>
  <si>
    <t>McKowen, George B &amp; Mildred L</t>
  </si>
  <si>
    <t>116-2122-7468</t>
  </si>
  <si>
    <t>EC89</t>
  </si>
  <si>
    <t>Wood,Joseph Robert &amp; Catherine</t>
  </si>
  <si>
    <t>116-2123-7362</t>
  </si>
  <si>
    <t>EC90</t>
  </si>
  <si>
    <t>Ohley, Michele E. Endowed Sch.</t>
  </si>
  <si>
    <t>116-2127-7362</t>
  </si>
  <si>
    <t>EC91</t>
  </si>
  <si>
    <t>Kaplan,Saul &amp; Susan Pharm. Sch</t>
  </si>
  <si>
    <t>116-2135-7362</t>
  </si>
  <si>
    <t>EC92</t>
  </si>
  <si>
    <t>Galanti,Giuseppina&amp;Marino Nrs.</t>
  </si>
  <si>
    <t>116-2135-7410</t>
  </si>
  <si>
    <t>EC93</t>
  </si>
  <si>
    <t>Flores, Matthew Memorial Sch.</t>
  </si>
  <si>
    <t>116-2135-7429</t>
  </si>
  <si>
    <t>EC94</t>
  </si>
  <si>
    <t>Jones, Michael Memorial Sch.</t>
  </si>
  <si>
    <t>116-2139-7396</t>
  </si>
  <si>
    <t>EC95</t>
  </si>
  <si>
    <t>Force', R. Ken Analytical Chem</t>
  </si>
  <si>
    <t>116-2139-7410</t>
  </si>
  <si>
    <t>EC96</t>
  </si>
  <si>
    <t>O'Connell,Anne L.&amp;Stich, John</t>
  </si>
  <si>
    <t>116-2139-7418</t>
  </si>
  <si>
    <t>EC97</t>
  </si>
  <si>
    <t>116-2202-0000</t>
  </si>
  <si>
    <t>EC98</t>
  </si>
  <si>
    <t>Miniati Family Scholarship</t>
  </si>
  <si>
    <t>116-2202-7372</t>
  </si>
  <si>
    <t>EC99</t>
  </si>
  <si>
    <t>Barber, Geraldine M. Sch.</t>
  </si>
  <si>
    <t>116-2202-7381</t>
  </si>
  <si>
    <t>ED01</t>
  </si>
  <si>
    <t>Futas, Elizabeth Scholarship</t>
  </si>
  <si>
    <t>116-2202-7410</t>
  </si>
  <si>
    <t>ED02</t>
  </si>
  <si>
    <t>Trillo, Barbara Memorial End.</t>
  </si>
  <si>
    <t>116-2202-7426</t>
  </si>
  <si>
    <t>ED03</t>
  </si>
  <si>
    <t>Nahabedian, Ardashes and Sally</t>
  </si>
  <si>
    <t>116-2300-7463</t>
  </si>
  <si>
    <t>ED04</t>
  </si>
  <si>
    <t>Hometown Newspaper Jrnlsm.</t>
  </si>
  <si>
    <t>116-2300-7464</t>
  </si>
  <si>
    <t>ED05</t>
  </si>
  <si>
    <t>Ferriter, Warren Endowed Sch.</t>
  </si>
  <si>
    <t>116-2303-7465</t>
  </si>
  <si>
    <t>ED06</t>
  </si>
  <si>
    <t>DiMaio/Forleo Scholarship End.</t>
  </si>
  <si>
    <t>116-2308-7461</t>
  </si>
  <si>
    <t>ED07</t>
  </si>
  <si>
    <t>Diller, James &amp; June Sch.</t>
  </si>
  <si>
    <t>116-2308-7462</t>
  </si>
  <si>
    <t>ED08</t>
  </si>
  <si>
    <t>Buchsbaum, Fred J '68 &amp; Karen</t>
  </si>
  <si>
    <t>116-2401-7469</t>
  </si>
  <si>
    <t>ED09</t>
  </si>
  <si>
    <t>RI Assc. of Ins. &amp; Fin. Advis.</t>
  </si>
  <si>
    <t>116-2408-7408</t>
  </si>
  <si>
    <t>ED10</t>
  </si>
  <si>
    <t>Peterson, Colonel Alden E Sch.</t>
  </si>
  <si>
    <t>116-2408-7410</t>
  </si>
  <si>
    <t>ED11</t>
  </si>
  <si>
    <t>Richards, Arthur J  &amp;  Ritota</t>
  </si>
  <si>
    <t>116-2408-7435</t>
  </si>
  <si>
    <t>ED12</t>
  </si>
  <si>
    <t>Galanti, Joseph Sr. Sch. Nurs.</t>
  </si>
  <si>
    <t>116-2414-7362</t>
  </si>
  <si>
    <t>ED13</t>
  </si>
  <si>
    <t>D'anna Sr. Joseph Sch. Nurs.</t>
  </si>
  <si>
    <t>116-2416-7420</t>
  </si>
  <si>
    <t>ED14</t>
  </si>
  <si>
    <t>Greenlaw, Rox-Ellene Eng. Sch.</t>
  </si>
  <si>
    <t>116-2450-7362</t>
  </si>
  <si>
    <t>ED15</t>
  </si>
  <si>
    <t>Santoro, Brett Memorial Sch.</t>
  </si>
  <si>
    <t>116-2450-7410</t>
  </si>
  <si>
    <t>ED16</t>
  </si>
  <si>
    <t>Soderberg,Rich. A.&amp;Carolyn '49</t>
  </si>
  <si>
    <t>116-2602-7410</t>
  </si>
  <si>
    <t>ED17</t>
  </si>
  <si>
    <t>Daunis, Alexander D Mem. Sch.</t>
  </si>
  <si>
    <t>116-2602-7422</t>
  </si>
  <si>
    <t>ED18</t>
  </si>
  <si>
    <t>Lusi, A Robert Engineering Sch</t>
  </si>
  <si>
    <t>116-2606-7379</t>
  </si>
  <si>
    <t>ED19</t>
  </si>
  <si>
    <t>Colavecchio, Barbara M Sch.</t>
  </si>
  <si>
    <t>116-2606-7410</t>
  </si>
  <si>
    <t>ED20</t>
  </si>
  <si>
    <t>Bolger, Patrick K Sch Endow.</t>
  </si>
  <si>
    <t>116-2606-7470</t>
  </si>
  <si>
    <t>ED21</t>
  </si>
  <si>
    <t>Thomas, Daniel H. Sch. History</t>
  </si>
  <si>
    <t>116-2606-7471</t>
  </si>
  <si>
    <t>ED22</t>
  </si>
  <si>
    <t>Tucker, Anna Women's Ath. Sch.</t>
  </si>
  <si>
    <t>116-2802-7398</t>
  </si>
  <si>
    <t>ED23</t>
  </si>
  <si>
    <t>Murray, John J. Memorial  Sch.</t>
  </si>
  <si>
    <t>116-2900-7408</t>
  </si>
  <si>
    <t>ED24</t>
  </si>
  <si>
    <t>Kaull, Caroline &amp; Don Scholars</t>
  </si>
  <si>
    <t>116-2900-7435</t>
  </si>
  <si>
    <t>ED25</t>
  </si>
  <si>
    <t>Deysher,Cynthia&amp;Bryon Bus.Sch.</t>
  </si>
  <si>
    <t>116-3210-7362</t>
  </si>
  <si>
    <t>ED26</t>
  </si>
  <si>
    <t>Stanzler, Harold Endowment</t>
  </si>
  <si>
    <t>116-3210-7410</t>
  </si>
  <si>
    <t>ED27</t>
  </si>
  <si>
    <t>Allen, Robert  Memorial Sch.</t>
  </si>
  <si>
    <t>116-4046-1212</t>
  </si>
  <si>
    <t>ED28</t>
  </si>
  <si>
    <t>Womens Council for Dev. Found.</t>
  </si>
  <si>
    <t>116-4073-1212</t>
  </si>
  <si>
    <t>ED29</t>
  </si>
  <si>
    <t>Ntl. Asc. Of Credit Mngmt. RI</t>
  </si>
  <si>
    <t>116-4073-7362</t>
  </si>
  <si>
    <t>ED30</t>
  </si>
  <si>
    <t>Jackson, Brian H. Memorial Sch</t>
  </si>
  <si>
    <t>116-6004-7362</t>
  </si>
  <si>
    <t>ED31</t>
  </si>
  <si>
    <t>Shugar, Dana Memorial Sch.</t>
  </si>
  <si>
    <t>125-0000-0000</t>
  </si>
  <si>
    <t>ED32</t>
  </si>
  <si>
    <t>125-0257-3026</t>
  </si>
  <si>
    <t>ED33</t>
  </si>
  <si>
    <t>Quattrini,Anna&amp;Silvio Mem.Sch.</t>
  </si>
  <si>
    <t>125-4038-0000</t>
  </si>
  <si>
    <t>ED34</t>
  </si>
  <si>
    <t>Bond,George H.&amp;Mary Kulik Sch.</t>
  </si>
  <si>
    <t>125-4040-3026</t>
  </si>
  <si>
    <t>ED35</t>
  </si>
  <si>
    <t>URI Class of 1957 Endowment</t>
  </si>
  <si>
    <t>125-4047-0000</t>
  </si>
  <si>
    <t>ED36</t>
  </si>
  <si>
    <t>Navach,Joseph F.&amp;Josephine D.</t>
  </si>
  <si>
    <t>125-4047-1212</t>
  </si>
  <si>
    <t>ED37</t>
  </si>
  <si>
    <t>NORBECK, Suzanna Anstine Sch.</t>
  </si>
  <si>
    <t>125-4047-3025</t>
  </si>
  <si>
    <t>ED38</t>
  </si>
  <si>
    <t>Campanella, Joseph Endowed Sch</t>
  </si>
  <si>
    <t>125-4069-3030</t>
  </si>
  <si>
    <t>ED39</t>
  </si>
  <si>
    <t>Marcille,Robert Edmund Mem. Sc</t>
  </si>
  <si>
    <t>125-4070-3026</t>
  </si>
  <si>
    <t>ED40</t>
  </si>
  <si>
    <t>Williams, Ruth A. Scholarship</t>
  </si>
  <si>
    <t>125-4073-3026</t>
  </si>
  <si>
    <t>ED41</t>
  </si>
  <si>
    <t>Cronin, Kevin T Jr. End. Sch.</t>
  </si>
  <si>
    <t>125-4085-0000</t>
  </si>
  <si>
    <t>ED42</t>
  </si>
  <si>
    <t>Stone, Albert Memorial Sch.</t>
  </si>
  <si>
    <t>126-2814-0000</t>
  </si>
  <si>
    <t>ED43</t>
  </si>
  <si>
    <t>Kaufman, Stephen M. Mem. Sch.</t>
  </si>
  <si>
    <t>126-2815-0000</t>
  </si>
  <si>
    <t>ED44</t>
  </si>
  <si>
    <t>Balmforth Family Sch. Pre-Med.</t>
  </si>
  <si>
    <t>126-2815-3400</t>
  </si>
  <si>
    <t>ED45</t>
  </si>
  <si>
    <t>Gulvin, David Memorial Sch.</t>
  </si>
  <si>
    <t>126-2815-7377</t>
  </si>
  <si>
    <t>ED46</t>
  </si>
  <si>
    <t>Pardee, Sky Memorial Sch.</t>
  </si>
  <si>
    <t>130-0000-0000</t>
  </si>
  <si>
    <t>ED47</t>
  </si>
  <si>
    <t>Bigney, Marcia &amp; Paul Sch.</t>
  </si>
  <si>
    <t>131-0000-0000</t>
  </si>
  <si>
    <t>ED48</t>
  </si>
  <si>
    <t>Stein, Art Sch. Non Violence</t>
  </si>
  <si>
    <t>132-0000-0000</t>
  </si>
  <si>
    <t>ED49</t>
  </si>
  <si>
    <t>Atkinson, Ruth E. Endowed Sch.</t>
  </si>
  <si>
    <t>133-0000-0000</t>
  </si>
  <si>
    <t>ED50</t>
  </si>
  <si>
    <t>Gibbs, Geoffrey &amp; Aronian, Sch</t>
  </si>
  <si>
    <t>134-0000-0000</t>
  </si>
  <si>
    <t>ED51</t>
  </si>
  <si>
    <t>Langdon, Mary Mem. Sch. Voice</t>
  </si>
  <si>
    <t>137-0000-0000</t>
  </si>
  <si>
    <t>ED52</t>
  </si>
  <si>
    <t>Wallace, Sharon Scholarship</t>
  </si>
  <si>
    <t>138-0000-0000</t>
  </si>
  <si>
    <t>ED53</t>
  </si>
  <si>
    <t>Navarro, Frank Scholarship</t>
  </si>
  <si>
    <t>139-0000-0000</t>
  </si>
  <si>
    <t>ED54</t>
  </si>
  <si>
    <t>Tetreault,Maurice&amp;Valerie Sch.</t>
  </si>
  <si>
    <t>140-0000-0000</t>
  </si>
  <si>
    <t>ED55</t>
  </si>
  <si>
    <t>Clark, Vera J Sch. in Nursing</t>
  </si>
  <si>
    <t>141-0000-0000</t>
  </si>
  <si>
    <t>ED56</t>
  </si>
  <si>
    <t>Salt Pond Coa. Abby Aukerman</t>
  </si>
  <si>
    <t>142-0000-0000</t>
  </si>
  <si>
    <t>ED57</t>
  </si>
  <si>
    <t>Rayack, Elton Sch. Economics</t>
  </si>
  <si>
    <t>143-0000-0000</t>
  </si>
  <si>
    <t>ED58</t>
  </si>
  <si>
    <t>Const. Fin. Mgmt. Asc. Sch.</t>
  </si>
  <si>
    <t>143-0000-7255</t>
  </si>
  <si>
    <t>ED59</t>
  </si>
  <si>
    <t>Bisson, William R. Family  Sch</t>
  </si>
  <si>
    <t>144-0000-0000</t>
  </si>
  <si>
    <t>ED60</t>
  </si>
  <si>
    <t>Lincoln Environmental Sch.</t>
  </si>
  <si>
    <t>145-0000-0000</t>
  </si>
  <si>
    <t>ED61</t>
  </si>
  <si>
    <t>Brown,Phyllis R. Chemistry End</t>
  </si>
  <si>
    <t>146-0000-0000</t>
  </si>
  <si>
    <t>ED62</t>
  </si>
  <si>
    <t>Ayoub,Philip A. &amp; Bette A. Sch</t>
  </si>
  <si>
    <t>147-0000-0000</t>
  </si>
  <si>
    <t>ED63</t>
  </si>
  <si>
    <t>Corbett, Jennifer Memorial Sch</t>
  </si>
  <si>
    <t>148-0000-0000</t>
  </si>
  <si>
    <t>ED64</t>
  </si>
  <si>
    <t>Kanakry, John Endowed Sch.</t>
  </si>
  <si>
    <t>148-0000-7377</t>
  </si>
  <si>
    <t>ED65</t>
  </si>
  <si>
    <t>Latos, Charles J. Memorial Sch</t>
  </si>
  <si>
    <t>149-0000-0000</t>
  </si>
  <si>
    <t>ED66</t>
  </si>
  <si>
    <t>Ellsworth, Jill Smith Sch.</t>
  </si>
  <si>
    <t>155-2604-0000</t>
  </si>
  <si>
    <t>ED67</t>
  </si>
  <si>
    <t>Rae, Gweneth Book Scholarship</t>
  </si>
  <si>
    <t>155-2604-1212</t>
  </si>
  <si>
    <t>ED68</t>
  </si>
  <si>
    <t>Coons, Kenelm W Marine Affairs</t>
  </si>
  <si>
    <t>155-2604-7377</t>
  </si>
  <si>
    <t>ED69</t>
  </si>
  <si>
    <t>Fagans,Wilbur&amp;Evelyn Nurs.Sch.</t>
  </si>
  <si>
    <t>165-2800-0000</t>
  </si>
  <si>
    <t>ED70</t>
  </si>
  <si>
    <t>Redlich Family Scholarship</t>
  </si>
  <si>
    <t>165-7004-7158</t>
  </si>
  <si>
    <t>ED71</t>
  </si>
  <si>
    <t>Kaiser, Carl Memorial  Sch.</t>
  </si>
  <si>
    <t>210-5200-0000</t>
  </si>
  <si>
    <t>ED72</t>
  </si>
  <si>
    <t>Levin,Linda Lotridge &amp; Leonard</t>
  </si>
  <si>
    <t>210-5200-1202</t>
  </si>
  <si>
    <t>ED73</t>
  </si>
  <si>
    <t>Wiley, George Memorial Sch.</t>
  </si>
  <si>
    <t>210-5200-1212</t>
  </si>
  <si>
    <t>ED74</t>
  </si>
  <si>
    <t>Spencer, Gertrude Award</t>
  </si>
  <si>
    <t>210-5200-3025</t>
  </si>
  <si>
    <t>ED75</t>
  </si>
  <si>
    <t>Volk, Karen And Rick Mem. Sch.</t>
  </si>
  <si>
    <t>210-5200-3044</t>
  </si>
  <si>
    <t>ED76</t>
  </si>
  <si>
    <t>Roddy Nursing Scholarship</t>
  </si>
  <si>
    <t>210-5200-4181</t>
  </si>
  <si>
    <t>ED77</t>
  </si>
  <si>
    <t>URI Citizen Scholar Fund</t>
  </si>
  <si>
    <t>210-5200-7115</t>
  </si>
  <si>
    <t>ED78</t>
  </si>
  <si>
    <t>Wrigley Memorial Sch. End.</t>
  </si>
  <si>
    <t>210-5200-7377</t>
  </si>
  <si>
    <t>ED79</t>
  </si>
  <si>
    <t>Caldwell, R. Craig Mem. Sch.</t>
  </si>
  <si>
    <t>210-5200-7477</t>
  </si>
  <si>
    <t>ED80</t>
  </si>
  <si>
    <t>Davis, Henry E. Memorial Sch.</t>
  </si>
  <si>
    <t>210-5201-0000</t>
  </si>
  <si>
    <t>ED81</t>
  </si>
  <si>
    <t>Cavnor, Hazel Ruth Mem. Sch.</t>
  </si>
  <si>
    <t>210-5202-0000</t>
  </si>
  <si>
    <t>ED82</t>
  </si>
  <si>
    <t>Marcello, Angelo Memorial Sch.</t>
  </si>
  <si>
    <t>210-5202-7377</t>
  </si>
  <si>
    <t>ED83</t>
  </si>
  <si>
    <t>Suda, Catherine &amp; Pratt,Edward</t>
  </si>
  <si>
    <t>210-5202-7472</t>
  </si>
  <si>
    <t>ED84</t>
  </si>
  <si>
    <t>Fascitelli, Michael Sch.</t>
  </si>
  <si>
    <t>210-5203-0000</t>
  </si>
  <si>
    <t>ED85</t>
  </si>
  <si>
    <t>Reid, Dr &amp; Mrs James Sch.</t>
  </si>
  <si>
    <t>210-5204-0000</t>
  </si>
  <si>
    <t>ED86</t>
  </si>
  <si>
    <t>Garzilli, Enrico Sch. in Music</t>
  </si>
  <si>
    <t>210-5204-3025</t>
  </si>
  <si>
    <t>ED87</t>
  </si>
  <si>
    <t>Fougera Scholarship Fund</t>
  </si>
  <si>
    <t>210-5205-0000</t>
  </si>
  <si>
    <t>ED88</t>
  </si>
  <si>
    <t>Morrissey, Thomas V. Endowment</t>
  </si>
  <si>
    <t>210-5206-0000</t>
  </si>
  <si>
    <t>ED89</t>
  </si>
  <si>
    <t>Ryan, Thomas '75 and Cathy End</t>
  </si>
  <si>
    <t>210-5207-0000</t>
  </si>
  <si>
    <t>ED90</t>
  </si>
  <si>
    <t>Vogenberg, Randy Endowment</t>
  </si>
  <si>
    <t>210-9000-0000</t>
  </si>
  <si>
    <t>ED91</t>
  </si>
  <si>
    <t>Briggs, M. Adelaide Sch. Nurse</t>
  </si>
  <si>
    <t>211-5200-0000</t>
  </si>
  <si>
    <t>ED92</t>
  </si>
  <si>
    <t>Callaghan, Dennis W. Mem. Awd.</t>
  </si>
  <si>
    <t>213-5200-0000</t>
  </si>
  <si>
    <t>ED93</t>
  </si>
  <si>
    <t>Kingsbury, Mason B. Mem. Sch.</t>
  </si>
  <si>
    <t>214-5200-0000</t>
  </si>
  <si>
    <t>ED94</t>
  </si>
  <si>
    <t>Chandley,Jim&amp;Katherine Hockey</t>
  </si>
  <si>
    <t>215-5200-0000</t>
  </si>
  <si>
    <t>ED95</t>
  </si>
  <si>
    <t>Owens, Al Memorial Scholarship</t>
  </si>
  <si>
    <t>215-5200-1212</t>
  </si>
  <si>
    <t>ED96</t>
  </si>
  <si>
    <t>Tsao, Daniel, P.N. Mem. Sch.</t>
  </si>
  <si>
    <t>216-5200-0000</t>
  </si>
  <si>
    <t>ED97</t>
  </si>
  <si>
    <t>Goshdigian, Mabel - Dietetics</t>
  </si>
  <si>
    <t>217-5200-0000</t>
  </si>
  <si>
    <t>ED98</t>
  </si>
  <si>
    <t>Bliss, Alice Memorial Sch.</t>
  </si>
  <si>
    <t>218-5200-0000</t>
  </si>
  <si>
    <t>ED99</t>
  </si>
  <si>
    <t>RINLA/URI Sch. Plant Sci.</t>
  </si>
  <si>
    <t>219-5200-0000</t>
  </si>
  <si>
    <t>EE01</t>
  </si>
  <si>
    <t>Mruk, Charles  K Jr. Mem. Sch.</t>
  </si>
  <si>
    <t>220-5300-0000</t>
  </si>
  <si>
    <t>EE02</t>
  </si>
  <si>
    <t>Gamon, Thomas A. Endowed Sch.</t>
  </si>
  <si>
    <t>220-5300-1212</t>
  </si>
  <si>
    <t>EE03</t>
  </si>
  <si>
    <t>England,Ralph W.&amp;Gardner,Rober</t>
  </si>
  <si>
    <t>220-5300-3025</t>
  </si>
  <si>
    <t>EE04</t>
  </si>
  <si>
    <t>Peckham, William G. Mem. Sch.</t>
  </si>
  <si>
    <t>220-5300-7377</t>
  </si>
  <si>
    <t>EE05</t>
  </si>
  <si>
    <t>Hamilton,Florence Champlin Sch</t>
  </si>
  <si>
    <t>220-5301-0000</t>
  </si>
  <si>
    <t>EE06</t>
  </si>
  <si>
    <t>Lee, Edward M. Mem Sch.</t>
  </si>
  <si>
    <t>220-5302-0000</t>
  </si>
  <si>
    <t>EE07</t>
  </si>
  <si>
    <t>Thompson, Walter B. Mem. Sch.</t>
  </si>
  <si>
    <t>220-5303-0000</t>
  </si>
  <si>
    <t>EE08</t>
  </si>
  <si>
    <t>Pharmacy Graduate &amp; Undergrad</t>
  </si>
  <si>
    <t>220-5304-0000</t>
  </si>
  <si>
    <t>EE09</t>
  </si>
  <si>
    <t>Burghardt, Joseph Pharmacy</t>
  </si>
  <si>
    <t>220-9000-0000</t>
  </si>
  <si>
    <t>EE10</t>
  </si>
  <si>
    <t>DiCarlo, Chris &amp; Ida Sch.</t>
  </si>
  <si>
    <t>222-5300-0000</t>
  </si>
  <si>
    <t>EE11</t>
  </si>
  <si>
    <t>Cianfarani Pharmacy Sch.</t>
  </si>
  <si>
    <t>223-5300-0000</t>
  </si>
  <si>
    <t>EE12</t>
  </si>
  <si>
    <t>Scussell, Joseph J '31 Sch.</t>
  </si>
  <si>
    <t>224-5300-0000</t>
  </si>
  <si>
    <t>EE13</t>
  </si>
  <si>
    <t>225-5300-0000</t>
  </si>
  <si>
    <t>EE14</t>
  </si>
  <si>
    <t>Fricke, Alex &amp; Elli A Mem. Sch</t>
  </si>
  <si>
    <t>225-5300-1212</t>
  </si>
  <si>
    <t>EE15</t>
  </si>
  <si>
    <t>Eckman, Catharine &amp; Walter Mem</t>
  </si>
  <si>
    <t>226-5300-0000</t>
  </si>
  <si>
    <t>EE16</t>
  </si>
  <si>
    <t>Smith, Warren D. Endowed Sch.</t>
  </si>
  <si>
    <t>230-5400-0000</t>
  </si>
  <si>
    <t>EE17</t>
  </si>
  <si>
    <t>Anderson Family Trust Sch</t>
  </si>
  <si>
    <t>230-5400-1212</t>
  </si>
  <si>
    <t>EE18</t>
  </si>
  <si>
    <t>Sanderson, Brooksby Mem. Sch.</t>
  </si>
  <si>
    <t>230-5400-5321</t>
  </si>
  <si>
    <t>EE19</t>
  </si>
  <si>
    <t>Zartarian, Alan &amp; Marilyn Bus.</t>
  </si>
  <si>
    <t>230-5400-7377</t>
  </si>
  <si>
    <t>EE20</t>
  </si>
  <si>
    <t>Rainville, A. Robert Std. Lead</t>
  </si>
  <si>
    <t>230-5401-0000</t>
  </si>
  <si>
    <t>EE21</t>
  </si>
  <si>
    <t>Ronzio, Italo And Mary Award</t>
  </si>
  <si>
    <t>230-5401-7477</t>
  </si>
  <si>
    <t>EE22</t>
  </si>
  <si>
    <t>Bowden, Ronald &amp; Lillie Sch.</t>
  </si>
  <si>
    <t>230-5402-0000</t>
  </si>
  <si>
    <t>EE23</t>
  </si>
  <si>
    <t>Pierce, Edwarde And Ida Fisher</t>
  </si>
  <si>
    <t>230-5402-1212</t>
  </si>
  <si>
    <t>EE24</t>
  </si>
  <si>
    <t>Ladewig, James Scholarship</t>
  </si>
  <si>
    <t>230-5402-3025</t>
  </si>
  <si>
    <t>EE25</t>
  </si>
  <si>
    <t>Hamer, Mona Zakarja Mem.Sch.</t>
  </si>
  <si>
    <t>230-5402-7377</t>
  </si>
  <si>
    <t>EE26</t>
  </si>
  <si>
    <t>Noble, Mrs. Dorothy M. Sch.</t>
  </si>
  <si>
    <t>230-5403-0000</t>
  </si>
  <si>
    <t>EE27</t>
  </si>
  <si>
    <t>Kopech, Irving Scholarship</t>
  </si>
  <si>
    <t>230-5404-0000</t>
  </si>
  <si>
    <t>EE28</t>
  </si>
  <si>
    <t>Brown, Glenn C. Mem.  Sch. Fnd</t>
  </si>
  <si>
    <t>230-5405-0000</t>
  </si>
  <si>
    <t>EE29</t>
  </si>
  <si>
    <t>Clark, George P. &amp; Vera J. Sch</t>
  </si>
  <si>
    <t>230-5406-0000</t>
  </si>
  <si>
    <t>EE30</t>
  </si>
  <si>
    <t>Baldwin, James Mem. Sch. Fnd.</t>
  </si>
  <si>
    <t>230-5407-0000</t>
  </si>
  <si>
    <t>EE31</t>
  </si>
  <si>
    <t>Nacci, Vito A. Civil Engr. Sch</t>
  </si>
  <si>
    <t>230-5408-0000</t>
  </si>
  <si>
    <t>EE32</t>
  </si>
  <si>
    <t>Matzinger, Mary Memorial Sch.</t>
  </si>
  <si>
    <t>230-5409-0000</t>
  </si>
  <si>
    <t>EE33</t>
  </si>
  <si>
    <t>Benson Scholarship Endow.</t>
  </si>
  <si>
    <t>230-5410-0000</t>
  </si>
  <si>
    <t>EE34</t>
  </si>
  <si>
    <t>Sawyer, Jill Memorial Sch.</t>
  </si>
  <si>
    <t>232-5400-0000</t>
  </si>
  <si>
    <t>EE35</t>
  </si>
  <si>
    <t>Curran, Ruth E Sch  Endowment</t>
  </si>
  <si>
    <t>233-5400-0000</t>
  </si>
  <si>
    <t>EE36</t>
  </si>
  <si>
    <t>Macari, Thomas A. Ice Hockey</t>
  </si>
  <si>
    <t>235-5400-0000</t>
  </si>
  <si>
    <t>EE37</t>
  </si>
  <si>
    <t>Brown, George  Memorial Sch.</t>
  </si>
  <si>
    <t>235-5400-1212</t>
  </si>
  <si>
    <t>EE38</t>
  </si>
  <si>
    <t>Brand, Barbara Bradford '30</t>
  </si>
  <si>
    <t>235-5400-7377</t>
  </si>
  <si>
    <t>EE39</t>
  </si>
  <si>
    <t>Dewolf,Professor Robert A. Sch</t>
  </si>
  <si>
    <t>240-5500-0000</t>
  </si>
  <si>
    <t>EE40</t>
  </si>
  <si>
    <t>Tafuri, Mary Memorial Sch. Fnd</t>
  </si>
  <si>
    <t>240-5500-1212</t>
  </si>
  <si>
    <t>EE41</t>
  </si>
  <si>
    <t>Claflin, Harriet Pharmacy Sch.</t>
  </si>
  <si>
    <t>240-5500-7187</t>
  </si>
  <si>
    <t>EE42</t>
  </si>
  <si>
    <t>URI Alumni Memorial Sch.</t>
  </si>
  <si>
    <t>240-5500-7377</t>
  </si>
  <si>
    <t>EE43</t>
  </si>
  <si>
    <t>Paff, Janice A. Memorial Sch.</t>
  </si>
  <si>
    <t>240-5501-0000</t>
  </si>
  <si>
    <t>EE44</t>
  </si>
  <si>
    <t>Lenehan, James M. Memorial Sch</t>
  </si>
  <si>
    <t>240-5502-0000</t>
  </si>
  <si>
    <t>EE45</t>
  </si>
  <si>
    <t>Weiner, David J  Sch Endowment</t>
  </si>
  <si>
    <t>240-5502-3025</t>
  </si>
  <si>
    <t>EE46</t>
  </si>
  <si>
    <t>O'Hara, William E '81 Mem.Crew</t>
  </si>
  <si>
    <t>240-5503-0000</t>
  </si>
  <si>
    <t>EE47</t>
  </si>
  <si>
    <t>Woods, Frank L. Memorial Sch.</t>
  </si>
  <si>
    <t>240-5505-0000</t>
  </si>
  <si>
    <t>EE48</t>
  </si>
  <si>
    <t>Murphy, Vincent E. Endowed Sch</t>
  </si>
  <si>
    <t>240-5506-0000</t>
  </si>
  <si>
    <t>EE49</t>
  </si>
  <si>
    <t>Waltcher, Milton '41 End. Fund</t>
  </si>
  <si>
    <t>240-5507-0000</t>
  </si>
  <si>
    <t>EE50</t>
  </si>
  <si>
    <t>Student Senate Endowed Sch. II</t>
  </si>
  <si>
    <t>240-5508-0000</t>
  </si>
  <si>
    <t>EE51</t>
  </si>
  <si>
    <t>Federico, James J. Sr. Sch.</t>
  </si>
  <si>
    <t>240-5508-3025</t>
  </si>
  <si>
    <t>EE52</t>
  </si>
  <si>
    <t>Belmont, Dr. Ralph S. Sch.</t>
  </si>
  <si>
    <t>240-5509-0000</t>
  </si>
  <si>
    <t>EE53</t>
  </si>
  <si>
    <t>Carpenter, E. Kenneth Mem. Psy</t>
  </si>
  <si>
    <t>240-5511-0000</t>
  </si>
  <si>
    <t>EE54</t>
  </si>
  <si>
    <t>Shreve, Betty '42 &amp; Tom Sch.</t>
  </si>
  <si>
    <t>240-5512-0000</t>
  </si>
  <si>
    <t>EE55</t>
  </si>
  <si>
    <t>Fast, Betty Memorial Fund/Grad</t>
  </si>
  <si>
    <t>242-5500-0000</t>
  </si>
  <si>
    <t>EE56</t>
  </si>
  <si>
    <t>Perdikakis, Costas Family Sch.</t>
  </si>
  <si>
    <t>243-5500-0000</t>
  </si>
  <si>
    <t>EE57</t>
  </si>
  <si>
    <t>Munroe, Kenneth E and Janet K</t>
  </si>
  <si>
    <t>245-5500-0000</t>
  </si>
  <si>
    <t>EE58</t>
  </si>
  <si>
    <t>Lapierre, Oscar &amp; Lauretta Mem</t>
  </si>
  <si>
    <t>245-5500-1212</t>
  </si>
  <si>
    <t>EE59</t>
  </si>
  <si>
    <t>Leviton Foundation Sch End.</t>
  </si>
  <si>
    <t>250-5600-0000</t>
  </si>
  <si>
    <t>EE60</t>
  </si>
  <si>
    <t>Locascio,Dr.Nicholas R./Prizes</t>
  </si>
  <si>
    <t>250-5600-1202</t>
  </si>
  <si>
    <t>EE61</t>
  </si>
  <si>
    <t>McCarthy, John T. Mem. Sch.</t>
  </si>
  <si>
    <t>250-5600-1212</t>
  </si>
  <si>
    <t>EE62</t>
  </si>
  <si>
    <t>Murray, Daniel &amp; Blanche Fmly.</t>
  </si>
  <si>
    <t>250-5600-3025</t>
  </si>
  <si>
    <t>EE63</t>
  </si>
  <si>
    <t>Pimental, Jean Louise Mem. Sch</t>
  </si>
  <si>
    <t>250-5601-0000</t>
  </si>
  <si>
    <t>EE64</t>
  </si>
  <si>
    <t>Feinstein,Lillian &amp; Alan Shawn</t>
  </si>
  <si>
    <t>250-5602-0000</t>
  </si>
  <si>
    <t>EE65</t>
  </si>
  <si>
    <t>Potter,William Endowment/Prize</t>
  </si>
  <si>
    <t>250-5603-0000</t>
  </si>
  <si>
    <t>EE66</t>
  </si>
  <si>
    <t>Ravin, Mary A. Silverman, Md</t>
  </si>
  <si>
    <t>250-5604-0000</t>
  </si>
  <si>
    <t>EE67</t>
  </si>
  <si>
    <t>Ellis, Marjorie U. Mem. Sch.</t>
  </si>
  <si>
    <t>250-5605-0000</t>
  </si>
  <si>
    <t>EE68</t>
  </si>
  <si>
    <t>Stutz, Stan Memorial Sch.</t>
  </si>
  <si>
    <t>255-5600-0000</t>
  </si>
  <si>
    <t>EE69</t>
  </si>
  <si>
    <t>Titchener, Frederick &amp; Doris</t>
  </si>
  <si>
    <t>300-4021-4054</t>
  </si>
  <si>
    <t>EE70</t>
  </si>
  <si>
    <t>Tootell, Frederick Memorial</t>
  </si>
  <si>
    <t>300-4023-4054</t>
  </si>
  <si>
    <t>EE71</t>
  </si>
  <si>
    <t>URI Class Of 1930 Scholarship</t>
  </si>
  <si>
    <t>300-4024-0000</t>
  </si>
  <si>
    <t>EE72</t>
  </si>
  <si>
    <t>URI Class Of 1936 Scholarship</t>
  </si>
  <si>
    <t>300-4024-4054</t>
  </si>
  <si>
    <t>EE73</t>
  </si>
  <si>
    <t>URI Class Of 1968 Scholarship</t>
  </si>
  <si>
    <t>300-4025-0000</t>
  </si>
  <si>
    <t>EE74</t>
  </si>
  <si>
    <t>URI Class Of 1969 Scholarship</t>
  </si>
  <si>
    <t>300-4025-1212</t>
  </si>
  <si>
    <t>EE75</t>
  </si>
  <si>
    <t>URI Class Of 1975 Scholarship</t>
  </si>
  <si>
    <t>300-4025-6510</t>
  </si>
  <si>
    <t>EE76</t>
  </si>
  <si>
    <t>Fifth Quarter Club Sch.</t>
  </si>
  <si>
    <t>300-4026-0000</t>
  </si>
  <si>
    <t>EE77</t>
  </si>
  <si>
    <t>Wood, Richard Memorial/Award</t>
  </si>
  <si>
    <t>300-4026-3025</t>
  </si>
  <si>
    <t>EE78</t>
  </si>
  <si>
    <t>300-4026-4050</t>
  </si>
  <si>
    <t>EE79</t>
  </si>
  <si>
    <t>College of Pharmacy Schol.</t>
  </si>
  <si>
    <t>300-4027-0000</t>
  </si>
  <si>
    <t>EE80</t>
  </si>
  <si>
    <t>Allen, Heidi Memorial Sch.</t>
  </si>
  <si>
    <t>300-4027-4050</t>
  </si>
  <si>
    <t>EE81</t>
  </si>
  <si>
    <t>Nolan, L Douglas Endowment</t>
  </si>
  <si>
    <t>300-4027-4055</t>
  </si>
  <si>
    <t>EE82</t>
  </si>
  <si>
    <t>Youngken, Heber W. Sch.</t>
  </si>
  <si>
    <t>300-4028-0000</t>
  </si>
  <si>
    <t>EE83</t>
  </si>
  <si>
    <t>Jackson, Frederick &amp; Katherine</t>
  </si>
  <si>
    <t>300-4028-3025</t>
  </si>
  <si>
    <t>EE84</t>
  </si>
  <si>
    <t>Potter, Ralph Sch. Endowment</t>
  </si>
  <si>
    <t>300-4028-4054</t>
  </si>
  <si>
    <t>EE85</t>
  </si>
  <si>
    <t>URI Class Of 1933</t>
  </si>
  <si>
    <t>300-4028-5528</t>
  </si>
  <si>
    <t>EE86</t>
  </si>
  <si>
    <t>SE Massachussetts Pharm</t>
  </si>
  <si>
    <t>300-4028-6510</t>
  </si>
  <si>
    <t>EE87</t>
  </si>
  <si>
    <t>Bannon, John F. Endowed Sch.</t>
  </si>
  <si>
    <t>300-4029-4054</t>
  </si>
  <si>
    <t>EE88</t>
  </si>
  <si>
    <t>URI Class Of 1935 Scholarship</t>
  </si>
  <si>
    <t>310-4075-0000</t>
  </si>
  <si>
    <t>EE89</t>
  </si>
  <si>
    <t>URI Class Of 1931 Scholarship</t>
  </si>
  <si>
    <t>310-4075-1212</t>
  </si>
  <si>
    <t>EE90</t>
  </si>
  <si>
    <t>Baxter, John M. Endowed Sch.</t>
  </si>
  <si>
    <t>310-4075-3003</t>
  </si>
  <si>
    <t>EE91</t>
  </si>
  <si>
    <t>Buonaiuto, Gustin Family Sch</t>
  </si>
  <si>
    <t>310-4075-3025</t>
  </si>
  <si>
    <t>EE92</t>
  </si>
  <si>
    <t>Metz, William D. &amp; Clarice Sch</t>
  </si>
  <si>
    <t>310-4075-3307</t>
  </si>
  <si>
    <t>EE93</t>
  </si>
  <si>
    <t>URI Class Of 1943 Scholarship</t>
  </si>
  <si>
    <t>310-4075-4182</t>
  </si>
  <si>
    <t>EE94</t>
  </si>
  <si>
    <t>Soloveitzk, Harold B. '35 Sch.</t>
  </si>
  <si>
    <t>310-4075-7377</t>
  </si>
  <si>
    <t>EE95</t>
  </si>
  <si>
    <t>Ferrante, William R. &amp; Ann W.</t>
  </si>
  <si>
    <t>310-4080-0000</t>
  </si>
  <si>
    <t>EE96</t>
  </si>
  <si>
    <t>Watelet, Paul L. '34 Athletic</t>
  </si>
  <si>
    <t>310-4080-1212</t>
  </si>
  <si>
    <t>EE97</t>
  </si>
  <si>
    <t>URI Class Of 1940 Sch.</t>
  </si>
  <si>
    <t>310-4080-3025</t>
  </si>
  <si>
    <t>EE98</t>
  </si>
  <si>
    <t>URI Class Of 1937 Sch.</t>
  </si>
  <si>
    <t>310-4080-3307</t>
  </si>
  <si>
    <t>EE99</t>
  </si>
  <si>
    <t>URI Class Of 1941 Scholarship</t>
  </si>
  <si>
    <t>310-4080-7377</t>
  </si>
  <si>
    <t>EF01</t>
  </si>
  <si>
    <t>URI Class Of 1942 Scholarship</t>
  </si>
  <si>
    <t>315-4075-0000</t>
  </si>
  <si>
    <t>EF02</t>
  </si>
  <si>
    <t>Fiorenzano, Arthur &amp; Frank Sch</t>
  </si>
  <si>
    <t>315-4075-1212</t>
  </si>
  <si>
    <t>EF03</t>
  </si>
  <si>
    <t>URI Class Of 1938-R. Bressler</t>
  </si>
  <si>
    <t>315-4080-0000</t>
  </si>
  <si>
    <t>EF04</t>
  </si>
  <si>
    <t>Brittingham/Pezzullo Fam. Sch.</t>
  </si>
  <si>
    <t>315-4080-1212</t>
  </si>
  <si>
    <t>EF05</t>
  </si>
  <si>
    <t>Denelle, Ronald Scholarship</t>
  </si>
  <si>
    <t>330-4085-0000</t>
  </si>
  <si>
    <t>EF06</t>
  </si>
  <si>
    <t>URI Class Of 1962 Scholarship</t>
  </si>
  <si>
    <t>330-4085-1202</t>
  </si>
  <si>
    <t>EF07</t>
  </si>
  <si>
    <t>URI Class Of 1939 Scholarship</t>
  </si>
  <si>
    <t>330-4085-1212</t>
  </si>
  <si>
    <t>EF08</t>
  </si>
  <si>
    <t>Depace, Paul Scholarship</t>
  </si>
  <si>
    <t>330-4085-3025</t>
  </si>
  <si>
    <t>EF09</t>
  </si>
  <si>
    <t>Carter, W. Berkley Endowed Sch</t>
  </si>
  <si>
    <t>330-4085-3056</t>
  </si>
  <si>
    <t>EF10</t>
  </si>
  <si>
    <t>Dwyer,Austin J &amp; Wilcox, Fran.</t>
  </si>
  <si>
    <t>330-4085-7377</t>
  </si>
  <si>
    <t>EF11</t>
  </si>
  <si>
    <t>Geisser, George &amp; Virginia Sch</t>
  </si>
  <si>
    <t>332-4085-0000</t>
  </si>
  <si>
    <t>EF12</t>
  </si>
  <si>
    <t>Kirk, Kenneth &amp; Marie Sch.</t>
  </si>
  <si>
    <t>333-4085-0000</t>
  </si>
  <si>
    <t>EF13</t>
  </si>
  <si>
    <t>335-4085-0000</t>
  </si>
  <si>
    <t>EF14</t>
  </si>
  <si>
    <t>URI Classes Of 1944-46 End.</t>
  </si>
  <si>
    <t>335-4085-1212</t>
  </si>
  <si>
    <t>EF15</t>
  </si>
  <si>
    <t>White, Louisa Student Loan</t>
  </si>
  <si>
    <t>335-4085-3002</t>
  </si>
  <si>
    <t>EF16</t>
  </si>
  <si>
    <t>URI Class of 1956 Sch.</t>
  </si>
  <si>
    <t>400-0200-3064</t>
  </si>
  <si>
    <t>EF17</t>
  </si>
  <si>
    <t>URI Class Of 1948 Fund</t>
  </si>
  <si>
    <t>400-0230-3065</t>
  </si>
  <si>
    <t>EF18</t>
  </si>
  <si>
    <t>Silvia, William F &amp; Pauline T</t>
  </si>
  <si>
    <t>400-1001-6503</t>
  </si>
  <si>
    <t>EF19</t>
  </si>
  <si>
    <t>Nazareth, Mr &amp; Mrs Nathaniel J</t>
  </si>
  <si>
    <t>400-1101-7301</t>
  </si>
  <si>
    <t>EF20</t>
  </si>
  <si>
    <t>Accounting Student Scholarship</t>
  </si>
  <si>
    <t>400-1104-7306</t>
  </si>
  <si>
    <t>EF21</t>
  </si>
  <si>
    <t>Brewster, Edward and Mary End</t>
  </si>
  <si>
    <t>400-2001-6520</t>
  </si>
  <si>
    <t>EF22</t>
  </si>
  <si>
    <t>Piacitelli Family Endow. Sch.</t>
  </si>
  <si>
    <t>400-2012-6520</t>
  </si>
  <si>
    <t>EF23</t>
  </si>
  <si>
    <t>Riemenschneider, Harold A. Sch</t>
  </si>
  <si>
    <t>400-2107-6519</t>
  </si>
  <si>
    <t>EF24</t>
  </si>
  <si>
    <t>URI Foundation Boat Program</t>
  </si>
  <si>
    <t>400-2602-6516</t>
  </si>
  <si>
    <t>EF25</t>
  </si>
  <si>
    <t>Carlson, Eleanor &amp; Oscar Women</t>
  </si>
  <si>
    <t>400-2700-0000</t>
  </si>
  <si>
    <t>EF26</t>
  </si>
  <si>
    <t>Sheets,Dr Herman Ocean Eng Sch</t>
  </si>
  <si>
    <t>400-2700-2575</t>
  </si>
  <si>
    <t>EF27</t>
  </si>
  <si>
    <t>Brown, Godfrey Leadership Awd.</t>
  </si>
  <si>
    <t>400-2702-7049</t>
  </si>
  <si>
    <t>EF28</t>
  </si>
  <si>
    <t>Chi Omega 60's Leadership Sch.</t>
  </si>
  <si>
    <t>400-2703-0000</t>
  </si>
  <si>
    <t>EF29</t>
  </si>
  <si>
    <t>Miller, Thomas W Endowed Sch</t>
  </si>
  <si>
    <t>400-2703-2501</t>
  </si>
  <si>
    <t>EF30</t>
  </si>
  <si>
    <t>Spruill, Ann Scholarship Endow</t>
  </si>
  <si>
    <t>400-2703-7244</t>
  </si>
  <si>
    <t>EF31</t>
  </si>
  <si>
    <t>Lawrence, John M III Mem. Sch.</t>
  </si>
  <si>
    <t>400-2703-7436</t>
  </si>
  <si>
    <t>EF32</t>
  </si>
  <si>
    <t>Wood, Norris Microbiology Awd.</t>
  </si>
  <si>
    <t>400-2806-3036</t>
  </si>
  <si>
    <t>EF33</t>
  </si>
  <si>
    <t>Radoccia, Marie Scholarship</t>
  </si>
  <si>
    <t>400-2813-7407</t>
  </si>
  <si>
    <t>EF34</t>
  </si>
  <si>
    <t>Armstrong, Mrs. Lee Mem. Sch.</t>
  </si>
  <si>
    <t>400-3203-6506</t>
  </si>
  <si>
    <t>EF35</t>
  </si>
  <si>
    <t>Barker, Ann and Albert Mem.Sch</t>
  </si>
  <si>
    <t>400-3203-6508</t>
  </si>
  <si>
    <t>EF36</t>
  </si>
  <si>
    <t>Lee Family Music Sch. Endow.</t>
  </si>
  <si>
    <t>400-3203-7269</t>
  </si>
  <si>
    <t>EF37</t>
  </si>
  <si>
    <t>Votta, Ferdinand &amp; Lucille S.</t>
  </si>
  <si>
    <t>400-3203-7279</t>
  </si>
  <si>
    <t>EF38</t>
  </si>
  <si>
    <t>McKinstry, Nancy Scholarship</t>
  </si>
  <si>
    <t>400-3203-7315</t>
  </si>
  <si>
    <t>EF39</t>
  </si>
  <si>
    <t>Gertz Family Engineering Sch.</t>
  </si>
  <si>
    <t>400-3210-6515</t>
  </si>
  <si>
    <t>EF40</t>
  </si>
  <si>
    <t>Donnell, Henry and Jane Sch.</t>
  </si>
  <si>
    <t>400-3301-0000</t>
  </si>
  <si>
    <t>EF41</t>
  </si>
  <si>
    <t>Beaupre,Kathryn R. Scholarship</t>
  </si>
  <si>
    <t>400-4000-7209</t>
  </si>
  <si>
    <t>EF42</t>
  </si>
  <si>
    <t>Morrone, Joseph A. III Sch.</t>
  </si>
  <si>
    <t>400-4001-0000</t>
  </si>
  <si>
    <t>EF43</t>
  </si>
  <si>
    <t>Campbell, Norman A. &amp; Mary Sch</t>
  </si>
  <si>
    <t>400-4030-0000</t>
  </si>
  <si>
    <t>EF44</t>
  </si>
  <si>
    <t>Fitzgerald, Michael J End.Sch.</t>
  </si>
  <si>
    <t>400-4030-3060</t>
  </si>
  <si>
    <t>EF45</t>
  </si>
  <si>
    <t>Pagella, Charles Scholarship</t>
  </si>
  <si>
    <t>400-4030-3061</t>
  </si>
  <si>
    <t>EF46</t>
  </si>
  <si>
    <t>Lombardo, Rosario J. Sch.</t>
  </si>
  <si>
    <t>400-4030-3062</t>
  </si>
  <si>
    <t>EF47</t>
  </si>
  <si>
    <t>Grinnell, Cynthia Scholarship</t>
  </si>
  <si>
    <t>400-4030-3063</t>
  </si>
  <si>
    <t>EF48</t>
  </si>
  <si>
    <t>Wardwell Braiding Machine Co.</t>
  </si>
  <si>
    <t>400-4030-3066</t>
  </si>
  <si>
    <t>EF49</t>
  </si>
  <si>
    <t>Weygand family Scholarship</t>
  </si>
  <si>
    <t>400-4030-3067</t>
  </si>
  <si>
    <t>EF50</t>
  </si>
  <si>
    <t>Dubois-Hall, Sharon Mem. Sch.</t>
  </si>
  <si>
    <t>400-4030-7209</t>
  </si>
  <si>
    <t>EF51</t>
  </si>
  <si>
    <t>Pelletier, Peter A. End. Sch.</t>
  </si>
  <si>
    <t>400-4030-7327</t>
  </si>
  <si>
    <t>EF52</t>
  </si>
  <si>
    <t>King, Lester J Memorial Sch.</t>
  </si>
  <si>
    <t>400-4046-1212</t>
  </si>
  <si>
    <t>EF53</t>
  </si>
  <si>
    <t>Hill, Conrad R Scholarship</t>
  </si>
  <si>
    <t>400-4048-7457</t>
  </si>
  <si>
    <t>EF54</t>
  </si>
  <si>
    <t>ALMOND, Gov. &amp; Mrs. Lincoln</t>
  </si>
  <si>
    <t>400-4048-7459</t>
  </si>
  <si>
    <t>EF55</t>
  </si>
  <si>
    <t>Verrecchia,Thomas A. &amp; Dorothy</t>
  </si>
  <si>
    <t>400-4064-7377</t>
  </si>
  <si>
    <t>EF56</t>
  </si>
  <si>
    <t>Doctor, Wilbur Sch Endowment</t>
  </si>
  <si>
    <t>400-4070-1212</t>
  </si>
  <si>
    <t>EF57</t>
  </si>
  <si>
    <t>Geisser Engineering Endowment</t>
  </si>
  <si>
    <t>400-5020-3310</t>
  </si>
  <si>
    <t>EF58</t>
  </si>
  <si>
    <t>Swan, Gloria Goodwin &amp; John W.</t>
  </si>
  <si>
    <t>400-5020-3312</t>
  </si>
  <si>
    <t>EF59</t>
  </si>
  <si>
    <t>Youngken, Heber U.Club Sch.</t>
  </si>
  <si>
    <t>400-5020-6512</t>
  </si>
  <si>
    <t>EF60</t>
  </si>
  <si>
    <t>Pezzulo, Lynn Pharmacy Sch.</t>
  </si>
  <si>
    <t>400-5020-7259</t>
  </si>
  <si>
    <t>EF61</t>
  </si>
  <si>
    <t>Butler,Robert S. &amp; Charlene K.</t>
  </si>
  <si>
    <t>400-5020-7298</t>
  </si>
  <si>
    <t>EF62</t>
  </si>
  <si>
    <t>Pendergast, Daniel J &amp; Shirley</t>
  </si>
  <si>
    <t>400-5022-3303</t>
  </si>
  <si>
    <t>EF63</t>
  </si>
  <si>
    <t>Chappell, Edith F. Nursing Sch</t>
  </si>
  <si>
    <t>400-5028-3303</t>
  </si>
  <si>
    <t>EF64</t>
  </si>
  <si>
    <t>Wagner, Joseph M Scholarship</t>
  </si>
  <si>
    <t>400-6003-6507</t>
  </si>
  <si>
    <t>EF65</t>
  </si>
  <si>
    <t>Teoli, Sr.,Albert P.  Sch.</t>
  </si>
  <si>
    <t>400-7004-0000</t>
  </si>
  <si>
    <t>EF66</t>
  </si>
  <si>
    <t>Lusi Construction Engineering</t>
  </si>
  <si>
    <t>401-1001-5040</t>
  </si>
  <si>
    <t>EF67</t>
  </si>
  <si>
    <t>Parrillo, Bill Memorial Jrnlsm</t>
  </si>
  <si>
    <t>401-1001-5844</t>
  </si>
  <si>
    <t>EF68</t>
  </si>
  <si>
    <t>Sinclair, Joseph S Mem. Sch.</t>
  </si>
  <si>
    <t>401-1001-E361</t>
  </si>
  <si>
    <t>EF69</t>
  </si>
  <si>
    <t>Musco, Sebastian P &amp; Marybelle</t>
  </si>
  <si>
    <t>401-1001-EG56</t>
  </si>
  <si>
    <t>EF70</t>
  </si>
  <si>
    <t>Cox, Edward J Memorial Sch.</t>
  </si>
  <si>
    <t>401-1001-EH56</t>
  </si>
  <si>
    <t>EF71</t>
  </si>
  <si>
    <t>Kennedy, Evelyn Siefert Sch.</t>
  </si>
  <si>
    <t>401-1001-GT77</t>
  </si>
  <si>
    <t>EF72</t>
  </si>
  <si>
    <t>Horridge, Mathew Memorial Sch.</t>
  </si>
  <si>
    <t>401-1001-GU02</t>
  </si>
  <si>
    <t>EF73</t>
  </si>
  <si>
    <t>Livingston Zitkin Scholarship</t>
  </si>
  <si>
    <t>401-1003-5395</t>
  </si>
  <si>
    <t>EF74</t>
  </si>
  <si>
    <t>Southwest Florida Gators Alum.</t>
  </si>
  <si>
    <t>401-1003-GT51</t>
  </si>
  <si>
    <t>EF75</t>
  </si>
  <si>
    <t>Kilguss Family Sch Endow.</t>
  </si>
  <si>
    <t>401-1003-GX36</t>
  </si>
  <si>
    <t>EF76</t>
  </si>
  <si>
    <t>Corwin, Carol A Endowed Sch.</t>
  </si>
  <si>
    <t>401-1008-5115</t>
  </si>
  <si>
    <t>EF77</t>
  </si>
  <si>
    <t>ROTC Fund for Military Leader.</t>
  </si>
  <si>
    <t>401-1101-5144</t>
  </si>
  <si>
    <t>EF78</t>
  </si>
  <si>
    <t>Northup,William C Memorial Eng</t>
  </si>
  <si>
    <t>401-1101-5196</t>
  </si>
  <si>
    <t>EF79</t>
  </si>
  <si>
    <t>Osterberg, Eric L. Mem. Sch.</t>
  </si>
  <si>
    <t>401-1101-E170</t>
  </si>
  <si>
    <t>EF80</t>
  </si>
  <si>
    <t>Weekapaug Fdtn. for Conserv.</t>
  </si>
  <si>
    <t>401-1101-EH81</t>
  </si>
  <si>
    <t>EF81</t>
  </si>
  <si>
    <t>Bare, Amy Jane Scholarship</t>
  </si>
  <si>
    <t>401-1101-G857</t>
  </si>
  <si>
    <t>EF82</t>
  </si>
  <si>
    <t>Wroe Family Scholarship</t>
  </si>
  <si>
    <t>401-1101-GU38</t>
  </si>
  <si>
    <t>EF83</t>
  </si>
  <si>
    <t>Yaghoobian, Lt. Charles Jr.Nur</t>
  </si>
  <si>
    <t>401-1101-GV89</t>
  </si>
  <si>
    <t>EF84</t>
  </si>
  <si>
    <t>Eastern Cooperative Ext. Sch.</t>
  </si>
  <si>
    <t>401-1101-TR09</t>
  </si>
  <si>
    <t>EF85</t>
  </si>
  <si>
    <t>Visneuski, John H Biomedical</t>
  </si>
  <si>
    <t>401-1102-5914</t>
  </si>
  <si>
    <t>EF86</t>
  </si>
  <si>
    <t>Donnelly, Dorothy F. Sch.</t>
  </si>
  <si>
    <t>401-1102-G867</t>
  </si>
  <si>
    <t>EF87</t>
  </si>
  <si>
    <t>Croce,Gene &amp; Marion Scholastic</t>
  </si>
  <si>
    <t>401-1110-EK02</t>
  </si>
  <si>
    <t>EF88</t>
  </si>
  <si>
    <t>Johnston,F. Curtis Endowed Sch</t>
  </si>
  <si>
    <t>401-1110-GT59</t>
  </si>
  <si>
    <t>EF89</t>
  </si>
  <si>
    <t>Petrocelli Endowed Scholarship</t>
  </si>
  <si>
    <t>401-1110-GT86</t>
  </si>
  <si>
    <t>EF90</t>
  </si>
  <si>
    <t>Chin, Howard Endowed Sch.</t>
  </si>
  <si>
    <t>401-1110-GU52</t>
  </si>
  <si>
    <t>EF91</t>
  </si>
  <si>
    <t>Barber, William and Jean Sch.</t>
  </si>
  <si>
    <t>401-1110-GW24</t>
  </si>
  <si>
    <t>EF92</t>
  </si>
  <si>
    <t>Feinstein, A.S.Leadership Sch.</t>
  </si>
  <si>
    <t>401-1110-GW30</t>
  </si>
  <si>
    <t>EF93</t>
  </si>
  <si>
    <t>DiPetrillo, Anthony Esq. Sch.</t>
  </si>
  <si>
    <t>401-1110-GW47</t>
  </si>
  <si>
    <t>EF94</t>
  </si>
  <si>
    <t>Ward, Frank C. Scholarship</t>
  </si>
  <si>
    <t>401-1110-GW64</t>
  </si>
  <si>
    <t>EF95</t>
  </si>
  <si>
    <t>Behrends, Mary Jane Jrnl. Sch.</t>
  </si>
  <si>
    <t>401-1110-GX18</t>
  </si>
  <si>
    <t>EF96</t>
  </si>
  <si>
    <t>Phelan Family Scholarship</t>
  </si>
  <si>
    <t>401-1110-GX46</t>
  </si>
  <si>
    <t>EF97</t>
  </si>
  <si>
    <t>Gouck,Peter &amp; Cynthia J. Mem.</t>
  </si>
  <si>
    <t>401-1110-GX51</t>
  </si>
  <si>
    <t>EF98</t>
  </si>
  <si>
    <t>Koza,Russell C. Memorial Polis</t>
  </si>
  <si>
    <t>401-1110-GX58</t>
  </si>
  <si>
    <t>EF99</t>
  </si>
  <si>
    <t>Zorabedian,Mary Sch. Arts</t>
  </si>
  <si>
    <t>401-1110-TR08</t>
  </si>
  <si>
    <t>EG01</t>
  </si>
  <si>
    <t>Lischo Paul &amp; Marguerite End</t>
  </si>
  <si>
    <t>401-1112-EH33</t>
  </si>
  <si>
    <t>EG02</t>
  </si>
  <si>
    <t>Home Economics Endowment</t>
  </si>
  <si>
    <t>401-1112-EK29</t>
  </si>
  <si>
    <t>EG03</t>
  </si>
  <si>
    <t>Caniglia,Henry G.  Arts &amp; Sci.</t>
  </si>
  <si>
    <t>401-1112-GW31</t>
  </si>
  <si>
    <t>EG04</t>
  </si>
  <si>
    <t>URI Class of 1958 Endow.</t>
  </si>
  <si>
    <t>401-1534-GU45</t>
  </si>
  <si>
    <t>EG05</t>
  </si>
  <si>
    <t>Esparza,Francisco Cytotech.</t>
  </si>
  <si>
    <t>401-2000-5215</t>
  </si>
  <si>
    <t>EG06</t>
  </si>
  <si>
    <t>URI Prov. BioTech. Sch. Fund</t>
  </si>
  <si>
    <t>401-2000-5347</t>
  </si>
  <si>
    <t>EG07</t>
  </si>
  <si>
    <t>Swenton - Roditakis Pharm. End</t>
  </si>
  <si>
    <t>401-2000-5750</t>
  </si>
  <si>
    <t>EG08</t>
  </si>
  <si>
    <t>DeSimone,Christian L. Mem. Sch</t>
  </si>
  <si>
    <t>401-2000-5928</t>
  </si>
  <si>
    <t>EG09</t>
  </si>
  <si>
    <t>Russell, Brian P. Pharmacy</t>
  </si>
  <si>
    <t>401-2000-E215</t>
  </si>
  <si>
    <t>EG11</t>
  </si>
  <si>
    <t>Frank, Howard &amp; Mary A  Sch.</t>
  </si>
  <si>
    <t>401-2000-E236</t>
  </si>
  <si>
    <t>EG12</t>
  </si>
  <si>
    <t>Robert &amp; Arda Saute Pharm. Sch</t>
  </si>
  <si>
    <t>401-2000-E239</t>
  </si>
  <si>
    <t>EG13</t>
  </si>
  <si>
    <t>O'Gorman, Charlotte Sch.</t>
  </si>
  <si>
    <t>401-2000-E272</t>
  </si>
  <si>
    <t>EG14</t>
  </si>
  <si>
    <t>IDE Russell D.&amp; Russell C. Eng</t>
  </si>
  <si>
    <t>401-2000-E332</t>
  </si>
  <si>
    <t>EG15</t>
  </si>
  <si>
    <t>Landesberg,Melvin M. &amp; Arlene</t>
  </si>
  <si>
    <t>401-2000-E340</t>
  </si>
  <si>
    <t>EG16</t>
  </si>
  <si>
    <t>Browning,Mary Williams Mem.</t>
  </si>
  <si>
    <t>401-2000-E404</t>
  </si>
  <si>
    <t>EG17</t>
  </si>
  <si>
    <t>Norigain, Robert Mem. Scholar.</t>
  </si>
  <si>
    <t>401-2000-E440</t>
  </si>
  <si>
    <t>EG18</t>
  </si>
  <si>
    <t>Bouley,Steven A. &amp; Wilson,Rhon</t>
  </si>
  <si>
    <t>401-2000-EA03</t>
  </si>
  <si>
    <t>EG19</t>
  </si>
  <si>
    <t>Kermes,Kenneth &amp; Susan Dist.</t>
  </si>
  <si>
    <t>401-2000-EA12</t>
  </si>
  <si>
    <t>EG20</t>
  </si>
  <si>
    <t>Little M.A.M.A Child Dev. End.</t>
  </si>
  <si>
    <t>401-2000-EA41</t>
  </si>
  <si>
    <t>EG21</t>
  </si>
  <si>
    <t>Prochaska CPRC Leader Fund</t>
  </si>
  <si>
    <t>401-2000-EA87</t>
  </si>
  <si>
    <t>EG22</t>
  </si>
  <si>
    <t>McGovern Nursing Endowment</t>
  </si>
  <si>
    <t>401-2000-EB32</t>
  </si>
  <si>
    <t>EG23</t>
  </si>
  <si>
    <t>Bozogmir,Angela &amp; Amir Honors</t>
  </si>
  <si>
    <t>401-2000-EB37</t>
  </si>
  <si>
    <t>EG24</t>
  </si>
  <si>
    <t>McBride,Shawn P. Mem. IEP Sch.</t>
  </si>
  <si>
    <t>401-2000-EB60</t>
  </si>
  <si>
    <t>EG25</t>
  </si>
  <si>
    <t>Armstrong Saute Endowment</t>
  </si>
  <si>
    <t>401-2000-EB81</t>
  </si>
  <si>
    <t>EG26</t>
  </si>
  <si>
    <t>Shapiro,Gerald Mem. Endowment</t>
  </si>
  <si>
    <t>401-2000-EB92</t>
  </si>
  <si>
    <t>EG27</t>
  </si>
  <si>
    <t>Sauliner Stone Memorial Endow.</t>
  </si>
  <si>
    <t>401-2000-EC15</t>
  </si>
  <si>
    <t>EG28</t>
  </si>
  <si>
    <t>Buteau,Rich. &amp; Ron. CEPS Schol</t>
  </si>
  <si>
    <t>401-2000-EC28</t>
  </si>
  <si>
    <t>EG29</t>
  </si>
  <si>
    <t>Golden, Ed - Judy Swim. Endow.</t>
  </si>
  <si>
    <t>401-2000-ED17</t>
  </si>
  <si>
    <t>EG30</t>
  </si>
  <si>
    <t>Simmons,William E. Ocean. Sch.</t>
  </si>
  <si>
    <t>401-2000-ED33</t>
  </si>
  <si>
    <t>EG31</t>
  </si>
  <si>
    <t>Chapham,Andrew J. Chem. Std.</t>
  </si>
  <si>
    <t>401-2000-ED56</t>
  </si>
  <si>
    <t>EG32</t>
  </si>
  <si>
    <t>Spencer J Accounting Sch.</t>
  </si>
  <si>
    <t>401-2000-ED68</t>
  </si>
  <si>
    <t>EG33</t>
  </si>
  <si>
    <t>Tedesco,Ted Coll. of A+S Sch.</t>
  </si>
  <si>
    <t>401-2000-ED95</t>
  </si>
  <si>
    <t>EG34</t>
  </si>
  <si>
    <t>Genuario, Ralph Mem. Scholar.</t>
  </si>
  <si>
    <t>401-2000-EE14</t>
  </si>
  <si>
    <t>EG35</t>
  </si>
  <si>
    <t>Nancy C. Motola Endowment</t>
  </si>
  <si>
    <t>401-2000-EE38</t>
  </si>
  <si>
    <t>EG36</t>
  </si>
  <si>
    <t>Narasimhan,Vethanayaki &amp; Prof.</t>
  </si>
  <si>
    <t>401-2000-EE61</t>
  </si>
  <si>
    <t>EG37</t>
  </si>
  <si>
    <t>Kenneth E. Knox Scholarship</t>
  </si>
  <si>
    <t>401-2000-EE63</t>
  </si>
  <si>
    <t>EG38</t>
  </si>
  <si>
    <t>Lorraine Schwartz End. Nursing</t>
  </si>
  <si>
    <t>401-2000-EF31</t>
  </si>
  <si>
    <t>EG39</t>
  </si>
  <si>
    <t>Fannon,Kent &amp; Diane Bus. Adm.</t>
  </si>
  <si>
    <t>401-2000-EG79</t>
  </si>
  <si>
    <t>EG40</t>
  </si>
  <si>
    <t>Phi Corporation of Sigma Kappa</t>
  </si>
  <si>
    <t>401-2000-EH10</t>
  </si>
  <si>
    <t>EG41</t>
  </si>
  <si>
    <t>Davis,Jeffrey &amp; Karen Sch.End.</t>
  </si>
  <si>
    <t>401-2000-EH36</t>
  </si>
  <si>
    <t>EG42</t>
  </si>
  <si>
    <t>Minot, Richard&amp;Jana Schol-Verr</t>
  </si>
  <si>
    <t>401-2000-EH60</t>
  </si>
  <si>
    <t>EG43</t>
  </si>
  <si>
    <t>Citizen Bank Scholarships</t>
  </si>
  <si>
    <t>401-2000-EH80</t>
  </si>
  <si>
    <t>EG44</t>
  </si>
  <si>
    <t>Kahn,Lawrence I and Kahn,Litwi</t>
  </si>
  <si>
    <t>401-2000-EH96</t>
  </si>
  <si>
    <t>EG45</t>
  </si>
  <si>
    <t>Willis,Hope E. '30 Mem. Sch.</t>
  </si>
  <si>
    <t>401-2000-EJ03</t>
  </si>
  <si>
    <t>EG46</t>
  </si>
  <si>
    <t>DiBiasio Family Endowment</t>
  </si>
  <si>
    <t>401-2000-EJ83</t>
  </si>
  <si>
    <t>EG47</t>
  </si>
  <si>
    <t>Twomey Kevin &amp; Julie Scholar</t>
  </si>
  <si>
    <t>401-2000-EJ85</t>
  </si>
  <si>
    <t>EG48</t>
  </si>
  <si>
    <t>Hopper,Geoffrey V. &amp; Judith S.</t>
  </si>
  <si>
    <t>401-2000-EJ90</t>
  </si>
  <si>
    <t>EG49</t>
  </si>
  <si>
    <t>Charles B. Frost Endowment</t>
  </si>
  <si>
    <t>401-2000-EK44</t>
  </si>
  <si>
    <t>EG50</t>
  </si>
  <si>
    <t>Bennet,Joan &amp; Douglas End. Sc.</t>
  </si>
  <si>
    <t>401-2000-EK65</t>
  </si>
  <si>
    <t>EG51</t>
  </si>
  <si>
    <t>Vatcher, Edgar C. Memorial End</t>
  </si>
  <si>
    <t>401-2000-EL11</t>
  </si>
  <si>
    <t>EG52</t>
  </si>
  <si>
    <t>Schurman, Bertha &amp; Bernard</t>
  </si>
  <si>
    <t>401-2000-EL30</t>
  </si>
  <si>
    <t>EG53</t>
  </si>
  <si>
    <t>Jordan,Michael V. Std.Ldr. Sch</t>
  </si>
  <si>
    <t>401-2000-EL40</t>
  </si>
  <si>
    <t>EG54</t>
  </si>
  <si>
    <t>URI Journalism Std Scholarship</t>
  </si>
  <si>
    <t>401-2000-G625</t>
  </si>
  <si>
    <t>EG55</t>
  </si>
  <si>
    <t>Vasta, Kathryn &amp; Donald Schol.</t>
  </si>
  <si>
    <t>401-2000-G632</t>
  </si>
  <si>
    <t>EG56</t>
  </si>
  <si>
    <t>Pres. Carothers Std. Ldr. Edw.</t>
  </si>
  <si>
    <t>401-2000-G698</t>
  </si>
  <si>
    <t>EG57</t>
  </si>
  <si>
    <t>Waldman,Ruth Chadwick Nursing</t>
  </si>
  <si>
    <t>401-2000-G803</t>
  </si>
  <si>
    <t>EG58</t>
  </si>
  <si>
    <t>Halas Supply Chain Mgmt. Sch.</t>
  </si>
  <si>
    <t>401-2000-GS97</t>
  </si>
  <si>
    <t>EG59</t>
  </si>
  <si>
    <t>Nula Family Endowment</t>
  </si>
  <si>
    <t>401-2000-GU29</t>
  </si>
  <si>
    <t>EG60</t>
  </si>
  <si>
    <t>Williamson Fam.End. WW Wizards</t>
  </si>
  <si>
    <t>401-2000-GV88</t>
  </si>
  <si>
    <t>EG61</t>
  </si>
  <si>
    <t>Spachman, Florance &amp; Alan End.</t>
  </si>
  <si>
    <t>401-2000-GW79</t>
  </si>
  <si>
    <t>EG62</t>
  </si>
  <si>
    <t>McGivney,Mark &amp; Betty Sch.Acc.</t>
  </si>
  <si>
    <t>401-2001-EJ80</t>
  </si>
  <si>
    <t>EG63</t>
  </si>
  <si>
    <t>Battey,Michael &amp; Susan Schol.</t>
  </si>
  <si>
    <t>401-2001-G615</t>
  </si>
  <si>
    <t>EG64</t>
  </si>
  <si>
    <t>Newton, Fred Endow. Sch.</t>
  </si>
  <si>
    <t>401-2002-5279</t>
  </si>
  <si>
    <t>EG65</t>
  </si>
  <si>
    <t>Hedison Family Scholarships</t>
  </si>
  <si>
    <t>401-2002-5444</t>
  </si>
  <si>
    <t>EG66</t>
  </si>
  <si>
    <t>Jonas,Steve &amp; Jan Engr. Sch.</t>
  </si>
  <si>
    <t>401-2002-E161</t>
  </si>
  <si>
    <t>EG67</t>
  </si>
  <si>
    <t>Myles,Stephen Mem. Sch. S.J.</t>
  </si>
  <si>
    <t>401-2002-GS37</t>
  </si>
  <si>
    <t>EG68</t>
  </si>
  <si>
    <t>Andreozzi, Michael K. Schlshp.</t>
  </si>
  <si>
    <t>401-2002-GU07</t>
  </si>
  <si>
    <t>EG69</t>
  </si>
  <si>
    <t>URI Class of 1960 Scholarship</t>
  </si>
  <si>
    <t>401-2003-5104</t>
  </si>
  <si>
    <t>EG70</t>
  </si>
  <si>
    <t>Petrella,Mary C. Mem. English</t>
  </si>
  <si>
    <t>401-2003-5242</t>
  </si>
  <si>
    <t>EG71</t>
  </si>
  <si>
    <t>Anderson Memorial Scholarship</t>
  </si>
  <si>
    <t>401-2003-5255</t>
  </si>
  <si>
    <t>EG72</t>
  </si>
  <si>
    <t>Oster,Richard H. Memorial Sch.</t>
  </si>
  <si>
    <t>401-2003-5341</t>
  </si>
  <si>
    <t>EG73</t>
  </si>
  <si>
    <t>Leanard,Matthew J. &amp; Jeanmarie</t>
  </si>
  <si>
    <t>401-2003-5387</t>
  </si>
  <si>
    <t>EG74</t>
  </si>
  <si>
    <t>Carpenter,Philip Mem.Sch.M-Bio</t>
  </si>
  <si>
    <t>401-2003-5478</t>
  </si>
  <si>
    <t>EG75</t>
  </si>
  <si>
    <t>Vacino,Richard Allen Pharm.</t>
  </si>
  <si>
    <t>401-2003-5639</t>
  </si>
  <si>
    <t>EG76</t>
  </si>
  <si>
    <t>401-2003-5701</t>
  </si>
  <si>
    <t>EG77</t>
  </si>
  <si>
    <t>Benefit Street Pharmacy Endow.</t>
  </si>
  <si>
    <t>401-2003-5727</t>
  </si>
  <si>
    <t>EG78</t>
  </si>
  <si>
    <t>Ballard,Robert D. Grad. Fellow</t>
  </si>
  <si>
    <t>401-2003-5917</t>
  </si>
  <si>
    <t>EG79</t>
  </si>
  <si>
    <t>Southworth,Bradford &amp; Family</t>
  </si>
  <si>
    <t>401-2003-E151</t>
  </si>
  <si>
    <t>EG80</t>
  </si>
  <si>
    <t>Noppi,Michael Mem. Scholarship</t>
  </si>
  <si>
    <t>401-2003-E187</t>
  </si>
  <si>
    <t>EG81</t>
  </si>
  <si>
    <t>Carroll,Richard &amp; Constance Bs</t>
  </si>
  <si>
    <t>401-2003-E197</t>
  </si>
  <si>
    <t>EG82</t>
  </si>
  <si>
    <t>Grandin,John IEP Directorship</t>
  </si>
  <si>
    <t>401-2003-E319</t>
  </si>
  <si>
    <t>EG83</t>
  </si>
  <si>
    <t>Erato Haseotes Pre-Law</t>
  </si>
  <si>
    <t>401-2003-E330</t>
  </si>
  <si>
    <t>EG84</t>
  </si>
  <si>
    <t>Sparks,Earl C. Jr. '42 Endow.</t>
  </si>
  <si>
    <t>401-2003-E333</t>
  </si>
  <si>
    <t>EG85</t>
  </si>
  <si>
    <t>Shamoon,Linda K Public Writing</t>
  </si>
  <si>
    <t>401-2003-EG51</t>
  </si>
  <si>
    <t>EG87</t>
  </si>
  <si>
    <t>Brown Smith Textile Conserv</t>
  </si>
  <si>
    <t>401-2003-G995</t>
  </si>
  <si>
    <t>EG88</t>
  </si>
  <si>
    <t>WV Cummings Veterans Endow</t>
  </si>
  <si>
    <t>401-2004-5026</t>
  </si>
  <si>
    <t>EG89</t>
  </si>
  <si>
    <t>Murray Barbara Endowment</t>
  </si>
  <si>
    <t>401-2004-5029</t>
  </si>
  <si>
    <t>EG90</t>
  </si>
  <si>
    <t>Avedisian,Paramaz Pharmacy Sch</t>
  </si>
  <si>
    <t>401-2004-5044</t>
  </si>
  <si>
    <t>EG91</t>
  </si>
  <si>
    <t>Wilson,Barbara L. Endow. HS&amp;S</t>
  </si>
  <si>
    <t>401-2004-5138</t>
  </si>
  <si>
    <t>EG92</t>
  </si>
  <si>
    <t>Joseph &amp;Lynda Sacco Nursing</t>
  </si>
  <si>
    <t>401-2004-5149</t>
  </si>
  <si>
    <t>EG93</t>
  </si>
  <si>
    <t>Correird,David J. Pre-Law Ctr.</t>
  </si>
  <si>
    <t>401-2004-5201</t>
  </si>
  <si>
    <t>EG94</t>
  </si>
  <si>
    <t>Kroian, Michael S. Mem. Music</t>
  </si>
  <si>
    <t>401-2004-5352</t>
  </si>
  <si>
    <t>EG95</t>
  </si>
  <si>
    <t>PELOSI, John J. &amp; Maureen A.</t>
  </si>
  <si>
    <t>401-2004-5367</t>
  </si>
  <si>
    <t>EG96</t>
  </si>
  <si>
    <t>Sidel, Arnold M. Mem. Pharmacy</t>
  </si>
  <si>
    <t>401-2004-5390</t>
  </si>
  <si>
    <t>EG97</t>
  </si>
  <si>
    <t>Letcher,Stephen Sch. Endow.</t>
  </si>
  <si>
    <t>401-2004-5397</t>
  </si>
  <si>
    <t>EG98</t>
  </si>
  <si>
    <t>Rock Mem Scholarship Endow</t>
  </si>
  <si>
    <t>401-2004-5436</t>
  </si>
  <si>
    <t>EG99</t>
  </si>
  <si>
    <t>Amaral,Harry Memorial Sch.</t>
  </si>
  <si>
    <t>401-2004-5464</t>
  </si>
  <si>
    <t>EH01</t>
  </si>
  <si>
    <t>Saddler Family Scholarship</t>
  </si>
  <si>
    <t>401-2004-5469</t>
  </si>
  <si>
    <t>EH02</t>
  </si>
  <si>
    <t>Fannon International Education</t>
  </si>
  <si>
    <t>401-2004-5521</t>
  </si>
  <si>
    <t>EH04</t>
  </si>
  <si>
    <t>John &amp; David Parker Library</t>
  </si>
  <si>
    <t>401-2004-5603</t>
  </si>
  <si>
    <t>EH05</t>
  </si>
  <si>
    <t>McKenn Scholarship Endow</t>
  </si>
  <si>
    <t>401-2004-5774</t>
  </si>
  <si>
    <t>EH06</t>
  </si>
  <si>
    <t>Russ Jeffrey Am Dream Sch End</t>
  </si>
  <si>
    <t>401-2004-5856</t>
  </si>
  <si>
    <t>EH07</t>
  </si>
  <si>
    <t>Dvorak Student Fund</t>
  </si>
  <si>
    <t>401-2004-5873</t>
  </si>
  <si>
    <t>EH08</t>
  </si>
  <si>
    <t>Michael Sadd Memorial Fund</t>
  </si>
  <si>
    <t>401-2004-5894</t>
  </si>
  <si>
    <t>EH09</t>
  </si>
  <si>
    <t>Newton Endowed Scholarship</t>
  </si>
  <si>
    <t>401-2004-E134</t>
  </si>
  <si>
    <t>EH10</t>
  </si>
  <si>
    <t>Anne Higgins Fund Bay Studies</t>
  </si>
  <si>
    <t>401-2004-E374</t>
  </si>
  <si>
    <t>EH11</t>
  </si>
  <si>
    <t>Brown Natalie Endowed Scholr</t>
  </si>
  <si>
    <t>401-2004-G627</t>
  </si>
  <si>
    <t>EH12</t>
  </si>
  <si>
    <t>Accounting Advisory Board Endw</t>
  </si>
  <si>
    <t>401-2004-G786</t>
  </si>
  <si>
    <t>EH13</t>
  </si>
  <si>
    <t>Savio Mem Scholarship</t>
  </si>
  <si>
    <t>401-2004-G878</t>
  </si>
  <si>
    <t>EH14</t>
  </si>
  <si>
    <t>Robert M Beagle Endowment</t>
  </si>
  <si>
    <t>401-2004-GT10</t>
  </si>
  <si>
    <t>EH15</t>
  </si>
  <si>
    <t>Lord Enviro Journalism Scholar</t>
  </si>
  <si>
    <t>401-2004-GT41</t>
  </si>
  <si>
    <t>EH16</t>
  </si>
  <si>
    <t>Grossman Economics Scholar</t>
  </si>
  <si>
    <t>401-2004-GX65</t>
  </si>
  <si>
    <t>EH17</t>
  </si>
  <si>
    <t>Lynn McKinney Diversity Fund</t>
  </si>
  <si>
    <t>401-2005-5002</t>
  </si>
  <si>
    <t>EH18</t>
  </si>
  <si>
    <t>Erica Knowles Memorial Endow</t>
  </si>
  <si>
    <t>401-2005-5013</t>
  </si>
  <si>
    <t>EH19</t>
  </si>
  <si>
    <t>Lois Pazienza En Grad Acco Sch</t>
  </si>
  <si>
    <t>401-2005-5130</t>
  </si>
  <si>
    <t>EH20</t>
  </si>
  <si>
    <t>Chapman Endowment</t>
  </si>
  <si>
    <t>401-2005-5155</t>
  </si>
  <si>
    <t>EH21</t>
  </si>
  <si>
    <t>Ward Theatre Scholar Endow</t>
  </si>
  <si>
    <t>401-2005-5193</t>
  </si>
  <si>
    <t>EH22</t>
  </si>
  <si>
    <t>Platt Family Athletic Endow</t>
  </si>
  <si>
    <t>401-2005-5216</t>
  </si>
  <si>
    <t>EH24</t>
  </si>
  <si>
    <t>Christine Anne Nowak Endowment</t>
  </si>
  <si>
    <t>401-2005-5274</t>
  </si>
  <si>
    <t>EH26</t>
  </si>
  <si>
    <t>Marlin Bodden Annual Lecture</t>
  </si>
  <si>
    <t>401-2005-5309</t>
  </si>
  <si>
    <t>EH28</t>
  </si>
  <si>
    <t>UNFI Endowed Fund Art</t>
  </si>
  <si>
    <t>401-2005-5343</t>
  </si>
  <si>
    <t>EH29</t>
  </si>
  <si>
    <t>Paton, Janice M Endowed Schr</t>
  </si>
  <si>
    <t>401-2005-5360</t>
  </si>
  <si>
    <t>EH30</t>
  </si>
  <si>
    <t>Riley Homecare Adv Endow</t>
  </si>
  <si>
    <t>401-2005-5374</t>
  </si>
  <si>
    <t>EH31</t>
  </si>
  <si>
    <t>Sculco Nursing Scholarship</t>
  </si>
  <si>
    <t>401-2005-5415</t>
  </si>
  <si>
    <t>EH32</t>
  </si>
  <si>
    <t>Castagna &amp; Tapley Scholarship</t>
  </si>
  <si>
    <t>401-2005-5554</t>
  </si>
  <si>
    <t>EH33</t>
  </si>
  <si>
    <t>Constantinides Endowment</t>
  </si>
  <si>
    <t>401-2005-5555</t>
  </si>
  <si>
    <t>EH34</t>
  </si>
  <si>
    <t>Alvine, Robert J. CT Endowment</t>
  </si>
  <si>
    <t>401-2005-5559</t>
  </si>
  <si>
    <t>EH36</t>
  </si>
  <si>
    <t>Calestino&amp;Corvese MedLabSciSch</t>
  </si>
  <si>
    <t>401-2005-5583</t>
  </si>
  <si>
    <t>EH38</t>
  </si>
  <si>
    <t>Krueger, Dr. William H. Grad</t>
  </si>
  <si>
    <t>401-2005-5663</t>
  </si>
  <si>
    <t>EH39</t>
  </si>
  <si>
    <t>Chiao, Tsu Tao Eng Fellowship</t>
  </si>
  <si>
    <t>401-2005-5682</t>
  </si>
  <si>
    <t>EH40</t>
  </si>
  <si>
    <t>Farmer, Levia V. Nursing Schlr</t>
  </si>
  <si>
    <t>401-2005-5712</t>
  </si>
  <si>
    <t>EH42</t>
  </si>
  <si>
    <t>Northup Sch Human Science</t>
  </si>
  <si>
    <t>401-2005-5799</t>
  </si>
  <si>
    <t>EH43</t>
  </si>
  <si>
    <t>D'Abrosca Memorial Endow</t>
  </si>
  <si>
    <t>401-2005-5829</t>
  </si>
  <si>
    <t>EH44</t>
  </si>
  <si>
    <t>Fontaine Family Scholarship</t>
  </si>
  <si>
    <t>401-2005-5843</t>
  </si>
  <si>
    <t>EH46</t>
  </si>
  <si>
    <t>Teodoro Raffaele Diaco Endow</t>
  </si>
  <si>
    <t>401-2005-5936</t>
  </si>
  <si>
    <t>EH48</t>
  </si>
  <si>
    <t>Mangan Scholarship Endowment</t>
  </si>
  <si>
    <t>401-2005-5941</t>
  </si>
  <si>
    <t>EH49</t>
  </si>
  <si>
    <t>Thomas Manfredi Stu Res Fund</t>
  </si>
  <si>
    <t>401-2005-5968</t>
  </si>
  <si>
    <t>EH50</t>
  </si>
  <si>
    <t>Frederick J Newton Jr Mil Sch</t>
  </si>
  <si>
    <t>401-2005-E109</t>
  </si>
  <si>
    <t>EH51</t>
  </si>
  <si>
    <t>Richard J Charland Sch Endow</t>
  </si>
  <si>
    <t>401-2005-E145</t>
  </si>
  <si>
    <t>EH52</t>
  </si>
  <si>
    <t>Lennon &amp; Pedro Scholarship</t>
  </si>
  <si>
    <t>401-2005-E192</t>
  </si>
  <si>
    <t>EH53</t>
  </si>
  <si>
    <t>James Wyman Memorial Fund</t>
  </si>
  <si>
    <t>401-2005-E261</t>
  </si>
  <si>
    <t>EH55</t>
  </si>
  <si>
    <t>Tucker &amp; Blaszkowski Nurs/Phar</t>
  </si>
  <si>
    <t>401-2005-E335</t>
  </si>
  <si>
    <t>EH56</t>
  </si>
  <si>
    <t>Alex &amp; Ani Impact Fund</t>
  </si>
  <si>
    <t>401-2005-E338</t>
  </si>
  <si>
    <t>EH57</t>
  </si>
  <si>
    <t>Dr. Kenneth Sousa Sch Fund</t>
  </si>
  <si>
    <t>401-2005-E417</t>
  </si>
  <si>
    <t>EH58</t>
  </si>
  <si>
    <t>Deborah A Imondi Endow Sch</t>
  </si>
  <si>
    <t>401-2005-E458</t>
  </si>
  <si>
    <t>EH59</t>
  </si>
  <si>
    <t>Hallberg, Haward V Scholarship</t>
  </si>
  <si>
    <t>401-2005-ED99</t>
  </si>
  <si>
    <t>EH60</t>
  </si>
  <si>
    <t>Prof John M Gates Mem Fund</t>
  </si>
  <si>
    <t>401-2005-EE01</t>
  </si>
  <si>
    <t>EH61</t>
  </si>
  <si>
    <t>Women Business End. Scholarshi</t>
  </si>
  <si>
    <t>401-2005-EH90</t>
  </si>
  <si>
    <t>EH62</t>
  </si>
  <si>
    <t>J Term Travel Endowment</t>
  </si>
  <si>
    <t>401-2005-G095</t>
  </si>
  <si>
    <t>EH63</t>
  </si>
  <si>
    <t>Ashton Family Endowed Schol</t>
  </si>
  <si>
    <t>401-2005-G529</t>
  </si>
  <si>
    <t>EH64</t>
  </si>
  <si>
    <t>Fransworth Landry Scholar Comm</t>
  </si>
  <si>
    <t>401-2005-G654</t>
  </si>
  <si>
    <t>EH66</t>
  </si>
  <si>
    <t>Peter/Susan Tancredi ROTC Med</t>
  </si>
  <si>
    <t>401-2005-G870</t>
  </si>
  <si>
    <t>EH67</t>
  </si>
  <si>
    <t>John Hazen White Scholarship</t>
  </si>
  <si>
    <t>401-2006-5277</t>
  </si>
  <si>
    <t>EH68</t>
  </si>
  <si>
    <t>Murray '49 Scholar Endow</t>
  </si>
  <si>
    <t>401-2006-5393</t>
  </si>
  <si>
    <t>EH69</t>
  </si>
  <si>
    <t>The Higgins Family Endowed Sch</t>
  </si>
  <si>
    <t>401-2006-5603</t>
  </si>
  <si>
    <t>EH70</t>
  </si>
  <si>
    <t>Dr J Craig Swanson Oce Eng Sch</t>
  </si>
  <si>
    <t>401-2006-5873</t>
  </si>
  <si>
    <t>EH71</t>
  </si>
  <si>
    <t>Hall,Lorraine E Julian Ad Stud</t>
  </si>
  <si>
    <t>401-2007-5189</t>
  </si>
  <si>
    <t>EH72</t>
  </si>
  <si>
    <t>Belazi Family Scholr Pharmacy</t>
  </si>
  <si>
    <t>401-2007-5357</t>
  </si>
  <si>
    <t>EH74</t>
  </si>
  <si>
    <t>COP Innovation Fund</t>
  </si>
  <si>
    <t>401-2007-5770</t>
  </si>
  <si>
    <t>EH75</t>
  </si>
  <si>
    <t>Barone Memorial Scholarship</t>
  </si>
  <si>
    <t>401-2007-5964</t>
  </si>
  <si>
    <t>EH76</t>
  </si>
  <si>
    <t>Rosen Research Fund Chemistry</t>
  </si>
  <si>
    <t>401-2007-5998</t>
  </si>
  <si>
    <t>EH77</t>
  </si>
  <si>
    <t>Faella,Gaetano&amp;Pasqualina Memo</t>
  </si>
  <si>
    <t>401-2007-E104</t>
  </si>
  <si>
    <t>EH78</t>
  </si>
  <si>
    <t>Sierra Stanton Award</t>
  </si>
  <si>
    <t>401-2007-G096</t>
  </si>
  <si>
    <t>EH80</t>
  </si>
  <si>
    <t>Julie Swistak Maloney Scholars</t>
  </si>
  <si>
    <t>401-2007-G761</t>
  </si>
  <si>
    <t>EH81</t>
  </si>
  <si>
    <t>Flynn Intl Study Abroad Opport</t>
  </si>
  <si>
    <t>401-2007-G860</t>
  </si>
  <si>
    <t>EH82</t>
  </si>
  <si>
    <t>Finance Advisory Brd End Schl</t>
  </si>
  <si>
    <t>401-2007-G890</t>
  </si>
  <si>
    <t>EH83</t>
  </si>
  <si>
    <t>Marsha G Metcalf Sch Fund</t>
  </si>
  <si>
    <t>401-2007-G909</t>
  </si>
  <si>
    <t>EH84</t>
  </si>
  <si>
    <t>Kent &amp; Diane Fannon Market Sch</t>
  </si>
  <si>
    <t>401-2008-5272</t>
  </si>
  <si>
    <t>EH85</t>
  </si>
  <si>
    <t>Jane Cotton Ebbs Philsoph Fund</t>
  </si>
  <si>
    <t>401-2008-5409</t>
  </si>
  <si>
    <t>EH86</t>
  </si>
  <si>
    <t>Jane Cotton Ebbs Endow Prof</t>
  </si>
  <si>
    <t>401-2008-G657</t>
  </si>
  <si>
    <t>EH87</t>
  </si>
  <si>
    <t>Knight Gloria Smith Mem Schol</t>
  </si>
  <si>
    <t>401-2009-5153</t>
  </si>
  <si>
    <t>EH88</t>
  </si>
  <si>
    <t>Cummings W.J. Veterans A.F.</t>
  </si>
  <si>
    <t>401-2009-5206</t>
  </si>
  <si>
    <t>EH89</t>
  </si>
  <si>
    <t>Pfeiffer,Nancy and Michael Sch</t>
  </si>
  <si>
    <t>401-2009-5419</t>
  </si>
  <si>
    <t>EH90</t>
  </si>
  <si>
    <t>Beckman Grad Research Fund</t>
  </si>
  <si>
    <t>401-2009-5432</t>
  </si>
  <si>
    <t>EH91</t>
  </si>
  <si>
    <t>Mark Wood Memorial Endowment</t>
  </si>
  <si>
    <t>401-2009-5594</t>
  </si>
  <si>
    <t>EH92</t>
  </si>
  <si>
    <t>Elgen End Professor Finance</t>
  </si>
  <si>
    <t>401-2009-EG16</t>
  </si>
  <si>
    <t>EH93</t>
  </si>
  <si>
    <t>Oppenheimer End PhD Fund</t>
  </si>
  <si>
    <t>401-2009-EH97</t>
  </si>
  <si>
    <t>EH94</t>
  </si>
  <si>
    <t>Aitken Eng Scholarship</t>
  </si>
  <si>
    <t>401-2009-G090</t>
  </si>
  <si>
    <t>EH95</t>
  </si>
  <si>
    <t>URI Northern CA Alumni Scholar</t>
  </si>
  <si>
    <t>401-2009-G578</t>
  </si>
  <si>
    <t>EH96</t>
  </si>
  <si>
    <t>URI Science &amp; Engineering Fell</t>
  </si>
  <si>
    <t>401-2009-G943</t>
  </si>
  <si>
    <t>EH97</t>
  </si>
  <si>
    <t>Paul Cohen Mentorship Fund</t>
  </si>
  <si>
    <t>401-2009-GU35</t>
  </si>
  <si>
    <t>EH98</t>
  </si>
  <si>
    <t>CBA Fannon End Career Fund</t>
  </si>
  <si>
    <t>401-2012-5758</t>
  </si>
  <si>
    <t>EH99</t>
  </si>
  <si>
    <t>Shamoon Edw Public Writing</t>
  </si>
  <si>
    <t>401-2012-E130</t>
  </si>
  <si>
    <t>EI01</t>
  </si>
  <si>
    <t>F&amp;H Schilling Scholarship Fund</t>
  </si>
  <si>
    <t>401-2012-EK73</t>
  </si>
  <si>
    <t>EI02</t>
  </si>
  <si>
    <t>Karen Adams Scholarship</t>
  </si>
  <si>
    <t>401-2012-EK74</t>
  </si>
  <si>
    <t>EI03</t>
  </si>
  <si>
    <t>Hexagon Spanish IEP Scl Fund</t>
  </si>
  <si>
    <t>401-2012-EK75</t>
  </si>
  <si>
    <t>EJ01</t>
  </si>
  <si>
    <t>Whalley Family End Sch in Phar</t>
  </si>
  <si>
    <t>401-2012-GT75</t>
  </si>
  <si>
    <t>EJ02</t>
  </si>
  <si>
    <t>Budnick Endowed Scholarship</t>
  </si>
  <si>
    <t>401-2012-GU09</t>
  </si>
  <si>
    <t>EJ03</t>
  </si>
  <si>
    <t>Kevin B. Walsh '80 Memorial Sc</t>
  </si>
  <si>
    <t>401-2012-GV36</t>
  </si>
  <si>
    <t>EJ04</t>
  </si>
  <si>
    <t>Cunningham Mem Scholarship</t>
  </si>
  <si>
    <t>401-2012-GW08</t>
  </si>
  <si>
    <t>EJ05</t>
  </si>
  <si>
    <t>NE Inst of Tech Scholarship</t>
  </si>
  <si>
    <t>401-2012-GW12</t>
  </si>
  <si>
    <t>EJ06</t>
  </si>
  <si>
    <t>Ebrahimpour Fam Intl Travel</t>
  </si>
  <si>
    <t>401-2012-GW82</t>
  </si>
  <si>
    <t>EJ07</t>
  </si>
  <si>
    <t>H Crouch Mem Scholarship</t>
  </si>
  <si>
    <t>401-2012-GW83</t>
  </si>
  <si>
    <t>EJ08</t>
  </si>
  <si>
    <t>Tim Hennessy Family Scholar</t>
  </si>
  <si>
    <t>401-2012-GW84</t>
  </si>
  <si>
    <t>EJ09</t>
  </si>
  <si>
    <t>Brown Smith Textile Cons Endow</t>
  </si>
  <si>
    <t>401-2012-GW85</t>
  </si>
  <si>
    <t>EJ10</t>
  </si>
  <si>
    <t>Cranston Print Works Scholar</t>
  </si>
  <si>
    <t>401-2012-GW86</t>
  </si>
  <si>
    <t>EJ11</t>
  </si>
  <si>
    <t>Marion Fry '33 Endowed Scholar</t>
  </si>
  <si>
    <t>401-2012-GW87</t>
  </si>
  <si>
    <t>EJ12</t>
  </si>
  <si>
    <t>Home Economics Endow Business</t>
  </si>
  <si>
    <t>401-2012-GW88</t>
  </si>
  <si>
    <t>EJ13</t>
  </si>
  <si>
    <t>Evelyn Kennedy Endw Scholar</t>
  </si>
  <si>
    <t>401-2012-GW89</t>
  </si>
  <si>
    <t>EJ14</t>
  </si>
  <si>
    <t>Ordonez Textile &amp; Costume</t>
  </si>
  <si>
    <t>401-2012-GW97</t>
  </si>
  <si>
    <t>EJ15</t>
  </si>
  <si>
    <t>401-2012-TR22</t>
  </si>
  <si>
    <t>EJ16</t>
  </si>
  <si>
    <t>Jill Sawyer Memorial Scholar</t>
  </si>
  <si>
    <t>401-2013-EK05</t>
  </si>
  <si>
    <t>EJ17</t>
  </si>
  <si>
    <t>Textile Veterans Assoc Annual</t>
  </si>
  <si>
    <t>401-2013-GU41</t>
  </si>
  <si>
    <t>EJ18</t>
  </si>
  <si>
    <t>Geraldine Barber Endw Scholar</t>
  </si>
  <si>
    <t>401-2013-GV75</t>
  </si>
  <si>
    <t>EJ19</t>
  </si>
  <si>
    <t>George &amp; Mary Bond Endw Scholr</t>
  </si>
  <si>
    <t>401-2013-GV76</t>
  </si>
  <si>
    <t>EJ20</t>
  </si>
  <si>
    <t>Marge Bumpus Endw Fund</t>
  </si>
  <si>
    <t>401-2013-GV91</t>
  </si>
  <si>
    <t>EJ21</t>
  </si>
  <si>
    <t>Roger &amp; Marie Chapman Edw Schl</t>
  </si>
  <si>
    <t>401-2013-GW77</t>
  </si>
  <si>
    <t>EJ22</t>
  </si>
  <si>
    <t>401-2013-GW81</t>
  </si>
  <si>
    <t>EJ23</t>
  </si>
  <si>
    <t>Edward Eddy Mem Scholarship</t>
  </si>
  <si>
    <t>401-2013-GW99</t>
  </si>
  <si>
    <t>EJ24</t>
  </si>
  <si>
    <t>Finkelstein Mem Scholarship</t>
  </si>
  <si>
    <t>401-2013-TR21</t>
  </si>
  <si>
    <t>EJ25</t>
  </si>
  <si>
    <t>Fitzsimons Mem Lecture Fund</t>
  </si>
  <si>
    <t>401-2014-EJ39</t>
  </si>
  <si>
    <t>EJ26</t>
  </si>
  <si>
    <t>Barbara Leon Goldstein End Sch</t>
  </si>
  <si>
    <t>401-2014-EK76</t>
  </si>
  <si>
    <t>EJ27</t>
  </si>
  <si>
    <t>John Long Memorial Schlr</t>
  </si>
  <si>
    <t>401-2014-GU83</t>
  </si>
  <si>
    <t>EJ28</t>
  </si>
  <si>
    <t>Nappi Memorial Scholarship</t>
  </si>
  <si>
    <t>401-2014-GV58</t>
  </si>
  <si>
    <t>EJ29</t>
  </si>
  <si>
    <t>Dr Richard Bianco Scholarship</t>
  </si>
  <si>
    <t>401-2014-GV64</t>
  </si>
  <si>
    <t>EJ30</t>
  </si>
  <si>
    <t>Burton Brown CEPS Library Fund</t>
  </si>
  <si>
    <t>401-2014-GV65</t>
  </si>
  <si>
    <t>EJ31</t>
  </si>
  <si>
    <t>R&amp;R Buteau Fund for Arts</t>
  </si>
  <si>
    <t>401-2014-GW16</t>
  </si>
  <si>
    <t>EJ32</t>
  </si>
  <si>
    <t>R&amp;R Buteau Scholarship</t>
  </si>
  <si>
    <t>401-2014-GW27</t>
  </si>
  <si>
    <t>EJ33</t>
  </si>
  <si>
    <t>Carol Corwin Endow Scholar</t>
  </si>
  <si>
    <t>401-2014-GW62</t>
  </si>
  <si>
    <t>EJ34</t>
  </si>
  <si>
    <t>Walter Crocker Sch Endow</t>
  </si>
  <si>
    <t>401-2100-5036</t>
  </si>
  <si>
    <t>EJ35</t>
  </si>
  <si>
    <t>Cummings Armed Frc Vets Mem</t>
  </si>
  <si>
    <t>401-2100-5054</t>
  </si>
  <si>
    <t>EJ36</t>
  </si>
  <si>
    <t>Demetrakas Scholarship</t>
  </si>
  <si>
    <t>401-2100-5154</t>
  </si>
  <si>
    <t>EJ37</t>
  </si>
  <si>
    <t>Jill S Ellsworth Endw Scholar</t>
  </si>
  <si>
    <t>401-2100-5213</t>
  </si>
  <si>
    <t>EJ38</t>
  </si>
  <si>
    <t>Matziner Biotechonology</t>
  </si>
  <si>
    <t>401-2100-5498</t>
  </si>
  <si>
    <t>EJ39</t>
  </si>
  <si>
    <t>Esparza Cytotech. Schol. Fund</t>
  </si>
  <si>
    <t>401-2100-5644</t>
  </si>
  <si>
    <t>EJ40</t>
  </si>
  <si>
    <t>P &amp; C Gouck Mem Scholarship</t>
  </si>
  <si>
    <t>401-2100-5723</t>
  </si>
  <si>
    <t>EJ41</t>
  </si>
  <si>
    <t>John Hackett Endowment</t>
  </si>
  <si>
    <t>401-2100-5781</t>
  </si>
  <si>
    <t>EJ42</t>
  </si>
  <si>
    <t>John Mackin III Scholarship</t>
  </si>
  <si>
    <t>401-2100-E158</t>
  </si>
  <si>
    <t>EJ43</t>
  </si>
  <si>
    <t>Nat'l Assoc Credit RISEN</t>
  </si>
  <si>
    <t>401-2100-E207</t>
  </si>
  <si>
    <t>EJ44</t>
  </si>
  <si>
    <t>S Anstine Norbeck Endow Schlr</t>
  </si>
  <si>
    <t>401-2100-E217</t>
  </si>
  <si>
    <t>EJ45</t>
  </si>
  <si>
    <t>Janice Paff Mem Scholar Fund</t>
  </si>
  <si>
    <t>401-2100-E318</t>
  </si>
  <si>
    <t>EJ46</t>
  </si>
  <si>
    <t>Gewneth Rae Endowment</t>
  </si>
  <si>
    <t>401-2100-E349</t>
  </si>
  <si>
    <t>EJ47</t>
  </si>
  <si>
    <t>Richards Riota Endow Scholr</t>
  </si>
  <si>
    <t>401-2100-E388</t>
  </si>
  <si>
    <t>EJ48</t>
  </si>
  <si>
    <t>Shepard Mem Scholarship</t>
  </si>
  <si>
    <t>401-2100-E401</t>
  </si>
  <si>
    <t>EJ49</t>
  </si>
  <si>
    <t>Harold Stanzler Endow Scholar</t>
  </si>
  <si>
    <t>401-2100-E415</t>
  </si>
  <si>
    <t>EJ50</t>
  </si>
  <si>
    <t>Verrecchia Endow Scholarship</t>
  </si>
  <si>
    <t>401-2100-E448</t>
  </si>
  <si>
    <t>EJ51</t>
  </si>
  <si>
    <t>Stanley Berger Memorial Fund</t>
  </si>
  <si>
    <t>401-2100-EC87</t>
  </si>
  <si>
    <t>EJ52</t>
  </si>
  <si>
    <t>K. Carpenter Mem Psych Award</t>
  </si>
  <si>
    <t>401-2100-EG19</t>
  </si>
  <si>
    <t>EJ53</t>
  </si>
  <si>
    <t>Janet Kulber Mem. Endow</t>
  </si>
  <si>
    <t>401-2100-EG23</t>
  </si>
  <si>
    <t>EJ54</t>
  </si>
  <si>
    <t>401-2100-EG33</t>
  </si>
  <si>
    <t>EJ55</t>
  </si>
  <si>
    <t>K. Beaupre Comm Disorder Schlr</t>
  </si>
  <si>
    <t>401-2100-EG34</t>
  </si>
  <si>
    <t>EJ56</t>
  </si>
  <si>
    <t>Glenn Brown Mem Endw Scholr</t>
  </si>
  <si>
    <t>401-2100-EG43</t>
  </si>
  <si>
    <t>EJ57</t>
  </si>
  <si>
    <t>Norma Bugbee Mem Scholarship</t>
  </si>
  <si>
    <t>401-2100-EG52</t>
  </si>
  <si>
    <t>EJ58</t>
  </si>
  <si>
    <t>E. Christopher Mem Scholarhsip</t>
  </si>
  <si>
    <t>401-2100-EG68</t>
  </si>
  <si>
    <t>EJ59</t>
  </si>
  <si>
    <t>Ruth Curran Endw Scholarship</t>
  </si>
  <si>
    <t>401-2100-EH07</t>
  </si>
  <si>
    <t>EJ60</t>
  </si>
  <si>
    <t>John Heaton Mem Scholarship</t>
  </si>
  <si>
    <t>401-2100-EH21</t>
  </si>
  <si>
    <t>EJ61</t>
  </si>
  <si>
    <t>Heditsian Endw Life Partner</t>
  </si>
  <si>
    <t>401-2100-EH52</t>
  </si>
  <si>
    <t>EJ62</t>
  </si>
  <si>
    <t>Little MAMA CDC Endowment</t>
  </si>
  <si>
    <t>401-2100-EH95</t>
  </si>
  <si>
    <t>EJ63</t>
  </si>
  <si>
    <t>Manfredi Kinesiology Stu Res</t>
  </si>
  <si>
    <t>401-2100-EI02</t>
  </si>
  <si>
    <t>EJ64</t>
  </si>
  <si>
    <t>Dorothy Massey Endw Scholr</t>
  </si>
  <si>
    <t>401-2100-EJ98</t>
  </si>
  <si>
    <t>EJ65</t>
  </si>
  <si>
    <t>401-2100-EK12</t>
  </si>
  <si>
    <t>EJ66</t>
  </si>
  <si>
    <t>Hawley Murray Scholarship</t>
  </si>
  <si>
    <t>401-2100-EK20</t>
  </si>
  <si>
    <t>EJ67</t>
  </si>
  <si>
    <t>Laffey Newton Scholarship Fund</t>
  </si>
  <si>
    <t>401-2100-EK34</t>
  </si>
  <si>
    <t>EJ68</t>
  </si>
  <si>
    <t>Clark Northup Scholarship</t>
  </si>
  <si>
    <t>401-2100-EK46</t>
  </si>
  <si>
    <t>EJ69</t>
  </si>
  <si>
    <t>401-2100-EK52</t>
  </si>
  <si>
    <t>EJ70</t>
  </si>
  <si>
    <t>Gatani Nula Adult Endw Scholar</t>
  </si>
  <si>
    <t>401-2100-EK81</t>
  </si>
  <si>
    <t>EJ71</t>
  </si>
  <si>
    <t>Mabel Streeter Perrin End Schl</t>
  </si>
  <si>
    <t>401-2100-EL05</t>
  </si>
  <si>
    <t>EJ72</t>
  </si>
  <si>
    <t>Dr. James Reid Endw Scholar</t>
  </si>
  <si>
    <t>401-2100-EL14</t>
  </si>
  <si>
    <t>EJ73</t>
  </si>
  <si>
    <t>Andrew Rotelli Mem Scholar</t>
  </si>
  <si>
    <t>401-2100-EL26</t>
  </si>
  <si>
    <t>EJ74</t>
  </si>
  <si>
    <t>Goodwin Swan Mem Scholarship</t>
  </si>
  <si>
    <t>401-2100-EL33</t>
  </si>
  <si>
    <t>EJ75</t>
  </si>
  <si>
    <t>Albert Teoli Sr Endw Scholarsh</t>
  </si>
  <si>
    <t>401-2100-G576</t>
  </si>
  <si>
    <t>EJ76</t>
  </si>
  <si>
    <t>401-2100-G631</t>
  </si>
  <si>
    <t>EJ77</t>
  </si>
  <si>
    <t>Barbara Wilson Endw Scholar</t>
  </si>
  <si>
    <t>401-2100-G635</t>
  </si>
  <si>
    <t>EJ78</t>
  </si>
  <si>
    <t>Yaghoobian Mem Scholarship</t>
  </si>
  <si>
    <t>401-2100-GS99</t>
  </si>
  <si>
    <t>EJ79</t>
  </si>
  <si>
    <t>Marjorie Ellis Mem Endw Schlr</t>
  </si>
  <si>
    <t>401-2100-GT91</t>
  </si>
  <si>
    <t>EJ80</t>
  </si>
  <si>
    <t>Goshdigian,Mabel Dietetics Sch</t>
  </si>
  <si>
    <t>401-2100-GX14</t>
  </si>
  <si>
    <t>EJ81</t>
  </si>
  <si>
    <t>RI Dietetic Association Schol.</t>
  </si>
  <si>
    <t>401-2100-GX55</t>
  </si>
  <si>
    <t>EJ82</t>
  </si>
  <si>
    <t>Olney Mem. Food Sci Scholar</t>
  </si>
  <si>
    <t>401-2100-TR15</t>
  </si>
  <si>
    <t>EJ83</t>
  </si>
  <si>
    <t>Atkinson, Ruth E. Endow. Schol</t>
  </si>
  <si>
    <t>401-2100-TR23</t>
  </si>
  <si>
    <t>EJ84</t>
  </si>
  <si>
    <t>Betty &amp; Tom Shreve '42 Schlr</t>
  </si>
  <si>
    <t>401-2101-5335</t>
  </si>
  <si>
    <t>EJ85</t>
  </si>
  <si>
    <t>Richard C. Rhodes III Animal S</t>
  </si>
  <si>
    <t>401-2101-5348</t>
  </si>
  <si>
    <t>EJ87</t>
  </si>
  <si>
    <t>C Hunter Ed Scholarship</t>
  </si>
  <si>
    <t>401-2101-5383</t>
  </si>
  <si>
    <t>EJ88</t>
  </si>
  <si>
    <t>McKenna Grad Scholar Endow</t>
  </si>
  <si>
    <t>401-2101-E143</t>
  </si>
  <si>
    <t>EJ89</t>
  </si>
  <si>
    <t>Amar Tapati Lahiri Library End</t>
  </si>
  <si>
    <t>401-2101-E165</t>
  </si>
  <si>
    <t>EJ90</t>
  </si>
  <si>
    <t>Strickhart '70 Scholarship</t>
  </si>
  <si>
    <t>401-2101-E248</t>
  </si>
  <si>
    <t>EJ91</t>
  </si>
  <si>
    <t>Ross L. Aker '64 Endw Scholar</t>
  </si>
  <si>
    <t>401-2101-EH28</t>
  </si>
  <si>
    <t>EJ92</t>
  </si>
  <si>
    <t>The Dr. Ven Venkatesan Scholar</t>
  </si>
  <si>
    <t>401-2101-EL09</t>
  </si>
  <si>
    <t>EJ93</t>
  </si>
  <si>
    <t>J. Hologgitas Scholar Endow</t>
  </si>
  <si>
    <t>401-2101-EL36</t>
  </si>
  <si>
    <t>EJ94</t>
  </si>
  <si>
    <t>Dawid Badecki Mem Soccer Endw</t>
  </si>
  <si>
    <t>401-2101-G964</t>
  </si>
  <si>
    <t>EJ95</t>
  </si>
  <si>
    <t>Eleanor Milner Morris Endowmen</t>
  </si>
  <si>
    <t>401-2101-GX53</t>
  </si>
  <si>
    <t>EJ96</t>
  </si>
  <si>
    <t>Jay R. Simon '68 Endow Scholar</t>
  </si>
  <si>
    <t>401-2102-5017</t>
  </si>
  <si>
    <t>EJ97</t>
  </si>
  <si>
    <t>Sydney Spink '58 Eng Mem Schl</t>
  </si>
  <si>
    <t>401-2102-5088</t>
  </si>
  <si>
    <t>EJ98</t>
  </si>
  <si>
    <t>W. Brownell Fine Arts Endow</t>
  </si>
  <si>
    <t>401-2102-5240</t>
  </si>
  <si>
    <t>EJ99</t>
  </si>
  <si>
    <t>Harrington School W.E.Brownell</t>
  </si>
  <si>
    <t>401-2102-5252</t>
  </si>
  <si>
    <t>EK01</t>
  </si>
  <si>
    <t>Avedisian Endowment, COP</t>
  </si>
  <si>
    <t>401-2102-5428</t>
  </si>
  <si>
    <t>EK02</t>
  </si>
  <si>
    <t>Herrmann Chair Endowment</t>
  </si>
  <si>
    <t>401-2102-5458</t>
  </si>
  <si>
    <t>EK03</t>
  </si>
  <si>
    <t>Leo A. Bannon Scholarship</t>
  </si>
  <si>
    <t>401-2102-5460</t>
  </si>
  <si>
    <t>EK04</t>
  </si>
  <si>
    <t>Prov. Biotech Scholarship Fund</t>
  </si>
  <si>
    <t>401-2102-5593</t>
  </si>
  <si>
    <t>EK05</t>
  </si>
  <si>
    <t>Metcalf, Michael P. Institute</t>
  </si>
  <si>
    <t>401-2102-5735</t>
  </si>
  <si>
    <t>EK06</t>
  </si>
  <si>
    <t>Chisholm Innovation Fund</t>
  </si>
  <si>
    <t>401-2102-5861</t>
  </si>
  <si>
    <t>EK07</t>
  </si>
  <si>
    <t>Thompson Endowed Scholarship</t>
  </si>
  <si>
    <t>401-2102-5921</t>
  </si>
  <si>
    <t>EK08</t>
  </si>
  <si>
    <t>Balasubramanian Engineer Schl</t>
  </si>
  <si>
    <t>401-2102-E282</t>
  </si>
  <si>
    <t>EK09</t>
  </si>
  <si>
    <t>Vethanayaki &amp; Prof Narasimha</t>
  </si>
  <si>
    <t>401-2102-E382</t>
  </si>
  <si>
    <t>EK10</t>
  </si>
  <si>
    <t>Prochaska Strategic Investment</t>
  </si>
  <si>
    <t>401-2102-EC48</t>
  </si>
  <si>
    <t>EK11</t>
  </si>
  <si>
    <t>Thomas Fish Family Schol. Fund</t>
  </si>
  <si>
    <t>401-2102-ED15</t>
  </si>
  <si>
    <t>EK12</t>
  </si>
  <si>
    <t>Dr. Frank Carrano Endowed Scho</t>
  </si>
  <si>
    <t>401-2102-EE39</t>
  </si>
  <si>
    <t>EK13</t>
  </si>
  <si>
    <t>Subramaniam Family Schol. Fund</t>
  </si>
  <si>
    <t>401-2102-EE77</t>
  </si>
  <si>
    <t>EK14</t>
  </si>
  <si>
    <t>Fred '78 and Sue Newton Profes</t>
  </si>
  <si>
    <t>401-2102-G091</t>
  </si>
  <si>
    <t>EK15</t>
  </si>
  <si>
    <t>Samuel J Montalto, Jr. Mem Sch</t>
  </si>
  <si>
    <t>401-2102-G507</t>
  </si>
  <si>
    <t>EK16</t>
  </si>
  <si>
    <t>KP Speliotis &amp; DE Speliotis</t>
  </si>
  <si>
    <t>401-2102-G596</t>
  </si>
  <si>
    <t>EK17</t>
  </si>
  <si>
    <t>Eleanor F Barlow Nurs Scho End</t>
  </si>
  <si>
    <t>401-2102-G616</t>
  </si>
  <si>
    <t>EK18</t>
  </si>
  <si>
    <t>Donna Arnold MBA Scholarship</t>
  </si>
  <si>
    <t>401-2102-G659</t>
  </si>
  <si>
    <t>EK19</t>
  </si>
  <si>
    <t>Rhody the RAM Endowment</t>
  </si>
  <si>
    <t>401-2102-G663</t>
  </si>
  <si>
    <t>EK20</t>
  </si>
  <si>
    <t>Parker Photography Endowment</t>
  </si>
  <si>
    <t>401-2102-GT50</t>
  </si>
  <si>
    <t>EK21</t>
  </si>
  <si>
    <t>Sue &amp; Rick Warford URI CDC Mem</t>
  </si>
  <si>
    <t>401-2102-GU33</t>
  </si>
  <si>
    <t>EK22</t>
  </si>
  <si>
    <t>Ingram Family Scholarship</t>
  </si>
  <si>
    <t>401-2103-5061</t>
  </si>
  <si>
    <t>EK23</t>
  </si>
  <si>
    <t>Gallogly Burt Scholarship</t>
  </si>
  <si>
    <t>401-2103-5332</t>
  </si>
  <si>
    <t>EK24</t>
  </si>
  <si>
    <t>Vincent D. Morgera Scholarship</t>
  </si>
  <si>
    <t>401-2103-5336</t>
  </si>
  <si>
    <t>EK25</t>
  </si>
  <si>
    <t>Nancy K. Bond '70 Schol Fund</t>
  </si>
  <si>
    <t>401-2103-5376</t>
  </si>
  <si>
    <t>EK26</t>
  </si>
  <si>
    <t>Ronald Nass Mem Eng Sch</t>
  </si>
  <si>
    <t>401-2103-5659</t>
  </si>
  <si>
    <t>EK27</t>
  </si>
  <si>
    <t>Shimizu Endow Lectureship Fund</t>
  </si>
  <si>
    <t>401-2103-5709</t>
  </si>
  <si>
    <t>EK28</t>
  </si>
  <si>
    <t>Dr. Robert H. Hunter '71 Pharm</t>
  </si>
  <si>
    <t>401-2103-E211</t>
  </si>
  <si>
    <t>EK29</t>
  </si>
  <si>
    <t>Levine Int'l Opportunity Fund</t>
  </si>
  <si>
    <t>401-2103-E289</t>
  </si>
  <si>
    <t>EK30</t>
  </si>
  <si>
    <t>Alfred C Bachelder Mec Eng Sch</t>
  </si>
  <si>
    <t>401-2103-E385</t>
  </si>
  <si>
    <t>EK31</t>
  </si>
  <si>
    <t>Vittimberga Family Endown Chem</t>
  </si>
  <si>
    <t>401-2103-EF23</t>
  </si>
  <si>
    <t>EK32</t>
  </si>
  <si>
    <t>Nikki Noya Fields Family Schol</t>
  </si>
  <si>
    <t>401-2103-EG31</t>
  </si>
  <si>
    <t>EK33</t>
  </si>
  <si>
    <t>Skip Whyte Coaching Endowment</t>
  </si>
  <si>
    <t>401-2103-EH76</t>
  </si>
  <si>
    <t>EK34</t>
  </si>
  <si>
    <t>Saccoccio Memorial Scholarship</t>
  </si>
  <si>
    <t>401-2103-EK31</t>
  </si>
  <si>
    <t>EK35</t>
  </si>
  <si>
    <t>Simonson Endow Schol</t>
  </si>
  <si>
    <t>401-2103-EK38</t>
  </si>
  <si>
    <t>EK36</t>
  </si>
  <si>
    <t>Thom. Calderone Scholarship</t>
  </si>
  <si>
    <t>401-2103-G504</t>
  </si>
  <si>
    <t>EK37</t>
  </si>
  <si>
    <t>Monica Garnes BUS Scholarship</t>
  </si>
  <si>
    <t>401-2103-G520</t>
  </si>
  <si>
    <t>EK38</t>
  </si>
  <si>
    <t>Frederick J. Kroener Fund</t>
  </si>
  <si>
    <t>401-2103-G579</t>
  </si>
  <si>
    <t>EK39</t>
  </si>
  <si>
    <t>Alpha Xi Delta/BY Scholarship</t>
  </si>
  <si>
    <t>401-2103-G874</t>
  </si>
  <si>
    <t>EK40</t>
  </si>
  <si>
    <t>Alpha Delta Pi Endow Schship</t>
  </si>
  <si>
    <t>401-2103-G983</t>
  </si>
  <si>
    <t>EK41</t>
  </si>
  <si>
    <t>Alfred Verrecchia Chair AI BA</t>
  </si>
  <si>
    <t>401-2103-GT30</t>
  </si>
  <si>
    <t>EK42</t>
  </si>
  <si>
    <t>The Alfred J. Verrecchia Endow</t>
  </si>
  <si>
    <t>401-2103-GT79</t>
  </si>
  <si>
    <t>EK43</t>
  </si>
  <si>
    <t>Hart Family Fund for DSS</t>
  </si>
  <si>
    <t>401-2103-GV98</t>
  </si>
  <si>
    <t>EK44</t>
  </si>
  <si>
    <t>Gregory P. Murphy 74 G 77 Endo</t>
  </si>
  <si>
    <t>401-2103-GV99</t>
  </si>
  <si>
    <t>EK45</t>
  </si>
  <si>
    <t>Potter Scholarship Endow</t>
  </si>
  <si>
    <t>401-2103-GW66</t>
  </si>
  <si>
    <t>EK46</t>
  </si>
  <si>
    <t>SFC Riley 67 &amp; MG Riley 74</t>
  </si>
  <si>
    <t>401-2103-GX05</t>
  </si>
  <si>
    <t>EK47</t>
  </si>
  <si>
    <t>Dr Swanson Mem Schlrshp Fd</t>
  </si>
  <si>
    <t>401-2103-GX34</t>
  </si>
  <si>
    <t>EK48</t>
  </si>
  <si>
    <t>C H Brainard Leadership Schol</t>
  </si>
  <si>
    <t>401-2103-GX43</t>
  </si>
  <si>
    <t>EK49</t>
  </si>
  <si>
    <t>J Richmond &amp; R Carothers Fund</t>
  </si>
  <si>
    <t>401-2105-5038</t>
  </si>
  <si>
    <t>EK50</t>
  </si>
  <si>
    <t>Beta Psi Alpha/Theta Delta Chi</t>
  </si>
  <si>
    <t>401-2105-5042</t>
  </si>
  <si>
    <t>EK51</t>
  </si>
  <si>
    <t>Wright Fast Track Masters</t>
  </si>
  <si>
    <t>401-2105-5210</t>
  </si>
  <si>
    <t>EK52</t>
  </si>
  <si>
    <t>Daniel Schnebly Memorial Schol</t>
  </si>
  <si>
    <t>401-2105-5236</t>
  </si>
  <si>
    <t>EK53</t>
  </si>
  <si>
    <t>Greek Student Leaders Schlrshp</t>
  </si>
  <si>
    <t>401-2105-5245</t>
  </si>
  <si>
    <t>EK54</t>
  </si>
  <si>
    <t>Witham RI Brewing Mem Schlrshp</t>
  </si>
  <si>
    <t>401-2105-5339</t>
  </si>
  <si>
    <t>EK55</t>
  </si>
  <si>
    <t>Women in Eng. Scholarship</t>
  </si>
  <si>
    <t>401-2105-5357</t>
  </si>
  <si>
    <t>EK56</t>
  </si>
  <si>
    <t>Lawrence Endowed Scholarship</t>
  </si>
  <si>
    <t>401-2105-5440</t>
  </si>
  <si>
    <t>EK57</t>
  </si>
  <si>
    <t>Wolfe Family Endowed Scholarsh</t>
  </si>
  <si>
    <t>401-2105-5456</t>
  </si>
  <si>
    <t>EK58</t>
  </si>
  <si>
    <t>Anna Otto Rotondo Endowed Scho</t>
  </si>
  <si>
    <t>401-2105-5562</t>
  </si>
  <si>
    <t>EK61</t>
  </si>
  <si>
    <t>David J. Martirano '91 Minorit</t>
  </si>
  <si>
    <t>401-2105-5580</t>
  </si>
  <si>
    <t>EK62</t>
  </si>
  <si>
    <t>Class of '91 Open Scholars</t>
  </si>
  <si>
    <t>401-2105-5616</t>
  </si>
  <si>
    <t>EK63</t>
  </si>
  <si>
    <t>Parlange Endowed Scholarship</t>
  </si>
  <si>
    <t>401-2105-5669</t>
  </si>
  <si>
    <t>EK64</t>
  </si>
  <si>
    <t>Deborah Rose Endw Sch Acctng</t>
  </si>
  <si>
    <t>401-2105-5879</t>
  </si>
  <si>
    <t>EK65</t>
  </si>
  <si>
    <t>Jesse and Norman Furtado Sch.</t>
  </si>
  <si>
    <t>401-2105-5930</t>
  </si>
  <si>
    <t>EK66</t>
  </si>
  <si>
    <t>Rosaforte Endw Schshp Neurosci</t>
  </si>
  <si>
    <t>401-2105-E176</t>
  </si>
  <si>
    <t>EK67</t>
  </si>
  <si>
    <t>James E. Riley '66, G'72 - Hom</t>
  </si>
  <si>
    <t>401-2105-E235</t>
  </si>
  <si>
    <t>EK68</t>
  </si>
  <si>
    <t>J&amp;M Barnes Endow Schlrshp</t>
  </si>
  <si>
    <t>401-2105-E345</t>
  </si>
  <si>
    <t>EK69</t>
  </si>
  <si>
    <t>Rom Lal Seekri Endow Schlrshp</t>
  </si>
  <si>
    <t>401-2105-E393</t>
  </si>
  <si>
    <t>EK70</t>
  </si>
  <si>
    <t>Martin&amp;SchwarzbachEndwdSchlBiz</t>
  </si>
  <si>
    <t>401-2105-EE24</t>
  </si>
  <si>
    <t>EK71</t>
  </si>
  <si>
    <t>Jasmyn Beatty Leadership Fund</t>
  </si>
  <si>
    <t>401-2105-EF69</t>
  </si>
  <si>
    <t>EK72</t>
  </si>
  <si>
    <t>Alumni Color Network Schlrs</t>
  </si>
  <si>
    <t>401-2105-EK98</t>
  </si>
  <si>
    <t>EK73</t>
  </si>
  <si>
    <t>Lippmann Endowment</t>
  </si>
  <si>
    <t>401-2105-GX04</t>
  </si>
  <si>
    <t>EK74</t>
  </si>
  <si>
    <t>Deller Family Endowment</t>
  </si>
  <si>
    <t>401-2105-GX72</t>
  </si>
  <si>
    <t>EK75</t>
  </si>
  <si>
    <t>Faella Gaetano Pasqu Endow</t>
  </si>
  <si>
    <t>401-2105-TR40</t>
  </si>
  <si>
    <t>EK76</t>
  </si>
  <si>
    <t>Smith,Irvine&amp;Clarke Found</t>
  </si>
  <si>
    <t>401-2106-5122</t>
  </si>
  <si>
    <t>EK77</t>
  </si>
  <si>
    <t>Suita/Hamming Endowed Schlrsp</t>
  </si>
  <si>
    <t>401-2106-5442</t>
  </si>
  <si>
    <t>EK78</t>
  </si>
  <si>
    <t>Needham Grad Schlp Biomed&amp;Phrm</t>
  </si>
  <si>
    <t>401-2106-5452</t>
  </si>
  <si>
    <t>EK79</t>
  </si>
  <si>
    <t>MaryD&amp;WCBrayJr 58 Endw Schlrp</t>
  </si>
  <si>
    <t>401-2106-5902</t>
  </si>
  <si>
    <t>EK80</t>
  </si>
  <si>
    <t>William P. Ritzau '54 Mem Awd</t>
  </si>
  <si>
    <t>401-2106-E101</t>
  </si>
  <si>
    <t>EK81</t>
  </si>
  <si>
    <t>Lisa M. Morse Theatre Award</t>
  </si>
  <si>
    <t>401-2106-E127</t>
  </si>
  <si>
    <t>EK82</t>
  </si>
  <si>
    <t>J&amp;C Chiaverini Scholarship</t>
  </si>
  <si>
    <t>401-2106-E240</t>
  </si>
  <si>
    <t>EK83</t>
  </si>
  <si>
    <t>J '91 &amp; K '90 Triarsi Schlrshp</t>
  </si>
  <si>
    <t>401-2106-E242</t>
  </si>
  <si>
    <t>EK84</t>
  </si>
  <si>
    <t>Mario Fam Found Impact Endw</t>
  </si>
  <si>
    <t>401-2106-EG67</t>
  </si>
  <si>
    <t>EK85</t>
  </si>
  <si>
    <t>C&amp;T Sculco Grad Nurs Rsrch Sch</t>
  </si>
  <si>
    <t>401-2106-G513</t>
  </si>
  <si>
    <t>EK86</t>
  </si>
  <si>
    <t>Das Graduate Eng Scholarship</t>
  </si>
  <si>
    <t>401-2106-G604</t>
  </si>
  <si>
    <t>EK87</t>
  </si>
  <si>
    <t>Cross-Das&amp;Das Grad Englsh Schr</t>
  </si>
  <si>
    <t>401-2106-G729</t>
  </si>
  <si>
    <t>EK88</t>
  </si>
  <si>
    <t>Luna-Rivera SF Scholarship</t>
  </si>
  <si>
    <t>401-2106-G771</t>
  </si>
  <si>
    <t>EK89</t>
  </si>
  <si>
    <t>DeHayes Honors Excellence Endw</t>
  </si>
  <si>
    <t>401-2106-GW75</t>
  </si>
  <si>
    <t>EK90</t>
  </si>
  <si>
    <t>R '73 &amp; B '75 Baumann End Sch</t>
  </si>
  <si>
    <t>401-2107-5055</t>
  </si>
  <si>
    <t>EK91</t>
  </si>
  <si>
    <t>D.G. Brown Nursing Scholarship</t>
  </si>
  <si>
    <t>401-2107-5235</t>
  </si>
  <si>
    <t>EK92</t>
  </si>
  <si>
    <t>Simpson Family Schlshp</t>
  </si>
  <si>
    <t>401-2107-5314</t>
  </si>
  <si>
    <t>EK93</t>
  </si>
  <si>
    <t>West, Robert Scott Mem GS</t>
  </si>
  <si>
    <t>401-2107-5568</t>
  </si>
  <si>
    <t>EK94</t>
  </si>
  <si>
    <t>GSO Pell Library Endow</t>
  </si>
  <si>
    <t>401-2107-5600</t>
  </si>
  <si>
    <t>EK95</t>
  </si>
  <si>
    <t>Sieburth, Janice '72 &amp; John</t>
  </si>
  <si>
    <t>401-2107-E107</t>
  </si>
  <si>
    <t>EK96</t>
  </si>
  <si>
    <t>Orme, William A. Pell Library</t>
  </si>
  <si>
    <t>401-2107-E251</t>
  </si>
  <si>
    <t>EK97</t>
  </si>
  <si>
    <t>Brown,Burton Endow ASFCEPS Lib</t>
  </si>
  <si>
    <t>401-2107-EG70</t>
  </si>
  <si>
    <t>EK98</t>
  </si>
  <si>
    <t>Mike Renzi Musicianship Award</t>
  </si>
  <si>
    <t>401-2107-EK87</t>
  </si>
  <si>
    <t>EK99</t>
  </si>
  <si>
    <t>J&amp;K Joseph Endow Schlshp</t>
  </si>
  <si>
    <t>401-2107-G582</t>
  </si>
  <si>
    <t>EL01</t>
  </si>
  <si>
    <t>K &amp; M Marchand Martin Endowed</t>
  </si>
  <si>
    <t>401-2107-G699</t>
  </si>
  <si>
    <t>EL02</t>
  </si>
  <si>
    <t>Dr Vittimberga End. Prof. Psyc</t>
  </si>
  <si>
    <t>401-2108-5354</t>
  </si>
  <si>
    <t>EL03</t>
  </si>
  <si>
    <t>Boaro Endw Schlrs Nutr&amp;Diet</t>
  </si>
  <si>
    <t>401-2108-5847</t>
  </si>
  <si>
    <t>EL04</t>
  </si>
  <si>
    <t>Boaro Endw Schlrshp Ocean Engr</t>
  </si>
  <si>
    <t>401-2108-E354</t>
  </si>
  <si>
    <t>EL05</t>
  </si>
  <si>
    <t>Dr. Richard Carvalho Endowment</t>
  </si>
  <si>
    <t>401-2108-E379</t>
  </si>
  <si>
    <t>EL06</t>
  </si>
  <si>
    <t>Pizza Civil Engineering Schrp</t>
  </si>
  <si>
    <t>401-2108-EA69</t>
  </si>
  <si>
    <t>EL07</t>
  </si>
  <si>
    <t>D &amp; J Horton Scholarship</t>
  </si>
  <si>
    <t>401-2108-EB44</t>
  </si>
  <si>
    <t>EL08</t>
  </si>
  <si>
    <t>A E Martin Endowed Scholarship</t>
  </si>
  <si>
    <t>401-2108-ED01</t>
  </si>
  <si>
    <t>EL09</t>
  </si>
  <si>
    <t>Richard Calabro Scholarship</t>
  </si>
  <si>
    <t>401-2108-EE55</t>
  </si>
  <si>
    <t>EL10</t>
  </si>
  <si>
    <t>J. R. Montilla Engr Schlrshp</t>
  </si>
  <si>
    <t>401-2108-GS24</t>
  </si>
  <si>
    <t>EL11</t>
  </si>
  <si>
    <t>Ken &amp; Laura Kenerson Endwd Sch</t>
  </si>
  <si>
    <t>401-2108-GW06</t>
  </si>
  <si>
    <t>EL12</t>
  </si>
  <si>
    <t>F&amp;S Pierce Endwd Engr Schlrshp</t>
  </si>
  <si>
    <t>401-2110-5039</t>
  </si>
  <si>
    <t>EL13</t>
  </si>
  <si>
    <t>McshaneCouvillion CourageAward</t>
  </si>
  <si>
    <t>401-2110-5227</t>
  </si>
  <si>
    <t>EL14</t>
  </si>
  <si>
    <t>Galuska Memorial Scholarship</t>
  </si>
  <si>
    <t>401-2110-EE92</t>
  </si>
  <si>
    <t>EL15</t>
  </si>
  <si>
    <t>Bill Ryan ('50) Endowed Fund</t>
  </si>
  <si>
    <t>401-2111-5131</t>
  </si>
  <si>
    <t>EL16</t>
  </si>
  <si>
    <t>Guentert Pharmacy Scholarship</t>
  </si>
  <si>
    <t>401-2111-E383</t>
  </si>
  <si>
    <t>EL17</t>
  </si>
  <si>
    <t>Visneuski MS/PhD of Nurs Pract</t>
  </si>
  <si>
    <t>401-2111-EG54</t>
  </si>
  <si>
    <t>EL18</t>
  </si>
  <si>
    <t>Thomas F. Black, Jr. Scholarsh</t>
  </si>
  <si>
    <t>401-2111-G750</t>
  </si>
  <si>
    <t>EL19</t>
  </si>
  <si>
    <t>Herman Scholarship Fund</t>
  </si>
  <si>
    <t>401-2112-5447</t>
  </si>
  <si>
    <t>EL20</t>
  </si>
  <si>
    <t>Georgia McRae Fund</t>
  </si>
  <si>
    <t>401-2112-5652</t>
  </si>
  <si>
    <t>EL21</t>
  </si>
  <si>
    <t>G&amp;I Zartarian Scholarship Fund</t>
  </si>
  <si>
    <t>401-2112-5890</t>
  </si>
  <si>
    <t>EL22</t>
  </si>
  <si>
    <t>Drs D&amp;A Paul Grad Engin Schol</t>
  </si>
  <si>
    <t>401-2112-E364</t>
  </si>
  <si>
    <t>EL23</t>
  </si>
  <si>
    <t>J&amp;K Murphy Endwd Scholarship</t>
  </si>
  <si>
    <t>401-2112-EA92</t>
  </si>
  <si>
    <t>EL24</t>
  </si>
  <si>
    <t>W&amp;D Card CoB Scholarship</t>
  </si>
  <si>
    <t>401-2112-EB34</t>
  </si>
  <si>
    <t>EL25</t>
  </si>
  <si>
    <t>Rho Iota Kappa Chp/Chi Phi End</t>
  </si>
  <si>
    <t>401-2112-EB68</t>
  </si>
  <si>
    <t>EL26</t>
  </si>
  <si>
    <t>Galvin Endowed Scholarship</t>
  </si>
  <si>
    <t>401-2112-ED78</t>
  </si>
  <si>
    <t>EL27</t>
  </si>
  <si>
    <t>Elizabeth Carolyn Lincoln Schl</t>
  </si>
  <si>
    <t>401-2112-EE21</t>
  </si>
  <si>
    <t>EL28</t>
  </si>
  <si>
    <t>EC Lincoln Nutrition/Dietetics</t>
  </si>
  <si>
    <t>401-2112-EE47</t>
  </si>
  <si>
    <t>EL29</t>
  </si>
  <si>
    <t>Sarni Family Fd Int'l Business</t>
  </si>
  <si>
    <t>401-2112-EE78</t>
  </si>
  <si>
    <t>EL30</t>
  </si>
  <si>
    <t>J.Brown, G.Krausse Scholarship</t>
  </si>
  <si>
    <t>401-2112-EG08</t>
  </si>
  <si>
    <t>EL31</t>
  </si>
  <si>
    <t>A&amp;V Saunders Scholarship End</t>
  </si>
  <si>
    <t>401-2112-G753</t>
  </si>
  <si>
    <t>EL33</t>
  </si>
  <si>
    <t>Struck Family Scholarship Fund</t>
  </si>
  <si>
    <t>401-2112-G951</t>
  </si>
  <si>
    <t>EL34</t>
  </si>
  <si>
    <t>Frank E. Cirillo '56 Scholarsh</t>
  </si>
  <si>
    <t>401-2112-GT05</t>
  </si>
  <si>
    <t>EL35</t>
  </si>
  <si>
    <t>Grossomanides Scholarship Fund</t>
  </si>
  <si>
    <t>401-2113-5579</t>
  </si>
  <si>
    <t>EL36</t>
  </si>
  <si>
    <t>Buteau,Richard W. &amp; Roland S.</t>
  </si>
  <si>
    <t>401-2113-E136</t>
  </si>
  <si>
    <t>EL37</t>
  </si>
  <si>
    <t>Cianfarani '92 Endow Scholar</t>
  </si>
  <si>
    <t>401-2113-E368</t>
  </si>
  <si>
    <t>EL38</t>
  </si>
  <si>
    <t>Leonard Scholarship</t>
  </si>
  <si>
    <t>401-2113-G990</t>
  </si>
  <si>
    <t>EL40</t>
  </si>
  <si>
    <t>Nicholas P. D'Antilio '25 Scho</t>
  </si>
  <si>
    <t>401-2114-5094</t>
  </si>
  <si>
    <t>EL42</t>
  </si>
  <si>
    <t>Fannon Educ Research Endow</t>
  </si>
  <si>
    <t>401-2114-5919</t>
  </si>
  <si>
    <t>EL44</t>
  </si>
  <si>
    <t>Feinstein Cntr Hunger Free Ame</t>
  </si>
  <si>
    <t>401-2114-E179</t>
  </si>
  <si>
    <t>G090</t>
  </si>
  <si>
    <t>Hufnagel,Linda [FA 2006]</t>
  </si>
  <si>
    <t>401-2114-EH66</t>
  </si>
  <si>
    <t>G091</t>
  </si>
  <si>
    <t>Heppner,Frank ]FA 2006]</t>
  </si>
  <si>
    <t>401-2115-5016</t>
  </si>
  <si>
    <t>G092</t>
  </si>
  <si>
    <t>M. Kathleen Ellis [FA 2006]</t>
  </si>
  <si>
    <t>401-2115-5235</t>
  </si>
  <si>
    <t>G093</t>
  </si>
  <si>
    <t>Devin, Robin [FA 2006]</t>
  </si>
  <si>
    <t>401-2115-5708</t>
  </si>
  <si>
    <t>G094</t>
  </si>
  <si>
    <t>Costello,Barbara [FA 2006]</t>
  </si>
  <si>
    <t>401-2115-GT12</t>
  </si>
  <si>
    <t>G095</t>
  </si>
  <si>
    <t>Brown,Rebecca [FA-2006]</t>
  </si>
  <si>
    <t>401-2116-5558</t>
  </si>
  <si>
    <t>G096</t>
  </si>
  <si>
    <t>Boving, Thomas (FA 2006)</t>
  </si>
  <si>
    <t>401-2116-EH85</t>
  </si>
  <si>
    <t>G097</t>
  </si>
  <si>
    <t>Blanpied, Peter [FA 2006]</t>
  </si>
  <si>
    <t>401-2116-EH86</t>
  </si>
  <si>
    <t>G098</t>
  </si>
  <si>
    <t>Akhalaghi, F. [FA 2006]</t>
  </si>
  <si>
    <t>401-2117-EG21</t>
  </si>
  <si>
    <t>G099</t>
  </si>
  <si>
    <t>Elaine Aberdam (FA 2006)</t>
  </si>
  <si>
    <t>401-2118-5010</t>
  </si>
  <si>
    <t>G100</t>
  </si>
  <si>
    <t>Keith Brown CG11</t>
  </si>
  <si>
    <t>401-2118-5071</t>
  </si>
  <si>
    <t>G101</t>
  </si>
  <si>
    <t>Jamie Dice CG11</t>
  </si>
  <si>
    <t>401-2118-5331</t>
  </si>
  <si>
    <t>G102</t>
  </si>
  <si>
    <t>Diane Thulier CG11</t>
  </si>
  <si>
    <t>401-2118-5531</t>
  </si>
  <si>
    <t>G103</t>
  </si>
  <si>
    <t>Mindy Levine CG11</t>
  </si>
  <si>
    <t>401-2118-5966</t>
  </si>
  <si>
    <t>G104</t>
  </si>
  <si>
    <t>Sheng Lu - CG11</t>
  </si>
  <si>
    <t>401-2118-E141</t>
  </si>
  <si>
    <t>G105</t>
  </si>
  <si>
    <t>James Baglama CG11</t>
  </si>
  <si>
    <t>401-2118-E227</t>
  </si>
  <si>
    <t>G106</t>
  </si>
  <si>
    <t>Kelly Orr (CG'11) Katherine</t>
  </si>
  <si>
    <t>401-2118-E347</t>
  </si>
  <si>
    <t>G107</t>
  </si>
  <si>
    <t>Merkowitz CG '12</t>
  </si>
  <si>
    <t>401-2118-EG97</t>
  </si>
  <si>
    <t>G108</t>
  </si>
  <si>
    <t>Vanessa Quainoo CG'11</t>
  </si>
  <si>
    <t>401-2118-G982</t>
  </si>
  <si>
    <t>G200</t>
  </si>
  <si>
    <t>401-2119-5296</t>
  </si>
  <si>
    <t>G300</t>
  </si>
  <si>
    <t>Donor Relations</t>
  </si>
  <si>
    <t>401-2119-5725</t>
  </si>
  <si>
    <t>G400</t>
  </si>
  <si>
    <t>Athletics</t>
  </si>
  <si>
    <t>401-2119-5860</t>
  </si>
  <si>
    <t>G450</t>
  </si>
  <si>
    <t>Corporate &amp; Foundation Rel</t>
  </si>
  <si>
    <t>401-2119-5967</t>
  </si>
  <si>
    <t>G500</t>
  </si>
  <si>
    <t>Joan Lausier Pharm Future Fund</t>
  </si>
  <si>
    <t>401-2119-E259</t>
  </si>
  <si>
    <t>G501</t>
  </si>
  <si>
    <t>Sailing Team Coach's Club</t>
  </si>
  <si>
    <t>401-2119-E327</t>
  </si>
  <si>
    <t>G502</t>
  </si>
  <si>
    <t>URI/AAUP Elton Rayack Scholar</t>
  </si>
  <si>
    <t>401-2119-E358</t>
  </si>
  <si>
    <t>G503</t>
  </si>
  <si>
    <t>Outreach Center MGA Account</t>
  </si>
  <si>
    <t>401-2119-EJ08</t>
  </si>
  <si>
    <t>G504</t>
  </si>
  <si>
    <t>Collagen Carbon Nanobrush</t>
  </si>
  <si>
    <t>401-2119-G587</t>
  </si>
  <si>
    <t>G505</t>
  </si>
  <si>
    <t>Electrical Engineering Resrch</t>
  </si>
  <si>
    <t>401-2119-GT17</t>
  </si>
  <si>
    <t>G506</t>
  </si>
  <si>
    <t>Rhody the Ram Mascot Fund</t>
  </si>
  <si>
    <t>401-2119-GT33</t>
  </si>
  <si>
    <t>G507</t>
  </si>
  <si>
    <t>Biology Assessment</t>
  </si>
  <si>
    <t>401-2119-GT87</t>
  </si>
  <si>
    <t>G508</t>
  </si>
  <si>
    <t>Summer Engineering Academy</t>
  </si>
  <si>
    <t>401-2120-5160</t>
  </si>
  <si>
    <t>G509</t>
  </si>
  <si>
    <t>HDF Chair Discretionary Fund</t>
  </si>
  <si>
    <t>401-2120-5293</t>
  </si>
  <si>
    <t>G510</t>
  </si>
  <si>
    <t>Harrington School Building</t>
  </si>
  <si>
    <t>401-2120-5294</t>
  </si>
  <si>
    <t>G512</t>
  </si>
  <si>
    <t>RICNE</t>
  </si>
  <si>
    <t>401-2120-5466</t>
  </si>
  <si>
    <t>G513</t>
  </si>
  <si>
    <t>Harrington Project Grant: Ye</t>
  </si>
  <si>
    <t>401-2120-5539</t>
  </si>
  <si>
    <t>G514</t>
  </si>
  <si>
    <t>Application Cellulose Material</t>
  </si>
  <si>
    <t>401-2120-5721</t>
  </si>
  <si>
    <t>G515</t>
  </si>
  <si>
    <t>Emer Mgmnt Homeland Security</t>
  </si>
  <si>
    <t>401-2120-5916</t>
  </si>
  <si>
    <t>G516</t>
  </si>
  <si>
    <t>Simmons Mem Research Gonzalez</t>
  </si>
  <si>
    <t>401-2120-E351</t>
  </si>
  <si>
    <t>G517</t>
  </si>
  <si>
    <t>Simmons Mem Research Lamagna</t>
  </si>
  <si>
    <t>401-2120-E369</t>
  </si>
  <si>
    <t>G518</t>
  </si>
  <si>
    <t>Shelter Shade Farm</t>
  </si>
  <si>
    <t>401-2120-EE53</t>
  </si>
  <si>
    <t>G519</t>
  </si>
  <si>
    <t>Ramsey McCluskey Family</t>
  </si>
  <si>
    <t>401-2120-EH91</t>
  </si>
  <si>
    <t>G520</t>
  </si>
  <si>
    <t>Chemical &amp; Forensic Science</t>
  </si>
  <si>
    <t>401-2120-EJ51</t>
  </si>
  <si>
    <t>G521</t>
  </si>
  <si>
    <t>Mobile Autonomous Surface</t>
  </si>
  <si>
    <t>401-2120-EJ52</t>
  </si>
  <si>
    <t>G522</t>
  </si>
  <si>
    <t>Vaccine Biologics Purification</t>
  </si>
  <si>
    <t>401-2120-EJ53</t>
  </si>
  <si>
    <t>G523</t>
  </si>
  <si>
    <t>URI Cyber Security Inst. Fac</t>
  </si>
  <si>
    <t>401-2120-EJ54</t>
  </si>
  <si>
    <t>G524</t>
  </si>
  <si>
    <t>Cabin 5 Renovations</t>
  </si>
  <si>
    <t>401-2120-EK10</t>
  </si>
  <si>
    <t>G525</t>
  </si>
  <si>
    <t>Climate Change Adaptation</t>
  </si>
  <si>
    <t>401-2120-G636</t>
  </si>
  <si>
    <t>G526</t>
  </si>
  <si>
    <t>Greening the RV Endeavor</t>
  </si>
  <si>
    <t>401-2120-G646</t>
  </si>
  <si>
    <t>G527</t>
  </si>
  <si>
    <t>Gould Award Outstanding Achiev</t>
  </si>
  <si>
    <t>401-2120-G968</t>
  </si>
  <si>
    <t>G528</t>
  </si>
  <si>
    <t>Phi Gamma Delta 68</t>
  </si>
  <si>
    <t>401-2120-GT70</t>
  </si>
  <si>
    <t>G529</t>
  </si>
  <si>
    <t>Pesticide Safety Education</t>
  </si>
  <si>
    <t>401-2120-GV15</t>
  </si>
  <si>
    <t>G530</t>
  </si>
  <si>
    <t>Gandhi Youth Essay Contest</t>
  </si>
  <si>
    <t>401-2120-GV16</t>
  </si>
  <si>
    <t>G531</t>
  </si>
  <si>
    <t>COE Future Fund Mech Eng</t>
  </si>
  <si>
    <t>401-2120-GV17</t>
  </si>
  <si>
    <t>G532</t>
  </si>
  <si>
    <t>URI Star Academy</t>
  </si>
  <si>
    <t>401-2120-GV18</t>
  </si>
  <si>
    <t>G533</t>
  </si>
  <si>
    <t>Council for Exceptional Child</t>
  </si>
  <si>
    <t>401-2120-GV19</t>
  </si>
  <si>
    <t>G534</t>
  </si>
  <si>
    <t>GSO Outreach &amp; Public Relation</t>
  </si>
  <si>
    <t>401-2120-GV20</t>
  </si>
  <si>
    <t>G535</t>
  </si>
  <si>
    <t>ROTC Hall of Fame Fund</t>
  </si>
  <si>
    <t>401-2120-GV21</t>
  </si>
  <si>
    <t>G536</t>
  </si>
  <si>
    <t>Make it Bright</t>
  </si>
  <si>
    <t>401-2120-GV22</t>
  </si>
  <si>
    <t>G537</t>
  </si>
  <si>
    <t>PVK Wyncote</t>
  </si>
  <si>
    <t>401-2120-GV37</t>
  </si>
  <si>
    <t>G575</t>
  </si>
  <si>
    <t>Bibb,Harold D Teaching Fellows</t>
  </si>
  <si>
    <t>401-2120-GV39</t>
  </si>
  <si>
    <t>G576</t>
  </si>
  <si>
    <t>A&amp;S Excellence Fund</t>
  </si>
  <si>
    <t>401-2120-GV40</t>
  </si>
  <si>
    <t>G577</t>
  </si>
  <si>
    <t>COE Student Prof. Development</t>
  </si>
  <si>
    <t>401-2120-GW44</t>
  </si>
  <si>
    <t>G578</t>
  </si>
  <si>
    <t>I-CUBED</t>
  </si>
  <si>
    <t>401-2120-GX03</t>
  </si>
  <si>
    <t>G579</t>
  </si>
  <si>
    <t>Explosives Center</t>
  </si>
  <si>
    <t>401-2120-GX32</t>
  </si>
  <si>
    <t>G580</t>
  </si>
  <si>
    <t>Wildlife Conservation Society</t>
  </si>
  <si>
    <t>401-2121-5629</t>
  </si>
  <si>
    <t>G581</t>
  </si>
  <si>
    <t>CVS Caremark Corp COP HCR</t>
  </si>
  <si>
    <t>401-2121-5644</t>
  </si>
  <si>
    <t>G582</t>
  </si>
  <si>
    <t>Ocean State Summer Writing Cf</t>
  </si>
  <si>
    <t>401-2121-G768</t>
  </si>
  <si>
    <t>G583</t>
  </si>
  <si>
    <t>Knauss Quad Rededication Fund</t>
  </si>
  <si>
    <t>401-2121-G865</t>
  </si>
  <si>
    <t>G584</t>
  </si>
  <si>
    <t>COE Future Fund</t>
  </si>
  <si>
    <t>401-2121-G989</t>
  </si>
  <si>
    <t>G585</t>
  </si>
  <si>
    <t>URI Energy Center</t>
  </si>
  <si>
    <t>401-2122-5970</t>
  </si>
  <si>
    <t>G586</t>
  </si>
  <si>
    <t>Womans Studies Discretionary</t>
  </si>
  <si>
    <t>401-2122-EH99</t>
  </si>
  <si>
    <t>G587</t>
  </si>
  <si>
    <t>Correira,David J. jr.  Pre-Law</t>
  </si>
  <si>
    <t>401-2122-GT11</t>
  </si>
  <si>
    <t>G588</t>
  </si>
  <si>
    <t>CVS Caremark Corp. H.C.R.O</t>
  </si>
  <si>
    <t>401-2123-5187</t>
  </si>
  <si>
    <t>G589</t>
  </si>
  <si>
    <t>GU-8  Joint Research</t>
  </si>
  <si>
    <t>401-2123-5228</t>
  </si>
  <si>
    <t>G590</t>
  </si>
  <si>
    <t>Inner Space Center Partnership</t>
  </si>
  <si>
    <t>401-2123-5317</t>
  </si>
  <si>
    <t>G591</t>
  </si>
  <si>
    <t>DiGioia,Michael D. Award Fund</t>
  </si>
  <si>
    <t>401-2123-E121</t>
  </si>
  <si>
    <t>G592</t>
  </si>
  <si>
    <t>Pharmacy Diversity Support</t>
  </si>
  <si>
    <t>401-2123-E156</t>
  </si>
  <si>
    <t>G593</t>
  </si>
  <si>
    <t>Melt Etrusion Studies</t>
  </si>
  <si>
    <t>401-2123-E264</t>
  </si>
  <si>
    <t>G594</t>
  </si>
  <si>
    <t>Cardany Mini Grant</t>
  </si>
  <si>
    <t>401-2123-EH83</t>
  </si>
  <si>
    <t>G595</t>
  </si>
  <si>
    <t>Medical Physics Prog. Support</t>
  </si>
  <si>
    <t>401-2123-GX40</t>
  </si>
  <si>
    <t>G596</t>
  </si>
  <si>
    <t>ULVA Survay</t>
  </si>
  <si>
    <t>401-2124-5577</t>
  </si>
  <si>
    <t>G597</t>
  </si>
  <si>
    <t>ASFCCE Bridge Gifts</t>
  </si>
  <si>
    <t>401-2124-G920</t>
  </si>
  <si>
    <t>G598</t>
  </si>
  <si>
    <t>Club Sports FFURI</t>
  </si>
  <si>
    <t>401-2125-5483</t>
  </si>
  <si>
    <t>G599</t>
  </si>
  <si>
    <t>Greek Affairs FFURI</t>
  </si>
  <si>
    <t>401-2125-5700</t>
  </si>
  <si>
    <t>G600</t>
  </si>
  <si>
    <t>White, John&amp; Happy GSO</t>
  </si>
  <si>
    <t>401-2125-E366</t>
  </si>
  <si>
    <t>G601</t>
  </si>
  <si>
    <t>RITF Wetting Agent Research</t>
  </si>
  <si>
    <t>401-2125-G862</t>
  </si>
  <si>
    <t>G602</t>
  </si>
  <si>
    <t>BC Cuba Research Network Fund</t>
  </si>
  <si>
    <t>401-2126-5333</t>
  </si>
  <si>
    <t>G603</t>
  </si>
  <si>
    <t>Libutti,Maria M. Memorial Sch.</t>
  </si>
  <si>
    <t>401-2126-E243</t>
  </si>
  <si>
    <t>G604</t>
  </si>
  <si>
    <t>IAICS</t>
  </si>
  <si>
    <t>401-2126-EB65</t>
  </si>
  <si>
    <t>G605</t>
  </si>
  <si>
    <t>INBRE Core Lab Research</t>
  </si>
  <si>
    <t>401-2126-EB91</t>
  </si>
  <si>
    <t>G606</t>
  </si>
  <si>
    <t>Harrington School Oper Fund</t>
  </si>
  <si>
    <t>401-2126-G707</t>
  </si>
  <si>
    <t>G607</t>
  </si>
  <si>
    <t>A&amp;S Talent Dev. Scholars Fund</t>
  </si>
  <si>
    <t>401-2127-5303</t>
  </si>
  <si>
    <t>G608</t>
  </si>
  <si>
    <t>Colloquim'09 Demystify. India</t>
  </si>
  <si>
    <t>401-2127-E269</t>
  </si>
  <si>
    <t>G609</t>
  </si>
  <si>
    <t>Park,Keunhan Ph.D. FA09SP</t>
  </si>
  <si>
    <t>401-2127-ED79</t>
  </si>
  <si>
    <t>G610</t>
  </si>
  <si>
    <t>DiCioccio, Rachel FA09SP</t>
  </si>
  <si>
    <t>401-2127-G516</t>
  </si>
  <si>
    <t>G611</t>
  </si>
  <si>
    <t>Frazier, Margaret FA09SP</t>
  </si>
  <si>
    <t>401-2127-G517</t>
  </si>
  <si>
    <t>G612</t>
  </si>
  <si>
    <t>Thomas, Susan H. FA09SP</t>
  </si>
  <si>
    <t>401-2127-G638</t>
  </si>
  <si>
    <t>G613</t>
  </si>
  <si>
    <t>Rojas, Martha Elena Ph.D. FA09</t>
  </si>
  <si>
    <t>401-2127-G653</t>
  </si>
  <si>
    <t>G614</t>
  </si>
  <si>
    <t>Loy, James FA09SP</t>
  </si>
  <si>
    <t>401-2127-G767</t>
  </si>
  <si>
    <t>G615</t>
  </si>
  <si>
    <t>Greene, Geoffrey W. FA09SP</t>
  </si>
  <si>
    <t>401-2127-GW80</t>
  </si>
  <si>
    <t>G616</t>
  </si>
  <si>
    <t>Druine,Steven Q. FA09SP</t>
  </si>
  <si>
    <t>401-2127-GX21</t>
  </si>
  <si>
    <t>G617</t>
  </si>
  <si>
    <t>Milanson, Kathleen Jean FA09SP</t>
  </si>
  <si>
    <t>401-2128-EH26</t>
  </si>
  <si>
    <t>G618</t>
  </si>
  <si>
    <t>Wyatt,Serina FA09SP</t>
  </si>
  <si>
    <t>401-2128-G701</t>
  </si>
  <si>
    <t>G619</t>
  </si>
  <si>
    <t>Ciccomascolo, Lori E. FA09SP</t>
  </si>
  <si>
    <t>401-2131-5764</t>
  </si>
  <si>
    <t>G620</t>
  </si>
  <si>
    <t>Audette, Jennifer G.</t>
  </si>
  <si>
    <t>401-2131-E295</t>
  </si>
  <si>
    <t>G621</t>
  </si>
  <si>
    <t>Monaghan, Justin Mem. Schlrsp</t>
  </si>
  <si>
    <t>401-2131-E336</t>
  </si>
  <si>
    <t>G622</t>
  </si>
  <si>
    <t>Triota Honor Society</t>
  </si>
  <si>
    <t>401-2131-E337</t>
  </si>
  <si>
    <t>G623</t>
  </si>
  <si>
    <t>Evelyn Kennedy Opr. Sch. Txtle</t>
  </si>
  <si>
    <t>401-2131-E363</t>
  </si>
  <si>
    <t>G624</t>
  </si>
  <si>
    <t>ZZ Scholarship Bridge Fund</t>
  </si>
  <si>
    <t>401-2131-E367</t>
  </si>
  <si>
    <t>G625</t>
  </si>
  <si>
    <t>CELS Scholarship Operating</t>
  </si>
  <si>
    <t>401-2131-E370</t>
  </si>
  <si>
    <t>G626</t>
  </si>
  <si>
    <t>TNC Nitrogen Cycl. Salt Marsh</t>
  </si>
  <si>
    <t>401-2133-5095</t>
  </si>
  <si>
    <t>G627</t>
  </si>
  <si>
    <t>TNC Modeling Sea Levels</t>
  </si>
  <si>
    <t>401-2133-5781</t>
  </si>
  <si>
    <t>G628</t>
  </si>
  <si>
    <t>COE Scholarship Bridge Fund</t>
  </si>
  <si>
    <t>401-2133-E291</t>
  </si>
  <si>
    <t>G629</t>
  </si>
  <si>
    <t>Aquatic Plant Research Fund</t>
  </si>
  <si>
    <t>401-2133-EL44</t>
  </si>
  <si>
    <t>G630</t>
  </si>
  <si>
    <t>Chi Omega Operating</t>
  </si>
  <si>
    <t>401-2133-GW55</t>
  </si>
  <si>
    <t>G631</t>
  </si>
  <si>
    <t>A&amp;S Research Fund</t>
  </si>
  <si>
    <t>401-2133-GX69</t>
  </si>
  <si>
    <t>G632</t>
  </si>
  <si>
    <t>CELS Research Operating</t>
  </si>
  <si>
    <t>401-2133-GX70</t>
  </si>
  <si>
    <t>G633</t>
  </si>
  <si>
    <t>Crocker, Walter Scholarship</t>
  </si>
  <si>
    <t>401-2134-5079</t>
  </si>
  <si>
    <t>G634</t>
  </si>
  <si>
    <t>David Chronley Operating</t>
  </si>
  <si>
    <t>401-2134-5116</t>
  </si>
  <si>
    <t>G635</t>
  </si>
  <si>
    <t>Judiac Studies Course Fund</t>
  </si>
  <si>
    <t>401-2134-5256</t>
  </si>
  <si>
    <t>G636</t>
  </si>
  <si>
    <t>Berman,Allan Psychology Sch.</t>
  </si>
  <si>
    <t>401-2134-5957</t>
  </si>
  <si>
    <t>G637</t>
  </si>
  <si>
    <t>Center for Humanities Bridge</t>
  </si>
  <si>
    <t>401-2134-E344</t>
  </si>
  <si>
    <t>G638</t>
  </si>
  <si>
    <t>Flummara R. Choudary Grd. Opr.</t>
  </si>
  <si>
    <t>401-2134-E387</t>
  </si>
  <si>
    <t>G640</t>
  </si>
  <si>
    <t>Narr. Bay Indp. ShellFisherman</t>
  </si>
  <si>
    <t>401-2134-ED52</t>
  </si>
  <si>
    <t>G641</t>
  </si>
  <si>
    <t>Smith Maranda Marine Grant '08</t>
  </si>
  <si>
    <t>401-2134-EF18</t>
  </si>
  <si>
    <t>G642</t>
  </si>
  <si>
    <t>Knickle Famil Grad. Fellowship</t>
  </si>
  <si>
    <t>401-2134-EF82</t>
  </si>
  <si>
    <t>G643</t>
  </si>
  <si>
    <t>Verrecchia Challenge Match</t>
  </si>
  <si>
    <t>401-2134-EG24</t>
  </si>
  <si>
    <t>G644</t>
  </si>
  <si>
    <t>Grandin, John IEP Directorship</t>
  </si>
  <si>
    <t>401-2134-G748</t>
  </si>
  <si>
    <t>G645</t>
  </si>
  <si>
    <t>Sailing Team World Cup Fund</t>
  </si>
  <si>
    <t>401-2134-G926</t>
  </si>
  <si>
    <t>G646</t>
  </si>
  <si>
    <t>Psychology Scholarship Oper.</t>
  </si>
  <si>
    <t>401-2134-G929</t>
  </si>
  <si>
    <t>G647</t>
  </si>
  <si>
    <t>Musco Oper.  - Voice &amp; Opera</t>
  </si>
  <si>
    <t>401-2135-E437</t>
  </si>
  <si>
    <t>G648</t>
  </si>
  <si>
    <t>Library Special Collections</t>
  </si>
  <si>
    <t>401-2135-EJ99</t>
  </si>
  <si>
    <t>G649</t>
  </si>
  <si>
    <t>Women's Studies NEA Grant</t>
  </si>
  <si>
    <t>401-2135-EK32</t>
  </si>
  <si>
    <t>G651</t>
  </si>
  <si>
    <t>Construction Mgmt. Operating</t>
  </si>
  <si>
    <t>401-2135-EL19</t>
  </si>
  <si>
    <t>G652</t>
  </si>
  <si>
    <t>Riscia,Anthony Lec. Ser. Oper.</t>
  </si>
  <si>
    <t>401-2135-G510</t>
  </si>
  <si>
    <t>G653</t>
  </si>
  <si>
    <t>Interactive Visual Comp. Group</t>
  </si>
  <si>
    <t>401-2135-G606</t>
  </si>
  <si>
    <t>G654</t>
  </si>
  <si>
    <t>Biological Control (IPM)</t>
  </si>
  <si>
    <t>401-2135-GT16</t>
  </si>
  <si>
    <t>G655</t>
  </si>
  <si>
    <t>Micro Fluidics Fund</t>
  </si>
  <si>
    <t>401-2135-GV59</t>
  </si>
  <si>
    <t>G656</t>
  </si>
  <si>
    <t>O'Donnell,Kathy Book Fund</t>
  </si>
  <si>
    <t>401-2135-GW21</t>
  </si>
  <si>
    <t>G657</t>
  </si>
  <si>
    <t>XIAMEN EXCHANGE</t>
  </si>
  <si>
    <t>401-2136-5009</t>
  </si>
  <si>
    <t>G658</t>
  </si>
  <si>
    <t>HS&amp;S Scholarship Operating</t>
  </si>
  <si>
    <t>401-2136-GT25</t>
  </si>
  <si>
    <t>G659</t>
  </si>
  <si>
    <t>Sensory Biology Research Fund</t>
  </si>
  <si>
    <t>401-2137-GW19</t>
  </si>
  <si>
    <t>G660</t>
  </si>
  <si>
    <t>Ryan, T. Pharm. Bldg. Match</t>
  </si>
  <si>
    <t>401-2138-5531</t>
  </si>
  <si>
    <t>G661</t>
  </si>
  <si>
    <t>Jennings,Cedric Interns. Oper.</t>
  </si>
  <si>
    <t>401-2200-5043</t>
  </si>
  <si>
    <t>G662</t>
  </si>
  <si>
    <t>O'Malley, William Book Fund</t>
  </si>
  <si>
    <t>401-2200-5063</t>
  </si>
  <si>
    <t>G663</t>
  </si>
  <si>
    <t>Plant Cell Wall Research</t>
  </si>
  <si>
    <t>401-2200-5109</t>
  </si>
  <si>
    <t>G664</t>
  </si>
  <si>
    <t>Facilities Services Fund</t>
  </si>
  <si>
    <t>401-2200-5128</t>
  </si>
  <si>
    <t>G665</t>
  </si>
  <si>
    <t>Pharmaceutical Engr. Start Up</t>
  </si>
  <si>
    <t>401-2200-5132</t>
  </si>
  <si>
    <t>G666</t>
  </si>
  <si>
    <t>CMP Graduate Fellowship</t>
  </si>
  <si>
    <t>401-2200-5158</t>
  </si>
  <si>
    <t>G667</t>
  </si>
  <si>
    <t>BME Graduate Fellowship</t>
  </si>
  <si>
    <t>401-2200-5168</t>
  </si>
  <si>
    <t>G668</t>
  </si>
  <si>
    <t>ELE Graduate Fellow</t>
  </si>
  <si>
    <t>401-2200-5269</t>
  </si>
  <si>
    <t>G670</t>
  </si>
  <si>
    <t>Feret, Brett CG F'08</t>
  </si>
  <si>
    <t>401-2200-5302</t>
  </si>
  <si>
    <t>G671</t>
  </si>
  <si>
    <t>Koppel, Bobbi (CGF'08)</t>
  </si>
  <si>
    <t>401-2200-5396</t>
  </si>
  <si>
    <t>G672</t>
  </si>
  <si>
    <t>Leveillee, Mary (CGF'08)</t>
  </si>
  <si>
    <t>401-2200-5399</t>
  </si>
  <si>
    <t>G673</t>
  </si>
  <si>
    <t>Dilworth,Rob.&amp; Durand CGF'08</t>
  </si>
  <si>
    <t>401-2200-5420</t>
  </si>
  <si>
    <t>G674</t>
  </si>
  <si>
    <t>Eaton,Nancy &amp; Medina Bonifant</t>
  </si>
  <si>
    <t>401-2200-5473</t>
  </si>
  <si>
    <t>G675</t>
  </si>
  <si>
    <t>Baglama,James &amp; Bella, Thomas</t>
  </si>
  <si>
    <t>401-2200-5509</t>
  </si>
  <si>
    <t>G676</t>
  </si>
  <si>
    <t>Lisberger, Jody (CGF'08)</t>
  </si>
  <si>
    <t>401-2200-5545</t>
  </si>
  <si>
    <t>G677</t>
  </si>
  <si>
    <t>Lee, Ronald &amp; Heroux, Gerald</t>
  </si>
  <si>
    <t>401-2200-5610</t>
  </si>
  <si>
    <t>G678</t>
  </si>
  <si>
    <t>Rarick, Damon (CGF'08)</t>
  </si>
  <si>
    <t>401-2200-5612</t>
  </si>
  <si>
    <t>G679</t>
  </si>
  <si>
    <t>Bovy,Kristine (CGF'08)</t>
  </si>
  <si>
    <t>401-2200-5621</t>
  </si>
  <si>
    <t>G680</t>
  </si>
  <si>
    <t>Dyehouse,Jeremiah &amp; Miles '08</t>
  </si>
  <si>
    <t>401-2200-5637</t>
  </si>
  <si>
    <t>G682</t>
  </si>
  <si>
    <t>Izenstark + Larson (CGF '08)</t>
  </si>
  <si>
    <t>401-2200-5692</t>
  </si>
  <si>
    <t>G683</t>
  </si>
  <si>
    <t>Tierney, Timothy (CGF'08)</t>
  </si>
  <si>
    <t>401-2200-5785</t>
  </si>
  <si>
    <t>G684</t>
  </si>
  <si>
    <t>IISE Inst of Ind&amp;Sys Engineers</t>
  </si>
  <si>
    <t>401-2200-5807</t>
  </si>
  <si>
    <t>G685</t>
  </si>
  <si>
    <t>ASFCCE Student Services Fund</t>
  </si>
  <si>
    <t>401-2200-5821</t>
  </si>
  <si>
    <t>G686</t>
  </si>
  <si>
    <t>EB / OCE Capstone Design</t>
  </si>
  <si>
    <t>401-2200-5822</t>
  </si>
  <si>
    <t>G687</t>
  </si>
  <si>
    <t>Champlin '09 I.S.T.O eval</t>
  </si>
  <si>
    <t>401-2200-5825</t>
  </si>
  <si>
    <t>G688</t>
  </si>
  <si>
    <t>Champlin '09 High-Def Edit Lab</t>
  </si>
  <si>
    <t>401-2200-5837</t>
  </si>
  <si>
    <t>G689</t>
  </si>
  <si>
    <t>Champlin'09-Mobile Bridge Test</t>
  </si>
  <si>
    <t>401-2200-E102</t>
  </si>
  <si>
    <t>G690</t>
  </si>
  <si>
    <t>Champlin '09 Joint Health Care</t>
  </si>
  <si>
    <t>401-2200-E106</t>
  </si>
  <si>
    <t>G691</t>
  </si>
  <si>
    <t>Society of Hispanic Engr. Prf.</t>
  </si>
  <si>
    <t>401-2200-E129</t>
  </si>
  <si>
    <t>G692</t>
  </si>
  <si>
    <t>Main Street Mall Project</t>
  </si>
  <si>
    <t>401-2200-E191</t>
  </si>
  <si>
    <t>G693</t>
  </si>
  <si>
    <t>LADAS, Gerry Math Prize</t>
  </si>
  <si>
    <t>401-2200-E216</t>
  </si>
  <si>
    <t>G694</t>
  </si>
  <si>
    <t>Designing For Africa</t>
  </si>
  <si>
    <t>401-2200-E250</t>
  </si>
  <si>
    <t>G695</t>
  </si>
  <si>
    <t>RISCT Cancer Aware. &amp; Prevent.</t>
  </si>
  <si>
    <t>401-2200-E255</t>
  </si>
  <si>
    <t>G696</t>
  </si>
  <si>
    <t>Chinese Summer School</t>
  </si>
  <si>
    <t>401-2200-E280</t>
  </si>
  <si>
    <t>G698</t>
  </si>
  <si>
    <t>CELS Bldg. Operating Account</t>
  </si>
  <si>
    <t>401-2200-E299</t>
  </si>
  <si>
    <t>G699</t>
  </si>
  <si>
    <t>Interdisciplinary Grd. St. Con</t>
  </si>
  <si>
    <t>401-2200-E331</t>
  </si>
  <si>
    <t>G700</t>
  </si>
  <si>
    <t>Grandin, John IEP Discr. Oper.</t>
  </si>
  <si>
    <t>401-2200-E359</t>
  </si>
  <si>
    <t>G701</t>
  </si>
  <si>
    <t>African &amp; African American Std</t>
  </si>
  <si>
    <t>401-2200-E396</t>
  </si>
  <si>
    <t>G703</t>
  </si>
  <si>
    <t>Osher Lifelong Learning Inst.</t>
  </si>
  <si>
    <t>401-2200-E399</t>
  </si>
  <si>
    <t>G704</t>
  </si>
  <si>
    <t>National Society of Black Eng.</t>
  </si>
  <si>
    <t>401-2200-E402</t>
  </si>
  <si>
    <t>G705</t>
  </si>
  <si>
    <t>Mallon, Kathy Memorial Fund</t>
  </si>
  <si>
    <t>401-2200-E412</t>
  </si>
  <si>
    <t>G706</t>
  </si>
  <si>
    <t>URI PBK</t>
  </si>
  <si>
    <t>401-2200-E414</t>
  </si>
  <si>
    <t>G707</t>
  </si>
  <si>
    <t>Bonoff Theatre Fund</t>
  </si>
  <si>
    <t>401-2200-E427</t>
  </si>
  <si>
    <t>G708</t>
  </si>
  <si>
    <t>URI Class of '59 Undersea Exp.</t>
  </si>
  <si>
    <t>401-2200-E428</t>
  </si>
  <si>
    <t>G709</t>
  </si>
  <si>
    <t>Center for Student Leadership</t>
  </si>
  <si>
    <t>401-2200-E429</t>
  </si>
  <si>
    <t>G710</t>
  </si>
  <si>
    <t>Mary Klein Fund</t>
  </si>
  <si>
    <t>401-2200-E431</t>
  </si>
  <si>
    <t>G711</t>
  </si>
  <si>
    <t>Desposito,Stephen A. Mem. Sch.</t>
  </si>
  <si>
    <t>401-2200-E432</t>
  </si>
  <si>
    <t>G712</t>
  </si>
  <si>
    <t>TNC - COMMS - RI</t>
  </si>
  <si>
    <t>401-2200-E449</t>
  </si>
  <si>
    <t>G713</t>
  </si>
  <si>
    <t>Weather Predict GSO</t>
  </si>
  <si>
    <t>401-2200-EA08</t>
  </si>
  <si>
    <t>G714</t>
  </si>
  <si>
    <t>COE Undergrad. Scholarship</t>
  </si>
  <si>
    <t>401-2200-EC51</t>
  </si>
  <si>
    <t>G715</t>
  </si>
  <si>
    <t>CON General Scholarship Fund</t>
  </si>
  <si>
    <t>401-2200-EC70</t>
  </si>
  <si>
    <t>G716</t>
  </si>
  <si>
    <t>Colloquium of Int. Eng. Educ.</t>
  </si>
  <si>
    <t>401-2200-EC84</t>
  </si>
  <si>
    <t>G717</t>
  </si>
  <si>
    <t>The Legacy Fund</t>
  </si>
  <si>
    <t>401-2200-EG01</t>
  </si>
  <si>
    <t>G718</t>
  </si>
  <si>
    <t>Nursing Faculty Study Fund</t>
  </si>
  <si>
    <t>401-2200-EG32</t>
  </si>
  <si>
    <t>G719</t>
  </si>
  <si>
    <t>Coll. of A+S Fund for Soc. Sci</t>
  </si>
  <si>
    <t>401-2200-EG36</t>
  </si>
  <si>
    <t>G720</t>
  </si>
  <si>
    <t>College A+S Fund for Math &amp; PS</t>
  </si>
  <si>
    <t>401-2200-EG37</t>
  </si>
  <si>
    <t>G721</t>
  </si>
  <si>
    <t>A + S Fund for The Humanities</t>
  </si>
  <si>
    <t>401-2200-EG39</t>
  </si>
  <si>
    <t>G722</t>
  </si>
  <si>
    <t>A + S Fund for The Arts</t>
  </si>
  <si>
    <t>401-2200-EG41</t>
  </si>
  <si>
    <t>G724</t>
  </si>
  <si>
    <t>Seeram Discretionary</t>
  </si>
  <si>
    <t>401-2200-EG42</t>
  </si>
  <si>
    <t>G725</t>
  </si>
  <si>
    <t>Galgoczy,Julius Technical Sch.</t>
  </si>
  <si>
    <t>401-2200-EG44</t>
  </si>
  <si>
    <t>G726</t>
  </si>
  <si>
    <t>Ferszt Fund (Women in Prison)</t>
  </si>
  <si>
    <t>401-2200-EG48</t>
  </si>
  <si>
    <t>G727</t>
  </si>
  <si>
    <t>Greene School</t>
  </si>
  <si>
    <t>401-2200-EG50</t>
  </si>
  <si>
    <t>G728</t>
  </si>
  <si>
    <t>Club Sports Men's Swim/Diving</t>
  </si>
  <si>
    <t>401-2200-EG53</t>
  </si>
  <si>
    <t>G729</t>
  </si>
  <si>
    <t>Comm. Studies Basic Course Fnd</t>
  </si>
  <si>
    <t>401-2200-EG55</t>
  </si>
  <si>
    <t>G730</t>
  </si>
  <si>
    <t>Kenyan Teacher Project</t>
  </si>
  <si>
    <t>401-2200-EG58</t>
  </si>
  <si>
    <t>G731</t>
  </si>
  <si>
    <t>URI Hillel Bldg. &amp; Oper. Fund</t>
  </si>
  <si>
    <t>401-2200-EG60</t>
  </si>
  <si>
    <t>G732</t>
  </si>
  <si>
    <t>URI Student Veterans Endw Fund</t>
  </si>
  <si>
    <t>401-2200-EG61</t>
  </si>
  <si>
    <t>G733</t>
  </si>
  <si>
    <t>Kur tz, Cleveland W. BGS Awar</t>
  </si>
  <si>
    <t>401-2200-EG62</t>
  </si>
  <si>
    <t>G734</t>
  </si>
  <si>
    <t>Society of Women Engineers SWE</t>
  </si>
  <si>
    <t>401-2200-EG63</t>
  </si>
  <si>
    <t>G736</t>
  </si>
  <si>
    <t>Johnson, Kristin FA S'08</t>
  </si>
  <si>
    <t>401-2200-EG64</t>
  </si>
  <si>
    <t>G737</t>
  </si>
  <si>
    <t>Hutchinson, Marc (FA S'08)</t>
  </si>
  <si>
    <t>401-2200-EG72</t>
  </si>
  <si>
    <t>G740</t>
  </si>
  <si>
    <t>Gerber, Leonard (FA' S'08)</t>
  </si>
  <si>
    <t>401-2200-EG81</t>
  </si>
  <si>
    <t>G741</t>
  </si>
  <si>
    <t>Maier-Speredelozzi, Valerie</t>
  </si>
  <si>
    <t>401-2200-EH06</t>
  </si>
  <si>
    <t>G742</t>
  </si>
  <si>
    <t>Sterne, Evelyn (FA S'08)</t>
  </si>
  <si>
    <t>401-2200-EH19</t>
  </si>
  <si>
    <t>G743</t>
  </si>
  <si>
    <t>Pamela Warner FA Spring '08</t>
  </si>
  <si>
    <t>401-2200-EH50</t>
  </si>
  <si>
    <t>G744</t>
  </si>
  <si>
    <t>Delmonico,Matthew (FAS'08)</t>
  </si>
  <si>
    <t>401-2200-EH58</t>
  </si>
  <si>
    <t>G745</t>
  </si>
  <si>
    <t>MacDonald, Mary (FA S'08)</t>
  </si>
  <si>
    <t>401-2200-EH59</t>
  </si>
  <si>
    <t>G746</t>
  </si>
  <si>
    <t>George, Timothy FA Spring '08</t>
  </si>
  <si>
    <t>401-2200-EH61</t>
  </si>
  <si>
    <t>G747</t>
  </si>
  <si>
    <t>Aberdam, Elaine FA 2008</t>
  </si>
  <si>
    <t>401-2200-EH63</t>
  </si>
  <si>
    <t>G748</t>
  </si>
  <si>
    <t>Spanish IEP</t>
  </si>
  <si>
    <t>401-2200-EH69</t>
  </si>
  <si>
    <t>G749</t>
  </si>
  <si>
    <t>Phm. Grad. Std. Res. Fellow.</t>
  </si>
  <si>
    <t>401-2200-EH82</t>
  </si>
  <si>
    <t>G750</t>
  </si>
  <si>
    <t>Journalism Discretionary</t>
  </si>
  <si>
    <t>401-2200-EH84</t>
  </si>
  <si>
    <t>G751</t>
  </si>
  <si>
    <t>Hydra Neurobiology</t>
  </si>
  <si>
    <t>401-2200-EH89</t>
  </si>
  <si>
    <t>G752</t>
  </si>
  <si>
    <t>Bonoff Fam. Library Arch. Fund</t>
  </si>
  <si>
    <t>401-2200-EH92</t>
  </si>
  <si>
    <t>G753</t>
  </si>
  <si>
    <t>Lang. Dept. Prog. Development</t>
  </si>
  <si>
    <t>401-2200-EH93</t>
  </si>
  <si>
    <t>G754</t>
  </si>
  <si>
    <t>TNC Radium Isotopes</t>
  </si>
  <si>
    <t>401-2200-EH98</t>
  </si>
  <si>
    <t>G755</t>
  </si>
  <si>
    <t>TNC Decline of Winter Flounder</t>
  </si>
  <si>
    <t>401-2200-EJ02</t>
  </si>
  <si>
    <t>G757</t>
  </si>
  <si>
    <t>Polymer Loboratory CHE</t>
  </si>
  <si>
    <t>401-2200-EJ06</t>
  </si>
  <si>
    <t>G758</t>
  </si>
  <si>
    <t>Donaldson Fund</t>
  </si>
  <si>
    <t>401-2200-EJ07</t>
  </si>
  <si>
    <t>G759</t>
  </si>
  <si>
    <t>CEPS Emergency Book Fund</t>
  </si>
  <si>
    <t>401-2200-EJ92</t>
  </si>
  <si>
    <t>G760</t>
  </si>
  <si>
    <t>ME Capstone Design</t>
  </si>
  <si>
    <t>401-2200-EK06</t>
  </si>
  <si>
    <t>G761</t>
  </si>
  <si>
    <t>ISU Wyoming Field Camp</t>
  </si>
  <si>
    <t>401-2200-EK11</t>
  </si>
  <si>
    <t>G762</t>
  </si>
  <si>
    <t>Pharmacy Education Research</t>
  </si>
  <si>
    <t>401-2200-EK14</t>
  </si>
  <si>
    <t>G764</t>
  </si>
  <si>
    <t>URIRF</t>
  </si>
  <si>
    <t>401-2200-EK18</t>
  </si>
  <si>
    <t>G765</t>
  </si>
  <si>
    <t>Southworth, Gail M. Operating</t>
  </si>
  <si>
    <t>401-2200-EK22</t>
  </si>
  <si>
    <t>G766</t>
  </si>
  <si>
    <t>Fraleigh, John Operating</t>
  </si>
  <si>
    <t>401-2200-EK37</t>
  </si>
  <si>
    <t>G767</t>
  </si>
  <si>
    <t>Victor Fay-Wolfe Fund</t>
  </si>
  <si>
    <t>401-2200-EK41</t>
  </si>
  <si>
    <t>G768</t>
  </si>
  <si>
    <t>Work-Life Committee</t>
  </si>
  <si>
    <t>401-2200-EK42</t>
  </si>
  <si>
    <t>G769</t>
  </si>
  <si>
    <t>Lusi Ambassadors Operating</t>
  </si>
  <si>
    <t>401-2200-EK48</t>
  </si>
  <si>
    <t>G770</t>
  </si>
  <si>
    <t>Coalition For Water Security</t>
  </si>
  <si>
    <t>401-2200-EK57</t>
  </si>
  <si>
    <t>G771</t>
  </si>
  <si>
    <t>Kelly, Martha McCormick Debate</t>
  </si>
  <si>
    <t>401-2200-EK61</t>
  </si>
  <si>
    <t>G772</t>
  </si>
  <si>
    <t>Sustainable Agriculture Prog.</t>
  </si>
  <si>
    <t>401-2200-EK62</t>
  </si>
  <si>
    <t>G773</t>
  </si>
  <si>
    <t>Marketing Area AMA</t>
  </si>
  <si>
    <t>401-2200-EK64</t>
  </si>
  <si>
    <t>G774</t>
  </si>
  <si>
    <t>Weaver Thomas Operating</t>
  </si>
  <si>
    <t>401-2200-EK70</t>
  </si>
  <si>
    <t>G775</t>
  </si>
  <si>
    <t>Acad. Enterp. Fund for Nursing</t>
  </si>
  <si>
    <t>401-2200-EL21</t>
  </si>
  <si>
    <t>G776</t>
  </si>
  <si>
    <t>Gustafson,Mark Maritime Grt'07</t>
  </si>
  <si>
    <t>401-2200-EL23</t>
  </si>
  <si>
    <t>G777</t>
  </si>
  <si>
    <t>COP 50th Anniversary Gala</t>
  </si>
  <si>
    <t>401-2200-EL24</t>
  </si>
  <si>
    <t>G778</t>
  </si>
  <si>
    <t>Phragmites Research &amp; Conser.</t>
  </si>
  <si>
    <t>401-2200-EL29</t>
  </si>
  <si>
    <t>G779</t>
  </si>
  <si>
    <t>GAP - TD Acadamy</t>
  </si>
  <si>
    <t>401-2200-G643</t>
  </si>
  <si>
    <t>G780</t>
  </si>
  <si>
    <t>Pell Senate Papers Presen. II</t>
  </si>
  <si>
    <t>401-2200-G773</t>
  </si>
  <si>
    <t>G781</t>
  </si>
  <si>
    <t>Rochet Pew Marine Cons. Fund</t>
  </si>
  <si>
    <t>401-2200-G784</t>
  </si>
  <si>
    <t>G782</t>
  </si>
  <si>
    <t>DeBrun, Karen CG F07</t>
  </si>
  <si>
    <t>401-2200-G806</t>
  </si>
  <si>
    <t>G783</t>
  </si>
  <si>
    <t>Durand, Alain-Philippe CG F07</t>
  </si>
  <si>
    <t>401-2200-G850</t>
  </si>
  <si>
    <t>G784</t>
  </si>
  <si>
    <t>Leonard, Hillary CG F07</t>
  </si>
  <si>
    <t>401-2200-G888</t>
  </si>
  <si>
    <t>G785</t>
  </si>
  <si>
    <t>Hutt, Ron CG F'07</t>
  </si>
  <si>
    <t>401-2200-G923</t>
  </si>
  <si>
    <t>G786</t>
  </si>
  <si>
    <t>Meyerson,Frederick CG F07</t>
  </si>
  <si>
    <t>401-2200-G970</t>
  </si>
  <si>
    <t>G787</t>
  </si>
  <si>
    <t>Maynard,Brian CG F'07</t>
  </si>
  <si>
    <t>401-2200-G974</t>
  </si>
  <si>
    <t>G788</t>
  </si>
  <si>
    <t>Meyerson, Laura CG F07</t>
  </si>
  <si>
    <t>401-2200-GT02</t>
  </si>
  <si>
    <t>G789</t>
  </si>
  <si>
    <t>Mundorf, Norbert CG F07</t>
  </si>
  <si>
    <t>401-2200-GT27</t>
  </si>
  <si>
    <t>G790</t>
  </si>
  <si>
    <t>Roth, Adam CG F'07</t>
  </si>
  <si>
    <t>401-2200-GT61</t>
  </si>
  <si>
    <t>G791</t>
  </si>
  <si>
    <t>Takasawa, Manabu CG F07</t>
  </si>
  <si>
    <t>401-2200-GT88</t>
  </si>
  <si>
    <t>G792</t>
  </si>
  <si>
    <t>Comerford, Mark CG F07</t>
  </si>
  <si>
    <t>401-2200-GU06</t>
  </si>
  <si>
    <t>G793</t>
  </si>
  <si>
    <t>Baglama, James CG F'07</t>
  </si>
  <si>
    <t>401-2200-GU39</t>
  </si>
  <si>
    <t>G794</t>
  </si>
  <si>
    <t>Sun, Yan CG F07</t>
  </si>
  <si>
    <t>401-2200-GU51</t>
  </si>
  <si>
    <t>G795</t>
  </si>
  <si>
    <t>Doyle-Moss, Nancy (Ann)</t>
  </si>
  <si>
    <t>401-2200-GV43</t>
  </si>
  <si>
    <t>G796</t>
  </si>
  <si>
    <t>Tierney, Eileen CG F07</t>
  </si>
  <si>
    <t>401-2200-GV80</t>
  </si>
  <si>
    <t>G797</t>
  </si>
  <si>
    <t>Walls, Theodore CG F07</t>
  </si>
  <si>
    <t>401-2200-GW04</t>
  </si>
  <si>
    <t>G798</t>
  </si>
  <si>
    <t>Feret, Brett CG F07</t>
  </si>
  <si>
    <t>401-2200-GW05</t>
  </si>
  <si>
    <t>G799</t>
  </si>
  <si>
    <t>MacDonnell, Celia CG F07</t>
  </si>
  <si>
    <t>401-2200-GW26</t>
  </si>
  <si>
    <t>G800</t>
  </si>
  <si>
    <t>Phonathon</t>
  </si>
  <si>
    <t>401-2200-GW61</t>
  </si>
  <si>
    <t>G801</t>
  </si>
  <si>
    <t>(CFHS:URI - RI FDTN)</t>
  </si>
  <si>
    <t>401-2200-GX12</t>
  </si>
  <si>
    <t>G802</t>
  </si>
  <si>
    <t>Global Env. &amp; Bio. Change</t>
  </si>
  <si>
    <t>401-2200-GX64</t>
  </si>
  <si>
    <t>G803</t>
  </si>
  <si>
    <t>CELS Bioscience Equip. Fund</t>
  </si>
  <si>
    <t>401-2200-TR11</t>
  </si>
  <si>
    <t>G804</t>
  </si>
  <si>
    <t>Energy Policy Res. Fellowship</t>
  </si>
  <si>
    <t>401-2200-TR16</t>
  </si>
  <si>
    <t>G806</t>
  </si>
  <si>
    <t>MBA Alumni Fund</t>
  </si>
  <si>
    <t>401-2200-TR53</t>
  </si>
  <si>
    <t>G807</t>
  </si>
  <si>
    <t>Graduate Human Sci. &amp; Services</t>
  </si>
  <si>
    <t>401-2300-5069</t>
  </si>
  <si>
    <t>G808</t>
  </si>
  <si>
    <t>Parents Fund</t>
  </si>
  <si>
    <t>401-2300-5233</t>
  </si>
  <si>
    <t>G810</t>
  </si>
  <si>
    <t>WBB Wellness Program</t>
  </si>
  <si>
    <t>401-2300-5312</t>
  </si>
  <si>
    <t>G811</t>
  </si>
  <si>
    <t>Volleyball</t>
  </si>
  <si>
    <t>401-2300-5385</t>
  </si>
  <si>
    <t>G812</t>
  </si>
  <si>
    <t>401-2300-5514</t>
  </si>
  <si>
    <t>G813</t>
  </si>
  <si>
    <t>401-2300-5586</t>
  </si>
  <si>
    <t>G814</t>
  </si>
  <si>
    <t>Softball</t>
  </si>
  <si>
    <t>401-2300-5921</t>
  </si>
  <si>
    <t>G815</t>
  </si>
  <si>
    <t>401-2300-5922</t>
  </si>
  <si>
    <t>G816</t>
  </si>
  <si>
    <t>Club Sports Women's Rugby</t>
  </si>
  <si>
    <t>401-2300-5951</t>
  </si>
  <si>
    <t>G817</t>
  </si>
  <si>
    <t>401-2300-E120</t>
  </si>
  <si>
    <t>G818</t>
  </si>
  <si>
    <t>Club Sports Woman's LaCrosse</t>
  </si>
  <si>
    <t>401-2300-E214</t>
  </si>
  <si>
    <t>G819</t>
  </si>
  <si>
    <t>Club Sports Woman's Ice Hockey</t>
  </si>
  <si>
    <t>401-2300-E222</t>
  </si>
  <si>
    <t>G820</t>
  </si>
  <si>
    <t>Club Sports Women's Gymnastics</t>
  </si>
  <si>
    <t>401-2300-E223</t>
  </si>
  <si>
    <t>G821</t>
  </si>
  <si>
    <t>401-2300-E244</t>
  </si>
  <si>
    <t>G822</t>
  </si>
  <si>
    <t>401-2300-E275</t>
  </si>
  <si>
    <t>G824</t>
  </si>
  <si>
    <t>Training/Athletic</t>
  </si>
  <si>
    <t>401-2300-E277</t>
  </si>
  <si>
    <t>G825</t>
  </si>
  <si>
    <t>Club Sports Ski Team</t>
  </si>
  <si>
    <t>401-2300-E278</t>
  </si>
  <si>
    <t>G826</t>
  </si>
  <si>
    <t>Club Sports Men's Sailing</t>
  </si>
  <si>
    <t>401-2300-E290</t>
  </si>
  <si>
    <t>G827</t>
  </si>
  <si>
    <t>Club Sports Men's Rugby</t>
  </si>
  <si>
    <t>401-2300-E302</t>
  </si>
  <si>
    <t>G829</t>
  </si>
  <si>
    <t>Club Sports Roller Hockey Club</t>
  </si>
  <si>
    <t>401-2300-E305</t>
  </si>
  <si>
    <t>G830</t>
  </si>
  <si>
    <t>Golf</t>
  </si>
  <si>
    <t>401-2300-E343</t>
  </si>
  <si>
    <t>G831</t>
  </si>
  <si>
    <t>401-2300-E375</t>
  </si>
  <si>
    <t>G832</t>
  </si>
  <si>
    <t>RIRAA</t>
  </si>
  <si>
    <t>401-2300-E391</t>
  </si>
  <si>
    <t>G833</t>
  </si>
  <si>
    <t>Club Sports Men's Wrestling</t>
  </si>
  <si>
    <t>401-2300-E406</t>
  </si>
  <si>
    <t>G834</t>
  </si>
  <si>
    <t>Club Sports Men's Volleyball</t>
  </si>
  <si>
    <t>401-2300-E420</t>
  </si>
  <si>
    <t>G835</t>
  </si>
  <si>
    <t>401-2300-E426</t>
  </si>
  <si>
    <t>G837</t>
  </si>
  <si>
    <t>401-2300-E430</t>
  </si>
  <si>
    <t>G838</t>
  </si>
  <si>
    <t>Club Sports  Men's LaCrosse</t>
  </si>
  <si>
    <t>401-2300-E434</t>
  </si>
  <si>
    <t>G839</t>
  </si>
  <si>
    <t>Club Sports  Men's Crew Club</t>
  </si>
  <si>
    <t>401-2300-E445</t>
  </si>
  <si>
    <t>G840</t>
  </si>
  <si>
    <t>Club Sports Men's Ice Hockey</t>
  </si>
  <si>
    <t>401-2300-E446</t>
  </si>
  <si>
    <t>G841</t>
  </si>
  <si>
    <t>Football</t>
  </si>
  <si>
    <t>401-2300-E447</t>
  </si>
  <si>
    <t>G842</t>
  </si>
  <si>
    <t>Swimming</t>
  </si>
  <si>
    <t>401-2300-E459</t>
  </si>
  <si>
    <t>G843</t>
  </si>
  <si>
    <t>401-2300-EB79</t>
  </si>
  <si>
    <t>G844</t>
  </si>
  <si>
    <t>Club Sports Equestrian Team</t>
  </si>
  <si>
    <t>401-2300-EF45</t>
  </si>
  <si>
    <t>G845</t>
  </si>
  <si>
    <t>401-2300-EF66</t>
  </si>
  <si>
    <t>G846</t>
  </si>
  <si>
    <t>Baseball</t>
  </si>
  <si>
    <t>401-2300-EG18</t>
  </si>
  <si>
    <t>G847</t>
  </si>
  <si>
    <t>Athletic Director</t>
  </si>
  <si>
    <t>401-2300-EG66</t>
  </si>
  <si>
    <t>G849</t>
  </si>
  <si>
    <t>Student abroad in Italy Fund</t>
  </si>
  <si>
    <t>401-2300-EH01</t>
  </si>
  <si>
    <t>G850</t>
  </si>
  <si>
    <t>Supply Chain Management</t>
  </si>
  <si>
    <t>401-2300-EH39</t>
  </si>
  <si>
    <t>G851</t>
  </si>
  <si>
    <t>Champlin '08 Sreening Rm. Film</t>
  </si>
  <si>
    <t>401-2300-EH48</t>
  </si>
  <si>
    <t>G852</t>
  </si>
  <si>
    <t>Champlin '08 Acad. Opp. Zone</t>
  </si>
  <si>
    <t>401-2300-EH67</t>
  </si>
  <si>
    <t>G853</t>
  </si>
  <si>
    <t>Champlin '08 Telemedicine (PT)</t>
  </si>
  <si>
    <t>401-2300-EH68</t>
  </si>
  <si>
    <t>G854</t>
  </si>
  <si>
    <t>Champlin'08 - Cels Mult. Audit</t>
  </si>
  <si>
    <t>401-2300-EH70</t>
  </si>
  <si>
    <t>G855</t>
  </si>
  <si>
    <t>Champlin'08 Coastal Inst D-Lab</t>
  </si>
  <si>
    <t>401-2300-EH94</t>
  </si>
  <si>
    <t>G856</t>
  </si>
  <si>
    <t>Champlin '08 Dig. Prod. Studio</t>
  </si>
  <si>
    <t>401-2300-EJ04</t>
  </si>
  <si>
    <t>G857</t>
  </si>
  <si>
    <t>Vice Provost for Academic Aff.</t>
  </si>
  <si>
    <t>401-2300-EJ05</t>
  </si>
  <si>
    <t>G858</t>
  </si>
  <si>
    <t>BGS - Admissions &amp; Advising</t>
  </si>
  <si>
    <t>401-2300-EJ97</t>
  </si>
  <si>
    <t>G859</t>
  </si>
  <si>
    <t>COE Graduate Fellowship</t>
  </si>
  <si>
    <t>401-2300-EK03</t>
  </si>
  <si>
    <t>G860</t>
  </si>
  <si>
    <t>RI Geological Survey Account</t>
  </si>
  <si>
    <t>401-2300-EK08</t>
  </si>
  <si>
    <t>G861</t>
  </si>
  <si>
    <t>Landscape Arch. R. SHeridan</t>
  </si>
  <si>
    <t>401-2300-EK13</t>
  </si>
  <si>
    <t>G862</t>
  </si>
  <si>
    <t>Ramstad, Yngre Fund</t>
  </si>
  <si>
    <t>401-2300-EK16</t>
  </si>
  <si>
    <t>G863</t>
  </si>
  <si>
    <t>Hasbro/Capstone Design</t>
  </si>
  <si>
    <t>401-2300-EK26</t>
  </si>
  <si>
    <t>G864</t>
  </si>
  <si>
    <t>Camman's Fund for Baseball</t>
  </si>
  <si>
    <t>401-2300-EK30</t>
  </si>
  <si>
    <t>G865</t>
  </si>
  <si>
    <t>Sociology &amp; Ant. Discretionary</t>
  </si>
  <si>
    <t>401-2300-EK36</t>
  </si>
  <si>
    <t>G866</t>
  </si>
  <si>
    <t>Comm. and Marketing URI</t>
  </si>
  <si>
    <t>401-2300-EK51</t>
  </si>
  <si>
    <t>G867</t>
  </si>
  <si>
    <t>Wabash Assesment Fund</t>
  </si>
  <si>
    <t>401-2300-EK55</t>
  </si>
  <si>
    <t>G868</t>
  </si>
  <si>
    <t>Amgen/Bruce Wallace Biotech</t>
  </si>
  <si>
    <t>401-2300-EK86</t>
  </si>
  <si>
    <t>G869</t>
  </si>
  <si>
    <t>Woodvale Farm/RI Foundation</t>
  </si>
  <si>
    <t>401-2300-EL06</t>
  </si>
  <si>
    <t>G870</t>
  </si>
  <si>
    <t>Tick Encounter Res. Ctr.</t>
  </si>
  <si>
    <t>401-2300-EL10</t>
  </si>
  <si>
    <t>G871</t>
  </si>
  <si>
    <t>Anna Mathew Project Fund</t>
  </si>
  <si>
    <t>401-2300-EL12</t>
  </si>
  <si>
    <t>G872</t>
  </si>
  <si>
    <t>PT Gyromax - Agustonucci</t>
  </si>
  <si>
    <t>401-2300-EL22</t>
  </si>
  <si>
    <t>G873</t>
  </si>
  <si>
    <t>Turf Mgmt. Research Assoc.</t>
  </si>
  <si>
    <t>401-2300-G508</t>
  </si>
  <si>
    <t>G874</t>
  </si>
  <si>
    <t>DeBoef Research</t>
  </si>
  <si>
    <t>401-2300-G531</t>
  </si>
  <si>
    <t>G875</t>
  </si>
  <si>
    <t>Cho, Bongsup [FA '07]</t>
  </si>
  <si>
    <t>401-2300-G577</t>
  </si>
  <si>
    <t>G876</t>
  </si>
  <si>
    <t>Landscape Arch. Tech. Adv. Fnd</t>
  </si>
  <si>
    <t>401-2300-G584</t>
  </si>
  <si>
    <t>G877</t>
  </si>
  <si>
    <t>Maack,Herb Memorial Football</t>
  </si>
  <si>
    <t>401-2300-G621</t>
  </si>
  <si>
    <t>G878</t>
  </si>
  <si>
    <t>New England Upland Game Birds</t>
  </si>
  <si>
    <t>401-2300-G628</t>
  </si>
  <si>
    <t>G879</t>
  </si>
  <si>
    <t>Biological Sci. Scholar. Oper.</t>
  </si>
  <si>
    <t>401-2300-G652</t>
  </si>
  <si>
    <t>G880</t>
  </si>
  <si>
    <t>ASEE</t>
  </si>
  <si>
    <t>401-2300-G665</t>
  </si>
  <si>
    <t>G881</t>
  </si>
  <si>
    <t>Nedwidek, R.A. Mem. Football</t>
  </si>
  <si>
    <t>401-2300-G684</t>
  </si>
  <si>
    <t>G882</t>
  </si>
  <si>
    <t>Assessing Mangrove Wetlands VI</t>
  </si>
  <si>
    <t>401-2300-G691</t>
  </si>
  <si>
    <t>G883</t>
  </si>
  <si>
    <t>Theta Tan (Civil Engineering)</t>
  </si>
  <si>
    <t>401-2300-G704</t>
  </si>
  <si>
    <t>G884</t>
  </si>
  <si>
    <t>Billmeyer Operating</t>
  </si>
  <si>
    <t>401-2300-G734</t>
  </si>
  <si>
    <t>G885</t>
  </si>
  <si>
    <t>RINLA / URI Schlr. Opr. Plant</t>
  </si>
  <si>
    <t>401-2300-G880</t>
  </si>
  <si>
    <t>G886</t>
  </si>
  <si>
    <t>US Special Projects - CRG</t>
  </si>
  <si>
    <t>401-2300-G883</t>
  </si>
  <si>
    <t>G887</t>
  </si>
  <si>
    <t>MA Yan Discretionary</t>
  </si>
  <si>
    <t>401-2300-G921</t>
  </si>
  <si>
    <t>G888</t>
  </si>
  <si>
    <t>Sink,Clay Retirement Celebrtn.</t>
  </si>
  <si>
    <t>401-2300-G929</t>
  </si>
  <si>
    <t>G889</t>
  </si>
  <si>
    <t>Killilea, Alfred G. Operating</t>
  </si>
  <si>
    <t>401-2300-GT48</t>
  </si>
  <si>
    <t>G890</t>
  </si>
  <si>
    <t>Geosciences Faculty Res. Dev.</t>
  </si>
  <si>
    <t>401-2300-GT82</t>
  </si>
  <si>
    <t>G891</t>
  </si>
  <si>
    <t>Taverid, Tracy [FA-S07]</t>
  </si>
  <si>
    <t>401-2300-GT83</t>
  </si>
  <si>
    <t>G892</t>
  </si>
  <si>
    <t>Pennell, Michael [FA S07]</t>
  </si>
  <si>
    <t>401-2300-GT84</t>
  </si>
  <si>
    <t>G893</t>
  </si>
  <si>
    <t>Margaret Charpentier (FA 507)</t>
  </si>
  <si>
    <t>401-2300-GT85</t>
  </si>
  <si>
    <t>G895</t>
  </si>
  <si>
    <t>Feldman,Marshall [FA S07]</t>
  </si>
  <si>
    <t>401-2300-GU24</t>
  </si>
  <si>
    <t>G896</t>
  </si>
  <si>
    <t>Brenton DeBoef [FA S07]</t>
  </si>
  <si>
    <t>401-2300-GU25</t>
  </si>
  <si>
    <t>G897</t>
  </si>
  <si>
    <t>Tyler, Gerry [FA-S07]</t>
  </si>
  <si>
    <t>401-2300-GU26</t>
  </si>
  <si>
    <t>G898</t>
  </si>
  <si>
    <t>Mary Healey Jamiel (FA S07)</t>
  </si>
  <si>
    <t>401-2300-GU37</t>
  </si>
  <si>
    <t>G899</t>
  </si>
  <si>
    <t>Wood, Stephen C. FA S07</t>
  </si>
  <si>
    <t>401-2300-GV44</t>
  </si>
  <si>
    <t>G901</t>
  </si>
  <si>
    <t>401-2300-GV45</t>
  </si>
  <si>
    <t>G902</t>
  </si>
  <si>
    <t>Lauer, Matthew</t>
  </si>
  <si>
    <t>401-2300-GV46</t>
  </si>
  <si>
    <t>G903</t>
  </si>
  <si>
    <t>Bovy, Kristin FA-S</t>
  </si>
  <si>
    <t>401-2300-GV47</t>
  </si>
  <si>
    <t>G904</t>
  </si>
  <si>
    <t>Aberdam, Elaine [FA S07]</t>
  </si>
  <si>
    <t>401-2300-GV48</t>
  </si>
  <si>
    <t>G905</t>
  </si>
  <si>
    <t>Swift, Judith (FA/S07)</t>
  </si>
  <si>
    <t>401-2300-GV49</t>
  </si>
  <si>
    <t>G906</t>
  </si>
  <si>
    <t>Confucius Institute</t>
  </si>
  <si>
    <t>401-2300-GV72</t>
  </si>
  <si>
    <t>G907</t>
  </si>
  <si>
    <t>Eng. Langauges Studies Program</t>
  </si>
  <si>
    <t>401-2300-GV73</t>
  </si>
  <si>
    <t>G908</t>
  </si>
  <si>
    <t>Rose, V. Family Operating</t>
  </si>
  <si>
    <t>401-2300-GV74</t>
  </si>
  <si>
    <t>G909</t>
  </si>
  <si>
    <t>Honors Colloquium 2007 China</t>
  </si>
  <si>
    <t>401-2300-GX27</t>
  </si>
  <si>
    <t>G910</t>
  </si>
  <si>
    <t>Smile - PASA</t>
  </si>
  <si>
    <t>401-2300-GX37</t>
  </si>
  <si>
    <t>G911</t>
  </si>
  <si>
    <t>Swift,Judith Project Fund</t>
  </si>
  <si>
    <t>401-2300-GX49</t>
  </si>
  <si>
    <t>G912</t>
  </si>
  <si>
    <t>Aquidneck Island SAMP</t>
  </si>
  <si>
    <t>401-2300-GX68</t>
  </si>
  <si>
    <t>G913</t>
  </si>
  <si>
    <t>Italian American Fund</t>
  </si>
  <si>
    <t>401-2300-TR05</t>
  </si>
  <si>
    <t>G914</t>
  </si>
  <si>
    <t>Campanella Stephen Operating</t>
  </si>
  <si>
    <t>401-2300-TR73</t>
  </si>
  <si>
    <t>G915</t>
  </si>
  <si>
    <t>Akhlaghi, F. [P-F06]</t>
  </si>
  <si>
    <t>401-2301-5003</t>
  </si>
  <si>
    <t>G916</t>
  </si>
  <si>
    <t>Reshetnyak, Yana [PG 2006]</t>
  </si>
  <si>
    <t>401-2301-5194</t>
  </si>
  <si>
    <t>G917</t>
  </si>
  <si>
    <t>Sun, Ying [PG 2006]</t>
  </si>
  <si>
    <t>401-2301-5199</t>
  </si>
  <si>
    <t>G918</t>
  </si>
  <si>
    <t>Lucht, Brett [PG 2006]</t>
  </si>
  <si>
    <t>401-2301-5273</t>
  </si>
  <si>
    <t>G919</t>
  </si>
  <si>
    <t>Euler, William [PG 2006]</t>
  </si>
  <si>
    <t>401-2301-5291</t>
  </si>
  <si>
    <t>G920</t>
  </si>
  <si>
    <t>Great Performances Angel Prog.</t>
  </si>
  <si>
    <t>401-2301-5297</t>
  </si>
  <si>
    <t>G921</t>
  </si>
  <si>
    <t>Fougerd Oper. Eng-Pharm Pntshp</t>
  </si>
  <si>
    <t>401-2301-5312</t>
  </si>
  <si>
    <t>G922</t>
  </si>
  <si>
    <t>Maranda Research Fund</t>
  </si>
  <si>
    <t>401-2301-5318</t>
  </si>
  <si>
    <t>G923</t>
  </si>
  <si>
    <t>IBP China Program</t>
  </si>
  <si>
    <t>401-2301-5382</t>
  </si>
  <si>
    <t>G924</t>
  </si>
  <si>
    <t>Student Wellness Center</t>
  </si>
  <si>
    <t>401-2301-5408</t>
  </si>
  <si>
    <t>G925</t>
  </si>
  <si>
    <t>I.T.S Discretionary</t>
  </si>
  <si>
    <t>401-2301-5448</t>
  </si>
  <si>
    <t>G926</t>
  </si>
  <si>
    <t>IEP China Program Hasbro</t>
  </si>
  <si>
    <t>401-2301-5497</t>
  </si>
  <si>
    <t>G927</t>
  </si>
  <si>
    <t>07 Champlain Small Anim Imagin</t>
  </si>
  <si>
    <t>401-2301-5542</t>
  </si>
  <si>
    <t>G928</t>
  </si>
  <si>
    <t>Champlain 07 Comp. Aid. Text.</t>
  </si>
  <si>
    <t>401-2301-5599</t>
  </si>
  <si>
    <t>G929</t>
  </si>
  <si>
    <t>Chaplin '07 Disc. Bsd Hrng Cpt</t>
  </si>
  <si>
    <t>401-2301-5653</t>
  </si>
  <si>
    <t>G930</t>
  </si>
  <si>
    <t>Champlin '07 Sonar Sys 3D GSO</t>
  </si>
  <si>
    <t>401-2301-5654</t>
  </si>
  <si>
    <t>G931</t>
  </si>
  <si>
    <t>CELS Bio Building Fund</t>
  </si>
  <si>
    <t>401-2301-5657</t>
  </si>
  <si>
    <t>G932</t>
  </si>
  <si>
    <t>Grossman Lib. Oper. (See E233)</t>
  </si>
  <si>
    <t>401-2301-5841</t>
  </si>
  <si>
    <t>G933</t>
  </si>
  <si>
    <t>SRVCB Equipment</t>
  </si>
  <si>
    <t>401-2301-5878</t>
  </si>
  <si>
    <t>G934</t>
  </si>
  <si>
    <t>Krueger, Brian [FA 2006]</t>
  </si>
  <si>
    <t>401-2301-5925</t>
  </si>
  <si>
    <t>G935</t>
  </si>
  <si>
    <t>Wyant, Sarina (FA 2006)</t>
  </si>
  <si>
    <t>401-2301-E140</t>
  </si>
  <si>
    <t>G936</t>
  </si>
  <si>
    <t>Tierney,Eileen (CG'F06)</t>
  </si>
  <si>
    <t>401-2301-E185</t>
  </si>
  <si>
    <t>G937</t>
  </si>
  <si>
    <t>Thomas, Susan [FA 2006]</t>
  </si>
  <si>
    <t>401-2301-E288</t>
  </si>
  <si>
    <t>G938</t>
  </si>
  <si>
    <t>Sparks, Jacqueline (FA 2006)</t>
  </si>
  <si>
    <t>401-2301-E298</t>
  </si>
  <si>
    <t>G939</t>
  </si>
  <si>
    <t>Paton, Peter (FA 2006)</t>
  </si>
  <si>
    <t>401-2301-E355</t>
  </si>
  <si>
    <t>G940</t>
  </si>
  <si>
    <t>O'Brien, Barbara [FA 2006]</t>
  </si>
  <si>
    <t>401-2301-E397</t>
  </si>
  <si>
    <t>G941</t>
  </si>
  <si>
    <t>McInyre, Richard (FA 2006)</t>
  </si>
  <si>
    <t>401-2301-E410</t>
  </si>
  <si>
    <t>G942</t>
  </si>
  <si>
    <t>Lee, Ronald [FA 2006]</t>
  </si>
  <si>
    <t>401-2301-EB17</t>
  </si>
  <si>
    <t>G943</t>
  </si>
  <si>
    <t>Kausch, Albert [FA 2006]</t>
  </si>
  <si>
    <t>401-2301-G514</t>
  </si>
  <si>
    <t>G944</t>
  </si>
  <si>
    <t>Kapstein,Claire [FA 2006]</t>
  </si>
  <si>
    <t>401-2301-G665</t>
  </si>
  <si>
    <t>G945</t>
  </si>
  <si>
    <t>Foster,Cheryl [FA-2006]</t>
  </si>
  <si>
    <t>401-2301-G757</t>
  </si>
  <si>
    <t>G946</t>
  </si>
  <si>
    <t>DeBoef, Brenton [FA F2006]</t>
  </si>
  <si>
    <t>401-2301-G955</t>
  </si>
  <si>
    <t>G947</t>
  </si>
  <si>
    <t>Grad Minority Recruit &amp; Retent</t>
  </si>
  <si>
    <t>401-2301-G959</t>
  </si>
  <si>
    <t>G948</t>
  </si>
  <si>
    <t>Mario,Ernest Operating</t>
  </si>
  <si>
    <t>401-2301-G986</t>
  </si>
  <si>
    <t>G949</t>
  </si>
  <si>
    <t>Omar Family Operating</t>
  </si>
  <si>
    <t>401-2301-GT07</t>
  </si>
  <si>
    <t>G950</t>
  </si>
  <si>
    <t>Std. Athlete Development Ctr.</t>
  </si>
  <si>
    <t>401-2301-GW35</t>
  </si>
  <si>
    <t>G951</t>
  </si>
  <si>
    <t>C.L.DeSamone Study in Germany</t>
  </si>
  <si>
    <t>401-2301-GW71</t>
  </si>
  <si>
    <t>G952</t>
  </si>
  <si>
    <t>DE LA GARZA FALL OPERA</t>
  </si>
  <si>
    <t>401-2301-GX61</t>
  </si>
  <si>
    <t>G953</t>
  </si>
  <si>
    <t>DIOMEDE, JOHN FUND</t>
  </si>
  <si>
    <t>401-2302-5011</t>
  </si>
  <si>
    <t>G954</t>
  </si>
  <si>
    <t>Gordon Conf. Grad. Stud. Supp.</t>
  </si>
  <si>
    <t>401-2302-5107</t>
  </si>
  <si>
    <t>G955</t>
  </si>
  <si>
    <t>Pfizer Chemical Engr. Fund</t>
  </si>
  <si>
    <t>401-2302-5202</t>
  </si>
  <si>
    <t>G956</t>
  </si>
  <si>
    <t>Soc. for Women in Society</t>
  </si>
  <si>
    <t>401-2302-5324</t>
  </si>
  <si>
    <t>G957</t>
  </si>
  <si>
    <t>RI Water Resources Center</t>
  </si>
  <si>
    <t>401-2302-5414</t>
  </si>
  <si>
    <t>G958</t>
  </si>
  <si>
    <t>NJF Fund in Math</t>
  </si>
  <si>
    <t>401-2302-5477</t>
  </si>
  <si>
    <t>G959</t>
  </si>
  <si>
    <t>AMGEN Grad. Seminar Series</t>
  </si>
  <si>
    <t>401-2302-5490</t>
  </si>
  <si>
    <t>G960</t>
  </si>
  <si>
    <t>RI Episcopal Diocese Library</t>
  </si>
  <si>
    <t>401-2302-5534</t>
  </si>
  <si>
    <t>G961</t>
  </si>
  <si>
    <t>Pythagoras</t>
  </si>
  <si>
    <t>401-2302-5658</t>
  </si>
  <si>
    <t>G962</t>
  </si>
  <si>
    <t>Grad. School Commencement CD</t>
  </si>
  <si>
    <t>401-2302-5759</t>
  </si>
  <si>
    <t>G963</t>
  </si>
  <si>
    <t>Johnson,Galen a. Hnrs Fund</t>
  </si>
  <si>
    <t>401-2302-5952</t>
  </si>
  <si>
    <t>G965</t>
  </si>
  <si>
    <t>Parang Research</t>
  </si>
  <si>
    <t>401-2302-5954</t>
  </si>
  <si>
    <t>G966</t>
  </si>
  <si>
    <t>Santorini Volcano</t>
  </si>
  <si>
    <t>401-2302-7222</t>
  </si>
  <si>
    <t>G967</t>
  </si>
  <si>
    <t>W.Kook Discrectionary Fund</t>
  </si>
  <si>
    <t>401-2302-E199</t>
  </si>
  <si>
    <t>G968</t>
  </si>
  <si>
    <t>Valentino/Grebstein Acct.</t>
  </si>
  <si>
    <t>401-2302-E262</t>
  </si>
  <si>
    <t>G969</t>
  </si>
  <si>
    <t>Nelson,Thomas LaCrosse Mem.</t>
  </si>
  <si>
    <t>401-2302-E381</t>
  </si>
  <si>
    <t>G970</t>
  </si>
  <si>
    <t>CBA - PhD Support Fund</t>
  </si>
  <si>
    <t>401-2302-G651</t>
  </si>
  <si>
    <t>G971</t>
  </si>
  <si>
    <t>Phizer Green Chemistry</t>
  </si>
  <si>
    <t>401-2302-G689</t>
  </si>
  <si>
    <t>G972</t>
  </si>
  <si>
    <t>Mexico Fund</t>
  </si>
  <si>
    <t>401-2302-G917</t>
  </si>
  <si>
    <t>G973</t>
  </si>
  <si>
    <t>Comm. Nutrition &amp; Hlth Assesm.</t>
  </si>
  <si>
    <t>401-2302-G957</t>
  </si>
  <si>
    <t>G974</t>
  </si>
  <si>
    <t>Cinergy Foundation Exec. Res.</t>
  </si>
  <si>
    <t>401-2302-G996</t>
  </si>
  <si>
    <t>G975</t>
  </si>
  <si>
    <t>Lohmann Mass Spectrometer</t>
  </si>
  <si>
    <t>401-2302-GT38</t>
  </si>
  <si>
    <t>G976</t>
  </si>
  <si>
    <t>Routhier Nursing Practice</t>
  </si>
  <si>
    <t>401-2302-GV51</t>
  </si>
  <si>
    <t>G977</t>
  </si>
  <si>
    <t>URI Students First Fund</t>
  </si>
  <si>
    <t>401-2303-5024</t>
  </si>
  <si>
    <t>G978</t>
  </si>
  <si>
    <t>Cardany Grant (Music)</t>
  </si>
  <si>
    <t>401-2303-5046</t>
  </si>
  <si>
    <t>G979</t>
  </si>
  <si>
    <t>Hudson Bay Project</t>
  </si>
  <si>
    <t>401-2303-5141</t>
  </si>
  <si>
    <t>G980</t>
  </si>
  <si>
    <t>Namesu Project (Music)</t>
  </si>
  <si>
    <t>401-2303-5282</t>
  </si>
  <si>
    <t>G981</t>
  </si>
  <si>
    <t>Marcia Marker Feld Lec. Series</t>
  </si>
  <si>
    <t>401-2303-5290</t>
  </si>
  <si>
    <t>G982</t>
  </si>
  <si>
    <t>Sabatino Family Opr. Undergrad</t>
  </si>
  <si>
    <t>401-2303-5345</t>
  </si>
  <si>
    <t>G983</t>
  </si>
  <si>
    <t>NMR Lab - McGregor</t>
  </si>
  <si>
    <t>401-2303-5377</t>
  </si>
  <si>
    <t>G984</t>
  </si>
  <si>
    <t>Ecology Rest. &amp; Invsasion Bio.</t>
  </si>
  <si>
    <t>401-2303-5388</t>
  </si>
  <si>
    <t>G985</t>
  </si>
  <si>
    <t>Coastal Ecology (Nixon)</t>
  </si>
  <si>
    <t>401-2303-5391</t>
  </si>
  <si>
    <t>G986</t>
  </si>
  <si>
    <t>BP Oil &amp; Gas Exploration</t>
  </si>
  <si>
    <t>401-2303-5403</t>
  </si>
  <si>
    <t>G987</t>
  </si>
  <si>
    <t>human dimensions</t>
  </si>
  <si>
    <t>401-2303-5410</t>
  </si>
  <si>
    <t>G988</t>
  </si>
  <si>
    <t>Rhody Rides</t>
  </si>
  <si>
    <t>401-2303-5441</t>
  </si>
  <si>
    <t>G989</t>
  </si>
  <si>
    <t>Costello,Barbara Disc.</t>
  </si>
  <si>
    <t>401-2303-5443</t>
  </si>
  <si>
    <t>G990</t>
  </si>
  <si>
    <t>Mathematics Spec. Needs Fund</t>
  </si>
  <si>
    <t>401-2303-5518</t>
  </si>
  <si>
    <t>G991</t>
  </si>
  <si>
    <t>New England Connontail</t>
  </si>
  <si>
    <t>401-2303-5664</t>
  </si>
  <si>
    <t>G992</t>
  </si>
  <si>
    <t>CHE Summer Intership</t>
  </si>
  <si>
    <t>401-2303-5888</t>
  </si>
  <si>
    <t>G994</t>
  </si>
  <si>
    <t>Census of Marine Life/Core</t>
  </si>
  <si>
    <t>401-2303-5926</t>
  </si>
  <si>
    <t>G995</t>
  </si>
  <si>
    <t>Bradley Fund for  Environment</t>
  </si>
  <si>
    <t>401-2303-5995</t>
  </si>
  <si>
    <t>G996</t>
  </si>
  <si>
    <t>Fuss &amp; O'Neill Engr. Prof. Fnd</t>
  </si>
  <si>
    <t>401-2303-E164</t>
  </si>
  <si>
    <t>G997</t>
  </si>
  <si>
    <t>Hnr Coll. 06 - Songs Soc. Jus.</t>
  </si>
  <si>
    <t>401-2303-E300</t>
  </si>
  <si>
    <t>G998</t>
  </si>
  <si>
    <t>Strauss Oper. Inv. Prg. (E180)</t>
  </si>
  <si>
    <t>401-2303-E360</t>
  </si>
  <si>
    <t>GA01</t>
  </si>
  <si>
    <t>Club Sports Ultimate Frisbee</t>
  </si>
  <si>
    <t>401-2303-E391</t>
  </si>
  <si>
    <t>GS01</t>
  </si>
  <si>
    <t>Moore Foundation Sch Grant</t>
  </si>
  <si>
    <t>401-2303-EG15</t>
  </si>
  <si>
    <t>GS02</t>
  </si>
  <si>
    <t>Physical Therapy Sch. Fund</t>
  </si>
  <si>
    <t>401-2303-EG84</t>
  </si>
  <si>
    <t>GS03</t>
  </si>
  <si>
    <t>Hamilton, Lumas Sch. Fund</t>
  </si>
  <si>
    <t>401-2303-G505</t>
  </si>
  <si>
    <t>GS04</t>
  </si>
  <si>
    <t>Independent Ins. Agents of RI</t>
  </si>
  <si>
    <t>401-2303-G667</t>
  </si>
  <si>
    <t>GS05</t>
  </si>
  <si>
    <t>Engineering Scholarship Acct.</t>
  </si>
  <si>
    <t>401-2303-G668</t>
  </si>
  <si>
    <t>GS06</t>
  </si>
  <si>
    <t>Streiter, Billy and Ashley Mem</t>
  </si>
  <si>
    <t>401-2303-G917</t>
  </si>
  <si>
    <t>GS07</t>
  </si>
  <si>
    <t>Beaudoin, A.J. Memorial Sch.</t>
  </si>
  <si>
    <t>401-2303-GT56</t>
  </si>
  <si>
    <t>GS08</t>
  </si>
  <si>
    <t>Pharm. Sch. Oper. Account</t>
  </si>
  <si>
    <t>401-2303-GU14</t>
  </si>
  <si>
    <t>GS09</t>
  </si>
  <si>
    <t>Human Dev. &amp; Fam. Stud. Sch.</t>
  </si>
  <si>
    <t>401-2303-GU44</t>
  </si>
  <si>
    <t>GS10</t>
  </si>
  <si>
    <t>Newman, Frank Memorial Sch.</t>
  </si>
  <si>
    <t>401-2303-GX07</t>
  </si>
  <si>
    <t>GS11</t>
  </si>
  <si>
    <t>Melvin Dewey Scholarship Fund</t>
  </si>
  <si>
    <t>401-2303-GX45</t>
  </si>
  <si>
    <t>GS12</t>
  </si>
  <si>
    <t>Maynard, Peter MFT Scholarship</t>
  </si>
  <si>
    <t>401-2304-5082</t>
  </si>
  <si>
    <t>GS13</t>
  </si>
  <si>
    <t>Hoban, Andrew R Memorial Sch.</t>
  </si>
  <si>
    <t>401-2304-5202</t>
  </si>
  <si>
    <t>GS14</t>
  </si>
  <si>
    <t>Brooks Eckered Scholarship Fnd</t>
  </si>
  <si>
    <t>401-2304-5258</t>
  </si>
  <si>
    <t>GS15</t>
  </si>
  <si>
    <t>Bank of America Scholars Prg.</t>
  </si>
  <si>
    <t>401-2304-5295</t>
  </si>
  <si>
    <t>GS16</t>
  </si>
  <si>
    <t>Grourke, Joseph E Scholarship</t>
  </si>
  <si>
    <t>401-2304-5549</t>
  </si>
  <si>
    <t>GS17</t>
  </si>
  <si>
    <t>Frankel Fdtn. Textiles Sch.</t>
  </si>
  <si>
    <t>401-2304-5625</t>
  </si>
  <si>
    <t>GS18</t>
  </si>
  <si>
    <t>Hach Chemistry Scholarship Fnd</t>
  </si>
  <si>
    <t>401-2304-5755</t>
  </si>
  <si>
    <t>GS19</t>
  </si>
  <si>
    <t>Anderson, Edward R. CLU Sch.</t>
  </si>
  <si>
    <t>401-2304-E209</t>
  </si>
  <si>
    <t>GS20</t>
  </si>
  <si>
    <t>Petroleum Trust Sch Fund</t>
  </si>
  <si>
    <t>401-2304-E231</t>
  </si>
  <si>
    <t>GS21</t>
  </si>
  <si>
    <t>Weston, George F. Sch</t>
  </si>
  <si>
    <t>401-2304-E322</t>
  </si>
  <si>
    <t>GS22</t>
  </si>
  <si>
    <t>Wood, Richard D. Sch. Oper.</t>
  </si>
  <si>
    <t>401-2304-E342</t>
  </si>
  <si>
    <t>GS23</t>
  </si>
  <si>
    <t>Baxt, Victor Chem Engr. Sch.</t>
  </si>
  <si>
    <t>401-2304-E357</t>
  </si>
  <si>
    <t>GS24</t>
  </si>
  <si>
    <t>Wilson, H.W.GSLIS Sch. Fund</t>
  </si>
  <si>
    <t>401-2304-EG14</t>
  </si>
  <si>
    <t>GS25</t>
  </si>
  <si>
    <t>Sigma Theta Tau Nursing Sch.</t>
  </si>
  <si>
    <t>401-2304-G609</t>
  </si>
  <si>
    <t>GS26</t>
  </si>
  <si>
    <t>National Assc. Chain Drug Strs</t>
  </si>
  <si>
    <t>401-2304-G655</t>
  </si>
  <si>
    <t>GS27</t>
  </si>
  <si>
    <t>Epstein, Kenneth Eng. Sch.</t>
  </si>
  <si>
    <t>401-2304-G914</t>
  </si>
  <si>
    <t>GS28</t>
  </si>
  <si>
    <t>Key Container Scholarship</t>
  </si>
  <si>
    <t>401-2305-5219</t>
  </si>
  <si>
    <t>GS29</t>
  </si>
  <si>
    <t>Projo Foundation Scholarship</t>
  </si>
  <si>
    <t>401-2305-5307</t>
  </si>
  <si>
    <t>GS31</t>
  </si>
  <si>
    <t>Itea Scholarship</t>
  </si>
  <si>
    <t>401-2305-5699</t>
  </si>
  <si>
    <t>GS32</t>
  </si>
  <si>
    <t>Stop And Shop Scholarship</t>
  </si>
  <si>
    <t>401-2305-G741</t>
  </si>
  <si>
    <t>GS33</t>
  </si>
  <si>
    <t>Bartlett Tree Fdn, Inc</t>
  </si>
  <si>
    <t>401-2306-5034</t>
  </si>
  <si>
    <t>GS34</t>
  </si>
  <si>
    <t>Navarro, Frank Scholarship Fnd</t>
  </si>
  <si>
    <t>401-2306-5114</t>
  </si>
  <si>
    <t>GS35</t>
  </si>
  <si>
    <t>IME Scholarship Fund</t>
  </si>
  <si>
    <t>401-2306-5197</t>
  </si>
  <si>
    <t>GS36</t>
  </si>
  <si>
    <t>Washington Trust Grant Sch.</t>
  </si>
  <si>
    <t>401-2306-5203</t>
  </si>
  <si>
    <t>GS37</t>
  </si>
  <si>
    <t>Lessne, Greg Award For Excel.</t>
  </si>
  <si>
    <t>401-2306-5326</t>
  </si>
  <si>
    <t>GS38</t>
  </si>
  <si>
    <t>Time Capsule / Centennial Sch.</t>
  </si>
  <si>
    <t>401-2306-5492</t>
  </si>
  <si>
    <t>GS39</t>
  </si>
  <si>
    <t>Pharmacists Mutual Scholarship</t>
  </si>
  <si>
    <t>401-2306-5503</t>
  </si>
  <si>
    <t>GS40</t>
  </si>
  <si>
    <t>Lemaire,Ellie Woman's Ath. Sch</t>
  </si>
  <si>
    <t>401-2306-5563</t>
  </si>
  <si>
    <t>GS41</t>
  </si>
  <si>
    <t>Trusty, Kimberly Jazz Sch.</t>
  </si>
  <si>
    <t>401-2306-5751</t>
  </si>
  <si>
    <t>GS42</t>
  </si>
  <si>
    <t>LIGI, Rick Memorial Sch.</t>
  </si>
  <si>
    <t>401-2306-E315</t>
  </si>
  <si>
    <t>GS43</t>
  </si>
  <si>
    <t>Animal Science Awards Fund</t>
  </si>
  <si>
    <t>401-2306-E316</t>
  </si>
  <si>
    <t>GS44</t>
  </si>
  <si>
    <t>Defanti, Michael &amp; Anne C Sch.</t>
  </si>
  <si>
    <t>401-2306-EB78</t>
  </si>
  <si>
    <t>GS45</t>
  </si>
  <si>
    <t>Undergraduate Scholarship Fund</t>
  </si>
  <si>
    <t>401-2306-EF26</t>
  </si>
  <si>
    <t>GS46</t>
  </si>
  <si>
    <t>Ruisi, Dr. Joseh L.C. &amp; Mary P</t>
  </si>
  <si>
    <t>401-2306-EL04</t>
  </si>
  <si>
    <t>GS47</t>
  </si>
  <si>
    <t>Embrey, Sherry Women In Eng.</t>
  </si>
  <si>
    <t>401-2306-G686</t>
  </si>
  <si>
    <t>GS48</t>
  </si>
  <si>
    <t>Plant Sciences Student Awards</t>
  </si>
  <si>
    <t>401-2306-GT06</t>
  </si>
  <si>
    <t>GS50</t>
  </si>
  <si>
    <t>Fico,Antonio &amp; Catherine Prize</t>
  </si>
  <si>
    <t>401-2306-GT22</t>
  </si>
  <si>
    <t>GS51</t>
  </si>
  <si>
    <t>Prince, Mack J. Scholarship</t>
  </si>
  <si>
    <t>401-2306-GT31</t>
  </si>
  <si>
    <t>GS52</t>
  </si>
  <si>
    <t>McKee Family Scholarship</t>
  </si>
  <si>
    <t>401-2306-GT37</t>
  </si>
  <si>
    <t>GS53</t>
  </si>
  <si>
    <t>Dodge, Kay Prize Fund</t>
  </si>
  <si>
    <t>401-2307-5803</t>
  </si>
  <si>
    <t>GS54</t>
  </si>
  <si>
    <t>Citizen's Bank Womens Ath. Sch</t>
  </si>
  <si>
    <t>401-2308-5082</t>
  </si>
  <si>
    <t>GS55</t>
  </si>
  <si>
    <t>Rayack Scholarship (Economics)</t>
  </si>
  <si>
    <t>401-2308-5137</t>
  </si>
  <si>
    <t>GS56</t>
  </si>
  <si>
    <t>Capasso, Margaret Fico Prize</t>
  </si>
  <si>
    <t>401-2308-5163</t>
  </si>
  <si>
    <t>GS57</t>
  </si>
  <si>
    <t>O'Hara, William Sch. Operating</t>
  </si>
  <si>
    <t>401-2308-5202</t>
  </si>
  <si>
    <t>GS58</t>
  </si>
  <si>
    <t>Ram Club Scholarship Operating</t>
  </si>
  <si>
    <t>401-2308-5223</t>
  </si>
  <si>
    <t>GS59</t>
  </si>
  <si>
    <t>Mens Tennis Operating (4283)</t>
  </si>
  <si>
    <t>401-2308-5258</t>
  </si>
  <si>
    <t>GS60</t>
  </si>
  <si>
    <t>Stutz, Stan Scholarship Oper.</t>
  </si>
  <si>
    <t>401-2308-5392</t>
  </si>
  <si>
    <t>GS61</t>
  </si>
  <si>
    <t>Tootell, Fred Scholarship Oper</t>
  </si>
  <si>
    <t>401-2308-5417</t>
  </si>
  <si>
    <t>GS62</t>
  </si>
  <si>
    <t>Derita, Joe Scholarship Oper.</t>
  </si>
  <si>
    <t>401-2308-5536</t>
  </si>
  <si>
    <t>GS63</t>
  </si>
  <si>
    <t>Slade, Aleck SCH. Operating</t>
  </si>
  <si>
    <t>401-2308-5549</t>
  </si>
  <si>
    <t>GS64</t>
  </si>
  <si>
    <t>Clarke, Ted Scholarship Oper.</t>
  </si>
  <si>
    <t>401-2308-5625</t>
  </si>
  <si>
    <t>GS65</t>
  </si>
  <si>
    <t>Kraft, Jack Scholarship Oper.</t>
  </si>
  <si>
    <t>401-2308-5722</t>
  </si>
  <si>
    <t>GS66</t>
  </si>
  <si>
    <t>Watelet, Paul Scholarship Oper</t>
  </si>
  <si>
    <t>401-2308-5755</t>
  </si>
  <si>
    <t>GS67</t>
  </si>
  <si>
    <t>Baxter, John Scholarship Oper.</t>
  </si>
  <si>
    <t>401-2308-5792</t>
  </si>
  <si>
    <t>GS68</t>
  </si>
  <si>
    <t>Calverly, Ernie Sch. Operating</t>
  </si>
  <si>
    <t>401-2308-5903</t>
  </si>
  <si>
    <t>GS69</t>
  </si>
  <si>
    <t>Ohley, Michelle Sch. Operating</t>
  </si>
  <si>
    <t>401-2308-5945</t>
  </si>
  <si>
    <t>GS70</t>
  </si>
  <si>
    <t>Castrovillari Operating (4119)</t>
  </si>
  <si>
    <t>401-2308-E133</t>
  </si>
  <si>
    <t>GS71</t>
  </si>
  <si>
    <t>Kopp Operating</t>
  </si>
  <si>
    <t>401-2308-E209</t>
  </si>
  <si>
    <t>GS72</t>
  </si>
  <si>
    <t>Tucker, Anna Operating</t>
  </si>
  <si>
    <t>401-2308-E231</t>
  </si>
  <si>
    <t>GS73</t>
  </si>
  <si>
    <t>Urish, Daniel S Book Operating</t>
  </si>
  <si>
    <t>401-2308-E287</t>
  </si>
  <si>
    <t>GS74</t>
  </si>
  <si>
    <t>Talbot,Alice Operating</t>
  </si>
  <si>
    <t>401-2308-E292</t>
  </si>
  <si>
    <t>GS76</t>
  </si>
  <si>
    <t>Walmart Pharmacy Scholarship</t>
  </si>
  <si>
    <t>401-2308-E322</t>
  </si>
  <si>
    <t>GS77</t>
  </si>
  <si>
    <t>URI Foundation Alumni Oper.</t>
  </si>
  <si>
    <t>401-2308-E342</t>
  </si>
  <si>
    <t>GS78</t>
  </si>
  <si>
    <t>Schmieding Diversity Award</t>
  </si>
  <si>
    <t>401-2308-E357</t>
  </si>
  <si>
    <t>GS79</t>
  </si>
  <si>
    <t>Zorabedian,Mary Operating</t>
  </si>
  <si>
    <t>401-2308-EG14</t>
  </si>
  <si>
    <t>GS80</t>
  </si>
  <si>
    <t>Kathryn Beaupre Scholarship</t>
  </si>
  <si>
    <t>401-2308-EH08</t>
  </si>
  <si>
    <t>GS81</t>
  </si>
  <si>
    <t>CVS Pharmacy Scholarship</t>
  </si>
  <si>
    <t>401-2308-G655</t>
  </si>
  <si>
    <t>GS82</t>
  </si>
  <si>
    <t>Ballentine,George CBA Scholar.</t>
  </si>
  <si>
    <t>401-2308-G741</t>
  </si>
  <si>
    <t>GS83</t>
  </si>
  <si>
    <t>Baxt, Victor Chem. Scholarship</t>
  </si>
  <si>
    <t>401-2308-GS35</t>
  </si>
  <si>
    <t>GS84</t>
  </si>
  <si>
    <t>Randall, RD Operating Sch.</t>
  </si>
  <si>
    <t>401-2309-5116</t>
  </si>
  <si>
    <t>GS85</t>
  </si>
  <si>
    <t>Carey, James '57</t>
  </si>
  <si>
    <t>401-2309-5204</t>
  </si>
  <si>
    <t>GS86</t>
  </si>
  <si>
    <t>Jen Ryan Scholarship</t>
  </si>
  <si>
    <t>401-2309-5256</t>
  </si>
  <si>
    <t>GS87</t>
  </si>
  <si>
    <t>Dept. Of Theatre Scholarship</t>
  </si>
  <si>
    <t>401-2309-5480</t>
  </si>
  <si>
    <t>GS88</t>
  </si>
  <si>
    <t>Riemenschneider Operating</t>
  </si>
  <si>
    <t>401-2309-5957</t>
  </si>
  <si>
    <t>GS89</t>
  </si>
  <si>
    <t>Intntnl.Students &amp; Scholars</t>
  </si>
  <si>
    <t>401-2309-E293</t>
  </si>
  <si>
    <t>GS90</t>
  </si>
  <si>
    <t>Clapham,Andrew V. Lrs. In Chem</t>
  </si>
  <si>
    <t>401-2309-E301</t>
  </si>
  <si>
    <t>GS91</t>
  </si>
  <si>
    <t>A&amp;S Scholarship Operating</t>
  </si>
  <si>
    <t>401-2309-E344</t>
  </si>
  <si>
    <t>GS92</t>
  </si>
  <si>
    <t>COP Scholarship Operating</t>
  </si>
  <si>
    <t>401-2309-E387</t>
  </si>
  <si>
    <t>GS93</t>
  </si>
  <si>
    <t>GSO Scholarship Oper. (Bridge)</t>
  </si>
  <si>
    <t>401-2309-ED52</t>
  </si>
  <si>
    <t>GS94</t>
  </si>
  <si>
    <t>Nursing Scholarship Bridge</t>
  </si>
  <si>
    <t>401-2309-EF18</t>
  </si>
  <si>
    <t>GS95</t>
  </si>
  <si>
    <t>Naughton,Cathleen Nursing Sch.</t>
  </si>
  <si>
    <t>401-2309-EF82</t>
  </si>
  <si>
    <t>GS96</t>
  </si>
  <si>
    <t>David Vendettuoli Mem Scholar</t>
  </si>
  <si>
    <t>401-2309-EG24</t>
  </si>
  <si>
    <t>GS97</t>
  </si>
  <si>
    <t>NE Farm &amp; Garden Assoc.</t>
  </si>
  <si>
    <t>401-2309-EG82</t>
  </si>
  <si>
    <t>GS98</t>
  </si>
  <si>
    <t>North Family Trust Sch.</t>
  </si>
  <si>
    <t>401-2309-EH46</t>
  </si>
  <si>
    <t>GS99</t>
  </si>
  <si>
    <t>Sherman,James Memorial Sch.</t>
  </si>
  <si>
    <t>401-2309-EI03</t>
  </si>
  <si>
    <t>GT01</t>
  </si>
  <si>
    <t>Naughton,Cathleen Scholarship</t>
  </si>
  <si>
    <t>401-2309-G716</t>
  </si>
  <si>
    <t>GT02</t>
  </si>
  <si>
    <t>Spachman HR Professorship Lead</t>
  </si>
  <si>
    <t>401-2309-G748</t>
  </si>
  <si>
    <t>GT03</t>
  </si>
  <si>
    <t>Classics Alumni Fund</t>
  </si>
  <si>
    <t>401-2309-G926</t>
  </si>
  <si>
    <t>GT04</t>
  </si>
  <si>
    <t>Smile Balfour Fund</t>
  </si>
  <si>
    <t>401-2400-EA96</t>
  </si>
  <si>
    <t>GT05</t>
  </si>
  <si>
    <t>Chinese Lang Flagship Program</t>
  </si>
  <si>
    <t>401-2400-EG26</t>
  </si>
  <si>
    <t>GT06</t>
  </si>
  <si>
    <t>Ocean Engineering Grad Fellow</t>
  </si>
  <si>
    <t>401-2401-GU97</t>
  </si>
  <si>
    <t>GT07</t>
  </si>
  <si>
    <t>CHE Grad Fellowship</t>
  </si>
  <si>
    <t>401-2401-GU98</t>
  </si>
  <si>
    <t>GT08</t>
  </si>
  <si>
    <t>Camperships - Alton Jones</t>
  </si>
  <si>
    <t>401-2401-GU99</t>
  </si>
  <si>
    <t>GT09</t>
  </si>
  <si>
    <t>Rhode Island Blood Center Sch.</t>
  </si>
  <si>
    <t>401-2401-GV03</t>
  </si>
  <si>
    <t>GT10</t>
  </si>
  <si>
    <t>Waterfowl in Argentina</t>
  </si>
  <si>
    <t>401-2401-GV57</t>
  </si>
  <si>
    <t>GT11</t>
  </si>
  <si>
    <t>Stephanie Bounds Award</t>
  </si>
  <si>
    <t>401-2401-GW69</t>
  </si>
  <si>
    <t>GT12</t>
  </si>
  <si>
    <t>JD Edsal Scholarship Fund</t>
  </si>
  <si>
    <t>401-2401-GX13</t>
  </si>
  <si>
    <t>GT13</t>
  </si>
  <si>
    <t>Jonas Scholar Program</t>
  </si>
  <si>
    <t>401-2401-GX56</t>
  </si>
  <si>
    <t>GT14</t>
  </si>
  <si>
    <t>URI Metcalf GSO</t>
  </si>
  <si>
    <t>401-2402-EJ25</t>
  </si>
  <si>
    <t>GT15</t>
  </si>
  <si>
    <t>Football Scholarships Fund</t>
  </si>
  <si>
    <t>401-2402-EJ55</t>
  </si>
  <si>
    <t>GT16</t>
  </si>
  <si>
    <t>John &amp; Gertrude Thoman Archive</t>
  </si>
  <si>
    <t>401-2402-GU91</t>
  </si>
  <si>
    <t>GT17</t>
  </si>
  <si>
    <t>Xu Faculty Development Fund</t>
  </si>
  <si>
    <t>401-2402-GU96</t>
  </si>
  <si>
    <t>GT18</t>
  </si>
  <si>
    <t>Motion Analysis Lab</t>
  </si>
  <si>
    <t>401-2402-GX02</t>
  </si>
  <si>
    <t>GT19</t>
  </si>
  <si>
    <t>Advanced Biochemistry Lab</t>
  </si>
  <si>
    <t>401-2403-5325</t>
  </si>
  <si>
    <t>GT20</t>
  </si>
  <si>
    <t>Scientific Diving Education</t>
  </si>
  <si>
    <t>401-2404-EJ09</t>
  </si>
  <si>
    <t>GT21</t>
  </si>
  <si>
    <t>Champlin '13 Experiential Lrn</t>
  </si>
  <si>
    <t>401-2404-EJ10</t>
  </si>
  <si>
    <t>GT22</t>
  </si>
  <si>
    <t>Oceanography Teaching Lab</t>
  </si>
  <si>
    <t>401-2404-EJ11</t>
  </si>
  <si>
    <t>GT23</t>
  </si>
  <si>
    <t>RI Nurse Residency Program</t>
  </si>
  <si>
    <t>401-2404-EJ12</t>
  </si>
  <si>
    <t>GT25</t>
  </si>
  <si>
    <t>AKKO Project Underwater Arch</t>
  </si>
  <si>
    <t>401-2404-EJ13</t>
  </si>
  <si>
    <t>GT26</t>
  </si>
  <si>
    <t>Hall of Fame</t>
  </si>
  <si>
    <t>401-2404-EJ14</t>
  </si>
  <si>
    <t>GT27</t>
  </si>
  <si>
    <t>401-2404-EJ15</t>
  </si>
  <si>
    <t>GT28</t>
  </si>
  <si>
    <t>Grapes and Grain</t>
  </si>
  <si>
    <t>401-2404-EJ16</t>
  </si>
  <si>
    <t>GT29</t>
  </si>
  <si>
    <t>Annual Cybersecurity Symposium</t>
  </si>
  <si>
    <t>401-2404-EJ17</t>
  </si>
  <si>
    <t>GT30</t>
  </si>
  <si>
    <t>Battery Electrolytes</t>
  </si>
  <si>
    <t>401-2404-GU53</t>
  </si>
  <si>
    <t>GT31</t>
  </si>
  <si>
    <t>Ocean Engineering Student Eng</t>
  </si>
  <si>
    <t>401-2404-GU55</t>
  </si>
  <si>
    <t>GT32</t>
  </si>
  <si>
    <t>Men's Basketball: Foreign Trip</t>
  </si>
  <si>
    <t>401-2404-GU56</t>
  </si>
  <si>
    <t>GT33</t>
  </si>
  <si>
    <t>Silvia Chandley Professorship</t>
  </si>
  <si>
    <t>401-2404-GU57</t>
  </si>
  <si>
    <t>GT34</t>
  </si>
  <si>
    <t>Jumpstart URI</t>
  </si>
  <si>
    <t>401-2404-GU58</t>
  </si>
  <si>
    <t>GT35</t>
  </si>
  <si>
    <t>Gemsnet Strategic Change Model</t>
  </si>
  <si>
    <t>401-2404-GU60</t>
  </si>
  <si>
    <t>GT36</t>
  </si>
  <si>
    <t>Biomed Lab Research Fund</t>
  </si>
  <si>
    <t>401-2404-GW45</t>
  </si>
  <si>
    <t>GT37</t>
  </si>
  <si>
    <t>Omega Epsilon URI Chapter</t>
  </si>
  <si>
    <t>401-2404-GW91</t>
  </si>
  <si>
    <t>GT38</t>
  </si>
  <si>
    <t>401-2404-GX24</t>
  </si>
  <si>
    <t>GT39</t>
  </si>
  <si>
    <t>RI Beach SAMP</t>
  </si>
  <si>
    <t>401-2405-EJ69</t>
  </si>
  <si>
    <t>GT40</t>
  </si>
  <si>
    <t>Margolin McKinney LGBTQ Scholr</t>
  </si>
  <si>
    <t>401-2405-GV09</t>
  </si>
  <si>
    <t>GT41</t>
  </si>
  <si>
    <t>Lab Analysis Songbird Exercise</t>
  </si>
  <si>
    <t>401-2405-GX15</t>
  </si>
  <si>
    <t>GT42</t>
  </si>
  <si>
    <t>Womens Rowing Boat Donation</t>
  </si>
  <si>
    <t>401-2405-GX31</t>
  </si>
  <si>
    <t>GT43</t>
  </si>
  <si>
    <t>Amilcar Cabral Fund</t>
  </si>
  <si>
    <t>401-2405-GX44</t>
  </si>
  <si>
    <t>GT45</t>
  </si>
  <si>
    <t>Deysher Business Scholar Fund</t>
  </si>
  <si>
    <t>401-2406-5461</t>
  </si>
  <si>
    <t>GT46</t>
  </si>
  <si>
    <t>Wilcox Family Nursing Scholar</t>
  </si>
  <si>
    <t>401-2407-5589</t>
  </si>
  <si>
    <t>GT47</t>
  </si>
  <si>
    <t>Wilcox Family Pharm Scholar</t>
  </si>
  <si>
    <t>401-2407-GV07</t>
  </si>
  <si>
    <t>GT48</t>
  </si>
  <si>
    <t>NEIT Foundation Fund</t>
  </si>
  <si>
    <t>401-2407-TR12</t>
  </si>
  <si>
    <t>GT49</t>
  </si>
  <si>
    <t>RI Coalition Future of Nursing</t>
  </si>
  <si>
    <t>401-2408-EJ18</t>
  </si>
  <si>
    <t>GT50</t>
  </si>
  <si>
    <t>Malacology Conference</t>
  </si>
  <si>
    <t>401-2408-EJ20</t>
  </si>
  <si>
    <t>GT51</t>
  </si>
  <si>
    <t>CED Fund</t>
  </si>
  <si>
    <t>401-2408-EJ21</t>
  </si>
  <si>
    <t>GT52</t>
  </si>
  <si>
    <t>401-2408-EJ22</t>
  </si>
  <si>
    <t>GT53</t>
  </si>
  <si>
    <t>NOAA BWET Grant Smile</t>
  </si>
  <si>
    <t>401-2408-EJ23</t>
  </si>
  <si>
    <t>GT55</t>
  </si>
  <si>
    <t>Marine Spatial Planning</t>
  </si>
  <si>
    <t>401-2408-EJ24</t>
  </si>
  <si>
    <t>GT56</t>
  </si>
  <si>
    <t>Haas Professorship</t>
  </si>
  <si>
    <t>401-2408-EJ28</t>
  </si>
  <si>
    <t>GT57</t>
  </si>
  <si>
    <t>Oceans &amp; Fisheries Initiative</t>
  </si>
  <si>
    <t>401-2408-EJ64</t>
  </si>
  <si>
    <t>GT58</t>
  </si>
  <si>
    <t>J Term</t>
  </si>
  <si>
    <t>401-2408-GU49</t>
  </si>
  <si>
    <t>GT59</t>
  </si>
  <si>
    <t>Ryan Institute - Neuroscience</t>
  </si>
  <si>
    <t>401-2408-GU61</t>
  </si>
  <si>
    <t>GT60</t>
  </si>
  <si>
    <t>Champlin 14 Coastal Erosion</t>
  </si>
  <si>
    <t>401-2408-GU63</t>
  </si>
  <si>
    <t>GT61</t>
  </si>
  <si>
    <t>Champlin 14 Lecture Cap Equip</t>
  </si>
  <si>
    <t>401-2408-GU66</t>
  </si>
  <si>
    <t>GT62</t>
  </si>
  <si>
    <t>Champlin 14 CDLC</t>
  </si>
  <si>
    <t>401-2408-GU69</t>
  </si>
  <si>
    <t>GT63</t>
  </si>
  <si>
    <t>Champlin 14 Adv Instrument</t>
  </si>
  <si>
    <t>401-2408-GU86</t>
  </si>
  <si>
    <t>GT66</t>
  </si>
  <si>
    <t>MPA Operating Fund</t>
  </si>
  <si>
    <t>401-2408-GV04</t>
  </si>
  <si>
    <t>GT67</t>
  </si>
  <si>
    <t>Theoretical Chemistry Research</t>
  </si>
  <si>
    <t>401-2408-GW49</t>
  </si>
  <si>
    <t>GT68</t>
  </si>
  <si>
    <t>APE Program Fund</t>
  </si>
  <si>
    <t>401-2408-GX66</t>
  </si>
  <si>
    <t>GT69</t>
  </si>
  <si>
    <t>Men's Basketball Excellence</t>
  </si>
  <si>
    <t>401-2409-5057</t>
  </si>
  <si>
    <t>GT70</t>
  </si>
  <si>
    <t>RI Found Behav Sci Grad Prgm</t>
  </si>
  <si>
    <t>401-2409-EJ63</t>
  </si>
  <si>
    <t>GT71</t>
  </si>
  <si>
    <t>Confucius Classroom Matunuck</t>
  </si>
  <si>
    <t>401-2409-GV05</t>
  </si>
  <si>
    <t>GT72</t>
  </si>
  <si>
    <t>Confucius Classroom Shea HS</t>
  </si>
  <si>
    <t>401-2409-GW13</t>
  </si>
  <si>
    <t>GT73</t>
  </si>
  <si>
    <t>Football Excellence Fund</t>
  </si>
  <si>
    <t>401-2409-GW15</t>
  </si>
  <si>
    <t>GT74</t>
  </si>
  <si>
    <t>Harrison, Dr. Harold Charles</t>
  </si>
  <si>
    <t>401-2409-GW17</t>
  </si>
  <si>
    <t>GT75</t>
  </si>
  <si>
    <t>Rhode Island 4H Club</t>
  </si>
  <si>
    <t>401-2409-GW63</t>
  </si>
  <si>
    <t>GT76</t>
  </si>
  <si>
    <t>Unexplored Ocean Programs</t>
  </si>
  <si>
    <t>401-2409-GW72</t>
  </si>
  <si>
    <t>GT77</t>
  </si>
  <si>
    <t>Chief of Staff Fund</t>
  </si>
  <si>
    <t>401-2409-GW95</t>
  </si>
  <si>
    <t>GT78</t>
  </si>
  <si>
    <t>Women's Basketball Excellence</t>
  </si>
  <si>
    <t>401-2409-GX01</t>
  </si>
  <si>
    <t>GT79</t>
  </si>
  <si>
    <t>Chemistry 4th Floor</t>
  </si>
  <si>
    <t>401-2409-GX08</t>
  </si>
  <si>
    <t>GT80</t>
  </si>
  <si>
    <t>Religion in Congress Research</t>
  </si>
  <si>
    <t>401-2409-GX57</t>
  </si>
  <si>
    <t>GT81</t>
  </si>
  <si>
    <t>Basketball Office Renovations</t>
  </si>
  <si>
    <t>401-2410-5564</t>
  </si>
  <si>
    <t>GT82</t>
  </si>
  <si>
    <t>Biomedical Instrumention</t>
  </si>
  <si>
    <t>401-2412-EJ62</t>
  </si>
  <si>
    <t>GT83</t>
  </si>
  <si>
    <t>Biomaterials Discretionary</t>
  </si>
  <si>
    <t>401-2412-EK21</t>
  </si>
  <si>
    <t>GT84</t>
  </si>
  <si>
    <t>Computational Discretionary</t>
  </si>
  <si>
    <t>401-2412-GV14</t>
  </si>
  <si>
    <t>GT85</t>
  </si>
  <si>
    <t>Thermal Science Discretionary</t>
  </si>
  <si>
    <t>401-2414-GW74</t>
  </si>
  <si>
    <t>GT86</t>
  </si>
  <si>
    <t>401-2416-5437</t>
  </si>
  <si>
    <t>GT87</t>
  </si>
  <si>
    <t>Legal Mobilization Res Fund</t>
  </si>
  <si>
    <t>401-2416-EJ81</t>
  </si>
  <si>
    <t>GT88</t>
  </si>
  <si>
    <t>Ballentine Hall Improvement</t>
  </si>
  <si>
    <t>401-2416-EJ82</t>
  </si>
  <si>
    <t>GT89</t>
  </si>
  <si>
    <t>Stevens James Scholar Fund</t>
  </si>
  <si>
    <t>401-2416-GV24</t>
  </si>
  <si>
    <t>GT90</t>
  </si>
  <si>
    <t>GSO Memorial Bench Fund</t>
  </si>
  <si>
    <t>401-2416-GV26</t>
  </si>
  <si>
    <t>GT91</t>
  </si>
  <si>
    <t>Fine Arts Building Reno Fund</t>
  </si>
  <si>
    <t>401-2416-GV27</t>
  </si>
  <si>
    <t>GT92</t>
  </si>
  <si>
    <t>Champlin 15 Train Res Powders</t>
  </si>
  <si>
    <t>401-2416-GV29</t>
  </si>
  <si>
    <t>GT93</t>
  </si>
  <si>
    <t>Champlin '15 Adv Hyper Imaging</t>
  </si>
  <si>
    <t>401-2416-GV33</t>
  </si>
  <si>
    <t>GT94</t>
  </si>
  <si>
    <t>Champlin 15 In-Vitro Testing</t>
  </si>
  <si>
    <t>401-2416-GV97</t>
  </si>
  <si>
    <t>GT95</t>
  </si>
  <si>
    <t>Army Kim &amp; Joseph Stu Sch Fund</t>
  </si>
  <si>
    <t>401-2416-GW48</t>
  </si>
  <si>
    <t>GT96</t>
  </si>
  <si>
    <t>Champlin '15 Envir Edu Center</t>
  </si>
  <si>
    <t>401-2416-GX33</t>
  </si>
  <si>
    <t>GT97</t>
  </si>
  <si>
    <t>Ann &amp; Louise Cameron Hintze Sc</t>
  </si>
  <si>
    <t>401-2416-GX60</t>
  </si>
  <si>
    <t>GT98</t>
  </si>
  <si>
    <t>Jespersen Memorial Fund</t>
  </si>
  <si>
    <t>401-2450-E184</t>
  </si>
  <si>
    <t>GU01</t>
  </si>
  <si>
    <t>Lucy Ayers Memorial Scholarshp</t>
  </si>
  <si>
    <t>401-2450-E252</t>
  </si>
  <si>
    <t>GU02</t>
  </si>
  <si>
    <t>Presidents 21st Century Excel</t>
  </si>
  <si>
    <t>401-2450-EJ56</t>
  </si>
  <si>
    <t>GU03</t>
  </si>
  <si>
    <t>Chemistry Camp for Girls</t>
  </si>
  <si>
    <t>401-2450-EJ57</t>
  </si>
  <si>
    <t>GU04</t>
  </si>
  <si>
    <t>Cnt Int Drug Devlop CIDD</t>
  </si>
  <si>
    <t>401-2450-EJ58</t>
  </si>
  <si>
    <t>GU05</t>
  </si>
  <si>
    <t>The Napora Fund</t>
  </si>
  <si>
    <t>401-2450-EJ59</t>
  </si>
  <si>
    <t>GU06</t>
  </si>
  <si>
    <t>Brian K. Hewitt Scholarship</t>
  </si>
  <si>
    <t>401-2450-EJ60</t>
  </si>
  <si>
    <t>GU07</t>
  </si>
  <si>
    <t>Economic Policy Analysis RI</t>
  </si>
  <si>
    <t>401-2450-EJ61</t>
  </si>
  <si>
    <t>GU08</t>
  </si>
  <si>
    <t>Chemistry Digital Signage Fund</t>
  </si>
  <si>
    <t>401-2450-EJ65</t>
  </si>
  <si>
    <t>GU09</t>
  </si>
  <si>
    <t>Student Aquaculture Fisheries</t>
  </si>
  <si>
    <t>401-2450-EJ67</t>
  </si>
  <si>
    <t>GU10</t>
  </si>
  <si>
    <t>Medical Organic Chemistry Lab</t>
  </si>
  <si>
    <t>401-2450-EJ68</t>
  </si>
  <si>
    <t>GU11</t>
  </si>
  <si>
    <t>RI Medical Research Li</t>
  </si>
  <si>
    <t>401-2450-EJ70</t>
  </si>
  <si>
    <t>GU12</t>
  </si>
  <si>
    <t>Women's Ultimate</t>
  </si>
  <si>
    <t>401-2450-EJ71</t>
  </si>
  <si>
    <t>GU14</t>
  </si>
  <si>
    <t>Wearable Biosensing Lab</t>
  </si>
  <si>
    <t>401-2450-EJ72</t>
  </si>
  <si>
    <t>GU16</t>
  </si>
  <si>
    <t>30 Cancer Spheroid Grant</t>
  </si>
  <si>
    <t>401-2450-EJ73</t>
  </si>
  <si>
    <t>GU18</t>
  </si>
  <si>
    <t>Col of Nursing Pathways Prgm</t>
  </si>
  <si>
    <t>401-2450-EJ74</t>
  </si>
  <si>
    <t>GU19</t>
  </si>
  <si>
    <t>URI Sailing Team Future Fund</t>
  </si>
  <si>
    <t>401-2450-EJ75</t>
  </si>
  <si>
    <t>GU20</t>
  </si>
  <si>
    <t>CEPS Discretionary</t>
  </si>
  <si>
    <t>401-2450-EJ77</t>
  </si>
  <si>
    <t>GU21</t>
  </si>
  <si>
    <t>Co-Ed Club Team Tennis</t>
  </si>
  <si>
    <t>401-2450-EJ78</t>
  </si>
  <si>
    <t>GU22</t>
  </si>
  <si>
    <t>PHP Chair Disc Fund</t>
  </si>
  <si>
    <t>401-2450-EJ79</t>
  </si>
  <si>
    <t>GU23</t>
  </si>
  <si>
    <t>BPS Chair Disc Fund</t>
  </si>
  <si>
    <t>401-2450-EJ84</t>
  </si>
  <si>
    <t>GU24</t>
  </si>
  <si>
    <t>CHE Faculty Start Up</t>
  </si>
  <si>
    <t>401-2450-EK23</t>
  </si>
  <si>
    <t>GU25</t>
  </si>
  <si>
    <t>BME Neural Engineering</t>
  </si>
  <si>
    <t>401-2450-EK25</t>
  </si>
  <si>
    <t>GU26</t>
  </si>
  <si>
    <t>Shamazu Operating</t>
  </si>
  <si>
    <t>401-2450-EL02</t>
  </si>
  <si>
    <t>GU27</t>
  </si>
  <si>
    <t>URI Police Community Policing</t>
  </si>
  <si>
    <t>401-2450-EL03</t>
  </si>
  <si>
    <t>GU28</t>
  </si>
  <si>
    <t>OCP/Taco Boiler</t>
  </si>
  <si>
    <t>401-2450-EL28</t>
  </si>
  <si>
    <t>GU29</t>
  </si>
  <si>
    <t>Coop Ext Strategic Planning</t>
  </si>
  <si>
    <t>401-2450-G807</t>
  </si>
  <si>
    <t>GU30</t>
  </si>
  <si>
    <t>Expanding COP/VNS Partnership</t>
  </si>
  <si>
    <t>401-2450-GU95</t>
  </si>
  <si>
    <t>GU31</t>
  </si>
  <si>
    <t>Champlin 16 Micfofabrication</t>
  </si>
  <si>
    <t>401-2450-GV08</t>
  </si>
  <si>
    <t>GU32</t>
  </si>
  <si>
    <t>Champlin Hot Melt Extruder</t>
  </si>
  <si>
    <t>401-2450-GV13</t>
  </si>
  <si>
    <t>GU33</t>
  </si>
  <si>
    <t>Champlin 16 Teaching Anatomy</t>
  </si>
  <si>
    <t>401-2450-GV32</t>
  </si>
  <si>
    <t>GU34</t>
  </si>
  <si>
    <t>Champlin 16 Muscle Performance</t>
  </si>
  <si>
    <t>401-2450-GV42</t>
  </si>
  <si>
    <t>GU35</t>
  </si>
  <si>
    <t>Champlin 16 BioTech QC</t>
  </si>
  <si>
    <t>401-2500-5018</t>
  </si>
  <si>
    <t>GU36</t>
  </si>
  <si>
    <t>Student Scholarship Fund</t>
  </si>
  <si>
    <t>401-2500-5186</t>
  </si>
  <si>
    <t>GU37</t>
  </si>
  <si>
    <t>MCISE Fluid Mech Fac Start Up</t>
  </si>
  <si>
    <t>401-2500-EA38</t>
  </si>
  <si>
    <t>GU38</t>
  </si>
  <si>
    <t>Faculty Development Fund</t>
  </si>
  <si>
    <t>401-2500-EA73</t>
  </si>
  <si>
    <t>GU39</t>
  </si>
  <si>
    <t>Public Acct Student TD Fund</t>
  </si>
  <si>
    <t>401-2500-EA84</t>
  </si>
  <si>
    <t>GU40</t>
  </si>
  <si>
    <t>Bowen Memorial Scholarship</t>
  </si>
  <si>
    <t>401-2500-EB02</t>
  </si>
  <si>
    <t>GU41</t>
  </si>
  <si>
    <t>Indonesia Science Writing Int</t>
  </si>
  <si>
    <t>401-2500-EB03</t>
  </si>
  <si>
    <t>GU42</t>
  </si>
  <si>
    <t>Improving Flu Vacc Efficacy</t>
  </si>
  <si>
    <t>401-2500-EB10</t>
  </si>
  <si>
    <t>GU43</t>
  </si>
  <si>
    <t>Gold Nanoparticles Cancer</t>
  </si>
  <si>
    <t>401-2500-EB18</t>
  </si>
  <si>
    <t>GU44</t>
  </si>
  <si>
    <t>3M Non-Tenure Faculty Award</t>
  </si>
  <si>
    <t>401-2500-EC02</t>
  </si>
  <si>
    <t>GU45</t>
  </si>
  <si>
    <t>Inter professional Cont Ed Ctr</t>
  </si>
  <si>
    <t>401-2500-EC92</t>
  </si>
  <si>
    <t>GU46</t>
  </si>
  <si>
    <t>RI SBDC Fund</t>
  </si>
  <si>
    <t>401-2500-ED12</t>
  </si>
  <si>
    <t>GU47</t>
  </si>
  <si>
    <t>ROTC Leadership Classroom</t>
  </si>
  <si>
    <t>401-2500-ED13</t>
  </si>
  <si>
    <t>GU49</t>
  </si>
  <si>
    <t>ESL Dual Language</t>
  </si>
  <si>
    <t>401-2500-ED47</t>
  </si>
  <si>
    <t>GU50</t>
  </si>
  <si>
    <t>Gambi Fishery Improvment Proj</t>
  </si>
  <si>
    <t>401-2500-ED55</t>
  </si>
  <si>
    <t>GU51</t>
  </si>
  <si>
    <t>FFURI Accounting CBA</t>
  </si>
  <si>
    <t>401-2500-ED69</t>
  </si>
  <si>
    <t>GU52</t>
  </si>
  <si>
    <t>Mind Immune Post Doc Neuro</t>
  </si>
  <si>
    <t>401-2500-ED76</t>
  </si>
  <si>
    <t>GU53</t>
  </si>
  <si>
    <t>401-2500-ED83</t>
  </si>
  <si>
    <t>GU55</t>
  </si>
  <si>
    <t>401-2500-ED91</t>
  </si>
  <si>
    <t>GU56</t>
  </si>
  <si>
    <t>401-2500-EE58</t>
  </si>
  <si>
    <t>GU57</t>
  </si>
  <si>
    <t>Textile Merchandising Develop</t>
  </si>
  <si>
    <t>401-2500-EE69</t>
  </si>
  <si>
    <t>GU58</t>
  </si>
  <si>
    <t>401-2500-EF15</t>
  </si>
  <si>
    <t>GU59</t>
  </si>
  <si>
    <t>Evelyn Kennedy Textile Schl</t>
  </si>
  <si>
    <t>401-2500-EF27</t>
  </si>
  <si>
    <t>GU60</t>
  </si>
  <si>
    <t>TMD Scholarships</t>
  </si>
  <si>
    <t>401-2500-EF33</t>
  </si>
  <si>
    <t>GU61</t>
  </si>
  <si>
    <t>Adult Education</t>
  </si>
  <si>
    <t>401-2500-EF50</t>
  </si>
  <si>
    <t>GU62</t>
  </si>
  <si>
    <t>CEC Student Organization</t>
  </si>
  <si>
    <t>401-2500-EF63</t>
  </si>
  <si>
    <t>GU63</t>
  </si>
  <si>
    <t>CSIEP Fund</t>
  </si>
  <si>
    <t>401-2500-EF83</t>
  </si>
  <si>
    <t>GU64</t>
  </si>
  <si>
    <t>GEMS Net Strat Change Model</t>
  </si>
  <si>
    <t>401-2500-EG22</t>
  </si>
  <si>
    <t>GU65</t>
  </si>
  <si>
    <t>401-2500-EG92</t>
  </si>
  <si>
    <t>GU66</t>
  </si>
  <si>
    <t>PhD Prog in Education</t>
  </si>
  <si>
    <t>401-2500-EH05</t>
  </si>
  <si>
    <t>GU67</t>
  </si>
  <si>
    <t>PT3 Project Kellogg</t>
  </si>
  <si>
    <t>401-2500-EH13</t>
  </si>
  <si>
    <t>GU68</t>
  </si>
  <si>
    <t>CHS Directors Disc Fund</t>
  </si>
  <si>
    <t>401-2500-EH31</t>
  </si>
  <si>
    <t>GU69</t>
  </si>
  <si>
    <t>SOE Dept Chair Fund</t>
  </si>
  <si>
    <t>401-2500-EH40</t>
  </si>
  <si>
    <t>GU70</t>
  </si>
  <si>
    <t>Amgen B. Wallace BioTech Lab</t>
  </si>
  <si>
    <t>401-2500-EH55</t>
  </si>
  <si>
    <t>GU71</t>
  </si>
  <si>
    <t>ASF CEPS Marketing Discretry</t>
  </si>
  <si>
    <t>401-2500-EK17</t>
  </si>
  <si>
    <t>GU72</t>
  </si>
  <si>
    <t>ASF CEPS Artist in Residence</t>
  </si>
  <si>
    <t>401-2500-EK67</t>
  </si>
  <si>
    <t>GU73</t>
  </si>
  <si>
    <t>ASF CEPS Student Service Fund</t>
  </si>
  <si>
    <t>401-2500-EK85</t>
  </si>
  <si>
    <t>GU74</t>
  </si>
  <si>
    <t>Bachelor Interdisciplinary Std</t>
  </si>
  <si>
    <t>401-2500-EK91</t>
  </si>
  <si>
    <t>GU75</t>
  </si>
  <si>
    <t>CEPs Comp Learn Res Ctr</t>
  </si>
  <si>
    <t>401-2500-EL27</t>
  </si>
  <si>
    <t>GU76</t>
  </si>
  <si>
    <t>401-2500-GU01</t>
  </si>
  <si>
    <t>GU77</t>
  </si>
  <si>
    <t>401-2500-GU18</t>
  </si>
  <si>
    <t>GU78</t>
  </si>
  <si>
    <t>401-2500-GW41</t>
  </si>
  <si>
    <t>GU79</t>
  </si>
  <si>
    <t>Feinstein Fund Sch Admin</t>
  </si>
  <si>
    <t>401-2500-GW42</t>
  </si>
  <si>
    <t>GU83</t>
  </si>
  <si>
    <t>RISCT Cancer Awareness</t>
  </si>
  <si>
    <t>401-2500-GX19</t>
  </si>
  <si>
    <t>GU85</t>
  </si>
  <si>
    <t>URI Security - CEPS</t>
  </si>
  <si>
    <t>401-2500-GX22</t>
  </si>
  <si>
    <t>GU86</t>
  </si>
  <si>
    <t>Stephen Desposito Mem Scholar</t>
  </si>
  <si>
    <t>401-2501-5021</t>
  </si>
  <si>
    <t>GU87</t>
  </si>
  <si>
    <t>M. Manzolillo BGS Scholr</t>
  </si>
  <si>
    <t>401-2501-5056</t>
  </si>
  <si>
    <t>GU89</t>
  </si>
  <si>
    <t>Mary &amp; Tom Camody Scholarship</t>
  </si>
  <si>
    <t>401-2501-5072</t>
  </si>
  <si>
    <t>GU90</t>
  </si>
  <si>
    <t>Cleveland Kuntz BGS Fund</t>
  </si>
  <si>
    <t>401-2501-5140</t>
  </si>
  <si>
    <t>GU91</t>
  </si>
  <si>
    <t>Audiology at URI</t>
  </si>
  <si>
    <t>401-2501-5142</t>
  </si>
  <si>
    <t>GU93</t>
  </si>
  <si>
    <t>401-2501-5373</t>
  </si>
  <si>
    <t>GU94</t>
  </si>
  <si>
    <t>401-2501-5471</t>
  </si>
  <si>
    <t>GU95</t>
  </si>
  <si>
    <t>Child Devlp Cntr Capital Campn</t>
  </si>
  <si>
    <t>401-2501-5622</t>
  </si>
  <si>
    <t>GU96</t>
  </si>
  <si>
    <t>401-2501-5944</t>
  </si>
  <si>
    <t>GU97</t>
  </si>
  <si>
    <t>HDF Chair Disc Fund</t>
  </si>
  <si>
    <t>401-2501-E144</t>
  </si>
  <si>
    <t>GU98</t>
  </si>
  <si>
    <t>401-2501-E246</t>
  </si>
  <si>
    <t>GU99</t>
  </si>
  <si>
    <t>401-2501-E267</t>
  </si>
  <si>
    <t>GV02</t>
  </si>
  <si>
    <t>Human Performance PsyED</t>
  </si>
  <si>
    <t>401-2501-E284</t>
  </si>
  <si>
    <t>GV03</t>
  </si>
  <si>
    <t>Journ Fin Planning Counseling</t>
  </si>
  <si>
    <t>401-2501-E294</t>
  </si>
  <si>
    <t>GV04</t>
  </si>
  <si>
    <t>Kinesiology Adapted Phys Ed</t>
  </si>
  <si>
    <t>401-2501-E339</t>
  </si>
  <si>
    <t>GV05</t>
  </si>
  <si>
    <t>Kinesiology Chairs Fund</t>
  </si>
  <si>
    <t>401-2501-E373</t>
  </si>
  <si>
    <t>GV07</t>
  </si>
  <si>
    <t>Osher Lifelong Learning Inst</t>
  </si>
  <si>
    <t>401-2501-E377</t>
  </si>
  <si>
    <t>GV08</t>
  </si>
  <si>
    <t>Physical Therapy Clinical Schl</t>
  </si>
  <si>
    <t>401-2501-E395</t>
  </si>
  <si>
    <t>GV09</t>
  </si>
  <si>
    <t>401-2501-E422</t>
  </si>
  <si>
    <t>GV10</t>
  </si>
  <si>
    <t>Providence CDC</t>
  </si>
  <si>
    <t>401-2501-E425</t>
  </si>
  <si>
    <t>GV11</t>
  </si>
  <si>
    <t>PT Cyromax Augustonucci</t>
  </si>
  <si>
    <t>401-2501-EG13</t>
  </si>
  <si>
    <t>GV12</t>
  </si>
  <si>
    <t>RIAPTA Support Fund</t>
  </si>
  <si>
    <t>401-2501-EG57</t>
  </si>
  <si>
    <t>GV13</t>
  </si>
  <si>
    <t>Russell &amp; Mollie Smart Fund</t>
  </si>
  <si>
    <t>401-2501-EH30</t>
  </si>
  <si>
    <t>GV14</t>
  </si>
  <si>
    <t>CDC Disc Fund</t>
  </si>
  <si>
    <t>401-2501-EK17</t>
  </si>
  <si>
    <t>GV15</t>
  </si>
  <si>
    <t>CPRC Research Fund</t>
  </si>
  <si>
    <t>401-2501-G715</t>
  </si>
  <si>
    <t>GV16</t>
  </si>
  <si>
    <t>Julien Davis Memorial Award</t>
  </si>
  <si>
    <t>401-2501-G718</t>
  </si>
  <si>
    <t>GV17</t>
  </si>
  <si>
    <t>401-2501-G940</t>
  </si>
  <si>
    <t>GV18</t>
  </si>
  <si>
    <t>Eval of Nonviolence Training</t>
  </si>
  <si>
    <t>401-2501-G976</t>
  </si>
  <si>
    <t>GV19</t>
  </si>
  <si>
    <t>Valentino Grebstein Account</t>
  </si>
  <si>
    <t>401-2501-GT23</t>
  </si>
  <si>
    <t>GV20</t>
  </si>
  <si>
    <t>Kekule</t>
  </si>
  <si>
    <t>401-2501-GW46</t>
  </si>
  <si>
    <t>GV21</t>
  </si>
  <si>
    <t>Judy Morse Memorial Fund</t>
  </si>
  <si>
    <t>401-2501-GW65</t>
  </si>
  <si>
    <t>GV22</t>
  </si>
  <si>
    <t>401-2501-TR82</t>
  </si>
  <si>
    <t>GV23</t>
  </si>
  <si>
    <t>Comm Food and Nutrition</t>
  </si>
  <si>
    <t>401-2600-5185</t>
  </si>
  <si>
    <t>GV24</t>
  </si>
  <si>
    <t>Comm Nutr Health Assessment</t>
  </si>
  <si>
    <t>401-2600-5261</t>
  </si>
  <si>
    <t>GV25</t>
  </si>
  <si>
    <t>401-2600-5264</t>
  </si>
  <si>
    <t>GV26</t>
  </si>
  <si>
    <t>Food Sci Nutri Discretionary</t>
  </si>
  <si>
    <t>401-2600-5806</t>
  </si>
  <si>
    <t>GV27</t>
  </si>
  <si>
    <t>FSN Club</t>
  </si>
  <si>
    <t>401-2600-5929</t>
  </si>
  <si>
    <t>GV29</t>
  </si>
  <si>
    <t>Food Fitness and Fun</t>
  </si>
  <si>
    <t>401-2600-E119</t>
  </si>
  <si>
    <t>GV30</t>
  </si>
  <si>
    <t>Hum Devl Family Studies Scholr</t>
  </si>
  <si>
    <t>401-2600-E122</t>
  </si>
  <si>
    <t>GV31</t>
  </si>
  <si>
    <t>Physical Therapy Schl Fund</t>
  </si>
  <si>
    <t>401-2600-E124</t>
  </si>
  <si>
    <t>GV32</t>
  </si>
  <si>
    <t>Peter Maynard Marr Endw Schlr</t>
  </si>
  <si>
    <t>401-2600-E205</t>
  </si>
  <si>
    <t>GV33</t>
  </si>
  <si>
    <t>401-2600-E241</t>
  </si>
  <si>
    <t>GV34</t>
  </si>
  <si>
    <t>Mary B. Connelly Award</t>
  </si>
  <si>
    <t>401-2600-E257</t>
  </si>
  <si>
    <t>GV35</t>
  </si>
  <si>
    <t>Dr. Noreen Coachman Mem Schlr</t>
  </si>
  <si>
    <t>401-2600-E286</t>
  </si>
  <si>
    <t>GV36</t>
  </si>
  <si>
    <t>Seafood Innovation</t>
  </si>
  <si>
    <t>401-2600-E371</t>
  </si>
  <si>
    <t>GV37</t>
  </si>
  <si>
    <t>Merenda Prize Res. Methodlgy</t>
  </si>
  <si>
    <t>401-2600-E392</t>
  </si>
  <si>
    <t>GV38</t>
  </si>
  <si>
    <t>Allan Berman Psychology Schlr</t>
  </si>
  <si>
    <t>401-2600-E394</t>
  </si>
  <si>
    <t>GV39</t>
  </si>
  <si>
    <t>Psychology Scholarship</t>
  </si>
  <si>
    <t>401-2600-E398</t>
  </si>
  <si>
    <t>GV40</t>
  </si>
  <si>
    <t>Behavioral Science Grad Prgm</t>
  </si>
  <si>
    <t>401-2600-E408</t>
  </si>
  <si>
    <t>GV41</t>
  </si>
  <si>
    <t>Feinstein CEPS Annual Fund</t>
  </si>
  <si>
    <t>401-2600-E435</t>
  </si>
  <si>
    <t>GV42</t>
  </si>
  <si>
    <t>Annual Fund: CHS</t>
  </si>
  <si>
    <t>401-2600-E441</t>
  </si>
  <si>
    <t>GV43</t>
  </si>
  <si>
    <t>Key Container Corp Scholar</t>
  </si>
  <si>
    <t>401-2600-E443</t>
  </si>
  <si>
    <t>GV44</t>
  </si>
  <si>
    <t>CVE Geotechnical Start Up</t>
  </si>
  <si>
    <t>401-2600-EA13</t>
  </si>
  <si>
    <t>GV45</t>
  </si>
  <si>
    <t>OCE Coastal Resilience</t>
  </si>
  <si>
    <t>401-2600-ED89</t>
  </si>
  <si>
    <t>GV46</t>
  </si>
  <si>
    <t>ChemFac Start Up Andreu Blanco</t>
  </si>
  <si>
    <t>401-2600-EE79</t>
  </si>
  <si>
    <t>GV47</t>
  </si>
  <si>
    <t>Marine Assoc OCE Start Up</t>
  </si>
  <si>
    <t>401-2600-EG07</t>
  </si>
  <si>
    <t>GV48</t>
  </si>
  <si>
    <t>ECBE Electronics</t>
  </si>
  <si>
    <t>401-2600-EG09</t>
  </si>
  <si>
    <t>GV49</t>
  </si>
  <si>
    <t>MCISE Offshore Wind  Start Up</t>
  </si>
  <si>
    <t>401-2600-EG49</t>
  </si>
  <si>
    <t>GV50</t>
  </si>
  <si>
    <t>Naughton Physical Therapy Schl</t>
  </si>
  <si>
    <t>401-2600-EG73</t>
  </si>
  <si>
    <t>GV51</t>
  </si>
  <si>
    <t>Clean Water Caribbean</t>
  </si>
  <si>
    <t>401-2600-EG75</t>
  </si>
  <si>
    <t>GV52</t>
  </si>
  <si>
    <t>Champlin 17 Cutting Edge VE&amp;T</t>
  </si>
  <si>
    <t>401-2600-EG77</t>
  </si>
  <si>
    <t>GV53</t>
  </si>
  <si>
    <t>Champlin Ward Ritacco Melanson</t>
  </si>
  <si>
    <t>401-2600-EG90</t>
  </si>
  <si>
    <t>GV54</t>
  </si>
  <si>
    <t>Champlin '17 Cell Culture Tech</t>
  </si>
  <si>
    <t>401-2600-EG95</t>
  </si>
  <si>
    <t>GV55</t>
  </si>
  <si>
    <t>Champlin 17 Intrfacial Tensmtr</t>
  </si>
  <si>
    <t>401-2600-EG96</t>
  </si>
  <si>
    <t>GV56</t>
  </si>
  <si>
    <t>Champlin 17 Lang Enviro Lab</t>
  </si>
  <si>
    <t>401-2600-EH72</t>
  </si>
  <si>
    <t>GV57</t>
  </si>
  <si>
    <t>Graduate Student Program Fund</t>
  </si>
  <si>
    <t>401-2600-EH74</t>
  </si>
  <si>
    <t>GV58</t>
  </si>
  <si>
    <t>401-2600-EH75</t>
  </si>
  <si>
    <t>GV59</t>
  </si>
  <si>
    <t>401-2600-EJ01</t>
  </si>
  <si>
    <t>GV61</t>
  </si>
  <si>
    <t>Student Affairs Prof Develop</t>
  </si>
  <si>
    <t>401-2600-EJ96</t>
  </si>
  <si>
    <t>GV62</t>
  </si>
  <si>
    <t>New Methods Effects Opioids</t>
  </si>
  <si>
    <t>401-2600-EK01</t>
  </si>
  <si>
    <t>GV63</t>
  </si>
  <si>
    <t>Engineer Extracellular Vesicle</t>
  </si>
  <si>
    <t>401-2600-EK15</t>
  </si>
  <si>
    <t>GV64</t>
  </si>
  <si>
    <t>Reg Trans Mutant SWI SNF Comp</t>
  </si>
  <si>
    <t>401-2600-EK27</t>
  </si>
  <si>
    <t>GV65</t>
  </si>
  <si>
    <t>Ident Bacterial Species Serum</t>
  </si>
  <si>
    <t>401-2600-EK28</t>
  </si>
  <si>
    <t>GV66</t>
  </si>
  <si>
    <t>Markel Living Legacy Fund</t>
  </si>
  <si>
    <t>401-2600-EK35</t>
  </si>
  <si>
    <t>GV67</t>
  </si>
  <si>
    <t>ASFCEPS: Library Gifts</t>
  </si>
  <si>
    <t>401-2600-EK45</t>
  </si>
  <si>
    <t>GV68</t>
  </si>
  <si>
    <t>BC Cuba Research Fund</t>
  </si>
  <si>
    <t>401-2600-EK56</t>
  </si>
  <si>
    <t>GV70</t>
  </si>
  <si>
    <t>Murray Family Innovation Fund</t>
  </si>
  <si>
    <t>401-2600-EK84</t>
  </si>
  <si>
    <t>GV72</t>
  </si>
  <si>
    <t>OCE Naval Architecture</t>
  </si>
  <si>
    <t>401-2600-EK92</t>
  </si>
  <si>
    <t>GV73</t>
  </si>
  <si>
    <t>ECBE Start up</t>
  </si>
  <si>
    <t>401-2600-EL16</t>
  </si>
  <si>
    <t>GV74</t>
  </si>
  <si>
    <t>CVE/OCE Coastal Resilience</t>
  </si>
  <si>
    <t>401-2600-EL34</t>
  </si>
  <si>
    <t>GV75</t>
  </si>
  <si>
    <t>Annual Fund: Metcalf Inst CELS</t>
  </si>
  <si>
    <t>401-2600-EL35</t>
  </si>
  <si>
    <t>GV76</t>
  </si>
  <si>
    <t>Metcalf</t>
  </si>
  <si>
    <t>401-2600-G581</t>
  </si>
  <si>
    <t>GV77</t>
  </si>
  <si>
    <t>Restricted Capital Projects</t>
  </si>
  <si>
    <t>401-2600-G588</t>
  </si>
  <si>
    <t>GV79</t>
  </si>
  <si>
    <t>Picerne Scholarship - Pharmacy</t>
  </si>
  <si>
    <t>401-2600-G592</t>
  </si>
  <si>
    <t>GV80</t>
  </si>
  <si>
    <t>Romeo &amp; Rose Picerne Schol Bus</t>
  </si>
  <si>
    <t>401-2600-G949</t>
  </si>
  <si>
    <t>GV81</t>
  </si>
  <si>
    <t>Spinal Inhibition in ALS</t>
  </si>
  <si>
    <t>401-2600-GS26</t>
  </si>
  <si>
    <t>GV82</t>
  </si>
  <si>
    <t>Prochaska Fund for Training</t>
  </si>
  <si>
    <t>401-2600-GT97</t>
  </si>
  <si>
    <t>GV83</t>
  </si>
  <si>
    <t>Champlin '18: Artif. Intel Lab</t>
  </si>
  <si>
    <t>401-2600-GV79</t>
  </si>
  <si>
    <t>GV84</t>
  </si>
  <si>
    <t>Champlin '18: Chem Back Row</t>
  </si>
  <si>
    <t>401-2600-GW20</t>
  </si>
  <si>
    <t>GV85</t>
  </si>
  <si>
    <t>Champlin '18: Print Cir Bd Fab</t>
  </si>
  <si>
    <t>401-2600-GW52</t>
  </si>
  <si>
    <t>GV86</t>
  </si>
  <si>
    <t>Champlin '18: Broadcast Center</t>
  </si>
  <si>
    <t>401-2600-GW98</t>
  </si>
  <si>
    <t>GV87</t>
  </si>
  <si>
    <t>Aker Scholarship Fund</t>
  </si>
  <si>
    <t>401-2602-5265</t>
  </si>
  <si>
    <t>GV88</t>
  </si>
  <si>
    <t>URI Food Center Operating Acct</t>
  </si>
  <si>
    <t>401-2602-5411</t>
  </si>
  <si>
    <t>GV89</t>
  </si>
  <si>
    <t>Welcome Center Building Fund</t>
  </si>
  <si>
    <t>401-2602-5433</t>
  </si>
  <si>
    <t>GV90</t>
  </si>
  <si>
    <t>Small Business Growth Hub</t>
  </si>
  <si>
    <t>401-2602-5595</t>
  </si>
  <si>
    <t>GV91</t>
  </si>
  <si>
    <t>Coastal Plng, Policy &amp; Design</t>
  </si>
  <si>
    <t>401-2602-5680</t>
  </si>
  <si>
    <t>GV92</t>
  </si>
  <si>
    <t>Brain Aerobics for Seniors</t>
  </si>
  <si>
    <t>401-2602-G762</t>
  </si>
  <si>
    <t>GV93</t>
  </si>
  <si>
    <t>Res, Innov, &amp; Entrepreneurship</t>
  </si>
  <si>
    <t>401-2602-GU22</t>
  </si>
  <si>
    <t>GV94</t>
  </si>
  <si>
    <t>Ocean State Clean Cities Fund</t>
  </si>
  <si>
    <t>401-2602-GU30</t>
  </si>
  <si>
    <t>GV95</t>
  </si>
  <si>
    <t>VP of Research Operating Fund</t>
  </si>
  <si>
    <t>401-2602-GV62</t>
  </si>
  <si>
    <t>GV97</t>
  </si>
  <si>
    <t>Big Data and Eating Decisions</t>
  </si>
  <si>
    <t>401-2602-GW40</t>
  </si>
  <si>
    <t>GV98</t>
  </si>
  <si>
    <t>Analytical Chem &amp; Nanoelectro</t>
  </si>
  <si>
    <t>401-2602-GX54</t>
  </si>
  <si>
    <t>GV99</t>
  </si>
  <si>
    <t>Detection of Steroids &amp; HGH</t>
  </si>
  <si>
    <t>401-2603-5348</t>
  </si>
  <si>
    <t>GW01</t>
  </si>
  <si>
    <t>Nanomedicine and Drug Delivery</t>
  </si>
  <si>
    <t>401-2604-5620</t>
  </si>
  <si>
    <t>GW02</t>
  </si>
  <si>
    <t>Unrestricted Bequest Fund</t>
  </si>
  <si>
    <t>401-2604-GT74</t>
  </si>
  <si>
    <t>GW03</t>
  </si>
  <si>
    <t>Taco Oceanography Explorers</t>
  </si>
  <si>
    <t>401-2604-TR20</t>
  </si>
  <si>
    <t>GW04</t>
  </si>
  <si>
    <t>Deysher Learning Opportunity</t>
  </si>
  <si>
    <t>401-2606-5014</t>
  </si>
  <si>
    <t>GW05</t>
  </si>
  <si>
    <t>Deysher COB Priority Fund</t>
  </si>
  <si>
    <t>401-2606-5035</t>
  </si>
  <si>
    <t>GW06</t>
  </si>
  <si>
    <t>Coding in Underrepresented Com</t>
  </si>
  <si>
    <t>401-2606-5038</t>
  </si>
  <si>
    <t>GW07</t>
  </si>
  <si>
    <t>Greenlee Family GSO Campus Rdv</t>
  </si>
  <si>
    <t>401-2606-5068</t>
  </si>
  <si>
    <t>GW08</t>
  </si>
  <si>
    <t>Champlin '19: Animal SynDavers</t>
  </si>
  <si>
    <t>401-2606-5080</t>
  </si>
  <si>
    <t>GW09</t>
  </si>
  <si>
    <t>Champlin19: Prof. Record Equip</t>
  </si>
  <si>
    <t>401-2606-5101</t>
  </si>
  <si>
    <t>GW10</t>
  </si>
  <si>
    <t>Champlin19: Ocean Energy Flume</t>
  </si>
  <si>
    <t>401-2606-5105</t>
  </si>
  <si>
    <t>GW11</t>
  </si>
  <si>
    <t>Champlin19:Topical Health Care</t>
  </si>
  <si>
    <t>401-2606-5113</t>
  </si>
  <si>
    <t>GW12</t>
  </si>
  <si>
    <t>Maternal Programming</t>
  </si>
  <si>
    <t>401-2606-5143</t>
  </si>
  <si>
    <t>GW13</t>
  </si>
  <si>
    <t>Mechanisms-Muscle Dysfunction</t>
  </si>
  <si>
    <t>401-2606-5236</t>
  </si>
  <si>
    <t>GW14</t>
  </si>
  <si>
    <t>In Situ Drug Delivery Platform</t>
  </si>
  <si>
    <t>401-2606-5238</t>
  </si>
  <si>
    <t>GW15</t>
  </si>
  <si>
    <t>Behavior Aspects of Phys Activ</t>
  </si>
  <si>
    <t>401-2606-5305</t>
  </si>
  <si>
    <t>GW16</t>
  </si>
  <si>
    <t>Spec Ribosomes &amp; Gene Regul</t>
  </si>
  <si>
    <t>401-2606-5326</t>
  </si>
  <si>
    <t>GW17</t>
  </si>
  <si>
    <t>Reduc Sedent Time Older Adults</t>
  </si>
  <si>
    <t>401-2606-5340</t>
  </si>
  <si>
    <t>GW18</t>
  </si>
  <si>
    <t>Floating Wetland Sys Inno Proj</t>
  </si>
  <si>
    <t>401-2606-5348</t>
  </si>
  <si>
    <t>GW19</t>
  </si>
  <si>
    <t>SSIREP</t>
  </si>
  <si>
    <t>401-2606-5364</t>
  </si>
  <si>
    <t>GW20</t>
  </si>
  <si>
    <t>Ascella Health Grad Res Asst</t>
  </si>
  <si>
    <t>401-2606-5397</t>
  </si>
  <si>
    <t>GW21</t>
  </si>
  <si>
    <t>Taricani Lecture</t>
  </si>
  <si>
    <t>401-2606-5475</t>
  </si>
  <si>
    <t>GW22</t>
  </si>
  <si>
    <t>L. Harris GSO Development</t>
  </si>
  <si>
    <t>401-2606-5506</t>
  </si>
  <si>
    <t>GW23</t>
  </si>
  <si>
    <t>J. Austin GSO Redevelopment</t>
  </si>
  <si>
    <t>401-2606-5520</t>
  </si>
  <si>
    <t>GW24</t>
  </si>
  <si>
    <t>Higginbotham Research Fund</t>
  </si>
  <si>
    <t>401-2606-5581</t>
  </si>
  <si>
    <t>GW25</t>
  </si>
  <si>
    <t>Collins Family GSO Development</t>
  </si>
  <si>
    <t>401-2606-5585</t>
  </si>
  <si>
    <t>GW26</t>
  </si>
  <si>
    <t>COB Sponsorships Fund</t>
  </si>
  <si>
    <t>401-2606-5607</t>
  </si>
  <si>
    <t>GW27</t>
  </si>
  <si>
    <t>EpiVax-Polly Matzinger Biotech</t>
  </si>
  <si>
    <t>401-2606-5634</t>
  </si>
  <si>
    <t>GW28</t>
  </si>
  <si>
    <t>Devereux Ocean Found GSO</t>
  </si>
  <si>
    <t>401-2606-5643</t>
  </si>
  <si>
    <t>GW29</t>
  </si>
  <si>
    <t>Basketball Training Facility</t>
  </si>
  <si>
    <t>401-2606-5660</t>
  </si>
  <si>
    <t>GW30</t>
  </si>
  <si>
    <t>RI Wet Lab Facility Fund</t>
  </si>
  <si>
    <t>401-2606-5674</t>
  </si>
  <si>
    <t>GW31</t>
  </si>
  <si>
    <t>Strategic Global Initiative</t>
  </si>
  <si>
    <t>401-2606-5714</t>
  </si>
  <si>
    <t>GW32</t>
  </si>
  <si>
    <t>Library DataSpark Fund</t>
  </si>
  <si>
    <t>401-2606-5719</t>
  </si>
  <si>
    <t>GW34</t>
  </si>
  <si>
    <t>Mirian-Sobel GSO Redevelopment</t>
  </si>
  <si>
    <t>401-2606-5747</t>
  </si>
  <si>
    <t>GW35</t>
  </si>
  <si>
    <t>Victor Baxt Prof Operating</t>
  </si>
  <si>
    <t>401-2606-5920</t>
  </si>
  <si>
    <t>GW36</t>
  </si>
  <si>
    <t>Champlin '20: Nanosecond Laser</t>
  </si>
  <si>
    <t>401-2606-5965</t>
  </si>
  <si>
    <t>GW37</t>
  </si>
  <si>
    <t>Champlin20: MobileWat&amp;Nutrient</t>
  </si>
  <si>
    <t>401-2606-E416</t>
  </si>
  <si>
    <t>GW38</t>
  </si>
  <si>
    <t>Champlin '20: Cone Penetration</t>
  </si>
  <si>
    <t>401-2606-E435</t>
  </si>
  <si>
    <t>GW39</t>
  </si>
  <si>
    <t>Champlin '20: Advanced Diving</t>
  </si>
  <si>
    <t>401-2606-EK78</t>
  </si>
  <si>
    <t>GW40</t>
  </si>
  <si>
    <t>Community First Responder Prgm</t>
  </si>
  <si>
    <t>401-2606-G098</t>
  </si>
  <si>
    <t>GW41</t>
  </si>
  <si>
    <t>Cynthia and Thomas Sculco Grad</t>
  </si>
  <si>
    <t>401-2606-G605</t>
  </si>
  <si>
    <t>GW42</t>
  </si>
  <si>
    <t>Farmer Family Levia V. Farmer</t>
  </si>
  <si>
    <t>401-2606-G690</t>
  </si>
  <si>
    <t>GW43</t>
  </si>
  <si>
    <t>COVID-19 Response Fund at URI</t>
  </si>
  <si>
    <t>401-2606-G724</t>
  </si>
  <si>
    <t>GW44</t>
  </si>
  <si>
    <t>PTSD and SUD Relapse</t>
  </si>
  <si>
    <t>401-2606-G749</t>
  </si>
  <si>
    <t>GW45</t>
  </si>
  <si>
    <t>Body Image &amp; Well Being</t>
  </si>
  <si>
    <t>401-2606-G901</t>
  </si>
  <si>
    <t>GW46</t>
  </si>
  <si>
    <t>Symptom Science</t>
  </si>
  <si>
    <t>401-2606-G915</t>
  </si>
  <si>
    <t>GW47</t>
  </si>
  <si>
    <t>MCM of Neurodegeneration</t>
  </si>
  <si>
    <t>401-2606-G965</t>
  </si>
  <si>
    <t>GW48</t>
  </si>
  <si>
    <t>Nutrition and Pregnancy</t>
  </si>
  <si>
    <t>401-2606-GT94</t>
  </si>
  <si>
    <t>GW49</t>
  </si>
  <si>
    <t>PPSD Teacher Fund</t>
  </si>
  <si>
    <t>401-2606-GU10</t>
  </si>
  <si>
    <t>GW50</t>
  </si>
  <si>
    <t>URI Counseling Center RIF Fund</t>
  </si>
  <si>
    <t>401-2606-GU23</t>
  </si>
  <si>
    <t>GW51</t>
  </si>
  <si>
    <t>Community Nutrition Lab</t>
  </si>
  <si>
    <t>401-2606-GU31</t>
  </si>
  <si>
    <t>GW52</t>
  </si>
  <si>
    <t>Fixler-Scott Enos Alzheim Oper</t>
  </si>
  <si>
    <t>401-2606-GV63</t>
  </si>
  <si>
    <t>GW53</t>
  </si>
  <si>
    <t>Joseph and Angela Pelosi Music</t>
  </si>
  <si>
    <t>401-2606-GW01</t>
  </si>
  <si>
    <t>GW54</t>
  </si>
  <si>
    <t>M.C.T. Scholarship</t>
  </si>
  <si>
    <t>401-2606-GW14</t>
  </si>
  <si>
    <t>GW55</t>
  </si>
  <si>
    <t>Food Security &amp; Healthy Aging</t>
  </si>
  <si>
    <t>401-2606-GX59</t>
  </si>
  <si>
    <t>GW56</t>
  </si>
  <si>
    <t>COVID Diagnostic Testing Proj</t>
  </si>
  <si>
    <t>401-2700-5430</t>
  </si>
  <si>
    <t>GW57</t>
  </si>
  <si>
    <t>Field Oriented Robotic Equip</t>
  </si>
  <si>
    <t>401-2700-5733</t>
  </si>
  <si>
    <t>GW58</t>
  </si>
  <si>
    <t>ECC Champlin Award</t>
  </si>
  <si>
    <t>401-2700-5892</t>
  </si>
  <si>
    <t>GW59</t>
  </si>
  <si>
    <t>Champlin: Tissue Engineering</t>
  </si>
  <si>
    <t>401-2700-E180</t>
  </si>
  <si>
    <t>GW60</t>
  </si>
  <si>
    <t>Senate Faculty Fund</t>
  </si>
  <si>
    <t>401-2702-5043</t>
  </si>
  <si>
    <t>GW61</t>
  </si>
  <si>
    <t>Christopher Ralph Cote '91 Fin</t>
  </si>
  <si>
    <t>401-2800-5150</t>
  </si>
  <si>
    <t>GW62</t>
  </si>
  <si>
    <t>Science Education and Society</t>
  </si>
  <si>
    <t>401-2800-5173</t>
  </si>
  <si>
    <t>GW63</t>
  </si>
  <si>
    <t>Youth PA and Sport Fund</t>
  </si>
  <si>
    <t>401-2800-5184</t>
  </si>
  <si>
    <t>GW64</t>
  </si>
  <si>
    <t>Ross Lab</t>
  </si>
  <si>
    <t>401-2800-5198</t>
  </si>
  <si>
    <t>GW65</t>
  </si>
  <si>
    <t>Photovoice: Nurse Led Interv</t>
  </si>
  <si>
    <t>401-2800-5287</t>
  </si>
  <si>
    <t>GW66</t>
  </si>
  <si>
    <t>Anthracycline-Platinum Drug</t>
  </si>
  <si>
    <t>401-2800-5343</t>
  </si>
  <si>
    <t>GW67</t>
  </si>
  <si>
    <t>Keeping Promise Scholarship</t>
  </si>
  <si>
    <t>401-2800-5427</t>
  </si>
  <si>
    <t>GW68</t>
  </si>
  <si>
    <t>Study Microvascular Blood Flow</t>
  </si>
  <si>
    <t>401-2800-5455</t>
  </si>
  <si>
    <t>GW69</t>
  </si>
  <si>
    <t>URI Cyber Seniors</t>
  </si>
  <si>
    <t>401-2800-5484</t>
  </si>
  <si>
    <t>GW70</t>
  </si>
  <si>
    <t>Flippin Foundation Fund</t>
  </si>
  <si>
    <t>401-2800-5668</t>
  </si>
  <si>
    <t>GW71</t>
  </si>
  <si>
    <t>Biometric Tissue Drug Library</t>
  </si>
  <si>
    <t>401-2800-5685</t>
  </si>
  <si>
    <t>GW72</t>
  </si>
  <si>
    <t>tACS Exercise Enjoyable</t>
  </si>
  <si>
    <t>401-2800-5866</t>
  </si>
  <si>
    <t>GW73</t>
  </si>
  <si>
    <t>Unnarmicin D</t>
  </si>
  <si>
    <t>401-2800-5918</t>
  </si>
  <si>
    <t>GW74</t>
  </si>
  <si>
    <t>RIF: Rural Urban Caregiving</t>
  </si>
  <si>
    <t>401-2800-E108</t>
  </si>
  <si>
    <t>GW75</t>
  </si>
  <si>
    <t>COVID-19 Preventative Hlth</t>
  </si>
  <si>
    <t>401-2800-E110</t>
  </si>
  <si>
    <t>GW76</t>
  </si>
  <si>
    <t>RhodyNow Women's Club Volleyb</t>
  </si>
  <si>
    <t>401-2800-E113</t>
  </si>
  <si>
    <t>GW77</t>
  </si>
  <si>
    <t>Metcalf Inst Impact Accel Fund</t>
  </si>
  <si>
    <t>401-2800-E114</t>
  </si>
  <si>
    <t>GW78</t>
  </si>
  <si>
    <t>Promoting Hist. Understanding</t>
  </si>
  <si>
    <t>401-2800-E115</t>
  </si>
  <si>
    <t>GW79</t>
  </si>
  <si>
    <t>Metcalf Inst Fnd AdvofExCollab</t>
  </si>
  <si>
    <t>401-2800-E117</t>
  </si>
  <si>
    <t>GW80</t>
  </si>
  <si>
    <t>Machine Learning Sociotech Lab</t>
  </si>
  <si>
    <t>401-2800-E125</t>
  </si>
  <si>
    <t>GW81</t>
  </si>
  <si>
    <t>NE Onsite Wwater Trn Prog&amp;Cntr</t>
  </si>
  <si>
    <t>401-2800-E135</t>
  </si>
  <si>
    <t>GW82</t>
  </si>
  <si>
    <t>Landscape Arch Student Fund</t>
  </si>
  <si>
    <t>401-2800-E152</t>
  </si>
  <si>
    <t>GW83</t>
  </si>
  <si>
    <t>South Co Garden Club S.Wilson</t>
  </si>
  <si>
    <t>401-2800-E177</t>
  </si>
  <si>
    <t>GW84</t>
  </si>
  <si>
    <t>Cpad</t>
  </si>
  <si>
    <t>401-2800-E208</t>
  </si>
  <si>
    <t>GW85</t>
  </si>
  <si>
    <t>Landscape Arch Lecture Series</t>
  </si>
  <si>
    <t>401-2800-E220</t>
  </si>
  <si>
    <t>GW86</t>
  </si>
  <si>
    <t>Friends of LAR Program Acct</t>
  </si>
  <si>
    <t>401-2800-E229</t>
  </si>
  <si>
    <t>GW87</t>
  </si>
  <si>
    <t>Friends of LAR Will Green</t>
  </si>
  <si>
    <t>401-2800-E281</t>
  </si>
  <si>
    <t>GW88</t>
  </si>
  <si>
    <t>Feast, Joan MemBanner Fund</t>
  </si>
  <si>
    <t>401-2800-E320</t>
  </si>
  <si>
    <t>GW89</t>
  </si>
  <si>
    <t>Farhad, Atash Discretion. Fund</t>
  </si>
  <si>
    <t>401-2800-E378</t>
  </si>
  <si>
    <t>GW90</t>
  </si>
  <si>
    <t>Plastics: Land to Sea</t>
  </si>
  <si>
    <t>401-2800-EG30</t>
  </si>
  <si>
    <t>GW91</t>
  </si>
  <si>
    <t>Ann T. Petrella TMD Oper</t>
  </si>
  <si>
    <t>401-2800-EG78</t>
  </si>
  <si>
    <t>GW92</t>
  </si>
  <si>
    <t>LED Ellipsoidals &amp;MovingLights</t>
  </si>
  <si>
    <t>401-2800-G526</t>
  </si>
  <si>
    <t>GW93</t>
  </si>
  <si>
    <t>Laser Doppler Velocimetry</t>
  </si>
  <si>
    <t>401-2800-G534</t>
  </si>
  <si>
    <t>GW94</t>
  </si>
  <si>
    <t>Laser Capture Microdissection</t>
  </si>
  <si>
    <t>401-2800-G583</t>
  </si>
  <si>
    <t>GW95</t>
  </si>
  <si>
    <t>Gait Rehab Research</t>
  </si>
  <si>
    <t>401-2800-G933</t>
  </si>
  <si>
    <t>GW96</t>
  </si>
  <si>
    <t>A. Buckley Jordan Scholarship</t>
  </si>
  <si>
    <t>401-2800-GS93</t>
  </si>
  <si>
    <t>GW97</t>
  </si>
  <si>
    <t>JL Feinstein Exp. EnergyFlwshp</t>
  </si>
  <si>
    <t>401-2800-GT90</t>
  </si>
  <si>
    <t>GW98</t>
  </si>
  <si>
    <t>Mario Fam Found Impact Oper</t>
  </si>
  <si>
    <t>401-2800-GU05</t>
  </si>
  <si>
    <t>GW99</t>
  </si>
  <si>
    <t>Metcalf Institute Innov Fund</t>
  </si>
  <si>
    <t>401-2800-GW07</t>
  </si>
  <si>
    <t>GX01</t>
  </si>
  <si>
    <t>Ward-Ritacco Parkinson's Awd</t>
  </si>
  <si>
    <t>401-2800-GW22</t>
  </si>
  <si>
    <t>GX02</t>
  </si>
  <si>
    <t>Miya D Brophy-Baermann Schrshp</t>
  </si>
  <si>
    <t>401-2800-GW23</t>
  </si>
  <si>
    <t>GX03</t>
  </si>
  <si>
    <t>Impulsivity &amp; Alcohol Sensitiv</t>
  </si>
  <si>
    <t>401-2800-GW25</t>
  </si>
  <si>
    <t>GX04</t>
  </si>
  <si>
    <t>Mike Renzi Music Award</t>
  </si>
  <si>
    <t>401-2800-GW34</t>
  </si>
  <si>
    <t>GX05</t>
  </si>
  <si>
    <t>Activatable cross-linkers DNA</t>
  </si>
  <si>
    <t>401-2800-GX39</t>
  </si>
  <si>
    <t>GX06</t>
  </si>
  <si>
    <t>Office Ntl Fllwshp Assistance</t>
  </si>
  <si>
    <t>401-2800-TR10</t>
  </si>
  <si>
    <t>GX07</t>
  </si>
  <si>
    <t>Adaptive rehab stroke patient</t>
  </si>
  <si>
    <t>401-2800-TR14</t>
  </si>
  <si>
    <t>GX08</t>
  </si>
  <si>
    <t>At-home PT TKA wearables</t>
  </si>
  <si>
    <t>401-2800-TR98</t>
  </si>
  <si>
    <t>GX09</t>
  </si>
  <si>
    <t>GSO: Pell Library Grant</t>
  </si>
  <si>
    <t>401-2800-TR99</t>
  </si>
  <si>
    <t>GX10</t>
  </si>
  <si>
    <t>401-2802-5081</t>
  </si>
  <si>
    <t>GX11</t>
  </si>
  <si>
    <t>S W Wardwell Fndn Shlrshp</t>
  </si>
  <si>
    <t>401-2802-5085</t>
  </si>
  <si>
    <t>GX12</t>
  </si>
  <si>
    <t>Dr. Maling Ebrahimpour Fund</t>
  </si>
  <si>
    <t>401-2802-5108</t>
  </si>
  <si>
    <t>GX13</t>
  </si>
  <si>
    <t>Families Active in the Comm.</t>
  </si>
  <si>
    <t>401-2802-5114</t>
  </si>
  <si>
    <t>GX14</t>
  </si>
  <si>
    <t>Chandley &amp; Silvia Human Rights</t>
  </si>
  <si>
    <t>401-2802-5268</t>
  </si>
  <si>
    <t>GX15</t>
  </si>
  <si>
    <t>Exercise Intervention</t>
  </si>
  <si>
    <t>401-2802-5269</t>
  </si>
  <si>
    <t>GX16</t>
  </si>
  <si>
    <t>Launch Lab for Innov &amp; Entrprn</t>
  </si>
  <si>
    <t>401-2802-5355</t>
  </si>
  <si>
    <t>GX17</t>
  </si>
  <si>
    <t>401-2802-5398</t>
  </si>
  <si>
    <t>GX18</t>
  </si>
  <si>
    <t>Ryan Ins for Neurosci GiftFund</t>
  </si>
  <si>
    <t>401-2802-5582</t>
  </si>
  <si>
    <t>GX19</t>
  </si>
  <si>
    <t>Nursing Dean Excellence Fund</t>
  </si>
  <si>
    <t>401-2802-5643</t>
  </si>
  <si>
    <t>GX20</t>
  </si>
  <si>
    <t>ImprvStudAthlWllnssDrugFreeCom</t>
  </si>
  <si>
    <t>401-2802-5904</t>
  </si>
  <si>
    <t>GX21</t>
  </si>
  <si>
    <t>IGT Scholarship</t>
  </si>
  <si>
    <t>401-2802-5923</t>
  </si>
  <si>
    <t>GX22</t>
  </si>
  <si>
    <t>Dr. Barber Parker Fund</t>
  </si>
  <si>
    <t>401-2802-5974</t>
  </si>
  <si>
    <t>GX23</t>
  </si>
  <si>
    <t>Thermal Conduct. Measure Syst</t>
  </si>
  <si>
    <t>401-2802-5990</t>
  </si>
  <si>
    <t>GX24</t>
  </si>
  <si>
    <t>KNIT &amp; Wear Technology</t>
  </si>
  <si>
    <t>401-2802-G713</t>
  </si>
  <si>
    <t>GX25</t>
  </si>
  <si>
    <t>Archeological Survey Equipment</t>
  </si>
  <si>
    <t>401-2802-G754</t>
  </si>
  <si>
    <t>GX26</t>
  </si>
  <si>
    <t>In Vitro Drug Release Testing</t>
  </si>
  <si>
    <t>401-2802-G922</t>
  </si>
  <si>
    <t>GX27</t>
  </si>
  <si>
    <t>OCE Upgrades-Bay Campus</t>
  </si>
  <si>
    <t>401-2802-G930</t>
  </si>
  <si>
    <t>GX28</t>
  </si>
  <si>
    <t>A E Martin Scholarship</t>
  </si>
  <si>
    <t>401-2802-G966</t>
  </si>
  <si>
    <t>GX29</t>
  </si>
  <si>
    <t>RhodyNow: Men's Club Soccer</t>
  </si>
  <si>
    <t>401-2802-G975</t>
  </si>
  <si>
    <t>GX30</t>
  </si>
  <si>
    <t>RhodyNow: Women's Club Soccer</t>
  </si>
  <si>
    <t>401-2802-G985</t>
  </si>
  <si>
    <t>GX31</t>
  </si>
  <si>
    <t>Motor Control &amp; Rehab Lab</t>
  </si>
  <si>
    <t>401-2802-GT52</t>
  </si>
  <si>
    <t>GX32</t>
  </si>
  <si>
    <t>EPIC Lab</t>
  </si>
  <si>
    <t>401-2802-GT60</t>
  </si>
  <si>
    <t>GX33</t>
  </si>
  <si>
    <t>ER &amp; RSV Supplementation</t>
  </si>
  <si>
    <t>401-2804-5401</t>
  </si>
  <si>
    <t>GX34</t>
  </si>
  <si>
    <t>Ce-POMs &amp; Alkene Synthesis</t>
  </si>
  <si>
    <t>401-2804-5572</t>
  </si>
  <si>
    <t>GX35</t>
  </si>
  <si>
    <t>Forgiveness is Freedom Academy</t>
  </si>
  <si>
    <t>401-2804-5623</t>
  </si>
  <si>
    <t>GX36</t>
  </si>
  <si>
    <t>RhodyNow: MAVE Center</t>
  </si>
  <si>
    <t>401-2804-5738</t>
  </si>
  <si>
    <t>GX37</t>
  </si>
  <si>
    <t>Engineering Success Center</t>
  </si>
  <si>
    <t>401-2804-E155</t>
  </si>
  <si>
    <t>GX38</t>
  </si>
  <si>
    <t>Sustainability First Initiativ</t>
  </si>
  <si>
    <t>401-2804-E171</t>
  </si>
  <si>
    <t>GX39</t>
  </si>
  <si>
    <t>Greenlee Ocean Scholarship</t>
  </si>
  <si>
    <t>401-2804-G994</t>
  </si>
  <si>
    <t>GX40</t>
  </si>
  <si>
    <t>Affirm Multivocal Humanities</t>
  </si>
  <si>
    <t>401-2804-GT14</t>
  </si>
  <si>
    <t>GX41</t>
  </si>
  <si>
    <t>NExT Level -Women's Basketball</t>
  </si>
  <si>
    <t>401-2804-GW03</t>
  </si>
  <si>
    <t>GX42</t>
  </si>
  <si>
    <t>Rhody Now: Rhody Outpost</t>
  </si>
  <si>
    <t>401-2804-GW28</t>
  </si>
  <si>
    <t>GX43</t>
  </si>
  <si>
    <t>Champlin Award CHM 2024</t>
  </si>
  <si>
    <t>401-2806-5126</t>
  </si>
  <si>
    <t>GX44</t>
  </si>
  <si>
    <t>Champlin '24 NeuroLearning Ctr</t>
  </si>
  <si>
    <t>401-2806-5205</t>
  </si>
  <si>
    <t>GX45</t>
  </si>
  <si>
    <t>Champlin '24-SELECT Lab</t>
  </si>
  <si>
    <t>401-2806-5214</t>
  </si>
  <si>
    <t>GX46</t>
  </si>
  <si>
    <t>Fisher Family Fund</t>
  </si>
  <si>
    <t>401-2806-5571</t>
  </si>
  <si>
    <t>GX47</t>
  </si>
  <si>
    <t>VP for Admin&amp;Fin Discr Fund</t>
  </si>
  <si>
    <t>401-2806-5778</t>
  </si>
  <si>
    <t>GX48</t>
  </si>
  <si>
    <t>David Barrett Family Biz Schp</t>
  </si>
  <si>
    <t>401-2806-5801</t>
  </si>
  <si>
    <t>GX49</t>
  </si>
  <si>
    <t>Hart Family Faculty Fund OCE</t>
  </si>
  <si>
    <t>401-2806-G525</t>
  </si>
  <si>
    <t>GX50</t>
  </si>
  <si>
    <t>Athletic Complex Renewal Proje</t>
  </si>
  <si>
    <t>401-2806-G712</t>
  </si>
  <si>
    <t>GX51</t>
  </si>
  <si>
    <t>VanNostrand Laboratory</t>
  </si>
  <si>
    <t>401-2806-G770</t>
  </si>
  <si>
    <t>GX53</t>
  </si>
  <si>
    <t>Artist in Residence Programs</t>
  </si>
  <si>
    <t>401-2806-G886</t>
  </si>
  <si>
    <t>GX54</t>
  </si>
  <si>
    <t>OAT:Safety/Access in Pregnancy</t>
  </si>
  <si>
    <t>401-2806-G912</t>
  </si>
  <si>
    <t>GX55</t>
  </si>
  <si>
    <t>A&amp;S B. Interdisc. Stud/B. GS</t>
  </si>
  <si>
    <t>401-2806-GT39</t>
  </si>
  <si>
    <t>GX56</t>
  </si>
  <si>
    <t>Partner Influences on Stress</t>
  </si>
  <si>
    <t>401-2806-GT55</t>
  </si>
  <si>
    <t>GX57</t>
  </si>
  <si>
    <t>Exercise Neuroscience in ADHD</t>
  </si>
  <si>
    <t>401-2806-GU50</t>
  </si>
  <si>
    <t>GX58</t>
  </si>
  <si>
    <t>Serotonin Neuron Modulation</t>
  </si>
  <si>
    <t>401-2808-5108</t>
  </si>
  <si>
    <t>GX59</t>
  </si>
  <si>
    <t>Liquid Biopsy Assays</t>
  </si>
  <si>
    <t>401-2809-5269</t>
  </si>
  <si>
    <t>GX60</t>
  </si>
  <si>
    <t>Upscaling participation in WIC</t>
  </si>
  <si>
    <t>401-2810-5882</t>
  </si>
  <si>
    <t>GX61</t>
  </si>
  <si>
    <t>Catheter-associated biofilms</t>
  </si>
  <si>
    <t>401-2810-G600</t>
  </si>
  <si>
    <t>GX62</t>
  </si>
  <si>
    <t>PPL Fndn Brighter Futures Schr</t>
  </si>
  <si>
    <t>401-2812-5156</t>
  </si>
  <si>
    <t>GX63</t>
  </si>
  <si>
    <t>Friends of Football</t>
  </si>
  <si>
    <t>401-2812-5267</t>
  </si>
  <si>
    <t>GX64</t>
  </si>
  <si>
    <t>Andrea K. Tarbox G'75 &amp; David</t>
  </si>
  <si>
    <t>401-2812-5574</t>
  </si>
  <si>
    <t>GX65</t>
  </si>
  <si>
    <t>BVI Marine Conservation</t>
  </si>
  <si>
    <t>401-2813-5358</t>
  </si>
  <si>
    <t>GX66</t>
  </si>
  <si>
    <t>Spencer Post Doc Fellowship</t>
  </si>
  <si>
    <t>401-2813-5943</t>
  </si>
  <si>
    <t>GX67</t>
  </si>
  <si>
    <t>Hayden Student Success Schrlsh</t>
  </si>
  <si>
    <t>401-2815-G776</t>
  </si>
  <si>
    <t>GX68</t>
  </si>
  <si>
    <t>Subramaniam Scholars Fund</t>
  </si>
  <si>
    <t>401-2900-5760</t>
  </si>
  <si>
    <t>GX69</t>
  </si>
  <si>
    <t>Shackleton,Dorothy Anti-Hunger</t>
  </si>
  <si>
    <t>401-2900-E386</t>
  </si>
  <si>
    <t>GX70</t>
  </si>
  <si>
    <t>401-2900-EF76</t>
  </si>
  <si>
    <t>GX71</t>
  </si>
  <si>
    <t>Papitto Opportunity Grant</t>
  </si>
  <si>
    <t>401-2900-EH88</t>
  </si>
  <si>
    <t>GX72</t>
  </si>
  <si>
    <t>Classical Guitar Fund</t>
  </si>
  <si>
    <t>401-2900-EJ19</t>
  </si>
  <si>
    <t>GX73</t>
  </si>
  <si>
    <t>RhodyNow: Club Pickleball</t>
  </si>
  <si>
    <t>401-2900-EJ26</t>
  </si>
  <si>
    <t>Q807</t>
  </si>
  <si>
    <t>CHS Graduate Fund</t>
  </si>
  <si>
    <t>401-2900-EJ29</t>
  </si>
  <si>
    <t>TR01</t>
  </si>
  <si>
    <t>Crandall,Les &amp; Carol Sch. End.</t>
  </si>
  <si>
    <t>401-2900-EJ32</t>
  </si>
  <si>
    <t>TR05</t>
  </si>
  <si>
    <t>401-2900-EJ33</t>
  </si>
  <si>
    <t>TR06</t>
  </si>
  <si>
    <t>URI Endowment Research</t>
  </si>
  <si>
    <t>401-2900-EJ34</t>
  </si>
  <si>
    <t>TR08</t>
  </si>
  <si>
    <t>George &amp; Anne Ryan NeuroSci</t>
  </si>
  <si>
    <t>401-2900-EJ35</t>
  </si>
  <si>
    <t>TR09</t>
  </si>
  <si>
    <t>Rubin, Irvin C., Human Health</t>
  </si>
  <si>
    <t>401-2900-EJ36</t>
  </si>
  <si>
    <t>TR10</t>
  </si>
  <si>
    <t>South Ferry Church Endowment</t>
  </si>
  <si>
    <t>401-2900-EJ37</t>
  </si>
  <si>
    <t>TR11</t>
  </si>
  <si>
    <t>Dholakia Grad Res Bus Award</t>
  </si>
  <si>
    <t>401-2900-EJ40</t>
  </si>
  <si>
    <t>TR12</t>
  </si>
  <si>
    <t>Osher Lifelong Learning Endow</t>
  </si>
  <si>
    <t>401-2900-EJ41</t>
  </si>
  <si>
    <t>TR13</t>
  </si>
  <si>
    <t>A &amp; L Feinstein Endowment</t>
  </si>
  <si>
    <t>401-2900-EJ42</t>
  </si>
  <si>
    <t>TR14</t>
  </si>
  <si>
    <t>Napora Fund - Bio Oceanography</t>
  </si>
  <si>
    <t>401-2900-EJ43</t>
  </si>
  <si>
    <t>TR15</t>
  </si>
  <si>
    <t>Eckman,Catherine &amp; Walter Mem.</t>
  </si>
  <si>
    <t>401-2900-EJ44</t>
  </si>
  <si>
    <t>TR16</t>
  </si>
  <si>
    <t>Cook Woman Exe-in-Residence</t>
  </si>
  <si>
    <t>401-2900-EJ45</t>
  </si>
  <si>
    <t>TR17</t>
  </si>
  <si>
    <t>Thomas M. Ryan Scholars</t>
  </si>
  <si>
    <t>401-2900-EJ46</t>
  </si>
  <si>
    <t>TR18</t>
  </si>
  <si>
    <t>AlfredVerrecchiaDistBusScholar</t>
  </si>
  <si>
    <t>401-2900-EJ47</t>
  </si>
  <si>
    <t>TR20</t>
  </si>
  <si>
    <t>Dr Harrison Memorial Temp Rest</t>
  </si>
  <si>
    <t>401-2900-EJ48</t>
  </si>
  <si>
    <t>TR21</t>
  </si>
  <si>
    <t>Dr. R Larson Mem Field Camp En</t>
  </si>
  <si>
    <t>401-2900-EJ49</t>
  </si>
  <si>
    <t>TR22</t>
  </si>
  <si>
    <t>URI Master Gardeners Ed. Endow</t>
  </si>
  <si>
    <t>401-2900-EJ50</t>
  </si>
  <si>
    <t>TR23</t>
  </si>
  <si>
    <t>Carolyn Hawes'50 Memorial Endw</t>
  </si>
  <si>
    <t>401-2900-EJ87</t>
  </si>
  <si>
    <t>TR40</t>
  </si>
  <si>
    <t>Rankin, W. Donald &amp; Jane</t>
  </si>
  <si>
    <t>401-2900-EK04</t>
  </si>
  <si>
    <t>TR53</t>
  </si>
  <si>
    <t>Frank Navarro Scholarship Endo</t>
  </si>
  <si>
    <t>401-2900-EK99</t>
  </si>
  <si>
    <t>TR64</t>
  </si>
  <si>
    <t>Feinstein, Lillian &amp; Alan End.</t>
  </si>
  <si>
    <t>401-2900-EL37</t>
  </si>
  <si>
    <t>TR73</t>
  </si>
  <si>
    <t>TORAY</t>
  </si>
  <si>
    <t>401-2900-EL42</t>
  </si>
  <si>
    <t>TR82</t>
  </si>
  <si>
    <t>South Ferry Corp./Nursing</t>
  </si>
  <si>
    <t>401-2900-GT43</t>
  </si>
  <si>
    <t>TR86</t>
  </si>
  <si>
    <t>URI Hillel Endowment</t>
  </si>
  <si>
    <t>401-2900-GU71</t>
  </si>
  <si>
    <t>TR92</t>
  </si>
  <si>
    <t>Feinstein Leadership Sch. End.</t>
  </si>
  <si>
    <t>401-2900-GU73</t>
  </si>
  <si>
    <t>TR98</t>
  </si>
  <si>
    <t>South Ferry Corp. Gift / Ocean</t>
  </si>
  <si>
    <t>401-2900-GU75</t>
  </si>
  <si>
    <t>TR99</t>
  </si>
  <si>
    <t>Marine Science Boat</t>
  </si>
  <si>
    <t>401-2900-GU76</t>
  </si>
  <si>
    <t>UE24</t>
  </si>
  <si>
    <t>URIF Boat Program Endowment</t>
  </si>
  <si>
    <t>401-2900-GU77</t>
  </si>
  <si>
    <t>UE31</t>
  </si>
  <si>
    <t>URIF Academic Excellence</t>
  </si>
  <si>
    <t>401-2900-GU87</t>
  </si>
  <si>
    <t>UE54</t>
  </si>
  <si>
    <t>URIF Trustees Scholarship</t>
  </si>
  <si>
    <t>401-2900-GU90</t>
  </si>
  <si>
    <t>UE79</t>
  </si>
  <si>
    <t>URI Unrestricted Endowment</t>
  </si>
  <si>
    <t>401-2900-GV41</t>
  </si>
  <si>
    <t>401-2900-GV68</t>
  </si>
  <si>
    <t>401-2900-GW96</t>
  </si>
  <si>
    <t>401-2900-GX71</t>
  </si>
  <si>
    <t>401-2900-TR64</t>
  </si>
  <si>
    <t>401-2900-TR92</t>
  </si>
  <si>
    <t>401-2901-G759</t>
  </si>
  <si>
    <t>401-2903-5371</t>
  </si>
  <si>
    <t>401-2907-EJ95</t>
  </si>
  <si>
    <t>401-2907-GV10</t>
  </si>
  <si>
    <t>401-2908-E439</t>
  </si>
  <si>
    <t>401-2909-EG74</t>
  </si>
  <si>
    <t>401-3201-5170</t>
  </si>
  <si>
    <t>401-3201-5726</t>
  </si>
  <si>
    <t>401-3201-5838</t>
  </si>
  <si>
    <t>401-3201-E189</t>
  </si>
  <si>
    <t>401-3201-E206</t>
  </si>
  <si>
    <t>401-3201-E226</t>
  </si>
  <si>
    <t>401-3201-E352</t>
  </si>
  <si>
    <t>401-3201-E384</t>
  </si>
  <si>
    <t>401-3201-E400</t>
  </si>
  <si>
    <t>401-3201-EG23</t>
  </si>
  <si>
    <t>401-3201-EK06</t>
  </si>
  <si>
    <t>401-3201-EK89</t>
  </si>
  <si>
    <t>401-3201-EL18</t>
  </si>
  <si>
    <t>401-3201-G608</t>
  </si>
  <si>
    <t>401-3201-G802</t>
  </si>
  <si>
    <t>401-3201-G941</t>
  </si>
  <si>
    <t>401-3201-G963</t>
  </si>
  <si>
    <t>401-3201-G997</t>
  </si>
  <si>
    <t>401-3201-GX06</t>
  </si>
  <si>
    <t>401-3203-5037</t>
  </si>
  <si>
    <t>401-3203-EB23</t>
  </si>
  <si>
    <t>401-3203-EE74</t>
  </si>
  <si>
    <t>401-3203-EF98</t>
  </si>
  <si>
    <t>401-3203-EG03</t>
  </si>
  <si>
    <t>401-3203-EG04</t>
  </si>
  <si>
    <t>401-3203-EG11</t>
  </si>
  <si>
    <t>401-3203-EG12</t>
  </si>
  <si>
    <t>401-3203-EG23</t>
  </si>
  <si>
    <t>401-3203-EG27</t>
  </si>
  <si>
    <t>401-3203-EG28</t>
  </si>
  <si>
    <t>401-3203-EG45</t>
  </si>
  <si>
    <t>401-3203-EG69</t>
  </si>
  <si>
    <t>401-3203-EG71</t>
  </si>
  <si>
    <t>401-3203-EG80</t>
  </si>
  <si>
    <t>401-3203-EH51</t>
  </si>
  <si>
    <t>401-3203-EH62</t>
  </si>
  <si>
    <t>401-3203-EH87</t>
  </si>
  <si>
    <t>401-3203-EI01</t>
  </si>
  <si>
    <t>401-3203-EJ88</t>
  </si>
  <si>
    <t>401-3203-EJ91</t>
  </si>
  <si>
    <t>401-3203-EJ93</t>
  </si>
  <si>
    <t>401-3203-EK09</t>
  </si>
  <si>
    <t>401-3203-EK24</t>
  </si>
  <si>
    <t>401-3203-EK40</t>
  </si>
  <si>
    <t>401-3203-EK47</t>
  </si>
  <si>
    <t>401-3203-EK49</t>
  </si>
  <si>
    <t>401-3203-EK50</t>
  </si>
  <si>
    <t>401-3203-EK53</t>
  </si>
  <si>
    <t>401-3203-EK54</t>
  </si>
  <si>
    <t>401-3203-EK58</t>
  </si>
  <si>
    <t>401-3203-EK63</t>
  </si>
  <si>
    <t>401-3203-EK66</t>
  </si>
  <si>
    <t>401-3203-EK68</t>
  </si>
  <si>
    <t>401-3203-EK69</t>
  </si>
  <si>
    <t>401-3203-EK71</t>
  </si>
  <si>
    <t>401-3203-EK72</t>
  </si>
  <si>
    <t>401-3203-EK77</t>
  </si>
  <si>
    <t>401-3203-EK79</t>
  </si>
  <si>
    <t>401-3203-EK82</t>
  </si>
  <si>
    <t>401-3203-EK83</t>
  </si>
  <si>
    <t>401-3203-EK88</t>
  </si>
  <si>
    <t>401-3203-EK90</t>
  </si>
  <si>
    <t>401-3203-EL01</t>
  </si>
  <si>
    <t>401-3203-EL07</t>
  </si>
  <si>
    <t>401-3203-EL08</t>
  </si>
  <si>
    <t>401-3203-EL13</t>
  </si>
  <si>
    <t>401-3203-EL25</t>
  </si>
  <si>
    <t>401-3203-EL31</t>
  </si>
  <si>
    <t>401-3203-EL38</t>
  </si>
  <si>
    <t>401-3203-G603</t>
  </si>
  <si>
    <t>401-3203-GS77</t>
  </si>
  <si>
    <t>401-3203-GS80</t>
  </si>
  <si>
    <t>401-3203-GS81</t>
  </si>
  <si>
    <t>401-3203-GS82</t>
  </si>
  <si>
    <t>401-3203-GS85</t>
  </si>
  <si>
    <t>401-3203-GS87</t>
  </si>
  <si>
    <t>401-3203-GS88</t>
  </si>
  <si>
    <t>401-3203-GS89</t>
  </si>
  <si>
    <t>401-3203-GS98</t>
  </si>
  <si>
    <t>401-3203-GV87</t>
  </si>
  <si>
    <t>401-3203-GW54</t>
  </si>
  <si>
    <t>401-3203-GW67</t>
  </si>
  <si>
    <t>401-3203-GX11</t>
  </si>
  <si>
    <t>401-3203-GX62</t>
  </si>
  <si>
    <t>401-3203-GX67</t>
  </si>
  <si>
    <t>401-3203-TR01</t>
  </si>
  <si>
    <t>401-3203-TR17</t>
  </si>
  <si>
    <t>401-3203-TR18</t>
  </si>
  <si>
    <t>401-3203-TR92</t>
  </si>
  <si>
    <t>401-3204-5179</t>
  </si>
  <si>
    <t>401-3204-GW60</t>
  </si>
  <si>
    <t>401-3206-5372</t>
  </si>
  <si>
    <t>401-3206-5862</t>
  </si>
  <si>
    <t>401-3206-5960</t>
  </si>
  <si>
    <t>401-3206-G768</t>
  </si>
  <si>
    <t>401-3206-G786</t>
  </si>
  <si>
    <t>401-3207-5169</t>
  </si>
  <si>
    <t>401-3207-5394</t>
  </si>
  <si>
    <t>401-3207-5557</t>
  </si>
  <si>
    <t>401-3207-E403</t>
  </si>
  <si>
    <t>401-3207-G530</t>
  </si>
  <si>
    <t>401-3207-GX35</t>
  </si>
  <si>
    <t>401-3208-5300</t>
  </si>
  <si>
    <t>401-3208-5960</t>
  </si>
  <si>
    <t>401-3208-G705</t>
  </si>
  <si>
    <t>401-3208-G764</t>
  </si>
  <si>
    <t>401-3208-GT29</t>
  </si>
  <si>
    <t>401-3208-GV94</t>
  </si>
  <si>
    <t>401-3208-GV95</t>
  </si>
  <si>
    <t>401-3208-GW90</t>
  </si>
  <si>
    <t>401-3208-TR06</t>
  </si>
  <si>
    <t>401-3210-5924</t>
  </si>
  <si>
    <t>401-3210-EL17</t>
  </si>
  <si>
    <t>401-3210-G575</t>
  </si>
  <si>
    <t>401-3210-G947</t>
  </si>
  <si>
    <t>401-3210-G962</t>
  </si>
  <si>
    <t>401-3211-5694</t>
  </si>
  <si>
    <t>401-3216-5257</t>
  </si>
  <si>
    <t>401-3216-5280</t>
  </si>
  <si>
    <t>401-3216-5349</t>
  </si>
  <si>
    <t>401-3216-G503</t>
  </si>
  <si>
    <t>401-3216-G585</t>
  </si>
  <si>
    <t>401-3216-G772</t>
  </si>
  <si>
    <t>401-3300-G875</t>
  </si>
  <si>
    <t>401-3301-5012</t>
  </si>
  <si>
    <t>401-3301-5076</t>
  </si>
  <si>
    <t>401-3301-5112</t>
  </si>
  <si>
    <t>401-3301-5139</t>
  </si>
  <si>
    <t>401-3301-5145</t>
  </si>
  <si>
    <t>401-3301-5157</t>
  </si>
  <si>
    <t>401-3301-5158</t>
  </si>
  <si>
    <t>401-3301-5237</t>
  </si>
  <si>
    <t>401-3301-5323</t>
  </si>
  <si>
    <t>401-3301-5375</t>
  </si>
  <si>
    <t>401-3301-5434</t>
  </si>
  <si>
    <t>401-3301-5672</t>
  </si>
  <si>
    <t>401-3301-5684</t>
  </si>
  <si>
    <t>401-3301-5741</t>
  </si>
  <si>
    <t>401-3301-5881</t>
  </si>
  <si>
    <t>401-3301-5956</t>
  </si>
  <si>
    <t>401-3301-E103</t>
  </si>
  <si>
    <t>401-3301-E105</t>
  </si>
  <si>
    <t>401-3301-E132</t>
  </si>
  <si>
    <t>401-3301-E137</t>
  </si>
  <si>
    <t>401-3301-E157</t>
  </si>
  <si>
    <t>401-3301-E159</t>
  </si>
  <si>
    <t>401-3301-E162</t>
  </si>
  <si>
    <t>401-3301-E163</t>
  </si>
  <si>
    <t>401-3301-E166</t>
  </si>
  <si>
    <t>401-3301-E175</t>
  </si>
  <si>
    <t>401-3301-E178</t>
  </si>
  <si>
    <t>401-3301-E186</t>
  </si>
  <si>
    <t>401-3301-E188</t>
  </si>
  <si>
    <t>401-3301-E195</t>
  </si>
  <si>
    <t>401-3301-E212</t>
  </si>
  <si>
    <t>401-3301-E224</t>
  </si>
  <si>
    <t>401-3301-E225</t>
  </si>
  <si>
    <t>401-3301-E232</t>
  </si>
  <si>
    <t>401-3301-E234</t>
  </si>
  <si>
    <t>401-3301-E238</t>
  </si>
  <si>
    <t>401-3301-E245</t>
  </si>
  <si>
    <t>401-3301-E247</t>
  </si>
  <si>
    <t>401-3301-E249</t>
  </si>
  <si>
    <t>401-3301-E254</t>
  </si>
  <si>
    <t>401-3301-E258</t>
  </si>
  <si>
    <t>401-3301-E263</t>
  </si>
  <si>
    <t>401-3301-E265</t>
  </si>
  <si>
    <t>401-3301-E266</t>
  </si>
  <si>
    <t>401-3301-E271</t>
  </si>
  <si>
    <t>401-3301-E297</t>
  </si>
  <si>
    <t>401-3301-E348</t>
  </si>
  <si>
    <t>401-3301-E380</t>
  </si>
  <si>
    <t>401-3301-EC25</t>
  </si>
  <si>
    <t>401-3301-EH04</t>
  </si>
  <si>
    <t>401-3301-EJ89</t>
  </si>
  <si>
    <t>401-3301-EK93</t>
  </si>
  <si>
    <t>401-3301-EK94</t>
  </si>
  <si>
    <t>401-3301-EK95</t>
  </si>
  <si>
    <t>401-3301-EK96</t>
  </si>
  <si>
    <t>401-3301-EK97</t>
  </si>
  <si>
    <t>401-3301-G648</t>
  </si>
  <si>
    <t>401-3301-G662</t>
  </si>
  <si>
    <t>401-3301-G780</t>
  </si>
  <si>
    <t>401-3301-G932</t>
  </si>
  <si>
    <t>401-3301-G960</t>
  </si>
  <si>
    <t>401-3301-GV92</t>
  </si>
  <si>
    <t>401-3301-GX09</t>
  </si>
  <si>
    <t>401-3301-GX10</t>
  </si>
  <si>
    <t>401-3301-GX16</t>
  </si>
  <si>
    <t>401-3301-GX17</t>
  </si>
  <si>
    <t>401-3307-5576</t>
  </si>
  <si>
    <t>401-3310-5576</t>
  </si>
  <si>
    <t>401-3311-5030</t>
  </si>
  <si>
    <t>401-3311-G683</t>
  </si>
  <si>
    <t>401-3314-GW32</t>
  </si>
  <si>
    <t>401-4000-GX47</t>
  </si>
  <si>
    <t>401-4002-5022</t>
  </si>
  <si>
    <t>401-4025-E146</t>
  </si>
  <si>
    <t>401-4025-E181</t>
  </si>
  <si>
    <t>401-4035-GU27</t>
  </si>
  <si>
    <t>401-4042-5070</t>
  </si>
  <si>
    <t>401-4046-GV77</t>
  </si>
  <si>
    <t>401-4070-5963</t>
  </si>
  <si>
    <t>401-4070-GV77</t>
  </si>
  <si>
    <t>401-4073-GV77</t>
  </si>
  <si>
    <t>401-5000-5020</t>
  </si>
  <si>
    <t>401-5000-5111</t>
  </si>
  <si>
    <t>401-5000-5342</t>
  </si>
  <si>
    <t>401-5000-5416</t>
  </si>
  <si>
    <t>401-5000-5479</t>
  </si>
  <si>
    <t>401-5000-5519</t>
  </si>
  <si>
    <t>401-5000-5748</t>
  </si>
  <si>
    <t>401-5000-5852</t>
  </si>
  <si>
    <t>401-5000-5891</t>
  </si>
  <si>
    <t>401-5000-5953</t>
  </si>
  <si>
    <t>401-5000-E346</t>
  </si>
  <si>
    <t>401-5000-E421</t>
  </si>
  <si>
    <t>401-5000-EG40</t>
  </si>
  <si>
    <t>401-5000-G519</t>
  </si>
  <si>
    <t>401-5000-G910</t>
  </si>
  <si>
    <t>401-5000-G924</t>
  </si>
  <si>
    <t>401-5000-G977</t>
  </si>
  <si>
    <t>401-5000-G988</t>
  </si>
  <si>
    <t>401-5000-GT04</t>
  </si>
  <si>
    <t>401-5000-GV61</t>
  </si>
  <si>
    <t>401-5000-GV66</t>
  </si>
  <si>
    <t>401-5000-GX42</t>
  </si>
  <si>
    <t>401-5000-TR86</t>
  </si>
  <si>
    <t>401-5010-5513</t>
  </si>
  <si>
    <t>401-5010-EH78</t>
  </si>
  <si>
    <t>401-5010-EK80</t>
  </si>
  <si>
    <t>401-5010-EL20</t>
  </si>
  <si>
    <t>401-5011-5192</t>
  </si>
  <si>
    <t>401-5011-5353</t>
  </si>
  <si>
    <t>401-5011-5638</t>
  </si>
  <si>
    <t>401-5013-EK39</t>
  </si>
  <si>
    <t>401-5013-G732</t>
  </si>
  <si>
    <t>401-5013-G988</t>
  </si>
  <si>
    <t>401-5014-5496</t>
  </si>
  <si>
    <t>401-5014-EG76</t>
  </si>
  <si>
    <t>401-5015-5547</t>
  </si>
  <si>
    <t>401-5015-EG76</t>
  </si>
  <si>
    <t>401-5015-EJ76</t>
  </si>
  <si>
    <t>401-5015-GW50</t>
  </si>
  <si>
    <t>401-5017-5172</t>
  </si>
  <si>
    <t>401-5017-5472</t>
  </si>
  <si>
    <t>401-5017-7115</t>
  </si>
  <si>
    <t>401-5018-5481</t>
  </si>
  <si>
    <t>401-5018-5655</t>
  </si>
  <si>
    <t>401-5018-EK43</t>
  </si>
  <si>
    <t>401-5020-5026</t>
  </si>
  <si>
    <t>401-5020-5064</t>
  </si>
  <si>
    <t>401-5020-5083</t>
  </si>
  <si>
    <t>401-5020-5134</t>
  </si>
  <si>
    <t>401-5020-5375</t>
  </si>
  <si>
    <t>401-5020-5618</t>
  </si>
  <si>
    <t>401-5020-5749</t>
  </si>
  <si>
    <t>401-5020-5803</t>
  </si>
  <si>
    <t>401-5020-5808</t>
  </si>
  <si>
    <t>401-5020-E131</t>
  </si>
  <si>
    <t>401-5020-E167</t>
  </si>
  <si>
    <t>401-5020-E190</t>
  </si>
  <si>
    <t>401-5020-E200</t>
  </si>
  <si>
    <t>401-5020-E279</t>
  </si>
  <si>
    <t>401-5020-E304</t>
  </si>
  <si>
    <t>401-5020-E350</t>
  </si>
  <si>
    <t>401-5020-E407</t>
  </si>
  <si>
    <t>401-5020-E419</t>
  </si>
  <si>
    <t>401-5020-E450</t>
  </si>
  <si>
    <t>401-5020-EA71</t>
  </si>
  <si>
    <t>401-5020-EA80</t>
  </si>
  <si>
    <t>401-5020-EB27</t>
  </si>
  <si>
    <t>401-5020-EB89</t>
  </si>
  <si>
    <t>401-5020-EC61</t>
  </si>
  <si>
    <t>401-5020-EC66</t>
  </si>
  <si>
    <t>401-5020-ED22</t>
  </si>
  <si>
    <t>401-5020-ED30</t>
  </si>
  <si>
    <t>401-5020-EE68</t>
  </si>
  <si>
    <t>401-5020-EE90</t>
  </si>
  <si>
    <t>401-5020-EE96</t>
  </si>
  <si>
    <t>401-5020-EJ94</t>
  </si>
  <si>
    <t>401-5020-G832</t>
  </si>
  <si>
    <t>401-5020-G847</t>
  </si>
  <si>
    <t>401-5020-G950</t>
  </si>
  <si>
    <t>401-5020-GS64</t>
  </si>
  <si>
    <t>401-5020-GS71</t>
  </si>
  <si>
    <t>401-5020-GT26</t>
  </si>
  <si>
    <t>401-5020-GT28</t>
  </si>
  <si>
    <t>401-5020-GT81</t>
  </si>
  <si>
    <t>401-5020-GU36</t>
  </si>
  <si>
    <t>401-5020-GW29</t>
  </si>
  <si>
    <t>401-5020-GX50</t>
  </si>
  <si>
    <t>401-5021-5666</t>
  </si>
  <si>
    <t>401-5021-G814</t>
  </si>
  <si>
    <t>401-5022-G810</t>
  </si>
  <si>
    <t>401-5022-G822</t>
  </si>
  <si>
    <t>401-5022-GT78</t>
  </si>
  <si>
    <t>401-5022-GX41</t>
  </si>
  <si>
    <t>401-5023-G811</t>
  </si>
  <si>
    <t>401-5025-G812</t>
  </si>
  <si>
    <t>401-5026-G815</t>
  </si>
  <si>
    <t>401-5027-G817</t>
  </si>
  <si>
    <t>401-5027-GT42</t>
  </si>
  <si>
    <t>401-5028-E153</t>
  </si>
  <si>
    <t>401-5028-E376</t>
  </si>
  <si>
    <t>401-5028-E419</t>
  </si>
  <si>
    <t>401-5028-G843</t>
  </si>
  <si>
    <t>401-5028-GT32</t>
  </si>
  <si>
    <t>401-5028-GT69</t>
  </si>
  <si>
    <t>401-5029-5858</t>
  </si>
  <si>
    <t>401-5029-E279</t>
  </si>
  <si>
    <t>401-5029-G841</t>
  </si>
  <si>
    <t>401-5029-GT15</t>
  </si>
  <si>
    <t>401-5029-GT73</t>
  </si>
  <si>
    <t>401-5029-GX63</t>
  </si>
  <si>
    <t>401-5030-G835</t>
  </si>
  <si>
    <t>401-5031-G837</t>
  </si>
  <si>
    <t>401-5032-5510</t>
  </si>
  <si>
    <t>401-5032-E118</t>
  </si>
  <si>
    <t>401-5032-E390</t>
  </si>
  <si>
    <t>401-5032-G830</t>
  </si>
  <si>
    <t>401-5034-5276</t>
  </si>
  <si>
    <t>401-5036-5125</t>
  </si>
  <si>
    <t>401-5036-G824</t>
  </si>
  <si>
    <t>401-5039-5152</t>
  </si>
  <si>
    <t>401-5039-5232</t>
  </si>
  <si>
    <t>401-5039-5260</t>
  </si>
  <si>
    <t>401-5039-E194</t>
  </si>
  <si>
    <t>401-5039-E202</t>
  </si>
  <si>
    <t>401-5039-E273</t>
  </si>
  <si>
    <t>401-5039-EK33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</si>
  <si>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</si>
  <si>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</si>
  <si>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</si>
  <si>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</si>
  <si>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</si>
  <si>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</si>
  <si>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</si>
  <si>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</si>
  <si>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</si>
  <si>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</si>
  <si>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</si>
  <si>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</si>
  <si>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</si>
  <si>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</si>
  <si>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</si>
  <si>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</si>
  <si>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401-5039-GU12</t>
  </si>
  <si>
    <t>401-5039-GU19</t>
  </si>
  <si>
    <t>401-5039-GU21</t>
  </si>
  <si>
    <t>401-5039-GW76</t>
  </si>
  <si>
    <t>401-5039-GX29</t>
  </si>
  <si>
    <t>401-5039-GX30</t>
  </si>
  <si>
    <t>401-5039-GX73</t>
  </si>
  <si>
    <t>401-5042-G845</t>
  </si>
  <si>
    <t>401-5043-5811</t>
  </si>
  <si>
    <t>401-5045-EG29</t>
  </si>
  <si>
    <t>401-5045-G842</t>
  </si>
  <si>
    <t>401-5046-5074</t>
  </si>
  <si>
    <t>401-5046-G813</t>
  </si>
  <si>
    <t>401-5047-G846</t>
  </si>
  <si>
    <t>401-5047-G864</t>
  </si>
  <si>
    <t>401-5048-G831</t>
  </si>
  <si>
    <t>401-5054-E362</t>
  </si>
  <si>
    <t>401-5055-EH22</t>
  </si>
  <si>
    <t>401-5055-G506</t>
  </si>
  <si>
    <t>401-5058-G821</t>
  </si>
  <si>
    <t>401-5300-GX38</t>
  </si>
  <si>
    <t>401-5400-5421</t>
  </si>
  <si>
    <t>401-5400-5602</t>
  </si>
  <si>
    <t>401-5400-5839</t>
  </si>
  <si>
    <t>401-5400-GX20</t>
  </si>
  <si>
    <t>401-5401-5321</t>
  </si>
  <si>
    <t>401-5500-E230</t>
  </si>
  <si>
    <t>401-5500-EE20</t>
  </si>
  <si>
    <t>401-5500-GU94</t>
  </si>
  <si>
    <t>401-5506-5350</t>
  </si>
  <si>
    <t>401-5506-EL15</t>
  </si>
  <si>
    <t>401-6000-5744</t>
  </si>
  <si>
    <t>401-6000-5931</t>
  </si>
  <si>
    <t>401-6000-E196</t>
  </si>
  <si>
    <t>401-6003-E169</t>
  </si>
  <si>
    <t>401-6003-EK19</t>
  </si>
  <si>
    <t>401-6004-5066</t>
  </si>
  <si>
    <t>401-6004-G866</t>
  </si>
  <si>
    <t>401-6100-5005</t>
  </si>
  <si>
    <t>401-6100-5123</t>
  </si>
  <si>
    <t>401-6100-5190</t>
  </si>
  <si>
    <t>401-6100-5250</t>
  </si>
  <si>
    <t>401-6100-E213</t>
  </si>
  <si>
    <t>401-6100-G200</t>
  </si>
  <si>
    <t>401-6100-G300</t>
  </si>
  <si>
    <t>401-6100-G400</t>
  </si>
  <si>
    <t>401-6100-G800</t>
  </si>
  <si>
    <t>401-6100-GW02</t>
  </si>
  <si>
    <t>401-6100-UE24</t>
  </si>
  <si>
    <t>401-6100-UE31</t>
  </si>
  <si>
    <t>401-6100-UE54</t>
  </si>
  <si>
    <t>401-6100-UE79</t>
  </si>
  <si>
    <t>401-7004-GU46</t>
  </si>
  <si>
    <t>401-7004-GV90</t>
  </si>
  <si>
    <t>401-9103-E148</t>
  </si>
  <si>
    <t>411-0000-0000</t>
  </si>
  <si>
    <t>412-0000-0000</t>
  </si>
  <si>
    <t>413-4046-1212</t>
  </si>
  <si>
    <t>414-0000-0000</t>
  </si>
  <si>
    <t>421-0000-0000</t>
  </si>
  <si>
    <t>422-0000-0000</t>
  </si>
  <si>
    <t>423-0000-0000</t>
  </si>
  <si>
    <t>424-0000-0000</t>
  </si>
  <si>
    <t>425-0000-0000</t>
  </si>
  <si>
    <t>426-0000-0000</t>
  </si>
  <si>
    <t>427-0000-0000</t>
  </si>
  <si>
    <t>428-0000-0000</t>
  </si>
  <si>
    <t>429-0000-0000</t>
  </si>
  <si>
    <t>430-0000-0000</t>
  </si>
  <si>
    <t>430-0000-0100</t>
  </si>
  <si>
    <t>439-0000-0000</t>
  </si>
  <si>
    <t>440-0000-0000</t>
  </si>
  <si>
    <t>441-0000-0000</t>
  </si>
  <si>
    <t>442-0000-0000</t>
  </si>
  <si>
    <t>443-0000-0000</t>
  </si>
  <si>
    <t>444-0000-0000</t>
  </si>
  <si>
    <t>445-0000-0000</t>
  </si>
  <si>
    <t>446-0000-0000</t>
  </si>
  <si>
    <t>447-0000-0000</t>
  </si>
  <si>
    <t>448-0000-0000</t>
  </si>
  <si>
    <t>449-0000-0000</t>
  </si>
  <si>
    <t>450-3306-0000</t>
  </si>
  <si>
    <t>451-0000-0000</t>
  </si>
  <si>
    <t>452-5200-0000</t>
  </si>
  <si>
    <t>453-0000-0000</t>
  </si>
  <si>
    <t>454-0000-0000</t>
  </si>
  <si>
    <t>455-5200-0000</t>
  </si>
  <si>
    <t>456-0000-0000</t>
  </si>
  <si>
    <t>457-0000-0000</t>
  </si>
  <si>
    <t>458-0000-0000</t>
  </si>
  <si>
    <t>459-0000-0000</t>
  </si>
  <si>
    <t>460-0000-0000</t>
  </si>
  <si>
    <t>461-0000-0000</t>
  </si>
  <si>
    <t>462-0000-0000</t>
  </si>
  <si>
    <t>463-0000-0000</t>
  </si>
  <si>
    <t>464-0000-0000</t>
  </si>
  <si>
    <t>465-0000-0000</t>
  </si>
  <si>
    <t>480-0000-0000</t>
  </si>
  <si>
    <t>481-0000-0000</t>
  </si>
  <si>
    <t>482-0000-0000</t>
  </si>
  <si>
    <t>483-0000-0000</t>
  </si>
  <si>
    <t>483-5200-0000</t>
  </si>
  <si>
    <t>484-0000-0000</t>
  </si>
  <si>
    <t>484-4075-0000</t>
  </si>
  <si>
    <t>484-4080-0000</t>
  </si>
  <si>
    <t>484-5200-0000</t>
  </si>
  <si>
    <t>484-5300-0000</t>
  </si>
  <si>
    <t>484-5400-0000</t>
  </si>
  <si>
    <t>484-5508-0000</t>
  </si>
  <si>
    <t>490-0000-0000</t>
  </si>
  <si>
    <t>500-1003-0000</t>
  </si>
  <si>
    <t>500-1008-0000</t>
  </si>
  <si>
    <t>500-1550-0000</t>
  </si>
  <si>
    <t>500-2000-0000</t>
  </si>
  <si>
    <t>500-2003-0000</t>
  </si>
  <si>
    <t>500-2004-0000</t>
  </si>
  <si>
    <t>500-2005-0000</t>
  </si>
  <si>
    <t>500-2006-0000</t>
  </si>
  <si>
    <t>500-2007-0000</t>
  </si>
  <si>
    <t>500-2008-0000</t>
  </si>
  <si>
    <t>500-2009-0000</t>
  </si>
  <si>
    <t>500-2012-0000</t>
  </si>
  <si>
    <t>500-2013-0000</t>
  </si>
  <si>
    <t>500-2014-0000</t>
  </si>
  <si>
    <t>500-2100-00004</t>
  </si>
  <si>
    <t>500-2102-0000</t>
  </si>
  <si>
    <t>500-2103-0000</t>
  </si>
  <si>
    <t>500-2106-0000</t>
  </si>
  <si>
    <t>500-2107-0000</t>
  </si>
  <si>
    <t>500-2108-0000</t>
  </si>
  <si>
    <t>500-2110-0000</t>
  </si>
  <si>
    <t>500-2111-0000</t>
  </si>
  <si>
    <t>500-2112-0000</t>
  </si>
  <si>
    <t>500-2113-0000</t>
  </si>
  <si>
    <t>500-2117-0000</t>
  </si>
  <si>
    <t>500-2118-0000</t>
  </si>
  <si>
    <t>500-2119-0000</t>
  </si>
  <si>
    <t>500-2120-0000</t>
  </si>
  <si>
    <t>500-2121-0000</t>
  </si>
  <si>
    <t>500-2127-0000</t>
  </si>
  <si>
    <t>500-2128-0000</t>
  </si>
  <si>
    <t>500-2138-0000</t>
  </si>
  <si>
    <t>500-2200-0000</t>
  </si>
  <si>
    <t>500-2201-0000</t>
  </si>
  <si>
    <t>500-2300-0000</t>
  </si>
  <si>
    <t>500-2301-0000</t>
  </si>
  <si>
    <t>500-2302-0000</t>
  </si>
  <si>
    <t>500-2303-0000</t>
  </si>
  <si>
    <t>500-2304-0000</t>
  </si>
  <si>
    <t>500-2305-0000</t>
  </si>
  <si>
    <t>500-2306-0000</t>
  </si>
  <si>
    <t>500-2308-0000</t>
  </si>
  <si>
    <t>500-2309-0000</t>
  </si>
  <si>
    <t>500-2401-0000</t>
  </si>
  <si>
    <t>500-2402-0000</t>
  </si>
  <si>
    <t>500-2404-0000</t>
  </si>
  <si>
    <t>500-2405-0000</t>
  </si>
  <si>
    <t>500-2407-0000</t>
  </si>
  <si>
    <t>500-2408-0000</t>
  </si>
  <si>
    <t>500-2409-0000</t>
  </si>
  <si>
    <t>500-2411-0000</t>
  </si>
  <si>
    <t>500-2412-0000</t>
  </si>
  <si>
    <t>500-2414-0000</t>
  </si>
  <si>
    <t>500-2416-0000</t>
  </si>
  <si>
    <t>500-2450-0000</t>
  </si>
  <si>
    <t>500-2500-0000</t>
  </si>
  <si>
    <t>500-2501-0000</t>
  </si>
  <si>
    <t>500-2600-0000</t>
  </si>
  <si>
    <t>500-2602-0000</t>
  </si>
  <si>
    <t>500-2604-0000</t>
  </si>
  <si>
    <t>500-2606-0000</t>
  </si>
  <si>
    <t>500-2700-0000</t>
  </si>
  <si>
    <t>500-2800-0000</t>
  </si>
  <si>
    <t>500-2802-0000</t>
  </si>
  <si>
    <t>500-2805-0000</t>
  </si>
  <si>
    <t>500-2806-0000</t>
  </si>
  <si>
    <t>500-2808-0000</t>
  </si>
  <si>
    <t>500-2812-0000</t>
  </si>
  <si>
    <t>500-2813-0000</t>
  </si>
  <si>
    <t>500-2814-0000</t>
  </si>
  <si>
    <t>500-2815-0000</t>
  </si>
  <si>
    <t>500-2900-0000</t>
  </si>
  <si>
    <t>500-2903-0000</t>
  </si>
  <si>
    <t>500-2907-0000</t>
  </si>
  <si>
    <t>500-2908-0000</t>
  </si>
  <si>
    <t>500-3208-0000</t>
  </si>
  <si>
    <t>500-3210-0000</t>
  </si>
  <si>
    <t>500-3300-0000</t>
  </si>
  <si>
    <t>500-3301-0000</t>
  </si>
  <si>
    <t>500-3314-0000</t>
  </si>
  <si>
    <t>500-4006-0000</t>
  </si>
  <si>
    <t>500-4007-0000</t>
  </si>
  <si>
    <t>500-4035-0000</t>
  </si>
  <si>
    <t>500-4066-0000</t>
  </si>
  <si>
    <t>500-7000-0000</t>
  </si>
  <si>
    <t>500-7002-0000</t>
  </si>
  <si>
    <t>500-7004-0000</t>
  </si>
  <si>
    <t>530-3203-0000</t>
  </si>
  <si>
    <t>550-3203-0000</t>
  </si>
  <si>
    <t>560-2303-0000</t>
  </si>
  <si>
    <t>560-3203-0000</t>
  </si>
  <si>
    <t>601-4001-0000</t>
  </si>
  <si>
    <t>601-4003-0000</t>
  </si>
  <si>
    <t>602-0000-0000</t>
  </si>
  <si>
    <t>602-4001-0000</t>
  </si>
  <si>
    <t>602-4003-0000</t>
  </si>
  <si>
    <t>603-0000-0000</t>
  </si>
  <si>
    <t>603-4001-0000</t>
  </si>
  <si>
    <t>603-4003-0000</t>
  </si>
  <si>
    <t>605-0000-0000</t>
  </si>
  <si>
    <t>605-4003-0000</t>
  </si>
  <si>
    <t>606-0000-0000</t>
  </si>
  <si>
    <t>606-4001-0000</t>
  </si>
  <si>
    <t>606-4003-0000</t>
  </si>
  <si>
    <t>607-0000-0000</t>
  </si>
  <si>
    <t>607-4001-0000</t>
  </si>
  <si>
    <t>607-4003-0000</t>
  </si>
  <si>
    <t>900-0000-9061</t>
  </si>
  <si>
    <t>900-2110-7246</t>
  </si>
  <si>
    <t>900-2119-7247</t>
  </si>
  <si>
    <t>900-2132-0000</t>
  </si>
  <si>
    <t>900-2300-7296</t>
  </si>
  <si>
    <t>900-2308-7264</t>
  </si>
  <si>
    <t>900-2309-7276</t>
  </si>
  <si>
    <t>900-2408-7331</t>
  </si>
  <si>
    <t>900-2600-7008</t>
  </si>
  <si>
    <t>900-2606-0000</t>
  </si>
  <si>
    <t>900-2802-7392</t>
  </si>
  <si>
    <t>900-2802-9067</t>
  </si>
  <si>
    <t>900-2900-9034</t>
  </si>
  <si>
    <t>900-2900-9035</t>
  </si>
  <si>
    <t>900-2900-9036</t>
  </si>
  <si>
    <t>900-2900-9037</t>
  </si>
  <si>
    <t>900-2900-9038</t>
  </si>
  <si>
    <t>900-3201-0000</t>
  </si>
  <si>
    <t>900-3203-8060</t>
  </si>
  <si>
    <t>900-3203-8229</t>
  </si>
  <si>
    <t>900-3203-8230</t>
  </si>
  <si>
    <t>900-3203-8232</t>
  </si>
  <si>
    <t>900-3203-8233</t>
  </si>
  <si>
    <t>900-3203-8234</t>
  </si>
  <si>
    <t>900-3203-8235</t>
  </si>
  <si>
    <t>900-3203-8236</t>
  </si>
  <si>
    <t>900-3203-8237</t>
  </si>
  <si>
    <t>900-3203-8239</t>
  </si>
  <si>
    <t>900-3203-8256</t>
  </si>
  <si>
    <t>900-3211-5803</t>
  </si>
  <si>
    <t>900-3216-5280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</si>
  <si>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</si>
  <si>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</si>
  <si>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</si>
  <si>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</si>
  <si>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</si>
  <si>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</si>
  <si>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</si>
  <si>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</si>
  <si>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</si>
  <si>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</si>
  <si>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</si>
  <si>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900-5029-GT73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</si>
  <si>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</si>
  <si>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</si>
  <si>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</si>
  <si>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</si>
  <si>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</si>
  <si>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</si>
  <si>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</si>
  <si>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</si>
  <si>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</si>
  <si>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900-5200-4158</t>
  </si>
  <si>
    <t>900-5200-4201</t>
  </si>
  <si>
    <t>900-5200-4203</t>
  </si>
  <si>
    <t>900-5200-4204</t>
  </si>
  <si>
    <t>900-5200-4205</t>
  </si>
  <si>
    <t>900-5200-4206</t>
  </si>
  <si>
    <t>900-5200-4208</t>
  </si>
  <si>
    <t>900-5200-4209</t>
  </si>
  <si>
    <t>900-5200-4211</t>
  </si>
  <si>
    <t>900-5200-4212</t>
  </si>
  <si>
    <t>900-5400-7383</t>
  </si>
  <si>
    <t>900-5400-7384</t>
  </si>
  <si>
    <t>900-5400-7466</t>
  </si>
  <si>
    <t>900-5500-0000</t>
  </si>
  <si>
    <t>900-5500-9034</t>
  </si>
  <si>
    <t>900-6003-2574</t>
  </si>
  <si>
    <t>900-9000-0000</t>
  </si>
  <si>
    <t>900-9000-7297</t>
  </si>
  <si>
    <t>900-9000-7337</t>
  </si>
  <si>
    <t>900-9000-7340</t>
  </si>
  <si>
    <t>900-9000-9072</t>
  </si>
  <si>
    <t>900-9000-9075</t>
  </si>
  <si>
    <t>900-9000-9076</t>
  </si>
  <si>
    <t>900-9000-9077</t>
  </si>
  <si>
    <t>900-9000-9078</t>
  </si>
  <si>
    <t>900-9000-9080</t>
  </si>
  <si>
    <t>902-3203-2580</t>
  </si>
  <si>
    <t>902-3203-2581</t>
  </si>
  <si>
    <t>902-3203-2582</t>
  </si>
  <si>
    <t>902-3203-2615</t>
  </si>
  <si>
    <t>902-3203-8244</t>
  </si>
  <si>
    <t>902-3203-8245</t>
  </si>
  <si>
    <t>902-3203-8246</t>
  </si>
  <si>
    <t>902-3203-8247</t>
  </si>
  <si>
    <t>902-3203-8248</t>
  </si>
  <si>
    <t>902-3203-8249</t>
  </si>
  <si>
    <t>902-3203-8250</t>
  </si>
  <si>
    <t>902-3203-8251</t>
  </si>
  <si>
    <t>902-3203-8252</t>
  </si>
  <si>
    <t>902-3203-8253</t>
  </si>
  <si>
    <t>902-3203-8254</t>
  </si>
  <si>
    <t>902-3203-8255</t>
  </si>
  <si>
    <t>910-0000-9001</t>
  </si>
  <si>
    <t>910-0000-9002</t>
  </si>
  <si>
    <t>I. General Information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</si>
  <si>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</si>
  <si>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</si>
  <si>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</si>
  <si>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Sections</t>
  </si>
  <si>
    <t xml:space="preserve">There are two sections in each form: a data input section (highligted in green), and a calculation section. </t>
  </si>
  <si>
    <t xml:space="preserve">Use as much as possible the drop-down lists in the input sections (where applicable). </t>
  </si>
  <si>
    <t>IMPORTANT - File integrity</t>
  </si>
  <si>
    <t>This form uses precise cell location in its formulas. Accordingly, it is essential to maintain this file's integrity:</t>
  </si>
  <si>
    <t>Do not add or delete columns. Do not delete or change column headings.</t>
  </si>
  <si>
    <t>Do not delete the values in the input sections.</t>
  </si>
  <si>
    <t>Do not delete the formulas in the calculation section.</t>
  </si>
  <si>
    <t>Do not sort the data (use filters instead).</t>
  </si>
  <si>
    <t>Adding rows is permitted only in the indicated spaces (see more details below, under the form's detailed instructions section).</t>
  </si>
  <si>
    <t>II. Detailed Information and Instructions</t>
  </si>
  <si>
    <t xml:space="preserve">If the situation requires, a row or more can be inserted to accommodate the need for more data. The table has a shaded row and a warning at the 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</si>
  <si>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</si>
  <si>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</si>
  <si>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>There are two methods to insert a row: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</si>
  <si>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</si>
  <si>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</si>
  <si>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>III. Contact Information</t>
  </si>
  <si>
    <t>For troubleshooting contact us at:</t>
  </si>
  <si>
    <t>financial-strategy-planning-group@uri.edu</t>
  </si>
  <si>
    <t>FY2025 Transfer Form Instructions</t>
  </si>
  <si>
    <t xml:space="preserve">The expense forms can be used only for transfers within expense accounts. </t>
  </si>
  <si>
    <t>Please enter permanent transfers on the "PERM EXPENSE Transfer Form" tab; and one-time-only transfers on the "OTO EXPENSE Transfer Form."</t>
  </si>
  <si>
    <t>Descriptions/notes should be entered in Column D on these tabs.</t>
  </si>
  <si>
    <r>
      <t xml:space="preserve">One version of this form should be submitted to FSP as an </t>
    </r>
    <r>
      <rPr>
        <b/>
        <u/>
        <sz val="10"/>
        <color rgb="FFFF0000"/>
        <rFont val="Arial"/>
        <family val="2"/>
      </rPr>
      <t>Excel file</t>
    </r>
    <r>
      <rPr>
        <b/>
        <sz val="10"/>
        <color rgb="FFFF0000"/>
        <rFont val="Arial"/>
        <family val="2"/>
      </rPr>
      <t xml:space="preserve"> (not PDF) before the end of the last business day of each month at budget_transfers@etal.uri.edu</t>
    </r>
  </si>
  <si>
    <t>=len(D12)</t>
  </si>
  <si>
    <t>Transfer from ATL for Iavarone</t>
  </si>
  <si>
    <t>All green fields are required for an accurate transfer form. Change any input data as needed.</t>
  </si>
  <si>
    <r>
      <t xml:space="preserve">In the "Amount" column, enter </t>
    </r>
    <r>
      <rPr>
        <u/>
        <sz val="10"/>
        <color rgb="FFFF0000"/>
        <rFont val="Arial"/>
        <family val="2"/>
      </rPr>
      <t>positive</t>
    </r>
    <r>
      <rPr>
        <sz val="10"/>
        <color rgb="FFFF0000"/>
        <rFont val="Arial"/>
        <family val="2"/>
      </rPr>
      <t xml:space="preserve"> round numbers to </t>
    </r>
    <r>
      <rPr>
        <u/>
        <sz val="10"/>
        <color rgb="FFFF0000"/>
        <rFont val="Arial"/>
        <family val="2"/>
      </rPr>
      <t>increase</t>
    </r>
    <r>
      <rPr>
        <sz val="10"/>
        <color rgb="FFFF0000"/>
        <rFont val="Arial"/>
        <family val="2"/>
      </rPr>
      <t xml:space="preserve"> the budget in the corresponding account, and </t>
    </r>
    <r>
      <rPr>
        <u/>
        <sz val="10"/>
        <color rgb="FFFF0000"/>
        <rFont val="Arial"/>
        <family val="2"/>
      </rPr>
      <t>negative</t>
    </r>
    <r>
      <rPr>
        <sz val="10"/>
        <color rgb="FFFF0000"/>
        <rFont val="Arial"/>
        <family val="2"/>
      </rPr>
      <t xml:space="preserve"> numbers to </t>
    </r>
  </si>
  <si>
    <r>
      <rPr>
        <u/>
        <sz val="10"/>
        <color rgb="FFFF0000"/>
        <rFont val="Arial"/>
        <family val="2"/>
      </rPr>
      <t>decrease</t>
    </r>
    <r>
      <rPr>
        <sz val="10"/>
        <color rgb="FFFF0000"/>
        <rFont val="Arial"/>
        <family val="2"/>
      </rPr>
      <t xml:space="preserve"> the budgeted amount.</t>
    </r>
  </si>
  <si>
    <r>
      <t xml:space="preserve">The </t>
    </r>
    <r>
      <rPr>
        <b/>
        <u/>
        <sz val="10"/>
        <color rgb="FFFF0000"/>
        <rFont val="Arial"/>
        <family val="2"/>
      </rPr>
      <t>first 30 characters</t>
    </r>
    <r>
      <rPr>
        <sz val="10"/>
        <color rgb="FFFF0000"/>
        <rFont val="Arial"/>
        <family val="2"/>
      </rPr>
      <t xml:space="preserve"> from Column D will be included under the "Journal Line Description" field when the transfers are posted to PeopleSoft.</t>
    </r>
  </si>
  <si>
    <r>
      <t xml:space="preserve">in order to be included with the monthly upload. Please submit </t>
    </r>
    <r>
      <rPr>
        <b/>
        <u/>
        <sz val="10"/>
        <color rgb="FFFF0000"/>
        <rFont val="Arial"/>
        <family val="2"/>
      </rPr>
      <t>one form per fund</t>
    </r>
    <r>
      <rPr>
        <b/>
        <sz val="10"/>
        <color rgb="FFFF0000"/>
        <rFont val="Arial"/>
        <family val="2"/>
      </rPr>
      <t xml:space="preserve"> (i.e., one for fund 100, one for fund 101 if applicable, etc.). For Funds 100 and 106 please separate OTO and PERM transfers on the two tabs.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</si>
</sst>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6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 Unicode MS"/>
      <family val="2"/>
    </font>
    <font>
      <b/>
      <u/>
      <sz val="10"/>
      <name val="Arial"/>
      <family val="2"/>
    </font>
    <font>
      <u/>
      <sz val="10"/>
      <color indexed="10"/>
      <name val="Arial"/>
      <family val="2"/>
    </font>
    <font>
      <b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auto="1"/>
      </bottom>
      <diagonal/>
    </border>
  </borders>
  <cellStyleXfs count="83">
    <xf numFmtId="0" fontId="0" fillId="0" borderId="0"/>
    <xf numFmtId="164" fontId="12" fillId="0" borderId="0" applyFill="0"/>
    <xf numFmtId="164" fontId="14" fillId="0" borderId="0">
      <alignment horizontal="center"/>
    </xf>
    <xf numFmtId="0" fontId="14" fillId="0" borderId="0" applyFill="0">
      <alignment horizontal="center"/>
    </xf>
    <xf numFmtId="164" fontId="15" fillId="0" borderId="1" applyFill="0"/>
    <xf numFmtId="0" fontId="3" fillId="0" borderId="0" applyFont="0" applyAlignment="0"/>
    <xf numFmtId="0" fontId="16" fillId="0" borderId="0" applyFill="0">
      <alignment vertical="top"/>
    </xf>
    <xf numFmtId="0" fontId="15" fillId="0" borderId="0" applyFill="0">
      <alignment horizontal="left" vertical="top"/>
    </xf>
    <xf numFmtId="164" fontId="17" fillId="0" borderId="2" applyFill="0"/>
    <xf numFmtId="0" fontId="3" fillId="0" borderId="0" applyNumberFormat="0" applyFont="0" applyAlignment="0"/>
    <xf numFmtId="0" fontId="16" fillId="0" borderId="0" applyFill="0">
      <alignment wrapText="1"/>
    </xf>
    <xf numFmtId="0" fontId="15" fillId="0" borderId="0" applyFill="0">
      <alignment horizontal="left" vertical="top" wrapText="1"/>
    </xf>
    <xf numFmtId="164" fontId="18" fillId="0" borderId="0" applyFill="0"/>
    <xf numFmtId="0" fontId="19" fillId="0" borderId="0" applyNumberFormat="0" applyFont="0" applyAlignment="0">
      <alignment horizontal="center"/>
    </xf>
    <xf numFmtId="0" fontId="20" fillId="0" borderId="0" applyFill="0">
      <alignment vertical="top" wrapText="1"/>
    </xf>
    <xf numFmtId="0" fontId="17" fillId="0" borderId="0" applyFill="0">
      <alignment horizontal="left" vertical="top" wrapText="1"/>
    </xf>
    <xf numFmtId="164" fontId="3" fillId="0" borderId="0" applyFill="0"/>
    <xf numFmtId="0" fontId="19" fillId="0" borderId="0" applyNumberFormat="0" applyFont="0" applyAlignment="0">
      <alignment horizontal="center"/>
    </xf>
    <xf numFmtId="0" fontId="21" fillId="0" borderId="0" applyFill="0">
      <alignment vertical="center" wrapText="1"/>
    </xf>
    <xf numFmtId="0" fontId="22" fillId="0" borderId="0">
      <alignment horizontal="left" vertical="center" wrapText="1"/>
    </xf>
    <xf numFmtId="164" fontId="4" fillId="0" borderId="0" applyFill="0"/>
    <xf numFmtId="0" fontId="19" fillId="0" borderId="0" applyNumberFormat="0" applyFont="0" applyAlignment="0">
      <alignment horizontal="center"/>
    </xf>
    <xf numFmtId="0" fontId="23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4" fillId="0" borderId="0" applyFill="0"/>
    <xf numFmtId="0" fontId="19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26" fillId="0" borderId="0" applyFill="0">
      <alignment horizontal="center" vertical="center" wrapText="1"/>
    </xf>
    <xf numFmtId="164" fontId="27" fillId="0" borderId="0" applyFill="0"/>
    <xf numFmtId="0" fontId="19" fillId="0" borderId="0" applyNumberFormat="0" applyFont="0" applyAlignment="0">
      <alignment horizontal="center"/>
    </xf>
    <xf numFmtId="0" fontId="28" fillId="0" borderId="0">
      <alignment horizontal="center" wrapText="1"/>
    </xf>
    <xf numFmtId="0" fontId="24" fillId="0" borderId="0" applyFill="0">
      <alignment horizontal="center" wrapText="1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5" fillId="0" borderId="0"/>
    <xf numFmtId="0" fontId="34" fillId="0" borderId="0"/>
    <xf numFmtId="0" fontId="34" fillId="0" borderId="0"/>
    <xf numFmtId="0" fontId="10" fillId="0" borderId="0"/>
    <xf numFmtId="0" fontId="10" fillId="0" borderId="0"/>
    <xf numFmtId="0" fontId="6" fillId="0" borderId="0"/>
    <xf numFmtId="0" fontId="5" fillId="0" borderId="0"/>
    <xf numFmtId="0" fontId="3" fillId="0" borderId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4" fillId="2" borderId="0" applyFill="0"/>
    <xf numFmtId="0" fontId="29" fillId="0" borderId="0">
      <alignment horizontal="left" vertical="top"/>
    </xf>
    <xf numFmtId="0" fontId="4" fillId="0" borderId="0" applyFill="0">
      <alignment horizontal="left" indent="2"/>
    </xf>
    <xf numFmtId="44" fontId="14" fillId="0" borderId="3" applyFill="0">
      <alignment horizontal="right"/>
    </xf>
    <xf numFmtId="0" fontId="7" fillId="0" borderId="4" applyNumberFormat="0" applyFont="0" applyBorder="0">
      <alignment horizontal="right"/>
    </xf>
    <xf numFmtId="0" fontId="20" fillId="0" borderId="0" applyFill="0"/>
    <xf numFmtId="0" fontId="17" fillId="0" borderId="0" applyFill="0"/>
    <xf numFmtId="44" fontId="14" fillId="0" borderId="3" applyFill="0"/>
    <xf numFmtId="0" fontId="3" fillId="0" borderId="0" applyNumberFormat="0" applyFont="0" applyBorder="0" applyAlignment="0"/>
    <xf numFmtId="0" fontId="30" fillId="0" borderId="0" applyFill="0">
      <alignment horizontal="left" indent="1"/>
    </xf>
    <xf numFmtId="0" fontId="31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2"/>
    </xf>
    <xf numFmtId="0" fontId="7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2" fillId="0" borderId="0">
      <alignment horizontal="left" indent="3"/>
    </xf>
    <xf numFmtId="0" fontId="33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3" fillId="0" borderId="0">
      <alignment horizontal="left" indent="4"/>
    </xf>
    <xf numFmtId="0" fontId="3" fillId="0" borderId="0" applyFill="0">
      <alignment horizontal="left" indent="4"/>
    </xf>
    <xf numFmtId="44" fontId="24" fillId="0" borderId="0" applyFill="0"/>
    <xf numFmtId="0" fontId="3" fillId="0" borderId="0" applyNumberFormat="0" applyFont="0" applyBorder="0" applyAlignment="0"/>
    <xf numFmtId="0" fontId="25" fillId="0" borderId="0">
      <alignment horizontal="left" indent="5"/>
    </xf>
    <xf numFmtId="0" fontId="26" fillId="0" borderId="0" applyFill="0">
      <alignment horizontal="left" indent="5"/>
    </xf>
    <xf numFmtId="44" fontId="27" fillId="0" borderId="0" applyFill="0"/>
    <xf numFmtId="0" fontId="3" fillId="0" borderId="0" applyNumberFormat="0" applyFont="0" applyFill="0" applyBorder="0" applyAlignment="0"/>
    <xf numFmtId="0" fontId="28" fillId="0" borderId="0" applyFill="0">
      <alignment horizontal="left" indent="6"/>
    </xf>
    <xf numFmtId="0" fontId="24" fillId="0" borderId="0" applyFill="0">
      <alignment horizontal="left" indent="6"/>
    </xf>
    <xf numFmtId="0" fontId="6" fillId="0" borderId="0"/>
    <xf numFmtId="0" fontId="39" fillId="0" borderId="0" applyNumberFormat="0" applyFill="0" applyBorder="0" applyAlignment="0" applyProtection="0">
      <alignment vertical="top"/>
      <protection locked="0"/>
    </xf>
  </cellStyleXfs>
  <cellXfs count="187">
    <xf numFmtId="0" fontId="0" fillId="0" borderId="0" xfId="0"/>
    <xf numFmtId="0" fontId="3" fillId="3" borderId="0" xfId="37" applyFill="1"/>
    <xf numFmtId="0" fontId="5" fillId="3" borderId="0" xfId="37" applyFont="1" applyFill="1"/>
    <xf numFmtId="0" fontId="7" fillId="4" borderId="8" xfId="38" applyFont="1" applyFill="1" applyBorder="1" applyAlignment="1">
      <alignment horizontal="centerContinuous" vertical="center"/>
    </xf>
    <xf numFmtId="0" fontId="7" fillId="4" borderId="9" xfId="38" applyFont="1" applyFill="1" applyBorder="1" applyAlignment="1">
      <alignment horizontal="centerContinuous" vertical="center"/>
    </xf>
    <xf numFmtId="0" fontId="8" fillId="3" borderId="0" xfId="39" applyFont="1" applyFill="1" applyAlignment="1">
      <alignment vertical="center"/>
    </xf>
    <xf numFmtId="0" fontId="7" fillId="4" borderId="10" xfId="38" applyFont="1" applyFill="1" applyBorder="1" applyAlignment="1">
      <alignment horizontal="centerContinuous" vertical="center"/>
    </xf>
    <xf numFmtId="0" fontId="8" fillId="3" borderId="0" xfId="39" applyFont="1" applyFill="1" applyAlignment="1">
      <alignment horizontal="left" vertical="center"/>
    </xf>
    <xf numFmtId="0" fontId="8" fillId="3" borderId="0" xfId="39" applyFont="1" applyFill="1" applyAlignment="1">
      <alignment horizontal="center" vertical="top"/>
    </xf>
    <xf numFmtId="49" fontId="5" fillId="3" borderId="0" xfId="37" applyNumberFormat="1" applyFont="1" applyFill="1" applyAlignment="1">
      <alignment horizontal="left"/>
    </xf>
    <xf numFmtId="0" fontId="8" fillId="4" borderId="8" xfId="39" applyFont="1" applyFill="1" applyBorder="1" applyAlignment="1">
      <alignment horizontal="centerContinuous" vertical="center"/>
    </xf>
    <xf numFmtId="49" fontId="8" fillId="4" borderId="10" xfId="39" applyNumberFormat="1" applyFont="1" applyFill="1" applyBorder="1" applyAlignment="1">
      <alignment horizontal="centerContinuous" vertical="center"/>
    </xf>
    <xf numFmtId="0" fontId="8" fillId="4" borderId="10" xfId="39" applyFont="1" applyFill="1" applyBorder="1" applyAlignment="1">
      <alignment horizontal="centerContinuous" vertical="center"/>
    </xf>
    <xf numFmtId="0" fontId="9" fillId="3" borderId="0" xfId="38" applyFont="1" applyFill="1"/>
    <xf numFmtId="0" fontId="11" fillId="3" borderId="0" xfId="39" applyFont="1" applyFill="1"/>
    <xf numFmtId="0" fontId="11" fillId="3" borderId="0" xfId="39" applyFont="1" applyFill="1" applyAlignment="1">
      <alignment horizontal="left"/>
    </xf>
    <xf numFmtId="0" fontId="11" fillId="3" borderId="0" xfId="39" applyFont="1" applyFill="1" applyAlignment="1">
      <alignment horizontal="center"/>
    </xf>
    <xf numFmtId="164" fontId="8" fillId="4" borderId="10" xfId="39" applyNumberFormat="1" applyFont="1" applyFill="1" applyBorder="1" applyAlignment="1">
      <alignment horizontal="centerContinuous" vertical="center"/>
    </xf>
    <xf numFmtId="164" fontId="8" fillId="4" borderId="16" xfId="39" applyNumberFormat="1" applyFont="1" applyFill="1" applyBorder="1" applyAlignment="1">
      <alignment horizontal="centerContinuous" vertical="center"/>
    </xf>
    <xf numFmtId="0" fontId="8" fillId="4" borderId="9" xfId="39" applyFont="1" applyFill="1" applyBorder="1" applyAlignment="1">
      <alignment horizontal="centerContinuous" vertical="center"/>
    </xf>
    <xf numFmtId="6" fontId="13" fillId="3" borderId="0" xfId="39" applyNumberFormat="1" applyFont="1" applyFill="1" applyAlignment="1">
      <alignment horizontal="left" vertical="center" indent="1"/>
    </xf>
    <xf numFmtId="0" fontId="3" fillId="0" borderId="15" xfId="38" applyFont="1" applyBorder="1" applyAlignment="1">
      <alignment horizontal="left"/>
    </xf>
    <xf numFmtId="0" fontId="7" fillId="4" borderId="21" xfId="38" applyFont="1" applyFill="1" applyBorder="1" applyAlignment="1">
      <alignment horizontal="centerContinuous" vertical="top"/>
    </xf>
    <xf numFmtId="0" fontId="3" fillId="4" borderId="21" xfId="37" applyFill="1" applyBorder="1"/>
    <xf numFmtId="0" fontId="3" fillId="4" borderId="0" xfId="37" applyFill="1"/>
    <xf numFmtId="0" fontId="3" fillId="4" borderId="22" xfId="37" applyFill="1" applyBorder="1"/>
    <xf numFmtId="49" fontId="1" fillId="0" borderId="15" xfId="39" applyNumberFormat="1" applyFont="1" applyBorder="1" applyAlignment="1">
      <alignment horizontal="left"/>
    </xf>
    <xf numFmtId="49" fontId="3" fillId="0" borderId="0" xfId="38" applyNumberFormat="1" applyFont="1" applyAlignment="1">
      <alignment horizontal="left"/>
    </xf>
    <xf numFmtId="0" fontId="1" fillId="4" borderId="12" xfId="39" applyFont="1" applyFill="1" applyBorder="1" applyAlignment="1">
      <alignment horizontal="center" vertical="top" wrapText="1"/>
    </xf>
    <xf numFmtId="49" fontId="1" fillId="5" borderId="0" xfId="39" applyNumberFormat="1" applyFont="1" applyFill="1" applyAlignment="1">
      <alignment horizontal="center"/>
    </xf>
    <xf numFmtId="49" fontId="1" fillId="5" borderId="0" xfId="39" applyNumberFormat="1" applyFont="1" applyFill="1" applyAlignment="1">
      <alignment horizontal="left" wrapText="1"/>
    </xf>
    <xf numFmtId="49" fontId="1" fillId="0" borderId="0" xfId="39" applyNumberFormat="1" applyFont="1" applyAlignment="1">
      <alignment horizontal="left"/>
    </xf>
    <xf numFmtId="49" fontId="1" fillId="0" borderId="21" xfId="39" applyNumberFormat="1" applyFont="1" applyBorder="1" applyAlignment="1">
      <alignment horizontal="left"/>
    </xf>
    <xf numFmtId="0" fontId="0" fillId="0" borderId="0" xfId="0" applyAlignment="1">
      <alignment horizontal="left"/>
    </xf>
    <xf numFmtId="49" fontId="3" fillId="0" borderId="15" xfId="37" applyNumberFormat="1" applyBorder="1" applyAlignment="1">
      <alignment horizontal="left"/>
    </xf>
    <xf numFmtId="0" fontId="7" fillId="4" borderId="25" xfId="38" applyFont="1" applyFill="1" applyBorder="1" applyAlignment="1">
      <alignment horizontal="center" vertical="top"/>
    </xf>
    <xf numFmtId="49" fontId="3" fillId="0" borderId="25" xfId="38" applyNumberFormat="1" applyFont="1" applyBorder="1" applyAlignment="1">
      <alignment horizontal="left"/>
    </xf>
    <xf numFmtId="49" fontId="3" fillId="0" borderId="24" xfId="38" applyNumberFormat="1" applyFont="1" applyBorder="1" applyAlignment="1">
      <alignment horizontal="left"/>
    </xf>
    <xf numFmtId="0" fontId="5" fillId="4" borderId="27" xfId="38" applyFill="1" applyBorder="1" applyAlignment="1">
      <alignment horizontal="center" vertical="top"/>
    </xf>
    <xf numFmtId="0" fontId="5" fillId="4" borderId="28" xfId="38" applyFill="1" applyBorder="1" applyAlignment="1">
      <alignment horizontal="center" vertical="top"/>
    </xf>
    <xf numFmtId="49" fontId="1" fillId="0" borderId="29" xfId="39" applyNumberFormat="1" applyFont="1" applyBorder="1" applyAlignment="1">
      <alignment horizontal="center"/>
    </xf>
    <xf numFmtId="49" fontId="1" fillId="0" borderId="30" xfId="39" applyNumberFormat="1" applyFont="1" applyBorder="1" applyAlignment="1">
      <alignment horizontal="left"/>
    </xf>
    <xf numFmtId="49" fontId="1" fillId="0" borderId="31" xfId="39" applyNumberFormat="1" applyFont="1" applyBorder="1" applyAlignment="1">
      <alignment horizontal="center"/>
    </xf>
    <xf numFmtId="0" fontId="5" fillId="4" borderId="34" xfId="38" applyFill="1" applyBorder="1" applyAlignment="1">
      <alignment horizontal="center" vertical="top"/>
    </xf>
    <xf numFmtId="0" fontId="5" fillId="4" borderId="23" xfId="38" applyFill="1" applyBorder="1" applyAlignment="1">
      <alignment horizontal="center" vertical="top"/>
    </xf>
    <xf numFmtId="0" fontId="5" fillId="4" borderId="35" xfId="38" applyFill="1" applyBorder="1" applyAlignment="1">
      <alignment horizontal="center" vertical="top"/>
    </xf>
    <xf numFmtId="49" fontId="1" fillId="0" borderId="32" xfId="39" applyNumberFormat="1" applyFont="1" applyBorder="1" applyAlignment="1">
      <alignment horizontal="center"/>
    </xf>
    <xf numFmtId="49" fontId="1" fillId="0" borderId="36" xfId="39" applyNumberFormat="1" applyFont="1" applyBorder="1" applyAlignment="1">
      <alignment horizontal="left"/>
    </xf>
    <xf numFmtId="49" fontId="5" fillId="0" borderId="24" xfId="38" applyNumberFormat="1" applyBorder="1" applyAlignment="1">
      <alignment horizontal="left"/>
    </xf>
    <xf numFmtId="49" fontId="5" fillId="0" borderId="25" xfId="38" applyNumberFormat="1" applyBorder="1" applyAlignment="1">
      <alignment horizontal="left"/>
    </xf>
    <xf numFmtId="0" fontId="3" fillId="4" borderId="27" xfId="38" applyFont="1" applyFill="1" applyBorder="1" applyAlignment="1">
      <alignment horizontal="center" vertical="top"/>
    </xf>
    <xf numFmtId="0" fontId="3" fillId="4" borderId="23" xfId="38" applyFont="1" applyFill="1" applyBorder="1" applyAlignment="1">
      <alignment horizontal="center" vertical="top"/>
    </xf>
    <xf numFmtId="0" fontId="3" fillId="4" borderId="28" xfId="38" applyFont="1" applyFill="1" applyBorder="1" applyAlignment="1">
      <alignment horizontal="center" vertical="top"/>
    </xf>
    <xf numFmtId="0" fontId="3" fillId="0" borderId="29" xfId="37" applyBorder="1" applyAlignment="1">
      <alignment horizontal="left"/>
    </xf>
    <xf numFmtId="0" fontId="3" fillId="0" borderId="21" xfId="37" applyBorder="1" applyAlignment="1">
      <alignment horizontal="left"/>
    </xf>
    <xf numFmtId="0" fontId="3" fillId="0" borderId="31" xfId="37" applyBorder="1" applyAlignment="1">
      <alignment horizontal="left"/>
    </xf>
    <xf numFmtId="0" fontId="7" fillId="4" borderId="31" xfId="38" applyFont="1" applyFill="1" applyBorder="1" applyAlignment="1">
      <alignment horizontal="center" vertical="top"/>
    </xf>
    <xf numFmtId="0" fontId="7" fillId="4" borderId="15" xfId="38" applyFont="1" applyFill="1" applyBorder="1" applyAlignment="1">
      <alignment horizontal="center" vertical="top"/>
    </xf>
    <xf numFmtId="0" fontId="3" fillId="0" borderId="29" xfId="38" applyFont="1" applyBorder="1" applyAlignment="1">
      <alignment horizontal="left"/>
    </xf>
    <xf numFmtId="0" fontId="3" fillId="0" borderId="31" xfId="38" applyFont="1" applyBorder="1" applyAlignment="1">
      <alignment horizontal="left"/>
    </xf>
    <xf numFmtId="0" fontId="3" fillId="0" borderId="32" xfId="38" applyFont="1" applyBorder="1" applyAlignment="1">
      <alignment horizontal="left"/>
    </xf>
    <xf numFmtId="0" fontId="3" fillId="0" borderId="21" xfId="38" applyFont="1" applyBorder="1" applyAlignment="1">
      <alignment horizontal="left"/>
    </xf>
    <xf numFmtId="49" fontId="3" fillId="0" borderId="21" xfId="38" applyNumberFormat="1" applyFont="1" applyBorder="1" applyAlignment="1">
      <alignment horizontal="left"/>
    </xf>
    <xf numFmtId="0" fontId="3" fillId="0" borderId="30" xfId="38" applyFont="1" applyBorder="1" applyAlignment="1">
      <alignment horizontal="left"/>
    </xf>
    <xf numFmtId="49" fontId="1" fillId="8" borderId="0" xfId="39" applyNumberFormat="1" applyFont="1" applyFill="1" applyAlignment="1">
      <alignment horizontal="center"/>
    </xf>
    <xf numFmtId="49" fontId="1" fillId="8" borderId="0" xfId="39" applyNumberFormat="1" applyFont="1" applyFill="1" applyAlignment="1">
      <alignment horizontal="left"/>
    </xf>
    <xf numFmtId="0" fontId="1" fillId="0" borderId="30" xfId="39" applyFont="1" applyBorder="1" applyAlignment="1">
      <alignment horizontal="left"/>
    </xf>
    <xf numFmtId="0" fontId="1" fillId="0" borderId="15" xfId="39" applyFont="1" applyBorder="1" applyAlignment="1">
      <alignment horizontal="left"/>
    </xf>
    <xf numFmtId="0" fontId="1" fillId="0" borderId="33" xfId="39" applyFont="1" applyBorder="1" applyAlignment="1">
      <alignment horizontal="left"/>
    </xf>
    <xf numFmtId="49" fontId="1" fillId="8" borderId="0" xfId="39" applyNumberFormat="1" applyFont="1" applyFill="1"/>
    <xf numFmtId="0" fontId="0" fillId="8" borderId="0" xfId="0" applyFill="1"/>
    <xf numFmtId="49" fontId="5" fillId="8" borderId="0" xfId="37" applyNumberFormat="1" applyFont="1" applyFill="1" applyAlignment="1">
      <alignment horizontal="left"/>
    </xf>
    <xf numFmtId="0" fontId="7" fillId="4" borderId="27" xfId="38" applyFont="1" applyFill="1" applyBorder="1" applyAlignment="1">
      <alignment horizontal="center" vertical="top"/>
    </xf>
    <xf numFmtId="0" fontId="7" fillId="7" borderId="28" xfId="38" applyFont="1" applyFill="1" applyBorder="1" applyAlignment="1">
      <alignment horizontal="center" vertical="top"/>
    </xf>
    <xf numFmtId="0" fontId="5" fillId="8" borderId="0" xfId="37" applyFont="1" applyFill="1" applyAlignment="1">
      <alignment horizontal="center"/>
    </xf>
    <xf numFmtId="49" fontId="3" fillId="8" borderId="0" xfId="38" applyNumberFormat="1" applyFont="1" applyFill="1" applyAlignment="1">
      <alignment horizontal="left"/>
    </xf>
    <xf numFmtId="49" fontId="1" fillId="0" borderId="33" xfId="39" applyNumberFormat="1" applyFont="1" applyBorder="1" applyAlignment="1">
      <alignment horizontal="left"/>
    </xf>
    <xf numFmtId="0" fontId="0" fillId="0" borderId="25" xfId="0" applyBorder="1"/>
    <xf numFmtId="49" fontId="3" fillId="0" borderId="26" xfId="38" applyNumberFormat="1" applyFont="1" applyBorder="1" applyAlignment="1">
      <alignment horizontal="left"/>
    </xf>
    <xf numFmtId="0" fontId="3" fillId="0" borderId="0" xfId="38" applyFont="1" applyAlignment="1">
      <alignment horizontal="left"/>
    </xf>
    <xf numFmtId="0" fontId="3" fillId="0" borderId="0" xfId="37" applyAlignment="1">
      <alignment horizontal="left"/>
    </xf>
    <xf numFmtId="0" fontId="3" fillId="0" borderId="21" xfId="38" applyFont="1" applyBorder="1" applyAlignment="1">
      <alignment horizontal="left" vertical="center"/>
    </xf>
    <xf numFmtId="0" fontId="3" fillId="0" borderId="5" xfId="38" applyFont="1" applyBorder="1" applyAlignment="1">
      <alignment horizontal="left" vertical="center"/>
    </xf>
    <xf numFmtId="0" fontId="3" fillId="0" borderId="7" xfId="38" applyFont="1" applyBorder="1" applyAlignment="1">
      <alignment horizontal="left" vertical="center"/>
    </xf>
    <xf numFmtId="0" fontId="3" fillId="0" borderId="6" xfId="38" applyFont="1" applyBorder="1" applyAlignment="1">
      <alignment horizontal="left" vertical="center"/>
    </xf>
    <xf numFmtId="0" fontId="2" fillId="3" borderId="36" xfId="39" applyFont="1" applyFill="1" applyBorder="1" applyAlignment="1">
      <alignment vertical="center"/>
    </xf>
    <xf numFmtId="49" fontId="2" fillId="3" borderId="36" xfId="39" applyNumberFormat="1" applyFont="1" applyFill="1" applyBorder="1" applyAlignment="1">
      <alignment vertical="center"/>
    </xf>
    <xf numFmtId="0" fontId="2" fillId="3" borderId="36" xfId="39" applyFont="1" applyFill="1" applyBorder="1" applyAlignment="1">
      <alignment horizontal="center" vertical="center"/>
    </xf>
    <xf numFmtId="0" fontId="2" fillId="3" borderId="36" xfId="39" applyFont="1" applyFill="1" applyBorder="1" applyAlignment="1">
      <alignment horizontal="left" vertical="center"/>
    </xf>
    <xf numFmtId="0" fontId="1" fillId="3" borderId="0" xfId="39" applyFont="1" applyFill="1" applyAlignment="1">
      <alignment vertical="center"/>
    </xf>
    <xf numFmtId="49" fontId="1" fillId="3" borderId="0" xfId="39" applyNumberFormat="1" applyFont="1" applyFill="1" applyAlignment="1">
      <alignment vertical="center"/>
    </xf>
    <xf numFmtId="6" fontId="1" fillId="3" borderId="0" xfId="39" applyNumberFormat="1" applyFont="1" applyFill="1" applyAlignment="1">
      <alignment vertical="center"/>
    </xf>
    <xf numFmtId="0" fontId="1" fillId="3" borderId="0" xfId="39" applyFont="1" applyFill="1" applyAlignment="1">
      <alignment horizontal="left" vertical="center"/>
    </xf>
    <xf numFmtId="0" fontId="1" fillId="3" borderId="0" xfId="39" applyFont="1" applyFill="1" applyAlignment="1">
      <alignment horizontal="right" vertical="center"/>
    </xf>
    <xf numFmtId="0" fontId="1" fillId="4" borderId="29" xfId="39" applyFont="1" applyFill="1" applyBorder="1" applyAlignment="1">
      <alignment horizontal="left" vertical="center" indent="1"/>
    </xf>
    <xf numFmtId="6" fontId="1" fillId="3" borderId="19" xfId="39" applyNumberFormat="1" applyFont="1" applyFill="1" applyBorder="1" applyAlignment="1">
      <alignment vertical="center"/>
    </xf>
    <xf numFmtId="0" fontId="1" fillId="4" borderId="31" xfId="39" applyFont="1" applyFill="1" applyBorder="1" applyAlignment="1">
      <alignment horizontal="left" vertical="center" indent="1"/>
    </xf>
    <xf numFmtId="6" fontId="1" fillId="3" borderId="20" xfId="39" applyNumberFormat="1" applyFont="1" applyFill="1" applyBorder="1" applyAlignment="1">
      <alignment vertical="center"/>
    </xf>
    <xf numFmtId="0" fontId="1" fillId="4" borderId="14" xfId="39" applyFont="1" applyFill="1" applyBorder="1" applyAlignment="1">
      <alignment horizontal="left" vertical="center" indent="1"/>
    </xf>
    <xf numFmtId="6" fontId="1" fillId="3" borderId="12" xfId="39" applyNumberFormat="1" applyFont="1" applyFill="1" applyBorder="1" applyAlignment="1">
      <alignment vertical="center"/>
    </xf>
    <xf numFmtId="0" fontId="1" fillId="3" borderId="0" xfId="39" applyFont="1" applyFill="1" applyAlignment="1">
      <alignment horizontal="left" vertical="center" indent="1"/>
    </xf>
    <xf numFmtId="0" fontId="1" fillId="5" borderId="11" xfId="39" applyFont="1" applyFill="1" applyBorder="1" applyAlignment="1">
      <alignment horizontal="center" vertical="top" wrapText="1"/>
    </xf>
    <xf numFmtId="0" fontId="1" fillId="5" borderId="13" xfId="39" applyFont="1" applyFill="1" applyBorder="1" applyAlignment="1">
      <alignment horizontal="center" vertical="top" wrapText="1"/>
    </xf>
    <xf numFmtId="0" fontId="1" fillId="5" borderId="17" xfId="39" applyFont="1" applyFill="1" applyBorder="1" applyAlignment="1">
      <alignment horizontal="center" vertical="top" wrapText="1"/>
    </xf>
    <xf numFmtId="0" fontId="1" fillId="4" borderId="17" xfId="39" applyFont="1" applyFill="1" applyBorder="1" applyAlignment="1">
      <alignment horizontal="center" vertical="top" wrapText="1"/>
    </xf>
    <xf numFmtId="0" fontId="1" fillId="4" borderId="13" xfId="39" applyFont="1" applyFill="1" applyBorder="1" applyAlignment="1">
      <alignment horizontal="center" vertical="top" wrapText="1"/>
    </xf>
    <xf numFmtId="0" fontId="1" fillId="4" borderId="18" xfId="39" applyFont="1" applyFill="1" applyBorder="1" applyAlignment="1">
      <alignment horizontal="center" vertical="top" wrapText="1"/>
    </xf>
    <xf numFmtId="49" fontId="1" fillId="5" borderId="31" xfId="39" applyNumberFormat="1" applyFont="1" applyFill="1" applyBorder="1" applyAlignment="1">
      <alignment horizontal="center"/>
    </xf>
    <xf numFmtId="6" fontId="1" fillId="5" borderId="0" xfId="39" applyNumberFormat="1" applyFont="1" applyFill="1"/>
    <xf numFmtId="0" fontId="1" fillId="0" borderId="0" xfId="39" applyFont="1"/>
    <xf numFmtId="0" fontId="1" fillId="0" borderId="0" xfId="39" applyFont="1" applyAlignment="1">
      <alignment horizontal="left"/>
    </xf>
    <xf numFmtId="0" fontId="1" fillId="0" borderId="0" xfId="39" applyFont="1" applyAlignment="1">
      <alignment horizontal="center"/>
    </xf>
    <xf numFmtId="49" fontId="1" fillId="6" borderId="32" xfId="39" applyNumberFormat="1" applyFont="1" applyFill="1" applyBorder="1" applyAlignment="1">
      <alignment horizontal="center"/>
    </xf>
    <xf numFmtId="49" fontId="1" fillId="6" borderId="36" xfId="39" applyNumberFormat="1" applyFont="1" applyFill="1" applyBorder="1" applyAlignment="1">
      <alignment horizontal="center"/>
    </xf>
    <xf numFmtId="0" fontId="1" fillId="6" borderId="36" xfId="39" applyFont="1" applyFill="1" applyBorder="1" applyAlignment="1">
      <alignment horizontal="center"/>
    </xf>
    <xf numFmtId="49" fontId="1" fillId="6" borderId="36" xfId="39" applyNumberFormat="1" applyFont="1" applyFill="1" applyBorder="1" applyAlignment="1">
      <alignment horizontal="left"/>
    </xf>
    <xf numFmtId="49" fontId="1" fillId="6" borderId="33" xfId="39" applyNumberFormat="1" applyFont="1" applyFill="1" applyBorder="1" applyAlignment="1">
      <alignment horizontal="left"/>
    </xf>
    <xf numFmtId="0" fontId="1" fillId="3" borderId="0" xfId="39" applyFont="1" applyFill="1"/>
    <xf numFmtId="49" fontId="1" fillId="3" borderId="0" xfId="39" applyNumberFormat="1" applyFont="1" applyFill="1"/>
    <xf numFmtId="0" fontId="1" fillId="3" borderId="0" xfId="39" applyFont="1" applyFill="1" applyAlignment="1">
      <alignment horizontal="center"/>
    </xf>
    <xf numFmtId="0" fontId="1" fillId="3" borderId="0" xfId="39" applyFont="1" applyFill="1" applyAlignment="1">
      <alignment horizontal="left"/>
    </xf>
    <xf numFmtId="0" fontId="4" fillId="3" borderId="36" xfId="37" applyFont="1" applyFill="1" applyBorder="1"/>
    <xf numFmtId="0" fontId="4" fillId="8" borderId="36" xfId="37" applyFont="1" applyFill="1" applyBorder="1"/>
    <xf numFmtId="0" fontId="4" fillId="8" borderId="36" xfId="37" applyFont="1" applyFill="1" applyBorder="1" applyAlignment="1">
      <alignment horizontal="left"/>
    </xf>
    <xf numFmtId="0" fontId="2" fillId="8" borderId="36" xfId="39" applyFont="1" applyFill="1" applyBorder="1" applyAlignment="1">
      <alignment vertical="center"/>
    </xf>
    <xf numFmtId="0" fontId="3" fillId="8" borderId="36" xfId="37" applyFill="1" applyBorder="1"/>
    <xf numFmtId="0" fontId="1" fillId="3" borderId="0" xfId="39" applyFont="1" applyFill="1" applyAlignment="1">
      <alignment horizontal="center" vertical="center"/>
    </xf>
    <xf numFmtId="0" fontId="1" fillId="8" borderId="0" xfId="39" applyFont="1" applyFill="1" applyAlignment="1">
      <alignment horizontal="center" vertical="center"/>
    </xf>
    <xf numFmtId="0" fontId="1" fillId="8" borderId="0" xfId="39" applyFont="1" applyFill="1" applyAlignment="1">
      <alignment horizontal="center"/>
    </xf>
    <xf numFmtId="0" fontId="3" fillId="8" borderId="0" xfId="37" applyFill="1" applyAlignment="1">
      <alignment horizontal="center"/>
    </xf>
    <xf numFmtId="0" fontId="3" fillId="0" borderId="24" xfId="38" applyFont="1" applyBorder="1" applyAlignment="1">
      <alignment horizontal="left" vertical="center"/>
    </xf>
    <xf numFmtId="0" fontId="1" fillId="0" borderId="0" xfId="39" applyFont="1" applyAlignment="1">
      <alignment vertical="center"/>
    </xf>
    <xf numFmtId="0" fontId="3" fillId="0" borderId="29" xfId="38" applyFont="1" applyBorder="1" applyAlignment="1">
      <alignment horizontal="left" vertical="center"/>
    </xf>
    <xf numFmtId="0" fontId="5" fillId="0" borderId="30" xfId="38" applyBorder="1" applyAlignment="1">
      <alignment horizontal="left" vertical="center"/>
    </xf>
    <xf numFmtId="0" fontId="1" fillId="0" borderId="0" xfId="39" applyFont="1" applyAlignment="1">
      <alignment horizontal="left" vertical="center"/>
    </xf>
    <xf numFmtId="0" fontId="1" fillId="0" borderId="5" xfId="39" applyFont="1" applyBorder="1" applyAlignment="1">
      <alignment vertical="center"/>
    </xf>
    <xf numFmtId="0" fontId="1" fillId="0" borderId="7" xfId="39" applyFont="1" applyBorder="1" applyAlignment="1">
      <alignment vertical="center"/>
    </xf>
    <xf numFmtId="0" fontId="1" fillId="0" borderId="6" xfId="39" applyFont="1" applyBorder="1" applyAlignment="1">
      <alignment vertical="center"/>
    </xf>
    <xf numFmtId="0" fontId="3" fillId="0" borderId="30" xfId="38" applyFont="1" applyBorder="1" applyAlignment="1">
      <alignment horizontal="left" vertical="center"/>
    </xf>
    <xf numFmtId="0" fontId="7" fillId="4" borderId="24" xfId="38" applyFont="1" applyFill="1" applyBorder="1" applyAlignment="1">
      <alignment horizontal="centerContinuous" vertical="center"/>
    </xf>
    <xf numFmtId="0" fontId="7" fillId="4" borderId="24" xfId="38" applyFont="1" applyFill="1" applyBorder="1" applyAlignment="1">
      <alignment horizontal="center" vertical="top"/>
    </xf>
    <xf numFmtId="0" fontId="7" fillId="4" borderId="29" xfId="38" applyFont="1" applyFill="1" applyBorder="1" applyAlignment="1">
      <alignment horizontal="centerContinuous" vertical="top"/>
    </xf>
    <xf numFmtId="0" fontId="7" fillId="4" borderId="30" xfId="38" applyFont="1" applyFill="1" applyBorder="1" applyAlignment="1">
      <alignment horizontal="centerContinuous" vertical="top"/>
    </xf>
    <xf numFmtId="0" fontId="7" fillId="4" borderId="30" xfId="38" applyFont="1" applyFill="1" applyBorder="1" applyAlignment="1">
      <alignment horizontal="centerContinuous" vertical="center"/>
    </xf>
    <xf numFmtId="49" fontId="1" fillId="3" borderId="0" xfId="39" applyNumberFormat="1" applyFont="1" applyFill="1" applyAlignment="1">
      <alignment horizontal="left"/>
    </xf>
    <xf numFmtId="49" fontId="3" fillId="0" borderId="30" xfId="37" applyNumberFormat="1" applyBorder="1" applyAlignment="1">
      <alignment horizontal="left"/>
    </xf>
    <xf numFmtId="0" fontId="1" fillId="0" borderId="30" xfId="39" applyFont="1" applyBorder="1" applyAlignment="1">
      <alignment horizontal="center"/>
    </xf>
    <xf numFmtId="0" fontId="1" fillId="0" borderId="15" xfId="39" applyFont="1" applyBorder="1" applyAlignment="1">
      <alignment horizontal="center"/>
    </xf>
    <xf numFmtId="49" fontId="1" fillId="8" borderId="15" xfId="39" applyNumberFormat="1" applyFont="1" applyFill="1" applyBorder="1" applyAlignment="1">
      <alignment horizontal="left"/>
    </xf>
    <xf numFmtId="0" fontId="1" fillId="8" borderId="0" xfId="39" applyFont="1" applyFill="1" applyAlignment="1">
      <alignment horizontal="left"/>
    </xf>
    <xf numFmtId="49" fontId="1" fillId="3" borderId="31" xfId="39" applyNumberFormat="1" applyFont="1" applyFill="1" applyBorder="1" applyAlignment="1">
      <alignment horizontal="center"/>
    </xf>
    <xf numFmtId="49" fontId="1" fillId="3" borderId="15" xfId="39" applyNumberFormat="1" applyFont="1" applyFill="1" applyBorder="1" applyAlignment="1">
      <alignment horizontal="left"/>
    </xf>
    <xf numFmtId="49" fontId="3" fillId="0" borderId="31" xfId="37" applyNumberFormat="1" applyBorder="1" applyAlignment="1">
      <alignment horizontal="left"/>
    </xf>
    <xf numFmtId="49" fontId="3" fillId="0" borderId="0" xfId="37" applyNumberFormat="1" applyAlignment="1">
      <alignment horizontal="left"/>
    </xf>
    <xf numFmtId="49" fontId="3" fillId="3" borderId="0" xfId="37" applyNumberFormat="1" applyFill="1" applyAlignment="1">
      <alignment horizontal="left"/>
    </xf>
    <xf numFmtId="49" fontId="3" fillId="0" borderId="32" xfId="37" applyNumberFormat="1" applyBorder="1" applyAlignment="1">
      <alignment horizontal="left"/>
    </xf>
    <xf numFmtId="49" fontId="3" fillId="0" borderId="36" xfId="37" applyNumberFormat="1" applyBorder="1" applyAlignment="1">
      <alignment horizontal="left"/>
    </xf>
    <xf numFmtId="49" fontId="3" fillId="0" borderId="33" xfId="37" applyNumberFormat="1" applyBorder="1" applyAlignment="1">
      <alignment horizontal="left"/>
    </xf>
    <xf numFmtId="0" fontId="1" fillId="0" borderId="33" xfId="39" applyFont="1" applyBorder="1" applyAlignment="1">
      <alignment horizontal="center"/>
    </xf>
    <xf numFmtId="49" fontId="1" fillId="3" borderId="33" xfId="39" applyNumberFormat="1" applyFont="1" applyFill="1" applyBorder="1" applyAlignment="1">
      <alignment horizontal="left"/>
    </xf>
    <xf numFmtId="49" fontId="3" fillId="8" borderId="0" xfId="37" applyNumberFormat="1" applyFill="1" applyAlignment="1">
      <alignment horizontal="center"/>
    </xf>
    <xf numFmtId="49" fontId="3" fillId="8" borderId="0" xfId="37" applyNumberFormat="1" applyFill="1" applyAlignment="1">
      <alignment horizontal="left"/>
    </xf>
    <xf numFmtId="49" fontId="3" fillId="0" borderId="31" xfId="37" applyNumberFormat="1" applyBorder="1" applyAlignment="1">
      <alignment horizontal="center"/>
    </xf>
    <xf numFmtId="49" fontId="3" fillId="3" borderId="31" xfId="37" applyNumberFormat="1" applyFill="1" applyBorder="1" applyAlignment="1">
      <alignment horizontal="left"/>
    </xf>
    <xf numFmtId="49" fontId="3" fillId="3" borderId="15" xfId="37" applyNumberFormat="1" applyFill="1" applyBorder="1" applyAlignment="1">
      <alignment horizontal="left"/>
    </xf>
    <xf numFmtId="49" fontId="3" fillId="3" borderId="32" xfId="37" applyNumberFormat="1" applyFill="1" applyBorder="1" applyAlignment="1">
      <alignment horizontal="left"/>
    </xf>
    <xf numFmtId="49" fontId="3" fillId="3" borderId="33" xfId="37" applyNumberFormat="1" applyFill="1" applyBorder="1" applyAlignment="1">
      <alignment horizontal="left"/>
    </xf>
    <xf numFmtId="49" fontId="1" fillId="0" borderId="25" xfId="39" applyNumberFormat="1" applyFont="1" applyBorder="1" applyAlignment="1">
      <alignment horizontal="left"/>
    </xf>
    <xf numFmtId="49" fontId="3" fillId="0" borderId="25" xfId="37" applyNumberFormat="1" applyBorder="1" applyAlignment="1">
      <alignment horizontal="left"/>
    </xf>
    <xf numFmtId="49" fontId="3" fillId="0" borderId="26" xfId="37" applyNumberFormat="1" applyBorder="1" applyAlignment="1">
      <alignment horizontal="left"/>
    </xf>
    <xf numFmtId="0" fontId="3" fillId="3" borderId="0" xfId="81" applyFont="1" applyFill="1"/>
    <xf numFmtId="0" fontId="38" fillId="3" borderId="36" xfId="41" applyFont="1" applyFill="1" applyBorder="1" applyAlignment="1">
      <alignment vertical="center"/>
    </xf>
    <xf numFmtId="0" fontId="11" fillId="3" borderId="36" xfId="42" applyFont="1" applyFill="1" applyBorder="1"/>
    <xf numFmtId="0" fontId="11" fillId="3" borderId="36" xfId="42" applyFont="1" applyFill="1" applyBorder="1" applyAlignment="1">
      <alignment horizontal="center"/>
    </xf>
    <xf numFmtId="0" fontId="3" fillId="3" borderId="36" xfId="81" applyFont="1" applyFill="1" applyBorder="1"/>
    <xf numFmtId="0" fontId="7" fillId="3" borderId="0" xfId="81" applyFont="1" applyFill="1"/>
    <xf numFmtId="0" fontId="3" fillId="3" borderId="0" xfId="81" applyFont="1" applyFill="1" applyProtection="1">
      <protection locked="0"/>
    </xf>
    <xf numFmtId="0" fontId="3" fillId="3" borderId="37" xfId="81" applyFont="1" applyFill="1" applyBorder="1"/>
    <xf numFmtId="0" fontId="7" fillId="3" borderId="37" xfId="81" applyFont="1" applyFill="1" applyBorder="1"/>
    <xf numFmtId="0" fontId="40" fillId="3" borderId="0" xfId="81" applyFont="1" applyFill="1"/>
    <xf numFmtId="0" fontId="3" fillId="3" borderId="0" xfId="81" quotePrefix="1" applyFont="1" applyFill="1"/>
    <xf numFmtId="0" fontId="41" fillId="3" borderId="0" xfId="81" applyFont="1" applyFill="1"/>
    <xf numFmtId="0" fontId="39" fillId="3" borderId="0" xfId="82" applyFill="1" applyAlignment="1" applyProtection="1"/>
    <xf numFmtId="0" fontId="39" fillId="3" borderId="0" xfId="82" applyFill="1" applyAlignment="1" applyProtection="1">
      <alignment horizontal="left"/>
      <protection locked="0"/>
    </xf>
    <xf numFmtId="0" fontId="42" fillId="3" borderId="0" xfId="81" applyFont="1" applyFill="1"/>
    <xf numFmtId="0" fontId="1" fillId="5" borderId="0" xfId="39" applyFont="1" applyFill="1" applyAlignment="1">
      <alignment horizontal="left" wrapText="1"/>
    </xf>
    <xf numFmtId="0" fontId="44" fillId="3" borderId="0" xfId="81" applyFont="1" applyFill="1"/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 2" xfId="82" xr:uid="{2AF3BBE4-B0B5-449B-9B2A-E14FBC4449C7}"/>
    <cellStyle name="Normal" xfId="0" builtinId="0"/>
    <cellStyle name="Normal 10 10" xfId="35" xr:uid="{00000000-0005-0000-0000-000024000000}"/>
    <cellStyle name="Normal 11" xfId="36" xr:uid="{00000000-0005-0000-0000-000025000000}"/>
    <cellStyle name="Normal 2" xfId="37" xr:uid="{00000000-0005-0000-0000-000026000000}"/>
    <cellStyle name="Normal 2 2" xfId="38" xr:uid="{00000000-0005-0000-0000-000027000000}"/>
    <cellStyle name="Normal 2 3 2" xfId="39" xr:uid="{00000000-0005-0000-0000-000028000000}"/>
    <cellStyle name="Normal 2 3 2 2" xfId="40" xr:uid="{00000000-0005-0000-0000-000029000000}"/>
    <cellStyle name="Normal 2 3 2_FY11 Allocation - Fringe Calculator" xfId="41" xr:uid="{00000000-0005-0000-0000-00002A000000}"/>
    <cellStyle name="Normal 2_FY11 Allocation - Fringe Calculator" xfId="42" xr:uid="{00000000-0005-0000-0000-00002B000000}"/>
    <cellStyle name="Normal 3" xfId="43" xr:uid="{00000000-0005-0000-0000-00002C000000}"/>
    <cellStyle name="Normal 3 2" xfId="44" xr:uid="{00000000-0005-0000-0000-00002D000000}"/>
    <cellStyle name="Normal 4" xfId="45" xr:uid="{00000000-0005-0000-0000-00002E000000}"/>
    <cellStyle name="Normal_FY11 Allocation - Fringe Calculator" xfId="81" xr:uid="{BD7CC519-49C9-48C5-9D51-49C097031468}"/>
    <cellStyle name="Percent 2" xfId="46" xr:uid="{00000000-0005-0000-0000-000030000000}"/>
    <cellStyle name="Percent 2 2" xfId="47" xr:uid="{00000000-0005-0000-0000-000031000000}"/>
    <cellStyle name="Percent 2 3" xfId="48" xr:uid="{00000000-0005-0000-0000-000032000000}"/>
    <cellStyle name="Percent 3" xfId="49" xr:uid="{00000000-0005-0000-0000-000033000000}"/>
    <cellStyle name="R00A" xfId="50" xr:uid="{00000000-0005-0000-0000-000034000000}"/>
    <cellStyle name="R00B" xfId="51" xr:uid="{00000000-0005-0000-0000-000035000000}"/>
    <cellStyle name="R00L" xfId="52" xr:uid="{00000000-0005-0000-0000-000036000000}"/>
    <cellStyle name="R01A" xfId="53" xr:uid="{00000000-0005-0000-0000-000037000000}"/>
    <cellStyle name="R01B" xfId="54" xr:uid="{00000000-0005-0000-0000-000038000000}"/>
    <cellStyle name="R01H" xfId="55" xr:uid="{00000000-0005-0000-0000-000039000000}"/>
    <cellStyle name="R01L" xfId="56" xr:uid="{00000000-0005-0000-0000-00003A000000}"/>
    <cellStyle name="R02A" xfId="57" xr:uid="{00000000-0005-0000-0000-00003B000000}"/>
    <cellStyle name="R02B" xfId="58" xr:uid="{00000000-0005-0000-0000-00003C000000}"/>
    <cellStyle name="R02H" xfId="59" xr:uid="{00000000-0005-0000-0000-00003D000000}"/>
    <cellStyle name="R02L" xfId="60" xr:uid="{00000000-0005-0000-0000-00003E000000}"/>
    <cellStyle name="R03A" xfId="61" xr:uid="{00000000-0005-0000-0000-00003F000000}"/>
    <cellStyle name="R03B" xfId="62" xr:uid="{00000000-0005-0000-0000-000040000000}"/>
    <cellStyle name="R03H" xfId="63" xr:uid="{00000000-0005-0000-0000-000041000000}"/>
    <cellStyle name="R03L" xfId="64" xr:uid="{00000000-0005-0000-0000-000042000000}"/>
    <cellStyle name="R04A" xfId="65" xr:uid="{00000000-0005-0000-0000-000043000000}"/>
    <cellStyle name="R04B" xfId="66" xr:uid="{00000000-0005-0000-0000-000044000000}"/>
    <cellStyle name="R04H" xfId="67" xr:uid="{00000000-0005-0000-0000-000045000000}"/>
    <cellStyle name="R04L" xfId="68" xr:uid="{00000000-0005-0000-0000-000046000000}"/>
    <cellStyle name="R05A" xfId="69" xr:uid="{00000000-0005-0000-0000-000047000000}"/>
    <cellStyle name="R05B" xfId="70" xr:uid="{00000000-0005-0000-0000-000048000000}"/>
    <cellStyle name="R05H" xfId="71" xr:uid="{00000000-0005-0000-0000-000049000000}"/>
    <cellStyle name="R05L" xfId="72" xr:uid="{00000000-0005-0000-0000-00004A000000}"/>
    <cellStyle name="R06A" xfId="73" xr:uid="{00000000-0005-0000-0000-00004B000000}"/>
    <cellStyle name="R06B" xfId="74" xr:uid="{00000000-0005-0000-0000-00004C000000}"/>
    <cellStyle name="R06H" xfId="75" xr:uid="{00000000-0005-0000-0000-00004D000000}"/>
    <cellStyle name="R06L" xfId="76" xr:uid="{00000000-0005-0000-0000-00004E000000}"/>
    <cellStyle name="R07A" xfId="77" xr:uid="{00000000-0005-0000-0000-00004F000000}"/>
    <cellStyle name="R07B" xfId="78" xr:uid="{00000000-0005-0000-0000-000050000000}"/>
    <cellStyle name="R07H" xfId="79" xr:uid="{00000000-0005-0000-0000-000051000000}"/>
    <cellStyle name="R07L" xfId="80" xr:uid="{00000000-0005-0000-0000-000052000000}"/>
  </cellStyles>
  <dxfs count="14"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285751</xdr:colOff>
      <xdr:row>29</xdr:row>
      <xdr:rowOff>66674</xdr:rowOff>
    </xdr:from>
    <xdr:to>
      <xdr:col>66</xdr:col>
      <xdr:colOff>264529</xdr:colOff>
      <xdr:row>47</xdr:row>
      <xdr:rowOff>57803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3C2B2-BA1E-7026-01DA-C41A9605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6" y="4695824"/>
          <a:ext cx="7293978" cy="2905779"/>
        </a:xfrm>
        <a:prstGeom prst="rect">
          <a:avLst/>
        </a:prstGeom>
      </xdr:spPr>
    </xdr:pic>
    <xdr:clientData/>
  </xdr:twoCellAnchor>
  <xdr:twoCellAnchor>
    <xdr:from>
      <xdr:col>52</xdr:col>
      <xdr:colOff>381000</xdr:colOff>
      <xdr:row>36</xdr:row>
      <xdr:rowOff>66675</xdr:rowOff>
    </xdr:from>
    <xdr:to>
      <xdr:col>63</xdr:col>
      <xdr:colOff>542925</xdr:colOff>
      <xdr:row>37</xdr:row>
      <xdr:rowOff>57150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B4EA1DC-BBF5-6688-6721-7F1141D2FE1B}"/>
            </a:ext>
          </a:extLst>
        </xdr:cNvPr>
        <xdr:cNvCxnSpPr/>
      </xdr:nvCxnSpPr>
      <xdr:spPr>
        <a:xfrm>
          <a:off x="8448675" y="5829300"/>
          <a:ext cx="6867525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ri0.sharepoint.com/sites/BudgetOffice/Shared%20Documents/General/Budget%20Drive/ALL&amp;BUD/FY25/MYR/FY25-MYR-Journal-Form-for-NONFund100-102-103-104-106-Units.xlsx" TargetMode="External"/><Relationship Id="rId1" Type="http://schemas.openxmlformats.org/officeDocument/2006/relationships/externalLinkPath" Target="https://uri0.sharepoint.com/sites/BudgetOffice/Shared%20Documents/General/Budget%20Drive/ALL&amp;BUD/FY25/MYR/FY25-MYR-Journal-Form-for-NONFund100-102-103-104-106-Uni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Find Unit"/>
      <sheetName val="EXPENSE Transfer Form"/>
      <sheetName val="REVENUE Transfer Form"/>
      <sheetName val="Summary"/>
      <sheetName val="CODES"/>
      <sheetName val="Sheet1"/>
    </sheetNames>
    <sheetDataSet>
      <sheetData sheetId="0"/>
      <sheetData sheetId="1"/>
      <sheetData sheetId="2">
        <row r="3">
          <cell r="C3"/>
        </row>
        <row r="4">
          <cell r="C4"/>
        </row>
        <row r="8">
          <cell r="C8">
            <v>0</v>
          </cell>
        </row>
        <row r="15">
          <cell r="C15" t="str">
            <v>Amount</v>
          </cell>
        </row>
        <row r="67">
          <cell r="C67"/>
        </row>
        <row r="68">
          <cell r="A68" t="str">
            <v>To maintain formulas integrity, if needed, insert rows only above row # 67 (copy an entire row from this tab and change the info as needed, or insert a blank row and then copy formulas)</v>
          </cell>
        </row>
      </sheetData>
      <sheetData sheetId="3">
        <row r="4">
          <cell r="C4" t="str">
            <v>-</v>
          </cell>
        </row>
        <row r="8">
          <cell r="C8">
            <v>0</v>
          </cell>
        </row>
        <row r="15">
          <cell r="C15" t="str">
            <v>Amount</v>
          </cell>
        </row>
        <row r="67">
          <cell r="C67"/>
        </row>
        <row r="68">
          <cell r="A68" t="str">
            <v>To maintain formulas integrity, if needed, insert rows only above row # 67 (copy an entire row from this tab and change the info as needed, or insert a blank row and then copy formulas)</v>
          </cell>
        </row>
      </sheetData>
      <sheetData sheetId="4">
        <row r="1">
          <cell r="A1" t="str">
            <v>FY2025 MYR - Transfer Form Summary</v>
          </cell>
          <cell r="B1"/>
          <cell r="C1"/>
          <cell r="D1"/>
          <cell r="E1"/>
          <cell r="G1"/>
          <cell r="H1"/>
          <cell r="I1"/>
          <cell r="J1"/>
          <cell r="K1"/>
        </row>
        <row r="3">
          <cell r="A3" t="str">
            <v>College/Unit</v>
          </cell>
          <cell r="B3" t="str">
            <v>-</v>
          </cell>
        </row>
        <row r="4">
          <cell r="A4" t="str">
            <v>Fund</v>
          </cell>
          <cell r="B4" t="str">
            <v>-</v>
          </cell>
        </row>
        <row r="6">
          <cell r="A6" t="str">
            <v>EXPENSE</v>
          </cell>
          <cell r="B6">
            <v>0</v>
          </cell>
          <cell r="G6" t="str">
            <v>REVENUE</v>
          </cell>
          <cell r="H6">
            <v>0</v>
          </cell>
        </row>
        <row r="7">
          <cell r="A7"/>
          <cell r="B7"/>
          <cell r="G7"/>
          <cell r="H7"/>
        </row>
        <row r="8">
          <cell r="A8" t="str">
            <v>Department</v>
          </cell>
          <cell r="B8" t="str">
            <v>(All)</v>
          </cell>
          <cell r="C8"/>
          <cell r="G8" t="str">
            <v>Department</v>
          </cell>
          <cell r="H8" t="str">
            <v>(All)</v>
          </cell>
          <cell r="I8"/>
        </row>
        <row r="9">
          <cell r="A9" t="str">
            <v>Program</v>
          </cell>
          <cell r="B9" t="str">
            <v>(All)</v>
          </cell>
          <cell r="C9"/>
          <cell r="G9" t="str">
            <v>Program</v>
          </cell>
          <cell r="H9" t="str">
            <v>(All)</v>
          </cell>
          <cell r="I9"/>
        </row>
        <row r="10">
          <cell r="A10"/>
          <cell r="B10"/>
          <cell r="G10"/>
          <cell r="H10"/>
        </row>
        <row r="11">
          <cell r="A11" t="str">
            <v>Expense Net Changes</v>
          </cell>
          <cell r="B11"/>
          <cell r="C11"/>
          <cell r="D11"/>
          <cell r="E11"/>
          <cell r="G11" t="str">
            <v>Revenue Net Changes</v>
          </cell>
          <cell r="H11"/>
          <cell r="I11"/>
          <cell r="J11"/>
          <cell r="K11"/>
        </row>
        <row r="12">
          <cell r="A12" t="str">
            <v>CFS</v>
          </cell>
          <cell r="B12" t="str">
            <v>CFS Description</v>
          </cell>
          <cell r="C12" t="str">
            <v>Account</v>
          </cell>
          <cell r="D12" t="str">
            <v>Account Description</v>
          </cell>
          <cell r="E12" t="str">
            <v>Total</v>
          </cell>
          <cell r="G12" t="str">
            <v>CFS</v>
          </cell>
          <cell r="H12" t="str">
            <v>CFS Description</v>
          </cell>
          <cell r="I12" t="str">
            <v>Account</v>
          </cell>
          <cell r="J12" t="str">
            <v>Account Description</v>
          </cell>
          <cell r="K12" t="str">
            <v>Total</v>
          </cell>
        </row>
        <row r="13">
          <cell r="A13" t="str">
            <v>(blank)</v>
          </cell>
          <cell r="B13" t="str">
            <v/>
          </cell>
          <cell r="C13" t="str">
            <v>(blank)</v>
          </cell>
          <cell r="D13"/>
          <cell r="E13"/>
          <cell r="G13" t="str">
            <v>(blank)</v>
          </cell>
          <cell r="H13" t="str">
            <v/>
          </cell>
          <cell r="I13" t="str">
            <v>(blank)</v>
          </cell>
          <cell r="J13"/>
          <cell r="K13"/>
        </row>
        <row r="14">
          <cell r="A14"/>
          <cell r="B14" t="str">
            <v>(blank)</v>
          </cell>
          <cell r="C14" t="str">
            <v>(blank)</v>
          </cell>
          <cell r="D14" t="str">
            <v>(blank)</v>
          </cell>
          <cell r="E14"/>
          <cell r="G14"/>
          <cell r="H14" t="str">
            <v>(blank)</v>
          </cell>
          <cell r="I14" t="str">
            <v>(blank)</v>
          </cell>
          <cell r="J14" t="str">
            <v>(blank)</v>
          </cell>
          <cell r="K14"/>
        </row>
        <row r="15">
          <cell r="A15" t="str">
            <v>(blank) Total</v>
          </cell>
          <cell r="B15"/>
          <cell r="C15"/>
          <cell r="D15"/>
          <cell r="E15"/>
          <cell r="G15" t="str">
            <v>(blank) Total</v>
          </cell>
          <cell r="H15"/>
          <cell r="I15"/>
          <cell r="J15"/>
          <cell r="K15"/>
        </row>
        <row r="16">
          <cell r="A16" t="str">
            <v>Grand Total</v>
          </cell>
          <cell r="B16"/>
          <cell r="C16"/>
          <cell r="D16"/>
          <cell r="E16"/>
          <cell r="G16" t="str">
            <v>Grand Total</v>
          </cell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G18"/>
          <cell r="H18"/>
          <cell r="I18"/>
          <cell r="J18"/>
          <cell r="K18"/>
        </row>
      </sheetData>
      <sheetData sheetId="5">
        <row r="5">
          <cell r="AJ5" t="str">
            <v>New CFS</v>
          </cell>
        </row>
        <row r="6">
          <cell r="B6" t="str">
            <v>ALLOTHER</v>
          </cell>
          <cell r="D6" t="str">
            <v>0000</v>
          </cell>
          <cell r="E6" t="str">
            <v>ALLOTHER</v>
          </cell>
          <cell r="G6" t="str">
            <v>4000</v>
          </cell>
          <cell r="H6" t="str">
            <v>Fund Balance Use</v>
          </cell>
          <cell r="J6" t="str">
            <v>ALLOTOP</v>
          </cell>
          <cell r="K6" t="str">
            <v>All Other Operating.</v>
          </cell>
          <cell r="P6" t="str">
            <v>0000</v>
          </cell>
          <cell r="Q6" t="str">
            <v>No Department</v>
          </cell>
          <cell r="S6" t="str">
            <v>0000</v>
          </cell>
          <cell r="T6" t="str">
            <v>None</v>
          </cell>
          <cell r="V6" t="str">
            <v>ALLOTOP</v>
          </cell>
          <cell r="W6" t="str">
            <v>ALLOTOP_MC</v>
          </cell>
          <cell r="X6" t="str">
            <v>All Other Operating.</v>
          </cell>
          <cell r="Y6" t="str">
            <v>All Other Operating</v>
          </cell>
          <cell r="AA6" t="str">
            <v>000-0000-0000</v>
          </cell>
          <cell r="AD6" t="str">
            <v>ALLOTHER-000</v>
          </cell>
          <cell r="AE6" t="str">
            <v>ALLOTHER-000-1</v>
          </cell>
          <cell r="AF6" t="str">
            <v>000-0000-0000</v>
          </cell>
          <cell r="AJ6" t="str">
            <v>-</v>
          </cell>
          <cell r="AM6" t="str">
            <v>-</v>
          </cell>
          <cell r="AN6" t="str">
            <v>-</v>
          </cell>
          <cell r="AO6" t="str">
            <v>000</v>
          </cell>
          <cell r="AR6" t="str">
            <v>-</v>
          </cell>
        </row>
        <row r="7">
          <cell r="B7" t="str">
            <v>AA_BLDGRENTALS</v>
          </cell>
          <cell r="D7" t="str">
            <v>0001</v>
          </cell>
          <cell r="E7" t="str">
            <v>PRESIDENT-Other</v>
          </cell>
          <cell r="G7" t="str">
            <v>4001</v>
          </cell>
          <cell r="H7" t="str">
            <v>Interfund Activity - In</v>
          </cell>
          <cell r="J7" t="str">
            <v>AUTOMNT</v>
          </cell>
          <cell r="K7" t="str">
            <v>Auto Maintenance.</v>
          </cell>
          <cell r="P7" t="str">
            <v>0001</v>
          </cell>
          <cell r="Q7" t="str">
            <v>President Other</v>
          </cell>
          <cell r="S7" t="str">
            <v>0100</v>
          </cell>
          <cell r="T7" t="str">
            <v>Budget Control</v>
          </cell>
          <cell r="V7" t="str">
            <v>AUTOMNT</v>
          </cell>
          <cell r="W7" t="str">
            <v>AUTOMNT_MC</v>
          </cell>
          <cell r="X7" t="str">
            <v>Auto Maintenance.</v>
          </cell>
          <cell r="Y7" t="str">
            <v>Auto Maintenance</v>
          </cell>
          <cell r="AA7" t="str">
            <v>100-0000-0200</v>
          </cell>
          <cell r="AD7" t="str">
            <v>ALLOTHER-100</v>
          </cell>
          <cell r="AE7" t="str">
            <v>ALLOTHER-100-1</v>
          </cell>
          <cell r="AF7" t="str">
            <v>100-0000-0200</v>
          </cell>
          <cell r="AJ7" t="str">
            <v>-</v>
          </cell>
          <cell r="AM7" t="str">
            <v>-</v>
          </cell>
          <cell r="AN7" t="str">
            <v>-</v>
          </cell>
          <cell r="AO7" t="str">
            <v>100</v>
          </cell>
          <cell r="AR7" t="str">
            <v>-</v>
          </cell>
        </row>
        <row r="8">
          <cell r="B8" t="str">
            <v>ADMINFINANCE</v>
          </cell>
          <cell r="D8" t="str">
            <v>0002</v>
          </cell>
          <cell r="E8" t="str">
            <v>LEGAL-Other</v>
          </cell>
          <cell r="G8" t="str">
            <v>4100</v>
          </cell>
          <cell r="H8" t="str">
            <v>Private Gifts</v>
          </cell>
          <cell r="J8" t="str">
            <v>BADDEBT</v>
          </cell>
          <cell r="K8" t="str">
            <v>Bad Debt.</v>
          </cell>
          <cell r="P8" t="str">
            <v>0002</v>
          </cell>
          <cell r="Q8" t="str">
            <v>Legal Counsel Other</v>
          </cell>
          <cell r="S8" t="str">
            <v>0101</v>
          </cell>
          <cell r="T8" t="str">
            <v>Budget Control #2</v>
          </cell>
          <cell r="V8" t="str">
            <v>BADDEBT</v>
          </cell>
          <cell r="W8" t="str">
            <v>BADDEBT_MC</v>
          </cell>
          <cell r="X8" t="str">
            <v>Bad Debt.</v>
          </cell>
          <cell r="Y8" t="str">
            <v>Bad Debt</v>
          </cell>
          <cell r="AA8" t="str">
            <v>100-0000-0300</v>
          </cell>
          <cell r="AD8" t="str">
            <v>ALLOTHER-100</v>
          </cell>
          <cell r="AE8" t="str">
            <v>ALLOTHER-100-2</v>
          </cell>
          <cell r="AF8" t="str">
            <v>100-0000-0300</v>
          </cell>
          <cell r="AJ8" t="str">
            <v>-</v>
          </cell>
          <cell r="AM8" t="str">
            <v>-</v>
          </cell>
          <cell r="AN8" t="str">
            <v>-</v>
          </cell>
          <cell r="AO8" t="str">
            <v>101</v>
          </cell>
          <cell r="AR8" t="str">
            <v>-</v>
          </cell>
        </row>
        <row r="9">
          <cell r="B9" t="str">
            <v>ADMINFINANCE-Other</v>
          </cell>
          <cell r="D9" t="str">
            <v>0003</v>
          </cell>
          <cell r="E9" t="str">
            <v>PRESIDENT-University_Events-Other</v>
          </cell>
          <cell r="G9" t="str">
            <v>4105</v>
          </cell>
          <cell r="H9" t="str">
            <v>Capital Gifts</v>
          </cell>
          <cell r="J9" t="str">
            <v>CAPTALL</v>
          </cell>
          <cell r="K9" t="str">
            <v>Capital.</v>
          </cell>
          <cell r="P9" t="str">
            <v>0003</v>
          </cell>
          <cell r="Q9" t="str">
            <v>University Events Other</v>
          </cell>
          <cell r="S9" t="str">
            <v>0102</v>
          </cell>
          <cell r="T9" t="str">
            <v>Service Center Equipment</v>
          </cell>
          <cell r="V9" t="str">
            <v>CAPTALL</v>
          </cell>
          <cell r="W9" t="str">
            <v>CAPTALL_MC</v>
          </cell>
          <cell r="X9" t="str">
            <v>Capital.</v>
          </cell>
          <cell r="Y9" t="str">
            <v>Capital</v>
          </cell>
          <cell r="AA9" t="str">
            <v>100-0000-1301</v>
          </cell>
          <cell r="AD9" t="str">
            <v>ALLOTHER-100</v>
          </cell>
          <cell r="AE9" t="str">
            <v>ALLOTHER-100-3</v>
          </cell>
          <cell r="AF9" t="str">
            <v>100-0000-1301</v>
          </cell>
          <cell r="AJ9" t="str">
            <v>-</v>
          </cell>
          <cell r="AM9" t="str">
            <v>-</v>
          </cell>
          <cell r="AN9" t="str">
            <v>-</v>
          </cell>
          <cell r="AO9" t="str">
            <v>102</v>
          </cell>
          <cell r="AR9" t="str">
            <v>-</v>
          </cell>
        </row>
        <row r="10">
          <cell r="B10" t="str">
            <v>ADMISSIONS</v>
          </cell>
          <cell r="D10" t="str">
            <v>0006</v>
          </cell>
          <cell r="E10" t="str">
            <v>PRESIDENT-CCR</v>
          </cell>
          <cell r="G10" t="str">
            <v>4111</v>
          </cell>
          <cell r="H10" t="str">
            <v>State Approp-Acad Debt Service</v>
          </cell>
          <cell r="J10" t="str">
            <v>CEPSLCT</v>
          </cell>
          <cell r="K10" t="str">
            <v>CEPS Lecturers.</v>
          </cell>
          <cell r="P10" t="str">
            <v>0006</v>
          </cell>
          <cell r="Q10" t="str">
            <v>External Relation &amp; Comm Other</v>
          </cell>
          <cell r="S10" t="str">
            <v>0120</v>
          </cell>
          <cell r="T10" t="str">
            <v>Service Center Equipment</v>
          </cell>
          <cell r="V10" t="str">
            <v>CEPSLCT</v>
          </cell>
          <cell r="W10" t="str">
            <v>CEPSLCT_MC</v>
          </cell>
          <cell r="X10" t="str">
            <v>CEPS Lecturers.</v>
          </cell>
          <cell r="Y10" t="str">
            <v>CEPS Lecturers</v>
          </cell>
          <cell r="AA10" t="str">
            <v>100-0000-1400</v>
          </cell>
          <cell r="AD10" t="str">
            <v>ALLOTHER-100</v>
          </cell>
          <cell r="AE10" t="str">
            <v>ALLOTHER-100-4</v>
          </cell>
          <cell r="AF10" t="str">
            <v>100-0000-1400</v>
          </cell>
          <cell r="AJ10" t="str">
            <v>-</v>
          </cell>
          <cell r="AM10" t="str">
            <v>-</v>
          </cell>
          <cell r="AN10" t="str">
            <v>-</v>
          </cell>
          <cell r="AO10" t="str">
            <v>103</v>
          </cell>
          <cell r="AR10" t="str">
            <v>-</v>
          </cell>
        </row>
        <row r="11">
          <cell r="B11" t="str">
            <v>ADMISSIONS-Other</v>
          </cell>
          <cell r="D11" t="str">
            <v>0200</v>
          </cell>
          <cell r="E11" t="str">
            <v>FACILITIES-Other</v>
          </cell>
          <cell r="G11" t="str">
            <v>4120</v>
          </cell>
          <cell r="H11" t="str">
            <v>State Appropriation</v>
          </cell>
          <cell r="J11" t="str">
            <v>CIPCAPT</v>
          </cell>
          <cell r="K11" t="str">
            <v>CIP Capital.</v>
          </cell>
          <cell r="P11" t="str">
            <v>0200</v>
          </cell>
          <cell r="Q11" t="str">
            <v>Facilities Other - Utilities</v>
          </cell>
          <cell r="S11" t="str">
            <v>0151</v>
          </cell>
          <cell r="T11" t="str">
            <v>Reinvestment #1 (Budget only)</v>
          </cell>
          <cell r="V11" t="str">
            <v>CIPCAPT</v>
          </cell>
          <cell r="W11" t="str">
            <v>CIPCAPT_MC</v>
          </cell>
          <cell r="X11" t="str">
            <v>CIP Capital.</v>
          </cell>
          <cell r="Y11" t="str">
            <v>CIP Capital</v>
          </cell>
          <cell r="AA11" t="str">
            <v>100-0000-1401</v>
          </cell>
          <cell r="AD11" t="str">
            <v>ALLOTHER-100</v>
          </cell>
          <cell r="AE11" t="str">
            <v>ALLOTHER-100-5</v>
          </cell>
          <cell r="AF11" t="str">
            <v>100-0000-1401</v>
          </cell>
          <cell r="AJ11" t="str">
            <v>-</v>
          </cell>
          <cell r="AM11" t="str">
            <v>-</v>
          </cell>
          <cell r="AN11" t="str">
            <v>-</v>
          </cell>
          <cell r="AO11" t="str">
            <v>104</v>
          </cell>
          <cell r="AR11" t="str">
            <v>-</v>
          </cell>
        </row>
        <row r="12">
          <cell r="B12" t="str">
            <v>AHC-EXECCOMM</v>
          </cell>
          <cell r="D12" t="str">
            <v>0201</v>
          </cell>
          <cell r="E12" t="str">
            <v>WAJONES-Other</v>
          </cell>
          <cell r="G12" t="str">
            <v>4125</v>
          </cell>
          <cell r="H12" t="str">
            <v>Special Appropriations</v>
          </cell>
          <cell r="J12" t="str">
            <v>CNTRTSR</v>
          </cell>
          <cell r="K12" t="str">
            <v>Contractual Svcs.</v>
          </cell>
          <cell r="P12" t="str">
            <v>0201</v>
          </cell>
          <cell r="Q12" t="str">
            <v>WAJ Other</v>
          </cell>
          <cell r="S12" t="str">
            <v>0152</v>
          </cell>
          <cell r="T12" t="str">
            <v>Curriculum</v>
          </cell>
          <cell r="V12" t="str">
            <v>CNTRTSR</v>
          </cell>
          <cell r="W12" t="str">
            <v>CNTRTSR_MC</v>
          </cell>
          <cell r="X12" t="str">
            <v>Contractual Svcs.</v>
          </cell>
          <cell r="Y12" t="str">
            <v>Contractual Svcs</v>
          </cell>
          <cell r="AA12" t="str">
            <v>100-0000-2504</v>
          </cell>
          <cell r="AD12" t="str">
            <v>ALLOTHER-100</v>
          </cell>
          <cell r="AE12" t="str">
            <v>ALLOTHER-100-6</v>
          </cell>
          <cell r="AF12" t="str">
            <v>100-0000-2504</v>
          </cell>
          <cell r="AJ12" t="str">
            <v>-</v>
          </cell>
          <cell r="AM12" t="str">
            <v>-</v>
          </cell>
          <cell r="AN12" t="str">
            <v>-</v>
          </cell>
          <cell r="AO12" t="str">
            <v>105</v>
          </cell>
          <cell r="AR12" t="str">
            <v>-</v>
          </cell>
        </row>
        <row r="13">
          <cell r="B13" t="str">
            <v>AHC-SSVCS</v>
          </cell>
          <cell r="D13" t="str">
            <v>0202</v>
          </cell>
          <cell r="E13" t="str">
            <v>CONTROLLER-Other</v>
          </cell>
          <cell r="G13" t="str">
            <v>4127</v>
          </cell>
          <cell r="H13" t="str">
            <v>Contributed Capital</v>
          </cell>
          <cell r="J13" t="str">
            <v>CONTRIB</v>
          </cell>
          <cell r="K13" t="str">
            <v>Contributions.</v>
          </cell>
          <cell r="P13" t="str">
            <v>0202</v>
          </cell>
          <cell r="Q13" t="str">
            <v>Controller Other</v>
          </cell>
          <cell r="S13" t="str">
            <v>0153</v>
          </cell>
          <cell r="T13" t="str">
            <v>Reinvestment #3 (Budget only)</v>
          </cell>
          <cell r="V13" t="str">
            <v>CONTRIB</v>
          </cell>
          <cell r="W13" t="str">
            <v>CONTRIB_MC</v>
          </cell>
          <cell r="X13" t="str">
            <v>Contributions.</v>
          </cell>
          <cell r="Y13" t="str">
            <v>Contributions</v>
          </cell>
          <cell r="AA13" t="str">
            <v>100-0000-2530</v>
          </cell>
          <cell r="AD13" t="str">
            <v>ALLOTHER-100</v>
          </cell>
          <cell r="AE13" t="str">
            <v>ALLOTHER-100-7</v>
          </cell>
          <cell r="AF13" t="str">
            <v>100-0000-2530</v>
          </cell>
          <cell r="AJ13" t="str">
            <v>-</v>
          </cell>
          <cell r="AM13" t="str">
            <v>-</v>
          </cell>
          <cell r="AN13" t="str">
            <v>-</v>
          </cell>
          <cell r="AO13" t="str">
            <v>106</v>
          </cell>
          <cell r="AR13" t="str">
            <v>-</v>
          </cell>
        </row>
        <row r="14">
          <cell r="B14" t="str">
            <v>ARTSCI</v>
          </cell>
          <cell r="D14" t="str">
            <v>0203</v>
          </cell>
          <cell r="E14" t="str">
            <v>CONTROLLER-Other</v>
          </cell>
          <cell r="G14" t="str">
            <v>4130</v>
          </cell>
          <cell r="H14" t="str">
            <v>Capital Appropriations</v>
          </cell>
          <cell r="J14" t="str">
            <v>CPSDEBT</v>
          </cell>
          <cell r="K14" t="str">
            <v>COPS Debt Service.</v>
          </cell>
          <cell r="P14" t="str">
            <v>0203</v>
          </cell>
          <cell r="Q14" t="str">
            <v>Controller Student Loan Admin</v>
          </cell>
          <cell r="S14" t="str">
            <v>0154</v>
          </cell>
          <cell r="T14" t="str">
            <v>Executive Strategic Investment</v>
          </cell>
          <cell r="V14" t="str">
            <v>CPSDEBT</v>
          </cell>
          <cell r="W14" t="str">
            <v>CPSDEBT_MC</v>
          </cell>
          <cell r="X14" t="str">
            <v>COPS Debt Service.</v>
          </cell>
          <cell r="Y14" t="str">
            <v>COPS Debt Service</v>
          </cell>
          <cell r="AA14" t="str">
            <v>100-0000-3004</v>
          </cell>
          <cell r="AD14" t="str">
            <v>ALLOTHER-100</v>
          </cell>
          <cell r="AE14" t="str">
            <v>ALLOTHER-100-8</v>
          </cell>
          <cell r="AF14" t="str">
            <v>100-0000-3004</v>
          </cell>
          <cell r="AJ14" t="str">
            <v>-</v>
          </cell>
          <cell r="AM14" t="str">
            <v>-</v>
          </cell>
          <cell r="AN14" t="str">
            <v>-</v>
          </cell>
          <cell r="AO14" t="str">
            <v>110</v>
          </cell>
          <cell r="AR14" t="str">
            <v>-</v>
          </cell>
        </row>
        <row r="15">
          <cell r="B15" t="str">
            <v>ATHLETICS</v>
          </cell>
          <cell r="D15" t="str">
            <v>0204</v>
          </cell>
          <cell r="E15" t="str">
            <v>ADMINFINANCE-Other</v>
          </cell>
          <cell r="G15" t="str">
            <v>4150</v>
          </cell>
          <cell r="H15" t="str">
            <v>OPEB Pickup</v>
          </cell>
          <cell r="J15" t="str">
            <v>DEBTSER</v>
          </cell>
          <cell r="K15" t="str">
            <v>Debt Service.</v>
          </cell>
          <cell r="P15" t="str">
            <v>0204</v>
          </cell>
          <cell r="Q15" t="str">
            <v>Admin &amp; Finance Other</v>
          </cell>
          <cell r="S15" t="str">
            <v>0200</v>
          </cell>
          <cell r="T15" t="str">
            <v>Bgt Ctrl - Fringe Ben. Budgets</v>
          </cell>
          <cell r="V15" t="str">
            <v>DEBTSER</v>
          </cell>
          <cell r="W15" t="str">
            <v>DEBTSER_MC</v>
          </cell>
          <cell r="X15" t="str">
            <v>Debt Service.</v>
          </cell>
          <cell r="Y15" t="str">
            <v>Debt Service</v>
          </cell>
          <cell r="AA15" t="str">
            <v>100-0000-3006</v>
          </cell>
          <cell r="AD15" t="str">
            <v>ALLOTHER-100</v>
          </cell>
          <cell r="AE15" t="str">
            <v>ALLOTHER-100-9</v>
          </cell>
          <cell r="AF15" t="str">
            <v>100-0000-3006</v>
          </cell>
          <cell r="AJ15" t="str">
            <v>-</v>
          </cell>
          <cell r="AM15" t="str">
            <v>-</v>
          </cell>
          <cell r="AN15" t="str">
            <v>-</v>
          </cell>
          <cell r="AO15" t="str">
            <v>111</v>
          </cell>
          <cell r="AR15" t="str">
            <v>-</v>
          </cell>
        </row>
        <row r="16">
          <cell r="B16" t="str">
            <v>ATL</v>
          </cell>
          <cell r="D16" t="str">
            <v>0210</v>
          </cell>
          <cell r="E16" t="str">
            <v>HUMANRES-Other</v>
          </cell>
          <cell r="G16" t="str">
            <v>4201</v>
          </cell>
          <cell r="H16" t="str">
            <v>Student Fee Clearing</v>
          </cell>
          <cell r="J16" t="str">
            <v>FRINGES</v>
          </cell>
          <cell r="K16" t="str">
            <v>Fringe.</v>
          </cell>
          <cell r="P16" t="str">
            <v>0210</v>
          </cell>
          <cell r="Q16" t="str">
            <v>HR Other</v>
          </cell>
          <cell r="S16" t="str">
            <v>0300</v>
          </cell>
          <cell r="T16" t="str">
            <v>CD</v>
          </cell>
          <cell r="V16" t="str">
            <v>FRINGES</v>
          </cell>
          <cell r="W16" t="str">
            <v>FRINGES_MC</v>
          </cell>
          <cell r="X16" t="str">
            <v>Fringe.</v>
          </cell>
          <cell r="Y16" t="str">
            <v>Fringe</v>
          </cell>
          <cell r="AA16" t="str">
            <v>100-0000-3007</v>
          </cell>
          <cell r="AD16" t="str">
            <v>ALLOTHER-100</v>
          </cell>
          <cell r="AE16" t="str">
            <v>ALLOTHER-100-10</v>
          </cell>
          <cell r="AF16" t="str">
            <v>100-0000-3007</v>
          </cell>
          <cell r="AJ16" t="str">
            <v>-</v>
          </cell>
          <cell r="AM16" t="str">
            <v>-</v>
          </cell>
          <cell r="AN16" t="str">
            <v>-</v>
          </cell>
          <cell r="AO16" t="str">
            <v>115</v>
          </cell>
          <cell r="AR16" t="str">
            <v>-</v>
          </cell>
        </row>
        <row r="17">
          <cell r="B17" t="str">
            <v>AVP-ERM</v>
          </cell>
          <cell r="D17" t="str">
            <v>0220</v>
          </cell>
          <cell r="E17" t="str">
            <v>FSP-Other</v>
          </cell>
          <cell r="G17" t="str">
            <v>4202</v>
          </cell>
          <cell r="H17" t="str">
            <v>CEPS Student Fee Clearing</v>
          </cell>
          <cell r="J17" t="str">
            <v>FUNDBAL</v>
          </cell>
          <cell r="K17" t="str">
            <v>Fund Balance Carry Forward.</v>
          </cell>
          <cell r="P17" t="str">
            <v>0220</v>
          </cell>
          <cell r="Q17" t="str">
            <v>FSP Other</v>
          </cell>
          <cell r="S17" t="str">
            <v>1000</v>
          </cell>
          <cell r="T17" t="str">
            <v>Faculty Development</v>
          </cell>
          <cell r="V17" t="str">
            <v>FUNDBAL</v>
          </cell>
          <cell r="W17" t="str">
            <v>FUNDBAL_MC</v>
          </cell>
          <cell r="X17" t="str">
            <v>Fund Balance Carry Forward.</v>
          </cell>
          <cell r="Y17" t="str">
            <v>Fund Balance Carry Forward</v>
          </cell>
          <cell r="AA17" t="str">
            <v>100-0000-3010</v>
          </cell>
          <cell r="AD17" t="str">
            <v>ALLOTHER-100</v>
          </cell>
          <cell r="AE17" t="str">
            <v>ALLOTHER-100-11</v>
          </cell>
          <cell r="AF17" t="str">
            <v>100-0000-3010</v>
          </cell>
          <cell r="AJ17" t="str">
            <v>-</v>
          </cell>
          <cell r="AM17" t="str">
            <v>-</v>
          </cell>
          <cell r="AN17" t="str">
            <v>-</v>
          </cell>
          <cell r="AO17" t="str">
            <v>116</v>
          </cell>
          <cell r="AR17" t="str">
            <v>-</v>
          </cell>
        </row>
        <row r="18">
          <cell r="B18" t="str">
            <v>AVP-FACILITIES</v>
          </cell>
          <cell r="D18" t="str">
            <v>0230</v>
          </cell>
          <cell r="E18" t="str">
            <v>AVP-FACILITIES-Other</v>
          </cell>
          <cell r="G18" t="str">
            <v>4203</v>
          </cell>
          <cell r="H18" t="str">
            <v>CEPS Spring Semester Clearing</v>
          </cell>
          <cell r="J18" t="str">
            <v>GRADAID</v>
          </cell>
          <cell r="K18" t="str">
            <v>Student Aid Grad.</v>
          </cell>
          <cell r="P18" t="str">
            <v>0230</v>
          </cell>
          <cell r="Q18" t="str">
            <v>Facilities Other</v>
          </cell>
          <cell r="S18" t="str">
            <v>1011</v>
          </cell>
          <cell r="T18" t="str">
            <v>Morrill Lab Renovation</v>
          </cell>
          <cell r="V18" t="str">
            <v>GRADAID</v>
          </cell>
          <cell r="W18" t="str">
            <v>GRADAID_MC</v>
          </cell>
          <cell r="X18" t="str">
            <v>Student Aid Grad.</v>
          </cell>
          <cell r="Y18" t="str">
            <v>Student Aid Grad</v>
          </cell>
          <cell r="AA18" t="str">
            <v>100-0000-3021</v>
          </cell>
          <cell r="AD18" t="str">
            <v>ALLOTHER-100</v>
          </cell>
          <cell r="AE18" t="str">
            <v>ALLOTHER-100-12</v>
          </cell>
          <cell r="AF18" t="str">
            <v>100-0000-3021</v>
          </cell>
          <cell r="AJ18" t="str">
            <v>-</v>
          </cell>
          <cell r="AM18" t="str">
            <v>-</v>
          </cell>
          <cell r="AN18" t="str">
            <v>-</v>
          </cell>
          <cell r="AO18" t="str">
            <v>120</v>
          </cell>
          <cell r="AR18" t="str">
            <v>-</v>
          </cell>
        </row>
        <row r="19">
          <cell r="B19" t="str">
            <v>AVP-FACILITIES-Other</v>
          </cell>
          <cell r="D19" t="str">
            <v>0231</v>
          </cell>
          <cell r="E19" t="str">
            <v>ENROLLMGMT-Other</v>
          </cell>
          <cell r="G19" t="str">
            <v>4204</v>
          </cell>
          <cell r="H19" t="str">
            <v>Graduate-Res Asst-Full Time</v>
          </cell>
          <cell r="J19" t="str">
            <v>GRADAST</v>
          </cell>
          <cell r="K19" t="str">
            <v>Grad Assistants.</v>
          </cell>
          <cell r="P19" t="str">
            <v>0231</v>
          </cell>
          <cell r="Q19" t="str">
            <v>Enrollment Management Other</v>
          </cell>
          <cell r="S19" t="str">
            <v>1050</v>
          </cell>
          <cell r="T19" t="str">
            <v>PTF Training</v>
          </cell>
          <cell r="V19" t="str">
            <v>GRADAST</v>
          </cell>
          <cell r="W19" t="str">
            <v>GRADAST_MC</v>
          </cell>
          <cell r="X19" t="str">
            <v>Grad Assistants.</v>
          </cell>
          <cell r="Y19" t="str">
            <v>Grad Assistants</v>
          </cell>
          <cell r="AA19" t="str">
            <v>100-0000-3026</v>
          </cell>
          <cell r="AD19" t="str">
            <v>ALLOTHER-100</v>
          </cell>
          <cell r="AE19" t="str">
            <v>ALLOTHER-100-13</v>
          </cell>
          <cell r="AF19" t="str">
            <v>100-0000-3026</v>
          </cell>
          <cell r="AJ19" t="str">
            <v>-</v>
          </cell>
          <cell r="AM19" t="str">
            <v>-</v>
          </cell>
          <cell r="AN19" t="str">
            <v>-</v>
          </cell>
          <cell r="AO19" t="str">
            <v>125</v>
          </cell>
          <cell r="AR19" t="str">
            <v>-</v>
          </cell>
        </row>
        <row r="20">
          <cell r="B20" t="str">
            <v>BOOKSTORE</v>
          </cell>
          <cell r="D20" t="str">
            <v>0234</v>
          </cell>
          <cell r="E20" t="str">
            <v>RISKMGMT-Other</v>
          </cell>
          <cell r="G20" t="str">
            <v>4209</v>
          </cell>
          <cell r="H20" t="str">
            <v>Emergency Fee Surcharge</v>
          </cell>
          <cell r="J20" t="str">
            <v>HOLDING</v>
          </cell>
          <cell r="K20" t="str">
            <v>Holding.</v>
          </cell>
          <cell r="P20" t="str">
            <v>0234</v>
          </cell>
          <cell r="Q20" t="str">
            <v>RIsk Management Other</v>
          </cell>
          <cell r="S20" t="str">
            <v>1100</v>
          </cell>
          <cell r="T20" t="str">
            <v>Start-up Funds</v>
          </cell>
          <cell r="V20" t="str">
            <v>HOLDING</v>
          </cell>
          <cell r="W20" t="str">
            <v>HOLDING_MC</v>
          </cell>
          <cell r="X20" t="str">
            <v>Holding.</v>
          </cell>
          <cell r="Y20" t="str">
            <v>Holding</v>
          </cell>
          <cell r="AA20" t="str">
            <v>100-0000-3056</v>
          </cell>
          <cell r="AD20" t="str">
            <v>ALLOTHER-100</v>
          </cell>
          <cell r="AE20" t="str">
            <v>ALLOTHER-100-14</v>
          </cell>
          <cell r="AF20" t="str">
            <v>100-0000-3056</v>
          </cell>
          <cell r="AJ20" t="str">
            <v>-</v>
          </cell>
          <cell r="AM20" t="str">
            <v>-</v>
          </cell>
          <cell r="AN20" t="str">
            <v>-</v>
          </cell>
          <cell r="AO20" t="str">
            <v>126</v>
          </cell>
          <cell r="AR20" t="str">
            <v>-</v>
          </cell>
        </row>
        <row r="21">
          <cell r="B21" t="str">
            <v>BUSINESS</v>
          </cell>
          <cell r="D21" t="str">
            <v>0242</v>
          </cell>
          <cell r="E21" t="str">
            <v>FACILITIES-Other</v>
          </cell>
          <cell r="G21" t="str">
            <v>4210</v>
          </cell>
          <cell r="H21" t="str">
            <v>Undergrad-Instate-Part Time</v>
          </cell>
          <cell r="J21" t="str">
            <v>INSRNCE</v>
          </cell>
          <cell r="K21" t="str">
            <v>Insurance.</v>
          </cell>
          <cell r="P21" t="str">
            <v>0242</v>
          </cell>
          <cell r="Q21" t="str">
            <v>Waste removal &amp; recycling</v>
          </cell>
          <cell r="S21" t="str">
            <v>1101</v>
          </cell>
          <cell r="T21" t="str">
            <v>Start Up Funds 1</v>
          </cell>
          <cell r="V21" t="str">
            <v>INSRNCE</v>
          </cell>
          <cell r="W21" t="str">
            <v>INSRNCE_MC</v>
          </cell>
          <cell r="X21" t="str">
            <v>Insurance.</v>
          </cell>
          <cell r="Y21" t="str">
            <v>Insurance</v>
          </cell>
          <cell r="AA21" t="str">
            <v>100-0000-6001</v>
          </cell>
          <cell r="AD21" t="str">
            <v>ALLOTHER-100</v>
          </cell>
          <cell r="AE21" t="str">
            <v>ALLOTHER-100-15</v>
          </cell>
          <cell r="AF21" t="str">
            <v>100-0000-6001</v>
          </cell>
          <cell r="AJ21" t="str">
            <v>-</v>
          </cell>
          <cell r="AM21" t="str">
            <v>-</v>
          </cell>
          <cell r="AN21" t="str">
            <v>-</v>
          </cell>
          <cell r="AO21" t="str">
            <v>130</v>
          </cell>
          <cell r="AR21" t="str">
            <v>-</v>
          </cell>
        </row>
        <row r="22">
          <cell r="B22" t="str">
            <v>Capital Prog Design &amp; Delivery</v>
          </cell>
          <cell r="D22" t="str">
            <v>0248</v>
          </cell>
          <cell r="E22" t="str">
            <v>FACILITIESOPER-Other</v>
          </cell>
          <cell r="G22" t="str">
            <v>4211</v>
          </cell>
          <cell r="H22" t="str">
            <v>Undergrad-Instate-Full Time</v>
          </cell>
          <cell r="J22" t="str">
            <v>LEGLCLM</v>
          </cell>
          <cell r="K22" t="str">
            <v>Legal Claims.</v>
          </cell>
          <cell r="P22" t="str">
            <v>0248</v>
          </cell>
          <cell r="Q22" t="str">
            <v>Facilities Oper Other</v>
          </cell>
          <cell r="S22" t="str">
            <v>1102</v>
          </cell>
          <cell r="T22" t="str">
            <v>Start Up Funds 2</v>
          </cell>
          <cell r="V22" t="str">
            <v>LEGLCLM</v>
          </cell>
          <cell r="W22" t="str">
            <v>LEGLCLM_MC</v>
          </cell>
          <cell r="X22" t="str">
            <v>Legal Claims.</v>
          </cell>
          <cell r="Y22" t="str">
            <v>Legal Claims</v>
          </cell>
          <cell r="AA22" t="str">
            <v>100-0000-6002</v>
          </cell>
          <cell r="AD22" t="str">
            <v>ALLOTHER-100</v>
          </cell>
          <cell r="AE22" t="str">
            <v>ALLOTHER-100-16</v>
          </cell>
          <cell r="AF22" t="str">
            <v>100-0000-6002</v>
          </cell>
          <cell r="AJ22" t="str">
            <v>-</v>
          </cell>
          <cell r="AM22" t="str">
            <v>-</v>
          </cell>
          <cell r="AN22" t="str">
            <v>-</v>
          </cell>
          <cell r="AO22" t="str">
            <v>131</v>
          </cell>
          <cell r="AR22" t="str">
            <v>-</v>
          </cell>
        </row>
        <row r="23">
          <cell r="B23" t="str">
            <v>CED</v>
          </cell>
          <cell r="D23" t="str">
            <v>0255</v>
          </cell>
          <cell r="E23" t="str">
            <v>PURCHASING-Other</v>
          </cell>
          <cell r="G23" t="str">
            <v>4212</v>
          </cell>
          <cell r="H23" t="str">
            <v>Undergrad-Outofstate-Part Time</v>
          </cell>
          <cell r="J23" t="str">
            <v>LESPURC</v>
          </cell>
          <cell r="K23" t="str">
            <v>Lease Purchases.</v>
          </cell>
          <cell r="P23" t="str">
            <v>0255</v>
          </cell>
          <cell r="Q23" t="str">
            <v>Purchasing Other</v>
          </cell>
          <cell r="S23" t="str">
            <v>1103</v>
          </cell>
          <cell r="T23" t="str">
            <v>Startup Funds 3</v>
          </cell>
          <cell r="V23" t="str">
            <v>LESPURC</v>
          </cell>
          <cell r="W23" t="str">
            <v>LESPURC_MC</v>
          </cell>
          <cell r="X23" t="str">
            <v>Lease Purchases.</v>
          </cell>
          <cell r="Y23" t="str">
            <v>Lease Purchases</v>
          </cell>
          <cell r="AA23" t="str">
            <v>100-0000-6003</v>
          </cell>
          <cell r="AD23" t="str">
            <v>ALLOTHER-100</v>
          </cell>
          <cell r="AE23" t="str">
            <v>ALLOTHER-100-17</v>
          </cell>
          <cell r="AF23" t="str">
            <v>100-0000-6003</v>
          </cell>
          <cell r="AJ23" t="str">
            <v>-</v>
          </cell>
          <cell r="AM23" t="str">
            <v>-</v>
          </cell>
          <cell r="AN23" t="str">
            <v>-</v>
          </cell>
          <cell r="AO23" t="str">
            <v>132</v>
          </cell>
          <cell r="AR23" t="str">
            <v>-</v>
          </cell>
        </row>
        <row r="24">
          <cell r="B24" t="str">
            <v>CED-Gender&amp;Sexuality_Ctr</v>
          </cell>
          <cell r="D24" t="str">
            <v>0256</v>
          </cell>
          <cell r="E24" t="str">
            <v>FACILITIESOPER-Other</v>
          </cell>
          <cell r="G24" t="str">
            <v>4213</v>
          </cell>
          <cell r="H24" t="str">
            <v>Undergrad-Outofstate-Full Time</v>
          </cell>
          <cell r="J24" t="str">
            <v>OTNDHDY</v>
          </cell>
          <cell r="K24" t="str">
            <v>Overtime and Holiday Pay.</v>
          </cell>
          <cell r="P24" t="str">
            <v>0256</v>
          </cell>
          <cell r="Q24" t="str">
            <v>Central Stores Other</v>
          </cell>
          <cell r="S24" t="str">
            <v>1104</v>
          </cell>
          <cell r="T24" t="str">
            <v>Startup Funds 4</v>
          </cell>
          <cell r="V24" t="str">
            <v>OTNDHDY</v>
          </cell>
          <cell r="W24" t="str">
            <v>OTNDHDY_MC</v>
          </cell>
          <cell r="X24" t="str">
            <v>Overtime and Holiday Pay.</v>
          </cell>
          <cell r="Y24" t="str">
            <v>Overtime and Holiday Pay</v>
          </cell>
          <cell r="AA24" t="str">
            <v>100-0000-6004</v>
          </cell>
          <cell r="AD24" t="str">
            <v>ALLOTHER-100</v>
          </cell>
          <cell r="AE24" t="str">
            <v>ALLOTHER-100-18</v>
          </cell>
          <cell r="AF24" t="str">
            <v>100-0000-6004</v>
          </cell>
          <cell r="AJ24" t="str">
            <v>-</v>
          </cell>
          <cell r="AM24" t="str">
            <v>-</v>
          </cell>
          <cell r="AN24" t="str">
            <v>-</v>
          </cell>
          <cell r="AO24" t="str">
            <v>133</v>
          </cell>
          <cell r="AR24" t="str">
            <v>-</v>
          </cell>
        </row>
        <row r="25">
          <cell r="B25" t="str">
            <v>CED-Multicultural_Ctr</v>
          </cell>
          <cell r="D25" t="str">
            <v>0257</v>
          </cell>
          <cell r="E25" t="str">
            <v>PROPSUPP-Other</v>
          </cell>
          <cell r="G25" t="str">
            <v>4214</v>
          </cell>
          <cell r="H25" t="str">
            <v>Undergrad-Regional-Part Time</v>
          </cell>
          <cell r="J25" t="str">
            <v>OTRNTPY</v>
          </cell>
          <cell r="K25" t="str">
            <v>All Other Int Payroll.</v>
          </cell>
          <cell r="P25" t="str">
            <v>0257</v>
          </cell>
          <cell r="Q25" t="str">
            <v>Property &amp; Support Serv Other</v>
          </cell>
          <cell r="S25" t="str">
            <v>1105</v>
          </cell>
          <cell r="T25" t="str">
            <v>Startup</v>
          </cell>
          <cell r="V25" t="str">
            <v>OTRNTPY</v>
          </cell>
          <cell r="W25" t="str">
            <v>OTRNTPY_MC</v>
          </cell>
          <cell r="X25" t="str">
            <v>All Other Int Payroll.</v>
          </cell>
          <cell r="Y25" t="str">
            <v>All Other Int Payroll</v>
          </cell>
          <cell r="AA25" t="str">
            <v>100-0000-6005</v>
          </cell>
          <cell r="AD25" t="str">
            <v>ALLOTHER-100</v>
          </cell>
          <cell r="AE25" t="str">
            <v>ALLOTHER-100-19</v>
          </cell>
          <cell r="AF25" t="str">
            <v>100-0000-6005</v>
          </cell>
          <cell r="AJ25" t="str">
            <v>-</v>
          </cell>
          <cell r="AM25" t="str">
            <v>-</v>
          </cell>
          <cell r="AN25" t="str">
            <v>-</v>
          </cell>
          <cell r="AO25" t="str">
            <v>134</v>
          </cell>
          <cell r="AR25" t="str">
            <v>-</v>
          </cell>
        </row>
        <row r="26">
          <cell r="B26" t="str">
            <v>CED-Women_Center</v>
          </cell>
          <cell r="D26" t="str">
            <v>0265</v>
          </cell>
          <cell r="E26" t="str">
            <v>PUBLICSAFETY-Other</v>
          </cell>
          <cell r="G26" t="str">
            <v>4215</v>
          </cell>
          <cell r="H26" t="str">
            <v>Undergrad-Regional-Full Time</v>
          </cell>
          <cell r="J26" t="str">
            <v>OVRHEAD</v>
          </cell>
          <cell r="K26" t="str">
            <v>Overhead.</v>
          </cell>
          <cell r="P26" t="str">
            <v>0265</v>
          </cell>
          <cell r="Q26" t="str">
            <v>Public Safety Other</v>
          </cell>
          <cell r="S26" t="str">
            <v>1106</v>
          </cell>
          <cell r="T26" t="str">
            <v>Startup Funds 6</v>
          </cell>
          <cell r="V26" t="str">
            <v>OVRHEAD</v>
          </cell>
          <cell r="W26" t="str">
            <v>OVRHEAD_MC</v>
          </cell>
          <cell r="X26" t="str">
            <v>Overhead.</v>
          </cell>
          <cell r="Y26" t="str">
            <v>Overhead</v>
          </cell>
          <cell r="AA26" t="str">
            <v>100-0000-6006</v>
          </cell>
          <cell r="AD26" t="str">
            <v>ALLOTHER-100</v>
          </cell>
          <cell r="AE26" t="str">
            <v>ALLOTHER-100-20</v>
          </cell>
          <cell r="AF26" t="str">
            <v>100-0000-6006</v>
          </cell>
          <cell r="AJ26" t="str">
            <v>-</v>
          </cell>
          <cell r="AM26" t="str">
            <v>-</v>
          </cell>
          <cell r="AN26" t="str">
            <v>-</v>
          </cell>
          <cell r="AO26" t="str">
            <v>135</v>
          </cell>
          <cell r="AR26" t="str">
            <v>-</v>
          </cell>
        </row>
        <row r="27">
          <cell r="B27" t="str">
            <v>CELS</v>
          </cell>
          <cell r="D27" t="str">
            <v>0300</v>
          </cell>
          <cell r="E27" t="str">
            <v>AA_BLDGRENTALS</v>
          </cell>
          <cell r="G27" t="str">
            <v>4216</v>
          </cell>
          <cell r="H27" t="str">
            <v>Undergrad Refunds</v>
          </cell>
          <cell r="J27" t="str">
            <v>POSTAGE</v>
          </cell>
          <cell r="K27" t="str">
            <v>Postage.</v>
          </cell>
          <cell r="P27" t="str">
            <v>0300</v>
          </cell>
          <cell r="Q27" t="str">
            <v>AA Building Rental</v>
          </cell>
          <cell r="S27" t="str">
            <v>1107</v>
          </cell>
          <cell r="T27" t="str">
            <v>Startup Funds 7</v>
          </cell>
          <cell r="V27" t="str">
            <v>POSTAGE</v>
          </cell>
          <cell r="W27" t="str">
            <v>POSTAGE_MC</v>
          </cell>
          <cell r="X27" t="str">
            <v>Postage.</v>
          </cell>
          <cell r="Y27" t="str">
            <v>Postage</v>
          </cell>
          <cell r="AA27" t="str">
            <v>100-0000-6007</v>
          </cell>
          <cell r="AD27" t="str">
            <v>ALLOTHER-100</v>
          </cell>
          <cell r="AE27" t="str">
            <v>ALLOTHER-100-21</v>
          </cell>
          <cell r="AF27" t="str">
            <v>100-0000-6007</v>
          </cell>
          <cell r="AJ27" t="str">
            <v>-</v>
          </cell>
          <cell r="AM27" t="str">
            <v>-</v>
          </cell>
          <cell r="AN27" t="str">
            <v>-</v>
          </cell>
          <cell r="AO27" t="str">
            <v>136</v>
          </cell>
          <cell r="AR27" t="str">
            <v>-</v>
          </cell>
        </row>
        <row r="28">
          <cell r="B28" t="str">
            <v>CEPS-OSI</v>
          </cell>
          <cell r="D28" t="str">
            <v>0301</v>
          </cell>
          <cell r="E28" t="str">
            <v>PROVOST-Other</v>
          </cell>
          <cell r="G28" t="str">
            <v>4217</v>
          </cell>
          <cell r="H28" t="str">
            <v>Graduate-Instate-Part Time</v>
          </cell>
          <cell r="J28" t="str">
            <v>PRCOURS</v>
          </cell>
          <cell r="K28" t="str">
            <v>Per Course Lecturers.</v>
          </cell>
          <cell r="P28" t="str">
            <v>0301</v>
          </cell>
          <cell r="Q28" t="str">
            <v>Provost Other</v>
          </cell>
          <cell r="S28" t="str">
            <v>1108</v>
          </cell>
          <cell r="T28" t="str">
            <v>Startup</v>
          </cell>
          <cell r="V28" t="str">
            <v>PRCOURS</v>
          </cell>
          <cell r="W28" t="str">
            <v>PRCOURS_MC</v>
          </cell>
          <cell r="X28" t="str">
            <v>Per Course Lecturers.</v>
          </cell>
          <cell r="Y28" t="str">
            <v>Per Course Lecturers</v>
          </cell>
          <cell r="AA28" t="str">
            <v>100-0000-6008</v>
          </cell>
          <cell r="AD28" t="str">
            <v>ALLOTHER-100</v>
          </cell>
          <cell r="AE28" t="str">
            <v>ALLOTHER-100-22</v>
          </cell>
          <cell r="AF28" t="str">
            <v>100-0000-6008</v>
          </cell>
          <cell r="AJ28" t="str">
            <v>-</v>
          </cell>
          <cell r="AM28" t="str">
            <v>-</v>
          </cell>
          <cell r="AN28" t="str">
            <v>-</v>
          </cell>
          <cell r="AO28" t="str">
            <v>137</v>
          </cell>
          <cell r="AR28" t="str">
            <v>-</v>
          </cell>
        </row>
        <row r="29">
          <cell r="B29" t="str">
            <v>CEPS-PUBLICSVC</v>
          </cell>
          <cell r="D29" t="str">
            <v>0303</v>
          </cell>
          <cell r="E29" t="str">
            <v>ENROLLSVCS-Other</v>
          </cell>
          <cell r="G29" t="str">
            <v>4218</v>
          </cell>
          <cell r="H29" t="str">
            <v>Graduate-Instate-Full Time</v>
          </cell>
          <cell r="J29" t="str">
            <v>PRINTNG</v>
          </cell>
          <cell r="K29" t="str">
            <v>Printing.</v>
          </cell>
          <cell r="P29" t="str">
            <v>0303</v>
          </cell>
          <cell r="Q29" t="str">
            <v>Enrollment Services Other</v>
          </cell>
          <cell r="S29" t="str">
            <v>1109</v>
          </cell>
          <cell r="T29" t="str">
            <v>Startup 8</v>
          </cell>
          <cell r="V29" t="str">
            <v>PRINTNG</v>
          </cell>
          <cell r="W29" t="str">
            <v>PRINTNG_MC</v>
          </cell>
          <cell r="X29" t="str">
            <v>Printing.</v>
          </cell>
          <cell r="Y29" t="str">
            <v>Printing</v>
          </cell>
          <cell r="AA29" t="str">
            <v>100-0000-6009</v>
          </cell>
          <cell r="AD29" t="str">
            <v>ALLOTHER-100</v>
          </cell>
          <cell r="AE29" t="str">
            <v>ALLOTHER-100-23</v>
          </cell>
          <cell r="AF29" t="str">
            <v>100-0000-6009</v>
          </cell>
          <cell r="AJ29" t="str">
            <v>-</v>
          </cell>
          <cell r="AM29" t="str">
            <v>-</v>
          </cell>
          <cell r="AN29" t="str">
            <v>-</v>
          </cell>
          <cell r="AO29" t="str">
            <v>138</v>
          </cell>
          <cell r="AR29" t="str">
            <v>-</v>
          </cell>
        </row>
        <row r="30">
          <cell r="B30" t="str">
            <v>COMPLIANCE</v>
          </cell>
          <cell r="D30" t="str">
            <v>0310</v>
          </cell>
          <cell r="E30" t="str">
            <v>GRADSTUDIES-Other</v>
          </cell>
          <cell r="G30" t="str">
            <v>4219</v>
          </cell>
          <cell r="H30" t="str">
            <v>Graduate-Outofstate-Part Time</v>
          </cell>
          <cell r="J30" t="str">
            <v>RELEASE</v>
          </cell>
          <cell r="K30" t="str">
            <v>Release Time.</v>
          </cell>
          <cell r="P30" t="str">
            <v>0310</v>
          </cell>
          <cell r="Q30" t="str">
            <v>Graduate Studies Other</v>
          </cell>
          <cell r="S30" t="str">
            <v>1110</v>
          </cell>
          <cell r="T30" t="str">
            <v>Start Up 9</v>
          </cell>
          <cell r="V30" t="str">
            <v>RELEASE</v>
          </cell>
          <cell r="W30" t="str">
            <v>RELEASE_MC</v>
          </cell>
          <cell r="X30" t="str">
            <v>Release Time.</v>
          </cell>
          <cell r="Y30" t="str">
            <v>Release Time</v>
          </cell>
          <cell r="AA30" t="str">
            <v>100-0000-6010</v>
          </cell>
          <cell r="AD30" t="str">
            <v>ALLOTHER-100</v>
          </cell>
          <cell r="AE30" t="str">
            <v>ALLOTHER-100-24</v>
          </cell>
          <cell r="AF30" t="str">
            <v>100-0000-6010</v>
          </cell>
          <cell r="AJ30" t="str">
            <v>-</v>
          </cell>
          <cell r="AM30" t="str">
            <v>-</v>
          </cell>
          <cell r="AN30" t="str">
            <v>-</v>
          </cell>
          <cell r="AO30" t="str">
            <v>139</v>
          </cell>
          <cell r="AR30" t="str">
            <v>-</v>
          </cell>
        </row>
        <row r="31">
          <cell r="B31" t="str">
            <v>CONFERENCE OFFICE</v>
          </cell>
          <cell r="D31" t="str">
            <v>0311</v>
          </cell>
          <cell r="E31" t="str">
            <v>ADMISSIONS-Other</v>
          </cell>
          <cell r="G31" t="str">
            <v>4220</v>
          </cell>
          <cell r="H31" t="str">
            <v>Graduate-Outofstate-Full Time</v>
          </cell>
          <cell r="J31" t="str">
            <v>RENVEST</v>
          </cell>
          <cell r="K31" t="str">
            <v>Reinvestment.</v>
          </cell>
          <cell r="P31" t="str">
            <v>0311</v>
          </cell>
          <cell r="Q31" t="str">
            <v>Admissions Other</v>
          </cell>
          <cell r="S31" t="str">
            <v>1111</v>
          </cell>
          <cell r="T31" t="str">
            <v>Start Up 10</v>
          </cell>
          <cell r="V31" t="str">
            <v>RENVEST</v>
          </cell>
          <cell r="W31" t="str">
            <v>RENVEST_MC</v>
          </cell>
          <cell r="X31" t="str">
            <v>Reinvestment.</v>
          </cell>
          <cell r="Y31" t="str">
            <v>Reinvestment</v>
          </cell>
          <cell r="AA31" t="str">
            <v>100-0000-6011</v>
          </cell>
          <cell r="AD31" t="str">
            <v>ALLOTHER-100</v>
          </cell>
          <cell r="AE31" t="str">
            <v>ALLOTHER-100-25</v>
          </cell>
          <cell r="AF31" t="str">
            <v>100-0000-6011</v>
          </cell>
          <cell r="AJ31" t="str">
            <v>-</v>
          </cell>
          <cell r="AM31" t="str">
            <v>-</v>
          </cell>
          <cell r="AN31" t="str">
            <v>-</v>
          </cell>
          <cell r="AO31" t="str">
            <v>140</v>
          </cell>
          <cell r="AR31" t="str">
            <v>-</v>
          </cell>
        </row>
        <row r="32">
          <cell r="B32" t="str">
            <v>CONTROLLER</v>
          </cell>
          <cell r="D32" t="str">
            <v>0313</v>
          </cell>
          <cell r="E32" t="str">
            <v>PROVOST-Global_Strategies-Other</v>
          </cell>
          <cell r="G32" t="str">
            <v>4221</v>
          </cell>
          <cell r="H32" t="str">
            <v>Graduate-Regional-Part Time</v>
          </cell>
          <cell r="J32" t="str">
            <v>REPAIRS</v>
          </cell>
          <cell r="K32" t="str">
            <v>Repairs.</v>
          </cell>
          <cell r="P32" t="str">
            <v>0313</v>
          </cell>
          <cell r="Q32" t="str">
            <v>Intl. Recruitment Other</v>
          </cell>
          <cell r="S32" t="str">
            <v>1112</v>
          </cell>
          <cell r="T32" t="str">
            <v>Start Up 11</v>
          </cell>
          <cell r="V32" t="str">
            <v>REPAIRS</v>
          </cell>
          <cell r="W32" t="str">
            <v>REPAIRS_MC</v>
          </cell>
          <cell r="X32" t="str">
            <v>Repairs.</v>
          </cell>
          <cell r="Y32" t="str">
            <v>Repairs</v>
          </cell>
          <cell r="AA32" t="str">
            <v>100-0000-6012</v>
          </cell>
          <cell r="AD32" t="str">
            <v>ALLOTHER-100</v>
          </cell>
          <cell r="AE32" t="str">
            <v>ALLOTHER-100-26</v>
          </cell>
          <cell r="AF32" t="str">
            <v>100-0000-6012</v>
          </cell>
          <cell r="AJ32" t="str">
            <v>-</v>
          </cell>
          <cell r="AM32" t="str">
            <v>-</v>
          </cell>
          <cell r="AN32" t="str">
            <v>-</v>
          </cell>
          <cell r="AO32" t="str">
            <v>141</v>
          </cell>
          <cell r="AR32" t="str">
            <v>-</v>
          </cell>
        </row>
        <row r="33">
          <cell r="B33" t="str">
            <v>CONTROLLER-Other</v>
          </cell>
          <cell r="D33" t="str">
            <v>0327</v>
          </cell>
          <cell r="E33" t="str">
            <v>UCAS-Other</v>
          </cell>
          <cell r="G33" t="str">
            <v>4222</v>
          </cell>
          <cell r="H33" t="str">
            <v>Graduate-Regional-Full Time</v>
          </cell>
          <cell r="J33" t="str">
            <v>SBSCRPT</v>
          </cell>
          <cell r="K33" t="str">
            <v>Subscriptions and Memberships.</v>
          </cell>
          <cell r="P33" t="str">
            <v>0327</v>
          </cell>
          <cell r="Q33" t="str">
            <v>Orientation Housng,Din,Bkstore</v>
          </cell>
          <cell r="S33" t="str">
            <v>1113</v>
          </cell>
          <cell r="T33" t="str">
            <v>Start Up</v>
          </cell>
          <cell r="V33" t="str">
            <v>SBSCRPT</v>
          </cell>
          <cell r="W33" t="str">
            <v>SBSCRPT_MC</v>
          </cell>
          <cell r="X33" t="str">
            <v>Subscriptions and Memberships.</v>
          </cell>
          <cell r="Y33" t="str">
            <v>Subscriptions and Memberships</v>
          </cell>
          <cell r="AA33" t="str">
            <v>100-0000-6013</v>
          </cell>
          <cell r="AD33" t="str">
            <v>ALLOTHER-100</v>
          </cell>
          <cell r="AE33" t="str">
            <v>ALLOTHER-100-27</v>
          </cell>
          <cell r="AF33" t="str">
            <v>100-0000-6013</v>
          </cell>
          <cell r="AJ33" t="str">
            <v>-</v>
          </cell>
          <cell r="AM33" t="str">
            <v>-</v>
          </cell>
          <cell r="AN33" t="str">
            <v>-</v>
          </cell>
          <cell r="AO33" t="str">
            <v>142</v>
          </cell>
          <cell r="AR33" t="str">
            <v>-</v>
          </cell>
        </row>
        <row r="34">
          <cell r="B34" t="str">
            <v>CRIMELAB</v>
          </cell>
          <cell r="D34" t="str">
            <v>0400</v>
          </cell>
          <cell r="E34" t="str">
            <v>STAFFF-DisabilAccessInc-Other</v>
          </cell>
          <cell r="G34" t="str">
            <v>4223</v>
          </cell>
          <cell r="H34" t="str">
            <v>Graduate Refunds</v>
          </cell>
          <cell r="J34" t="str">
            <v>SPCLSSD</v>
          </cell>
          <cell r="K34" t="str">
            <v>State Payroll Classified.</v>
          </cell>
          <cell r="P34" t="str">
            <v>0400</v>
          </cell>
          <cell r="Q34" t="str">
            <v>Disability, Access &amp; Inc Other</v>
          </cell>
          <cell r="S34" t="str">
            <v>1114</v>
          </cell>
          <cell r="T34" t="str">
            <v>Start Up</v>
          </cell>
          <cell r="V34" t="str">
            <v>SPCLSSD</v>
          </cell>
          <cell r="W34" t="str">
            <v>SPCLSSD_MC</v>
          </cell>
          <cell r="X34" t="str">
            <v>State Payroll Classified.</v>
          </cell>
          <cell r="Y34" t="str">
            <v>State Payroll Classified</v>
          </cell>
          <cell r="AA34" t="str">
            <v>100-0000-6014</v>
          </cell>
          <cell r="AD34" t="str">
            <v>ALLOTHER-100</v>
          </cell>
          <cell r="AE34" t="str">
            <v>ALLOTHER-100-28</v>
          </cell>
          <cell r="AF34" t="str">
            <v>100-0000-6014</v>
          </cell>
          <cell r="AJ34" t="str">
            <v>-</v>
          </cell>
          <cell r="AM34" t="str">
            <v>-</v>
          </cell>
          <cell r="AN34" t="str">
            <v>-</v>
          </cell>
          <cell r="AO34" t="str">
            <v>143</v>
          </cell>
          <cell r="AR34" t="str">
            <v>-</v>
          </cell>
        </row>
        <row r="35">
          <cell r="B35" t="str">
            <v>DINING</v>
          </cell>
          <cell r="D35" t="str">
            <v>0401</v>
          </cell>
          <cell r="E35" t="str">
            <v>STAFFF-Vice_President</v>
          </cell>
          <cell r="G35" t="str">
            <v>4224</v>
          </cell>
          <cell r="H35" t="str">
            <v>CEPS Fall Course Fees</v>
          </cell>
          <cell r="J35" t="str">
            <v>SPNCLSD</v>
          </cell>
          <cell r="K35" t="str">
            <v>State Payroll Nonclassified.</v>
          </cell>
          <cell r="P35" t="str">
            <v>0401</v>
          </cell>
          <cell r="Q35" t="str">
            <v>VPSA Other</v>
          </cell>
          <cell r="S35" t="str">
            <v>1115</v>
          </cell>
          <cell r="T35" t="str">
            <v>Start Up</v>
          </cell>
          <cell r="V35" t="str">
            <v>SPNCLSD</v>
          </cell>
          <cell r="W35" t="str">
            <v>SPNCLSD_MC</v>
          </cell>
          <cell r="X35" t="str">
            <v>State Payroll Nonclassified.</v>
          </cell>
          <cell r="Y35" t="str">
            <v>State Payroll Nonclassified</v>
          </cell>
          <cell r="AA35" t="str">
            <v>100-0000-6015</v>
          </cell>
          <cell r="AD35" t="str">
            <v>ALLOTHER-100</v>
          </cell>
          <cell r="AE35" t="str">
            <v>ALLOTHER-100-29</v>
          </cell>
          <cell r="AF35" t="str">
            <v>100-0000-6015</v>
          </cell>
          <cell r="AJ35" t="str">
            <v>-</v>
          </cell>
          <cell r="AM35" t="str">
            <v>-</v>
          </cell>
          <cell r="AN35" t="str">
            <v>-</v>
          </cell>
          <cell r="AO35" t="str">
            <v>144</v>
          </cell>
          <cell r="AR35" t="str">
            <v>-</v>
          </cell>
        </row>
        <row r="36">
          <cell r="B36" t="str">
            <v>EDUCATION</v>
          </cell>
          <cell r="D36" t="str">
            <v>1001</v>
          </cell>
          <cell r="E36" t="str">
            <v>PRESIDENT-Office</v>
          </cell>
          <cell r="G36" t="str">
            <v>4225</v>
          </cell>
          <cell r="H36" t="str">
            <v>CEPS Spring Course Fee</v>
          </cell>
          <cell r="J36" t="str">
            <v>STNTHLP</v>
          </cell>
          <cell r="K36" t="str">
            <v>Student Help.</v>
          </cell>
          <cell r="P36" t="str">
            <v>1001</v>
          </cell>
          <cell r="Q36" t="str">
            <v>President</v>
          </cell>
          <cell r="S36" t="str">
            <v>1116</v>
          </cell>
          <cell r="T36" t="str">
            <v>Startup</v>
          </cell>
          <cell r="V36" t="str">
            <v>STNTHLP</v>
          </cell>
          <cell r="W36" t="str">
            <v>STNTHLP_MC</v>
          </cell>
          <cell r="X36" t="str">
            <v>Student Help.</v>
          </cell>
          <cell r="Y36" t="str">
            <v>Student Help</v>
          </cell>
          <cell r="AA36" t="str">
            <v>100-0000-6016</v>
          </cell>
          <cell r="AD36" t="str">
            <v>ALLOTHER-100</v>
          </cell>
          <cell r="AE36" t="str">
            <v>ALLOTHER-100-30</v>
          </cell>
          <cell r="AF36" t="str">
            <v>100-0000-6016</v>
          </cell>
          <cell r="AJ36" t="str">
            <v>-</v>
          </cell>
          <cell r="AM36" t="str">
            <v>-</v>
          </cell>
          <cell r="AN36" t="str">
            <v>-</v>
          </cell>
          <cell r="AO36" t="str">
            <v>145</v>
          </cell>
          <cell r="AR36" t="str">
            <v>-</v>
          </cell>
        </row>
        <row r="37">
          <cell r="B37" t="str">
            <v>EHS</v>
          </cell>
          <cell r="D37" t="str">
            <v>1002</v>
          </cell>
          <cell r="E37" t="str">
            <v>LEGAL</v>
          </cell>
          <cell r="G37" t="str">
            <v>4226</v>
          </cell>
          <cell r="H37" t="str">
            <v>Special Refunds</v>
          </cell>
          <cell r="J37" t="str">
            <v>SUMLECT</v>
          </cell>
          <cell r="K37" t="str">
            <v>Summer Lecturers.</v>
          </cell>
          <cell r="P37" t="str">
            <v>1002</v>
          </cell>
          <cell r="Q37" t="str">
            <v>Legal Counsel</v>
          </cell>
          <cell r="S37" t="str">
            <v>1117</v>
          </cell>
          <cell r="T37" t="str">
            <v>Startup</v>
          </cell>
          <cell r="V37" t="str">
            <v>SUMLECT</v>
          </cell>
          <cell r="W37" t="str">
            <v>SUMLECT_MC</v>
          </cell>
          <cell r="X37" t="str">
            <v>Summer Lecturers.</v>
          </cell>
          <cell r="Y37" t="str">
            <v>Summer Lecturers</v>
          </cell>
          <cell r="AA37" t="str">
            <v>100-0000-6017</v>
          </cell>
          <cell r="AD37" t="str">
            <v>ALLOTHER-100</v>
          </cell>
          <cell r="AE37" t="str">
            <v>ALLOTHER-100-31</v>
          </cell>
          <cell r="AF37" t="str">
            <v>100-0000-6017</v>
          </cell>
          <cell r="AJ37" t="str">
            <v>-</v>
          </cell>
          <cell r="AM37" t="str">
            <v>-</v>
          </cell>
          <cell r="AN37" t="str">
            <v>-</v>
          </cell>
          <cell r="AO37" t="str">
            <v>146</v>
          </cell>
          <cell r="AR37" t="str">
            <v>-</v>
          </cell>
        </row>
        <row r="38">
          <cell r="B38" t="str">
            <v>ENGINEERING</v>
          </cell>
          <cell r="D38" t="str">
            <v>1003</v>
          </cell>
          <cell r="E38" t="str">
            <v>CED</v>
          </cell>
          <cell r="G38" t="str">
            <v>4227</v>
          </cell>
          <cell r="H38" t="str">
            <v>Summer Session</v>
          </cell>
          <cell r="J38" t="str">
            <v>SUMRCNT</v>
          </cell>
          <cell r="K38" t="str">
            <v>Summer Recontract/Research.</v>
          </cell>
          <cell r="P38" t="str">
            <v>1003</v>
          </cell>
          <cell r="Q38" t="str">
            <v>Community Equity Diversity</v>
          </cell>
          <cell r="S38" t="str">
            <v>1118</v>
          </cell>
          <cell r="T38" t="str">
            <v>Startup</v>
          </cell>
          <cell r="V38" t="str">
            <v>SUMRCNT</v>
          </cell>
          <cell r="W38" t="str">
            <v>SUMRCNT_MC</v>
          </cell>
          <cell r="X38" t="str">
            <v>Summer Recontract/Research.</v>
          </cell>
          <cell r="Y38" t="str">
            <v>Summer Recontract/Research</v>
          </cell>
          <cell r="AA38" t="str">
            <v>100-0000-6018</v>
          </cell>
          <cell r="AD38" t="str">
            <v>ALLOTHER-100</v>
          </cell>
          <cell r="AE38" t="str">
            <v>ALLOTHER-100-32</v>
          </cell>
          <cell r="AF38" t="str">
            <v>100-0000-6018</v>
          </cell>
          <cell r="AJ38" t="str">
            <v>-</v>
          </cell>
          <cell r="AM38" t="str">
            <v>-</v>
          </cell>
          <cell r="AN38" t="str">
            <v>-</v>
          </cell>
          <cell r="AO38" t="str">
            <v>147</v>
          </cell>
          <cell r="AR38" t="str">
            <v>-</v>
          </cell>
        </row>
        <row r="39">
          <cell r="B39" t="str">
            <v>ENROLLMGMT</v>
          </cell>
          <cell r="D39" t="str">
            <v>1004</v>
          </cell>
          <cell r="E39" t="str">
            <v>Office of Equal Opportunity</v>
          </cell>
          <cell r="G39" t="str">
            <v>4228</v>
          </cell>
          <cell r="H39" t="str">
            <v>Non-Credit Courses</v>
          </cell>
          <cell r="J39" t="str">
            <v>TELPHNE</v>
          </cell>
          <cell r="K39" t="str">
            <v>Telephone.</v>
          </cell>
          <cell r="P39" t="str">
            <v>1004</v>
          </cell>
          <cell r="Q39" t="str">
            <v>Office of Equal Opportunity</v>
          </cell>
          <cell r="S39" t="str">
            <v>1119</v>
          </cell>
          <cell r="T39" t="str">
            <v>Startup</v>
          </cell>
          <cell r="V39" t="str">
            <v>TELPHNE</v>
          </cell>
          <cell r="W39" t="str">
            <v>TELPHNE_MC</v>
          </cell>
          <cell r="X39" t="str">
            <v>Telephone.</v>
          </cell>
          <cell r="Y39" t="str">
            <v>Telephone</v>
          </cell>
          <cell r="AA39" t="str">
            <v>100-0000-6019</v>
          </cell>
          <cell r="AD39" t="str">
            <v>ALLOTHER-100</v>
          </cell>
          <cell r="AE39" t="str">
            <v>ALLOTHER-100-33</v>
          </cell>
          <cell r="AF39" t="str">
            <v>100-0000-6019</v>
          </cell>
          <cell r="AJ39" t="str">
            <v>-</v>
          </cell>
          <cell r="AM39" t="str">
            <v>-</v>
          </cell>
          <cell r="AN39" t="str">
            <v>-</v>
          </cell>
          <cell r="AO39" t="str">
            <v>148</v>
          </cell>
          <cell r="AR39" t="str">
            <v>-</v>
          </cell>
        </row>
        <row r="40">
          <cell r="B40" t="str">
            <v>ENROLLMGMT-New_Student_Transitions</v>
          </cell>
          <cell r="D40" t="str">
            <v>1005</v>
          </cell>
          <cell r="E40" t="str">
            <v>NCAA_COMPLIANCE</v>
          </cell>
          <cell r="G40" t="str">
            <v>4229</v>
          </cell>
          <cell r="H40" t="str">
            <v>Refund-Withdrawal/Dismissal</v>
          </cell>
          <cell r="J40" t="str">
            <v>TRAVELS</v>
          </cell>
          <cell r="K40" t="str">
            <v>Travels.</v>
          </cell>
          <cell r="P40" t="str">
            <v>1005</v>
          </cell>
          <cell r="Q40" t="str">
            <v>NCAA Compliance</v>
          </cell>
          <cell r="S40" t="str">
            <v>1120</v>
          </cell>
          <cell r="T40" t="str">
            <v>Overhead Support 1</v>
          </cell>
          <cell r="V40" t="str">
            <v>TRAVELS</v>
          </cell>
          <cell r="W40" t="str">
            <v>TRAVELS_MC</v>
          </cell>
          <cell r="X40" t="str">
            <v>Travels.</v>
          </cell>
          <cell r="Y40" t="str">
            <v>Travels</v>
          </cell>
          <cell r="AA40" t="str">
            <v>100-0000-6020</v>
          </cell>
          <cell r="AD40" t="str">
            <v>ALLOTHER-100</v>
          </cell>
          <cell r="AE40" t="str">
            <v>ALLOTHER-100-34</v>
          </cell>
          <cell r="AF40" t="str">
            <v>100-0000-6020</v>
          </cell>
          <cell r="AJ40" t="str">
            <v>-</v>
          </cell>
          <cell r="AM40" t="str">
            <v>-</v>
          </cell>
          <cell r="AN40" t="str">
            <v>-</v>
          </cell>
          <cell r="AO40" t="str">
            <v>149</v>
          </cell>
          <cell r="AR40" t="str">
            <v>-</v>
          </cell>
        </row>
        <row r="41">
          <cell r="B41" t="str">
            <v>ENROLLMGMT-Other</v>
          </cell>
          <cell r="D41" t="str">
            <v>1006</v>
          </cell>
          <cell r="E41" t="str">
            <v>ALLOTHER</v>
          </cell>
          <cell r="G41" t="str">
            <v>4230</v>
          </cell>
          <cell r="H41" t="str">
            <v>Refund-Credit Reduction</v>
          </cell>
          <cell r="J41" t="str">
            <v>UGRDAID</v>
          </cell>
          <cell r="K41" t="str">
            <v>Student Aid UG.</v>
          </cell>
          <cell r="P41" t="str">
            <v>1006</v>
          </cell>
          <cell r="Q41" t="str">
            <v>College Readiness-Leg Mandate</v>
          </cell>
          <cell r="S41" t="str">
            <v>1121</v>
          </cell>
          <cell r="T41" t="str">
            <v>Overhead Support 2</v>
          </cell>
          <cell r="V41" t="str">
            <v>UGRDAID</v>
          </cell>
          <cell r="W41" t="str">
            <v>UGRDAID_MC</v>
          </cell>
          <cell r="X41" t="str">
            <v>Student Aid UG.</v>
          </cell>
          <cell r="Y41" t="str">
            <v>Student Aid UG</v>
          </cell>
          <cell r="AA41" t="str">
            <v>100-0000-6021</v>
          </cell>
          <cell r="AD41" t="str">
            <v>ALLOTHER-100</v>
          </cell>
          <cell r="AE41" t="str">
            <v>ALLOTHER-100-35</v>
          </cell>
          <cell r="AF41" t="str">
            <v>100-0000-6021</v>
          </cell>
          <cell r="AJ41" t="str">
            <v>-</v>
          </cell>
          <cell r="AM41" t="str">
            <v>-</v>
          </cell>
          <cell r="AN41" t="str">
            <v>-</v>
          </cell>
          <cell r="AO41" t="str">
            <v>155</v>
          </cell>
          <cell r="AR41" t="str">
            <v>-</v>
          </cell>
        </row>
        <row r="42">
          <cell r="B42" t="str">
            <v>ENROLLMGMT-Summer_Winter_Sess_Admin</v>
          </cell>
          <cell r="D42" t="str">
            <v>1008</v>
          </cell>
          <cell r="E42" t="str">
            <v>RESECDEV</v>
          </cell>
          <cell r="G42" t="str">
            <v>4231</v>
          </cell>
          <cell r="H42" t="str">
            <v>Refund-Combination</v>
          </cell>
          <cell r="J42" t="str">
            <v>UTLTIES</v>
          </cell>
          <cell r="K42" t="str">
            <v>Utilities.</v>
          </cell>
          <cell r="P42" t="str">
            <v>1008</v>
          </cell>
          <cell r="Q42" t="str">
            <v>Transportation Center</v>
          </cell>
          <cell r="S42" t="str">
            <v>1122</v>
          </cell>
          <cell r="T42" t="str">
            <v>Overhead Support 3</v>
          </cell>
          <cell r="V42" t="str">
            <v>UTLTIES</v>
          </cell>
          <cell r="W42" t="str">
            <v>UTLTIES_MC</v>
          </cell>
          <cell r="X42" t="str">
            <v>Utilities.</v>
          </cell>
          <cell r="Y42" t="str">
            <v>Utilities</v>
          </cell>
          <cell r="AA42" t="str">
            <v>100-0000-6024</v>
          </cell>
          <cell r="AD42" t="str">
            <v>ALLOTHER-100</v>
          </cell>
          <cell r="AE42" t="str">
            <v>ALLOTHER-100-36</v>
          </cell>
          <cell r="AF42" t="str">
            <v>100-0000-6024</v>
          </cell>
          <cell r="AJ42" t="str">
            <v>-</v>
          </cell>
          <cell r="AM42" t="str">
            <v>-</v>
          </cell>
          <cell r="AN42" t="str">
            <v>-</v>
          </cell>
          <cell r="AO42" t="str">
            <v>165</v>
          </cell>
          <cell r="AR42" t="str">
            <v>-</v>
          </cell>
        </row>
        <row r="43">
          <cell r="B43" t="str">
            <v>ENROLLSVCS</v>
          </cell>
          <cell r="D43" t="str">
            <v>1009</v>
          </cell>
          <cell r="E43" t="str">
            <v>PRESIDENT-Office</v>
          </cell>
          <cell r="G43" t="str">
            <v>4232</v>
          </cell>
          <cell r="H43" t="str">
            <v>Refunds</v>
          </cell>
          <cell r="P43" t="str">
            <v>1009</v>
          </cell>
          <cell r="Q43" t="str">
            <v>Board of Trustees</v>
          </cell>
          <cell r="S43" t="str">
            <v>1123</v>
          </cell>
          <cell r="T43" t="str">
            <v>Overhead Support 4</v>
          </cell>
          <cell r="AA43" t="str">
            <v>100-0000-6025</v>
          </cell>
          <cell r="AD43" t="str">
            <v>ALLOTHER-100</v>
          </cell>
          <cell r="AE43" t="str">
            <v>ALLOTHER-100-37</v>
          </cell>
          <cell r="AF43" t="str">
            <v>100-0000-6025</v>
          </cell>
          <cell r="AJ43" t="str">
            <v>-</v>
          </cell>
          <cell r="AM43" t="str">
            <v>-</v>
          </cell>
          <cell r="AN43" t="str">
            <v>-</v>
          </cell>
          <cell r="AO43" t="str">
            <v>210</v>
          </cell>
          <cell r="AR43" t="str">
            <v>-</v>
          </cell>
        </row>
        <row r="44">
          <cell r="B44" t="str">
            <v>ENROLLSVCS-Other</v>
          </cell>
          <cell r="D44" t="str">
            <v>1101</v>
          </cell>
          <cell r="E44" t="str">
            <v>PROVOST-Academic_Aff</v>
          </cell>
          <cell r="G44" t="str">
            <v>4233</v>
          </cell>
          <cell r="H44" t="str">
            <v>Tuition Waivers</v>
          </cell>
          <cell r="P44" t="str">
            <v>1101</v>
          </cell>
          <cell r="Q44" t="str">
            <v>Provost Academic Affairs</v>
          </cell>
          <cell r="S44" t="str">
            <v>1124</v>
          </cell>
          <cell r="T44" t="str">
            <v>Overhead Support 5</v>
          </cell>
          <cell r="AA44" t="str">
            <v>100-0000-6026</v>
          </cell>
          <cell r="AD44" t="str">
            <v>ALLOTHER-100</v>
          </cell>
          <cell r="AE44" t="str">
            <v>ALLOTHER-100-38</v>
          </cell>
          <cell r="AF44" t="str">
            <v>100-0000-6026</v>
          </cell>
          <cell r="AJ44" t="str">
            <v>-</v>
          </cell>
          <cell r="AM44" t="str">
            <v>-</v>
          </cell>
          <cell r="AN44" t="str">
            <v>-</v>
          </cell>
          <cell r="AO44" t="str">
            <v>211</v>
          </cell>
          <cell r="AR44" t="str">
            <v>-</v>
          </cell>
        </row>
        <row r="45">
          <cell r="B45" t="str">
            <v>FACILITIESOPER</v>
          </cell>
          <cell r="D45" t="str">
            <v>1102</v>
          </cell>
          <cell r="E45" t="str">
            <v>ATL</v>
          </cell>
          <cell r="G45" t="str">
            <v>4234</v>
          </cell>
          <cell r="H45" t="str">
            <v>OTO Contributions</v>
          </cell>
          <cell r="P45" t="str">
            <v>1102</v>
          </cell>
          <cell r="Q45" t="str">
            <v>Std Lrn Out Assess and Acced</v>
          </cell>
          <cell r="S45" t="str">
            <v>1125</v>
          </cell>
          <cell r="T45" t="str">
            <v>Overhead Support 6</v>
          </cell>
          <cell r="AA45" t="str">
            <v>100-0000-6027</v>
          </cell>
          <cell r="AD45" t="str">
            <v>ALLOTHER-100</v>
          </cell>
          <cell r="AE45" t="str">
            <v>ALLOTHER-100-39</v>
          </cell>
          <cell r="AF45" t="str">
            <v>100-0000-6027</v>
          </cell>
          <cell r="AJ45" t="str">
            <v>-</v>
          </cell>
          <cell r="AM45" t="str">
            <v>-</v>
          </cell>
          <cell r="AN45" t="str">
            <v>-</v>
          </cell>
          <cell r="AO45" t="str">
            <v>213</v>
          </cell>
          <cell r="AR45" t="str">
            <v>-</v>
          </cell>
        </row>
        <row r="46">
          <cell r="B46" t="str">
            <v>FACILITIESOPER-Other</v>
          </cell>
          <cell r="D46" t="str">
            <v>1103</v>
          </cell>
          <cell r="E46" t="str">
            <v>PROVOST-AA_Planning</v>
          </cell>
          <cell r="G46" t="str">
            <v>4235</v>
          </cell>
          <cell r="H46" t="str">
            <v>Online Degree Programs</v>
          </cell>
          <cell r="P46" t="str">
            <v>1103</v>
          </cell>
          <cell r="Q46" t="str">
            <v>Academic Planning</v>
          </cell>
          <cell r="S46" t="str">
            <v>1126</v>
          </cell>
          <cell r="T46" t="str">
            <v>Overhead Support 7</v>
          </cell>
          <cell r="AA46" t="str">
            <v>100-0000-6028</v>
          </cell>
          <cell r="AD46" t="str">
            <v>ALLOTHER-100</v>
          </cell>
          <cell r="AE46" t="str">
            <v>ALLOTHER-100-40</v>
          </cell>
          <cell r="AF46" t="str">
            <v>100-0000-6028</v>
          </cell>
          <cell r="AJ46" t="str">
            <v>-</v>
          </cell>
          <cell r="AM46" t="str">
            <v>-</v>
          </cell>
          <cell r="AN46" t="str">
            <v>-</v>
          </cell>
          <cell r="AO46" t="str">
            <v>214</v>
          </cell>
          <cell r="AR46" t="str">
            <v>-</v>
          </cell>
        </row>
        <row r="47">
          <cell r="B47" t="str">
            <v>FACILITIES-Other</v>
          </cell>
          <cell r="D47" t="str">
            <v>1104</v>
          </cell>
          <cell r="E47" t="str">
            <v>PROVOST-Faculty_Affairs</v>
          </cell>
          <cell r="G47" t="str">
            <v>4236</v>
          </cell>
          <cell r="H47" t="str">
            <v>Metro MBA Program</v>
          </cell>
          <cell r="P47" t="str">
            <v>1104</v>
          </cell>
          <cell r="Q47" t="str">
            <v>Faculty Affairs</v>
          </cell>
          <cell r="S47" t="str">
            <v>1127</v>
          </cell>
          <cell r="T47" t="str">
            <v>Overhead Support 8</v>
          </cell>
          <cell r="AA47" t="str">
            <v>100-0000-6030</v>
          </cell>
          <cell r="AD47" t="str">
            <v>ALLOTHER-100</v>
          </cell>
          <cell r="AE47" t="str">
            <v>ALLOTHER-100-41</v>
          </cell>
          <cell r="AF47" t="str">
            <v>100-0000-6030</v>
          </cell>
          <cell r="AJ47" t="str">
            <v>-</v>
          </cell>
          <cell r="AM47" t="str">
            <v>-</v>
          </cell>
          <cell r="AN47" t="str">
            <v>-</v>
          </cell>
          <cell r="AO47" t="str">
            <v>215</v>
          </cell>
          <cell r="AR47" t="str">
            <v>-</v>
          </cell>
        </row>
        <row r="48">
          <cell r="B48" t="str">
            <v>FACSEN</v>
          </cell>
          <cell r="D48" t="str">
            <v>1106</v>
          </cell>
          <cell r="E48" t="str">
            <v>CELS</v>
          </cell>
          <cell r="G48" t="str">
            <v>4237</v>
          </cell>
          <cell r="H48" t="str">
            <v>Ongoing Contributions</v>
          </cell>
          <cell r="P48" t="str">
            <v>1106</v>
          </cell>
          <cell r="Q48" t="str">
            <v>Diving Program</v>
          </cell>
          <cell r="S48" t="str">
            <v>1128</v>
          </cell>
          <cell r="T48" t="str">
            <v>Overhead Support 9</v>
          </cell>
          <cell r="AA48" t="str">
            <v>100-0000-6031</v>
          </cell>
          <cell r="AD48" t="str">
            <v>ALLOTHER-100</v>
          </cell>
          <cell r="AE48" t="str">
            <v>ALLOTHER-100-42</v>
          </cell>
          <cell r="AF48" t="str">
            <v>100-0000-6031</v>
          </cell>
          <cell r="AJ48" t="str">
            <v>-</v>
          </cell>
          <cell r="AM48" t="str">
            <v>-</v>
          </cell>
          <cell r="AN48" t="str">
            <v>-</v>
          </cell>
          <cell r="AO48" t="str">
            <v>216</v>
          </cell>
          <cell r="AR48" t="str">
            <v>-</v>
          </cell>
        </row>
        <row r="49">
          <cell r="B49" t="str">
            <v>Fleet Management</v>
          </cell>
          <cell r="D49" t="str">
            <v>1107</v>
          </cell>
          <cell r="E49" t="str">
            <v>ONLINE</v>
          </cell>
          <cell r="G49" t="str">
            <v>4238</v>
          </cell>
          <cell r="H49" t="str">
            <v>Technology Fee</v>
          </cell>
          <cell r="P49" t="str">
            <v>1107</v>
          </cell>
          <cell r="Q49" t="str">
            <v>URI Online</v>
          </cell>
          <cell r="S49" t="str">
            <v>1129</v>
          </cell>
          <cell r="T49" t="str">
            <v>Overhead Support 10</v>
          </cell>
          <cell r="AA49" t="str">
            <v>100-0000-6032</v>
          </cell>
          <cell r="AD49" t="str">
            <v>ALLOTHER-100</v>
          </cell>
          <cell r="AE49" t="str">
            <v>ALLOTHER-100-43</v>
          </cell>
          <cell r="AF49" t="str">
            <v>100-0000-6032</v>
          </cell>
          <cell r="AJ49" t="str">
            <v>-</v>
          </cell>
          <cell r="AM49" t="str">
            <v>-</v>
          </cell>
          <cell r="AN49" t="str">
            <v>-</v>
          </cell>
          <cell r="AO49" t="str">
            <v>217</v>
          </cell>
          <cell r="AR49" t="str">
            <v>-</v>
          </cell>
        </row>
        <row r="50">
          <cell r="B50" t="str">
            <v>FSP</v>
          </cell>
          <cell r="D50" t="str">
            <v>1108</v>
          </cell>
          <cell r="E50" t="str">
            <v>PROVOST-AA_Investments</v>
          </cell>
          <cell r="G50" t="str">
            <v>4239</v>
          </cell>
          <cell r="H50" t="str">
            <v>Communication Fee Revenue</v>
          </cell>
          <cell r="P50" t="str">
            <v>1108</v>
          </cell>
          <cell r="Q50" t="str">
            <v>Academic Affairs Investments</v>
          </cell>
          <cell r="S50" t="str">
            <v>1130</v>
          </cell>
          <cell r="T50" t="str">
            <v>Overhead Support 11</v>
          </cell>
          <cell r="AA50" t="str">
            <v>100-0000-6050</v>
          </cell>
          <cell r="AD50" t="str">
            <v>ALLOTHER-100</v>
          </cell>
          <cell r="AE50" t="str">
            <v>ALLOTHER-100-44</v>
          </cell>
          <cell r="AF50" t="str">
            <v>100-0000-6050</v>
          </cell>
          <cell r="AJ50" t="str">
            <v>-</v>
          </cell>
          <cell r="AM50" t="str">
            <v>-</v>
          </cell>
          <cell r="AN50" t="str">
            <v>-</v>
          </cell>
          <cell r="AO50" t="str">
            <v>218</v>
          </cell>
          <cell r="AR50" t="str">
            <v>-</v>
          </cell>
        </row>
        <row r="51">
          <cell r="B51" t="str">
            <v>FSP-Other</v>
          </cell>
          <cell r="D51" t="str">
            <v>1109</v>
          </cell>
          <cell r="E51" t="str">
            <v>PROVOST-Initiatives</v>
          </cell>
          <cell r="G51" t="str">
            <v>4240</v>
          </cell>
          <cell r="H51" t="str">
            <v>Student Fees</v>
          </cell>
          <cell r="P51" t="str">
            <v>1109</v>
          </cell>
          <cell r="Q51" t="str">
            <v>Provost Initiatives</v>
          </cell>
          <cell r="S51" t="str">
            <v>1131</v>
          </cell>
          <cell r="T51" t="str">
            <v>Overhead Support 12</v>
          </cell>
          <cell r="AA51" t="str">
            <v>100-0000-6051</v>
          </cell>
          <cell r="AD51" t="str">
            <v>ALLOTHER-100</v>
          </cell>
          <cell r="AE51" t="str">
            <v>ALLOTHER-100-45</v>
          </cell>
          <cell r="AF51" t="str">
            <v>100-0000-6051</v>
          </cell>
          <cell r="AJ51" t="str">
            <v>-</v>
          </cell>
          <cell r="AM51" t="str">
            <v>-</v>
          </cell>
          <cell r="AN51" t="str">
            <v>-</v>
          </cell>
          <cell r="AO51" t="str">
            <v>219</v>
          </cell>
          <cell r="AR51" t="str">
            <v>-</v>
          </cell>
        </row>
        <row r="52">
          <cell r="B52" t="str">
            <v>GRADSTUDIES</v>
          </cell>
          <cell r="D52" t="str">
            <v>1110</v>
          </cell>
          <cell r="E52" t="str">
            <v>PROVOST-Neuroscience</v>
          </cell>
          <cell r="G52" t="str">
            <v>4241</v>
          </cell>
          <cell r="H52" t="str">
            <v>Misc Fees</v>
          </cell>
          <cell r="P52" t="str">
            <v>1110</v>
          </cell>
          <cell r="Q52" t="str">
            <v>Ryan Institute Neuroscience</v>
          </cell>
          <cell r="S52" t="str">
            <v>1132</v>
          </cell>
          <cell r="T52" t="str">
            <v>Overhead Support 13</v>
          </cell>
          <cell r="AA52" t="str">
            <v>100-0000-6052</v>
          </cell>
          <cell r="AD52" t="str">
            <v>ALLOTHER-100</v>
          </cell>
          <cell r="AE52" t="str">
            <v>ALLOTHER-100-46</v>
          </cell>
          <cell r="AF52" t="str">
            <v>100-0000-6052</v>
          </cell>
          <cell r="AJ52" t="str">
            <v>-</v>
          </cell>
          <cell r="AM52" t="str">
            <v>-</v>
          </cell>
          <cell r="AN52" t="str">
            <v>-</v>
          </cell>
          <cell r="AO52" t="str">
            <v>220</v>
          </cell>
          <cell r="AR52" t="str">
            <v>-</v>
          </cell>
        </row>
        <row r="53">
          <cell r="B53" t="str">
            <v>GRADSTUDIES-Other</v>
          </cell>
          <cell r="D53" t="str">
            <v>1111</v>
          </cell>
          <cell r="E53" t="str">
            <v>PROVOST-Global_Strategies</v>
          </cell>
          <cell r="G53" t="str">
            <v>4242</v>
          </cell>
          <cell r="H53" t="str">
            <v>Summer Session Clearing</v>
          </cell>
          <cell r="P53" t="str">
            <v>1111</v>
          </cell>
          <cell r="Q53" t="str">
            <v>Global Strategies &amp; Acad Part</v>
          </cell>
          <cell r="S53" t="str">
            <v>1133</v>
          </cell>
          <cell r="T53" t="str">
            <v>Overhead Support 14</v>
          </cell>
          <cell r="AA53" t="str">
            <v>100-0000-6056</v>
          </cell>
          <cell r="AD53" t="str">
            <v>ALLOTHER-100</v>
          </cell>
          <cell r="AE53" t="str">
            <v>ALLOTHER-100-47</v>
          </cell>
          <cell r="AF53" t="str">
            <v>100-0000-6056</v>
          </cell>
          <cell r="AJ53" t="str">
            <v>-</v>
          </cell>
          <cell r="AM53" t="str">
            <v>-</v>
          </cell>
          <cell r="AN53" t="str">
            <v>-</v>
          </cell>
          <cell r="AO53" t="str">
            <v>222</v>
          </cell>
          <cell r="AR53" t="str">
            <v>-</v>
          </cell>
        </row>
        <row r="54">
          <cell r="B54" t="str">
            <v>GSO</v>
          </cell>
          <cell r="D54" t="str">
            <v>1112</v>
          </cell>
          <cell r="E54" t="str">
            <v>PROVOST-Global_Strategies</v>
          </cell>
          <cell r="G54" t="str">
            <v>4243</v>
          </cell>
          <cell r="H54" t="str">
            <v>Registration Fees</v>
          </cell>
          <cell r="P54" t="str">
            <v>1112</v>
          </cell>
          <cell r="Q54" t="str">
            <v>Global Initiatives</v>
          </cell>
          <cell r="S54" t="str">
            <v>1134</v>
          </cell>
          <cell r="T54" t="str">
            <v>Overhead Support 15</v>
          </cell>
          <cell r="AA54" t="str">
            <v>100-0000-6057</v>
          </cell>
          <cell r="AD54" t="str">
            <v>ALLOTHER-100</v>
          </cell>
          <cell r="AE54" t="str">
            <v>ALLOTHER-100-48</v>
          </cell>
          <cell r="AF54" t="str">
            <v>100-0000-6057</v>
          </cell>
          <cell r="AJ54" t="str">
            <v>-</v>
          </cell>
          <cell r="AM54" t="str">
            <v>-</v>
          </cell>
          <cell r="AN54" t="str">
            <v>-</v>
          </cell>
          <cell r="AO54" t="str">
            <v>223</v>
          </cell>
          <cell r="AR54" t="str">
            <v>-</v>
          </cell>
        </row>
        <row r="55">
          <cell r="B55" t="str">
            <v>HEALTH</v>
          </cell>
          <cell r="D55" t="str">
            <v>1113</v>
          </cell>
          <cell r="E55" t="str">
            <v>PROVOST-Global_Strategies</v>
          </cell>
          <cell r="G55" t="str">
            <v>4244</v>
          </cell>
          <cell r="H55" t="str">
            <v>Undergrad Application Fees</v>
          </cell>
          <cell r="P55" t="str">
            <v>1113</v>
          </cell>
          <cell r="Q55" t="str">
            <v>International Recruitment</v>
          </cell>
          <cell r="S55" t="str">
            <v>1135</v>
          </cell>
          <cell r="T55" t="str">
            <v>Overhead Support 16</v>
          </cell>
          <cell r="AA55" t="str">
            <v>100-0000-6058</v>
          </cell>
          <cell r="AD55" t="str">
            <v>ALLOTHER-100</v>
          </cell>
          <cell r="AE55" t="str">
            <v>ALLOTHER-100-49</v>
          </cell>
          <cell r="AF55" t="str">
            <v>100-0000-6058</v>
          </cell>
          <cell r="AJ55" t="str">
            <v>-</v>
          </cell>
          <cell r="AM55" t="str">
            <v>-</v>
          </cell>
          <cell r="AN55" t="str">
            <v>-</v>
          </cell>
          <cell r="AO55" t="str">
            <v>224</v>
          </cell>
          <cell r="AR55" t="str">
            <v>-</v>
          </cell>
        </row>
        <row r="56">
          <cell r="B56" t="str">
            <v>HEALTHSCI</v>
          </cell>
          <cell r="D56" t="str">
            <v>1120</v>
          </cell>
          <cell r="E56" t="str">
            <v>PROVOST-General_Education</v>
          </cell>
          <cell r="G56" t="str">
            <v>4245</v>
          </cell>
          <cell r="H56" t="str">
            <v>Graduate Application Fees</v>
          </cell>
          <cell r="P56" t="str">
            <v>1120</v>
          </cell>
          <cell r="Q56" t="str">
            <v>Prov. Initiative Gen Ed</v>
          </cell>
          <cell r="S56" t="str">
            <v>1136</v>
          </cell>
          <cell r="T56" t="str">
            <v>Overhead Support 17</v>
          </cell>
          <cell r="AA56" t="str">
            <v>100-0000-6059</v>
          </cell>
          <cell r="AD56" t="str">
            <v>ALLOTHER-100</v>
          </cell>
          <cell r="AE56" t="str">
            <v>ALLOTHER-100-50</v>
          </cell>
          <cell r="AF56" t="str">
            <v>100-0000-6059</v>
          </cell>
          <cell r="AJ56" t="str">
            <v>-</v>
          </cell>
          <cell r="AM56" t="str">
            <v>-</v>
          </cell>
          <cell r="AN56" t="str">
            <v>-</v>
          </cell>
          <cell r="AO56" t="str">
            <v>225</v>
          </cell>
          <cell r="AR56" t="str">
            <v>-</v>
          </cell>
        </row>
        <row r="57">
          <cell r="B57" t="str">
            <v>HONORS</v>
          </cell>
          <cell r="D57" t="str">
            <v>1121</v>
          </cell>
          <cell r="E57" t="str">
            <v>PROVOST-Undergrad_Research</v>
          </cell>
          <cell r="G57" t="str">
            <v>4246</v>
          </cell>
          <cell r="H57" t="str">
            <v>Out Of State Graduate Fees</v>
          </cell>
          <cell r="P57" t="str">
            <v>1121</v>
          </cell>
          <cell r="Q57" t="str">
            <v>Prov. In.UG Research &amp; Innov.</v>
          </cell>
          <cell r="S57" t="str">
            <v>1137</v>
          </cell>
          <cell r="T57" t="str">
            <v>Overhead Support 18</v>
          </cell>
          <cell r="AA57" t="str">
            <v>100-0000-6060</v>
          </cell>
          <cell r="AD57" t="str">
            <v>ALLOTHER-100</v>
          </cell>
          <cell r="AE57" t="str">
            <v>ALLOTHER-100-51</v>
          </cell>
          <cell r="AF57" t="str">
            <v>100-0000-6060</v>
          </cell>
          <cell r="AJ57" t="str">
            <v>-</v>
          </cell>
          <cell r="AM57" t="str">
            <v>-</v>
          </cell>
          <cell r="AN57" t="str">
            <v>-</v>
          </cell>
          <cell r="AO57" t="str">
            <v>226</v>
          </cell>
          <cell r="AR57" t="str">
            <v>-</v>
          </cell>
        </row>
        <row r="58">
          <cell r="B58" t="str">
            <v>HRL</v>
          </cell>
          <cell r="D58" t="str">
            <v>1130</v>
          </cell>
          <cell r="E58" t="str">
            <v>ATL</v>
          </cell>
          <cell r="G58" t="str">
            <v>4247</v>
          </cell>
          <cell r="H58" t="str">
            <v>CEPS Registration Fees</v>
          </cell>
          <cell r="P58" t="str">
            <v>1130</v>
          </cell>
          <cell r="Q58" t="str">
            <v>ATC - Academic Testing Center</v>
          </cell>
          <cell r="S58" t="str">
            <v>1138</v>
          </cell>
          <cell r="T58" t="str">
            <v>Overhead Support 19</v>
          </cell>
          <cell r="AA58" t="str">
            <v>100-0000-6061</v>
          </cell>
          <cell r="AD58" t="str">
            <v>ALLOTHER-100</v>
          </cell>
          <cell r="AE58" t="str">
            <v>ALLOTHER-100-52</v>
          </cell>
          <cell r="AF58" t="str">
            <v>100-0000-6061</v>
          </cell>
          <cell r="AJ58" t="str">
            <v>-</v>
          </cell>
          <cell r="AM58" t="str">
            <v>-</v>
          </cell>
          <cell r="AN58" t="str">
            <v>-</v>
          </cell>
          <cell r="AO58" t="str">
            <v>230</v>
          </cell>
          <cell r="AR58" t="str">
            <v>-</v>
          </cell>
        </row>
        <row r="59">
          <cell r="B59" t="str">
            <v>HUMANRES</v>
          </cell>
          <cell r="D59" t="str">
            <v>1131</v>
          </cell>
          <cell r="E59" t="str">
            <v>ATL</v>
          </cell>
          <cell r="G59" t="str">
            <v>4248</v>
          </cell>
          <cell r="H59" t="str">
            <v>Athletics Fee</v>
          </cell>
          <cell r="P59" t="str">
            <v>1131</v>
          </cell>
          <cell r="Q59" t="str">
            <v>Online Ed &amp; Instruct'l Design</v>
          </cell>
          <cell r="S59" t="str">
            <v>1139</v>
          </cell>
          <cell r="T59" t="str">
            <v>Overhead Support 20</v>
          </cell>
          <cell r="AA59" t="str">
            <v>100-0000-6062</v>
          </cell>
          <cell r="AD59" t="str">
            <v>ALLOTHER-100</v>
          </cell>
          <cell r="AE59" t="str">
            <v>ALLOTHER-100-53</v>
          </cell>
          <cell r="AF59" t="str">
            <v>100-0000-6062</v>
          </cell>
          <cell r="AJ59" t="str">
            <v>-</v>
          </cell>
          <cell r="AM59" t="str">
            <v>-</v>
          </cell>
          <cell r="AN59" t="str">
            <v>-</v>
          </cell>
          <cell r="AO59" t="str">
            <v>232</v>
          </cell>
          <cell r="AR59" t="str">
            <v>-</v>
          </cell>
        </row>
        <row r="60">
          <cell r="B60" t="str">
            <v>HUMANRES-Other</v>
          </cell>
          <cell r="D60" t="str">
            <v>1132</v>
          </cell>
          <cell r="E60" t="str">
            <v>ATL</v>
          </cell>
          <cell r="G60" t="str">
            <v>4249</v>
          </cell>
          <cell r="H60" t="str">
            <v>Anna Fascitelli Fitness &amp; Well</v>
          </cell>
          <cell r="P60" t="str">
            <v>1132</v>
          </cell>
          <cell r="Q60" t="str">
            <v>Advancement Teaching &amp;Learning</v>
          </cell>
          <cell r="S60" t="str">
            <v>1140</v>
          </cell>
          <cell r="T60" t="str">
            <v>Overhead Support 21</v>
          </cell>
          <cell r="AA60" t="str">
            <v>100-0000-6063</v>
          </cell>
          <cell r="AD60" t="str">
            <v>ALLOTHER-100</v>
          </cell>
          <cell r="AE60" t="str">
            <v>ALLOTHER-100-54</v>
          </cell>
          <cell r="AF60" t="str">
            <v>100-0000-6063</v>
          </cell>
          <cell r="AJ60" t="str">
            <v>-</v>
          </cell>
          <cell r="AM60" t="str">
            <v>-</v>
          </cell>
          <cell r="AN60" t="str">
            <v>-</v>
          </cell>
          <cell r="AO60" t="str">
            <v>233</v>
          </cell>
          <cell r="AR60" t="str">
            <v>-</v>
          </cell>
        </row>
        <row r="61">
          <cell r="B61" t="str">
            <v>INTERDISCP_NEUROSC</v>
          </cell>
          <cell r="D61" t="str">
            <v>1500</v>
          </cell>
          <cell r="E61" t="str">
            <v>AHC-EXECCOMM</v>
          </cell>
          <cell r="G61" t="str">
            <v>4250</v>
          </cell>
          <cell r="H61" t="str">
            <v>Athletics Title Ix</v>
          </cell>
          <cell r="P61" t="str">
            <v>1500</v>
          </cell>
          <cell r="Q61" t="str">
            <v>AHC Executive Committee</v>
          </cell>
          <cell r="S61" t="str">
            <v>1141</v>
          </cell>
          <cell r="T61" t="str">
            <v>Overhead Support 22</v>
          </cell>
          <cell r="AA61" t="str">
            <v>100-0000-6064</v>
          </cell>
          <cell r="AD61" t="str">
            <v>ALLOTHER-100</v>
          </cell>
          <cell r="AE61" t="str">
            <v>ALLOTHER-100-55</v>
          </cell>
          <cell r="AF61" t="str">
            <v>100-0000-6064</v>
          </cell>
          <cell r="AJ61" t="str">
            <v>-</v>
          </cell>
          <cell r="AM61" t="str">
            <v>-</v>
          </cell>
          <cell r="AN61" t="str">
            <v>-</v>
          </cell>
          <cell r="AO61" t="str">
            <v>235</v>
          </cell>
          <cell r="AR61" t="str">
            <v>-</v>
          </cell>
        </row>
        <row r="62">
          <cell r="B62" t="str">
            <v>ITS</v>
          </cell>
          <cell r="D62" t="str">
            <v>1530</v>
          </cell>
          <cell r="E62" t="str">
            <v>AHC-SSVCS</v>
          </cell>
          <cell r="G62" t="str">
            <v>4251</v>
          </cell>
          <cell r="H62" t="str">
            <v>Counseling Fee</v>
          </cell>
          <cell r="P62" t="str">
            <v>1530</v>
          </cell>
          <cell r="Q62" t="str">
            <v>AHC Finance &amp; Administration</v>
          </cell>
          <cell r="S62" t="str">
            <v>1142</v>
          </cell>
          <cell r="T62" t="str">
            <v>Overhead Support 23</v>
          </cell>
          <cell r="AA62" t="str">
            <v>100-0000-6066</v>
          </cell>
          <cell r="AD62" t="str">
            <v>ALLOTHER-100</v>
          </cell>
          <cell r="AE62" t="str">
            <v>ALLOTHER-100-56</v>
          </cell>
          <cell r="AF62" t="str">
            <v>100-0000-6066</v>
          </cell>
          <cell r="AJ62" t="str">
            <v>-</v>
          </cell>
          <cell r="AM62" t="str">
            <v>-</v>
          </cell>
          <cell r="AN62" t="str">
            <v>-</v>
          </cell>
          <cell r="AO62" t="str">
            <v>240</v>
          </cell>
          <cell r="AR62" t="str">
            <v>-</v>
          </cell>
        </row>
        <row r="63">
          <cell r="B63" t="str">
            <v>LEGAL</v>
          </cell>
          <cell r="D63" t="str">
            <v>1531</v>
          </cell>
          <cell r="E63" t="str">
            <v>AHC-SSVCS</v>
          </cell>
          <cell r="G63" t="str">
            <v>4252</v>
          </cell>
          <cell r="H63" t="str">
            <v>Library &amp; Computing Fee</v>
          </cell>
          <cell r="P63" t="str">
            <v>1531</v>
          </cell>
          <cell r="Q63" t="str">
            <v>AHC Operations</v>
          </cell>
          <cell r="S63" t="str">
            <v>1143</v>
          </cell>
          <cell r="T63" t="str">
            <v>Overhead Support 24</v>
          </cell>
          <cell r="AA63" t="str">
            <v>100-0000-6067</v>
          </cell>
          <cell r="AD63" t="str">
            <v>ALLOTHER-100</v>
          </cell>
          <cell r="AE63" t="str">
            <v>ALLOTHER-100-57</v>
          </cell>
          <cell r="AF63" t="str">
            <v>100-0000-6067</v>
          </cell>
          <cell r="AJ63" t="str">
            <v>-</v>
          </cell>
          <cell r="AM63" t="str">
            <v>-</v>
          </cell>
          <cell r="AN63" t="str">
            <v>-</v>
          </cell>
          <cell r="AO63" t="str">
            <v>241</v>
          </cell>
          <cell r="AR63" t="str">
            <v>-</v>
          </cell>
        </row>
        <row r="64">
          <cell r="B64" t="str">
            <v>LEGAL-Other</v>
          </cell>
          <cell r="D64" t="str">
            <v>1532</v>
          </cell>
          <cell r="E64" t="str">
            <v>AHC-SSVCS</v>
          </cell>
          <cell r="G64" t="str">
            <v>4253</v>
          </cell>
          <cell r="H64" t="str">
            <v>Arts &amp; Cultural Fee</v>
          </cell>
          <cell r="P64" t="str">
            <v>1532</v>
          </cell>
          <cell r="Q64" t="str">
            <v>AHC Communications</v>
          </cell>
          <cell r="S64" t="str">
            <v>1144</v>
          </cell>
          <cell r="T64" t="str">
            <v>Overhead Support 25</v>
          </cell>
          <cell r="AA64" t="str">
            <v>100-0000-6069</v>
          </cell>
          <cell r="AD64" t="str">
            <v>ALLOTHER-100</v>
          </cell>
          <cell r="AE64" t="str">
            <v>ALLOTHER-100-58</v>
          </cell>
          <cell r="AF64" t="str">
            <v>100-0000-6069</v>
          </cell>
          <cell r="AJ64" t="str">
            <v>-</v>
          </cell>
          <cell r="AM64" t="str">
            <v>-</v>
          </cell>
          <cell r="AN64" t="str">
            <v>-</v>
          </cell>
          <cell r="AO64" t="str">
            <v>242</v>
          </cell>
          <cell r="AR64" t="str">
            <v>-</v>
          </cell>
        </row>
        <row r="65">
          <cell r="B65" t="str">
            <v>LIBRARY</v>
          </cell>
          <cell r="D65" t="str">
            <v>1533</v>
          </cell>
          <cell r="E65" t="str">
            <v>AHC-SSVCS</v>
          </cell>
          <cell r="G65" t="str">
            <v>4254</v>
          </cell>
          <cell r="H65" t="str">
            <v>Laboratory Fee</v>
          </cell>
          <cell r="P65" t="str">
            <v>1533</v>
          </cell>
          <cell r="Q65" t="str">
            <v>AHC Research</v>
          </cell>
          <cell r="S65" t="str">
            <v>1145</v>
          </cell>
          <cell r="T65" t="str">
            <v>Overhead Support 26</v>
          </cell>
          <cell r="AA65" t="str">
            <v>100-0000-6070</v>
          </cell>
          <cell r="AD65" t="str">
            <v>ALLOTHER-100</v>
          </cell>
          <cell r="AE65" t="str">
            <v>ALLOTHER-100-59</v>
          </cell>
          <cell r="AF65" t="str">
            <v>100-0000-6070</v>
          </cell>
          <cell r="AJ65" t="str">
            <v>-</v>
          </cell>
          <cell r="AM65" t="str">
            <v>-</v>
          </cell>
          <cell r="AN65" t="str">
            <v>-</v>
          </cell>
          <cell r="AO65" t="str">
            <v>243</v>
          </cell>
          <cell r="AR65" t="str">
            <v>-</v>
          </cell>
        </row>
        <row r="66">
          <cell r="B66" t="str">
            <v>MEMORIAL UNION</v>
          </cell>
          <cell r="D66" t="str">
            <v>1534</v>
          </cell>
          <cell r="E66" t="str">
            <v>AHC-SSVCS</v>
          </cell>
          <cell r="G66" t="str">
            <v>4255</v>
          </cell>
          <cell r="H66" t="str">
            <v>Engineering Fee</v>
          </cell>
          <cell r="P66" t="str">
            <v>1534</v>
          </cell>
          <cell r="Q66" t="str">
            <v>AHC Cont Professional Ed</v>
          </cell>
          <cell r="S66" t="str">
            <v>1146</v>
          </cell>
          <cell r="T66" t="str">
            <v>Overhead Support 27</v>
          </cell>
          <cell r="AA66" t="str">
            <v>100-0000-6071</v>
          </cell>
          <cell r="AD66" t="str">
            <v>ALLOTHER-100</v>
          </cell>
          <cell r="AE66" t="str">
            <v>ALLOTHER-100-60</v>
          </cell>
          <cell r="AF66" t="str">
            <v>100-0000-6071</v>
          </cell>
          <cell r="AJ66" t="str">
            <v>-</v>
          </cell>
          <cell r="AM66" t="str">
            <v>-</v>
          </cell>
          <cell r="AN66" t="str">
            <v>-</v>
          </cell>
          <cell r="AO66" t="str">
            <v>245</v>
          </cell>
          <cell r="AR66" t="str">
            <v>-</v>
          </cell>
        </row>
        <row r="67">
          <cell r="B67" t="str">
            <v>NBC_FACILITIESOPER</v>
          </cell>
          <cell r="D67" t="str">
            <v>1535</v>
          </cell>
          <cell r="E67" t="str">
            <v>AHC-SSVCS</v>
          </cell>
          <cell r="G67" t="str">
            <v>4256</v>
          </cell>
          <cell r="H67" t="str">
            <v>Pharmacy Fee</v>
          </cell>
          <cell r="P67" t="str">
            <v>1535</v>
          </cell>
          <cell r="Q67" t="str">
            <v>AHC Curricular &amp; EE Support</v>
          </cell>
          <cell r="S67" t="str">
            <v>1150</v>
          </cell>
          <cell r="T67" t="str">
            <v>Accreditation</v>
          </cell>
          <cell r="AA67" t="str">
            <v>100-0000-6072</v>
          </cell>
          <cell r="AD67" t="str">
            <v>ALLOTHER-100</v>
          </cell>
          <cell r="AE67" t="str">
            <v>ALLOTHER-100-61</v>
          </cell>
          <cell r="AF67" t="str">
            <v>100-0000-6072</v>
          </cell>
          <cell r="AJ67" t="str">
            <v>-</v>
          </cell>
          <cell r="AM67" t="str">
            <v>-</v>
          </cell>
          <cell r="AN67" t="str">
            <v>-</v>
          </cell>
          <cell r="AO67" t="str">
            <v>250</v>
          </cell>
          <cell r="AR67" t="str">
            <v>-</v>
          </cell>
        </row>
        <row r="68">
          <cell r="B68" t="str">
            <v>NCAA_COMPLIANCE</v>
          </cell>
          <cell r="D68" t="str">
            <v>1550</v>
          </cell>
          <cell r="E68" t="str">
            <v>HEALTHSCI</v>
          </cell>
          <cell r="G68" t="str">
            <v>4257</v>
          </cell>
          <cell r="H68" t="str">
            <v>CEPS Library Fee</v>
          </cell>
          <cell r="P68" t="str">
            <v>1550</v>
          </cell>
          <cell r="Q68" t="str">
            <v>IIHI Administration</v>
          </cell>
          <cell r="S68" t="str">
            <v>1160</v>
          </cell>
          <cell r="T68" t="str">
            <v>NSF Advance Grant</v>
          </cell>
          <cell r="AA68" t="str">
            <v>100-0000-6073</v>
          </cell>
          <cell r="AD68" t="str">
            <v>ALLOTHER-100</v>
          </cell>
          <cell r="AE68" t="str">
            <v>ALLOTHER-100-62</v>
          </cell>
          <cell r="AF68" t="str">
            <v>100-0000-6073</v>
          </cell>
          <cell r="AJ68" t="str">
            <v>-</v>
          </cell>
          <cell r="AM68" t="str">
            <v>-</v>
          </cell>
          <cell r="AN68" t="str">
            <v>-</v>
          </cell>
          <cell r="AO68" t="str">
            <v>255</v>
          </cell>
          <cell r="AR68" t="str">
            <v>-</v>
          </cell>
        </row>
        <row r="69">
          <cell r="B69" t="str">
            <v>NURSING</v>
          </cell>
          <cell r="D69" t="str">
            <v>1551</v>
          </cell>
          <cell r="E69" t="str">
            <v>HEALTHSCI</v>
          </cell>
          <cell r="G69" t="str">
            <v>4258</v>
          </cell>
          <cell r="H69" t="str">
            <v>CEPS-Arts &amp; Culture Fee</v>
          </cell>
          <cell r="P69" t="str">
            <v>1551</v>
          </cell>
          <cell r="Q69" t="str">
            <v>IIHI Academic Educ Instruction</v>
          </cell>
          <cell r="S69" t="str">
            <v>1170</v>
          </cell>
          <cell r="T69" t="str">
            <v>Dst. Unv. Prof. of Leadership</v>
          </cell>
          <cell r="AA69" t="str">
            <v>100-0000-6074</v>
          </cell>
          <cell r="AD69" t="str">
            <v>ALLOTHER-100</v>
          </cell>
          <cell r="AE69" t="str">
            <v>ALLOTHER-100-63</v>
          </cell>
          <cell r="AF69" t="str">
            <v>100-0000-6074</v>
          </cell>
          <cell r="AJ69" t="str">
            <v>-</v>
          </cell>
          <cell r="AM69" t="str">
            <v>-</v>
          </cell>
          <cell r="AN69" t="str">
            <v>-</v>
          </cell>
          <cell r="AO69" t="str">
            <v>300</v>
          </cell>
          <cell r="AR69" t="str">
            <v>-</v>
          </cell>
        </row>
        <row r="70">
          <cell r="B70" t="str">
            <v>Office of Equal Opportunity</v>
          </cell>
          <cell r="D70" t="str">
            <v>1552</v>
          </cell>
          <cell r="E70" t="str">
            <v>HEALTHSCI</v>
          </cell>
          <cell r="G70" t="str">
            <v>4259</v>
          </cell>
          <cell r="H70" t="str">
            <v>CEPS-Lab Fee</v>
          </cell>
          <cell r="P70" t="str">
            <v>1552</v>
          </cell>
          <cell r="Q70" t="str">
            <v>IIHI Research</v>
          </cell>
          <cell r="S70" t="str">
            <v>1180</v>
          </cell>
          <cell r="T70" t="str">
            <v>Fixed Price Close-out</v>
          </cell>
          <cell r="AA70" t="str">
            <v>100-0000-6075</v>
          </cell>
          <cell r="AD70" t="str">
            <v>ALLOTHER-100</v>
          </cell>
          <cell r="AE70" t="str">
            <v>ALLOTHER-100-64</v>
          </cell>
          <cell r="AF70" t="str">
            <v>100-0000-6075</v>
          </cell>
          <cell r="AJ70" t="str">
            <v>-</v>
          </cell>
          <cell r="AM70" t="str">
            <v>-</v>
          </cell>
          <cell r="AN70" t="str">
            <v>-</v>
          </cell>
          <cell r="AO70" t="str">
            <v>310</v>
          </cell>
          <cell r="AR70" t="str">
            <v>-</v>
          </cell>
        </row>
        <row r="71">
          <cell r="B71" t="str">
            <v>ONLINE</v>
          </cell>
          <cell r="D71" t="str">
            <v>2000</v>
          </cell>
          <cell r="E71" t="str">
            <v>CELS</v>
          </cell>
          <cell r="G71" t="str">
            <v>4260</v>
          </cell>
          <cell r="H71" t="str">
            <v>Summer Session Library Fee</v>
          </cell>
          <cell r="P71" t="str">
            <v>2000</v>
          </cell>
          <cell r="Q71" t="str">
            <v>Dean Environment Life Science</v>
          </cell>
          <cell r="S71" t="str">
            <v>1200</v>
          </cell>
          <cell r="T71" t="str">
            <v>Assessed Fringe  Clearing</v>
          </cell>
          <cell r="AA71" t="str">
            <v>100-0000-6900</v>
          </cell>
          <cell r="AD71" t="str">
            <v>ALLOTHER-100</v>
          </cell>
          <cell r="AE71" t="str">
            <v>ALLOTHER-100-65</v>
          </cell>
          <cell r="AF71" t="str">
            <v>100-0000-6900</v>
          </cell>
          <cell r="AJ71" t="str">
            <v>-</v>
          </cell>
          <cell r="AM71" t="str">
            <v>-</v>
          </cell>
          <cell r="AN71" t="str">
            <v>-</v>
          </cell>
          <cell r="AO71" t="str">
            <v>311</v>
          </cell>
          <cell r="AR71" t="str">
            <v>-</v>
          </cell>
        </row>
        <row r="72">
          <cell r="B72" t="str">
            <v>OSI</v>
          </cell>
          <cell r="D72" t="str">
            <v>2001</v>
          </cell>
          <cell r="E72" t="str">
            <v>CELS</v>
          </cell>
          <cell r="G72" t="str">
            <v>4261</v>
          </cell>
          <cell r="H72" t="str">
            <v>Summer Sess Arts &amp; Culture Fee</v>
          </cell>
          <cell r="P72" t="str">
            <v>2001</v>
          </cell>
          <cell r="Q72" t="str">
            <v>Food Science And Nutrition</v>
          </cell>
          <cell r="S72" t="str">
            <v>1201</v>
          </cell>
          <cell r="T72" t="str">
            <v>Staff Benefit Allocation Costs</v>
          </cell>
          <cell r="AA72" t="str">
            <v>100-0000-6901</v>
          </cell>
          <cell r="AD72" t="str">
            <v>ALLOTHER-100</v>
          </cell>
          <cell r="AE72" t="str">
            <v>ALLOTHER-100-66</v>
          </cell>
          <cell r="AF72" t="str">
            <v>100-0000-6901</v>
          </cell>
          <cell r="AJ72" t="str">
            <v>-</v>
          </cell>
          <cell r="AM72" t="str">
            <v>-</v>
          </cell>
          <cell r="AN72" t="str">
            <v>-</v>
          </cell>
          <cell r="AO72" t="str">
            <v>315</v>
          </cell>
          <cell r="AR72" t="str">
            <v>-</v>
          </cell>
        </row>
        <row r="73">
          <cell r="B73" t="str">
            <v>PARKING</v>
          </cell>
          <cell r="D73" t="str">
            <v>2002</v>
          </cell>
          <cell r="E73" t="str">
            <v>CELS</v>
          </cell>
          <cell r="G73" t="str">
            <v>4262</v>
          </cell>
          <cell r="H73" t="str">
            <v>Pharmacy Clinical Fee</v>
          </cell>
          <cell r="P73" t="str">
            <v>2002</v>
          </cell>
          <cell r="Q73" t="str">
            <v>Env. and Nat. Res. Economics</v>
          </cell>
          <cell r="S73" t="str">
            <v>1202</v>
          </cell>
          <cell r="T73" t="str">
            <v>URIP</v>
          </cell>
          <cell r="AA73" t="str">
            <v>100-0000-6902</v>
          </cell>
          <cell r="AD73" t="str">
            <v>ALLOTHER-100</v>
          </cell>
          <cell r="AE73" t="str">
            <v>ALLOTHER-100-67</v>
          </cell>
          <cell r="AF73" t="str">
            <v>100-0000-6902</v>
          </cell>
          <cell r="AJ73" t="str">
            <v>-</v>
          </cell>
          <cell r="AM73" t="str">
            <v>-</v>
          </cell>
          <cell r="AN73" t="str">
            <v>-</v>
          </cell>
          <cell r="AO73" t="str">
            <v>320</v>
          </cell>
          <cell r="AR73" t="str">
            <v>-</v>
          </cell>
        </row>
        <row r="74">
          <cell r="B74" t="str">
            <v>PHARMACY</v>
          </cell>
          <cell r="D74" t="str">
            <v>2003</v>
          </cell>
          <cell r="E74" t="str">
            <v>CELS</v>
          </cell>
          <cell r="G74" t="str">
            <v>4263</v>
          </cell>
          <cell r="H74" t="str">
            <v>Summer Sess Registration Fee</v>
          </cell>
          <cell r="P74" t="str">
            <v>2003</v>
          </cell>
          <cell r="Q74" t="str">
            <v>Fish-Animal-Vet-Science</v>
          </cell>
          <cell r="S74" t="str">
            <v>1203</v>
          </cell>
          <cell r="T74" t="str">
            <v>State Rotary Clearing</v>
          </cell>
          <cell r="AA74" t="str">
            <v>100-0000-6905</v>
          </cell>
          <cell r="AD74" t="str">
            <v>ALLOTHER-100</v>
          </cell>
          <cell r="AE74" t="str">
            <v>ALLOTHER-100-68</v>
          </cell>
          <cell r="AF74" t="str">
            <v>100-0000-6905</v>
          </cell>
          <cell r="AJ74" t="str">
            <v>-</v>
          </cell>
          <cell r="AM74" t="str">
            <v>-</v>
          </cell>
          <cell r="AN74" t="str">
            <v>-</v>
          </cell>
          <cell r="AO74" t="str">
            <v>321</v>
          </cell>
          <cell r="AR74" t="str">
            <v>-</v>
          </cell>
        </row>
        <row r="75">
          <cell r="B75" t="str">
            <v>Planning &amp; Real Estate Dev</v>
          </cell>
          <cell r="D75" t="str">
            <v>2004</v>
          </cell>
          <cell r="E75" t="str">
            <v>CELS</v>
          </cell>
          <cell r="G75" t="str">
            <v>4264</v>
          </cell>
          <cell r="H75" t="str">
            <v>Proficiency Exam</v>
          </cell>
          <cell r="P75" t="str">
            <v>2004</v>
          </cell>
          <cell r="Q75" t="str">
            <v>Natural Res. Science</v>
          </cell>
          <cell r="S75" t="str">
            <v>1204</v>
          </cell>
          <cell r="T75" t="str">
            <v>Federal Long-term Loan Clearng</v>
          </cell>
          <cell r="AA75" t="str">
            <v>100-0000-6906</v>
          </cell>
          <cell r="AD75" t="str">
            <v>ALLOTHER-100</v>
          </cell>
          <cell r="AE75" t="str">
            <v>ALLOTHER-100-69</v>
          </cell>
          <cell r="AF75" t="str">
            <v>100-0000-6906</v>
          </cell>
          <cell r="AJ75" t="str">
            <v>-</v>
          </cell>
          <cell r="AM75" t="str">
            <v>-</v>
          </cell>
          <cell r="AN75" t="str">
            <v>-</v>
          </cell>
          <cell r="AO75" t="str">
            <v>330</v>
          </cell>
          <cell r="AR75" t="str">
            <v>-</v>
          </cell>
        </row>
        <row r="76">
          <cell r="B76" t="str">
            <v>PRESIDENT-Alumni</v>
          </cell>
          <cell r="D76" t="str">
            <v>2005</v>
          </cell>
          <cell r="E76" t="str">
            <v>CELS</v>
          </cell>
          <cell r="G76" t="str">
            <v>4265</v>
          </cell>
          <cell r="H76" t="str">
            <v>Document Fees</v>
          </cell>
          <cell r="P76" t="str">
            <v>2005</v>
          </cell>
          <cell r="Q76" t="str">
            <v>Plant Science</v>
          </cell>
          <cell r="S76" t="str">
            <v>1205</v>
          </cell>
          <cell r="T76" t="str">
            <v>Loan Office Clearing</v>
          </cell>
          <cell r="AA76" t="str">
            <v>100-0000-6907</v>
          </cell>
          <cell r="AD76" t="str">
            <v>ALLOTHER-100</v>
          </cell>
          <cell r="AE76" t="str">
            <v>ALLOTHER-100-70</v>
          </cell>
          <cell r="AF76" t="str">
            <v>100-0000-6907</v>
          </cell>
          <cell r="AJ76" t="str">
            <v>-</v>
          </cell>
          <cell r="AM76" t="str">
            <v>-</v>
          </cell>
          <cell r="AN76" t="str">
            <v>-</v>
          </cell>
          <cell r="AO76" t="str">
            <v>331</v>
          </cell>
          <cell r="AR76" t="str">
            <v>-</v>
          </cell>
        </row>
        <row r="77">
          <cell r="B77" t="str">
            <v>PRESIDENT-CCR</v>
          </cell>
          <cell r="D77" t="str">
            <v>2006</v>
          </cell>
          <cell r="E77" t="str">
            <v>CELS</v>
          </cell>
          <cell r="G77" t="str">
            <v>4266</v>
          </cell>
          <cell r="H77" t="str">
            <v>CEPS Graduation Fee</v>
          </cell>
          <cell r="P77" t="str">
            <v>2006</v>
          </cell>
          <cell r="Q77" t="str">
            <v>Community Plan and Land-Arch</v>
          </cell>
          <cell r="S77" t="str">
            <v>1206</v>
          </cell>
          <cell r="T77" t="str">
            <v>Short-term Loan Receivables</v>
          </cell>
          <cell r="AA77" t="str">
            <v>100-0000-6910</v>
          </cell>
          <cell r="AD77" t="str">
            <v>ALLOTHER-100</v>
          </cell>
          <cell r="AE77" t="str">
            <v>ALLOTHER-100-71</v>
          </cell>
          <cell r="AF77" t="str">
            <v>100-0000-6910</v>
          </cell>
          <cell r="AJ77" t="str">
            <v>-</v>
          </cell>
          <cell r="AM77" t="str">
            <v>-</v>
          </cell>
          <cell r="AN77" t="str">
            <v>-</v>
          </cell>
          <cell r="AO77" t="str">
            <v>332</v>
          </cell>
          <cell r="AR77" t="str">
            <v>-</v>
          </cell>
        </row>
        <row r="78">
          <cell r="B78" t="str">
            <v>PRESIDENT-Communications</v>
          </cell>
          <cell r="D78" t="str">
            <v>2007</v>
          </cell>
          <cell r="E78" t="str">
            <v>CELS</v>
          </cell>
          <cell r="G78" t="str">
            <v>4267</v>
          </cell>
          <cell r="H78" t="str">
            <v>Matriculating Fees</v>
          </cell>
          <cell r="P78" t="str">
            <v>2007</v>
          </cell>
          <cell r="Q78" t="str">
            <v>Geosciences</v>
          </cell>
          <cell r="S78" t="str">
            <v>1207</v>
          </cell>
          <cell r="T78" t="str">
            <v>Short-term Loan Collect Chrges</v>
          </cell>
          <cell r="AA78" t="str">
            <v>100-0000-6911</v>
          </cell>
          <cell r="AD78" t="str">
            <v>ALLOTHER-100</v>
          </cell>
          <cell r="AE78" t="str">
            <v>ALLOTHER-100-72</v>
          </cell>
          <cell r="AF78" t="str">
            <v>100-0000-6911</v>
          </cell>
          <cell r="AJ78" t="str">
            <v>-</v>
          </cell>
          <cell r="AM78" t="str">
            <v>-</v>
          </cell>
          <cell r="AN78" t="str">
            <v>-</v>
          </cell>
          <cell r="AO78" t="str">
            <v>333</v>
          </cell>
          <cell r="AR78" t="str">
            <v>-</v>
          </cell>
        </row>
        <row r="79">
          <cell r="B79" t="str">
            <v>PRESIDENT-Office</v>
          </cell>
          <cell r="D79" t="str">
            <v>2008</v>
          </cell>
          <cell r="E79" t="str">
            <v>CELS</v>
          </cell>
          <cell r="G79" t="str">
            <v>4268</v>
          </cell>
          <cell r="H79" t="str">
            <v>Late Fee</v>
          </cell>
          <cell r="P79" t="str">
            <v>2008</v>
          </cell>
          <cell r="Q79" t="str">
            <v>Marine Affairs</v>
          </cell>
          <cell r="S79" t="str">
            <v>1208</v>
          </cell>
          <cell r="T79" t="str">
            <v>Intenational Short-term Loans</v>
          </cell>
          <cell r="AA79" t="str">
            <v>100-0000-6912</v>
          </cell>
          <cell r="AD79" t="str">
            <v>ALLOTHER-100</v>
          </cell>
          <cell r="AE79" t="str">
            <v>ALLOTHER-100-73</v>
          </cell>
          <cell r="AF79" t="str">
            <v>100-0000-6912</v>
          </cell>
          <cell r="AJ79" t="str">
            <v>-</v>
          </cell>
          <cell r="AM79" t="str">
            <v>-</v>
          </cell>
          <cell r="AN79" t="str">
            <v>-</v>
          </cell>
          <cell r="AO79" t="str">
            <v>335</v>
          </cell>
          <cell r="AR79" t="str">
            <v>-</v>
          </cell>
        </row>
        <row r="80">
          <cell r="B80" t="str">
            <v>PRESIDENT-Other</v>
          </cell>
          <cell r="D80" t="str">
            <v>2009</v>
          </cell>
          <cell r="E80" t="str">
            <v>CELS</v>
          </cell>
          <cell r="G80" t="str">
            <v>4269</v>
          </cell>
          <cell r="H80" t="str">
            <v>Forfeited Deposit</v>
          </cell>
          <cell r="P80" t="str">
            <v>2009</v>
          </cell>
          <cell r="Q80" t="str">
            <v>Biochem-Microb-Molecular Gen.</v>
          </cell>
          <cell r="S80" t="str">
            <v>1209</v>
          </cell>
          <cell r="T80" t="str">
            <v>Home Economics Short-term Lns</v>
          </cell>
          <cell r="AA80" t="str">
            <v>100-0000-6915</v>
          </cell>
          <cell r="AD80" t="str">
            <v>ALLOTHER-100</v>
          </cell>
          <cell r="AE80" t="str">
            <v>ALLOTHER-100-74</v>
          </cell>
          <cell r="AF80" t="str">
            <v>100-0000-6915</v>
          </cell>
          <cell r="AJ80" t="str">
            <v>-</v>
          </cell>
          <cell r="AM80" t="str">
            <v>-</v>
          </cell>
          <cell r="AN80" t="str">
            <v>-</v>
          </cell>
          <cell r="AO80" t="str">
            <v>400</v>
          </cell>
          <cell r="AR80" t="str">
            <v>-</v>
          </cell>
        </row>
        <row r="81">
          <cell r="B81" t="str">
            <v>PRESIDENT-Publications</v>
          </cell>
          <cell r="D81" t="str">
            <v>2011</v>
          </cell>
          <cell r="E81" t="str">
            <v>CELS</v>
          </cell>
          <cell r="G81" t="str">
            <v>4270</v>
          </cell>
          <cell r="H81" t="str">
            <v>Applied Music</v>
          </cell>
          <cell r="P81" t="str">
            <v>2011</v>
          </cell>
          <cell r="Q81" t="str">
            <v>CELS Student Affairs</v>
          </cell>
          <cell r="S81" t="str">
            <v>1210</v>
          </cell>
          <cell r="T81" t="str">
            <v>Graduate Student Assoc. Loans</v>
          </cell>
          <cell r="AA81" t="str">
            <v>100-0000-6916</v>
          </cell>
          <cell r="AD81" t="str">
            <v>ALLOTHER-100</v>
          </cell>
          <cell r="AE81" t="str">
            <v>ALLOTHER-100-75</v>
          </cell>
          <cell r="AF81" t="str">
            <v>100-0000-6916</v>
          </cell>
          <cell r="AJ81" t="str">
            <v>-</v>
          </cell>
          <cell r="AM81" t="str">
            <v>-</v>
          </cell>
          <cell r="AN81" t="str">
            <v>-</v>
          </cell>
          <cell r="AO81" t="str">
            <v>401</v>
          </cell>
          <cell r="AR81" t="str">
            <v>-</v>
          </cell>
        </row>
        <row r="82">
          <cell r="B82" t="str">
            <v>PRESIDENT-University_Events</v>
          </cell>
          <cell r="D82" t="str">
            <v>2012</v>
          </cell>
          <cell r="E82" t="str">
            <v>CELS</v>
          </cell>
          <cell r="G82" t="str">
            <v>4271</v>
          </cell>
          <cell r="H82" t="str">
            <v>Prior Year Student Fee</v>
          </cell>
          <cell r="P82" t="str">
            <v>2012</v>
          </cell>
          <cell r="Q82" t="str">
            <v>CELS Academic Unit 1</v>
          </cell>
          <cell r="S82" t="str">
            <v>1211</v>
          </cell>
          <cell r="T82" t="str">
            <v>OCIP Program Clearing</v>
          </cell>
          <cell r="AA82" t="str">
            <v>100-0000-6917</v>
          </cell>
          <cell r="AD82" t="str">
            <v>ALLOTHER-100</v>
          </cell>
          <cell r="AE82" t="str">
            <v>ALLOTHER-100-76</v>
          </cell>
          <cell r="AF82" t="str">
            <v>100-0000-6917</v>
          </cell>
          <cell r="AJ82" t="str">
            <v>-</v>
          </cell>
          <cell r="AM82" t="str">
            <v>-</v>
          </cell>
          <cell r="AN82" t="str">
            <v>-</v>
          </cell>
          <cell r="AO82" t="str">
            <v>411</v>
          </cell>
          <cell r="AR82" t="str">
            <v>-</v>
          </cell>
        </row>
        <row r="83">
          <cell r="B83" t="str">
            <v>PRESIDENT-University_Events-Other</v>
          </cell>
          <cell r="D83" t="str">
            <v>2013</v>
          </cell>
          <cell r="E83" t="str">
            <v>CELS</v>
          </cell>
          <cell r="G83" t="str">
            <v>4272</v>
          </cell>
          <cell r="H83" t="str">
            <v>Bursar A/R Student Fee</v>
          </cell>
          <cell r="P83" t="str">
            <v>2013</v>
          </cell>
          <cell r="Q83" t="str">
            <v>CELS Academic Unit 2</v>
          </cell>
          <cell r="S83" t="str">
            <v>1212</v>
          </cell>
          <cell r="T83" t="str">
            <v>Construction Project Oversight</v>
          </cell>
          <cell r="AA83" t="str">
            <v>100-0000-7019</v>
          </cell>
          <cell r="AD83" t="str">
            <v>ALLOTHER-100</v>
          </cell>
          <cell r="AE83" t="str">
            <v>ALLOTHER-100-77</v>
          </cell>
          <cell r="AF83" t="str">
            <v>100-0000-7019</v>
          </cell>
          <cell r="AJ83" t="str">
            <v>-</v>
          </cell>
          <cell r="AM83" t="str">
            <v>-</v>
          </cell>
          <cell r="AN83" t="str">
            <v>-</v>
          </cell>
          <cell r="AO83" t="str">
            <v>412</v>
          </cell>
          <cell r="AR83" t="str">
            <v>-</v>
          </cell>
        </row>
        <row r="84">
          <cell r="B84" t="str">
            <v>PROPSUPP</v>
          </cell>
          <cell r="D84" t="str">
            <v>2014</v>
          </cell>
          <cell r="E84" t="str">
            <v>CELS</v>
          </cell>
          <cell r="G84" t="str">
            <v>4273</v>
          </cell>
          <cell r="H84" t="str">
            <v>Off-Campus Study</v>
          </cell>
          <cell r="P84" t="str">
            <v>2014</v>
          </cell>
          <cell r="Q84" t="str">
            <v>CELS Academic Unit 3</v>
          </cell>
          <cell r="S84" t="str">
            <v>1213</v>
          </cell>
          <cell r="T84" t="str">
            <v>Energy Revolving Loan</v>
          </cell>
          <cell r="AA84" t="str">
            <v>100-0000-7223</v>
          </cell>
          <cell r="AD84" t="str">
            <v>ALLOTHER-100</v>
          </cell>
          <cell r="AE84" t="str">
            <v>ALLOTHER-100-78</v>
          </cell>
          <cell r="AF84" t="str">
            <v>100-0000-7223</v>
          </cell>
          <cell r="AJ84" t="str">
            <v>-</v>
          </cell>
          <cell r="AM84" t="str">
            <v>-</v>
          </cell>
          <cell r="AN84" t="str">
            <v>-</v>
          </cell>
          <cell r="AO84" t="str">
            <v>413</v>
          </cell>
          <cell r="AR84" t="str">
            <v>-</v>
          </cell>
        </row>
        <row r="85">
          <cell r="B85" t="str">
            <v>PROPSUPP-Other</v>
          </cell>
          <cell r="D85" t="str">
            <v>2100</v>
          </cell>
          <cell r="E85" t="str">
            <v>ARTSCI</v>
          </cell>
          <cell r="G85" t="str">
            <v>4274</v>
          </cell>
          <cell r="H85" t="str">
            <v>Continuing Registration</v>
          </cell>
          <cell r="P85" t="str">
            <v>2100</v>
          </cell>
          <cell r="Q85" t="str">
            <v>Dean Arts &amp; Sciences</v>
          </cell>
          <cell r="S85" t="str">
            <v>1214</v>
          </cell>
          <cell r="T85" t="str">
            <v>OCIP II</v>
          </cell>
          <cell r="AA85" t="str">
            <v>100-0000-7268</v>
          </cell>
          <cell r="AD85" t="str">
            <v>ALLOTHER-100</v>
          </cell>
          <cell r="AE85" t="str">
            <v>ALLOTHER-100-79</v>
          </cell>
          <cell r="AF85" t="str">
            <v>100-0000-7268</v>
          </cell>
          <cell r="AJ85" t="str">
            <v>-</v>
          </cell>
          <cell r="AM85" t="str">
            <v>-</v>
          </cell>
          <cell r="AN85" t="str">
            <v>-</v>
          </cell>
          <cell r="AO85" t="str">
            <v>414</v>
          </cell>
          <cell r="AR85" t="str">
            <v>-</v>
          </cell>
        </row>
        <row r="86">
          <cell r="B86" t="str">
            <v>PROVOST-AA_Investments</v>
          </cell>
          <cell r="D86" t="str">
            <v>2101</v>
          </cell>
          <cell r="E86" t="str">
            <v>ARTSCI</v>
          </cell>
          <cell r="G86" t="str">
            <v>4275</v>
          </cell>
          <cell r="H86" t="str">
            <v>Credit Overload Instate Grad</v>
          </cell>
          <cell r="P86" t="str">
            <v>2101</v>
          </cell>
          <cell r="Q86" t="str">
            <v>Art</v>
          </cell>
          <cell r="S86" t="str">
            <v>1215</v>
          </cell>
          <cell r="T86" t="str">
            <v>Energy Revolv Loan Rebates</v>
          </cell>
          <cell r="AA86" t="str">
            <v>100-0000-7269</v>
          </cell>
          <cell r="AD86" t="str">
            <v>ALLOTHER-100</v>
          </cell>
          <cell r="AE86" t="str">
            <v>ALLOTHER-100-80</v>
          </cell>
          <cell r="AF86" t="str">
            <v>100-0000-7269</v>
          </cell>
          <cell r="AJ86" t="str">
            <v>-</v>
          </cell>
          <cell r="AM86" t="str">
            <v>-</v>
          </cell>
          <cell r="AN86" t="str">
            <v>-</v>
          </cell>
          <cell r="AO86" t="str">
            <v>421</v>
          </cell>
          <cell r="AR86" t="str">
            <v>-</v>
          </cell>
        </row>
        <row r="87">
          <cell r="B87" t="str">
            <v>PROVOST-AA_Planning</v>
          </cell>
          <cell r="D87" t="str">
            <v>2102</v>
          </cell>
          <cell r="E87" t="str">
            <v>CELS</v>
          </cell>
          <cell r="G87" t="str">
            <v>4276</v>
          </cell>
          <cell r="H87" t="str">
            <v>Credit Ovrld Instate Undergrad</v>
          </cell>
          <cell r="P87" t="str">
            <v>2102</v>
          </cell>
          <cell r="Q87" t="str">
            <v>Biological Sciences</v>
          </cell>
          <cell r="S87" t="str">
            <v>1300</v>
          </cell>
          <cell r="T87" t="str">
            <v>BOG Retiree Subsidy</v>
          </cell>
          <cell r="AA87" t="str">
            <v>100-0000-7323</v>
          </cell>
          <cell r="AD87" t="str">
            <v>ALLOTHER-100</v>
          </cell>
          <cell r="AE87" t="str">
            <v>ALLOTHER-100-81</v>
          </cell>
          <cell r="AF87" t="str">
            <v>100-0000-7323</v>
          </cell>
          <cell r="AJ87" t="str">
            <v>-</v>
          </cell>
          <cell r="AM87" t="str">
            <v>-</v>
          </cell>
          <cell r="AN87" t="str">
            <v>-</v>
          </cell>
          <cell r="AO87" t="str">
            <v>422</v>
          </cell>
          <cell r="AR87" t="str">
            <v>-</v>
          </cell>
        </row>
        <row r="88">
          <cell r="B88" t="str">
            <v>PROVOST-Academic_Aff</v>
          </cell>
          <cell r="D88" t="str">
            <v>2103</v>
          </cell>
          <cell r="E88" t="str">
            <v>ARTSCI</v>
          </cell>
          <cell r="G88" t="str">
            <v>4277</v>
          </cell>
          <cell r="H88" t="str">
            <v>Credit Overld Outofstate Grad</v>
          </cell>
          <cell r="P88" t="str">
            <v>2103</v>
          </cell>
          <cell r="Q88" t="str">
            <v>Chemistry</v>
          </cell>
          <cell r="S88" t="str">
            <v>1301</v>
          </cell>
          <cell r="T88" t="str">
            <v>Fac/Staff Parking Registration</v>
          </cell>
          <cell r="AA88" t="str">
            <v>100-0001-2504</v>
          </cell>
          <cell r="AD88" t="str">
            <v>PRESIDENT-Other-100</v>
          </cell>
          <cell r="AE88" t="str">
            <v>PRESIDENT-Other-100-1</v>
          </cell>
          <cell r="AF88" t="str">
            <v>100-0001-2504</v>
          </cell>
          <cell r="AJ88" t="str">
            <v>-</v>
          </cell>
          <cell r="AM88" t="str">
            <v>-</v>
          </cell>
          <cell r="AN88" t="str">
            <v>-</v>
          </cell>
          <cell r="AO88" t="str">
            <v>423</v>
          </cell>
          <cell r="AR88" t="str">
            <v>-</v>
          </cell>
        </row>
        <row r="89">
          <cell r="B89" t="str">
            <v>PROVOST-Campus_Sustain</v>
          </cell>
          <cell r="D89" t="str">
            <v>2104</v>
          </cell>
          <cell r="E89" t="str">
            <v>ARTSCI</v>
          </cell>
          <cell r="G89" t="str">
            <v>4278</v>
          </cell>
          <cell r="H89" t="str">
            <v>Cr Overld Outofstate Undergrad</v>
          </cell>
          <cell r="P89" t="str">
            <v>2104</v>
          </cell>
          <cell r="Q89" t="str">
            <v>Arts' Gallery</v>
          </cell>
          <cell r="S89" t="str">
            <v>1400</v>
          </cell>
          <cell r="T89" t="str">
            <v>URIF &amp; URI Alum Contracts</v>
          </cell>
          <cell r="AA89" t="str">
            <v>100-0001-3010</v>
          </cell>
          <cell r="AD89" t="str">
            <v>PRESIDENT-Other-100</v>
          </cell>
          <cell r="AE89" t="str">
            <v>PRESIDENT-Other-100-2</v>
          </cell>
          <cell r="AF89" t="str">
            <v>100-0001-3010</v>
          </cell>
          <cell r="AJ89" t="str">
            <v>-</v>
          </cell>
          <cell r="AM89" t="str">
            <v>-</v>
          </cell>
          <cell r="AN89" t="str">
            <v>-</v>
          </cell>
          <cell r="AO89" t="str">
            <v>424</v>
          </cell>
          <cell r="AR89" t="str">
            <v>-</v>
          </cell>
        </row>
        <row r="90">
          <cell r="B90" t="str">
            <v>PROVOST-Faculty_Affairs</v>
          </cell>
          <cell r="D90" t="str">
            <v>2105</v>
          </cell>
          <cell r="E90" t="str">
            <v>ARTSCI</v>
          </cell>
          <cell r="G90" t="str">
            <v>4279</v>
          </cell>
          <cell r="H90" t="str">
            <v>Student Dev Student Act Fee</v>
          </cell>
          <cell r="P90" t="str">
            <v>2105</v>
          </cell>
          <cell r="Q90" t="str">
            <v>Music</v>
          </cell>
          <cell r="S90" t="str">
            <v>1401</v>
          </cell>
          <cell r="T90" t="str">
            <v>Foundation Support</v>
          </cell>
          <cell r="AA90" t="str">
            <v>100-0001-6524</v>
          </cell>
          <cell r="AD90" t="str">
            <v>PRESIDENT-Other-100</v>
          </cell>
          <cell r="AE90" t="str">
            <v>PRESIDENT-Other-100-3</v>
          </cell>
          <cell r="AF90" t="str">
            <v>100-0001-6524</v>
          </cell>
          <cell r="AJ90" t="str">
            <v>-</v>
          </cell>
          <cell r="AM90" t="str">
            <v>-</v>
          </cell>
          <cell r="AN90" t="str">
            <v>-</v>
          </cell>
          <cell r="AO90" t="str">
            <v>425</v>
          </cell>
          <cell r="AR90" t="str">
            <v>-</v>
          </cell>
        </row>
        <row r="91">
          <cell r="B91" t="str">
            <v>PROVOST-General_Education</v>
          </cell>
          <cell r="D91" t="str">
            <v>2106</v>
          </cell>
          <cell r="E91" t="str">
            <v>ARTSCI</v>
          </cell>
          <cell r="G91" t="str">
            <v>4280</v>
          </cell>
          <cell r="H91" t="str">
            <v>Credit Overld Regional</v>
          </cell>
          <cell r="P91" t="str">
            <v>2106</v>
          </cell>
          <cell r="Q91" t="str">
            <v>Communication Studies</v>
          </cell>
          <cell r="S91" t="str">
            <v>1900</v>
          </cell>
          <cell r="T91" t="str">
            <v>Discretionary Funds 1</v>
          </cell>
          <cell r="AA91" t="str">
            <v>100-0002-3011</v>
          </cell>
          <cell r="AD91" t="str">
            <v>LEGAL-Other-100</v>
          </cell>
          <cell r="AE91" t="str">
            <v>LEGAL-Other-100-1</v>
          </cell>
          <cell r="AF91" t="str">
            <v>100-0002-3011</v>
          </cell>
          <cell r="AJ91" t="str">
            <v>-</v>
          </cell>
          <cell r="AM91" t="str">
            <v>-</v>
          </cell>
          <cell r="AN91" t="str">
            <v>-</v>
          </cell>
          <cell r="AO91" t="str">
            <v>426</v>
          </cell>
          <cell r="AR91" t="str">
            <v>-</v>
          </cell>
        </row>
        <row r="92">
          <cell r="B92" t="str">
            <v>PROVOST-Global_Strategies</v>
          </cell>
          <cell r="D92" t="str">
            <v>2107</v>
          </cell>
          <cell r="E92" t="str">
            <v>ARTSCI</v>
          </cell>
          <cell r="G92" t="str">
            <v>4281</v>
          </cell>
          <cell r="H92" t="str">
            <v>Transcripts</v>
          </cell>
          <cell r="P92" t="str">
            <v>2107</v>
          </cell>
          <cell r="Q92" t="str">
            <v>English</v>
          </cell>
          <cell r="S92" t="str">
            <v>1902</v>
          </cell>
          <cell r="T92" t="str">
            <v>Discretionary Funds 2</v>
          </cell>
          <cell r="AA92" t="str">
            <v>100-0002-4011</v>
          </cell>
          <cell r="AD92" t="str">
            <v>LEGAL-Other-100</v>
          </cell>
          <cell r="AE92" t="str">
            <v>LEGAL-Other-100-2</v>
          </cell>
          <cell r="AF92" t="str">
            <v>100-0002-4011</v>
          </cell>
          <cell r="AJ92" t="str">
            <v>-</v>
          </cell>
          <cell r="AM92" t="str">
            <v>-</v>
          </cell>
          <cell r="AN92" t="str">
            <v>-</v>
          </cell>
          <cell r="AO92" t="str">
            <v>427</v>
          </cell>
          <cell r="AR92" t="str">
            <v>-</v>
          </cell>
        </row>
        <row r="93">
          <cell r="B93" t="str">
            <v>PROVOST-Global_Strategies-Other</v>
          </cell>
          <cell r="D93" t="str">
            <v>2108</v>
          </cell>
          <cell r="E93" t="str">
            <v>ARTSCI</v>
          </cell>
          <cell r="G93" t="str">
            <v>4282</v>
          </cell>
          <cell r="H93" t="str">
            <v>CEPS Transcript Fee</v>
          </cell>
          <cell r="P93" t="str">
            <v>2108</v>
          </cell>
          <cell r="Q93" t="str">
            <v>Grad-Library &amp; Info Studies</v>
          </cell>
          <cell r="S93" t="str">
            <v>1999</v>
          </cell>
          <cell r="T93" t="str">
            <v>Accruals</v>
          </cell>
          <cell r="AA93" t="str">
            <v>100-0003-2514</v>
          </cell>
          <cell r="AD93" t="str">
            <v>PRESIDENT-University_Events-Other-100</v>
          </cell>
          <cell r="AE93" t="str">
            <v>PRESIDENT-University_Events-Other-100-1</v>
          </cell>
          <cell r="AF93" t="str">
            <v>100-0003-2514</v>
          </cell>
          <cell r="AJ93" t="str">
            <v>-</v>
          </cell>
          <cell r="AM93" t="str">
            <v>-</v>
          </cell>
          <cell r="AN93" t="str">
            <v>-</v>
          </cell>
          <cell r="AO93" t="str">
            <v>428</v>
          </cell>
          <cell r="AR93" t="str">
            <v>-</v>
          </cell>
        </row>
        <row r="94">
          <cell r="B94" t="str">
            <v>PROVOST-Initiatives</v>
          </cell>
          <cell r="D94" t="str">
            <v>2109</v>
          </cell>
          <cell r="E94" t="str">
            <v>HONORS</v>
          </cell>
          <cell r="G94" t="str">
            <v>4283</v>
          </cell>
          <cell r="H94" t="str">
            <v>Special Fee</v>
          </cell>
          <cell r="P94" t="str">
            <v>2109</v>
          </cell>
          <cell r="Q94" t="str">
            <v>Pre-Med/Pre Dental</v>
          </cell>
          <cell r="S94" t="str">
            <v>2000</v>
          </cell>
          <cell r="T94" t="str">
            <v>Lab Fee</v>
          </cell>
          <cell r="AA94" t="str">
            <v>100-0006-0000</v>
          </cell>
          <cell r="AD94" t="str">
            <v>PRESIDENT-CCR-100</v>
          </cell>
          <cell r="AE94" t="str">
            <v>PRESIDENT-CCR-100-1</v>
          </cell>
          <cell r="AF94" t="str">
            <v>100-0006-0000</v>
          </cell>
          <cell r="AJ94" t="str">
            <v>-</v>
          </cell>
          <cell r="AM94" t="str">
            <v>-</v>
          </cell>
          <cell r="AN94" t="str">
            <v>-</v>
          </cell>
          <cell r="AO94" t="str">
            <v>429</v>
          </cell>
          <cell r="AR94" t="str">
            <v>-</v>
          </cell>
        </row>
        <row r="95">
          <cell r="B95" t="str">
            <v>PROVOST-Institutional_Research</v>
          </cell>
          <cell r="D95" t="str">
            <v>2110</v>
          </cell>
          <cell r="E95" t="str">
            <v>ARTSCI</v>
          </cell>
          <cell r="G95" t="str">
            <v>4284</v>
          </cell>
          <cell r="H95" t="str">
            <v>CEPS Special Fee S'91</v>
          </cell>
          <cell r="P95" t="str">
            <v>2110</v>
          </cell>
          <cell r="Q95" t="str">
            <v>History</v>
          </cell>
          <cell r="S95" t="str">
            <v>2100</v>
          </cell>
          <cell r="T95" t="str">
            <v>Library and Computing Fee</v>
          </cell>
          <cell r="AA95" t="str">
            <v>100-0200-3000</v>
          </cell>
          <cell r="AD95" t="str">
            <v>FACILITIES-Other-100</v>
          </cell>
          <cell r="AE95" t="str">
            <v>FACILITIES-Other-100-1</v>
          </cell>
          <cell r="AF95" t="str">
            <v>100-0200-3000</v>
          </cell>
          <cell r="AJ95" t="str">
            <v>-</v>
          </cell>
          <cell r="AM95" t="str">
            <v>-</v>
          </cell>
          <cell r="AN95" t="str">
            <v>-</v>
          </cell>
          <cell r="AO95" t="str">
            <v>430</v>
          </cell>
          <cell r="AR95" t="str">
            <v>-</v>
          </cell>
        </row>
        <row r="96">
          <cell r="B96" t="str">
            <v>PROVOST-Neuroscience</v>
          </cell>
          <cell r="D96" t="str">
            <v>2111</v>
          </cell>
          <cell r="E96" t="str">
            <v>ARTSCI</v>
          </cell>
          <cell r="G96" t="str">
            <v>4285</v>
          </cell>
          <cell r="H96" t="str">
            <v>Returned Check Fee</v>
          </cell>
          <cell r="P96" t="str">
            <v>2111</v>
          </cell>
          <cell r="Q96" t="str">
            <v>Journalism &amp; Public Relations</v>
          </cell>
          <cell r="S96" t="str">
            <v>2200</v>
          </cell>
          <cell r="T96" t="str">
            <v>Arts and Culture Fee</v>
          </cell>
          <cell r="AA96" t="str">
            <v>100-0200-3008</v>
          </cell>
          <cell r="AD96" t="str">
            <v>FACILITIES-Other-100</v>
          </cell>
          <cell r="AE96" t="str">
            <v>FACILITIES-Other-100-2</v>
          </cell>
          <cell r="AF96" t="str">
            <v>100-0200-3008</v>
          </cell>
          <cell r="AJ96" t="str">
            <v>-</v>
          </cell>
          <cell r="AM96" t="str">
            <v>-</v>
          </cell>
          <cell r="AN96" t="str">
            <v>-</v>
          </cell>
          <cell r="AO96" t="str">
            <v>432</v>
          </cell>
          <cell r="AR96" t="str">
            <v>-</v>
          </cell>
        </row>
        <row r="97">
          <cell r="B97" t="str">
            <v>PROVOST-Other</v>
          </cell>
          <cell r="D97" t="str">
            <v>2112</v>
          </cell>
          <cell r="E97" t="str">
            <v>ARTSCI</v>
          </cell>
          <cell r="G97" t="str">
            <v>4286</v>
          </cell>
          <cell r="H97" t="str">
            <v>Late Payment Fee</v>
          </cell>
          <cell r="P97" t="str">
            <v>2112</v>
          </cell>
          <cell r="Q97" t="str">
            <v>Languages</v>
          </cell>
          <cell r="S97" t="str">
            <v>2220</v>
          </cell>
          <cell r="T97" t="str">
            <v>Marketing/Advertising</v>
          </cell>
          <cell r="AA97" t="str">
            <v>100-0200-3024</v>
          </cell>
          <cell r="AD97" t="str">
            <v>FACILITIES-Other-100</v>
          </cell>
          <cell r="AE97" t="str">
            <v>FACILITIES-Other-100-3</v>
          </cell>
          <cell r="AF97" t="str">
            <v>100-0200-3024</v>
          </cell>
          <cell r="AJ97" t="str">
            <v>-</v>
          </cell>
          <cell r="AM97" t="str">
            <v>-</v>
          </cell>
          <cell r="AN97" t="str">
            <v>-</v>
          </cell>
          <cell r="AO97" t="str">
            <v>436</v>
          </cell>
          <cell r="AR97" t="str">
            <v>-</v>
          </cell>
        </row>
        <row r="98">
          <cell r="B98" t="str">
            <v>PROVOST-Undergrad_Research</v>
          </cell>
          <cell r="D98" t="str">
            <v>2113</v>
          </cell>
          <cell r="E98" t="str">
            <v>ARTSCI</v>
          </cell>
          <cell r="G98" t="str">
            <v>4287</v>
          </cell>
          <cell r="H98" t="str">
            <v>Monthly Payment Plan Fee</v>
          </cell>
          <cell r="P98" t="str">
            <v>2113</v>
          </cell>
          <cell r="Q98" t="str">
            <v>Mathematics</v>
          </cell>
          <cell r="S98" t="str">
            <v>2230</v>
          </cell>
          <cell r="T98" t="str">
            <v>Engineering or Clinical Fee</v>
          </cell>
          <cell r="AA98" t="str">
            <v>100-0200-3025</v>
          </cell>
          <cell r="AD98" t="str">
            <v>FACILITIES-Other-100</v>
          </cell>
          <cell r="AE98" t="str">
            <v>FACILITIES-Other-100-4</v>
          </cell>
          <cell r="AF98" t="str">
            <v>100-0200-3025</v>
          </cell>
          <cell r="AJ98" t="str">
            <v>-</v>
          </cell>
          <cell r="AM98" t="str">
            <v>-</v>
          </cell>
          <cell r="AN98" t="str">
            <v>-</v>
          </cell>
          <cell r="AO98" t="str">
            <v>437</v>
          </cell>
          <cell r="AR98" t="str">
            <v>-</v>
          </cell>
        </row>
        <row r="99">
          <cell r="B99" t="str">
            <v>PUBLICSAFETY</v>
          </cell>
          <cell r="D99" t="str">
            <v>2114</v>
          </cell>
          <cell r="E99" t="str">
            <v>ARTSCI</v>
          </cell>
          <cell r="G99" t="str">
            <v>4288</v>
          </cell>
          <cell r="H99" t="str">
            <v>Refund-Fee Adjustment</v>
          </cell>
          <cell r="P99" t="str">
            <v>2114</v>
          </cell>
          <cell r="Q99" t="str">
            <v>Military Science</v>
          </cell>
          <cell r="S99" t="str">
            <v>2231</v>
          </cell>
          <cell r="T99" t="str">
            <v>Dedicated Fees incl F/B</v>
          </cell>
          <cell r="AA99" t="str">
            <v>100-0200-3027</v>
          </cell>
          <cell r="AD99" t="str">
            <v>FACILITIES-Other-100</v>
          </cell>
          <cell r="AE99" t="str">
            <v>FACILITIES-Other-100-5</v>
          </cell>
          <cell r="AF99" t="str">
            <v>100-0200-3027</v>
          </cell>
          <cell r="AJ99" t="str">
            <v>-</v>
          </cell>
          <cell r="AM99" t="str">
            <v>-</v>
          </cell>
          <cell r="AN99" t="str">
            <v>-</v>
          </cell>
          <cell r="AO99" t="str">
            <v>439</v>
          </cell>
          <cell r="AR99" t="str">
            <v>-</v>
          </cell>
        </row>
        <row r="100">
          <cell r="B100" t="str">
            <v>PUBLICSAFETY-Other</v>
          </cell>
          <cell r="D100" t="str">
            <v>2115</v>
          </cell>
          <cell r="E100" t="str">
            <v>ARTSCI</v>
          </cell>
          <cell r="G100" t="str">
            <v>4289</v>
          </cell>
          <cell r="H100" t="str">
            <v>Refund-Fee Cancellation</v>
          </cell>
          <cell r="P100" t="str">
            <v>2115</v>
          </cell>
          <cell r="Q100" t="str">
            <v>Film Media</v>
          </cell>
          <cell r="S100" t="str">
            <v>2232</v>
          </cell>
          <cell r="T100" t="str">
            <v>Add'l dedicated fees incl F/B</v>
          </cell>
          <cell r="AA100" t="str">
            <v>100-0200-3031</v>
          </cell>
          <cell r="AD100" t="str">
            <v>FACILITIES-Other-100</v>
          </cell>
          <cell r="AE100" t="str">
            <v>FACILITIES-Other-100-6</v>
          </cell>
          <cell r="AF100" t="str">
            <v>100-0200-3031</v>
          </cell>
          <cell r="AJ100" t="str">
            <v>-</v>
          </cell>
          <cell r="AM100" t="str">
            <v>-</v>
          </cell>
          <cell r="AN100" t="str">
            <v>-</v>
          </cell>
          <cell r="AO100" t="str">
            <v>440</v>
          </cell>
          <cell r="AR100" t="str">
            <v>-</v>
          </cell>
        </row>
        <row r="101">
          <cell r="B101" t="str">
            <v>PURCHASING-Other</v>
          </cell>
          <cell r="D101" t="str">
            <v>2116</v>
          </cell>
          <cell r="E101" t="str">
            <v>ARTSCI</v>
          </cell>
          <cell r="G101" t="str">
            <v>4290</v>
          </cell>
          <cell r="H101" t="str">
            <v>Refund-Back Charges</v>
          </cell>
          <cell r="P101" t="str">
            <v>2116</v>
          </cell>
          <cell r="Q101" t="str">
            <v>Philosophy</v>
          </cell>
          <cell r="S101" t="str">
            <v>2300</v>
          </cell>
          <cell r="T101" t="str">
            <v>Classroom Supplies</v>
          </cell>
          <cell r="AA101" t="str">
            <v>100-0200-3035</v>
          </cell>
          <cell r="AD101" t="str">
            <v>FACILITIES-Other-100</v>
          </cell>
          <cell r="AE101" t="str">
            <v>FACILITIES-Other-100-7</v>
          </cell>
          <cell r="AF101" t="str">
            <v>100-0200-3035</v>
          </cell>
          <cell r="AJ101" t="str">
            <v>-</v>
          </cell>
          <cell r="AM101" t="str">
            <v>-</v>
          </cell>
          <cell r="AN101" t="str">
            <v>-</v>
          </cell>
          <cell r="AO101" t="str">
            <v>441</v>
          </cell>
          <cell r="AR101" t="str">
            <v>-</v>
          </cell>
        </row>
        <row r="102">
          <cell r="B102" t="str">
            <v>RECSVCS</v>
          </cell>
          <cell r="D102" t="str">
            <v>2117</v>
          </cell>
          <cell r="E102" t="str">
            <v>HEALTHSCI</v>
          </cell>
          <cell r="G102" t="str">
            <v>4291</v>
          </cell>
          <cell r="H102" t="str">
            <v>Transportation Fee</v>
          </cell>
          <cell r="P102" t="str">
            <v>2117</v>
          </cell>
          <cell r="Q102" t="str">
            <v>Cancer Prevention Res. Ctr</v>
          </cell>
          <cell r="S102" t="str">
            <v>2400</v>
          </cell>
          <cell r="T102" t="str">
            <v>Internal Research Grants</v>
          </cell>
          <cell r="AA102" t="str">
            <v>100-0200-3048</v>
          </cell>
          <cell r="AD102" t="str">
            <v>FACILITIES-Other-100</v>
          </cell>
          <cell r="AE102" t="str">
            <v>FACILITIES-Other-100-8</v>
          </cell>
          <cell r="AF102" t="str">
            <v>100-0200-3048</v>
          </cell>
          <cell r="AJ102" t="str">
            <v>-</v>
          </cell>
          <cell r="AM102" t="str">
            <v>-</v>
          </cell>
          <cell r="AN102" t="str">
            <v>-</v>
          </cell>
          <cell r="AO102" t="str">
            <v>442</v>
          </cell>
          <cell r="AR102" t="str">
            <v>-</v>
          </cell>
        </row>
        <row r="103">
          <cell r="B103" t="str">
            <v>RESECDEV</v>
          </cell>
          <cell r="D103" t="str">
            <v>2118</v>
          </cell>
          <cell r="E103" t="str">
            <v>ARTSCI</v>
          </cell>
          <cell r="G103" t="str">
            <v>4292</v>
          </cell>
          <cell r="H103" t="str">
            <v>Online Program Fees</v>
          </cell>
          <cell r="P103" t="str">
            <v>2118</v>
          </cell>
          <cell r="Q103" t="str">
            <v>Physics</v>
          </cell>
          <cell r="S103" t="str">
            <v>2420</v>
          </cell>
          <cell r="T103" t="str">
            <v>CDC Control</v>
          </cell>
          <cell r="AA103" t="str">
            <v>100-0201-0000</v>
          </cell>
          <cell r="AD103" t="str">
            <v>WAJONES-Other-100</v>
          </cell>
          <cell r="AE103" t="str">
            <v>WAJONES-Other-100-1</v>
          </cell>
          <cell r="AF103" t="str">
            <v>100-0201-0000</v>
          </cell>
          <cell r="AJ103" t="str">
            <v>-</v>
          </cell>
          <cell r="AM103" t="str">
            <v>-</v>
          </cell>
          <cell r="AN103" t="str">
            <v>-</v>
          </cell>
          <cell r="AO103" t="str">
            <v>443</v>
          </cell>
          <cell r="AR103" t="str">
            <v>-</v>
          </cell>
        </row>
        <row r="104">
          <cell r="B104" t="str">
            <v>RESECDEV-Polaris</v>
          </cell>
          <cell r="D104" t="str">
            <v>2119</v>
          </cell>
          <cell r="E104" t="str">
            <v>ARTSCI</v>
          </cell>
          <cell r="G104" t="str">
            <v>4293</v>
          </cell>
          <cell r="H104" t="str">
            <v>Physical Therapy Fee</v>
          </cell>
          <cell r="P104" t="str">
            <v>2119</v>
          </cell>
          <cell r="Q104" t="str">
            <v>Political Science</v>
          </cell>
          <cell r="S104" t="str">
            <v>2421</v>
          </cell>
          <cell r="T104" t="str">
            <v>Kingston Child Development Ctr</v>
          </cell>
          <cell r="AA104" t="str">
            <v>100-0201-3025</v>
          </cell>
          <cell r="AD104" t="str">
            <v>WAJONES-Other-100</v>
          </cell>
          <cell r="AE104" t="str">
            <v>WAJONES-Other-100-2</v>
          </cell>
          <cell r="AF104" t="str">
            <v>100-0201-3025</v>
          </cell>
          <cell r="AJ104" t="str">
            <v>-</v>
          </cell>
          <cell r="AM104" t="str">
            <v>-</v>
          </cell>
          <cell r="AN104" t="str">
            <v>-</v>
          </cell>
          <cell r="AO104" t="str">
            <v>444</v>
          </cell>
          <cell r="AR104" t="str">
            <v>-</v>
          </cell>
        </row>
        <row r="105">
          <cell r="B105" t="str">
            <v>RESECDEV-SBDC</v>
          </cell>
          <cell r="D105" t="str">
            <v>2120</v>
          </cell>
          <cell r="E105" t="str">
            <v>HEALTHSCI</v>
          </cell>
          <cell r="G105" t="str">
            <v>4294</v>
          </cell>
          <cell r="H105" t="str">
            <v>Bch. Sci. Dgr. Pharm. Sci. Fee</v>
          </cell>
          <cell r="P105" t="str">
            <v>2120</v>
          </cell>
          <cell r="Q105" t="str">
            <v>Psychology</v>
          </cell>
          <cell r="S105" t="str">
            <v>2422</v>
          </cell>
          <cell r="T105" t="str">
            <v>Feinstein Child Dev Ctr</v>
          </cell>
          <cell r="AA105" t="str">
            <v>100-0201-3031</v>
          </cell>
          <cell r="AD105" t="str">
            <v>WAJONES-Other-100</v>
          </cell>
          <cell r="AE105" t="str">
            <v>WAJONES-Other-100-3</v>
          </cell>
          <cell r="AF105" t="str">
            <v>100-0201-3031</v>
          </cell>
          <cell r="AJ105" t="str">
            <v>-</v>
          </cell>
          <cell r="AM105" t="str">
            <v>-</v>
          </cell>
          <cell r="AN105" t="str">
            <v>-</v>
          </cell>
          <cell r="AO105" t="str">
            <v>445</v>
          </cell>
          <cell r="AR105" t="str">
            <v>-</v>
          </cell>
        </row>
        <row r="106">
          <cell r="B106" t="str">
            <v>RISKMGMT</v>
          </cell>
          <cell r="D106" t="str">
            <v>2121</v>
          </cell>
          <cell r="E106" t="str">
            <v>ARTSCI</v>
          </cell>
          <cell r="G106" t="str">
            <v>4295</v>
          </cell>
          <cell r="H106" t="str">
            <v>Nursing Fee</v>
          </cell>
          <cell r="P106" t="str">
            <v>2121</v>
          </cell>
          <cell r="Q106" t="str">
            <v>Sociology &amp; Anthropology</v>
          </cell>
          <cell r="S106" t="str">
            <v>2501</v>
          </cell>
          <cell r="T106" t="str">
            <v>Summer Session Term1</v>
          </cell>
          <cell r="AA106" t="str">
            <v>100-0201-3311</v>
          </cell>
          <cell r="AD106" t="str">
            <v>WAJONES-Other-100</v>
          </cell>
          <cell r="AE106" t="str">
            <v>WAJONES-Other-100-4</v>
          </cell>
          <cell r="AF106" t="str">
            <v>100-0201-3311</v>
          </cell>
          <cell r="AJ106" t="str">
            <v>-</v>
          </cell>
          <cell r="AM106" t="str">
            <v>-</v>
          </cell>
          <cell r="AN106" t="str">
            <v>-</v>
          </cell>
          <cell r="AO106" t="str">
            <v>446</v>
          </cell>
          <cell r="AR106" t="str">
            <v>-</v>
          </cell>
        </row>
        <row r="107">
          <cell r="B107" t="str">
            <v>RISKMGMT-Other</v>
          </cell>
          <cell r="D107" t="str">
            <v>2122</v>
          </cell>
          <cell r="E107" t="str">
            <v>ARTSCI</v>
          </cell>
          <cell r="G107" t="str">
            <v>4296</v>
          </cell>
          <cell r="H107" t="str">
            <v>Graduate Re-enrollment Fee</v>
          </cell>
          <cell r="P107" t="str">
            <v>2122</v>
          </cell>
          <cell r="Q107" t="str">
            <v>Professional &amp; Public Writing</v>
          </cell>
          <cell r="S107" t="str">
            <v>2502</v>
          </cell>
          <cell r="T107" t="str">
            <v>Summer Session Term 2</v>
          </cell>
          <cell r="AA107" t="str">
            <v>100-0202-3010</v>
          </cell>
          <cell r="AD107" t="str">
            <v>CONTROLLER-Other-100</v>
          </cell>
          <cell r="AE107" t="str">
            <v>CONTROLLER-Other-100-1</v>
          </cell>
          <cell r="AF107" t="str">
            <v>100-0202-3010</v>
          </cell>
          <cell r="AJ107" t="str">
            <v>-</v>
          </cell>
          <cell r="AM107" t="str">
            <v>-</v>
          </cell>
          <cell r="AN107" t="str">
            <v>-</v>
          </cell>
          <cell r="AO107" t="str">
            <v>447</v>
          </cell>
          <cell r="AR107" t="str">
            <v>-</v>
          </cell>
        </row>
        <row r="108">
          <cell r="B108" t="str">
            <v>RYANBOSS</v>
          </cell>
          <cell r="D108" t="str">
            <v>2123</v>
          </cell>
          <cell r="E108" t="str">
            <v>ARTSCI</v>
          </cell>
          <cell r="G108" t="str">
            <v>4297</v>
          </cell>
          <cell r="H108" t="str">
            <v>New Student Fees</v>
          </cell>
          <cell r="P108" t="str">
            <v>2123</v>
          </cell>
          <cell r="Q108" t="str">
            <v>Gender and Women's Studies</v>
          </cell>
          <cell r="S108" t="str">
            <v>2503</v>
          </cell>
          <cell r="T108" t="str">
            <v>Italian Cultural Heritage-Leg.</v>
          </cell>
          <cell r="AA108" t="str">
            <v>100-0202-3020</v>
          </cell>
          <cell r="AD108" t="str">
            <v>CONTROLLER-Other-100</v>
          </cell>
          <cell r="AE108" t="str">
            <v>CONTROLLER-Other-100-2</v>
          </cell>
          <cell r="AF108" t="str">
            <v>100-0202-3020</v>
          </cell>
          <cell r="AJ108" t="str">
            <v>-</v>
          </cell>
          <cell r="AM108" t="str">
            <v>-</v>
          </cell>
          <cell r="AN108" t="str">
            <v>-</v>
          </cell>
          <cell r="AO108" t="str">
            <v>448</v>
          </cell>
          <cell r="AR108" t="str">
            <v>-</v>
          </cell>
        </row>
        <row r="109">
          <cell r="B109" t="str">
            <v>SPECIALPROJECTS</v>
          </cell>
          <cell r="D109" t="str">
            <v>2124</v>
          </cell>
          <cell r="E109" t="str">
            <v>ARTSCI</v>
          </cell>
          <cell r="G109" t="str">
            <v>4298</v>
          </cell>
          <cell r="H109" t="str">
            <v>AVS Fees</v>
          </cell>
          <cell r="P109" t="str">
            <v>2124</v>
          </cell>
          <cell r="Q109" t="str">
            <v>Great Performances</v>
          </cell>
          <cell r="S109" t="str">
            <v>2504</v>
          </cell>
          <cell r="T109" t="str">
            <v>University Function Support</v>
          </cell>
          <cell r="AA109" t="str">
            <v>100-0203-0000</v>
          </cell>
          <cell r="AD109" t="str">
            <v>CONTROLLER-Other-100</v>
          </cell>
          <cell r="AE109" t="str">
            <v>CONTROLLER-Other-100-3</v>
          </cell>
          <cell r="AF109" t="str">
            <v>100-0203-0000</v>
          </cell>
          <cell r="AJ109" t="str">
            <v>-</v>
          </cell>
          <cell r="AM109" t="str">
            <v>-</v>
          </cell>
          <cell r="AN109" t="str">
            <v>-</v>
          </cell>
          <cell r="AO109" t="str">
            <v>449</v>
          </cell>
          <cell r="AR109" t="str">
            <v>-</v>
          </cell>
        </row>
        <row r="110">
          <cell r="B110" t="str">
            <v>STAFFF-Campus Life</v>
          </cell>
          <cell r="D110" t="str">
            <v>2125</v>
          </cell>
          <cell r="E110" t="str">
            <v>ARTSCI</v>
          </cell>
          <cell r="G110" t="str">
            <v>4299</v>
          </cell>
          <cell r="H110" t="str">
            <v>CMD Professional Fee</v>
          </cell>
          <cell r="P110" t="str">
            <v>2125</v>
          </cell>
          <cell r="Q110" t="str">
            <v>Economics</v>
          </cell>
          <cell r="S110" t="str">
            <v>2505</v>
          </cell>
          <cell r="T110" t="str">
            <v>Small Boats</v>
          </cell>
          <cell r="AA110" t="str">
            <v>100-0204-0000</v>
          </cell>
          <cell r="AD110" t="str">
            <v>ADMINFINANCE-Other-100</v>
          </cell>
          <cell r="AE110" t="str">
            <v>ADMINFINANCE-Other-100-1</v>
          </cell>
          <cell r="AF110" t="str">
            <v>100-0204-0000</v>
          </cell>
          <cell r="AJ110" t="str">
            <v>-</v>
          </cell>
          <cell r="AM110" t="str">
            <v>-</v>
          </cell>
          <cell r="AN110" t="str">
            <v>-</v>
          </cell>
          <cell r="AO110" t="str">
            <v>450</v>
          </cell>
          <cell r="AR110" t="str">
            <v>-</v>
          </cell>
        </row>
        <row r="111">
          <cell r="B111" t="str">
            <v>STAFFF-Counseling_Ctr</v>
          </cell>
          <cell r="D111" t="str">
            <v>2126</v>
          </cell>
          <cell r="E111" t="str">
            <v>ARTSCI</v>
          </cell>
          <cell r="G111" t="str">
            <v>4310</v>
          </cell>
          <cell r="H111" t="str">
            <v>F&amp;A Costs</v>
          </cell>
          <cell r="P111" t="str">
            <v>2126</v>
          </cell>
          <cell r="Q111" t="str">
            <v>Theatre</v>
          </cell>
          <cell r="S111" t="str">
            <v>2506</v>
          </cell>
          <cell r="T111" t="str">
            <v>Dental Assisting Program</v>
          </cell>
          <cell r="AA111" t="str">
            <v>100-0204-3026</v>
          </cell>
          <cell r="AD111" t="str">
            <v>ADMINFINANCE-Other-100</v>
          </cell>
          <cell r="AE111" t="str">
            <v>ADMINFINANCE-Other-100-2</v>
          </cell>
          <cell r="AF111" t="str">
            <v>100-0204-3026</v>
          </cell>
          <cell r="AJ111" t="str">
            <v>-</v>
          </cell>
          <cell r="AM111" t="str">
            <v>-</v>
          </cell>
          <cell r="AN111" t="str">
            <v>-</v>
          </cell>
          <cell r="AO111" t="str">
            <v>451</v>
          </cell>
          <cell r="AR111" t="str">
            <v>-</v>
          </cell>
        </row>
        <row r="112">
          <cell r="B112" t="str">
            <v>STAFFF-Dean_of_Students</v>
          </cell>
          <cell r="D112" t="str">
            <v>2127</v>
          </cell>
          <cell r="E112" t="str">
            <v>ARTSCI</v>
          </cell>
          <cell r="G112" t="str">
            <v>4320</v>
          </cell>
          <cell r="H112" t="str">
            <v>Service Center Overhead</v>
          </cell>
          <cell r="P112" t="str">
            <v>2127</v>
          </cell>
          <cell r="Q112" t="str">
            <v>Computer Science</v>
          </cell>
          <cell r="S112" t="str">
            <v>2507</v>
          </cell>
          <cell r="T112" t="str">
            <v>Jason Project</v>
          </cell>
          <cell r="AA112" t="str">
            <v>100-0210-3005</v>
          </cell>
          <cell r="AD112" t="str">
            <v>HUMANRES-Other-100</v>
          </cell>
          <cell r="AE112" t="str">
            <v>HUMANRES-Other-100-1</v>
          </cell>
          <cell r="AF112" t="str">
            <v>100-0210-3005</v>
          </cell>
          <cell r="AJ112" t="str">
            <v>-</v>
          </cell>
          <cell r="AM112" t="str">
            <v>-</v>
          </cell>
          <cell r="AN112" t="str">
            <v>-</v>
          </cell>
          <cell r="AO112" t="str">
            <v>452</v>
          </cell>
          <cell r="AR112" t="str">
            <v>-</v>
          </cell>
        </row>
        <row r="113">
          <cell r="B113" t="str">
            <v>STAFFF-DisabilAccessInc</v>
          </cell>
          <cell r="D113" t="str">
            <v>2128</v>
          </cell>
          <cell r="E113" t="str">
            <v>ARTSCI</v>
          </cell>
          <cell r="G113" t="str">
            <v>4326</v>
          </cell>
          <cell r="H113" t="str">
            <v>Metro MBA Program</v>
          </cell>
          <cell r="P113" t="str">
            <v>2128</v>
          </cell>
          <cell r="Q113" t="str">
            <v>Afro-American Studies</v>
          </cell>
          <cell r="S113" t="str">
            <v>2508</v>
          </cell>
          <cell r="T113" t="str">
            <v>RI Partnership for Women</v>
          </cell>
          <cell r="AA113" t="str">
            <v>100-0210-3010</v>
          </cell>
          <cell r="AD113" t="str">
            <v>HUMANRES-Other-100</v>
          </cell>
          <cell r="AE113" t="str">
            <v>HUMANRES-Other-100-2</v>
          </cell>
          <cell r="AF113" t="str">
            <v>100-0210-3010</v>
          </cell>
          <cell r="AJ113" t="str">
            <v>-</v>
          </cell>
          <cell r="AM113" t="str">
            <v>-</v>
          </cell>
          <cell r="AN113" t="str">
            <v>-</v>
          </cell>
          <cell r="AO113" t="str">
            <v>453</v>
          </cell>
          <cell r="AR113" t="str">
            <v>-</v>
          </cell>
        </row>
        <row r="114">
          <cell r="B114" t="str">
            <v>STAFFF-DisabilAccessInc-Other</v>
          </cell>
          <cell r="D114" t="str">
            <v>2129</v>
          </cell>
          <cell r="E114" t="str">
            <v>ARTSCI</v>
          </cell>
          <cell r="G114" t="str">
            <v>4330</v>
          </cell>
          <cell r="H114" t="str">
            <v>Research Revenue</v>
          </cell>
          <cell r="P114" t="str">
            <v>2129</v>
          </cell>
          <cell r="Q114" t="str">
            <v>Alcohol Team Overhead</v>
          </cell>
          <cell r="S114" t="str">
            <v>2509</v>
          </cell>
          <cell r="T114" t="str">
            <v>Human Organization</v>
          </cell>
          <cell r="AA114" t="str">
            <v>100-0210-3017</v>
          </cell>
          <cell r="AD114" t="str">
            <v>HUMANRES-Other-100</v>
          </cell>
          <cell r="AE114" t="str">
            <v>HUMANRES-Other-100-3</v>
          </cell>
          <cell r="AF114" t="str">
            <v>100-0210-3017</v>
          </cell>
          <cell r="AJ114" t="str">
            <v>-</v>
          </cell>
          <cell r="AM114" t="str">
            <v>-</v>
          </cell>
          <cell r="AN114" t="str">
            <v>-</v>
          </cell>
          <cell r="AO114" t="str">
            <v>454</v>
          </cell>
          <cell r="AR114" t="str">
            <v>-</v>
          </cell>
        </row>
        <row r="115">
          <cell r="B115" t="str">
            <v>STAFFF-Talent_Dev</v>
          </cell>
          <cell r="D115" t="str">
            <v>2130</v>
          </cell>
          <cell r="E115" t="str">
            <v>ARTSCI</v>
          </cell>
          <cell r="G115" t="str">
            <v>4331</v>
          </cell>
          <cell r="H115" t="str">
            <v>Fixed Price Revenue</v>
          </cell>
          <cell r="P115" t="str">
            <v>2130</v>
          </cell>
          <cell r="Q115" t="str">
            <v>Pre-College Adult Music Prog</v>
          </cell>
          <cell r="S115" t="str">
            <v>2510</v>
          </cell>
          <cell r="T115" t="str">
            <v>Academic Support</v>
          </cell>
          <cell r="AA115" t="str">
            <v>100-0210-7404</v>
          </cell>
          <cell r="AD115" t="str">
            <v>HUMANRES-Other-100</v>
          </cell>
          <cell r="AE115" t="str">
            <v>HUMANRES-Other-100-4</v>
          </cell>
          <cell r="AF115" t="str">
            <v>100-0210-7404</v>
          </cell>
          <cell r="AJ115" t="str">
            <v>-</v>
          </cell>
          <cell r="AM115" t="str">
            <v>-</v>
          </cell>
          <cell r="AN115" t="str">
            <v>-</v>
          </cell>
          <cell r="AO115" t="str">
            <v>455</v>
          </cell>
          <cell r="AR115" t="str">
            <v>-</v>
          </cell>
        </row>
        <row r="116">
          <cell r="B116" t="str">
            <v>STAFFF-Vice_President</v>
          </cell>
          <cell r="D116" t="str">
            <v>2131</v>
          </cell>
          <cell r="E116" t="str">
            <v>ARTSCI</v>
          </cell>
          <cell r="G116" t="str">
            <v>4340</v>
          </cell>
          <cell r="H116" t="str">
            <v>Indirect Cost-Aux Enterprises</v>
          </cell>
          <cell r="P116" t="str">
            <v>2131</v>
          </cell>
          <cell r="Q116" t="str">
            <v>Center for Humanities</v>
          </cell>
          <cell r="S116" t="str">
            <v>2511</v>
          </cell>
          <cell r="T116" t="str">
            <v>Experiential Learning</v>
          </cell>
          <cell r="AA116" t="str">
            <v>100-0210-7405</v>
          </cell>
          <cell r="AD116" t="str">
            <v>HUMANRES-Other-100</v>
          </cell>
          <cell r="AE116" t="str">
            <v>HUMANRES-Other-100-5</v>
          </cell>
          <cell r="AF116" t="str">
            <v>100-0210-7405</v>
          </cell>
          <cell r="AJ116" t="str">
            <v>-</v>
          </cell>
          <cell r="AM116" t="str">
            <v>-</v>
          </cell>
          <cell r="AN116" t="str">
            <v>-</v>
          </cell>
          <cell r="AO116" t="str">
            <v>456</v>
          </cell>
          <cell r="AR116" t="str">
            <v>-</v>
          </cell>
        </row>
        <row r="117">
          <cell r="B117" t="str">
            <v>STRATEGIC_PROCUREMENT</v>
          </cell>
          <cell r="D117" t="str">
            <v>2132</v>
          </cell>
          <cell r="E117" t="str">
            <v>ARTSCI</v>
          </cell>
          <cell r="G117" t="str">
            <v>4350</v>
          </cell>
          <cell r="H117" t="str">
            <v>Steam Plant Cost Recovery</v>
          </cell>
          <cell r="P117" t="str">
            <v>2132</v>
          </cell>
          <cell r="Q117" t="str">
            <v>Ctr for Soc. for Women in Soc.</v>
          </cell>
          <cell r="S117" t="str">
            <v>2512</v>
          </cell>
          <cell r="T117" t="str">
            <v>Web Development</v>
          </cell>
          <cell r="AA117" t="str">
            <v>100-0220-0000</v>
          </cell>
          <cell r="AD117" t="str">
            <v>FSP-Other-100</v>
          </cell>
          <cell r="AE117" t="str">
            <v>FSP-Other-100-1</v>
          </cell>
          <cell r="AF117" t="str">
            <v>100-0220-0000</v>
          </cell>
          <cell r="AJ117" t="str">
            <v>-</v>
          </cell>
          <cell r="AM117" t="str">
            <v>-</v>
          </cell>
          <cell r="AN117" t="str">
            <v>-</v>
          </cell>
          <cell r="AO117" t="str">
            <v>457</v>
          </cell>
          <cell r="AR117" t="str">
            <v>-</v>
          </cell>
        </row>
        <row r="118">
          <cell r="B118" t="str">
            <v>UCAS</v>
          </cell>
          <cell r="D118" t="str">
            <v>2133</v>
          </cell>
          <cell r="E118" t="str">
            <v>ARTSCI</v>
          </cell>
          <cell r="G118" t="str">
            <v>4410</v>
          </cell>
          <cell r="H118" t="str">
            <v>Psychological Testing Fees</v>
          </cell>
          <cell r="P118" t="str">
            <v>2133</v>
          </cell>
          <cell r="Q118" t="str">
            <v>Feinstein Hunger Center</v>
          </cell>
          <cell r="S118" t="str">
            <v>2513</v>
          </cell>
          <cell r="T118" t="str">
            <v>College Writing Program</v>
          </cell>
          <cell r="AA118" t="str">
            <v>100-0230-3000</v>
          </cell>
          <cell r="AD118" t="str">
            <v>AVP-FACILITIES-Other-100</v>
          </cell>
          <cell r="AE118" t="str">
            <v>AVP-FACILITIES-Other-100-1</v>
          </cell>
          <cell r="AF118" t="str">
            <v>100-0230-3000</v>
          </cell>
          <cell r="AJ118" t="str">
            <v>-</v>
          </cell>
          <cell r="AM118" t="str">
            <v>-</v>
          </cell>
          <cell r="AN118" t="str">
            <v>-</v>
          </cell>
          <cell r="AO118" t="str">
            <v>458</v>
          </cell>
          <cell r="AR118" t="str">
            <v>-</v>
          </cell>
        </row>
        <row r="119">
          <cell r="B119" t="str">
            <v>UCAS-Other</v>
          </cell>
          <cell r="D119" t="str">
            <v>2135</v>
          </cell>
          <cell r="E119" t="str">
            <v>ARTSCI</v>
          </cell>
          <cell r="G119" t="str">
            <v>4500</v>
          </cell>
          <cell r="H119" t="str">
            <v>Interest Income</v>
          </cell>
          <cell r="P119" t="str">
            <v>2135</v>
          </cell>
          <cell r="Q119" t="str">
            <v>The Harrington School</v>
          </cell>
          <cell r="S119" t="str">
            <v>2514</v>
          </cell>
          <cell r="T119" t="str">
            <v>Commencement</v>
          </cell>
          <cell r="AA119" t="str">
            <v>100-0230-3008</v>
          </cell>
          <cell r="AD119" t="str">
            <v>AVP-FACILITIES-Other-100</v>
          </cell>
          <cell r="AE119" t="str">
            <v>AVP-FACILITIES-Other-100-2</v>
          </cell>
          <cell r="AF119" t="str">
            <v>100-0230-3008</v>
          </cell>
          <cell r="AJ119" t="str">
            <v>-</v>
          </cell>
          <cell r="AM119" t="str">
            <v>-</v>
          </cell>
          <cell r="AN119" t="str">
            <v>-</v>
          </cell>
          <cell r="AO119" t="str">
            <v>459</v>
          </cell>
          <cell r="AR119" t="str">
            <v>-</v>
          </cell>
        </row>
        <row r="120">
          <cell r="B120" t="str">
            <v>WAJONES</v>
          </cell>
          <cell r="D120" t="str">
            <v>2136</v>
          </cell>
          <cell r="E120" t="str">
            <v>ARTSCI</v>
          </cell>
          <cell r="G120" t="str">
            <v>4502</v>
          </cell>
          <cell r="H120" t="str">
            <v>Equipment Rental Income</v>
          </cell>
          <cell r="P120" t="str">
            <v>2136</v>
          </cell>
          <cell r="Q120" t="str">
            <v>Archaeology &amp; Applied History</v>
          </cell>
          <cell r="S120" t="str">
            <v>2515</v>
          </cell>
          <cell r="T120" t="str">
            <v>Continuing Education Program</v>
          </cell>
          <cell r="AA120" t="str">
            <v>100-0230-3015</v>
          </cell>
          <cell r="AD120" t="str">
            <v>AVP-FACILITIES-Other-100</v>
          </cell>
          <cell r="AE120" t="str">
            <v>AVP-FACILITIES-Other-100-3</v>
          </cell>
          <cell r="AF120" t="str">
            <v>100-0230-3015</v>
          </cell>
          <cell r="AJ120" t="str">
            <v>-</v>
          </cell>
          <cell r="AM120" t="str">
            <v>-</v>
          </cell>
          <cell r="AN120" t="str">
            <v>-</v>
          </cell>
          <cell r="AO120" t="str">
            <v>460</v>
          </cell>
          <cell r="AR120" t="str">
            <v>-</v>
          </cell>
        </row>
        <row r="121">
          <cell r="B121" t="str">
            <v>WAJONES-Other</v>
          </cell>
          <cell r="D121" t="str">
            <v>2137</v>
          </cell>
          <cell r="E121" t="str">
            <v>ARTSCI</v>
          </cell>
          <cell r="G121" t="str">
            <v>4503</v>
          </cell>
          <cell r="H121" t="str">
            <v>Foreign Income</v>
          </cell>
          <cell r="P121" t="str">
            <v>2137</v>
          </cell>
          <cell r="Q121" t="str">
            <v>Soc Sci Inst Res Edu Policy</v>
          </cell>
          <cell r="S121" t="str">
            <v>2516</v>
          </cell>
          <cell r="T121" t="str">
            <v>Debate Union'</v>
          </cell>
          <cell r="AA121" t="str">
            <v>100-0230-3031</v>
          </cell>
          <cell r="AD121" t="str">
            <v>AVP-FACILITIES-Other-100</v>
          </cell>
          <cell r="AE121" t="str">
            <v>AVP-FACILITIES-Other-100-4</v>
          </cell>
          <cell r="AF121" t="str">
            <v>100-0230-3031</v>
          </cell>
          <cell r="AJ121" t="str">
            <v>-</v>
          </cell>
          <cell r="AM121" t="str">
            <v>-</v>
          </cell>
          <cell r="AN121" t="str">
            <v>-</v>
          </cell>
          <cell r="AO121" t="str">
            <v>461</v>
          </cell>
          <cell r="AR121" t="str">
            <v>-</v>
          </cell>
        </row>
        <row r="122">
          <cell r="D122" t="str">
            <v>2138</v>
          </cell>
          <cell r="E122" t="str">
            <v>ARTSCI</v>
          </cell>
          <cell r="G122" t="str">
            <v>4504</v>
          </cell>
          <cell r="H122" t="str">
            <v>Other Income</v>
          </cell>
          <cell r="P122" t="str">
            <v>2138</v>
          </cell>
          <cell r="Q122" t="str">
            <v>Criminology &amp; Criminal Justice</v>
          </cell>
          <cell r="S122" t="str">
            <v>2517</v>
          </cell>
          <cell r="T122" t="str">
            <v>Diversity Program</v>
          </cell>
          <cell r="AA122" t="str">
            <v>100-0231-2640</v>
          </cell>
          <cell r="AD122" t="str">
            <v>ENROLLMGMT-Other-100</v>
          </cell>
          <cell r="AE122" t="str">
            <v>ENROLLMGMT-Other-100-1</v>
          </cell>
          <cell r="AF122" t="str">
            <v>100-0231-2640</v>
          </cell>
          <cell r="AJ122" t="str">
            <v>-</v>
          </cell>
          <cell r="AM122" t="str">
            <v>-</v>
          </cell>
          <cell r="AN122" t="str">
            <v>-</v>
          </cell>
          <cell r="AO122" t="str">
            <v>462</v>
          </cell>
          <cell r="AR122" t="str">
            <v>-</v>
          </cell>
        </row>
        <row r="123">
          <cell r="D123" t="str">
            <v>2139</v>
          </cell>
          <cell r="E123" t="str">
            <v>ARTSCI</v>
          </cell>
          <cell r="G123" t="str">
            <v>4506</v>
          </cell>
          <cell r="H123" t="str">
            <v>RIC Education PhD Program</v>
          </cell>
          <cell r="P123" t="str">
            <v>2139</v>
          </cell>
          <cell r="Q123" t="str">
            <v>Data Science</v>
          </cell>
          <cell r="S123" t="str">
            <v>2518</v>
          </cell>
          <cell r="T123" t="str">
            <v>Stockroom &amp; Science Warehouse</v>
          </cell>
          <cell r="AA123" t="str">
            <v>100-0231-7003</v>
          </cell>
          <cell r="AD123" t="str">
            <v>ENROLLMGMT-Other-100</v>
          </cell>
          <cell r="AE123" t="str">
            <v>ENROLLMGMT-Other-100-2</v>
          </cell>
          <cell r="AF123" t="str">
            <v>100-0231-7003</v>
          </cell>
          <cell r="AJ123" t="str">
            <v>-</v>
          </cell>
          <cell r="AM123" t="str">
            <v>-</v>
          </cell>
          <cell r="AN123" t="str">
            <v>-</v>
          </cell>
          <cell r="AO123" t="str">
            <v>463</v>
          </cell>
          <cell r="AR123" t="str">
            <v>-</v>
          </cell>
        </row>
        <row r="124">
          <cell r="D124" t="str">
            <v>2200</v>
          </cell>
          <cell r="E124" t="str">
            <v>BUSINESS</v>
          </cell>
          <cell r="G124" t="str">
            <v>4507</v>
          </cell>
          <cell r="H124" t="str">
            <v>Student Loan Off Admin Support</v>
          </cell>
          <cell r="P124" t="str">
            <v>2200</v>
          </cell>
          <cell r="Q124" t="str">
            <v>Dean-Coll-Bus</v>
          </cell>
          <cell r="S124" t="str">
            <v>2519</v>
          </cell>
          <cell r="T124" t="str">
            <v>Grant Management Support</v>
          </cell>
          <cell r="AA124" t="str">
            <v>100-0234-3311</v>
          </cell>
          <cell r="AD124" t="str">
            <v>RISKMGMT-Other-100</v>
          </cell>
          <cell r="AE124" t="str">
            <v>RISKMGMT-Other-100-1</v>
          </cell>
          <cell r="AF124" t="str">
            <v>100-0234-3311</v>
          </cell>
          <cell r="AJ124" t="str">
            <v>-</v>
          </cell>
          <cell r="AM124" t="str">
            <v>-</v>
          </cell>
          <cell r="AN124" t="str">
            <v>-</v>
          </cell>
          <cell r="AO124" t="str">
            <v>464</v>
          </cell>
          <cell r="AR124" t="str">
            <v>-</v>
          </cell>
        </row>
        <row r="125">
          <cell r="D125" t="str">
            <v>2201</v>
          </cell>
          <cell r="E125" t="str">
            <v>BUSINESS</v>
          </cell>
          <cell r="G125" t="str">
            <v>4508</v>
          </cell>
          <cell r="H125" t="str">
            <v>Printing Income</v>
          </cell>
          <cell r="P125" t="str">
            <v>2201</v>
          </cell>
          <cell r="Q125" t="str">
            <v>Faculty-Instruction</v>
          </cell>
          <cell r="S125" t="str">
            <v>2520</v>
          </cell>
          <cell r="T125" t="str">
            <v>RI Film Society</v>
          </cell>
          <cell r="AA125" t="str">
            <v>100-0242-3025</v>
          </cell>
          <cell r="AD125" t="str">
            <v>FACILITIES-Other-100</v>
          </cell>
          <cell r="AE125" t="str">
            <v>FACILITIES-Other-100-9</v>
          </cell>
          <cell r="AF125" t="str">
            <v>100-0242-3025</v>
          </cell>
          <cell r="AJ125" t="str">
            <v>-</v>
          </cell>
          <cell r="AM125" t="str">
            <v>-</v>
          </cell>
          <cell r="AN125" t="str">
            <v>-</v>
          </cell>
          <cell r="AO125" t="str">
            <v>465</v>
          </cell>
          <cell r="AR125" t="str">
            <v>-</v>
          </cell>
        </row>
        <row r="126">
          <cell r="D126" t="str">
            <v>2202</v>
          </cell>
          <cell r="E126" t="str">
            <v>BUSINESS</v>
          </cell>
          <cell r="G126" t="str">
            <v>4509</v>
          </cell>
          <cell r="H126" t="str">
            <v>Printing Paper Income</v>
          </cell>
          <cell r="P126" t="str">
            <v>2202</v>
          </cell>
          <cell r="Q126" t="str">
            <v>COB Graduate Programs</v>
          </cell>
          <cell r="S126" t="str">
            <v>2521</v>
          </cell>
          <cell r="T126" t="str">
            <v>General Education Pilot Pgm</v>
          </cell>
          <cell r="AA126" t="str">
            <v>100-0248-0000</v>
          </cell>
          <cell r="AD126" t="str">
            <v>FACILITIESOPER-Other-100</v>
          </cell>
          <cell r="AE126" t="str">
            <v>FACILITIESOPER-Other-100-1</v>
          </cell>
          <cell r="AF126" t="str">
            <v>100-0248-0000</v>
          </cell>
          <cell r="AJ126" t="str">
            <v>-</v>
          </cell>
          <cell r="AM126" t="str">
            <v>-</v>
          </cell>
          <cell r="AN126" t="str">
            <v>-</v>
          </cell>
          <cell r="AO126" t="str">
            <v>480</v>
          </cell>
          <cell r="AR126" t="str">
            <v>-</v>
          </cell>
        </row>
        <row r="127">
          <cell r="D127" t="str">
            <v>2203</v>
          </cell>
          <cell r="E127" t="str">
            <v>BUSINESS</v>
          </cell>
          <cell r="G127" t="str">
            <v>4510</v>
          </cell>
          <cell r="H127" t="str">
            <v>Internal Departmental Revenue</v>
          </cell>
          <cell r="P127" t="str">
            <v>2203</v>
          </cell>
          <cell r="Q127" t="str">
            <v>Business&amp;EconomicsResearch Ctr</v>
          </cell>
          <cell r="S127" t="str">
            <v>2522</v>
          </cell>
          <cell r="T127" t="str">
            <v>Global Change Administration</v>
          </cell>
          <cell r="AA127" t="str">
            <v>100-0248-6525</v>
          </cell>
          <cell r="AD127" t="str">
            <v>FACILITIESOPER-Other-100</v>
          </cell>
          <cell r="AE127" t="str">
            <v>FACILITIESOPER-Other-100-2</v>
          </cell>
          <cell r="AF127" t="str">
            <v>100-0248-6525</v>
          </cell>
          <cell r="AJ127" t="str">
            <v>-</v>
          </cell>
          <cell r="AM127" t="str">
            <v>-</v>
          </cell>
          <cell r="AN127" t="str">
            <v>-</v>
          </cell>
          <cell r="AO127" t="str">
            <v>481</v>
          </cell>
          <cell r="AR127" t="str">
            <v>-</v>
          </cell>
        </row>
        <row r="128">
          <cell r="D128" t="str">
            <v>2300</v>
          </cell>
          <cell r="E128" t="str">
            <v>ENGINEERING</v>
          </cell>
          <cell r="G128" t="str">
            <v>4511</v>
          </cell>
          <cell r="H128" t="str">
            <v>Postage Revenue</v>
          </cell>
          <cell r="P128" t="str">
            <v>2300</v>
          </cell>
          <cell r="Q128" t="str">
            <v>Dean Engineering</v>
          </cell>
          <cell r="S128" t="str">
            <v>2523</v>
          </cell>
          <cell r="T128" t="str">
            <v>Communications Tech Classroom</v>
          </cell>
          <cell r="AA128" t="str">
            <v>100-0255-0000</v>
          </cell>
          <cell r="AD128" t="str">
            <v>PURCHASING-Other-100</v>
          </cell>
          <cell r="AE128" t="str">
            <v>PURCHASING-Other-100-1</v>
          </cell>
          <cell r="AF128" t="str">
            <v>100-0255-0000</v>
          </cell>
          <cell r="AJ128" t="str">
            <v>-</v>
          </cell>
          <cell r="AM128" t="str">
            <v>-</v>
          </cell>
          <cell r="AN128" t="str">
            <v>-</v>
          </cell>
          <cell r="AO128" t="str">
            <v>482</v>
          </cell>
          <cell r="AR128" t="str">
            <v>-</v>
          </cell>
        </row>
        <row r="129">
          <cell r="D129" t="str">
            <v>2301</v>
          </cell>
          <cell r="E129" t="str">
            <v>ENGINEERING</v>
          </cell>
          <cell r="G129" t="str">
            <v>4512</v>
          </cell>
          <cell r="H129" t="str">
            <v>Freight Revenue</v>
          </cell>
          <cell r="P129" t="str">
            <v>2301</v>
          </cell>
          <cell r="Q129" t="str">
            <v>Chemical Engineering</v>
          </cell>
          <cell r="S129" t="str">
            <v>2524</v>
          </cell>
          <cell r="T129" t="str">
            <v>English Language Institute</v>
          </cell>
          <cell r="AA129" t="str">
            <v>100-0256-0000</v>
          </cell>
          <cell r="AD129" t="str">
            <v>FACILITIESOPER-Other-100</v>
          </cell>
          <cell r="AE129" t="str">
            <v>FACILITIESOPER-Other-100-3</v>
          </cell>
          <cell r="AF129" t="str">
            <v>100-0256-0000</v>
          </cell>
          <cell r="AJ129" t="str">
            <v>-</v>
          </cell>
          <cell r="AM129" t="str">
            <v>-</v>
          </cell>
          <cell r="AN129" t="str">
            <v>-</v>
          </cell>
          <cell r="AO129" t="str">
            <v>483</v>
          </cell>
          <cell r="AR129" t="str">
            <v>-</v>
          </cell>
        </row>
        <row r="130">
          <cell r="D130" t="str">
            <v>2302</v>
          </cell>
          <cell r="E130" t="str">
            <v>ENGINEERING</v>
          </cell>
          <cell r="G130" t="str">
            <v>4513</v>
          </cell>
          <cell r="H130" t="str">
            <v>Central Stores Revenue</v>
          </cell>
          <cell r="P130" t="str">
            <v>2302</v>
          </cell>
          <cell r="Q130" t="str">
            <v>Civil and Environmental Engine</v>
          </cell>
          <cell r="S130" t="str">
            <v>2525</v>
          </cell>
          <cell r="T130" t="str">
            <v>HSS Institute</v>
          </cell>
          <cell r="AA130" t="str">
            <v>100-0257-3000</v>
          </cell>
          <cell r="AD130" t="str">
            <v>PROPSUPP-Other-100</v>
          </cell>
          <cell r="AE130" t="str">
            <v>PROPSUPP-Other-100-1</v>
          </cell>
          <cell r="AF130" t="str">
            <v>100-0257-3000</v>
          </cell>
          <cell r="AJ130" t="str">
            <v>-</v>
          </cell>
          <cell r="AM130" t="str">
            <v>-</v>
          </cell>
          <cell r="AN130" t="str">
            <v>-</v>
          </cell>
          <cell r="AO130" t="str">
            <v>484</v>
          </cell>
          <cell r="AR130" t="str">
            <v>-</v>
          </cell>
        </row>
        <row r="131">
          <cell r="D131" t="str">
            <v>2303</v>
          </cell>
          <cell r="E131" t="str">
            <v>ENGINEERING</v>
          </cell>
          <cell r="G131" t="str">
            <v>4514</v>
          </cell>
          <cell r="H131" t="str">
            <v>Automotive Sales</v>
          </cell>
          <cell r="P131" t="str">
            <v>2303</v>
          </cell>
          <cell r="Q131" t="str">
            <v>Elec, Computer &amp; Bio Engr</v>
          </cell>
          <cell r="S131" t="str">
            <v>2526</v>
          </cell>
          <cell r="T131" t="str">
            <v>Instutional Memberships</v>
          </cell>
          <cell r="AA131" t="str">
            <v>100-0257-3024</v>
          </cell>
          <cell r="AD131" t="str">
            <v>PROPSUPP-Other-100</v>
          </cell>
          <cell r="AE131" t="str">
            <v>PROPSUPP-Other-100-2</v>
          </cell>
          <cell r="AF131" t="str">
            <v>100-0257-3024</v>
          </cell>
          <cell r="AJ131" t="str">
            <v>-</v>
          </cell>
          <cell r="AM131" t="str">
            <v>-</v>
          </cell>
          <cell r="AN131" t="str">
            <v>-</v>
          </cell>
          <cell r="AO131" t="str">
            <v>490</v>
          </cell>
          <cell r="AR131" t="str">
            <v>-</v>
          </cell>
        </row>
        <row r="132">
          <cell r="D132" t="str">
            <v>2304</v>
          </cell>
          <cell r="E132" t="str">
            <v>ENGINEERING</v>
          </cell>
          <cell r="G132" t="str">
            <v>4515</v>
          </cell>
          <cell r="H132" t="str">
            <v>Gain on Sale URI Real Property</v>
          </cell>
          <cell r="P132" t="str">
            <v>2304</v>
          </cell>
          <cell r="Q132" t="str">
            <v>Mechanical Engineering</v>
          </cell>
          <cell r="S132" t="str">
            <v>2527</v>
          </cell>
          <cell r="T132" t="str">
            <v>IITS Media</v>
          </cell>
          <cell r="AA132" t="str">
            <v>100-0257-3048</v>
          </cell>
          <cell r="AD132" t="str">
            <v>PROPSUPP-Other-100</v>
          </cell>
          <cell r="AE132" t="str">
            <v>PROPSUPP-Other-100-3</v>
          </cell>
          <cell r="AF132" t="str">
            <v>100-0257-3048</v>
          </cell>
          <cell r="AJ132" t="str">
            <v>-</v>
          </cell>
          <cell r="AM132" t="str">
            <v>-</v>
          </cell>
          <cell r="AN132" t="str">
            <v>-</v>
          </cell>
          <cell r="AO132" t="str">
            <v>500</v>
          </cell>
          <cell r="AR132" t="str">
            <v>-</v>
          </cell>
        </row>
        <row r="133">
          <cell r="D133" t="str">
            <v>2305</v>
          </cell>
          <cell r="E133" t="str">
            <v>ENGINEERING</v>
          </cell>
          <cell r="G133" t="str">
            <v>4516</v>
          </cell>
          <cell r="H133" t="str">
            <v>PCard Rebates</v>
          </cell>
          <cell r="P133" t="str">
            <v>2305</v>
          </cell>
          <cell r="Q133" t="str">
            <v>Industrial &amp;  Systems Eng.</v>
          </cell>
          <cell r="S133" t="str">
            <v>2528</v>
          </cell>
          <cell r="T133" t="str">
            <v>Electron Microscope</v>
          </cell>
          <cell r="AA133" t="str">
            <v>100-0265-3022</v>
          </cell>
          <cell r="AD133" t="str">
            <v>PUBLICSAFETY-Other-100</v>
          </cell>
          <cell r="AE133" t="str">
            <v>PUBLICSAFETY-Other-100-1</v>
          </cell>
          <cell r="AF133" t="str">
            <v>100-0265-3022</v>
          </cell>
          <cell r="AJ133" t="str">
            <v>-</v>
          </cell>
          <cell r="AM133" t="str">
            <v>-</v>
          </cell>
          <cell r="AN133" t="str">
            <v>-</v>
          </cell>
          <cell r="AO133" t="str">
            <v>510</v>
          </cell>
          <cell r="AR133" t="str">
            <v>-</v>
          </cell>
        </row>
        <row r="134">
          <cell r="D134" t="str">
            <v>2306</v>
          </cell>
          <cell r="E134" t="str">
            <v>ENGINEERING</v>
          </cell>
          <cell r="G134" t="str">
            <v>4517</v>
          </cell>
          <cell r="H134" t="str">
            <v>Insurance Proceeds</v>
          </cell>
          <cell r="P134" t="str">
            <v>2306</v>
          </cell>
          <cell r="Q134" t="str">
            <v>Ocean Engineering</v>
          </cell>
          <cell r="S134" t="str">
            <v>2529</v>
          </cell>
          <cell r="T134" t="str">
            <v>Colloquiums</v>
          </cell>
          <cell r="AA134" t="str">
            <v>100-0300-3000</v>
          </cell>
          <cell r="AD134" t="str">
            <v>AA_BLDGRENTALS-100</v>
          </cell>
          <cell r="AE134" t="str">
            <v>AA_BLDGRENTALS-100-1</v>
          </cell>
          <cell r="AF134" t="str">
            <v>100-0300-3000</v>
          </cell>
          <cell r="AJ134" t="str">
            <v>-</v>
          </cell>
          <cell r="AM134" t="str">
            <v>-</v>
          </cell>
          <cell r="AN134" t="str">
            <v>-</v>
          </cell>
          <cell r="AO134" t="str">
            <v>530</v>
          </cell>
          <cell r="AR134" t="str">
            <v>-</v>
          </cell>
        </row>
        <row r="135">
          <cell r="D135" t="str">
            <v>2307</v>
          </cell>
          <cell r="E135" t="str">
            <v>ENGINEERING</v>
          </cell>
          <cell r="G135" t="str">
            <v>4611</v>
          </cell>
          <cell r="H135" t="str">
            <v>Housing Rental</v>
          </cell>
          <cell r="P135" t="str">
            <v>2307</v>
          </cell>
          <cell r="Q135" t="str">
            <v>Engineering Computer Center</v>
          </cell>
          <cell r="S135" t="str">
            <v>2530</v>
          </cell>
          <cell r="T135" t="str">
            <v>Non A-21 Expenses</v>
          </cell>
          <cell r="AA135" t="str">
            <v>100-0301-2526</v>
          </cell>
          <cell r="AD135" t="str">
            <v>PROVOST-Other-100</v>
          </cell>
          <cell r="AE135" t="str">
            <v>PROVOST-Other-100-1</v>
          </cell>
          <cell r="AF135" t="str">
            <v>100-0301-2526</v>
          </cell>
          <cell r="AJ135" t="str">
            <v>-</v>
          </cell>
          <cell r="AM135" t="str">
            <v>-</v>
          </cell>
          <cell r="AN135" t="str">
            <v>-</v>
          </cell>
          <cell r="AO135" t="str">
            <v>550</v>
          </cell>
          <cell r="AR135" t="str">
            <v>-</v>
          </cell>
        </row>
        <row r="136">
          <cell r="D136" t="str">
            <v>2308</v>
          </cell>
          <cell r="E136" t="str">
            <v>ENGINEERING</v>
          </cell>
          <cell r="G136" t="str">
            <v>4612</v>
          </cell>
          <cell r="H136" t="str">
            <v>Dorm-Phone Revenues</v>
          </cell>
          <cell r="P136" t="str">
            <v>2308</v>
          </cell>
          <cell r="Q136" t="str">
            <v>Mech., Ind., Sys. Engineering</v>
          </cell>
          <cell r="S136" t="str">
            <v>2531</v>
          </cell>
          <cell r="T136" t="str">
            <v>Integrated Ocean Drilling</v>
          </cell>
          <cell r="AA136" t="str">
            <v>100-0301-3011</v>
          </cell>
          <cell r="AD136" t="str">
            <v>PROVOST-Other-100</v>
          </cell>
          <cell r="AE136" t="str">
            <v>PROVOST-Other-100-2</v>
          </cell>
          <cell r="AF136" t="str">
            <v>100-0301-3011</v>
          </cell>
          <cell r="AJ136" t="str">
            <v>-</v>
          </cell>
          <cell r="AM136" t="str">
            <v>-</v>
          </cell>
          <cell r="AN136" t="str">
            <v>-</v>
          </cell>
          <cell r="AO136" t="str">
            <v>560</v>
          </cell>
          <cell r="AR136" t="str">
            <v>-</v>
          </cell>
        </row>
        <row r="137">
          <cell r="D137" t="str">
            <v>2309</v>
          </cell>
          <cell r="E137" t="str">
            <v>ENGINEERING</v>
          </cell>
          <cell r="G137" t="str">
            <v>4613</v>
          </cell>
          <cell r="H137" t="str">
            <v>Student Phone Fees</v>
          </cell>
          <cell r="P137" t="str">
            <v>2309</v>
          </cell>
          <cell r="Q137" t="str">
            <v>International Engineering Prog</v>
          </cell>
          <cell r="S137" t="str">
            <v>2532</v>
          </cell>
          <cell r="T137" t="str">
            <v>Cell Molecular Biology Imaging</v>
          </cell>
          <cell r="AA137" t="str">
            <v>100-0303-3010</v>
          </cell>
          <cell r="AD137" t="str">
            <v>ENROLLSVCS-Other-100</v>
          </cell>
          <cell r="AE137" t="str">
            <v>ENROLLSVCS-Other-100-1</v>
          </cell>
          <cell r="AF137" t="str">
            <v>100-0303-3010</v>
          </cell>
          <cell r="AJ137" t="str">
            <v>-</v>
          </cell>
          <cell r="AM137" t="str">
            <v>-</v>
          </cell>
          <cell r="AN137" t="str">
            <v>-</v>
          </cell>
          <cell r="AO137" t="str">
            <v>570</v>
          </cell>
          <cell r="AR137" t="str">
            <v>-</v>
          </cell>
        </row>
        <row r="138">
          <cell r="D138" t="str">
            <v>2310</v>
          </cell>
          <cell r="E138" t="str">
            <v>ENGINEERING</v>
          </cell>
          <cell r="G138" t="str">
            <v>4614</v>
          </cell>
          <cell r="H138" t="str">
            <v>Building Space Rental</v>
          </cell>
          <cell r="P138" t="str">
            <v>2310</v>
          </cell>
          <cell r="Q138" t="str">
            <v>COEUT</v>
          </cell>
          <cell r="S138" t="str">
            <v>2533</v>
          </cell>
          <cell r="T138" t="str">
            <v>LA-ICPMS Lab (Oceanography)</v>
          </cell>
          <cell r="AA138" t="str">
            <v>100-0303-6508</v>
          </cell>
          <cell r="AD138" t="str">
            <v>ENROLLSVCS-Other-100</v>
          </cell>
          <cell r="AE138" t="str">
            <v>ENROLLSVCS-Other-100-2</v>
          </cell>
          <cell r="AF138" t="str">
            <v>100-0303-6508</v>
          </cell>
          <cell r="AJ138" t="str">
            <v>-</v>
          </cell>
          <cell r="AM138" t="str">
            <v>-</v>
          </cell>
          <cell r="AN138" t="str">
            <v>-</v>
          </cell>
          <cell r="AO138" t="str">
            <v>580</v>
          </cell>
          <cell r="AR138" t="str">
            <v>-</v>
          </cell>
        </row>
        <row r="139">
          <cell r="D139" t="str">
            <v>2311</v>
          </cell>
          <cell r="E139" t="str">
            <v>ENGINEERING</v>
          </cell>
          <cell r="G139" t="str">
            <v>4615</v>
          </cell>
          <cell r="H139" t="str">
            <v>Damage Income</v>
          </cell>
          <cell r="P139" t="str">
            <v>2311</v>
          </cell>
          <cell r="Q139" t="str">
            <v>National Institute for Underse</v>
          </cell>
          <cell r="S139" t="str">
            <v>2534</v>
          </cell>
          <cell r="T139" t="str">
            <v>Research Support</v>
          </cell>
          <cell r="AA139" t="str">
            <v>100-0310-7215</v>
          </cell>
          <cell r="AD139" t="str">
            <v>GRADSTUDIES-Other-100</v>
          </cell>
          <cell r="AE139" t="str">
            <v>GRADSTUDIES-Other-100-1</v>
          </cell>
          <cell r="AF139" t="str">
            <v>100-0310-7215</v>
          </cell>
          <cell r="AJ139" t="str">
            <v>-</v>
          </cell>
          <cell r="AM139" t="str">
            <v>-</v>
          </cell>
          <cell r="AN139" t="str">
            <v>-</v>
          </cell>
          <cell r="AO139" t="str">
            <v>590</v>
          </cell>
          <cell r="AR139" t="str">
            <v>-</v>
          </cell>
        </row>
        <row r="140">
          <cell r="D140" t="str">
            <v>2312</v>
          </cell>
          <cell r="E140" t="str">
            <v>ENGINEERING</v>
          </cell>
          <cell r="G140" t="str">
            <v>4616</v>
          </cell>
          <cell r="H140" t="str">
            <v>Graduate &amp; Faculty Rental</v>
          </cell>
          <cell r="P140" t="str">
            <v>2312</v>
          </cell>
          <cell r="Q140" t="str">
            <v>CYPHER</v>
          </cell>
          <cell r="S140" t="str">
            <v>2535</v>
          </cell>
          <cell r="T140" t="str">
            <v>Roger Williams Expenses</v>
          </cell>
          <cell r="AA140" t="str">
            <v>100-0311-2640</v>
          </cell>
          <cell r="AD140" t="str">
            <v>ADMISSIONS-Other-100</v>
          </cell>
          <cell r="AE140" t="str">
            <v>ADMISSIONS-Other-100-1</v>
          </cell>
          <cell r="AF140" t="str">
            <v>100-0311-2640</v>
          </cell>
          <cell r="AJ140" t="str">
            <v>-</v>
          </cell>
          <cell r="AM140" t="str">
            <v>-</v>
          </cell>
          <cell r="AN140" t="str">
            <v>-</v>
          </cell>
          <cell r="AO140" t="str">
            <v>595</v>
          </cell>
          <cell r="AR140" t="str">
            <v>-</v>
          </cell>
        </row>
        <row r="141">
          <cell r="D141" t="str">
            <v>2401</v>
          </cell>
          <cell r="E141" t="str">
            <v>HEALTHSCI</v>
          </cell>
          <cell r="G141" t="str">
            <v>4617</v>
          </cell>
          <cell r="H141" t="str">
            <v>No Village Apartments</v>
          </cell>
          <cell r="P141" t="str">
            <v>2401</v>
          </cell>
          <cell r="Q141" t="str">
            <v>Human Development &amp; Family Stu</v>
          </cell>
          <cell r="S141" t="str">
            <v>2536</v>
          </cell>
          <cell r="T141" t="str">
            <v>[CIPG] Inst. Imm. Informatics</v>
          </cell>
          <cell r="AA141" t="str">
            <v>100-0311-3010</v>
          </cell>
          <cell r="AD141" t="str">
            <v>ADMISSIONS-Other-100</v>
          </cell>
          <cell r="AE141" t="str">
            <v>ADMISSIONS-Other-100-2</v>
          </cell>
          <cell r="AF141" t="str">
            <v>100-0311-3010</v>
          </cell>
          <cell r="AJ141" t="str">
            <v>-</v>
          </cell>
          <cell r="AR141" t="str">
            <v>-</v>
          </cell>
        </row>
        <row r="142">
          <cell r="D142" t="str">
            <v>2402</v>
          </cell>
          <cell r="E142" t="str">
            <v>HEALTHSCI</v>
          </cell>
          <cell r="G142" t="str">
            <v>4618</v>
          </cell>
          <cell r="H142" t="str">
            <v>Concession Sales</v>
          </cell>
          <cell r="P142" t="str">
            <v>2402</v>
          </cell>
          <cell r="Q142" t="str">
            <v>Communicative Disorders</v>
          </cell>
          <cell r="S142" t="str">
            <v>2537</v>
          </cell>
          <cell r="T142" t="str">
            <v>Guaranteed Admissions Program</v>
          </cell>
          <cell r="AA142" t="str">
            <v>100-0311-7278</v>
          </cell>
          <cell r="AD142" t="str">
            <v>ADMISSIONS-Other-100</v>
          </cell>
          <cell r="AE142" t="str">
            <v>ADMISSIONS-Other-100-3</v>
          </cell>
          <cell r="AF142" t="str">
            <v>100-0311-7278</v>
          </cell>
          <cell r="AJ142" t="str">
            <v>-</v>
          </cell>
          <cell r="AR142" t="str">
            <v>-</v>
          </cell>
        </row>
        <row r="143">
          <cell r="D143" t="str">
            <v>2404</v>
          </cell>
          <cell r="E143" t="str">
            <v>BUSINESS</v>
          </cell>
          <cell r="G143" t="str">
            <v>4619</v>
          </cell>
          <cell r="H143" t="str">
            <v>Housing-Conference Fees</v>
          </cell>
          <cell r="P143" t="str">
            <v>2404</v>
          </cell>
          <cell r="Q143" t="str">
            <v>Textiles,Fashion Merchandising</v>
          </cell>
          <cell r="S143" t="str">
            <v>2538</v>
          </cell>
          <cell r="T143" t="str">
            <v>Undergraduates Res. Awards</v>
          </cell>
          <cell r="AA143" t="str">
            <v>100-0313-7278</v>
          </cell>
          <cell r="AD143" t="str">
            <v>PROVOST-Global_Strategies-Other-100</v>
          </cell>
          <cell r="AE143" t="str">
            <v>PROVOST-Global_Strategies-Other-100-1</v>
          </cell>
          <cell r="AF143" t="str">
            <v>100-0313-7278</v>
          </cell>
          <cell r="AJ143" t="str">
            <v>-</v>
          </cell>
          <cell r="AR143" t="str">
            <v>-</v>
          </cell>
        </row>
        <row r="144">
          <cell r="D144" t="str">
            <v>2405</v>
          </cell>
          <cell r="E144" t="str">
            <v>HEALTHSCI</v>
          </cell>
          <cell r="G144" t="str">
            <v>4620</v>
          </cell>
          <cell r="H144" t="str">
            <v>Housing-Summer Session Fees</v>
          </cell>
          <cell r="P144" t="str">
            <v>2405</v>
          </cell>
          <cell r="Q144" t="str">
            <v>Physical Therapy</v>
          </cell>
          <cell r="S144" t="str">
            <v>2539</v>
          </cell>
          <cell r="T144" t="str">
            <v>University Diversity Initiativ</v>
          </cell>
          <cell r="AA144" t="str">
            <v>100-0313-7405</v>
          </cell>
          <cell r="AD144" t="str">
            <v>PROVOST-Global_Strategies-Other-100</v>
          </cell>
          <cell r="AE144" t="str">
            <v>PROVOST-Global_Strategies-Other-100-2</v>
          </cell>
          <cell r="AF144" t="str">
            <v>100-0313-7405</v>
          </cell>
          <cell r="AJ144" t="str">
            <v>-</v>
          </cell>
          <cell r="AR144" t="str">
            <v>-</v>
          </cell>
        </row>
        <row r="145">
          <cell r="D145" t="str">
            <v>2406</v>
          </cell>
          <cell r="E145" t="str">
            <v>EDUCATION</v>
          </cell>
          <cell r="G145" t="str">
            <v>4621</v>
          </cell>
          <cell r="H145" t="str">
            <v>Refunds-Grad/Faculty Rental</v>
          </cell>
          <cell r="P145" t="str">
            <v>2406</v>
          </cell>
          <cell r="Q145" t="str">
            <v>Clinical Practice&amp;Partnerships</v>
          </cell>
          <cell r="S145" t="str">
            <v>2540</v>
          </cell>
          <cell r="T145" t="str">
            <v>Summer Session Term 3</v>
          </cell>
          <cell r="AA145" t="str">
            <v>100-0327-7003</v>
          </cell>
          <cell r="AD145" t="str">
            <v>UCAS-Other-100</v>
          </cell>
          <cell r="AE145" t="str">
            <v>UCAS-Other-100-1</v>
          </cell>
          <cell r="AF145" t="str">
            <v>100-0327-7003</v>
          </cell>
          <cell r="AJ145" t="str">
            <v>-</v>
          </cell>
          <cell r="AR145" t="str">
            <v>-</v>
          </cell>
        </row>
        <row r="146">
          <cell r="D146" t="str">
            <v>2407</v>
          </cell>
          <cell r="E146" t="str">
            <v>HEALTHSCI</v>
          </cell>
          <cell r="G146" t="str">
            <v>4622</v>
          </cell>
          <cell r="H146" t="str">
            <v>Refunds-Housing/Summer Session</v>
          </cell>
          <cell r="P146" t="str">
            <v>2407</v>
          </cell>
          <cell r="Q146" t="str">
            <v>Gerontology</v>
          </cell>
          <cell r="S146" t="str">
            <v>2541</v>
          </cell>
          <cell r="T146" t="str">
            <v>URI Center for Humanities</v>
          </cell>
          <cell r="AA146" t="str">
            <v>100-0400-7002</v>
          </cell>
          <cell r="AD146" t="str">
            <v>STAFFF-DisabilAccessInc-Other-100</v>
          </cell>
          <cell r="AE146" t="str">
            <v>STAFFF-DisabilAccessInc-Other-100-1</v>
          </cell>
          <cell r="AF146" t="str">
            <v>100-0400-7002</v>
          </cell>
          <cell r="AJ146" t="str">
            <v>-</v>
          </cell>
          <cell r="AR146" t="str">
            <v>-</v>
          </cell>
        </row>
        <row r="147">
          <cell r="D147" t="str">
            <v>2408</v>
          </cell>
          <cell r="E147" t="str">
            <v>EDUCATION</v>
          </cell>
          <cell r="G147" t="str">
            <v>4623</v>
          </cell>
          <cell r="H147" t="str">
            <v>Housing Early Move In Fee</v>
          </cell>
          <cell r="P147" t="str">
            <v>2408</v>
          </cell>
          <cell r="Q147" t="str">
            <v>School of Education</v>
          </cell>
          <cell r="S147" t="str">
            <v>2542</v>
          </cell>
          <cell r="T147" t="str">
            <v>Retention</v>
          </cell>
          <cell r="AA147" t="str">
            <v>100-0401-2574</v>
          </cell>
          <cell r="AD147" t="str">
            <v>STAFFF-Vice_President-100</v>
          </cell>
          <cell r="AE147" t="str">
            <v>STAFFF-Vice_President-100-1</v>
          </cell>
          <cell r="AF147" t="str">
            <v>100-0401-2574</v>
          </cell>
          <cell r="AJ147" t="str">
            <v>-</v>
          </cell>
          <cell r="AR147" t="str">
            <v>-</v>
          </cell>
        </row>
        <row r="148">
          <cell r="D148" t="str">
            <v>2409</v>
          </cell>
          <cell r="E148" t="str">
            <v>HEALTHSCI</v>
          </cell>
          <cell r="G148" t="str">
            <v>4624</v>
          </cell>
          <cell r="H148" t="str">
            <v>Graduate Village Utilities</v>
          </cell>
          <cell r="P148" t="str">
            <v>2409</v>
          </cell>
          <cell r="Q148" t="str">
            <v>Kinesiology</v>
          </cell>
          <cell r="S148" t="str">
            <v>2543</v>
          </cell>
          <cell r="T148" t="str">
            <v>Ph. D. Program</v>
          </cell>
          <cell r="AA148" t="str">
            <v>100-1001-0000</v>
          </cell>
          <cell r="AD148" t="str">
            <v>PRESIDENT-Office-100</v>
          </cell>
          <cell r="AE148" t="str">
            <v>PRESIDENT-Office-100-1</v>
          </cell>
          <cell r="AF148" t="str">
            <v>100-1001-0000</v>
          </cell>
          <cell r="AJ148" t="str">
            <v>-</v>
          </cell>
          <cell r="AR148" t="str">
            <v>-</v>
          </cell>
        </row>
        <row r="149">
          <cell r="D149" t="str">
            <v>2410</v>
          </cell>
          <cell r="E149" t="str">
            <v>HEALTHSCI</v>
          </cell>
          <cell r="G149" t="str">
            <v>4631</v>
          </cell>
          <cell r="H149" t="str">
            <v>Text Book Sales</v>
          </cell>
          <cell r="P149" t="str">
            <v>2410</v>
          </cell>
          <cell r="Q149" t="str">
            <v>HSS UG Degree Program</v>
          </cell>
          <cell r="S149" t="str">
            <v>2544</v>
          </cell>
          <cell r="T149" t="str">
            <v>Thin Film Center</v>
          </cell>
          <cell r="AA149" t="str">
            <v>100-1001-2504</v>
          </cell>
          <cell r="AD149" t="str">
            <v>PRESIDENT-Office-100</v>
          </cell>
          <cell r="AE149" t="str">
            <v>PRESIDENT-Office-100-2</v>
          </cell>
          <cell r="AF149" t="str">
            <v>100-1001-2504</v>
          </cell>
          <cell r="AJ149" t="str">
            <v>-</v>
          </cell>
          <cell r="AR149" t="str">
            <v>-</v>
          </cell>
        </row>
        <row r="150">
          <cell r="D150" t="str">
            <v>2411</v>
          </cell>
          <cell r="E150" t="str">
            <v>EDUCATION</v>
          </cell>
          <cell r="G150" t="str">
            <v>4632</v>
          </cell>
          <cell r="H150" t="str">
            <v>Used Book Sales</v>
          </cell>
          <cell r="P150" t="str">
            <v>2411</v>
          </cell>
          <cell r="Q150" t="str">
            <v>Education &amp; Social Policy Res</v>
          </cell>
          <cell r="S150" t="str">
            <v>2545</v>
          </cell>
          <cell r="T150" t="str">
            <v>Instrument Shop</v>
          </cell>
          <cell r="AA150" t="str">
            <v>100-1001-3004</v>
          </cell>
          <cell r="AD150" t="str">
            <v>PRESIDENT-Office-100</v>
          </cell>
          <cell r="AE150" t="str">
            <v>PRESIDENT-Office-100-3</v>
          </cell>
          <cell r="AF150" t="str">
            <v>100-1001-3004</v>
          </cell>
          <cell r="AJ150" t="str">
            <v>-</v>
          </cell>
          <cell r="AR150" t="str">
            <v>-</v>
          </cell>
        </row>
        <row r="151">
          <cell r="D151" t="str">
            <v>2412</v>
          </cell>
          <cell r="E151" t="str">
            <v>HEALTHSCI</v>
          </cell>
          <cell r="G151" t="str">
            <v>4633</v>
          </cell>
          <cell r="H151" t="str">
            <v>Trade Book Sales</v>
          </cell>
          <cell r="P151" t="str">
            <v>2412</v>
          </cell>
          <cell r="Q151" t="str">
            <v>Kingston Child Development Ctr</v>
          </cell>
          <cell r="S151" t="str">
            <v>2546</v>
          </cell>
          <cell r="T151" t="str">
            <v>Transportation Center</v>
          </cell>
          <cell r="AA151" t="str">
            <v>100-1001-3010</v>
          </cell>
          <cell r="AD151" t="str">
            <v>PRESIDENT-Office-100</v>
          </cell>
          <cell r="AE151" t="str">
            <v>PRESIDENT-Office-100-4</v>
          </cell>
          <cell r="AF151" t="str">
            <v>100-1001-3010</v>
          </cell>
          <cell r="AJ151" t="str">
            <v>-</v>
          </cell>
          <cell r="AR151" t="str">
            <v>-</v>
          </cell>
        </row>
        <row r="152">
          <cell r="D152" t="str">
            <v>2414</v>
          </cell>
          <cell r="E152" t="str">
            <v>HEALTHSCI</v>
          </cell>
          <cell r="G152" t="str">
            <v>4634</v>
          </cell>
          <cell r="H152" t="str">
            <v>Supplies</v>
          </cell>
          <cell r="P152" t="str">
            <v>2414</v>
          </cell>
          <cell r="Q152" t="str">
            <v>Public Health</v>
          </cell>
          <cell r="S152" t="str">
            <v>2547</v>
          </cell>
          <cell r="T152" t="str">
            <v>Contractal Obligations</v>
          </cell>
          <cell r="AA152" t="str">
            <v>100-1001-7424</v>
          </cell>
          <cell r="AD152" t="str">
            <v>PRESIDENT-Office-100</v>
          </cell>
          <cell r="AE152" t="str">
            <v>PRESIDENT-Office-100-5</v>
          </cell>
          <cell r="AF152" t="str">
            <v>100-1001-7424</v>
          </cell>
          <cell r="AJ152" t="str">
            <v>-</v>
          </cell>
          <cell r="AR152" t="str">
            <v>-</v>
          </cell>
        </row>
        <row r="153">
          <cell r="D153" t="str">
            <v>2415</v>
          </cell>
          <cell r="E153" t="str">
            <v>OSI</v>
          </cell>
          <cell r="G153" t="str">
            <v>4635</v>
          </cell>
          <cell r="H153" t="str">
            <v>Novelties &amp; Gifts</v>
          </cell>
          <cell r="P153" t="str">
            <v>2415</v>
          </cell>
          <cell r="Q153" t="str">
            <v>Center for Human Services</v>
          </cell>
          <cell r="S153" t="str">
            <v>2548</v>
          </cell>
          <cell r="T153" t="str">
            <v>Vector Borne Disease Lab</v>
          </cell>
          <cell r="AA153" t="str">
            <v>100-1002-0000</v>
          </cell>
          <cell r="AD153" t="str">
            <v>LEGAL-100</v>
          </cell>
          <cell r="AE153" t="str">
            <v>LEGAL-100-1</v>
          </cell>
          <cell r="AF153" t="str">
            <v>100-1002-0000</v>
          </cell>
          <cell r="AJ153" t="str">
            <v>-</v>
          </cell>
        </row>
        <row r="154">
          <cell r="D154" t="str">
            <v>2416</v>
          </cell>
          <cell r="E154" t="str">
            <v>HEALTHSCI</v>
          </cell>
          <cell r="G154" t="str">
            <v>4636</v>
          </cell>
          <cell r="H154" t="str">
            <v>Food &amp; Sundries</v>
          </cell>
          <cell r="P154" t="str">
            <v>2416</v>
          </cell>
          <cell r="Q154" t="str">
            <v>Nutrition &amp; Food Sciences</v>
          </cell>
          <cell r="S154" t="str">
            <v>2549</v>
          </cell>
          <cell r="T154" t="str">
            <v>Emerging Issues Forum</v>
          </cell>
          <cell r="AA154" t="str">
            <v>100-1002-3011</v>
          </cell>
          <cell r="AD154" t="str">
            <v>LEGAL-100</v>
          </cell>
          <cell r="AE154" t="str">
            <v>LEGAL-100-2</v>
          </cell>
          <cell r="AF154" t="str">
            <v>100-1002-3011</v>
          </cell>
          <cell r="AJ154" t="str">
            <v>-</v>
          </cell>
        </row>
        <row r="155">
          <cell r="D155" t="str">
            <v>2417</v>
          </cell>
          <cell r="E155" t="str">
            <v>HEALTHSCI</v>
          </cell>
          <cell r="G155" t="str">
            <v>4637</v>
          </cell>
          <cell r="H155" t="str">
            <v>Misc Income-Bookstore</v>
          </cell>
          <cell r="P155" t="str">
            <v>2417</v>
          </cell>
          <cell r="Q155" t="str">
            <v>Child Development Centers</v>
          </cell>
          <cell r="S155" t="str">
            <v>2550</v>
          </cell>
          <cell r="T155" t="str">
            <v>Graduate Education Courses</v>
          </cell>
          <cell r="AA155" t="str">
            <v>100-1002-7354</v>
          </cell>
          <cell r="AD155" t="str">
            <v>LEGAL-100</v>
          </cell>
          <cell r="AE155" t="str">
            <v>LEGAL-100-3</v>
          </cell>
          <cell r="AF155" t="str">
            <v>100-1002-7354</v>
          </cell>
          <cell r="AJ155" t="str">
            <v>-</v>
          </cell>
        </row>
        <row r="156">
          <cell r="D156" t="str">
            <v>2450</v>
          </cell>
          <cell r="E156" t="str">
            <v>HEALTHSCI</v>
          </cell>
          <cell r="G156" t="str">
            <v>4638</v>
          </cell>
          <cell r="H156" t="str">
            <v>Clothing</v>
          </cell>
          <cell r="P156" t="str">
            <v>2450</v>
          </cell>
          <cell r="Q156" t="str">
            <v>Dean Health Sciences</v>
          </cell>
          <cell r="S156" t="str">
            <v>2551</v>
          </cell>
          <cell r="T156" t="str">
            <v>Distance Learning</v>
          </cell>
          <cell r="AA156" t="str">
            <v>100-1002-7355</v>
          </cell>
          <cell r="AD156" t="str">
            <v>LEGAL-100</v>
          </cell>
          <cell r="AE156" t="str">
            <v>LEGAL-100-4</v>
          </cell>
          <cell r="AF156" t="str">
            <v>100-1002-7355</v>
          </cell>
          <cell r="AJ156" t="str">
            <v>-</v>
          </cell>
        </row>
        <row r="157">
          <cell r="D157" t="str">
            <v>2500</v>
          </cell>
          <cell r="E157" t="str">
            <v>NURSING</v>
          </cell>
          <cell r="G157" t="str">
            <v>4639</v>
          </cell>
          <cell r="H157" t="str">
            <v>Ram-en &amp; Sushi</v>
          </cell>
          <cell r="P157" t="str">
            <v>2500</v>
          </cell>
          <cell r="Q157" t="str">
            <v>Dean Nursing</v>
          </cell>
          <cell r="S157" t="str">
            <v>2552</v>
          </cell>
          <cell r="T157" t="str">
            <v>Non-Traditional PharmD Program</v>
          </cell>
          <cell r="AA157" t="str">
            <v>100-1002-7356</v>
          </cell>
          <cell r="AD157" t="str">
            <v>LEGAL-100</v>
          </cell>
          <cell r="AE157" t="str">
            <v>LEGAL-100-5</v>
          </cell>
          <cell r="AF157" t="str">
            <v>100-1002-7356</v>
          </cell>
          <cell r="AJ157" t="str">
            <v>-</v>
          </cell>
        </row>
        <row r="158">
          <cell r="D158" t="str">
            <v>2501</v>
          </cell>
          <cell r="E158" t="str">
            <v>NURSING</v>
          </cell>
          <cell r="G158" t="str">
            <v>4640</v>
          </cell>
          <cell r="H158" t="str">
            <v>Computer Equipment Sales</v>
          </cell>
          <cell r="P158" t="str">
            <v>2501</v>
          </cell>
          <cell r="Q158" t="str">
            <v>Nursing Instruction</v>
          </cell>
          <cell r="S158" t="str">
            <v>2553</v>
          </cell>
          <cell r="T158" t="str">
            <v>Information Technology</v>
          </cell>
          <cell r="AA158" t="str">
            <v>100-1002-7357</v>
          </cell>
          <cell r="AD158" t="str">
            <v>LEGAL-100</v>
          </cell>
          <cell r="AE158" t="str">
            <v>LEGAL-100-6</v>
          </cell>
          <cell r="AF158" t="str">
            <v>100-1002-7357</v>
          </cell>
          <cell r="AJ158" t="str">
            <v>-</v>
          </cell>
        </row>
        <row r="159">
          <cell r="D159" t="str">
            <v>2600</v>
          </cell>
          <cell r="E159" t="str">
            <v>PHARMACY</v>
          </cell>
          <cell r="G159" t="str">
            <v>4641</v>
          </cell>
          <cell r="H159" t="str">
            <v>Cash-Over/Short</v>
          </cell>
          <cell r="P159" t="str">
            <v>2600</v>
          </cell>
          <cell r="Q159" t="str">
            <v>Dean Pharmacy</v>
          </cell>
          <cell r="S159" t="str">
            <v>2554</v>
          </cell>
          <cell r="T159" t="str">
            <v>Non-Credit Courses</v>
          </cell>
          <cell r="AA159" t="str">
            <v>100-1003-0000</v>
          </cell>
          <cell r="AD159" t="str">
            <v>CED-100</v>
          </cell>
          <cell r="AE159" t="str">
            <v>CED-100-1</v>
          </cell>
          <cell r="AF159" t="str">
            <v>100-1003-0000</v>
          </cell>
          <cell r="AJ159" t="str">
            <v>-</v>
          </cell>
        </row>
        <row r="160">
          <cell r="D160" t="str">
            <v>2601</v>
          </cell>
          <cell r="E160" t="str">
            <v>PHARMACY</v>
          </cell>
          <cell r="G160" t="str">
            <v>4642</v>
          </cell>
          <cell r="H160" t="str">
            <v>Copy Center</v>
          </cell>
          <cell r="P160" t="str">
            <v>2601</v>
          </cell>
          <cell r="Q160" t="str">
            <v>Applied Pharmaceutical Science</v>
          </cell>
          <cell r="S160" t="str">
            <v>2555</v>
          </cell>
          <cell r="T160" t="str">
            <v>Special Academic Courses</v>
          </cell>
          <cell r="AA160" t="str">
            <v>100-1003-7175</v>
          </cell>
          <cell r="AD160" t="str">
            <v>CED-100</v>
          </cell>
          <cell r="AE160" t="str">
            <v>CED-100-2</v>
          </cell>
          <cell r="AF160" t="str">
            <v>100-1003-7175</v>
          </cell>
          <cell r="AJ160" t="str">
            <v>-</v>
          </cell>
        </row>
        <row r="161">
          <cell r="D161" t="str">
            <v>2602</v>
          </cell>
          <cell r="E161" t="str">
            <v>PHARMACY</v>
          </cell>
          <cell r="G161" t="str">
            <v>4643</v>
          </cell>
          <cell r="H161" t="str">
            <v>Ram Escape Sales Returns</v>
          </cell>
          <cell r="P161" t="str">
            <v>2602</v>
          </cell>
          <cell r="Q161" t="str">
            <v>Pharmacy Practice</v>
          </cell>
          <cell r="S161" t="str">
            <v>2556</v>
          </cell>
          <cell r="T161" t="str">
            <v>Computer Center</v>
          </cell>
          <cell r="AA161" t="str">
            <v>100-1003-7391</v>
          </cell>
          <cell r="AD161" t="str">
            <v>CED-100</v>
          </cell>
          <cell r="AE161" t="str">
            <v>CED-100-3</v>
          </cell>
          <cell r="AF161" t="str">
            <v>100-1003-7391</v>
          </cell>
          <cell r="AJ161" t="str">
            <v>-</v>
          </cell>
        </row>
        <row r="162">
          <cell r="D162" t="str">
            <v>2603</v>
          </cell>
          <cell r="E162" t="str">
            <v>PHARMACY</v>
          </cell>
          <cell r="G162" t="str">
            <v>4644</v>
          </cell>
          <cell r="H162" t="str">
            <v>Text Book Sales Returns</v>
          </cell>
          <cell r="P162" t="str">
            <v>2603</v>
          </cell>
          <cell r="Q162" t="str">
            <v>Biomedical Sciences</v>
          </cell>
          <cell r="S162" t="str">
            <v>2557</v>
          </cell>
          <cell r="T162" t="str">
            <v>Marine Archeology</v>
          </cell>
          <cell r="AA162" t="str">
            <v>100-1003-7417</v>
          </cell>
          <cell r="AD162" t="str">
            <v>CED-100</v>
          </cell>
          <cell r="AE162" t="str">
            <v>CED-100-4</v>
          </cell>
          <cell r="AF162" t="str">
            <v>100-1003-7417</v>
          </cell>
          <cell r="AJ162" t="str">
            <v>-</v>
          </cell>
        </row>
        <row r="163">
          <cell r="D163" t="str">
            <v>2604</v>
          </cell>
          <cell r="E163" t="str">
            <v>CRIMELAB</v>
          </cell>
          <cell r="G163" t="str">
            <v>4645</v>
          </cell>
          <cell r="H163" t="str">
            <v>Used Book Sales Returns</v>
          </cell>
          <cell r="P163" t="str">
            <v>2604</v>
          </cell>
          <cell r="Q163" t="str">
            <v>Crime Lab</v>
          </cell>
          <cell r="S163" t="str">
            <v>2558</v>
          </cell>
          <cell r="T163" t="str">
            <v>Publications</v>
          </cell>
          <cell r="AA163" t="str">
            <v>100-1004-0000</v>
          </cell>
          <cell r="AD163" t="str">
            <v>Office of Equal Opportunity-100</v>
          </cell>
          <cell r="AE163" t="str">
            <v>Office of Equal Opportunity-100-1</v>
          </cell>
          <cell r="AF163" t="str">
            <v>100-1004-0000</v>
          </cell>
          <cell r="AJ163" t="str">
            <v>-</v>
          </cell>
        </row>
        <row r="164">
          <cell r="D164" t="str">
            <v>2605</v>
          </cell>
          <cell r="E164" t="str">
            <v>PHARMACY</v>
          </cell>
          <cell r="G164" t="str">
            <v>4646</v>
          </cell>
          <cell r="H164" t="str">
            <v>Trade Book Sales Returns</v>
          </cell>
          <cell r="P164" t="str">
            <v>2605</v>
          </cell>
          <cell r="Q164" t="str">
            <v>Elderly Medication - Leg Mand</v>
          </cell>
          <cell r="S164" t="str">
            <v>2559</v>
          </cell>
          <cell r="T164" t="str">
            <v>Demurrage</v>
          </cell>
          <cell r="AA164" t="str">
            <v>100-1005-0000</v>
          </cell>
          <cell r="AD164" t="str">
            <v>NCAA_COMPLIANCE-100</v>
          </cell>
          <cell r="AE164" t="str">
            <v>NCAA_COMPLIANCE-100-1</v>
          </cell>
          <cell r="AF164" t="str">
            <v>100-1005-0000</v>
          </cell>
          <cell r="AJ164" t="str">
            <v>-</v>
          </cell>
        </row>
        <row r="165">
          <cell r="D165" t="str">
            <v>2606</v>
          </cell>
          <cell r="E165" t="str">
            <v>PHARMACY</v>
          </cell>
          <cell r="G165" t="str">
            <v>4647</v>
          </cell>
          <cell r="H165" t="str">
            <v>Supplies Sales Returns</v>
          </cell>
          <cell r="P165" t="str">
            <v>2606</v>
          </cell>
          <cell r="Q165" t="str">
            <v>Biomedical &amp; Pharm. Sciences</v>
          </cell>
          <cell r="S165" t="str">
            <v>2560</v>
          </cell>
          <cell r="T165" t="str">
            <v>Liquid Nitrogen</v>
          </cell>
          <cell r="AA165" t="str">
            <v>100-1007-0000</v>
          </cell>
          <cell r="AD165" t="e">
            <v>#N/A</v>
          </cell>
          <cell r="AE165" t="e">
            <v>#N/A</v>
          </cell>
          <cell r="AF165" t="str">
            <v>100-1007-0000</v>
          </cell>
          <cell r="AJ165" t="str">
            <v>-</v>
          </cell>
        </row>
        <row r="166">
          <cell r="D166" t="str">
            <v>2607</v>
          </cell>
          <cell r="E166" t="str">
            <v>PHARMACY</v>
          </cell>
          <cell r="G166" t="str">
            <v>4648</v>
          </cell>
          <cell r="H166" t="str">
            <v>Novelties &amp; Gifts Sales Return</v>
          </cell>
          <cell r="P166" t="str">
            <v>2607</v>
          </cell>
          <cell r="Q166" t="str">
            <v>Living Rite/Health Policy</v>
          </cell>
          <cell r="S166" t="str">
            <v>2561</v>
          </cell>
          <cell r="T166" t="str">
            <v>Marine Technology</v>
          </cell>
          <cell r="AA166" t="str">
            <v>100-1009-0000</v>
          </cell>
          <cell r="AD166" t="str">
            <v>PRESIDENT-Office-100</v>
          </cell>
          <cell r="AE166" t="str">
            <v>PRESIDENT-Office-100-6</v>
          </cell>
          <cell r="AF166" t="str">
            <v>100-1009-0000</v>
          </cell>
          <cell r="AJ166" t="str">
            <v>-</v>
          </cell>
        </row>
        <row r="167">
          <cell r="D167" t="str">
            <v>2700</v>
          </cell>
          <cell r="E167" t="str">
            <v>UCAS</v>
          </cell>
          <cell r="G167" t="str">
            <v>4649</v>
          </cell>
          <cell r="H167" t="str">
            <v>Food &amp; Sundries Sales Returns</v>
          </cell>
          <cell r="P167" t="str">
            <v>2700</v>
          </cell>
          <cell r="Q167" t="str">
            <v>Univ Coll for Academic Success</v>
          </cell>
          <cell r="S167" t="str">
            <v>2562</v>
          </cell>
          <cell r="T167" t="str">
            <v>Ctr for Atmospheric Chemistry</v>
          </cell>
          <cell r="AA167" t="str">
            <v>100-1101-0000</v>
          </cell>
          <cell r="AD167" t="str">
            <v>PROVOST-Academic_Aff-100</v>
          </cell>
          <cell r="AE167" t="str">
            <v>PROVOST-Academic_Aff-100-1</v>
          </cell>
          <cell r="AF167" t="str">
            <v>100-1101-0000</v>
          </cell>
          <cell r="AJ167" t="str">
            <v>-</v>
          </cell>
        </row>
        <row r="168">
          <cell r="D168" t="str">
            <v>2701</v>
          </cell>
          <cell r="E168" t="str">
            <v>UCAS</v>
          </cell>
          <cell r="G168" t="str">
            <v>4650</v>
          </cell>
          <cell r="H168" t="str">
            <v>Misc Income Sales Returns</v>
          </cell>
          <cell r="P168" t="str">
            <v>2701</v>
          </cell>
          <cell r="Q168" t="str">
            <v>Learning Assistance Center</v>
          </cell>
          <cell r="S168" t="str">
            <v>2563</v>
          </cell>
          <cell r="T168" t="str">
            <v>Public Service Building</v>
          </cell>
          <cell r="AA168" t="str">
            <v>100-1101-0154</v>
          </cell>
          <cell r="AD168" t="str">
            <v>PROVOST-Academic_Aff-100</v>
          </cell>
          <cell r="AE168" t="str">
            <v>PROVOST-Academic_Aff-100-2</v>
          </cell>
          <cell r="AF168" t="str">
            <v>100-1101-0154</v>
          </cell>
          <cell r="AJ168" t="str">
            <v>-</v>
          </cell>
        </row>
        <row r="169">
          <cell r="D169" t="str">
            <v>2702</v>
          </cell>
          <cell r="E169" t="str">
            <v>UCAS</v>
          </cell>
          <cell r="G169" t="str">
            <v>4651</v>
          </cell>
          <cell r="H169" t="str">
            <v>Clothing Sales Returns</v>
          </cell>
          <cell r="P169" t="str">
            <v>2702</v>
          </cell>
          <cell r="Q169" t="str">
            <v>Center Career Experiential Edu</v>
          </cell>
          <cell r="S169" t="str">
            <v>2564</v>
          </cell>
          <cell r="T169" t="str">
            <v>Library Support</v>
          </cell>
          <cell r="AA169" t="str">
            <v>100-1101-7260</v>
          </cell>
          <cell r="AD169" t="str">
            <v>PROVOST-Academic_Aff-100</v>
          </cell>
          <cell r="AE169" t="str">
            <v>PROVOST-Academic_Aff-100-3</v>
          </cell>
          <cell r="AF169" t="str">
            <v>100-1101-7260</v>
          </cell>
          <cell r="AJ169" t="str">
            <v>-</v>
          </cell>
        </row>
        <row r="170">
          <cell r="D170" t="str">
            <v>2703</v>
          </cell>
          <cell r="E170" t="str">
            <v>PROVOST-Global_Strategies</v>
          </cell>
          <cell r="G170" t="str">
            <v>4652</v>
          </cell>
          <cell r="H170" t="str">
            <v>Computer Equip Sales Returns</v>
          </cell>
          <cell r="P170" t="str">
            <v>2703</v>
          </cell>
          <cell r="Q170" t="str">
            <v>Office of International Educ</v>
          </cell>
          <cell r="S170" t="str">
            <v>2565</v>
          </cell>
          <cell r="T170" t="str">
            <v>Marine Lab Vending</v>
          </cell>
          <cell r="AA170" t="str">
            <v>100-1101-7366</v>
          </cell>
          <cell r="AD170" t="str">
            <v>PROVOST-Academic_Aff-100</v>
          </cell>
          <cell r="AE170" t="str">
            <v>PROVOST-Academic_Aff-100-4</v>
          </cell>
          <cell r="AF170" t="str">
            <v>100-1101-7366</v>
          </cell>
          <cell r="AJ170" t="str">
            <v>-</v>
          </cell>
        </row>
        <row r="171">
          <cell r="D171" t="str">
            <v>2800</v>
          </cell>
          <cell r="E171" t="str">
            <v>GSO</v>
          </cell>
          <cell r="G171" t="str">
            <v>4653</v>
          </cell>
          <cell r="H171" t="str">
            <v>Copy Center Returns</v>
          </cell>
          <cell r="P171" t="str">
            <v>2800</v>
          </cell>
          <cell r="Q171" t="str">
            <v>GSO Dean</v>
          </cell>
          <cell r="S171" t="str">
            <v>2566</v>
          </cell>
          <cell r="T171" t="str">
            <v>Key Deposits</v>
          </cell>
          <cell r="AA171" t="str">
            <v>100-1102-0000</v>
          </cell>
          <cell r="AD171" t="str">
            <v>ATL-100</v>
          </cell>
          <cell r="AE171" t="str">
            <v>ATL-100-1</v>
          </cell>
          <cell r="AF171" t="str">
            <v>100-1102-0000</v>
          </cell>
          <cell r="AJ171" t="str">
            <v>-</v>
          </cell>
        </row>
        <row r="172">
          <cell r="D172" t="str">
            <v>2801</v>
          </cell>
          <cell r="E172" t="str">
            <v>NBC_FACILITIESOPER</v>
          </cell>
          <cell r="G172" t="str">
            <v>4654</v>
          </cell>
          <cell r="H172" t="str">
            <v>Software Sales</v>
          </cell>
          <cell r="P172" t="str">
            <v>2801</v>
          </cell>
          <cell r="Q172" t="str">
            <v>NBC Facilities Operations</v>
          </cell>
          <cell r="S172" t="str">
            <v>2567</v>
          </cell>
          <cell r="T172" t="str">
            <v>Aquarium</v>
          </cell>
          <cell r="AA172" t="str">
            <v>100-1103-0000</v>
          </cell>
          <cell r="AD172" t="str">
            <v>PROVOST-AA_Planning-100</v>
          </cell>
          <cell r="AE172" t="str">
            <v>PROVOST-AA_Planning-100-1</v>
          </cell>
          <cell r="AF172" t="str">
            <v>100-1103-0000</v>
          </cell>
          <cell r="AJ172" t="str">
            <v>-</v>
          </cell>
        </row>
        <row r="173">
          <cell r="D173" t="str">
            <v>2802</v>
          </cell>
          <cell r="E173" t="str">
            <v>GSO</v>
          </cell>
          <cell r="G173" t="str">
            <v>4655</v>
          </cell>
          <cell r="H173" t="str">
            <v>Inst. Computer Sales (REV)</v>
          </cell>
          <cell r="P173" t="str">
            <v>2802</v>
          </cell>
          <cell r="Q173" t="str">
            <v>GSO Faculty</v>
          </cell>
          <cell r="S173" t="str">
            <v>2568</v>
          </cell>
          <cell r="T173" t="str">
            <v>Landscaping</v>
          </cell>
          <cell r="AA173" t="str">
            <v>100-1104-0000</v>
          </cell>
          <cell r="AD173" t="str">
            <v>PROVOST-Faculty_Affairs-100</v>
          </cell>
          <cell r="AE173" t="str">
            <v>PROVOST-Faculty_Affairs-100-1</v>
          </cell>
          <cell r="AF173" t="str">
            <v>100-1104-0000</v>
          </cell>
          <cell r="AJ173" t="str">
            <v>-</v>
          </cell>
        </row>
        <row r="174">
          <cell r="D174" t="str">
            <v>2803</v>
          </cell>
          <cell r="E174" t="str">
            <v>GSO</v>
          </cell>
          <cell r="G174" t="str">
            <v>4656</v>
          </cell>
          <cell r="H174" t="str">
            <v>Flex 50 (Apartment/Commuter)</v>
          </cell>
          <cell r="P174" t="str">
            <v>2803</v>
          </cell>
          <cell r="Q174" t="str">
            <v>GSO Academic Affairs</v>
          </cell>
          <cell r="S174" t="str">
            <v>2569</v>
          </cell>
          <cell r="T174" t="str">
            <v>X-Ray Diffractometer</v>
          </cell>
          <cell r="AA174" t="str">
            <v>100-1104-3007</v>
          </cell>
          <cell r="AD174" t="str">
            <v>PROVOST-Faculty_Affairs-100</v>
          </cell>
          <cell r="AE174" t="str">
            <v>PROVOST-Faculty_Affairs-100-2</v>
          </cell>
          <cell r="AF174" t="str">
            <v>100-1104-3007</v>
          </cell>
          <cell r="AJ174" t="str">
            <v>-</v>
          </cell>
        </row>
        <row r="175">
          <cell r="D175" t="str">
            <v>2804</v>
          </cell>
          <cell r="E175" t="str">
            <v>GSO</v>
          </cell>
          <cell r="G175" t="str">
            <v>4657</v>
          </cell>
          <cell r="H175" t="str">
            <v>Flex 100 (Apartment/Commuter)</v>
          </cell>
          <cell r="P175" t="str">
            <v>2804</v>
          </cell>
          <cell r="Q175" t="str">
            <v>GSO Public Engagement</v>
          </cell>
          <cell r="S175" t="str">
            <v>2570</v>
          </cell>
          <cell r="T175" t="str">
            <v>Narragansett Bay Classroom</v>
          </cell>
          <cell r="AA175" t="str">
            <v>100-1104-7242</v>
          </cell>
          <cell r="AD175" t="str">
            <v>PROVOST-Faculty_Affairs-100</v>
          </cell>
          <cell r="AE175" t="str">
            <v>PROVOST-Faculty_Affairs-100-3</v>
          </cell>
          <cell r="AF175" t="str">
            <v>100-1104-7242</v>
          </cell>
          <cell r="AJ175" t="str">
            <v>-</v>
          </cell>
        </row>
        <row r="176">
          <cell r="D176" t="str">
            <v>2805</v>
          </cell>
          <cell r="E176" t="str">
            <v>GSO</v>
          </cell>
          <cell r="G176" t="str">
            <v>4658</v>
          </cell>
          <cell r="H176" t="str">
            <v>Unlimited Standard Plan</v>
          </cell>
          <cell r="P176" t="str">
            <v>2805</v>
          </cell>
          <cell r="Q176" t="str">
            <v>GSO Research</v>
          </cell>
          <cell r="S176" t="str">
            <v>2571</v>
          </cell>
          <cell r="T176" t="str">
            <v>Crane Rental</v>
          </cell>
          <cell r="AA176" t="str">
            <v>100-1104-7243</v>
          </cell>
          <cell r="AD176" t="str">
            <v>PROVOST-Faculty_Affairs-100</v>
          </cell>
          <cell r="AE176" t="str">
            <v>PROVOST-Faculty_Affairs-100-4</v>
          </cell>
          <cell r="AF176" t="str">
            <v>100-1104-7243</v>
          </cell>
          <cell r="AJ176" t="str">
            <v>-</v>
          </cell>
        </row>
        <row r="177">
          <cell r="D177" t="str">
            <v>2806</v>
          </cell>
          <cell r="E177" t="str">
            <v>GSO</v>
          </cell>
          <cell r="G177" t="str">
            <v>4659</v>
          </cell>
          <cell r="H177" t="str">
            <v>Unlimited Plus Plan</v>
          </cell>
          <cell r="P177" t="str">
            <v>2806</v>
          </cell>
          <cell r="Q177" t="str">
            <v>GSO Coastal Resources Center</v>
          </cell>
          <cell r="S177" t="str">
            <v>2572</v>
          </cell>
          <cell r="T177" t="str">
            <v>Paleomagnetics Lab</v>
          </cell>
          <cell r="AA177" t="str">
            <v>100-1104-7256</v>
          </cell>
          <cell r="AD177" t="str">
            <v>PROVOST-Faculty_Affairs-100</v>
          </cell>
          <cell r="AE177" t="str">
            <v>PROVOST-Faculty_Affairs-100-5</v>
          </cell>
          <cell r="AF177" t="str">
            <v>100-1104-7256</v>
          </cell>
          <cell r="AJ177" t="str">
            <v>-</v>
          </cell>
        </row>
        <row r="178">
          <cell r="D178" t="str">
            <v>2807</v>
          </cell>
          <cell r="E178" t="str">
            <v>GSO</v>
          </cell>
          <cell r="G178" t="str">
            <v>4660</v>
          </cell>
          <cell r="H178" t="str">
            <v>Unlimited Complete Plan</v>
          </cell>
          <cell r="P178" t="str">
            <v>2807</v>
          </cell>
          <cell r="Q178" t="str">
            <v>GSO Community Relations</v>
          </cell>
          <cell r="S178" t="str">
            <v>2573</v>
          </cell>
          <cell r="T178" t="str">
            <v>Copy Center</v>
          </cell>
          <cell r="AA178" t="str">
            <v>100-1104-7311</v>
          </cell>
          <cell r="AD178" t="str">
            <v>PROVOST-Faculty_Affairs-100</v>
          </cell>
          <cell r="AE178" t="str">
            <v>PROVOST-Faculty_Affairs-100-6</v>
          </cell>
          <cell r="AF178" t="str">
            <v>100-1104-7311</v>
          </cell>
          <cell r="AJ178" t="str">
            <v>-</v>
          </cell>
        </row>
        <row r="179">
          <cell r="D179" t="str">
            <v>2808</v>
          </cell>
          <cell r="E179" t="str">
            <v>NBC_FACILITIESOPER</v>
          </cell>
          <cell r="G179" t="str">
            <v>4661</v>
          </cell>
          <cell r="H179" t="str">
            <v>TD Summer Meal Plan</v>
          </cell>
          <cell r="P179" t="str">
            <v>2808</v>
          </cell>
          <cell r="Q179" t="str">
            <v>NBC Maintenance</v>
          </cell>
          <cell r="S179" t="str">
            <v>2574</v>
          </cell>
          <cell r="T179" t="str">
            <v>Homecoming &amp; Family Weekend</v>
          </cell>
          <cell r="AA179" t="str">
            <v>100-1104-7370</v>
          </cell>
          <cell r="AD179" t="str">
            <v>PROVOST-Faculty_Affairs-100</v>
          </cell>
          <cell r="AE179" t="str">
            <v>PROVOST-Faculty_Affairs-100-7</v>
          </cell>
          <cell r="AF179" t="str">
            <v>100-1104-7370</v>
          </cell>
          <cell r="AJ179" t="str">
            <v>-</v>
          </cell>
        </row>
        <row r="180">
          <cell r="D180" t="str">
            <v>2809</v>
          </cell>
          <cell r="E180" t="str">
            <v>GSO</v>
          </cell>
          <cell r="G180" t="str">
            <v>4662</v>
          </cell>
          <cell r="H180" t="str">
            <v>15 Meal Plan</v>
          </cell>
          <cell r="P180" t="str">
            <v>2809</v>
          </cell>
          <cell r="Q180" t="str">
            <v>GSO Grant Management Support</v>
          </cell>
          <cell r="S180" t="str">
            <v>2575</v>
          </cell>
          <cell r="T180" t="str">
            <v>Academic Advisement</v>
          </cell>
          <cell r="AA180" t="str">
            <v>100-1106-0000</v>
          </cell>
          <cell r="AD180" t="str">
            <v>CELS-100</v>
          </cell>
          <cell r="AE180" t="str">
            <v>CELS-100-1</v>
          </cell>
          <cell r="AF180" t="str">
            <v>100-1106-0000</v>
          </cell>
          <cell r="AJ180" t="str">
            <v>-</v>
          </cell>
        </row>
        <row r="181">
          <cell r="D181" t="str">
            <v>2810</v>
          </cell>
          <cell r="E181" t="str">
            <v>GSO</v>
          </cell>
          <cell r="G181" t="str">
            <v>4663</v>
          </cell>
          <cell r="H181" t="str">
            <v>No Longer In Use</v>
          </cell>
          <cell r="P181" t="str">
            <v>2810</v>
          </cell>
          <cell r="Q181" t="str">
            <v>GSO Marine Archaeology</v>
          </cell>
          <cell r="S181" t="str">
            <v>2576</v>
          </cell>
          <cell r="T181" t="str">
            <v>Ford - Prior Year Loans</v>
          </cell>
          <cell r="AA181" t="str">
            <v>100-1106-7152</v>
          </cell>
          <cell r="AD181" t="str">
            <v>CELS-100</v>
          </cell>
          <cell r="AE181" t="str">
            <v>CELS-100-2</v>
          </cell>
          <cell r="AF181" t="str">
            <v>100-1106-7152</v>
          </cell>
          <cell r="AJ181" t="str">
            <v>-</v>
          </cell>
        </row>
        <row r="182">
          <cell r="D182" t="str">
            <v>2811</v>
          </cell>
          <cell r="E182" t="str">
            <v>GSO</v>
          </cell>
          <cell r="G182" t="str">
            <v>4664</v>
          </cell>
          <cell r="H182" t="str">
            <v>No Longer In Use</v>
          </cell>
          <cell r="P182" t="str">
            <v>2811</v>
          </cell>
          <cell r="Q182" t="str">
            <v>GSO Business Office</v>
          </cell>
          <cell r="S182" t="str">
            <v>2577</v>
          </cell>
          <cell r="T182" t="str">
            <v>Ford Sub Loans 04 05</v>
          </cell>
          <cell r="AA182" t="str">
            <v>100-1107-0000</v>
          </cell>
          <cell r="AD182" t="str">
            <v>ONLINE-100</v>
          </cell>
          <cell r="AE182" t="str">
            <v>ONLINE-100-1</v>
          </cell>
          <cell r="AF182" t="str">
            <v>100-1107-0000</v>
          </cell>
          <cell r="AJ182" t="str">
            <v>-</v>
          </cell>
        </row>
        <row r="183">
          <cell r="D183" t="str">
            <v>2812</v>
          </cell>
          <cell r="E183" t="str">
            <v>GSO</v>
          </cell>
          <cell r="G183" t="str">
            <v>4665</v>
          </cell>
          <cell r="H183" t="str">
            <v>No Longer In Use</v>
          </cell>
          <cell r="P183" t="str">
            <v>2812</v>
          </cell>
          <cell r="Q183" t="str">
            <v>GSO Rhode Island Sea Grant</v>
          </cell>
          <cell r="S183" t="str">
            <v>2578</v>
          </cell>
          <cell r="T183" t="str">
            <v>Ford Parent Loans 04 05</v>
          </cell>
          <cell r="AA183" t="str">
            <v>100-1107-3007</v>
          </cell>
          <cell r="AD183" t="str">
            <v>ONLINE-100</v>
          </cell>
          <cell r="AE183" t="str">
            <v>ONLINE-100-2</v>
          </cell>
          <cell r="AF183" t="str">
            <v>100-1107-3007</v>
          </cell>
          <cell r="AJ183" t="str">
            <v>-</v>
          </cell>
        </row>
        <row r="184">
          <cell r="D184" t="str">
            <v>2813</v>
          </cell>
          <cell r="E184" t="str">
            <v>GSO</v>
          </cell>
          <cell r="G184" t="str">
            <v>4666</v>
          </cell>
          <cell r="H184" t="str">
            <v>No Longer In Use</v>
          </cell>
          <cell r="P184" t="str">
            <v>2813</v>
          </cell>
          <cell r="Q184" t="str">
            <v>GSO Coastal Institute</v>
          </cell>
          <cell r="S184" t="str">
            <v>2579</v>
          </cell>
          <cell r="T184" t="str">
            <v>Ford  Ubsub Loans 04 05</v>
          </cell>
          <cell r="AA184" t="str">
            <v>100-1107-7380</v>
          </cell>
          <cell r="AD184" t="str">
            <v>ONLINE-100</v>
          </cell>
          <cell r="AE184" t="str">
            <v>ONLINE-100-3</v>
          </cell>
          <cell r="AF184" t="str">
            <v>100-1107-7380</v>
          </cell>
          <cell r="AJ184" t="str">
            <v>-</v>
          </cell>
        </row>
        <row r="185">
          <cell r="D185" t="str">
            <v>2814</v>
          </cell>
          <cell r="E185" t="str">
            <v>GSO</v>
          </cell>
          <cell r="G185" t="str">
            <v>4667</v>
          </cell>
          <cell r="H185" t="str">
            <v>Points Meal Plan-C</v>
          </cell>
          <cell r="P185" t="str">
            <v>2814</v>
          </cell>
          <cell r="Q185" t="str">
            <v>GSO Marine Technicians</v>
          </cell>
          <cell r="S185" t="str">
            <v>2580</v>
          </cell>
          <cell r="T185" t="str">
            <v>Ford Subsidized Loans</v>
          </cell>
          <cell r="AA185" t="str">
            <v>100-1108-0151</v>
          </cell>
          <cell r="AD185" t="str">
            <v>PROVOST-AA_Investments-100</v>
          </cell>
          <cell r="AE185" t="str">
            <v>PROVOST-AA_Investments-100-1</v>
          </cell>
          <cell r="AF185" t="str">
            <v>100-1108-0151</v>
          </cell>
          <cell r="AJ185" t="str">
            <v>-</v>
          </cell>
        </row>
        <row r="186">
          <cell r="D186" t="str">
            <v>2815</v>
          </cell>
          <cell r="E186" t="str">
            <v>GSO</v>
          </cell>
          <cell r="G186" t="str">
            <v>4668</v>
          </cell>
          <cell r="H186" t="str">
            <v>Points Meal Plan-D</v>
          </cell>
          <cell r="P186" t="str">
            <v>2815</v>
          </cell>
          <cell r="Q186" t="str">
            <v>GSO Marine Office</v>
          </cell>
          <cell r="S186" t="str">
            <v>2581</v>
          </cell>
          <cell r="T186" t="str">
            <v>Ford Parent Loans</v>
          </cell>
          <cell r="AA186" t="str">
            <v>100-1108-0152</v>
          </cell>
          <cell r="AD186" t="str">
            <v>PROVOST-AA_Investments-100</v>
          </cell>
          <cell r="AE186" t="str">
            <v>PROVOST-AA_Investments-100-2</v>
          </cell>
          <cell r="AF186" t="str">
            <v>100-1108-0152</v>
          </cell>
          <cell r="AJ186" t="str">
            <v>-</v>
          </cell>
        </row>
        <row r="187">
          <cell r="D187" t="str">
            <v>2816</v>
          </cell>
          <cell r="E187" t="str">
            <v>GSO</v>
          </cell>
          <cell r="G187" t="str">
            <v>4669</v>
          </cell>
          <cell r="H187" t="str">
            <v>FLEX 18 (Apartment/Commuter)</v>
          </cell>
          <cell r="P187" t="str">
            <v>2816</v>
          </cell>
          <cell r="Q187" t="str">
            <v>GSO Ocean Technology Center</v>
          </cell>
          <cell r="S187" t="str">
            <v>2582</v>
          </cell>
          <cell r="T187" t="str">
            <v>Ford Unsubsidized Loan FY08</v>
          </cell>
          <cell r="AA187" t="str">
            <v>100-1108-1000</v>
          </cell>
          <cell r="AD187" t="str">
            <v>PROVOST-AA_Investments-100</v>
          </cell>
          <cell r="AE187" t="str">
            <v>PROVOST-AA_Investments-100-3</v>
          </cell>
          <cell r="AF187" t="str">
            <v>100-1108-1000</v>
          </cell>
          <cell r="AJ187" t="str">
            <v>-</v>
          </cell>
        </row>
        <row r="188">
          <cell r="D188" t="str">
            <v>2817</v>
          </cell>
          <cell r="E188" t="str">
            <v>PUBLICSAFETY</v>
          </cell>
          <cell r="G188" t="str">
            <v>4670</v>
          </cell>
          <cell r="H188" t="str">
            <v>FLEX 36 (Apartment/Commuter)</v>
          </cell>
          <cell r="P188" t="str">
            <v>2817</v>
          </cell>
          <cell r="Q188" t="str">
            <v>GSO Security</v>
          </cell>
          <cell r="S188" t="str">
            <v>2583</v>
          </cell>
          <cell r="T188" t="str">
            <v>Children's Crusade Scholarship</v>
          </cell>
          <cell r="AA188" t="str">
            <v>100-1108-1050</v>
          </cell>
          <cell r="AD188" t="str">
            <v>PROVOST-AA_Investments-100</v>
          </cell>
          <cell r="AE188" t="str">
            <v>PROVOST-AA_Investments-100-4</v>
          </cell>
          <cell r="AF188" t="str">
            <v>100-1108-1050</v>
          </cell>
          <cell r="AJ188" t="str">
            <v>-</v>
          </cell>
        </row>
        <row r="189">
          <cell r="D189" t="str">
            <v>2818</v>
          </cell>
          <cell r="E189" t="str">
            <v>GSO</v>
          </cell>
          <cell r="G189" t="str">
            <v>4671</v>
          </cell>
          <cell r="H189" t="str">
            <v>Partial Meal Plan</v>
          </cell>
          <cell r="P189" t="str">
            <v>2818</v>
          </cell>
          <cell r="Q189" t="str">
            <v>GSO Service Centers</v>
          </cell>
          <cell r="S189" t="str">
            <v>2584</v>
          </cell>
          <cell r="T189" t="str">
            <v>Academic Promise Scholarships</v>
          </cell>
          <cell r="AA189" t="str">
            <v>100-1108-1150</v>
          </cell>
          <cell r="AD189" t="str">
            <v>PROVOST-AA_Investments-100</v>
          </cell>
          <cell r="AE189" t="str">
            <v>PROVOST-AA_Investments-100-5</v>
          </cell>
          <cell r="AF189" t="str">
            <v>100-1108-1150</v>
          </cell>
          <cell r="AJ189" t="str">
            <v>-</v>
          </cell>
        </row>
        <row r="190">
          <cell r="D190" t="str">
            <v>2819</v>
          </cell>
          <cell r="E190" t="str">
            <v>NBC_FACILITIESOPER</v>
          </cell>
          <cell r="G190" t="str">
            <v>4672</v>
          </cell>
          <cell r="H190" t="str">
            <v>Combo Plan</v>
          </cell>
          <cell r="P190" t="str">
            <v>2819</v>
          </cell>
          <cell r="Q190" t="str">
            <v>NBC Housekeeping</v>
          </cell>
          <cell r="S190" t="str">
            <v>2585</v>
          </cell>
          <cell r="T190" t="str">
            <v>RISS</v>
          </cell>
          <cell r="AA190" t="str">
            <v>100-1108-2526</v>
          </cell>
          <cell r="AD190" t="str">
            <v>PROVOST-AA_Investments-100</v>
          </cell>
          <cell r="AE190" t="str">
            <v>PROVOST-AA_Investments-100-6</v>
          </cell>
          <cell r="AF190" t="str">
            <v>100-1108-2526</v>
          </cell>
          <cell r="AJ190" t="str">
            <v>-</v>
          </cell>
        </row>
        <row r="191">
          <cell r="D191" t="str">
            <v>2820</v>
          </cell>
          <cell r="E191" t="str">
            <v>NBC_FACILITIESOPER</v>
          </cell>
          <cell r="G191" t="str">
            <v>4673</v>
          </cell>
          <cell r="H191" t="str">
            <v>Flex 150 (Apartment/Commuter)</v>
          </cell>
          <cell r="P191" t="str">
            <v>2820</v>
          </cell>
          <cell r="Q191" t="str">
            <v>NBC Receiving/Stockroom</v>
          </cell>
          <cell r="S191" t="str">
            <v>2586</v>
          </cell>
          <cell r="T191" t="str">
            <v>MassGrant Scholarship</v>
          </cell>
          <cell r="AA191" t="str">
            <v>100-1108-3003</v>
          </cell>
          <cell r="AD191" t="str">
            <v>PROVOST-AA_Investments-100</v>
          </cell>
          <cell r="AE191" t="str">
            <v>PROVOST-AA_Investments-100-7</v>
          </cell>
          <cell r="AF191" t="str">
            <v>100-1108-3003</v>
          </cell>
          <cell r="AJ191" t="str">
            <v>-</v>
          </cell>
        </row>
        <row r="192">
          <cell r="D192" t="str">
            <v>2821</v>
          </cell>
          <cell r="E192" t="str">
            <v>GSO</v>
          </cell>
          <cell r="G192" t="str">
            <v>4674</v>
          </cell>
          <cell r="H192" t="str">
            <v>Cash Sales-Dining</v>
          </cell>
          <cell r="P192" t="str">
            <v>2821</v>
          </cell>
          <cell r="Q192" t="str">
            <v>GSO Computer/Copy Center</v>
          </cell>
          <cell r="S192" t="str">
            <v>2587</v>
          </cell>
          <cell r="T192" t="str">
            <v>Other State Scholarships</v>
          </cell>
          <cell r="AA192" t="str">
            <v>100-1108-3007</v>
          </cell>
          <cell r="AD192" t="str">
            <v>PROVOST-AA_Investments-100</v>
          </cell>
          <cell r="AE192" t="str">
            <v>PROVOST-AA_Investments-100-8</v>
          </cell>
          <cell r="AF192" t="str">
            <v>100-1108-3007</v>
          </cell>
          <cell r="AJ192" t="str">
            <v>-</v>
          </cell>
        </row>
        <row r="193">
          <cell r="D193" t="str">
            <v>2822</v>
          </cell>
          <cell r="E193" t="str">
            <v>GSO</v>
          </cell>
          <cell r="G193" t="str">
            <v>4675</v>
          </cell>
          <cell r="H193" t="str">
            <v>Summer Session-Dining</v>
          </cell>
          <cell r="P193" t="str">
            <v>2822</v>
          </cell>
          <cell r="Q193" t="str">
            <v>GSO COEUT</v>
          </cell>
          <cell r="S193" t="str">
            <v>2588</v>
          </cell>
          <cell r="T193" t="str">
            <v>Ctr for Personal Financial Ed</v>
          </cell>
          <cell r="AA193" t="str">
            <v>100-1108-7223</v>
          </cell>
          <cell r="AD193" t="str">
            <v>PROVOST-AA_Investments-100</v>
          </cell>
          <cell r="AE193" t="str">
            <v>PROVOST-AA_Investments-100-9</v>
          </cell>
          <cell r="AF193" t="str">
            <v>100-1108-7223</v>
          </cell>
          <cell r="AJ193" t="str">
            <v>-</v>
          </cell>
        </row>
        <row r="194">
          <cell r="D194" t="str">
            <v>2900</v>
          </cell>
          <cell r="E194" t="str">
            <v>EDUCATION</v>
          </cell>
          <cell r="G194" t="str">
            <v>4676</v>
          </cell>
          <cell r="H194" t="str">
            <v>Summer Session-Ram</v>
          </cell>
          <cell r="P194" t="str">
            <v>2900</v>
          </cell>
          <cell r="Q194" t="str">
            <v>Dean Education</v>
          </cell>
          <cell r="S194" t="str">
            <v>2589</v>
          </cell>
          <cell r="T194" t="str">
            <v>Individualized Sport Skill Pgm</v>
          </cell>
          <cell r="AA194" t="str">
            <v>100-1109-0000</v>
          </cell>
          <cell r="AD194" t="str">
            <v>PROVOST-Initiatives-100</v>
          </cell>
          <cell r="AE194" t="str">
            <v>PROVOST-Initiatives-100-1</v>
          </cell>
          <cell r="AF194" t="str">
            <v>100-1109-0000</v>
          </cell>
          <cell r="AJ194" t="str">
            <v>-</v>
          </cell>
        </row>
        <row r="195">
          <cell r="D195" t="str">
            <v>2901</v>
          </cell>
          <cell r="E195" t="str">
            <v>EDUCATION</v>
          </cell>
          <cell r="G195" t="str">
            <v>4677</v>
          </cell>
          <cell r="H195" t="str">
            <v>Catering</v>
          </cell>
          <cell r="P195" t="str">
            <v>2901</v>
          </cell>
          <cell r="Q195" t="str">
            <v>Student Academic Services</v>
          </cell>
          <cell r="S195" t="str">
            <v>2590</v>
          </cell>
          <cell r="T195" t="str">
            <v>Gov. Comm. for Narr. Bay/Water</v>
          </cell>
          <cell r="AA195" t="str">
            <v>100-1109-7283</v>
          </cell>
          <cell r="AD195" t="str">
            <v>PROVOST-Initiatives-100</v>
          </cell>
          <cell r="AE195" t="str">
            <v>PROVOST-Initiatives-100-2</v>
          </cell>
          <cell r="AF195" t="str">
            <v>100-1109-7283</v>
          </cell>
          <cell r="AJ195" t="str">
            <v>-</v>
          </cell>
        </row>
        <row r="196">
          <cell r="D196" t="str">
            <v>2902</v>
          </cell>
          <cell r="E196" t="str">
            <v>EDUCATION</v>
          </cell>
          <cell r="G196" t="str">
            <v>4678</v>
          </cell>
          <cell r="H196" t="str">
            <v>Catering - Ryan Center</v>
          </cell>
          <cell r="P196" t="str">
            <v>2902</v>
          </cell>
          <cell r="Q196" t="str">
            <v>Mail Room Operations</v>
          </cell>
          <cell r="S196" t="str">
            <v>2591</v>
          </cell>
          <cell r="T196" t="str">
            <v>Truman Foundation Honor Inst.</v>
          </cell>
          <cell r="AA196" t="str">
            <v>100-1110-0000</v>
          </cell>
          <cell r="AD196" t="str">
            <v>PROVOST-Neuroscience-100</v>
          </cell>
          <cell r="AE196" t="str">
            <v>PROVOST-Neuroscience-100-1</v>
          </cell>
          <cell r="AF196" t="str">
            <v>100-1110-0000</v>
          </cell>
          <cell r="AJ196" t="str">
            <v>-</v>
          </cell>
        </row>
        <row r="197">
          <cell r="D197" t="str">
            <v>2903</v>
          </cell>
          <cell r="E197" t="str">
            <v>OSI</v>
          </cell>
          <cell r="G197" t="str">
            <v>4679</v>
          </cell>
          <cell r="H197" t="str">
            <v>Miscellaneous Revenue</v>
          </cell>
          <cell r="P197" t="str">
            <v>2903</v>
          </cell>
          <cell r="Q197" t="str">
            <v>Strategic Initiatives</v>
          </cell>
          <cell r="S197" t="str">
            <v>2592</v>
          </cell>
          <cell r="T197" t="str">
            <v>Employee Wellness Program</v>
          </cell>
          <cell r="AA197" t="str">
            <v>100-1110-7324</v>
          </cell>
          <cell r="AD197" t="str">
            <v>PROVOST-Neuroscience-100</v>
          </cell>
          <cell r="AE197" t="str">
            <v>PROVOST-Neuroscience-100-2</v>
          </cell>
          <cell r="AF197" t="str">
            <v>100-1110-7324</v>
          </cell>
          <cell r="AJ197" t="str">
            <v>-</v>
          </cell>
        </row>
        <row r="198">
          <cell r="D198" t="str">
            <v>2906</v>
          </cell>
          <cell r="E198" t="str">
            <v>CEPS-OSI</v>
          </cell>
          <cell r="G198" t="str">
            <v>4680</v>
          </cell>
          <cell r="H198" t="str">
            <v>W A Jones Food</v>
          </cell>
          <cell r="P198" t="str">
            <v>2906</v>
          </cell>
          <cell r="Q198" t="str">
            <v>Urban Affairs</v>
          </cell>
          <cell r="S198" t="str">
            <v>2593</v>
          </cell>
          <cell r="T198" t="str">
            <v>Children Crusade FY06</v>
          </cell>
          <cell r="AA198" t="str">
            <v>100-1111-0000</v>
          </cell>
          <cell r="AD198" t="str">
            <v>PROVOST-Global_Strategies-100</v>
          </cell>
          <cell r="AE198" t="str">
            <v>PROVOST-Global_Strategies-100-1</v>
          </cell>
          <cell r="AF198" t="str">
            <v>100-1111-0000</v>
          </cell>
          <cell r="AJ198" t="str">
            <v>-</v>
          </cell>
        </row>
        <row r="199">
          <cell r="D199" t="str">
            <v>2907</v>
          </cell>
          <cell r="E199" t="str">
            <v>HEALTHSCI</v>
          </cell>
          <cell r="G199" t="str">
            <v>4681</v>
          </cell>
          <cell r="H199" t="str">
            <v>Rams Den</v>
          </cell>
          <cell r="P199" t="str">
            <v>2907</v>
          </cell>
          <cell r="Q199" t="str">
            <v>ASF CEPS Child Development Ctr</v>
          </cell>
          <cell r="S199" t="str">
            <v>2594</v>
          </cell>
          <cell r="T199" t="str">
            <v>Academic Promise Schol FY06</v>
          </cell>
          <cell r="AA199" t="str">
            <v>100-1112-0000</v>
          </cell>
          <cell r="AD199" t="str">
            <v>PROVOST-Global_Strategies-100</v>
          </cell>
          <cell r="AE199" t="str">
            <v>PROVOST-Global_Strategies-100-2</v>
          </cell>
          <cell r="AF199" t="str">
            <v>100-1112-0000</v>
          </cell>
          <cell r="AJ199" t="str">
            <v>-</v>
          </cell>
        </row>
        <row r="200">
          <cell r="D200" t="str">
            <v>2908</v>
          </cell>
          <cell r="E200" t="str">
            <v>CEPS-OSI</v>
          </cell>
          <cell r="G200" t="str">
            <v>4682</v>
          </cell>
          <cell r="H200" t="str">
            <v>Daily Grind - Library</v>
          </cell>
          <cell r="P200" t="str">
            <v>2908</v>
          </cell>
          <cell r="Q200" t="str">
            <v>Biotech Mfg Providence Cohort</v>
          </cell>
          <cell r="S200" t="str">
            <v>2595</v>
          </cell>
          <cell r="T200" t="str">
            <v>RISS FY06</v>
          </cell>
          <cell r="AA200" t="str">
            <v>100-1112-3007</v>
          </cell>
          <cell r="AD200" t="str">
            <v>PROVOST-Global_Strategies-100</v>
          </cell>
          <cell r="AE200" t="str">
            <v>PROVOST-Global_Strategies-100-3</v>
          </cell>
          <cell r="AF200" t="str">
            <v>100-1112-3007</v>
          </cell>
          <cell r="AJ200" t="str">
            <v>-</v>
          </cell>
        </row>
        <row r="201">
          <cell r="D201" t="str">
            <v>2909</v>
          </cell>
          <cell r="E201" t="str">
            <v>STAFFF-Talent_Dev</v>
          </cell>
          <cell r="G201" t="str">
            <v>4683</v>
          </cell>
          <cell r="H201" t="str">
            <v>Cup Room</v>
          </cell>
          <cell r="P201" t="str">
            <v>2909</v>
          </cell>
          <cell r="Q201" t="str">
            <v>Leg Prog. URI GAP Hope HS</v>
          </cell>
          <cell r="S201" t="str">
            <v>2596</v>
          </cell>
          <cell r="T201" t="str">
            <v>MassGrant Schol FY06</v>
          </cell>
          <cell r="AA201" t="str">
            <v>100-1112-7243</v>
          </cell>
          <cell r="AD201" t="str">
            <v>PROVOST-Global_Strategies-100</v>
          </cell>
          <cell r="AE201" t="str">
            <v>PROVOST-Global_Strategies-100-4</v>
          </cell>
          <cell r="AF201" t="str">
            <v>100-1112-7243</v>
          </cell>
          <cell r="AJ201" t="str">
            <v>-</v>
          </cell>
        </row>
        <row r="202">
          <cell r="D202" t="str">
            <v>2911</v>
          </cell>
          <cell r="E202" t="str">
            <v>CEPS-OSI</v>
          </cell>
          <cell r="G202" t="str">
            <v>4684</v>
          </cell>
          <cell r="H202" t="str">
            <v>Time Out</v>
          </cell>
          <cell r="P202" t="str">
            <v>2911</v>
          </cell>
          <cell r="Q202" t="str">
            <v>CIPG</v>
          </cell>
          <cell r="S202" t="str">
            <v>2597</v>
          </cell>
          <cell r="T202" t="str">
            <v>Other State Schol FY06</v>
          </cell>
          <cell r="AA202" t="str">
            <v>100-1113-0000</v>
          </cell>
          <cell r="AD202" t="str">
            <v>PROVOST-Global_Strategies-100</v>
          </cell>
          <cell r="AE202" t="str">
            <v>PROVOST-Global_Strategies-100-5</v>
          </cell>
          <cell r="AF202" t="str">
            <v>100-1113-0000</v>
          </cell>
          <cell r="AJ202" t="str">
            <v>-</v>
          </cell>
        </row>
        <row r="203">
          <cell r="D203" t="str">
            <v>2912</v>
          </cell>
          <cell r="E203" t="str">
            <v>EDUCATION</v>
          </cell>
          <cell r="G203" t="str">
            <v>4685</v>
          </cell>
          <cell r="H203" t="str">
            <v>Nautilus Cafe</v>
          </cell>
          <cell r="P203" t="str">
            <v>2912</v>
          </cell>
          <cell r="Q203" t="str">
            <v>Instruction Support</v>
          </cell>
          <cell r="S203" t="str">
            <v>2598</v>
          </cell>
          <cell r="T203" t="str">
            <v>NH State Scholarships</v>
          </cell>
          <cell r="AA203" t="str">
            <v>100-1120-7310</v>
          </cell>
          <cell r="AD203" t="str">
            <v>PROVOST-General_Education-100</v>
          </cell>
          <cell r="AE203" t="str">
            <v>PROVOST-General_Education-100-1</v>
          </cell>
          <cell r="AF203" t="str">
            <v>100-1120-7310</v>
          </cell>
          <cell r="AJ203" t="str">
            <v>-</v>
          </cell>
        </row>
        <row r="204">
          <cell r="D204" t="str">
            <v>2913</v>
          </cell>
          <cell r="E204" t="str">
            <v>CEPS-OSI</v>
          </cell>
          <cell r="G204" t="str">
            <v>4686</v>
          </cell>
          <cell r="H204" t="str">
            <v>W A Jones Food Non-Taxable</v>
          </cell>
          <cell r="P204" t="str">
            <v>2913</v>
          </cell>
          <cell r="Q204" t="str">
            <v>CEPS-OSI 1</v>
          </cell>
          <cell r="S204" t="str">
            <v>2599</v>
          </cell>
          <cell r="T204" t="str">
            <v>ME State Scholarships</v>
          </cell>
          <cell r="AA204" t="str">
            <v>100-1121-3007</v>
          </cell>
          <cell r="AD204" t="str">
            <v>PROVOST-Undergrad_Research-100</v>
          </cell>
          <cell r="AE204" t="str">
            <v>PROVOST-Undergrad_Research-100-1</v>
          </cell>
          <cell r="AF204" t="str">
            <v>100-1121-3007</v>
          </cell>
          <cell r="AJ204" t="str">
            <v>-</v>
          </cell>
        </row>
        <row r="205">
          <cell r="D205" t="str">
            <v>2914</v>
          </cell>
          <cell r="E205" t="str">
            <v>CEPS-OSI</v>
          </cell>
          <cell r="G205" t="str">
            <v>4687</v>
          </cell>
          <cell r="H205" t="str">
            <v>RAM Sales</v>
          </cell>
          <cell r="P205" t="str">
            <v>2914</v>
          </cell>
          <cell r="Q205" t="str">
            <v>CEPS-OSI 2</v>
          </cell>
          <cell r="S205" t="str">
            <v>2600</v>
          </cell>
          <cell r="T205" t="str">
            <v>PA State Scholarships</v>
          </cell>
          <cell r="AA205" t="str">
            <v>100-1121-7324</v>
          </cell>
          <cell r="AD205" t="str">
            <v>PROVOST-Undergrad_Research-100</v>
          </cell>
          <cell r="AE205" t="str">
            <v>PROVOST-Undergrad_Research-100-2</v>
          </cell>
          <cell r="AF205" t="str">
            <v>100-1121-7324</v>
          </cell>
          <cell r="AJ205" t="str">
            <v>-</v>
          </cell>
        </row>
        <row r="206">
          <cell r="D206" t="str">
            <v>2915</v>
          </cell>
          <cell r="E206" t="str">
            <v>OSI</v>
          </cell>
          <cell r="G206" t="str">
            <v>4693</v>
          </cell>
          <cell r="H206" t="str">
            <v>Misc Sales-Mu</v>
          </cell>
          <cell r="P206" t="str">
            <v>2915</v>
          </cell>
          <cell r="Q206" t="str">
            <v>OSI 3</v>
          </cell>
          <cell r="S206" t="str">
            <v>2601</v>
          </cell>
          <cell r="T206" t="str">
            <v>CT State Scholarhips</v>
          </cell>
          <cell r="AA206" t="str">
            <v>100-1121-7370</v>
          </cell>
          <cell r="AD206" t="str">
            <v>PROVOST-Undergrad_Research-100</v>
          </cell>
          <cell r="AE206" t="str">
            <v>PROVOST-Undergrad_Research-100-3</v>
          </cell>
          <cell r="AF206" t="str">
            <v>100-1121-7370</v>
          </cell>
          <cell r="AJ206" t="str">
            <v>-</v>
          </cell>
        </row>
        <row r="207">
          <cell r="D207" t="str">
            <v>2916</v>
          </cell>
          <cell r="E207" t="str">
            <v>CEPS-PUBLICSVC</v>
          </cell>
          <cell r="G207" t="str">
            <v>4694</v>
          </cell>
          <cell r="H207" t="str">
            <v>Concessions-Mu</v>
          </cell>
          <cell r="P207" t="str">
            <v>2916</v>
          </cell>
          <cell r="Q207" t="str">
            <v>Psychological Testing</v>
          </cell>
          <cell r="S207" t="str">
            <v>2602</v>
          </cell>
          <cell r="T207" t="str">
            <v>VT State Scholarships</v>
          </cell>
          <cell r="AA207" t="str">
            <v>100-1130-0000</v>
          </cell>
          <cell r="AD207" t="str">
            <v>ATL-100</v>
          </cell>
          <cell r="AE207" t="str">
            <v>ATL-100-2</v>
          </cell>
          <cell r="AF207" t="str">
            <v>100-1130-0000</v>
          </cell>
          <cell r="AJ207" t="str">
            <v>-</v>
          </cell>
        </row>
        <row r="208">
          <cell r="D208" t="str">
            <v>3201</v>
          </cell>
          <cell r="E208" t="str">
            <v>HONORS</v>
          </cell>
          <cell r="G208" t="str">
            <v>4695</v>
          </cell>
          <cell r="H208" t="str">
            <v>Ticket Sales-Mu</v>
          </cell>
          <cell r="P208" t="str">
            <v>3201</v>
          </cell>
          <cell r="Q208" t="str">
            <v>Honors Program</v>
          </cell>
          <cell r="S208" t="str">
            <v>2603</v>
          </cell>
          <cell r="T208" t="str">
            <v>MI State Scholarhips</v>
          </cell>
          <cell r="AA208" t="str">
            <v>100-1130-3007</v>
          </cell>
          <cell r="AD208" t="str">
            <v>ATL-100</v>
          </cell>
          <cell r="AE208" t="str">
            <v>ATL-100-3</v>
          </cell>
          <cell r="AF208" t="str">
            <v>100-1130-3007</v>
          </cell>
          <cell r="AJ208" t="str">
            <v>-</v>
          </cell>
        </row>
        <row r="209">
          <cell r="D209" t="str">
            <v>3203</v>
          </cell>
          <cell r="E209" t="str">
            <v>ENROLLSVCS</v>
          </cell>
          <cell r="G209" t="str">
            <v>4696</v>
          </cell>
          <cell r="H209" t="str">
            <v>Xeroxing</v>
          </cell>
          <cell r="P209" t="str">
            <v>3203</v>
          </cell>
          <cell r="Q209" t="str">
            <v>Enrollment Services</v>
          </cell>
          <cell r="S209" t="str">
            <v>2604</v>
          </cell>
          <cell r="T209" t="str">
            <v>DE State Scholarships</v>
          </cell>
          <cell r="AA209" t="str">
            <v>100-1131-0000</v>
          </cell>
          <cell r="AD209" t="str">
            <v>ATL-100</v>
          </cell>
          <cell r="AE209" t="str">
            <v>ATL-100-4</v>
          </cell>
          <cell r="AF209" t="str">
            <v>100-1131-0000</v>
          </cell>
          <cell r="AJ209" t="str">
            <v>-</v>
          </cell>
        </row>
        <row r="210">
          <cell r="D210" t="str">
            <v>3204</v>
          </cell>
          <cell r="E210" t="str">
            <v>FACSEN</v>
          </cell>
          <cell r="G210" t="str">
            <v>4697</v>
          </cell>
          <cell r="H210" t="str">
            <v>GASB87 Revenue</v>
          </cell>
          <cell r="P210" t="str">
            <v>3204</v>
          </cell>
          <cell r="Q210" t="str">
            <v>Faculty Senate</v>
          </cell>
          <cell r="S210" t="str">
            <v>2605</v>
          </cell>
          <cell r="T210" t="str">
            <v>Grad Plus Loans 06/07</v>
          </cell>
          <cell r="AA210" t="str">
            <v>100-1132-0000</v>
          </cell>
          <cell r="AD210" t="str">
            <v>ATL-100</v>
          </cell>
          <cell r="AE210" t="str">
            <v>ATL-100-5</v>
          </cell>
          <cell r="AF210" t="str">
            <v>100-1132-0000</v>
          </cell>
          <cell r="AJ210" t="str">
            <v>-</v>
          </cell>
        </row>
        <row r="211">
          <cell r="D211" t="str">
            <v>3205</v>
          </cell>
          <cell r="E211" t="str">
            <v>ATL</v>
          </cell>
          <cell r="G211" t="str">
            <v>4698</v>
          </cell>
          <cell r="H211" t="str">
            <v>Other Facilities Rentals</v>
          </cell>
          <cell r="P211" t="str">
            <v>3205</v>
          </cell>
          <cell r="Q211" t="str">
            <v>Instructional Development</v>
          </cell>
          <cell r="S211" t="str">
            <v>2607</v>
          </cell>
          <cell r="T211" t="str">
            <v>For Sub Loans 05/06</v>
          </cell>
          <cell r="AA211" t="str">
            <v>100-1500-0000</v>
          </cell>
          <cell r="AD211" t="str">
            <v>AHC-EXECCOMM-100</v>
          </cell>
          <cell r="AE211" t="str">
            <v>AHC-EXECCOMM-100-1</v>
          </cell>
          <cell r="AF211" t="str">
            <v>100-1500-0000</v>
          </cell>
          <cell r="AJ211" t="str">
            <v>-</v>
          </cell>
        </row>
        <row r="212">
          <cell r="D212" t="str">
            <v>3206</v>
          </cell>
          <cell r="E212" t="str">
            <v>BUSINESS</v>
          </cell>
          <cell r="G212" t="str">
            <v>4699</v>
          </cell>
          <cell r="H212" t="str">
            <v>MU Equipment Rental</v>
          </cell>
          <cell r="P212" t="str">
            <v>3206</v>
          </cell>
          <cell r="Q212" t="str">
            <v>Labor &amp; Industrial Relations</v>
          </cell>
          <cell r="S212" t="str">
            <v>2608</v>
          </cell>
          <cell r="T212" t="str">
            <v>Ford Parent Loans 05/06</v>
          </cell>
          <cell r="AA212" t="str">
            <v>100-1530-0000</v>
          </cell>
          <cell r="AD212" t="str">
            <v>AHC-SSVCS-100</v>
          </cell>
          <cell r="AE212" t="str">
            <v>AHC-SSVCS-100-1</v>
          </cell>
          <cell r="AF212" t="str">
            <v>100-1530-0000</v>
          </cell>
          <cell r="AJ212" t="str">
            <v>-</v>
          </cell>
        </row>
        <row r="213">
          <cell r="D213" t="str">
            <v>3207</v>
          </cell>
          <cell r="E213" t="str">
            <v>ARTSCI</v>
          </cell>
          <cell r="G213" t="str">
            <v>4700</v>
          </cell>
          <cell r="H213" t="str">
            <v>Risecu</v>
          </cell>
          <cell r="P213" t="str">
            <v>3207</v>
          </cell>
          <cell r="Q213" t="str">
            <v>Non Violence and Peace Studies</v>
          </cell>
          <cell r="S213" t="str">
            <v>2609</v>
          </cell>
          <cell r="T213" t="str">
            <v>Ford Usub Loans 05/06</v>
          </cell>
          <cell r="AA213" t="str">
            <v>100-1531-0000</v>
          </cell>
          <cell r="AD213" t="str">
            <v>AHC-SSVCS-100</v>
          </cell>
          <cell r="AE213" t="str">
            <v>AHC-SSVCS-100-2</v>
          </cell>
          <cell r="AF213" t="str">
            <v>100-1531-0000</v>
          </cell>
          <cell r="AJ213" t="str">
            <v>-</v>
          </cell>
        </row>
        <row r="214">
          <cell r="D214" t="str">
            <v>3208</v>
          </cell>
          <cell r="E214" t="str">
            <v>RESECDEV</v>
          </cell>
          <cell r="G214" t="str">
            <v>4701</v>
          </cell>
          <cell r="H214" t="str">
            <v>Bookstore Rent</v>
          </cell>
          <cell r="P214" t="str">
            <v>3208</v>
          </cell>
          <cell r="Q214" t="str">
            <v>Research</v>
          </cell>
          <cell r="S214" t="str">
            <v>2613</v>
          </cell>
          <cell r="T214" t="str">
            <v>Childrens Crusade</v>
          </cell>
          <cell r="AA214" t="str">
            <v>100-1532-0000</v>
          </cell>
          <cell r="AD214" t="str">
            <v>AHC-SSVCS-100</v>
          </cell>
          <cell r="AE214" t="str">
            <v>AHC-SSVCS-100-3</v>
          </cell>
          <cell r="AF214" t="str">
            <v>100-1532-0000</v>
          </cell>
          <cell r="AJ214" t="str">
            <v>-</v>
          </cell>
        </row>
        <row r="215">
          <cell r="D215" t="str">
            <v>3209</v>
          </cell>
          <cell r="E215" t="str">
            <v>RESECDEV</v>
          </cell>
          <cell r="G215" t="str">
            <v>4702</v>
          </cell>
          <cell r="H215" t="str">
            <v>Outside vendor rent inc &amp; comm</v>
          </cell>
          <cell r="P215" t="str">
            <v>3209</v>
          </cell>
          <cell r="Q215" t="str">
            <v>Outreach Administration</v>
          </cell>
          <cell r="S215" t="str">
            <v>2614</v>
          </cell>
          <cell r="T215" t="str">
            <v>Academic Promise FY08</v>
          </cell>
          <cell r="AA215" t="str">
            <v>100-1533-0000</v>
          </cell>
          <cell r="AD215" t="str">
            <v>AHC-SSVCS-100</v>
          </cell>
          <cell r="AE215" t="str">
            <v>AHC-SSVCS-100-4</v>
          </cell>
          <cell r="AF215" t="str">
            <v>100-1533-0000</v>
          </cell>
          <cell r="AJ215" t="str">
            <v>-</v>
          </cell>
        </row>
        <row r="216">
          <cell r="D216" t="str">
            <v>3210</v>
          </cell>
          <cell r="E216" t="str">
            <v>GRADSTUDIES</v>
          </cell>
          <cell r="G216" t="str">
            <v>4703</v>
          </cell>
          <cell r="H216" t="str">
            <v>University Optometrists</v>
          </cell>
          <cell r="P216" t="str">
            <v>3210</v>
          </cell>
          <cell r="Q216" t="str">
            <v>Graduate Studies</v>
          </cell>
          <cell r="S216" t="str">
            <v>2615</v>
          </cell>
          <cell r="T216" t="str">
            <v>Grad Plus Loan FY08</v>
          </cell>
          <cell r="AA216" t="str">
            <v>100-1534-0000</v>
          </cell>
          <cell r="AD216" t="str">
            <v>AHC-SSVCS-100</v>
          </cell>
          <cell r="AE216" t="str">
            <v>AHC-SSVCS-100-5</v>
          </cell>
          <cell r="AF216" t="str">
            <v>100-1534-0000</v>
          </cell>
          <cell r="AJ216" t="str">
            <v>-</v>
          </cell>
        </row>
        <row r="217">
          <cell r="D217" t="str">
            <v>3211</v>
          </cell>
          <cell r="E217" t="str">
            <v>ADMISSIONS</v>
          </cell>
          <cell r="G217" t="str">
            <v>4704</v>
          </cell>
          <cell r="H217" t="str">
            <v>Ronzio Pizza</v>
          </cell>
          <cell r="P217" t="str">
            <v>3211</v>
          </cell>
          <cell r="Q217" t="str">
            <v>Admissions</v>
          </cell>
          <cell r="S217" t="str">
            <v>2617</v>
          </cell>
          <cell r="T217" t="str">
            <v>Ford Sub Loans 06/07</v>
          </cell>
          <cell r="AA217" t="str">
            <v>100-1535-0000</v>
          </cell>
          <cell r="AD217" t="str">
            <v>AHC-SSVCS-100</v>
          </cell>
          <cell r="AE217" t="str">
            <v>AHC-SSVCS-100-6</v>
          </cell>
          <cell r="AF217" t="str">
            <v>100-1535-0000</v>
          </cell>
          <cell r="AJ217" t="str">
            <v>-</v>
          </cell>
        </row>
        <row r="218">
          <cell r="D218" t="str">
            <v>3215</v>
          </cell>
          <cell r="E218" t="str">
            <v>CELS</v>
          </cell>
          <cell r="G218" t="str">
            <v>4705</v>
          </cell>
          <cell r="H218" t="str">
            <v>URI Dining Services</v>
          </cell>
          <cell r="P218" t="str">
            <v>3215</v>
          </cell>
          <cell r="Q218" t="str">
            <v>Agricultural Exp. Station</v>
          </cell>
          <cell r="S218" t="str">
            <v>2618</v>
          </cell>
          <cell r="T218" t="str">
            <v>Ford Parent Loans 06/07</v>
          </cell>
          <cell r="AA218" t="str">
            <v>100-1550-0000</v>
          </cell>
          <cell r="AD218" t="str">
            <v>HEALTHSCI-100</v>
          </cell>
          <cell r="AE218" t="str">
            <v>HEALTHSCI-100-1</v>
          </cell>
          <cell r="AF218" t="str">
            <v>100-1550-0000</v>
          </cell>
          <cell r="AJ218" t="str">
            <v>-</v>
          </cell>
        </row>
        <row r="219">
          <cell r="D219" t="str">
            <v>3216</v>
          </cell>
          <cell r="E219" t="str">
            <v>CELS</v>
          </cell>
          <cell r="G219" t="str">
            <v>4706</v>
          </cell>
          <cell r="H219" t="str">
            <v>Vending</v>
          </cell>
          <cell r="P219" t="str">
            <v>3216</v>
          </cell>
          <cell r="Q219" t="str">
            <v>Cooperative Extension</v>
          </cell>
          <cell r="S219" t="str">
            <v>2619</v>
          </cell>
          <cell r="T219" t="str">
            <v>Ford Unsub Loans 06/07</v>
          </cell>
          <cell r="AA219" t="str">
            <v>100-1551-0000</v>
          </cell>
          <cell r="AD219" t="str">
            <v>HEALTHSCI-100</v>
          </cell>
          <cell r="AE219" t="str">
            <v>HEALTHSCI-100-2</v>
          </cell>
          <cell r="AF219" t="str">
            <v>100-1551-0000</v>
          </cell>
          <cell r="AJ219" t="str">
            <v>-</v>
          </cell>
        </row>
        <row r="220">
          <cell r="D220" t="str">
            <v>3217</v>
          </cell>
          <cell r="E220" t="str">
            <v>CELS</v>
          </cell>
          <cell r="G220" t="str">
            <v>4707</v>
          </cell>
          <cell r="H220" t="str">
            <v>Del'S Lemonade</v>
          </cell>
          <cell r="P220" t="str">
            <v>3217</v>
          </cell>
          <cell r="Q220" t="str">
            <v>I-Cubed</v>
          </cell>
          <cell r="S220" t="str">
            <v>2620</v>
          </cell>
          <cell r="T220" t="str">
            <v>PA State Scholarship</v>
          </cell>
          <cell r="AA220" t="str">
            <v>100-1552-0000</v>
          </cell>
          <cell r="AD220" t="str">
            <v>HEALTHSCI-100</v>
          </cell>
          <cell r="AE220" t="str">
            <v>HEALTHSCI-100-3</v>
          </cell>
          <cell r="AF220" t="str">
            <v>100-1552-0000</v>
          </cell>
          <cell r="AJ220" t="str">
            <v>-</v>
          </cell>
        </row>
        <row r="221">
          <cell r="D221" t="str">
            <v>3220</v>
          </cell>
          <cell r="E221" t="str">
            <v>PROVOST-Global_Strategies</v>
          </cell>
          <cell r="G221" t="str">
            <v>4708</v>
          </cell>
          <cell r="H221" t="str">
            <v>Newspapers</v>
          </cell>
          <cell r="P221" t="str">
            <v>3220</v>
          </cell>
          <cell r="Q221" t="str">
            <v>Provost Language Account</v>
          </cell>
          <cell r="S221" t="str">
            <v>2621</v>
          </cell>
          <cell r="T221" t="str">
            <v>CT State Scholarship</v>
          </cell>
          <cell r="AA221" t="str">
            <v>100-2000-0000</v>
          </cell>
          <cell r="AD221" t="str">
            <v>CELS-100</v>
          </cell>
          <cell r="AE221" t="str">
            <v>CELS-100-3</v>
          </cell>
          <cell r="AF221" t="str">
            <v>100-2000-0000</v>
          </cell>
          <cell r="AJ221" t="str">
            <v>-</v>
          </cell>
        </row>
        <row r="222">
          <cell r="D222" t="str">
            <v>3230</v>
          </cell>
          <cell r="E222" t="str">
            <v>ENROLLMGMT</v>
          </cell>
          <cell r="G222" t="str">
            <v>4709</v>
          </cell>
          <cell r="H222" t="str">
            <v>Stamps</v>
          </cell>
          <cell r="P222" t="str">
            <v>3230</v>
          </cell>
          <cell r="Q222" t="str">
            <v>Enrollment Management</v>
          </cell>
          <cell r="S222" t="str">
            <v>2622</v>
          </cell>
          <cell r="T222" t="str">
            <v>VT State Scholarship</v>
          </cell>
          <cell r="AA222" t="str">
            <v>100-2000-1000</v>
          </cell>
          <cell r="AD222" t="str">
            <v>CELS-100</v>
          </cell>
          <cell r="AE222" t="str">
            <v>CELS-100-4</v>
          </cell>
          <cell r="AF222" t="str">
            <v>100-2000-1000</v>
          </cell>
          <cell r="AJ222" t="str">
            <v>-</v>
          </cell>
        </row>
        <row r="223">
          <cell r="D223" t="str">
            <v>3231</v>
          </cell>
          <cell r="E223" t="str">
            <v>ENROLLMGMT-New_Student_Transitions</v>
          </cell>
          <cell r="G223" t="str">
            <v>4710</v>
          </cell>
          <cell r="H223" t="str">
            <v>Id Cards</v>
          </cell>
          <cell r="P223" t="str">
            <v>3231</v>
          </cell>
          <cell r="Q223" t="str">
            <v>New Student Transitions</v>
          </cell>
          <cell r="S223" t="str">
            <v>2625</v>
          </cell>
          <cell r="T223" t="str">
            <v>Rhode Island State Scholarship</v>
          </cell>
          <cell r="AA223" t="str">
            <v>100-2000-2000</v>
          </cell>
          <cell r="AD223" t="str">
            <v>CELS-100</v>
          </cell>
          <cell r="AE223" t="str">
            <v>CELS-100-5</v>
          </cell>
          <cell r="AF223" t="str">
            <v>100-2000-2000</v>
          </cell>
          <cell r="AJ223" t="str">
            <v>-</v>
          </cell>
        </row>
        <row r="224">
          <cell r="D224" t="str">
            <v>3235</v>
          </cell>
          <cell r="E224" t="str">
            <v>PROVOST-Campus_Sustain</v>
          </cell>
          <cell r="G224" t="str">
            <v>4711</v>
          </cell>
          <cell r="H224" t="str">
            <v>Gross Sales</v>
          </cell>
          <cell r="P224" t="str">
            <v>3235</v>
          </cell>
          <cell r="Q224" t="str">
            <v>Cps. Sustainability Curriculum</v>
          </cell>
          <cell r="S224" t="str">
            <v>2626</v>
          </cell>
          <cell r="T224" t="str">
            <v>Mass Grant Scholarship</v>
          </cell>
          <cell r="AA224" t="str">
            <v>100-2000-7282</v>
          </cell>
          <cell r="AD224" t="str">
            <v>CELS-100</v>
          </cell>
          <cell r="AE224" t="str">
            <v>CELS-100-6</v>
          </cell>
          <cell r="AF224" t="str">
            <v>100-2000-7282</v>
          </cell>
          <cell r="AJ224" t="str">
            <v>-</v>
          </cell>
        </row>
        <row r="225">
          <cell r="D225" t="str">
            <v>3236</v>
          </cell>
          <cell r="E225" t="str">
            <v>INTERDISCP_NEUROSC</v>
          </cell>
          <cell r="G225" t="str">
            <v>4712</v>
          </cell>
          <cell r="H225" t="str">
            <v>Total Image Hair Salon</v>
          </cell>
          <cell r="P225" t="str">
            <v>3236</v>
          </cell>
          <cell r="Q225" t="str">
            <v>Interdiscp Neurosc Prog</v>
          </cell>
          <cell r="S225" t="str">
            <v>2628</v>
          </cell>
          <cell r="T225" t="str">
            <v>NH State Scholarship</v>
          </cell>
          <cell r="AA225" t="str">
            <v>100-2000-7321</v>
          </cell>
          <cell r="AD225" t="str">
            <v>CELS-100</v>
          </cell>
          <cell r="AE225" t="str">
            <v>CELS-100-7</v>
          </cell>
          <cell r="AF225" t="str">
            <v>100-2000-7321</v>
          </cell>
          <cell r="AJ225" t="str">
            <v>-</v>
          </cell>
        </row>
        <row r="226">
          <cell r="D226" t="str">
            <v>3250</v>
          </cell>
          <cell r="E226" t="str">
            <v>ENROLLMGMT-Summer_Winter_Sess_Admin</v>
          </cell>
          <cell r="G226" t="str">
            <v>4713</v>
          </cell>
          <cell r="H226" t="str">
            <v>Sales Fees</v>
          </cell>
          <cell r="P226" t="str">
            <v>3250</v>
          </cell>
          <cell r="Q226" t="str">
            <v>Summer/Winter Session Admin</v>
          </cell>
          <cell r="S226" t="str">
            <v>2629</v>
          </cell>
          <cell r="T226" t="str">
            <v>ME State Scholarship</v>
          </cell>
          <cell r="AA226" t="str">
            <v>100-2001-0000</v>
          </cell>
          <cell r="AD226" t="str">
            <v>CELS-100</v>
          </cell>
          <cell r="AE226" t="str">
            <v>CELS-100-8</v>
          </cell>
          <cell r="AF226" t="str">
            <v>100-2001-0000</v>
          </cell>
          <cell r="AJ226" t="str">
            <v>-</v>
          </cell>
        </row>
        <row r="227">
          <cell r="D227" t="str">
            <v>3300</v>
          </cell>
          <cell r="E227" t="str">
            <v>ITS</v>
          </cell>
          <cell r="G227" t="str">
            <v>4714</v>
          </cell>
          <cell r="H227" t="str">
            <v>Little Caesar's Pizza</v>
          </cell>
          <cell r="P227" t="str">
            <v>3300</v>
          </cell>
          <cell r="Q227" t="str">
            <v>Info Tech Services</v>
          </cell>
          <cell r="S227" t="str">
            <v>2640</v>
          </cell>
          <cell r="T227" t="str">
            <v>Visitor Center</v>
          </cell>
          <cell r="AA227" t="str">
            <v>100-2001-1000</v>
          </cell>
          <cell r="AD227" t="str">
            <v>CELS-100</v>
          </cell>
          <cell r="AE227" t="str">
            <v>CELS-100-9</v>
          </cell>
          <cell r="AF227" t="str">
            <v>100-2001-1000</v>
          </cell>
          <cell r="AJ227" t="str">
            <v>-</v>
          </cell>
        </row>
        <row r="228">
          <cell r="D228" t="str">
            <v>3301</v>
          </cell>
          <cell r="E228" t="str">
            <v>LIBRARY</v>
          </cell>
          <cell r="G228" t="str">
            <v>4715</v>
          </cell>
          <cell r="H228" t="str">
            <v>Diversity Housing</v>
          </cell>
          <cell r="P228" t="str">
            <v>3301</v>
          </cell>
          <cell r="Q228" t="str">
            <v>Library</v>
          </cell>
          <cell r="S228" t="str">
            <v>2700</v>
          </cell>
          <cell r="T228" t="str">
            <v>Coastal Environmnt Partnership</v>
          </cell>
          <cell r="AA228" t="str">
            <v>100-2001-1100</v>
          </cell>
          <cell r="AD228" t="str">
            <v>CELS-100</v>
          </cell>
          <cell r="AE228" t="str">
            <v>CELS-100-10</v>
          </cell>
          <cell r="AF228" t="str">
            <v>100-2001-1100</v>
          </cell>
          <cell r="AJ228" t="str">
            <v>-</v>
          </cell>
        </row>
        <row r="229">
          <cell r="D229" t="str">
            <v>3302</v>
          </cell>
          <cell r="E229" t="str">
            <v>LIBRARY</v>
          </cell>
          <cell r="G229" t="str">
            <v>4716</v>
          </cell>
          <cell r="H229" t="str">
            <v>Diversity Housing Meal</v>
          </cell>
          <cell r="P229" t="str">
            <v>3302</v>
          </cell>
          <cell r="Q229" t="str">
            <v>NBC Library</v>
          </cell>
          <cell r="S229" t="str">
            <v>2701</v>
          </cell>
          <cell r="T229" t="str">
            <v>Ocean Instr. Partnership</v>
          </cell>
          <cell r="AA229" t="str">
            <v>100-2001-2000</v>
          </cell>
          <cell r="AD229" t="str">
            <v>CELS-100</v>
          </cell>
          <cell r="AE229" t="str">
            <v>CELS-100-11</v>
          </cell>
          <cell r="AF229" t="str">
            <v>100-2001-2000</v>
          </cell>
          <cell r="AJ229" t="str">
            <v>-</v>
          </cell>
        </row>
        <row r="230">
          <cell r="D230" t="str">
            <v>3303</v>
          </cell>
          <cell r="E230" t="str">
            <v>LIBRARY</v>
          </cell>
          <cell r="G230" t="str">
            <v>4717</v>
          </cell>
          <cell r="H230" t="str">
            <v>Payroll Reimbursement</v>
          </cell>
          <cell r="P230" t="str">
            <v>3303</v>
          </cell>
          <cell r="Q230" t="str">
            <v>CEPS Library</v>
          </cell>
          <cell r="S230" t="str">
            <v>2710</v>
          </cell>
          <cell r="T230" t="str">
            <v>Public Health Partnership</v>
          </cell>
          <cell r="AA230" t="str">
            <v>100-2001-2400</v>
          </cell>
          <cell r="AD230" t="str">
            <v>CELS-100</v>
          </cell>
          <cell r="AE230" t="str">
            <v>CELS-100-12</v>
          </cell>
          <cell r="AF230" t="str">
            <v>100-2001-2400</v>
          </cell>
          <cell r="AJ230" t="str">
            <v>-</v>
          </cell>
        </row>
        <row r="231">
          <cell r="D231" t="str">
            <v>3304</v>
          </cell>
          <cell r="E231" t="str">
            <v>ITS</v>
          </cell>
          <cell r="G231" t="str">
            <v>4720</v>
          </cell>
          <cell r="H231" t="str">
            <v>Parking Citations</v>
          </cell>
          <cell r="P231" t="str">
            <v>3304</v>
          </cell>
          <cell r="Q231" t="str">
            <v>Informational &amp; Instructional</v>
          </cell>
          <cell r="S231" t="str">
            <v>2720</v>
          </cell>
          <cell r="T231" t="str">
            <v>Health Promotion Partnership</v>
          </cell>
          <cell r="AA231" t="str">
            <v>100-2001-3007</v>
          </cell>
          <cell r="AD231" t="str">
            <v>CELS-100</v>
          </cell>
          <cell r="AE231" t="str">
            <v>CELS-100-13</v>
          </cell>
          <cell r="AF231" t="str">
            <v>100-2001-3007</v>
          </cell>
          <cell r="AJ231" t="str">
            <v>-</v>
          </cell>
        </row>
        <row r="232">
          <cell r="D232" t="str">
            <v>3305</v>
          </cell>
          <cell r="E232" t="str">
            <v>ITS</v>
          </cell>
          <cell r="G232" t="str">
            <v>4723</v>
          </cell>
          <cell r="H232" t="str">
            <v>Pharmacy</v>
          </cell>
          <cell r="P232" t="str">
            <v>3305</v>
          </cell>
          <cell r="Q232" t="str">
            <v>Technical &amp; Operational Svs</v>
          </cell>
          <cell r="S232" t="str">
            <v>2721</v>
          </cell>
          <cell r="T232" t="str">
            <v>Hlth Promo Pntshp Generated OH</v>
          </cell>
          <cell r="AA232" t="str">
            <v>100-2002-0000</v>
          </cell>
          <cell r="AD232" t="str">
            <v>CELS-100</v>
          </cell>
          <cell r="AE232" t="str">
            <v>CELS-100-14</v>
          </cell>
          <cell r="AF232" t="str">
            <v>100-2002-0000</v>
          </cell>
          <cell r="AJ232" t="str">
            <v>-</v>
          </cell>
        </row>
        <row r="233">
          <cell r="D233" t="str">
            <v>3306</v>
          </cell>
          <cell r="E233" t="str">
            <v>ITS</v>
          </cell>
          <cell r="G233" t="str">
            <v>4724</v>
          </cell>
          <cell r="H233" t="str">
            <v>X-Ray</v>
          </cell>
          <cell r="P233" t="str">
            <v>3306</v>
          </cell>
          <cell r="Q233" t="str">
            <v>Networking &amp; Telecommunication</v>
          </cell>
          <cell r="S233" t="str">
            <v>2730</v>
          </cell>
          <cell r="T233" t="str">
            <v>Sensors&amp;Surface Tech. Prtnrshp</v>
          </cell>
          <cell r="AA233" t="str">
            <v>100-2002-1000</v>
          </cell>
          <cell r="AD233" t="str">
            <v>CELS-100</v>
          </cell>
          <cell r="AE233" t="str">
            <v>CELS-100-15</v>
          </cell>
          <cell r="AF233" t="str">
            <v>100-2002-1000</v>
          </cell>
          <cell r="AJ233" t="str">
            <v>-</v>
          </cell>
        </row>
        <row r="234">
          <cell r="D234" t="str">
            <v>3307</v>
          </cell>
          <cell r="E234" t="str">
            <v>ITS</v>
          </cell>
          <cell r="G234" t="str">
            <v>4725</v>
          </cell>
          <cell r="H234" t="str">
            <v>Laboratory Reimbursement</v>
          </cell>
          <cell r="P234" t="str">
            <v>3307</v>
          </cell>
          <cell r="Q234" t="str">
            <v>Mgt Information Support Svs</v>
          </cell>
          <cell r="S234" t="str">
            <v>2740</v>
          </cell>
          <cell r="T234" t="str">
            <v>Family Resource Partnership</v>
          </cell>
          <cell r="AA234" t="str">
            <v>100-2002-1100</v>
          </cell>
          <cell r="AD234" t="str">
            <v>CELS-100</v>
          </cell>
          <cell r="AE234" t="str">
            <v>CELS-100-16</v>
          </cell>
          <cell r="AF234" t="str">
            <v>100-2002-1100</v>
          </cell>
          <cell r="AJ234" t="str">
            <v>-</v>
          </cell>
        </row>
        <row r="235">
          <cell r="D235" t="str">
            <v>3309</v>
          </cell>
          <cell r="E235" t="str">
            <v>PROVOST-Institutional_Research</v>
          </cell>
          <cell r="G235" t="str">
            <v>4726</v>
          </cell>
          <cell r="H235" t="str">
            <v>Physicians' Office Visit</v>
          </cell>
          <cell r="P235" t="str">
            <v>3309</v>
          </cell>
          <cell r="Q235" t="str">
            <v>Institutional Research</v>
          </cell>
          <cell r="S235" t="str">
            <v>2750</v>
          </cell>
          <cell r="T235" t="str">
            <v>Forensic Science Partnership</v>
          </cell>
          <cell r="AA235" t="str">
            <v>100-2002-1101</v>
          </cell>
          <cell r="AD235" t="str">
            <v>CELS-100</v>
          </cell>
          <cell r="AE235" t="str">
            <v>CELS-100-17</v>
          </cell>
          <cell r="AF235" t="str">
            <v>100-2002-1101</v>
          </cell>
          <cell r="AJ235" t="str">
            <v>-</v>
          </cell>
        </row>
        <row r="236">
          <cell r="D236" t="str">
            <v>3310</v>
          </cell>
          <cell r="E236" t="str">
            <v>ITS</v>
          </cell>
          <cell r="G236" t="str">
            <v>4731</v>
          </cell>
          <cell r="H236" t="str">
            <v>Program Fees</v>
          </cell>
          <cell r="P236" t="str">
            <v>3310</v>
          </cell>
          <cell r="Q236" t="str">
            <v>University Computing Services</v>
          </cell>
          <cell r="S236" t="str">
            <v>2760</v>
          </cell>
          <cell r="T236" t="str">
            <v>Physiological MeasurementPrtnr</v>
          </cell>
          <cell r="AA236" t="str">
            <v>100-2002-2400</v>
          </cell>
          <cell r="AD236" t="str">
            <v>CELS-100</v>
          </cell>
          <cell r="AE236" t="str">
            <v>CELS-100-18</v>
          </cell>
          <cell r="AF236" t="str">
            <v>100-2002-2400</v>
          </cell>
          <cell r="AJ236" t="str">
            <v>-</v>
          </cell>
        </row>
        <row r="237">
          <cell r="D237" t="str">
            <v>3311</v>
          </cell>
          <cell r="E237" t="str">
            <v>ITS</v>
          </cell>
          <cell r="G237" t="str">
            <v>4732</v>
          </cell>
          <cell r="H237" t="str">
            <v>Conference Institutional Other</v>
          </cell>
          <cell r="P237" t="str">
            <v>3311</v>
          </cell>
          <cell r="Q237" t="str">
            <v>Media &amp; Technology Services</v>
          </cell>
          <cell r="S237" t="str">
            <v>2761</v>
          </cell>
          <cell r="T237" t="str">
            <v>Food Hunger Nutrition Partner</v>
          </cell>
          <cell r="AA237" t="str">
            <v>100-2003-0000</v>
          </cell>
          <cell r="AD237" t="str">
            <v>CELS-100</v>
          </cell>
          <cell r="AE237" t="str">
            <v>CELS-100-19</v>
          </cell>
          <cell r="AF237" t="str">
            <v>100-2003-0000</v>
          </cell>
          <cell r="AJ237" t="str">
            <v>-</v>
          </cell>
        </row>
        <row r="238">
          <cell r="D238" t="str">
            <v>3312</v>
          </cell>
          <cell r="E238" t="str">
            <v>ITS</v>
          </cell>
          <cell r="G238" t="str">
            <v>4733</v>
          </cell>
          <cell r="H238" t="str">
            <v>Lodging Fees</v>
          </cell>
          <cell r="P238" t="str">
            <v>3312</v>
          </cell>
          <cell r="Q238" t="str">
            <v>ITS Computer Labs</v>
          </cell>
          <cell r="S238" t="str">
            <v>2762</v>
          </cell>
          <cell r="T238" t="str">
            <v>3D Group Partnership</v>
          </cell>
          <cell r="AA238" t="str">
            <v>100-2003-1000</v>
          </cell>
          <cell r="AD238" t="str">
            <v>CELS-100</v>
          </cell>
          <cell r="AE238" t="str">
            <v>CELS-100-20</v>
          </cell>
          <cell r="AF238" t="str">
            <v>100-2003-1000</v>
          </cell>
          <cell r="AJ238" t="str">
            <v>-</v>
          </cell>
        </row>
        <row r="239">
          <cell r="D239" t="str">
            <v>3313</v>
          </cell>
          <cell r="E239" t="str">
            <v>ITS</v>
          </cell>
          <cell r="G239" t="str">
            <v>4734</v>
          </cell>
          <cell r="H239" t="str">
            <v>Lodging Fees Non-Taxable</v>
          </cell>
          <cell r="P239" t="str">
            <v>3313</v>
          </cell>
          <cell r="Q239" t="str">
            <v>ITS Information Tech Security</v>
          </cell>
          <cell r="S239" t="str">
            <v>2763</v>
          </cell>
          <cell r="T239" t="str">
            <v>Energy Partnership</v>
          </cell>
          <cell r="AA239" t="str">
            <v>100-2003-1100</v>
          </cell>
          <cell r="AD239" t="str">
            <v>CELS-100</v>
          </cell>
          <cell r="AE239" t="str">
            <v>CELS-100-21</v>
          </cell>
          <cell r="AF239" t="str">
            <v>100-2003-1100</v>
          </cell>
          <cell r="AJ239" t="str">
            <v>-</v>
          </cell>
        </row>
        <row r="240">
          <cell r="D240" t="str">
            <v>3314</v>
          </cell>
          <cell r="E240" t="str">
            <v>LIBRARY</v>
          </cell>
          <cell r="G240" t="str">
            <v>4735</v>
          </cell>
          <cell r="H240" t="str">
            <v>Brookside Bistro</v>
          </cell>
          <cell r="P240" t="str">
            <v>3314</v>
          </cell>
          <cell r="Q240" t="str">
            <v>DataSpark</v>
          </cell>
          <cell r="S240" t="str">
            <v>2770</v>
          </cell>
          <cell r="T240" t="str">
            <v>Phys. Mes. &amp; Comp. Partnership</v>
          </cell>
          <cell r="AA240" t="str">
            <v>100-2003-1101</v>
          </cell>
          <cell r="AD240" t="str">
            <v>CELS-100</v>
          </cell>
          <cell r="AE240" t="str">
            <v>CELS-100-22</v>
          </cell>
          <cell r="AF240" t="str">
            <v>100-2003-1101</v>
          </cell>
          <cell r="AJ240" t="str">
            <v>-</v>
          </cell>
        </row>
        <row r="241">
          <cell r="D241" t="str">
            <v>3315</v>
          </cell>
          <cell r="E241" t="str">
            <v>ITS</v>
          </cell>
          <cell r="G241" t="str">
            <v>4736</v>
          </cell>
          <cell r="H241" t="str">
            <v>Catering - W. Alton Jones</v>
          </cell>
          <cell r="P241" t="str">
            <v>3315</v>
          </cell>
          <cell r="Q241" t="str">
            <v>CIO Initiatives</v>
          </cell>
          <cell r="S241" t="str">
            <v>3000</v>
          </cell>
          <cell r="T241" t="str">
            <v>Building Rentals</v>
          </cell>
          <cell r="AA241" t="str">
            <v>100-2003-2000</v>
          </cell>
          <cell r="AD241" t="str">
            <v>CELS-100</v>
          </cell>
          <cell r="AE241" t="str">
            <v>CELS-100-23</v>
          </cell>
          <cell r="AF241" t="str">
            <v>100-2003-2000</v>
          </cell>
          <cell r="AJ241" t="str">
            <v>-</v>
          </cell>
        </row>
        <row r="242">
          <cell r="D242" t="str">
            <v>3320</v>
          </cell>
          <cell r="E242" t="str">
            <v>ITS</v>
          </cell>
          <cell r="G242" t="str">
            <v>4737</v>
          </cell>
          <cell r="H242" t="str">
            <v>UBIT - WAJ Catering</v>
          </cell>
          <cell r="P242" t="str">
            <v>3320</v>
          </cell>
          <cell r="Q242" t="str">
            <v>Ctr for Computational Research</v>
          </cell>
          <cell r="S242" t="str">
            <v>3001</v>
          </cell>
          <cell r="T242" t="str">
            <v>Genomics and Sequencing Center</v>
          </cell>
          <cell r="AA242" t="str">
            <v>100-2003-2400</v>
          </cell>
          <cell r="AD242" t="str">
            <v>CELS-100</v>
          </cell>
          <cell r="AE242" t="str">
            <v>CELS-100-24</v>
          </cell>
          <cell r="AF242" t="str">
            <v>100-2003-2400</v>
          </cell>
          <cell r="AJ242" t="str">
            <v>-</v>
          </cell>
        </row>
        <row r="243">
          <cell r="D243" t="str">
            <v>3350</v>
          </cell>
          <cell r="E243" t="str">
            <v>LIBRARY</v>
          </cell>
          <cell r="G243" t="str">
            <v>4738</v>
          </cell>
          <cell r="H243" t="str">
            <v>Food truck - Aries</v>
          </cell>
          <cell r="P243" t="str">
            <v>3350</v>
          </cell>
          <cell r="Q243" t="str">
            <v>Library Public Services</v>
          </cell>
          <cell r="S243" t="str">
            <v>3002</v>
          </cell>
          <cell r="T243" t="str">
            <v>Asset Protection</v>
          </cell>
          <cell r="AA243" t="str">
            <v>100-2004-0000</v>
          </cell>
          <cell r="AD243" t="str">
            <v>CELS-100</v>
          </cell>
          <cell r="AE243" t="str">
            <v>CELS-100-25</v>
          </cell>
          <cell r="AF243" t="str">
            <v>100-2004-0000</v>
          </cell>
          <cell r="AJ243" t="str">
            <v>-</v>
          </cell>
        </row>
        <row r="244">
          <cell r="D244" t="str">
            <v>3351</v>
          </cell>
          <cell r="E244" t="str">
            <v>LIBRARY</v>
          </cell>
          <cell r="G244" t="str">
            <v>4739</v>
          </cell>
          <cell r="H244" t="str">
            <v>Gertz Express</v>
          </cell>
          <cell r="P244" t="str">
            <v>3351</v>
          </cell>
          <cell r="Q244" t="str">
            <v>Library Technical Services</v>
          </cell>
          <cell r="S244" t="str">
            <v>3003</v>
          </cell>
          <cell r="T244" t="str">
            <v>Admin Reserve</v>
          </cell>
          <cell r="AA244" t="str">
            <v>100-2004-1000</v>
          </cell>
          <cell r="AD244" t="str">
            <v>CELS-100</v>
          </cell>
          <cell r="AE244" t="str">
            <v>CELS-100-26</v>
          </cell>
          <cell r="AF244" t="str">
            <v>100-2004-1000</v>
          </cell>
          <cell r="AJ244" t="str">
            <v>-</v>
          </cell>
        </row>
        <row r="245">
          <cell r="D245" t="str">
            <v>3352</v>
          </cell>
          <cell r="E245" t="str">
            <v>LIBRARY</v>
          </cell>
          <cell r="G245" t="str">
            <v>4741</v>
          </cell>
          <cell r="H245" t="str">
            <v>Corner Store - Memorial Union</v>
          </cell>
          <cell r="P245" t="str">
            <v>3352</v>
          </cell>
          <cell r="Q245" t="str">
            <v>Library Technology Spaces</v>
          </cell>
          <cell r="S245" t="str">
            <v>3004</v>
          </cell>
          <cell r="T245" t="str">
            <v>Campus Events</v>
          </cell>
          <cell r="AA245" t="str">
            <v>100-2004-1100</v>
          </cell>
          <cell r="AD245" t="str">
            <v>CELS-100</v>
          </cell>
          <cell r="AE245" t="str">
            <v>CELS-100-27</v>
          </cell>
          <cell r="AF245" t="str">
            <v>100-2004-1100</v>
          </cell>
          <cell r="AJ245" t="str">
            <v>-</v>
          </cell>
        </row>
        <row r="246">
          <cell r="D246" t="str">
            <v>4000</v>
          </cell>
          <cell r="E246" t="str">
            <v>ADMINFINANCE</v>
          </cell>
          <cell r="G246" t="str">
            <v>4742</v>
          </cell>
          <cell r="H246" t="str">
            <v>Rams Den - Annex</v>
          </cell>
          <cell r="P246" t="str">
            <v>4000</v>
          </cell>
          <cell r="Q246" t="str">
            <v>Vice President Administration</v>
          </cell>
          <cell r="S246" t="str">
            <v>3005</v>
          </cell>
          <cell r="T246" t="str">
            <v>Candidate Travel</v>
          </cell>
          <cell r="AA246" t="str">
            <v>100-2004-1101</v>
          </cell>
          <cell r="AD246" t="str">
            <v>CELS-100</v>
          </cell>
          <cell r="AE246" t="str">
            <v>CELS-100-28</v>
          </cell>
          <cell r="AF246" t="str">
            <v>100-2004-1101</v>
          </cell>
          <cell r="AJ246" t="str">
            <v>-</v>
          </cell>
        </row>
        <row r="247">
          <cell r="D247" t="str">
            <v>4001</v>
          </cell>
          <cell r="E247" t="str">
            <v>CONTROLLER</v>
          </cell>
          <cell r="G247" t="str">
            <v>4743</v>
          </cell>
          <cell r="H247" t="str">
            <v>Corner Store - Mainfare</v>
          </cell>
          <cell r="P247" t="str">
            <v>4001</v>
          </cell>
          <cell r="Q247" t="str">
            <v>Controller</v>
          </cell>
          <cell r="S247" t="str">
            <v>3006</v>
          </cell>
          <cell r="T247" t="str">
            <v>Emergency Fund</v>
          </cell>
          <cell r="AA247" t="str">
            <v>100-2004-2000</v>
          </cell>
          <cell r="AD247" t="str">
            <v>CELS-100</v>
          </cell>
          <cell r="AE247" t="str">
            <v>CELS-100-29</v>
          </cell>
          <cell r="AF247" t="str">
            <v>100-2004-2000</v>
          </cell>
          <cell r="AJ247" t="str">
            <v>-</v>
          </cell>
        </row>
        <row r="248">
          <cell r="D248" t="str">
            <v>4002</v>
          </cell>
          <cell r="E248" t="str">
            <v>STRATEGIC_PROCUREMENT</v>
          </cell>
          <cell r="G248" t="str">
            <v>4744</v>
          </cell>
          <cell r="H248" t="str">
            <v>Rhody - coffee</v>
          </cell>
          <cell r="P248" t="str">
            <v>4002</v>
          </cell>
          <cell r="Q248" t="str">
            <v>Accounting Office</v>
          </cell>
          <cell r="S248" t="str">
            <v>3007</v>
          </cell>
          <cell r="T248" t="str">
            <v>MTS/Technology Fee</v>
          </cell>
          <cell r="AA248" t="str">
            <v>100-2004-2400</v>
          </cell>
          <cell r="AD248" t="str">
            <v>CELS-100</v>
          </cell>
          <cell r="AE248" t="str">
            <v>CELS-100-30</v>
          </cell>
          <cell r="AF248" t="str">
            <v>100-2004-2400</v>
          </cell>
          <cell r="AJ248" t="str">
            <v>-</v>
          </cell>
        </row>
        <row r="249">
          <cell r="D249" t="str">
            <v>4003</v>
          </cell>
          <cell r="E249" t="str">
            <v>CONTROLLER</v>
          </cell>
          <cell r="G249" t="str">
            <v>4745</v>
          </cell>
          <cell r="H249" t="str">
            <v>Rhody - smoothies</v>
          </cell>
          <cell r="P249" t="str">
            <v>4003</v>
          </cell>
          <cell r="Q249" t="str">
            <v>Student Loan</v>
          </cell>
          <cell r="S249" t="str">
            <v>3008</v>
          </cell>
          <cell r="T249" t="str">
            <v>University Land Lease Purchase</v>
          </cell>
          <cell r="AA249" t="str">
            <v>100-2004-7026</v>
          </cell>
          <cell r="AD249" t="str">
            <v>CELS-100</v>
          </cell>
          <cell r="AE249" t="str">
            <v>CELS-100-31</v>
          </cell>
          <cell r="AF249" t="str">
            <v>100-2004-7026</v>
          </cell>
          <cell r="AJ249" t="str">
            <v>-</v>
          </cell>
        </row>
        <row r="250">
          <cell r="D250" t="str">
            <v>4004</v>
          </cell>
          <cell r="E250" t="str">
            <v>CONTROLLER</v>
          </cell>
          <cell r="G250" t="str">
            <v>4746</v>
          </cell>
          <cell r="H250" t="str">
            <v>Rhody - pizza</v>
          </cell>
          <cell r="P250" t="str">
            <v>4004</v>
          </cell>
          <cell r="Q250" t="str">
            <v>Payroll</v>
          </cell>
          <cell r="S250" t="str">
            <v>3009</v>
          </cell>
          <cell r="T250" t="str">
            <v>FY99 Deferred Maintenance</v>
          </cell>
          <cell r="AA250" t="str">
            <v>100-2004-7125</v>
          </cell>
          <cell r="AD250" t="str">
            <v>CELS-100</v>
          </cell>
          <cell r="AE250" t="str">
            <v>CELS-100-32</v>
          </cell>
          <cell r="AF250" t="str">
            <v>100-2004-7125</v>
          </cell>
          <cell r="AJ250" t="str">
            <v>-</v>
          </cell>
        </row>
        <row r="251">
          <cell r="D251" t="str">
            <v>4006</v>
          </cell>
          <cell r="E251" t="str">
            <v>CONTROLLER</v>
          </cell>
          <cell r="G251" t="str">
            <v>4747</v>
          </cell>
          <cell r="H251" t="str">
            <v>The Bar</v>
          </cell>
          <cell r="P251" t="str">
            <v>4006</v>
          </cell>
          <cell r="Q251" t="str">
            <v>SPA Overhead</v>
          </cell>
          <cell r="S251" t="str">
            <v>3010</v>
          </cell>
          <cell r="T251" t="str">
            <v>General Expense</v>
          </cell>
          <cell r="AA251" t="str">
            <v>100-2004-7229</v>
          </cell>
          <cell r="AD251" t="str">
            <v>CELS-100</v>
          </cell>
          <cell r="AE251" t="str">
            <v>CELS-100-33</v>
          </cell>
          <cell r="AF251" t="str">
            <v>100-2004-7229</v>
          </cell>
          <cell r="AJ251" t="str">
            <v>-</v>
          </cell>
        </row>
        <row r="252">
          <cell r="D252" t="str">
            <v>4007</v>
          </cell>
          <cell r="E252" t="str">
            <v>CONTROLLER</v>
          </cell>
          <cell r="G252" t="str">
            <v>4748</v>
          </cell>
          <cell r="H252" t="str">
            <v>Telephone Features</v>
          </cell>
          <cell r="P252" t="str">
            <v>4007</v>
          </cell>
          <cell r="Q252" t="str">
            <v>Sponsored &amp; Cost Accounting</v>
          </cell>
          <cell r="S252" t="str">
            <v>3011</v>
          </cell>
          <cell r="T252" t="str">
            <v>Legal/Patent Expenditures</v>
          </cell>
          <cell r="AA252" t="str">
            <v>100-2005-0000</v>
          </cell>
          <cell r="AD252" t="str">
            <v>CELS-100</v>
          </cell>
          <cell r="AE252" t="str">
            <v>CELS-100-34</v>
          </cell>
          <cell r="AF252" t="str">
            <v>100-2005-0000</v>
          </cell>
          <cell r="AJ252" t="str">
            <v>-</v>
          </cell>
        </row>
        <row r="253">
          <cell r="D253" t="str">
            <v>4010</v>
          </cell>
          <cell r="E253" t="str">
            <v>HUMANRES</v>
          </cell>
          <cell r="G253" t="str">
            <v>4749</v>
          </cell>
          <cell r="H253" t="str">
            <v>Telephone Equipment Sales</v>
          </cell>
          <cell r="P253" t="str">
            <v>4010</v>
          </cell>
          <cell r="Q253" t="str">
            <v>Human Resource</v>
          </cell>
          <cell r="S253" t="str">
            <v>3012</v>
          </cell>
          <cell r="T253" t="str">
            <v>Prior Year Activity</v>
          </cell>
          <cell r="AA253" t="str">
            <v>100-2005-1000</v>
          </cell>
          <cell r="AD253" t="str">
            <v>CELS-100</v>
          </cell>
          <cell r="AE253" t="str">
            <v>CELS-100-35</v>
          </cell>
          <cell r="AF253" t="str">
            <v>100-2005-1000</v>
          </cell>
          <cell r="AJ253" t="str">
            <v>-</v>
          </cell>
        </row>
        <row r="254">
          <cell r="D254" t="str">
            <v>4020</v>
          </cell>
          <cell r="E254" t="str">
            <v>FSP</v>
          </cell>
          <cell r="G254" t="str">
            <v>4751</v>
          </cell>
          <cell r="H254" t="str">
            <v>Telephone Line Service</v>
          </cell>
          <cell r="P254" t="str">
            <v>4020</v>
          </cell>
          <cell r="Q254" t="str">
            <v>Financial Strategy &amp; Planning</v>
          </cell>
          <cell r="S254" t="str">
            <v>3013</v>
          </cell>
          <cell r="T254" t="str">
            <v>Programming &amp; Events</v>
          </cell>
          <cell r="AA254" t="str">
            <v>100-2005-2000</v>
          </cell>
          <cell r="AD254" t="str">
            <v>CELS-100</v>
          </cell>
          <cell r="AE254" t="str">
            <v>CELS-100-36</v>
          </cell>
          <cell r="AF254" t="str">
            <v>100-2005-2000</v>
          </cell>
          <cell r="AJ254" t="str">
            <v>-</v>
          </cell>
        </row>
        <row r="255">
          <cell r="D255" t="str">
            <v>4021</v>
          </cell>
          <cell r="E255" t="str">
            <v>WAJONES</v>
          </cell>
          <cell r="G255" t="str">
            <v>4752</v>
          </cell>
          <cell r="H255" t="str">
            <v>Telephone Usage</v>
          </cell>
          <cell r="P255" t="str">
            <v>4021</v>
          </cell>
          <cell r="Q255" t="str">
            <v>EEC School Programs</v>
          </cell>
          <cell r="S255" t="str">
            <v>3014</v>
          </cell>
          <cell r="T255" t="str">
            <v>Recruitement Activity</v>
          </cell>
          <cell r="AA255" t="str">
            <v>100-2005-2400</v>
          </cell>
          <cell r="AD255" t="str">
            <v>CELS-100</v>
          </cell>
          <cell r="AE255" t="str">
            <v>CELS-100-37</v>
          </cell>
          <cell r="AF255" t="str">
            <v>100-2005-2400</v>
          </cell>
          <cell r="AJ255" t="str">
            <v>-</v>
          </cell>
        </row>
        <row r="256">
          <cell r="D256" t="str">
            <v>4022</v>
          </cell>
          <cell r="E256" t="str">
            <v>WAJONES</v>
          </cell>
          <cell r="G256" t="str">
            <v>4753</v>
          </cell>
          <cell r="H256" t="str">
            <v>Telephone Work Orders</v>
          </cell>
          <cell r="P256" t="str">
            <v>4022</v>
          </cell>
          <cell r="Q256" t="str">
            <v>EEC Weekend Conferences</v>
          </cell>
          <cell r="S256" t="str">
            <v>3015</v>
          </cell>
          <cell r="T256" t="str">
            <v>Rental Property</v>
          </cell>
          <cell r="AA256" t="str">
            <v>100-2005-3007</v>
          </cell>
          <cell r="AD256" t="str">
            <v>CELS-100</v>
          </cell>
          <cell r="AE256" t="str">
            <v>CELS-100-38</v>
          </cell>
          <cell r="AF256" t="str">
            <v>100-2005-3007</v>
          </cell>
          <cell r="AJ256" t="str">
            <v>-</v>
          </cell>
        </row>
        <row r="257">
          <cell r="D257" t="str">
            <v>4023</v>
          </cell>
          <cell r="E257" t="str">
            <v>WAJONES</v>
          </cell>
          <cell r="G257" t="str">
            <v>4754</v>
          </cell>
          <cell r="H257" t="str">
            <v>Nets-Data</v>
          </cell>
          <cell r="P257" t="str">
            <v>4023</v>
          </cell>
          <cell r="Q257" t="str">
            <v>EEC Team Building</v>
          </cell>
          <cell r="S257" t="str">
            <v>3016</v>
          </cell>
          <cell r="T257" t="str">
            <v>Research Committee</v>
          </cell>
          <cell r="AA257" t="str">
            <v>100-2006-0000</v>
          </cell>
          <cell r="AD257" t="str">
            <v>CELS-100</v>
          </cell>
          <cell r="AE257" t="str">
            <v>CELS-100-39</v>
          </cell>
          <cell r="AF257" t="str">
            <v>100-2006-0000</v>
          </cell>
          <cell r="AJ257" t="str">
            <v>-</v>
          </cell>
        </row>
        <row r="258">
          <cell r="D258" t="str">
            <v>4024</v>
          </cell>
          <cell r="E258" t="str">
            <v>WAJONES</v>
          </cell>
          <cell r="G258" t="str">
            <v>4755</v>
          </cell>
          <cell r="H258" t="str">
            <v>Nets-Video</v>
          </cell>
          <cell r="P258" t="str">
            <v>4024</v>
          </cell>
          <cell r="Q258" t="str">
            <v>EEC Summer Farm Camps</v>
          </cell>
          <cell r="S258" t="str">
            <v>3017</v>
          </cell>
          <cell r="T258" t="str">
            <v>Personnel Advertising</v>
          </cell>
          <cell r="AA258" t="str">
            <v>100-2006-1000</v>
          </cell>
          <cell r="AD258" t="str">
            <v>CELS-100</v>
          </cell>
          <cell r="AE258" t="str">
            <v>CELS-100-40</v>
          </cell>
          <cell r="AF258" t="str">
            <v>100-2006-1000</v>
          </cell>
          <cell r="AJ258" t="str">
            <v>-</v>
          </cell>
        </row>
        <row r="259">
          <cell r="D259" t="str">
            <v>4025</v>
          </cell>
          <cell r="E259" t="str">
            <v>WAJONES</v>
          </cell>
          <cell r="G259" t="str">
            <v>4756</v>
          </cell>
          <cell r="H259" t="str">
            <v>Land and Space Rentals</v>
          </cell>
          <cell r="P259" t="str">
            <v>4025</v>
          </cell>
          <cell r="Q259" t="str">
            <v>Waj-Operations</v>
          </cell>
          <cell r="S259" t="str">
            <v>3018</v>
          </cell>
          <cell r="T259" t="str">
            <v>GSO Vehicle Maintenace</v>
          </cell>
          <cell r="AA259" t="str">
            <v>100-2006-1100</v>
          </cell>
          <cell r="AD259" t="str">
            <v>CELS-100</v>
          </cell>
          <cell r="AE259" t="str">
            <v>CELS-100-41</v>
          </cell>
          <cell r="AF259" t="str">
            <v>100-2006-1100</v>
          </cell>
          <cell r="AJ259" t="str">
            <v>-</v>
          </cell>
        </row>
        <row r="260">
          <cell r="D260" t="str">
            <v>4026</v>
          </cell>
          <cell r="E260" t="str">
            <v>WAJONES</v>
          </cell>
          <cell r="G260" t="str">
            <v>4757</v>
          </cell>
          <cell r="H260" t="str">
            <v>Royalties</v>
          </cell>
          <cell r="P260" t="str">
            <v>4026</v>
          </cell>
          <cell r="Q260" t="str">
            <v>Whispering Pines Conferences</v>
          </cell>
          <cell r="S260" t="str">
            <v>3019</v>
          </cell>
          <cell r="T260" t="str">
            <v>Wide Area Network</v>
          </cell>
          <cell r="AA260" t="str">
            <v>100-2006-2000</v>
          </cell>
          <cell r="AD260" t="str">
            <v>CELS-100</v>
          </cell>
          <cell r="AE260" t="str">
            <v>CELS-100-42</v>
          </cell>
          <cell r="AF260" t="str">
            <v>100-2006-2000</v>
          </cell>
          <cell r="AJ260" t="str">
            <v>-</v>
          </cell>
        </row>
        <row r="261">
          <cell r="D261" t="str">
            <v>4027</v>
          </cell>
          <cell r="E261" t="str">
            <v>WAJONES</v>
          </cell>
          <cell r="G261" t="str">
            <v>4758</v>
          </cell>
          <cell r="H261" t="str">
            <v>Gate Receipts</v>
          </cell>
          <cell r="P261" t="str">
            <v>4027</v>
          </cell>
          <cell r="Q261" t="str">
            <v>Whispering Pines Weddings</v>
          </cell>
          <cell r="S261" t="str">
            <v>3020</v>
          </cell>
          <cell r="T261" t="str">
            <v>Audit Fees</v>
          </cell>
          <cell r="AA261" t="str">
            <v>100-2006-2400</v>
          </cell>
          <cell r="AD261" t="str">
            <v>CELS-100</v>
          </cell>
          <cell r="AE261" t="str">
            <v>CELS-100-43</v>
          </cell>
          <cell r="AF261" t="str">
            <v>100-2006-2400</v>
          </cell>
          <cell r="AJ261" t="str">
            <v>-</v>
          </cell>
        </row>
        <row r="262">
          <cell r="D262" t="str">
            <v>4028</v>
          </cell>
          <cell r="E262" t="str">
            <v>WAJONES</v>
          </cell>
          <cell r="G262" t="str">
            <v>4759</v>
          </cell>
          <cell r="H262" t="str">
            <v>Athletics' Administration Reve</v>
          </cell>
          <cell r="P262" t="str">
            <v>4028</v>
          </cell>
          <cell r="Q262" t="str">
            <v>EEC Summer Residential Camps</v>
          </cell>
          <cell r="S262" t="str">
            <v>3021</v>
          </cell>
          <cell r="T262" t="str">
            <v>Prior Year Encumbrances</v>
          </cell>
          <cell r="AA262" t="str">
            <v>100-2006-7101</v>
          </cell>
          <cell r="AD262" t="str">
            <v>CELS-100</v>
          </cell>
          <cell r="AE262" t="str">
            <v>CELS-100-44</v>
          </cell>
          <cell r="AF262" t="str">
            <v>100-2006-7101</v>
          </cell>
          <cell r="AJ262" t="str">
            <v>-</v>
          </cell>
        </row>
        <row r="263">
          <cell r="D263" t="str">
            <v>4029</v>
          </cell>
          <cell r="E263" t="str">
            <v>WAJONES</v>
          </cell>
          <cell r="G263" t="str">
            <v>4760</v>
          </cell>
          <cell r="H263" t="str">
            <v>Summer Athletics</v>
          </cell>
          <cell r="P263" t="str">
            <v>4029</v>
          </cell>
          <cell r="Q263" t="str">
            <v>EEC Summer Expeditions</v>
          </cell>
          <cell r="S263" t="str">
            <v>3022</v>
          </cell>
          <cell r="T263" t="str">
            <v>Kingston Fire District Support</v>
          </cell>
          <cell r="AA263" t="str">
            <v>100-2007-0000</v>
          </cell>
          <cell r="AD263" t="str">
            <v>CELS-100</v>
          </cell>
          <cell r="AE263" t="str">
            <v>CELS-100-45</v>
          </cell>
          <cell r="AF263" t="str">
            <v>100-2007-0000</v>
          </cell>
          <cell r="AJ263" t="str">
            <v>-</v>
          </cell>
        </row>
        <row r="264">
          <cell r="D264" t="str">
            <v>4030</v>
          </cell>
          <cell r="E264" t="str">
            <v>AVP-FACILITIES</v>
          </cell>
          <cell r="G264" t="str">
            <v>4761</v>
          </cell>
          <cell r="H264" t="str">
            <v>Advertising Revenue-Programs</v>
          </cell>
          <cell r="P264" t="str">
            <v>4030</v>
          </cell>
          <cell r="Q264" t="str">
            <v>Facilities</v>
          </cell>
          <cell r="S264" t="str">
            <v>3023</v>
          </cell>
          <cell r="T264" t="str">
            <v>Equipment Rentals</v>
          </cell>
          <cell r="AA264" t="str">
            <v>100-2007-1000</v>
          </cell>
          <cell r="AD264" t="str">
            <v>CELS-100</v>
          </cell>
          <cell r="AE264" t="str">
            <v>CELS-100-46</v>
          </cell>
          <cell r="AF264" t="str">
            <v>100-2007-1000</v>
          </cell>
          <cell r="AJ264" t="str">
            <v>-</v>
          </cell>
        </row>
        <row r="265">
          <cell r="D265" t="str">
            <v>4031</v>
          </cell>
          <cell r="E265" t="str">
            <v>COMPLIANCE</v>
          </cell>
          <cell r="G265" t="str">
            <v>4762</v>
          </cell>
          <cell r="H265" t="str">
            <v>Uri Network</v>
          </cell>
          <cell r="P265" t="str">
            <v>4031</v>
          </cell>
          <cell r="Q265" t="str">
            <v>Compliance Office</v>
          </cell>
          <cell r="S265" t="str">
            <v>3024</v>
          </cell>
          <cell r="T265" t="str">
            <v>Moving, Rigging &amp; Shredding</v>
          </cell>
          <cell r="AA265" t="str">
            <v>100-2007-1100</v>
          </cell>
          <cell r="AD265" t="str">
            <v>CELS-100</v>
          </cell>
          <cell r="AE265" t="str">
            <v>CELS-100-47</v>
          </cell>
          <cell r="AF265" t="str">
            <v>100-2007-1100</v>
          </cell>
          <cell r="AJ265" t="str">
            <v>-</v>
          </cell>
        </row>
        <row r="266">
          <cell r="D266" t="str">
            <v>4032</v>
          </cell>
          <cell r="E266" t="str">
            <v>AVP-ERM</v>
          </cell>
          <cell r="G266" t="str">
            <v>4763</v>
          </cell>
          <cell r="H266" t="str">
            <v>Fire Safety</v>
          </cell>
          <cell r="P266" t="str">
            <v>4032</v>
          </cell>
          <cell r="Q266" t="str">
            <v>Enterprise Risk Management</v>
          </cell>
          <cell r="S266" t="str">
            <v>3025</v>
          </cell>
          <cell r="T266" t="str">
            <v>Utilities Expenses</v>
          </cell>
          <cell r="AA266" t="str">
            <v>100-2007-2000</v>
          </cell>
          <cell r="AD266" t="str">
            <v>CELS-100</v>
          </cell>
          <cell r="AE266" t="str">
            <v>CELS-100-48</v>
          </cell>
          <cell r="AF266" t="str">
            <v>100-2007-2000</v>
          </cell>
          <cell r="AJ266" t="str">
            <v>-</v>
          </cell>
        </row>
        <row r="267">
          <cell r="D267" t="str">
            <v>4033</v>
          </cell>
          <cell r="E267" t="str">
            <v>FACILITIESOPER</v>
          </cell>
          <cell r="G267" t="str">
            <v>4764</v>
          </cell>
          <cell r="H267" t="str">
            <v>Wireless Telecom Licensing Rev</v>
          </cell>
          <cell r="P267" t="str">
            <v>4033</v>
          </cell>
          <cell r="Q267" t="str">
            <v>Sustainability</v>
          </cell>
          <cell r="S267" t="str">
            <v>3026</v>
          </cell>
          <cell r="T267" t="str">
            <v>Shepard's Building Support</v>
          </cell>
          <cell r="AA267" t="str">
            <v>100-2007-2400</v>
          </cell>
          <cell r="AD267" t="str">
            <v>CELS-100</v>
          </cell>
          <cell r="AE267" t="str">
            <v>CELS-100-49</v>
          </cell>
          <cell r="AF267" t="str">
            <v>100-2007-2400</v>
          </cell>
          <cell r="AJ267" t="str">
            <v>-</v>
          </cell>
        </row>
        <row r="268">
          <cell r="D268" t="str">
            <v>4034</v>
          </cell>
          <cell r="E268" t="str">
            <v>RISKMGMT</v>
          </cell>
          <cell r="G268" t="str">
            <v>4765</v>
          </cell>
          <cell r="H268" t="str">
            <v>Refunds-Overpayment</v>
          </cell>
          <cell r="P268" t="str">
            <v>4034</v>
          </cell>
          <cell r="Q268" t="str">
            <v>Risk Control and Insurance</v>
          </cell>
          <cell r="S268" t="str">
            <v>3027</v>
          </cell>
          <cell r="T268" t="str">
            <v>Annual Oper&amp;Main. of Superfund</v>
          </cell>
          <cell r="AA268" t="str">
            <v>100-2007-3007</v>
          </cell>
          <cell r="AD268" t="str">
            <v>CELS-100</v>
          </cell>
          <cell r="AE268" t="str">
            <v>CELS-100-50</v>
          </cell>
          <cell r="AF268" t="str">
            <v>100-2007-3007</v>
          </cell>
          <cell r="AJ268" t="str">
            <v>-</v>
          </cell>
        </row>
        <row r="269">
          <cell r="D269" t="str">
            <v>4035</v>
          </cell>
          <cell r="E269" t="str">
            <v>PUBLICSAFETY</v>
          </cell>
          <cell r="G269" t="str">
            <v>4766</v>
          </cell>
          <cell r="H269" t="str">
            <v>Slap Shots Revenue</v>
          </cell>
          <cell r="P269" t="str">
            <v>4035</v>
          </cell>
          <cell r="Q269" t="str">
            <v>Police</v>
          </cell>
          <cell r="S269" t="str">
            <v>3028</v>
          </cell>
          <cell r="T269" t="str">
            <v>Roof Repairs</v>
          </cell>
          <cell r="AA269" t="str">
            <v>100-2008-0000</v>
          </cell>
          <cell r="AD269" t="str">
            <v>CELS-100</v>
          </cell>
          <cell r="AE269" t="str">
            <v>CELS-100-51</v>
          </cell>
          <cell r="AF269" t="str">
            <v>100-2008-0000</v>
          </cell>
          <cell r="AJ269" t="str">
            <v>-</v>
          </cell>
        </row>
        <row r="270">
          <cell r="D270" t="str">
            <v>4036</v>
          </cell>
          <cell r="E270" t="str">
            <v>PUBLICSAFETY</v>
          </cell>
          <cell r="G270" t="str">
            <v>4768</v>
          </cell>
          <cell r="H270" t="str">
            <v>Music Therapy Fee</v>
          </cell>
          <cell r="P270" t="str">
            <v>4036</v>
          </cell>
          <cell r="Q270" t="str">
            <v>Public Safety Comm &amp; Tech</v>
          </cell>
          <cell r="S270" t="str">
            <v>3029</v>
          </cell>
          <cell r="T270" t="str">
            <v>Deferred Maintenance</v>
          </cell>
          <cell r="AA270" t="str">
            <v>100-2008-1000</v>
          </cell>
          <cell r="AD270" t="str">
            <v>CELS-100</v>
          </cell>
          <cell r="AE270" t="str">
            <v>CELS-100-52</v>
          </cell>
          <cell r="AF270" t="str">
            <v>100-2008-1000</v>
          </cell>
          <cell r="AJ270" t="str">
            <v>-</v>
          </cell>
        </row>
        <row r="271">
          <cell r="D271" t="str">
            <v>4037</v>
          </cell>
          <cell r="E271" t="str">
            <v>PUBLICSAFETY</v>
          </cell>
          <cell r="G271" t="str">
            <v>4769</v>
          </cell>
          <cell r="H271" t="str">
            <v>Ticket Rebates</v>
          </cell>
          <cell r="P271" t="str">
            <v>4037</v>
          </cell>
          <cell r="Q271" t="str">
            <v>Security-Housing &amp; Res-Life</v>
          </cell>
          <cell r="S271" t="str">
            <v>3030</v>
          </cell>
          <cell r="T271" t="str">
            <v>Environmental Safety</v>
          </cell>
          <cell r="AA271" t="str">
            <v>100-2008-2400</v>
          </cell>
          <cell r="AD271" t="str">
            <v>CELS-100</v>
          </cell>
          <cell r="AE271" t="str">
            <v>CELS-100-53</v>
          </cell>
          <cell r="AF271" t="str">
            <v>100-2008-2400</v>
          </cell>
          <cell r="AJ271" t="str">
            <v>-</v>
          </cell>
        </row>
        <row r="272">
          <cell r="D272" t="str">
            <v>4038</v>
          </cell>
          <cell r="E272" t="str">
            <v>PUBLICSAFETY</v>
          </cell>
          <cell r="G272" t="str">
            <v>4770</v>
          </cell>
          <cell r="H272" t="str">
            <v>Rental Income - Arena Events</v>
          </cell>
          <cell r="P272" t="str">
            <v>4038</v>
          </cell>
          <cell r="Q272" t="str">
            <v>Shepard's Security</v>
          </cell>
          <cell r="S272" t="str">
            <v>3031</v>
          </cell>
          <cell r="T272" t="str">
            <v>Debt Service</v>
          </cell>
          <cell r="AA272" t="str">
            <v>100-2009-0000</v>
          </cell>
          <cell r="AD272" t="str">
            <v>CELS-100</v>
          </cell>
          <cell r="AE272" t="str">
            <v>CELS-100-54</v>
          </cell>
          <cell r="AF272" t="str">
            <v>100-2009-0000</v>
          </cell>
          <cell r="AJ272" t="str">
            <v>-</v>
          </cell>
        </row>
        <row r="273">
          <cell r="D273" t="str">
            <v>4040</v>
          </cell>
          <cell r="E273" t="str">
            <v>FACILITIESOPER</v>
          </cell>
          <cell r="G273" t="str">
            <v>4771</v>
          </cell>
          <cell r="H273" t="str">
            <v>Rental Income - Function Rooms</v>
          </cell>
          <cell r="P273" t="str">
            <v>4040</v>
          </cell>
          <cell r="Q273" t="str">
            <v>Maintenance &amp; Repair</v>
          </cell>
          <cell r="S273" t="str">
            <v>3032</v>
          </cell>
          <cell r="T273" t="str">
            <v>Employee Newsletter</v>
          </cell>
          <cell r="AA273" t="str">
            <v>100-2009-1000</v>
          </cell>
          <cell r="AD273" t="str">
            <v>CELS-100</v>
          </cell>
          <cell r="AE273" t="str">
            <v>CELS-100-55</v>
          </cell>
          <cell r="AF273" t="str">
            <v>100-2009-1000</v>
          </cell>
          <cell r="AJ273" t="str">
            <v>-</v>
          </cell>
        </row>
        <row r="274">
          <cell r="D274" t="str">
            <v>4041</v>
          </cell>
          <cell r="E274" t="str">
            <v>FACILITIESOPER</v>
          </cell>
          <cell r="G274" t="str">
            <v>4772</v>
          </cell>
          <cell r="H274" t="str">
            <v>Rental Income - Retail Shop</v>
          </cell>
          <cell r="P274" t="str">
            <v>4041</v>
          </cell>
          <cell r="Q274" t="str">
            <v>Custodial Services</v>
          </cell>
          <cell r="S274" t="str">
            <v>3033</v>
          </cell>
          <cell r="T274" t="str">
            <v>University Club</v>
          </cell>
          <cell r="AA274" t="str">
            <v>100-2009-1100</v>
          </cell>
          <cell r="AD274" t="str">
            <v>CELS-100</v>
          </cell>
          <cell r="AE274" t="str">
            <v>CELS-100-56</v>
          </cell>
          <cell r="AF274" t="str">
            <v>100-2009-1100</v>
          </cell>
          <cell r="AJ274" t="str">
            <v>-</v>
          </cell>
        </row>
        <row r="275">
          <cell r="D275" t="str">
            <v>4042</v>
          </cell>
          <cell r="E275" t="str">
            <v>FACILITIESOPER</v>
          </cell>
          <cell r="G275" t="str">
            <v>4773</v>
          </cell>
          <cell r="H275" t="str">
            <v>Rental Income - Suite Leases</v>
          </cell>
          <cell r="P275" t="str">
            <v>4042</v>
          </cell>
          <cell r="Q275" t="str">
            <v>Lands&amp; Grounds</v>
          </cell>
          <cell r="S275" t="str">
            <v>3034</v>
          </cell>
          <cell r="T275" t="str">
            <v>Surge Space Facility</v>
          </cell>
          <cell r="AA275" t="str">
            <v>100-2009-1101</v>
          </cell>
          <cell r="AD275" t="str">
            <v>CELS-100</v>
          </cell>
          <cell r="AE275" t="str">
            <v>CELS-100-57</v>
          </cell>
          <cell r="AF275" t="str">
            <v>100-2009-1101</v>
          </cell>
          <cell r="AJ275" t="str">
            <v>-</v>
          </cell>
        </row>
        <row r="276">
          <cell r="D276" t="str">
            <v>4043</v>
          </cell>
          <cell r="E276" t="str">
            <v>FACILITIESOPER</v>
          </cell>
          <cell r="G276" t="str">
            <v>4774</v>
          </cell>
          <cell r="H276" t="str">
            <v>Service Income</v>
          </cell>
          <cell r="P276" t="str">
            <v>4043</v>
          </cell>
          <cell r="Q276" t="str">
            <v>Heating</v>
          </cell>
          <cell r="S276" t="str">
            <v>3035</v>
          </cell>
          <cell r="T276" t="str">
            <v>Support Services</v>
          </cell>
          <cell r="AA276" t="str">
            <v>100-2009-1102</v>
          </cell>
          <cell r="AD276" t="str">
            <v>CELS-100</v>
          </cell>
          <cell r="AE276" t="str">
            <v>CELS-100-58</v>
          </cell>
          <cell r="AF276" t="str">
            <v>100-2009-1102</v>
          </cell>
          <cell r="AJ276" t="str">
            <v>-</v>
          </cell>
        </row>
        <row r="277">
          <cell r="D277" t="str">
            <v>4044</v>
          </cell>
          <cell r="E277" t="str">
            <v>FACILITIESOPER</v>
          </cell>
          <cell r="G277" t="str">
            <v>4775</v>
          </cell>
          <cell r="H277" t="str">
            <v>Fees - Athletics Reimbursement</v>
          </cell>
          <cell r="P277" t="str">
            <v>4044</v>
          </cell>
          <cell r="Q277" t="str">
            <v>Automotive</v>
          </cell>
          <cell r="S277" t="str">
            <v>3036</v>
          </cell>
          <cell r="T277" t="str">
            <v>Training</v>
          </cell>
          <cell r="AA277" t="str">
            <v>100-2009-1103</v>
          </cell>
          <cell r="AD277" t="str">
            <v>CELS-100</v>
          </cell>
          <cell r="AE277" t="str">
            <v>CELS-100-59</v>
          </cell>
          <cell r="AF277" t="str">
            <v>100-2009-1103</v>
          </cell>
          <cell r="AJ277" t="str">
            <v>-</v>
          </cell>
        </row>
        <row r="278">
          <cell r="D278" t="str">
            <v>4045</v>
          </cell>
          <cell r="E278" t="str">
            <v>AVP-FACILITIES</v>
          </cell>
          <cell r="G278" t="str">
            <v>4776</v>
          </cell>
          <cell r="H278" t="str">
            <v>Fees - Parking</v>
          </cell>
          <cell r="P278" t="str">
            <v>4045</v>
          </cell>
          <cell r="Q278" t="str">
            <v>Customer Service</v>
          </cell>
          <cell r="S278" t="str">
            <v>3037</v>
          </cell>
          <cell r="T278" t="str">
            <v>Prior Year Asset Protection</v>
          </cell>
          <cell r="AA278" t="str">
            <v>100-2009-2000</v>
          </cell>
          <cell r="AD278" t="str">
            <v>CELS-100</v>
          </cell>
          <cell r="AE278" t="str">
            <v>CELS-100-60</v>
          </cell>
          <cell r="AF278" t="str">
            <v>100-2009-2000</v>
          </cell>
          <cell r="AJ278" t="str">
            <v>-</v>
          </cell>
        </row>
        <row r="279">
          <cell r="D279" t="str">
            <v>4046</v>
          </cell>
          <cell r="E279" t="str">
            <v>Capital Prog Design &amp; Delivery</v>
          </cell>
          <cell r="G279" t="str">
            <v>4777</v>
          </cell>
          <cell r="H279" t="str">
            <v>Ticket Charge - Facility Fee</v>
          </cell>
          <cell r="P279" t="str">
            <v>4046</v>
          </cell>
          <cell r="Q279" t="str">
            <v>Capital Construction</v>
          </cell>
          <cell r="S279" t="str">
            <v>3038</v>
          </cell>
          <cell r="T279" t="str">
            <v>Special Marketing Program</v>
          </cell>
          <cell r="AA279" t="str">
            <v>100-2009-2400</v>
          </cell>
          <cell r="AD279" t="str">
            <v>CELS-100</v>
          </cell>
          <cell r="AE279" t="str">
            <v>CELS-100-61</v>
          </cell>
          <cell r="AF279" t="str">
            <v>100-2009-2400</v>
          </cell>
          <cell r="AJ279" t="str">
            <v>-</v>
          </cell>
        </row>
        <row r="280">
          <cell r="D280" t="str">
            <v>4048</v>
          </cell>
          <cell r="E280" t="str">
            <v>FACILITIESOPER</v>
          </cell>
          <cell r="G280" t="str">
            <v>4778</v>
          </cell>
          <cell r="H280" t="str">
            <v>Commission Income - Catering</v>
          </cell>
          <cell r="P280" t="str">
            <v>4048</v>
          </cell>
          <cell r="Q280" t="str">
            <v>Facilities Services</v>
          </cell>
          <cell r="S280" t="str">
            <v>3039</v>
          </cell>
          <cell r="T280" t="str">
            <v>Capital Campaign II</v>
          </cell>
          <cell r="AA280" t="str">
            <v>100-2009-2532</v>
          </cell>
          <cell r="AD280" t="str">
            <v>CELS-100</v>
          </cell>
          <cell r="AE280" t="str">
            <v>CELS-100-62</v>
          </cell>
          <cell r="AF280" t="str">
            <v>100-2009-2532</v>
          </cell>
          <cell r="AJ280" t="str">
            <v>-</v>
          </cell>
        </row>
        <row r="281">
          <cell r="D281" t="str">
            <v>4049</v>
          </cell>
          <cell r="E281" t="str">
            <v>FACILITIESOPER</v>
          </cell>
          <cell r="G281" t="str">
            <v>4779</v>
          </cell>
          <cell r="H281" t="str">
            <v>Commission Income - Concession</v>
          </cell>
          <cell r="P281" t="str">
            <v>4049</v>
          </cell>
          <cell r="Q281" t="str">
            <v>Utility Administration</v>
          </cell>
          <cell r="S281" t="str">
            <v>3040</v>
          </cell>
          <cell r="T281" t="str">
            <v>Spectrometer Cost Center</v>
          </cell>
          <cell r="AA281" t="str">
            <v>100-2011-0000</v>
          </cell>
          <cell r="AD281" t="str">
            <v>CELS-100</v>
          </cell>
          <cell r="AE281" t="str">
            <v>CELS-100-63</v>
          </cell>
          <cell r="AF281" t="str">
            <v>100-2011-0000</v>
          </cell>
          <cell r="AJ281" t="str">
            <v>-</v>
          </cell>
        </row>
        <row r="282">
          <cell r="D282" t="str">
            <v>4050</v>
          </cell>
          <cell r="E282" t="str">
            <v>FACILITIESOPER</v>
          </cell>
          <cell r="G282" t="str">
            <v>4780</v>
          </cell>
          <cell r="H282" t="str">
            <v>Commission Income - Novelties</v>
          </cell>
          <cell r="P282" t="str">
            <v>4050</v>
          </cell>
          <cell r="Q282" t="str">
            <v>Athletics Custodial Expense</v>
          </cell>
          <cell r="S282" t="str">
            <v>3041</v>
          </cell>
          <cell r="T282" t="str">
            <v>CommunicationsFee - Internet</v>
          </cell>
          <cell r="AA282" t="str">
            <v>100-2011-2511</v>
          </cell>
          <cell r="AD282" t="str">
            <v>CELS-100</v>
          </cell>
          <cell r="AE282" t="str">
            <v>CELS-100-64</v>
          </cell>
          <cell r="AF282" t="str">
            <v>100-2011-2511</v>
          </cell>
          <cell r="AJ282" t="str">
            <v>-</v>
          </cell>
        </row>
        <row r="283">
          <cell r="D283" t="str">
            <v>4051</v>
          </cell>
          <cell r="E283" t="str">
            <v>FACILITIESOPER</v>
          </cell>
          <cell r="G283" t="str">
            <v>4781</v>
          </cell>
          <cell r="H283" t="str">
            <v>Commission Income - Vending</v>
          </cell>
          <cell r="P283" t="str">
            <v>4051</v>
          </cell>
          <cell r="Q283" t="str">
            <v>Athletics' Lands &amp; Grounds</v>
          </cell>
          <cell r="S283" t="str">
            <v>3042</v>
          </cell>
          <cell r="T283" t="str">
            <v>Communications Fee - Video</v>
          </cell>
          <cell r="AA283" t="str">
            <v>100-2011-7228</v>
          </cell>
          <cell r="AD283" t="str">
            <v>CELS-100</v>
          </cell>
          <cell r="AE283" t="str">
            <v>CELS-100-65</v>
          </cell>
          <cell r="AF283" t="str">
            <v>100-2011-7228</v>
          </cell>
          <cell r="AJ283" t="str">
            <v>-</v>
          </cell>
        </row>
        <row r="284">
          <cell r="D284" t="str">
            <v>4052</v>
          </cell>
          <cell r="E284" t="str">
            <v>FACILITIESOPER</v>
          </cell>
          <cell r="G284" t="str">
            <v>4782</v>
          </cell>
          <cell r="H284" t="str">
            <v>Advertising &amp; Sponsor Sales</v>
          </cell>
          <cell r="P284" t="str">
            <v>4052</v>
          </cell>
          <cell r="Q284" t="str">
            <v>Athletics' Maintenance &amp;Repair</v>
          </cell>
          <cell r="S284" t="str">
            <v>3043</v>
          </cell>
          <cell r="T284" t="str">
            <v>Communications Fee - HRL Phone</v>
          </cell>
          <cell r="AA284" t="str">
            <v>100-2011-7346</v>
          </cell>
          <cell r="AD284" t="str">
            <v>CELS-100</v>
          </cell>
          <cell r="AE284" t="str">
            <v>CELS-100-66</v>
          </cell>
          <cell r="AF284" t="str">
            <v>100-2011-7346</v>
          </cell>
          <cell r="AJ284" t="str">
            <v>-</v>
          </cell>
        </row>
        <row r="285">
          <cell r="D285" t="str">
            <v>4055</v>
          </cell>
          <cell r="E285" t="str">
            <v>STRATEGIC_PROCUREMENT</v>
          </cell>
          <cell r="G285" t="str">
            <v>4783</v>
          </cell>
          <cell r="H285" t="str">
            <v>Pouring Rights</v>
          </cell>
          <cell r="P285" t="str">
            <v>4055</v>
          </cell>
          <cell r="Q285" t="str">
            <v>Strategic Procurement</v>
          </cell>
          <cell r="S285" t="str">
            <v>3044</v>
          </cell>
          <cell r="T285" t="str">
            <v>Communications Fee - Support</v>
          </cell>
          <cell r="AA285" t="str">
            <v>100-2012-0000</v>
          </cell>
          <cell r="AD285" t="str">
            <v>CELS-100</v>
          </cell>
          <cell r="AE285" t="str">
            <v>CELS-100-67</v>
          </cell>
          <cell r="AF285" t="str">
            <v>100-2012-0000</v>
          </cell>
          <cell r="AJ285" t="str">
            <v>-</v>
          </cell>
        </row>
        <row r="286">
          <cell r="D286" t="str">
            <v>4056</v>
          </cell>
          <cell r="E286" t="str">
            <v>FACILITIESOPER</v>
          </cell>
          <cell r="G286" t="str">
            <v>4784</v>
          </cell>
          <cell r="H286" t="str">
            <v>Rental Income - URI Icetime</v>
          </cell>
          <cell r="P286" t="str">
            <v>4056</v>
          </cell>
          <cell r="Q286" t="str">
            <v>Central Stores</v>
          </cell>
          <cell r="S286" t="str">
            <v>3045</v>
          </cell>
          <cell r="T286" t="str">
            <v>PS Implementation</v>
          </cell>
          <cell r="AA286" t="str">
            <v>100-2012-1000</v>
          </cell>
          <cell r="AD286" t="str">
            <v>CELS-100</v>
          </cell>
          <cell r="AE286" t="str">
            <v>CELS-100-68</v>
          </cell>
          <cell r="AF286" t="str">
            <v>100-2012-1000</v>
          </cell>
          <cell r="AJ286" t="str">
            <v>-</v>
          </cell>
        </row>
        <row r="287">
          <cell r="D287" t="str">
            <v>4057</v>
          </cell>
          <cell r="E287" t="str">
            <v>PROPSUPP</v>
          </cell>
          <cell r="G287" t="str">
            <v>4785</v>
          </cell>
          <cell r="H287" t="str">
            <v>Rental Income - Other Icetime</v>
          </cell>
          <cell r="P287" t="str">
            <v>4057</v>
          </cell>
          <cell r="Q287" t="str">
            <v>Property &amp; Support Services</v>
          </cell>
          <cell r="S287" t="str">
            <v>3046</v>
          </cell>
          <cell r="T287" t="str">
            <v>Survey Research Center</v>
          </cell>
          <cell r="AA287" t="str">
            <v>100-2012-1101</v>
          </cell>
          <cell r="AD287" t="str">
            <v>CELS-100</v>
          </cell>
          <cell r="AE287" t="str">
            <v>CELS-100-69</v>
          </cell>
          <cell r="AF287" t="str">
            <v>100-2012-1101</v>
          </cell>
          <cell r="AJ287" t="str">
            <v>-</v>
          </cell>
        </row>
        <row r="288">
          <cell r="D288" t="str">
            <v>4058</v>
          </cell>
          <cell r="E288" t="str">
            <v>PROPSUPP</v>
          </cell>
          <cell r="G288" t="str">
            <v>4786</v>
          </cell>
          <cell r="H288" t="str">
            <v>Rent Inc. - Non-Ice Arena Rent</v>
          </cell>
          <cell r="P288" t="str">
            <v>4058</v>
          </cell>
          <cell r="Q288" t="str">
            <v>Central Receiving</v>
          </cell>
          <cell r="S288" t="str">
            <v>3047</v>
          </cell>
          <cell r="T288" t="str">
            <v>BSR implementation</v>
          </cell>
          <cell r="AA288" t="str">
            <v>100-2012-1103</v>
          </cell>
          <cell r="AD288" t="str">
            <v>CELS-100</v>
          </cell>
          <cell r="AE288" t="str">
            <v>CELS-100-70</v>
          </cell>
          <cell r="AF288" t="str">
            <v>100-2012-1103</v>
          </cell>
          <cell r="AJ288" t="str">
            <v>-</v>
          </cell>
        </row>
        <row r="289">
          <cell r="D289" t="str">
            <v>4059</v>
          </cell>
          <cell r="E289" t="str">
            <v>PROPSUPP</v>
          </cell>
          <cell r="G289" t="str">
            <v>4787</v>
          </cell>
          <cell r="H289" t="str">
            <v>Rental Income - Pro Shop</v>
          </cell>
          <cell r="P289" t="str">
            <v>4059</v>
          </cell>
          <cell r="Q289" t="str">
            <v>Printing Services</v>
          </cell>
          <cell r="S289" t="str">
            <v>3048</v>
          </cell>
          <cell r="T289" t="str">
            <v>Postage Meter/Fed Ex</v>
          </cell>
          <cell r="AA289" t="str">
            <v>100-2012-1104</v>
          </cell>
          <cell r="AD289" t="str">
            <v>CELS-100</v>
          </cell>
          <cell r="AE289" t="str">
            <v>CELS-100-71</v>
          </cell>
          <cell r="AF289" t="str">
            <v>100-2012-1104</v>
          </cell>
          <cell r="AJ289" t="str">
            <v>-</v>
          </cell>
        </row>
        <row r="290">
          <cell r="D290" t="str">
            <v>4060</v>
          </cell>
          <cell r="E290" t="str">
            <v>PROPSUPP</v>
          </cell>
          <cell r="G290" t="str">
            <v>4788</v>
          </cell>
          <cell r="H290" t="str">
            <v>Learn-To-Skate Program Fees</v>
          </cell>
          <cell r="P290" t="str">
            <v>4060</v>
          </cell>
          <cell r="Q290" t="str">
            <v>Mail Services</v>
          </cell>
          <cell r="S290" t="str">
            <v>3049</v>
          </cell>
          <cell r="T290" t="str">
            <v>Central Falls High School</v>
          </cell>
          <cell r="AA290" t="str">
            <v>100-2012-1105</v>
          </cell>
          <cell r="AD290" t="str">
            <v>CELS-100</v>
          </cell>
          <cell r="AE290" t="str">
            <v>CELS-100-72</v>
          </cell>
          <cell r="AF290" t="str">
            <v>100-2012-1105</v>
          </cell>
          <cell r="AJ290" t="str">
            <v>-</v>
          </cell>
        </row>
        <row r="291">
          <cell r="D291" t="str">
            <v>4061</v>
          </cell>
          <cell r="E291" t="str">
            <v>STRATEGIC_PROCUREMENT</v>
          </cell>
          <cell r="G291" t="str">
            <v>4789</v>
          </cell>
          <cell r="H291" t="str">
            <v>Public &amp; Group Skating Program</v>
          </cell>
          <cell r="P291" t="str">
            <v>4061</v>
          </cell>
          <cell r="Q291" t="str">
            <v>Research Purchasing</v>
          </cell>
          <cell r="S291" t="str">
            <v>3050</v>
          </cell>
          <cell r="T291" t="str">
            <v>Pell Library Construct. Pledge</v>
          </cell>
          <cell r="AA291" t="str">
            <v>100-2012-1106</v>
          </cell>
          <cell r="AD291" t="str">
            <v>CELS-100</v>
          </cell>
          <cell r="AE291" t="str">
            <v>CELS-100-73</v>
          </cell>
          <cell r="AF291" t="str">
            <v>100-2012-1106</v>
          </cell>
          <cell r="AJ291" t="str">
            <v>-</v>
          </cell>
        </row>
        <row r="292">
          <cell r="D292" t="str">
            <v>4064</v>
          </cell>
          <cell r="E292" t="str">
            <v>PUBLICSAFETY</v>
          </cell>
          <cell r="G292" t="str">
            <v>4790</v>
          </cell>
          <cell r="H292" t="str">
            <v>Skate Rental and Sharpening</v>
          </cell>
          <cell r="P292" t="str">
            <v>4064</v>
          </cell>
          <cell r="Q292" t="str">
            <v>Public Safety Administration</v>
          </cell>
          <cell r="S292" t="str">
            <v>3051</v>
          </cell>
          <cell r="T292" t="str">
            <v>Search - Presidential 2009</v>
          </cell>
          <cell r="AA292" t="str">
            <v>100-2012-1107</v>
          </cell>
          <cell r="AD292" t="str">
            <v>CELS-100</v>
          </cell>
          <cell r="AE292" t="str">
            <v>CELS-100-74</v>
          </cell>
          <cell r="AF292" t="str">
            <v>100-2012-1107</v>
          </cell>
          <cell r="AJ292" t="str">
            <v>-</v>
          </cell>
        </row>
        <row r="293">
          <cell r="D293" t="str">
            <v>4065</v>
          </cell>
          <cell r="E293" t="str">
            <v>PUBLICSAFETY</v>
          </cell>
          <cell r="G293" t="str">
            <v>4791</v>
          </cell>
          <cell r="H293" t="str">
            <v>Student Auto Registration</v>
          </cell>
          <cell r="P293" t="str">
            <v>4065</v>
          </cell>
          <cell r="Q293" t="str">
            <v>Fire Life Safety</v>
          </cell>
          <cell r="S293" t="str">
            <v>3052</v>
          </cell>
          <cell r="T293" t="str">
            <v>URI/Central Falls Dual Enroll.</v>
          </cell>
          <cell r="AA293" t="str">
            <v>100-2012-1109</v>
          </cell>
          <cell r="AD293" t="str">
            <v>CELS-100</v>
          </cell>
          <cell r="AE293" t="str">
            <v>CELS-100-75</v>
          </cell>
          <cell r="AF293" t="str">
            <v>100-2012-1109</v>
          </cell>
          <cell r="AJ293" t="str">
            <v>-</v>
          </cell>
        </row>
        <row r="294">
          <cell r="D294" t="str">
            <v>4066</v>
          </cell>
          <cell r="E294" t="str">
            <v>PUBLICSAFETY</v>
          </cell>
          <cell r="G294" t="str">
            <v>4792</v>
          </cell>
          <cell r="H294" t="str">
            <v>Fac/Staff Auto Registration</v>
          </cell>
          <cell r="P294" t="str">
            <v>4066</v>
          </cell>
          <cell r="Q294" t="str">
            <v>Emergency Management</v>
          </cell>
          <cell r="S294" t="str">
            <v>3053</v>
          </cell>
          <cell r="T294" t="str">
            <v>Security</v>
          </cell>
          <cell r="AA294" t="str">
            <v>100-2012-2000</v>
          </cell>
          <cell r="AD294" t="str">
            <v>CELS-100</v>
          </cell>
          <cell r="AE294" t="str">
            <v>CELS-100-76</v>
          </cell>
          <cell r="AF294" t="str">
            <v>100-2012-2000</v>
          </cell>
          <cell r="AJ294" t="str">
            <v>-</v>
          </cell>
        </row>
        <row r="295">
          <cell r="D295" t="str">
            <v>4067</v>
          </cell>
          <cell r="E295" t="str">
            <v>FACILITIESOPER</v>
          </cell>
          <cell r="G295" t="str">
            <v>4793</v>
          </cell>
          <cell r="H295" t="str">
            <v>Narr. Waste Water Income</v>
          </cell>
          <cell r="P295" t="str">
            <v>4067</v>
          </cell>
          <cell r="Q295" t="str">
            <v>Recycling</v>
          </cell>
          <cell r="S295" t="str">
            <v>3054</v>
          </cell>
          <cell r="T295" t="str">
            <v>Bioimaging Laboratory</v>
          </cell>
          <cell r="AA295" t="str">
            <v>100-2012-2231</v>
          </cell>
          <cell r="AD295" t="str">
            <v>CELS-100</v>
          </cell>
          <cell r="AE295" t="str">
            <v>CELS-100-77</v>
          </cell>
          <cell r="AF295" t="str">
            <v>100-2012-2231</v>
          </cell>
          <cell r="AJ295" t="str">
            <v>-</v>
          </cell>
        </row>
        <row r="296">
          <cell r="D296" t="str">
            <v>4068</v>
          </cell>
          <cell r="E296" t="str">
            <v>PUBLICSAFETY</v>
          </cell>
          <cell r="G296" t="str">
            <v>4794</v>
          </cell>
          <cell r="H296" t="str">
            <v>Beverage and Vending Contracts</v>
          </cell>
          <cell r="P296" t="str">
            <v>4068</v>
          </cell>
          <cell r="Q296" t="str">
            <v>Hazardous Waste</v>
          </cell>
          <cell r="S296" t="str">
            <v>3055</v>
          </cell>
          <cell r="T296" t="str">
            <v>Int'l Studies &amp; Diplomacy</v>
          </cell>
          <cell r="AA296" t="str">
            <v>100-2012-2400</v>
          </cell>
          <cell r="AD296" t="str">
            <v>CELS-100</v>
          </cell>
          <cell r="AE296" t="str">
            <v>CELS-100-78</v>
          </cell>
          <cell r="AF296" t="str">
            <v>100-2012-2400</v>
          </cell>
          <cell r="AJ296" t="str">
            <v>-</v>
          </cell>
        </row>
        <row r="297">
          <cell r="D297" t="str">
            <v>4069</v>
          </cell>
          <cell r="E297" t="str">
            <v>EHS</v>
          </cell>
          <cell r="G297" t="str">
            <v>4795</v>
          </cell>
          <cell r="H297" t="str">
            <v>Unrelated Business Income</v>
          </cell>
          <cell r="P297" t="str">
            <v>4069</v>
          </cell>
          <cell r="Q297" t="str">
            <v>Environmental Health &amp; Safety</v>
          </cell>
          <cell r="S297" t="str">
            <v>3056</v>
          </cell>
          <cell r="T297" t="str">
            <v>URI NEC</v>
          </cell>
          <cell r="AA297" t="str">
            <v>100-2012-3007</v>
          </cell>
          <cell r="AD297" t="str">
            <v>CELS-100</v>
          </cell>
          <cell r="AE297" t="str">
            <v>CELS-100-79</v>
          </cell>
          <cell r="AF297" t="str">
            <v>100-2012-3007</v>
          </cell>
          <cell r="AJ297" t="str">
            <v>-</v>
          </cell>
        </row>
        <row r="298">
          <cell r="D298" t="str">
            <v>4070</v>
          </cell>
          <cell r="E298" t="str">
            <v>Capital Prog Design &amp; Delivery</v>
          </cell>
          <cell r="G298" t="str">
            <v>4796</v>
          </cell>
          <cell r="H298" t="str">
            <v>UBIT - Catering</v>
          </cell>
          <cell r="P298" t="str">
            <v>4070</v>
          </cell>
          <cell r="Q298" t="str">
            <v>Campus Design</v>
          </cell>
          <cell r="S298" t="str">
            <v>3060</v>
          </cell>
          <cell r="T298" t="str">
            <v>3/10 Flood Damage-Reimb. Exp.</v>
          </cell>
          <cell r="AA298" t="str">
            <v>100-2012-7256</v>
          </cell>
          <cell r="AD298" t="str">
            <v>CELS-100</v>
          </cell>
          <cell r="AE298" t="str">
            <v>CELS-100-80</v>
          </cell>
          <cell r="AF298" t="str">
            <v>100-2012-7256</v>
          </cell>
          <cell r="AJ298" t="str">
            <v>-</v>
          </cell>
        </row>
        <row r="299">
          <cell r="D299" t="str">
            <v>4072</v>
          </cell>
          <cell r="E299" t="str">
            <v>Capital Prog Design &amp; Delivery</v>
          </cell>
          <cell r="G299" t="str">
            <v>4797</v>
          </cell>
          <cell r="H299" t="str">
            <v>UBIT Ryan Catering</v>
          </cell>
          <cell r="P299" t="str">
            <v>4072</v>
          </cell>
          <cell r="Q299" t="str">
            <v>Capital Prog Design &amp; Delivery</v>
          </cell>
          <cell r="S299" t="str">
            <v>3061</v>
          </cell>
          <cell r="T299" t="str">
            <v>Insurance FEMA TS Irene</v>
          </cell>
          <cell r="AA299" t="str">
            <v>100-2012-7268</v>
          </cell>
          <cell r="AD299" t="str">
            <v>CELS-100</v>
          </cell>
          <cell r="AE299" t="str">
            <v>CELS-100-81</v>
          </cell>
          <cell r="AF299" t="str">
            <v>100-2012-7268</v>
          </cell>
          <cell r="AJ299" t="str">
            <v>-</v>
          </cell>
        </row>
        <row r="300">
          <cell r="D300" t="str">
            <v>4073</v>
          </cell>
          <cell r="E300" t="str">
            <v>SPECIALPROJECTS</v>
          </cell>
          <cell r="G300" t="str">
            <v>4798</v>
          </cell>
          <cell r="H300" t="str">
            <v>UBIT Rams Den Summer Conferenc</v>
          </cell>
          <cell r="P300" t="str">
            <v>4073</v>
          </cell>
          <cell r="Q300" t="str">
            <v>Special Projects</v>
          </cell>
          <cell r="S300" t="str">
            <v>3062</v>
          </cell>
          <cell r="T300" t="str">
            <v>Hurricane Sandy Reimbursed</v>
          </cell>
          <cell r="AA300" t="str">
            <v>100-2012-7269</v>
          </cell>
          <cell r="AD300" t="str">
            <v>CELS-100</v>
          </cell>
          <cell r="AE300" t="str">
            <v>CELS-100-82</v>
          </cell>
          <cell r="AF300" t="str">
            <v>100-2012-7269</v>
          </cell>
          <cell r="AJ300" t="str">
            <v>-</v>
          </cell>
        </row>
        <row r="301">
          <cell r="D301" t="str">
            <v>4074</v>
          </cell>
          <cell r="E301" t="str">
            <v>Fleet Management</v>
          </cell>
          <cell r="G301" t="str">
            <v>4799</v>
          </cell>
          <cell r="H301" t="str">
            <v>UBIT Dining Summer Conference</v>
          </cell>
          <cell r="P301" t="str">
            <v>4074</v>
          </cell>
          <cell r="Q301" t="str">
            <v>Fleet Management</v>
          </cell>
          <cell r="S301" t="str">
            <v>3063</v>
          </cell>
          <cell r="T301" t="str">
            <v>FEMA Blizzard 2013</v>
          </cell>
          <cell r="AA301" t="str">
            <v>100-2012-7324</v>
          </cell>
          <cell r="AD301" t="str">
            <v>CELS-100</v>
          </cell>
          <cell r="AE301" t="str">
            <v>CELS-100-83</v>
          </cell>
          <cell r="AF301" t="str">
            <v>100-2012-7324</v>
          </cell>
          <cell r="AJ301" t="str">
            <v>-</v>
          </cell>
        </row>
        <row r="302">
          <cell r="D302" t="str">
            <v>4075</v>
          </cell>
          <cell r="E302" t="str">
            <v>RYANBOSS</v>
          </cell>
          <cell r="G302" t="str">
            <v>4800</v>
          </cell>
          <cell r="H302" t="str">
            <v>LIC-Bankruptcy</v>
          </cell>
          <cell r="P302" t="str">
            <v>4075</v>
          </cell>
          <cell r="Q302" t="str">
            <v>Ryan Center</v>
          </cell>
          <cell r="S302" t="str">
            <v>3064</v>
          </cell>
          <cell r="T302" t="str">
            <v>FEMA Blizzard Juno 2015</v>
          </cell>
          <cell r="AA302" t="str">
            <v>100-2013-0000</v>
          </cell>
          <cell r="AD302" t="str">
            <v>CELS-100</v>
          </cell>
          <cell r="AE302" t="str">
            <v>CELS-100-84</v>
          </cell>
          <cell r="AF302" t="str">
            <v>100-2013-0000</v>
          </cell>
          <cell r="AJ302" t="str">
            <v>-</v>
          </cell>
        </row>
        <row r="303">
          <cell r="D303" t="str">
            <v>4076</v>
          </cell>
          <cell r="E303" t="str">
            <v>Planning &amp; Real Estate Dev</v>
          </cell>
          <cell r="G303" t="str">
            <v>4801</v>
          </cell>
          <cell r="H303" t="str">
            <v>LIC - W/O Reg.</v>
          </cell>
          <cell r="P303" t="str">
            <v>4076</v>
          </cell>
          <cell r="Q303" t="str">
            <v>Planning &amp; Real Estate Dev</v>
          </cell>
          <cell r="S303" t="str">
            <v>3065</v>
          </cell>
          <cell r="T303" t="str">
            <v>BeaupreCenterFireInsurClaim</v>
          </cell>
          <cell r="AA303" t="str">
            <v>100-2013-1000</v>
          </cell>
          <cell r="AD303" t="str">
            <v>CELS-100</v>
          </cell>
          <cell r="AE303" t="str">
            <v>CELS-100-85</v>
          </cell>
          <cell r="AF303" t="str">
            <v>100-2013-1000</v>
          </cell>
          <cell r="AJ303" t="str">
            <v>-</v>
          </cell>
        </row>
        <row r="304">
          <cell r="D304" t="str">
            <v>4080</v>
          </cell>
          <cell r="E304" t="str">
            <v>RYANBOSS</v>
          </cell>
          <cell r="G304" t="str">
            <v>4802</v>
          </cell>
          <cell r="H304" t="str">
            <v>LIC-Nurse Meditech</v>
          </cell>
          <cell r="P304" t="str">
            <v>4080</v>
          </cell>
          <cell r="Q304" t="str">
            <v>Bradford R. Boss Arena</v>
          </cell>
          <cell r="S304" t="str">
            <v>3066</v>
          </cell>
          <cell r="T304" t="str">
            <v>Aved Hall cleanup/insur claim</v>
          </cell>
          <cell r="AA304" t="str">
            <v>100-2013-1100</v>
          </cell>
          <cell r="AD304" t="str">
            <v>CELS-100</v>
          </cell>
          <cell r="AE304" t="str">
            <v>CELS-100-86</v>
          </cell>
          <cell r="AF304" t="str">
            <v>100-2013-1100</v>
          </cell>
          <cell r="AJ304" t="str">
            <v>-</v>
          </cell>
        </row>
        <row r="305">
          <cell r="D305" t="str">
            <v>4085</v>
          </cell>
          <cell r="E305" t="str">
            <v>PARKING</v>
          </cell>
          <cell r="G305" t="str">
            <v>4803</v>
          </cell>
          <cell r="H305" t="str">
            <v>LIC-Teaching Serv</v>
          </cell>
          <cell r="P305" t="str">
            <v>4085</v>
          </cell>
          <cell r="Q305" t="str">
            <v>Parking Services</v>
          </cell>
          <cell r="S305" t="str">
            <v>3067</v>
          </cell>
          <cell r="T305" t="str">
            <v>NBC Gen Release Remediation</v>
          </cell>
          <cell r="AA305" t="str">
            <v>100-2013-1101</v>
          </cell>
          <cell r="AD305" t="str">
            <v>CELS-100</v>
          </cell>
          <cell r="AE305" t="str">
            <v>CELS-100-87</v>
          </cell>
          <cell r="AF305" t="str">
            <v>100-2013-1101</v>
          </cell>
          <cell r="AJ305" t="str">
            <v>-</v>
          </cell>
        </row>
        <row r="306">
          <cell r="D306" t="str">
            <v>5000</v>
          </cell>
          <cell r="E306" t="str">
            <v>STAFFF-Vice_President</v>
          </cell>
          <cell r="G306" t="str">
            <v>4804</v>
          </cell>
          <cell r="H306" t="str">
            <v>LIC-Teacher OTH</v>
          </cell>
          <cell r="P306" t="str">
            <v>5000</v>
          </cell>
          <cell r="Q306" t="str">
            <v>Vice President-Student Affairs</v>
          </cell>
          <cell r="S306" t="str">
            <v>3070</v>
          </cell>
          <cell r="T306" t="str">
            <v>API 3200 - Mass Spectrometer</v>
          </cell>
          <cell r="AA306" t="str">
            <v>100-2013-1102</v>
          </cell>
          <cell r="AD306" t="str">
            <v>CELS-100</v>
          </cell>
          <cell r="AE306" t="str">
            <v>CELS-100-88</v>
          </cell>
          <cell r="AF306" t="str">
            <v>100-2013-1102</v>
          </cell>
          <cell r="AJ306" t="str">
            <v>-</v>
          </cell>
        </row>
        <row r="307">
          <cell r="D307" t="str">
            <v>5010</v>
          </cell>
          <cell r="E307" t="str">
            <v>STAFFF-Talent_Dev</v>
          </cell>
          <cell r="G307" t="str">
            <v>4805</v>
          </cell>
          <cell r="H307" t="str">
            <v>LIC-Teach SP/ED</v>
          </cell>
          <cell r="P307" t="str">
            <v>5010</v>
          </cell>
          <cell r="Q307" t="str">
            <v>Special Progr-Talent Dev.</v>
          </cell>
          <cell r="S307" t="str">
            <v>3100</v>
          </cell>
          <cell r="T307" t="str">
            <v>DEM/URI BART</v>
          </cell>
          <cell r="AA307" t="str">
            <v>100-2013-1104</v>
          </cell>
          <cell r="AD307" t="str">
            <v>CELS-100</v>
          </cell>
          <cell r="AE307" t="str">
            <v>CELS-100-89</v>
          </cell>
          <cell r="AF307" t="str">
            <v>100-2013-1104</v>
          </cell>
          <cell r="AJ307" t="str">
            <v>-</v>
          </cell>
        </row>
        <row r="308">
          <cell r="D308" t="str">
            <v>5011</v>
          </cell>
          <cell r="E308" t="str">
            <v>CED-Multicultural_Ctr</v>
          </cell>
          <cell r="G308" t="str">
            <v>4806</v>
          </cell>
          <cell r="H308" t="str">
            <v>LIC-Military Serv</v>
          </cell>
          <cell r="P308" t="str">
            <v>5011</v>
          </cell>
          <cell r="Q308" t="str">
            <v>Multicultural Center</v>
          </cell>
          <cell r="S308" t="str">
            <v>3114</v>
          </cell>
          <cell r="T308" t="str">
            <v>Tsunami Expedition</v>
          </cell>
          <cell r="AA308" t="str">
            <v>100-2013-1106</v>
          </cell>
          <cell r="AD308" t="str">
            <v>CELS-100</v>
          </cell>
          <cell r="AE308" t="str">
            <v>CELS-100-90</v>
          </cell>
          <cell r="AF308" t="str">
            <v>100-2013-1106</v>
          </cell>
          <cell r="AJ308" t="str">
            <v>-</v>
          </cell>
        </row>
        <row r="309">
          <cell r="D309" t="str">
            <v>5012</v>
          </cell>
          <cell r="E309" t="str">
            <v>STAFFF-Campus Life</v>
          </cell>
          <cell r="G309" t="str">
            <v>4807</v>
          </cell>
          <cell r="H309" t="str">
            <v>LIC-SM Bal W/o</v>
          </cell>
          <cell r="P309" t="str">
            <v>5012</v>
          </cell>
          <cell r="Q309" t="str">
            <v>Campus Life</v>
          </cell>
          <cell r="S309" t="str">
            <v>3200</v>
          </cell>
          <cell r="T309" t="str">
            <v>Res Support Pcard Rebates</v>
          </cell>
          <cell r="AA309" t="str">
            <v>100-2013-1107</v>
          </cell>
          <cell r="AD309" t="str">
            <v>CELS-100</v>
          </cell>
          <cell r="AE309" t="str">
            <v>CELS-100-91</v>
          </cell>
          <cell r="AF309" t="str">
            <v>100-2013-1107</v>
          </cell>
          <cell r="AJ309" t="str">
            <v>-</v>
          </cell>
        </row>
        <row r="310">
          <cell r="D310" t="str">
            <v>5013</v>
          </cell>
          <cell r="E310" t="str">
            <v>STAFFF-Dean_of_Students</v>
          </cell>
          <cell r="G310" t="str">
            <v>4808</v>
          </cell>
          <cell r="H310" t="str">
            <v>LIC-Volunteer</v>
          </cell>
          <cell r="P310" t="str">
            <v>5013</v>
          </cell>
          <cell r="Q310" t="str">
            <v>Dean of Students Office</v>
          </cell>
          <cell r="S310" t="str">
            <v>3300</v>
          </cell>
          <cell r="T310" t="str">
            <v>Ryan Center Games</v>
          </cell>
          <cell r="AA310" t="str">
            <v>100-2013-1109</v>
          </cell>
          <cell r="AD310" t="str">
            <v>CELS-100</v>
          </cell>
          <cell r="AE310" t="str">
            <v>CELS-100-92</v>
          </cell>
          <cell r="AF310" t="str">
            <v>100-2013-1109</v>
          </cell>
          <cell r="AJ310" t="str">
            <v>-</v>
          </cell>
        </row>
        <row r="311">
          <cell r="D311" t="str">
            <v>5014</v>
          </cell>
          <cell r="E311" t="str">
            <v>UCAS</v>
          </cell>
          <cell r="G311" t="str">
            <v>4809</v>
          </cell>
          <cell r="H311" t="str">
            <v>LIC-Law Enforcmnt</v>
          </cell>
          <cell r="P311" t="str">
            <v>5014</v>
          </cell>
          <cell r="Q311" t="str">
            <v>Career Svcs &amp; Employer Rel.</v>
          </cell>
          <cell r="S311" t="str">
            <v>3301</v>
          </cell>
          <cell r="T311" t="str">
            <v>Providence Civic Ctr Games</v>
          </cell>
          <cell r="AA311" t="str">
            <v>100-2013-1110</v>
          </cell>
          <cell r="AD311" t="str">
            <v>CELS-100</v>
          </cell>
          <cell r="AE311" t="str">
            <v>CELS-100-93</v>
          </cell>
          <cell r="AF311" t="str">
            <v>100-2013-1110</v>
          </cell>
          <cell r="AJ311" t="str">
            <v>-</v>
          </cell>
        </row>
        <row r="312">
          <cell r="D312" t="str">
            <v>5015</v>
          </cell>
          <cell r="E312" t="str">
            <v>STAFFF-Counseling_Ctr</v>
          </cell>
          <cell r="G312" t="str">
            <v>4810</v>
          </cell>
          <cell r="H312" t="str">
            <v>LIC-Death</v>
          </cell>
          <cell r="P312" t="str">
            <v>5015</v>
          </cell>
          <cell r="Q312" t="str">
            <v>Counseling Center</v>
          </cell>
          <cell r="S312" t="str">
            <v>3302</v>
          </cell>
          <cell r="T312" t="str">
            <v>Away Games</v>
          </cell>
          <cell r="AA312" t="str">
            <v>100-2013-1111</v>
          </cell>
          <cell r="AD312" t="str">
            <v>CELS-100</v>
          </cell>
          <cell r="AE312" t="str">
            <v>CELS-100-94</v>
          </cell>
          <cell r="AF312" t="str">
            <v>100-2013-1111</v>
          </cell>
          <cell r="AJ312" t="str">
            <v>-</v>
          </cell>
        </row>
        <row r="313">
          <cell r="D313" t="str">
            <v>5016</v>
          </cell>
          <cell r="E313" t="str">
            <v>PROVOST-Global_Strategies</v>
          </cell>
          <cell r="G313" t="str">
            <v>4811</v>
          </cell>
          <cell r="H313" t="str">
            <v>LIC-Disability</v>
          </cell>
          <cell r="P313" t="str">
            <v>5016</v>
          </cell>
          <cell r="Q313" t="str">
            <v>International Student Services</v>
          </cell>
          <cell r="S313" t="str">
            <v>3303</v>
          </cell>
          <cell r="T313" t="str">
            <v>A-10 Championship Games</v>
          </cell>
          <cell r="AA313" t="str">
            <v>100-2013-1112</v>
          </cell>
          <cell r="AD313" t="str">
            <v>CELS-100</v>
          </cell>
          <cell r="AE313" t="str">
            <v>CELS-100-95</v>
          </cell>
          <cell r="AF313" t="str">
            <v>100-2013-1112</v>
          </cell>
          <cell r="AJ313" t="str">
            <v>-</v>
          </cell>
        </row>
        <row r="314">
          <cell r="D314" t="str">
            <v>5017</v>
          </cell>
          <cell r="E314" t="str">
            <v>CED-Women_Center</v>
          </cell>
          <cell r="G314" t="str">
            <v>4812</v>
          </cell>
          <cell r="H314" t="str">
            <v>LIC-Child/Fam Int</v>
          </cell>
          <cell r="P314" t="str">
            <v>5017</v>
          </cell>
          <cell r="Q314" t="str">
            <v>Women's Center</v>
          </cell>
          <cell r="S314" t="str">
            <v>3304</v>
          </cell>
          <cell r="T314" t="str">
            <v>Event Management</v>
          </cell>
          <cell r="AA314" t="str">
            <v>100-2013-1114</v>
          </cell>
          <cell r="AD314" t="str">
            <v>CELS-100</v>
          </cell>
          <cell r="AE314" t="str">
            <v>CELS-100-96</v>
          </cell>
          <cell r="AF314" t="str">
            <v>100-2013-1114</v>
          </cell>
          <cell r="AJ314" t="str">
            <v>-</v>
          </cell>
        </row>
        <row r="315">
          <cell r="D315" t="str">
            <v>5018</v>
          </cell>
          <cell r="E315" t="str">
            <v>STAFFF-DisabilAccessInc</v>
          </cell>
          <cell r="G315" t="str">
            <v>4813</v>
          </cell>
          <cell r="H315" t="str">
            <v>INT STU LOAN REC</v>
          </cell>
          <cell r="P315" t="str">
            <v>5018</v>
          </cell>
          <cell r="Q315" t="str">
            <v>Disability, Access &amp; Inc</v>
          </cell>
          <cell r="S315" t="str">
            <v>3305</v>
          </cell>
          <cell r="T315" t="str">
            <v>Concessions</v>
          </cell>
          <cell r="AA315" t="str">
            <v>100-2013-1115</v>
          </cell>
          <cell r="AD315" t="str">
            <v>CELS-100</v>
          </cell>
          <cell r="AE315" t="str">
            <v>CELS-100-97</v>
          </cell>
          <cell r="AF315" t="str">
            <v>100-2013-1115</v>
          </cell>
          <cell r="AJ315" t="str">
            <v>-</v>
          </cell>
        </row>
        <row r="316">
          <cell r="D316" t="str">
            <v>5019</v>
          </cell>
          <cell r="E316" t="str">
            <v>CED-Gender&amp;Sexuality_Ctr</v>
          </cell>
          <cell r="G316" t="str">
            <v>4814</v>
          </cell>
          <cell r="H316" t="str">
            <v>FED Contrib - PERK</v>
          </cell>
          <cell r="P316" t="str">
            <v>5019</v>
          </cell>
          <cell r="Q316" t="str">
            <v>Gender &amp; Sexuality Center</v>
          </cell>
          <cell r="S316" t="str">
            <v>3306</v>
          </cell>
          <cell r="T316" t="str">
            <v>Guarantees Expenses</v>
          </cell>
          <cell r="AA316" t="str">
            <v>100-2013-1116</v>
          </cell>
          <cell r="AD316" t="str">
            <v>CELS-100</v>
          </cell>
          <cell r="AE316" t="str">
            <v>CELS-100-98</v>
          </cell>
          <cell r="AF316" t="str">
            <v>100-2013-1116</v>
          </cell>
          <cell r="AJ316" t="str">
            <v>-</v>
          </cell>
        </row>
        <row r="317">
          <cell r="D317" t="str">
            <v>5020</v>
          </cell>
          <cell r="E317" t="str">
            <v>ATHLETICS</v>
          </cell>
          <cell r="G317" t="str">
            <v>4815</v>
          </cell>
          <cell r="H317" t="str">
            <v>INSTIT contrib Perk</v>
          </cell>
          <cell r="P317" t="str">
            <v>5020</v>
          </cell>
          <cell r="Q317" t="str">
            <v>Athletics' Administration</v>
          </cell>
          <cell r="S317" t="str">
            <v>3307</v>
          </cell>
          <cell r="T317" t="str">
            <v>Management Operations</v>
          </cell>
          <cell r="AA317" t="str">
            <v>100-2013-1117</v>
          </cell>
          <cell r="AD317" t="str">
            <v>CELS-100</v>
          </cell>
          <cell r="AE317" t="str">
            <v>CELS-100-99</v>
          </cell>
          <cell r="AF317" t="str">
            <v>100-2013-1117</v>
          </cell>
          <cell r="AJ317" t="str">
            <v>-</v>
          </cell>
        </row>
        <row r="318">
          <cell r="D318" t="str">
            <v>5021</v>
          </cell>
          <cell r="E318" t="str">
            <v>ATHLETICS</v>
          </cell>
          <cell r="G318" t="str">
            <v>4816</v>
          </cell>
          <cell r="H318" t="str">
            <v>Ryan Suite Ticket Reimburse.</v>
          </cell>
          <cell r="P318" t="str">
            <v>5021</v>
          </cell>
          <cell r="Q318" t="str">
            <v>Women's Softball</v>
          </cell>
          <cell r="S318" t="str">
            <v>3308</v>
          </cell>
          <cell r="T318" t="str">
            <v>Athletic's Title IX</v>
          </cell>
          <cell r="AA318" t="str">
            <v>100-2013-1119</v>
          </cell>
          <cell r="AD318" t="str">
            <v>CELS-100</v>
          </cell>
          <cell r="AE318" t="str">
            <v>CELS-100-100</v>
          </cell>
          <cell r="AF318" t="str">
            <v>100-2013-1119</v>
          </cell>
          <cell r="AJ318" t="str">
            <v>-</v>
          </cell>
        </row>
        <row r="319">
          <cell r="D319" t="str">
            <v>5022</v>
          </cell>
          <cell r="E319" t="str">
            <v>ATHLETICS</v>
          </cell>
          <cell r="G319" t="str">
            <v>4817</v>
          </cell>
          <cell r="H319" t="str">
            <v>Int Assigned to Fed Gov</v>
          </cell>
          <cell r="P319" t="str">
            <v>5022</v>
          </cell>
          <cell r="Q319" t="str">
            <v>Women's Basketball</v>
          </cell>
          <cell r="S319" t="str">
            <v>3309</v>
          </cell>
          <cell r="T319" t="str">
            <v>NCAA Championship Games</v>
          </cell>
          <cell r="AA319" t="str">
            <v>100-2013-2000</v>
          </cell>
          <cell r="AD319" t="str">
            <v>CELS-100</v>
          </cell>
          <cell r="AE319" t="str">
            <v>CELS-100-101</v>
          </cell>
          <cell r="AF319" t="str">
            <v>100-2013-2000</v>
          </cell>
          <cell r="AJ319" t="str">
            <v>-</v>
          </cell>
        </row>
        <row r="320">
          <cell r="D320" t="str">
            <v>5023</v>
          </cell>
          <cell r="E320" t="str">
            <v>ATHLETICS</v>
          </cell>
          <cell r="G320" t="str">
            <v>4818</v>
          </cell>
          <cell r="H320" t="str">
            <v>Fees Assigned to Fed Gov</v>
          </cell>
          <cell r="P320" t="str">
            <v>5023</v>
          </cell>
          <cell r="Q320" t="str">
            <v>Women's Volleyball</v>
          </cell>
          <cell r="S320" t="str">
            <v>3310</v>
          </cell>
          <cell r="T320" t="str">
            <v>A-10 Stud Athl Opportunity Fd</v>
          </cell>
          <cell r="AA320" t="str">
            <v>100-2013-2400</v>
          </cell>
          <cell r="AD320" t="str">
            <v>CELS-100</v>
          </cell>
          <cell r="AE320" t="str">
            <v>CELS-100-102</v>
          </cell>
          <cell r="AF320" t="str">
            <v>100-2013-2400</v>
          </cell>
          <cell r="AJ320" t="str">
            <v>-</v>
          </cell>
        </row>
        <row r="321">
          <cell r="D321" t="str">
            <v>5024</v>
          </cell>
          <cell r="E321" t="str">
            <v>ATHLETICS</v>
          </cell>
          <cell r="G321" t="str">
            <v>4819</v>
          </cell>
          <cell r="H321" t="str">
            <v>MSDI Fee</v>
          </cell>
          <cell r="P321" t="str">
            <v>5024</v>
          </cell>
          <cell r="Q321" t="str">
            <v>Women's Gymnastics</v>
          </cell>
          <cell r="S321" t="str">
            <v>3311</v>
          </cell>
          <cell r="T321" t="str">
            <v>University Insurance</v>
          </cell>
          <cell r="AA321" t="str">
            <v>100-2013-3007</v>
          </cell>
          <cell r="AD321" t="str">
            <v>CELS-100</v>
          </cell>
          <cell r="AE321" t="str">
            <v>CELS-100-103</v>
          </cell>
          <cell r="AF321" t="str">
            <v>100-2013-3007</v>
          </cell>
          <cell r="AJ321" t="str">
            <v>-</v>
          </cell>
        </row>
        <row r="322">
          <cell r="D322" t="str">
            <v>5025</v>
          </cell>
          <cell r="E322" t="str">
            <v>ATHLETICS</v>
          </cell>
          <cell r="G322" t="str">
            <v>4999</v>
          </cell>
          <cell r="H322" t="str">
            <v>Fixed Price Journals</v>
          </cell>
          <cell r="P322" t="str">
            <v>5025</v>
          </cell>
          <cell r="Q322" t="str">
            <v>Women's Track</v>
          </cell>
          <cell r="S322" t="str">
            <v>3312</v>
          </cell>
          <cell r="T322" t="str">
            <v>A10 Special Assistance Fund</v>
          </cell>
          <cell r="AA322" t="str">
            <v>100-2013-7229</v>
          </cell>
          <cell r="AD322" t="str">
            <v>CELS-100</v>
          </cell>
          <cell r="AE322" t="str">
            <v>CELS-100-104</v>
          </cell>
          <cell r="AF322" t="str">
            <v>100-2013-7229</v>
          </cell>
          <cell r="AJ322" t="str">
            <v>-</v>
          </cell>
        </row>
        <row r="323">
          <cell r="D323" t="str">
            <v>5026</v>
          </cell>
          <cell r="E323" t="str">
            <v>ATHLETICS</v>
          </cell>
          <cell r="P323" t="str">
            <v>5026</v>
          </cell>
          <cell r="Q323" t="str">
            <v>Women's Soccer</v>
          </cell>
          <cell r="S323" t="str">
            <v>3314</v>
          </cell>
          <cell r="T323" t="str">
            <v>NIT Championship Games</v>
          </cell>
          <cell r="AA323" t="str">
            <v>100-2013-7324</v>
          </cell>
          <cell r="AD323" t="str">
            <v>CELS-100</v>
          </cell>
          <cell r="AE323" t="str">
            <v>CELS-100-105</v>
          </cell>
          <cell r="AF323" t="str">
            <v>100-2013-7324</v>
          </cell>
          <cell r="AJ323" t="str">
            <v>-</v>
          </cell>
        </row>
        <row r="324">
          <cell r="D324" t="str">
            <v>5027</v>
          </cell>
          <cell r="E324" t="str">
            <v>ATHLETICS</v>
          </cell>
          <cell r="P324" t="str">
            <v>5027</v>
          </cell>
          <cell r="Q324" t="str">
            <v>Women's Rowing</v>
          </cell>
          <cell r="S324" t="str">
            <v>3315</v>
          </cell>
          <cell r="T324" t="str">
            <v>ECAC Championships</v>
          </cell>
          <cell r="AA324" t="str">
            <v>100-2013-7406</v>
          </cell>
          <cell r="AD324" t="str">
            <v>CELS-100</v>
          </cell>
          <cell r="AE324" t="str">
            <v>CELS-100-106</v>
          </cell>
          <cell r="AF324" t="str">
            <v>100-2013-7406</v>
          </cell>
          <cell r="AJ324" t="str">
            <v>-</v>
          </cell>
        </row>
        <row r="325">
          <cell r="D325" t="str">
            <v>5028</v>
          </cell>
          <cell r="E325" t="str">
            <v>ATHLETICS</v>
          </cell>
          <cell r="P325" t="str">
            <v>5028</v>
          </cell>
          <cell r="Q325" t="str">
            <v>Men's Basketball</v>
          </cell>
          <cell r="S325" t="str">
            <v>3316</v>
          </cell>
          <cell r="T325" t="str">
            <v>URI Men's BasketB CBI Tournamt</v>
          </cell>
          <cell r="AA325" t="str">
            <v>100-2014-0000</v>
          </cell>
          <cell r="AD325" t="str">
            <v>CELS-100</v>
          </cell>
          <cell r="AE325" t="str">
            <v>CELS-100-107</v>
          </cell>
          <cell r="AF325" t="str">
            <v>100-2014-0000</v>
          </cell>
          <cell r="AJ325" t="str">
            <v>-</v>
          </cell>
        </row>
        <row r="326">
          <cell r="D326" t="str">
            <v>5029</v>
          </cell>
          <cell r="E326" t="str">
            <v>ATHLETICS</v>
          </cell>
          <cell r="P326" t="str">
            <v>5029</v>
          </cell>
          <cell r="Q326" t="str">
            <v>Men's Football</v>
          </cell>
          <cell r="S326" t="str">
            <v>3317</v>
          </cell>
          <cell r="T326" t="str">
            <v>Mens BB Payments Per Contract</v>
          </cell>
          <cell r="AA326" t="str">
            <v>100-2014-1103</v>
          </cell>
          <cell r="AD326" t="str">
            <v>CELS-100</v>
          </cell>
          <cell r="AE326" t="str">
            <v>CELS-100-108</v>
          </cell>
          <cell r="AF326" t="str">
            <v>100-2014-1103</v>
          </cell>
          <cell r="AJ326" t="str">
            <v>-</v>
          </cell>
        </row>
        <row r="327">
          <cell r="D327" t="str">
            <v>5030</v>
          </cell>
          <cell r="E327" t="str">
            <v>ATHLETICS</v>
          </cell>
          <cell r="P327" t="str">
            <v>5030</v>
          </cell>
          <cell r="Q327" t="str">
            <v>Men's Track</v>
          </cell>
          <cell r="S327" t="str">
            <v>3400</v>
          </cell>
          <cell r="T327" t="str">
            <v>Compensated Absences</v>
          </cell>
          <cell r="AA327" t="str">
            <v>100-2014-1104</v>
          </cell>
          <cell r="AD327" t="str">
            <v>CELS-100</v>
          </cell>
          <cell r="AE327" t="str">
            <v>CELS-100-109</v>
          </cell>
          <cell r="AF327" t="str">
            <v>100-2014-1104</v>
          </cell>
          <cell r="AJ327" t="str">
            <v>-</v>
          </cell>
        </row>
        <row r="328">
          <cell r="D328" t="str">
            <v>5031</v>
          </cell>
          <cell r="E328" t="str">
            <v>ATHLETICS</v>
          </cell>
          <cell r="P328" t="str">
            <v>5031</v>
          </cell>
          <cell r="Q328" t="str">
            <v>Men's Soccer</v>
          </cell>
          <cell r="S328" t="str">
            <v>4001</v>
          </cell>
          <cell r="T328" t="str">
            <v>Butterfield Dining Hall</v>
          </cell>
          <cell r="AA328" t="str">
            <v>100-2014-1105</v>
          </cell>
          <cell r="AD328" t="str">
            <v>CELS-100</v>
          </cell>
          <cell r="AE328" t="str">
            <v>CELS-100-110</v>
          </cell>
          <cell r="AF328" t="str">
            <v>100-2014-1105</v>
          </cell>
          <cell r="AJ328" t="str">
            <v>-</v>
          </cell>
        </row>
        <row r="329">
          <cell r="D329" t="str">
            <v>5032</v>
          </cell>
          <cell r="E329" t="str">
            <v>ATHLETICS</v>
          </cell>
          <cell r="P329" t="str">
            <v>5032</v>
          </cell>
          <cell r="Q329" t="str">
            <v>Men's Golf</v>
          </cell>
          <cell r="S329" t="str">
            <v>4002</v>
          </cell>
          <cell r="T329" t="str">
            <v>Roger Williams Dining Hall</v>
          </cell>
          <cell r="AA329" t="str">
            <v>100-2014-1109</v>
          </cell>
          <cell r="AD329" t="str">
            <v>CELS-100</v>
          </cell>
          <cell r="AE329" t="str">
            <v>CELS-100-111</v>
          </cell>
          <cell r="AF329" t="str">
            <v>100-2014-1109</v>
          </cell>
          <cell r="AJ329" t="str">
            <v>-</v>
          </cell>
        </row>
        <row r="330">
          <cell r="D330" t="str">
            <v>5033</v>
          </cell>
          <cell r="E330" t="str">
            <v>ATHLETICS</v>
          </cell>
          <cell r="P330" t="str">
            <v>5033</v>
          </cell>
          <cell r="Q330" t="str">
            <v>Women's Field Hockey</v>
          </cell>
          <cell r="S330" t="str">
            <v>4003</v>
          </cell>
          <cell r="T330" t="str">
            <v>Hope Dining Hall</v>
          </cell>
          <cell r="AA330" t="str">
            <v>100-2014-1110</v>
          </cell>
          <cell r="AD330" t="str">
            <v>CELS-100</v>
          </cell>
          <cell r="AE330" t="str">
            <v>CELS-100-112</v>
          </cell>
          <cell r="AF330" t="str">
            <v>100-2014-1110</v>
          </cell>
          <cell r="AJ330" t="str">
            <v>-</v>
          </cell>
        </row>
        <row r="331">
          <cell r="D331" t="str">
            <v>5034</v>
          </cell>
          <cell r="E331" t="str">
            <v>ATHLETICS</v>
          </cell>
          <cell r="P331" t="str">
            <v>5034</v>
          </cell>
          <cell r="Q331" t="str">
            <v>Ramettes</v>
          </cell>
          <cell r="S331" t="str">
            <v>4011</v>
          </cell>
          <cell r="T331" t="str">
            <v>Expert Fees</v>
          </cell>
          <cell r="AA331" t="str">
            <v>100-2014-1111</v>
          </cell>
          <cell r="AD331" t="str">
            <v>CELS-100</v>
          </cell>
          <cell r="AE331" t="str">
            <v>CELS-100-113</v>
          </cell>
          <cell r="AF331" t="str">
            <v>100-2014-1111</v>
          </cell>
          <cell r="AJ331" t="str">
            <v>-</v>
          </cell>
        </row>
        <row r="332">
          <cell r="D332" t="str">
            <v>5035</v>
          </cell>
          <cell r="E332" t="str">
            <v>ATHLETICS</v>
          </cell>
          <cell r="P332" t="str">
            <v>5035</v>
          </cell>
          <cell r="Q332" t="str">
            <v>Event Management</v>
          </cell>
          <cell r="S332" t="str">
            <v>4029</v>
          </cell>
          <cell r="T332" t="str">
            <v>Health Services Advisory Comm.</v>
          </cell>
          <cell r="AA332" t="str">
            <v>100-2014-1112</v>
          </cell>
          <cell r="AD332" t="str">
            <v>CELS-100</v>
          </cell>
          <cell r="AE332" t="str">
            <v>CELS-100-114</v>
          </cell>
          <cell r="AF332" t="str">
            <v>100-2014-1112</v>
          </cell>
          <cell r="AJ332" t="str">
            <v>-</v>
          </cell>
        </row>
        <row r="333">
          <cell r="D333" t="str">
            <v>5036</v>
          </cell>
          <cell r="E333" t="str">
            <v>ATHLETICS</v>
          </cell>
          <cell r="P333" t="str">
            <v>5036</v>
          </cell>
          <cell r="Q333" t="str">
            <v>Training Room</v>
          </cell>
          <cell r="S333" t="str">
            <v>4050</v>
          </cell>
          <cell r="T333" t="str">
            <v>Food Service</v>
          </cell>
          <cell r="AA333" t="str">
            <v>100-2014-1113</v>
          </cell>
          <cell r="AD333" t="str">
            <v>CELS-100</v>
          </cell>
          <cell r="AE333" t="str">
            <v>CELS-100-115</v>
          </cell>
          <cell r="AF333" t="str">
            <v>100-2014-1113</v>
          </cell>
          <cell r="AJ333" t="str">
            <v>-</v>
          </cell>
        </row>
        <row r="334">
          <cell r="D334" t="str">
            <v>5037</v>
          </cell>
          <cell r="E334" t="str">
            <v>ATHLETICS</v>
          </cell>
          <cell r="P334" t="str">
            <v>5037</v>
          </cell>
          <cell r="Q334" t="str">
            <v>Sports Information</v>
          </cell>
          <cell r="S334" t="str">
            <v>4051</v>
          </cell>
          <cell r="T334" t="str">
            <v>Beverage Service</v>
          </cell>
          <cell r="AA334" t="str">
            <v>100-2014-1114</v>
          </cell>
          <cell r="AD334" t="str">
            <v>CELS-100</v>
          </cell>
          <cell r="AE334" t="str">
            <v>CELS-100-116</v>
          </cell>
          <cell r="AF334" t="str">
            <v>100-2014-1114</v>
          </cell>
          <cell r="AJ334" t="str">
            <v>-</v>
          </cell>
        </row>
        <row r="335">
          <cell r="D335" t="str">
            <v>5038</v>
          </cell>
          <cell r="E335" t="str">
            <v>ATHLETICS</v>
          </cell>
          <cell r="P335" t="str">
            <v>5038</v>
          </cell>
          <cell r="Q335" t="str">
            <v>Property Control</v>
          </cell>
          <cell r="S335" t="str">
            <v>4052</v>
          </cell>
          <cell r="T335" t="str">
            <v>Lodging</v>
          </cell>
          <cell r="AA335" t="str">
            <v>100-2014-1115</v>
          </cell>
          <cell r="AD335" t="str">
            <v>CELS-100</v>
          </cell>
          <cell r="AE335" t="str">
            <v>CELS-100-117</v>
          </cell>
          <cell r="AF335" t="str">
            <v>100-2014-1115</v>
          </cell>
          <cell r="AJ335" t="str">
            <v>-</v>
          </cell>
        </row>
        <row r="336">
          <cell r="D336" t="str">
            <v>5039</v>
          </cell>
          <cell r="E336" t="str">
            <v>RECSVCS</v>
          </cell>
          <cell r="P336" t="str">
            <v>5039</v>
          </cell>
          <cell r="Q336" t="str">
            <v>Recreational Services</v>
          </cell>
          <cell r="S336" t="str">
            <v>4053</v>
          </cell>
          <cell r="T336" t="str">
            <v>Registration Fees</v>
          </cell>
          <cell r="AA336" t="str">
            <v>100-2014-1116</v>
          </cell>
          <cell r="AD336" t="str">
            <v>CELS-100</v>
          </cell>
          <cell r="AE336" t="str">
            <v>CELS-100-118</v>
          </cell>
          <cell r="AF336" t="str">
            <v>100-2014-1116</v>
          </cell>
          <cell r="AJ336" t="str">
            <v>-</v>
          </cell>
        </row>
        <row r="337">
          <cell r="D337" t="str">
            <v>5040</v>
          </cell>
          <cell r="E337" t="str">
            <v>RECSVCS</v>
          </cell>
          <cell r="P337" t="str">
            <v>5040</v>
          </cell>
          <cell r="Q337" t="str">
            <v>Sailing Club</v>
          </cell>
          <cell r="S337" t="str">
            <v>4054</v>
          </cell>
          <cell r="T337" t="str">
            <v>Program Fees</v>
          </cell>
          <cell r="AA337" t="str">
            <v>100-2014-1117</v>
          </cell>
          <cell r="AD337" t="str">
            <v>CELS-100</v>
          </cell>
          <cell r="AE337" t="str">
            <v>CELS-100-119</v>
          </cell>
          <cell r="AF337" t="str">
            <v>100-2014-1117</v>
          </cell>
          <cell r="AJ337" t="str">
            <v>-</v>
          </cell>
        </row>
        <row r="338">
          <cell r="D338" t="str">
            <v>5041</v>
          </cell>
          <cell r="E338" t="str">
            <v>ATHLETICS</v>
          </cell>
          <cell r="P338" t="str">
            <v>5041</v>
          </cell>
          <cell r="Q338" t="str">
            <v>Athletics Academic Advising</v>
          </cell>
          <cell r="S338" t="str">
            <v>4055</v>
          </cell>
          <cell r="T338" t="str">
            <v>Other Programs</v>
          </cell>
          <cell r="AA338" t="str">
            <v>100-2014-1118</v>
          </cell>
          <cell r="AD338" t="str">
            <v>CELS-100</v>
          </cell>
          <cell r="AE338" t="str">
            <v>CELS-100-120</v>
          </cell>
          <cell r="AF338" t="str">
            <v>100-2014-1118</v>
          </cell>
          <cell r="AJ338" t="str">
            <v>-</v>
          </cell>
        </row>
        <row r="339">
          <cell r="D339" t="str">
            <v>5042</v>
          </cell>
          <cell r="E339" t="str">
            <v>ATHLETICS</v>
          </cell>
          <cell r="P339" t="str">
            <v>5042</v>
          </cell>
          <cell r="Q339" t="str">
            <v>Cheerleading</v>
          </cell>
          <cell r="S339" t="str">
            <v>4095</v>
          </cell>
          <cell r="T339" t="str">
            <v>Technical Services</v>
          </cell>
          <cell r="AA339" t="str">
            <v>100-2014-1119</v>
          </cell>
          <cell r="AD339" t="str">
            <v>CELS-100</v>
          </cell>
          <cell r="AE339" t="str">
            <v>CELS-100-121</v>
          </cell>
          <cell r="AF339" t="str">
            <v>100-2014-1119</v>
          </cell>
          <cell r="AJ339" t="str">
            <v>-</v>
          </cell>
        </row>
        <row r="340">
          <cell r="D340" t="str">
            <v>5043</v>
          </cell>
          <cell r="E340" t="str">
            <v>ATHLETICS</v>
          </cell>
          <cell r="P340" t="str">
            <v>5043</v>
          </cell>
          <cell r="Q340" t="str">
            <v>Men's Swimming</v>
          </cell>
          <cell r="S340" t="str">
            <v>4097</v>
          </cell>
          <cell r="T340" t="str">
            <v>Maintenance Services</v>
          </cell>
          <cell r="AA340" t="str">
            <v>100-2014-2000</v>
          </cell>
          <cell r="AD340" t="str">
            <v>CELS-100</v>
          </cell>
          <cell r="AE340" t="str">
            <v>CELS-100-122</v>
          </cell>
          <cell r="AF340" t="str">
            <v>100-2014-2000</v>
          </cell>
          <cell r="AJ340" t="str">
            <v>-</v>
          </cell>
        </row>
        <row r="341">
          <cell r="D341" t="str">
            <v>5044</v>
          </cell>
          <cell r="E341" t="str">
            <v>ATHLETICS</v>
          </cell>
          <cell r="P341" t="str">
            <v>5044</v>
          </cell>
          <cell r="Q341" t="str">
            <v>Men's Tennis</v>
          </cell>
          <cell r="S341" t="str">
            <v>4152</v>
          </cell>
          <cell r="T341" t="str">
            <v>GSO Telephone Reimbursements</v>
          </cell>
          <cell r="AA341" t="str">
            <v>100-2014-2400</v>
          </cell>
          <cell r="AD341" t="str">
            <v>CELS-100</v>
          </cell>
          <cell r="AE341" t="str">
            <v>CELS-100-123</v>
          </cell>
          <cell r="AF341" t="str">
            <v>100-2014-2400</v>
          </cell>
          <cell r="AJ341" t="str">
            <v>-</v>
          </cell>
        </row>
        <row r="342">
          <cell r="D342" t="str">
            <v>5045</v>
          </cell>
          <cell r="E342" t="str">
            <v>ATHLETICS</v>
          </cell>
          <cell r="P342" t="str">
            <v>5045</v>
          </cell>
          <cell r="Q342" t="str">
            <v>Women's Swimming</v>
          </cell>
          <cell r="S342" t="str">
            <v>4158</v>
          </cell>
          <cell r="T342" t="str">
            <v>Educational Student Developmt</v>
          </cell>
          <cell r="AA342" t="str">
            <v>100-2014-3007</v>
          </cell>
          <cell r="AD342" t="str">
            <v>CELS-100</v>
          </cell>
          <cell r="AE342" t="str">
            <v>CELS-100-124</v>
          </cell>
          <cell r="AF342" t="str">
            <v>100-2014-3007</v>
          </cell>
          <cell r="AJ342" t="str">
            <v>-</v>
          </cell>
        </row>
        <row r="343">
          <cell r="D343" t="str">
            <v>5046</v>
          </cell>
          <cell r="E343" t="str">
            <v>ATHLETICS</v>
          </cell>
          <cell r="P343" t="str">
            <v>5046</v>
          </cell>
          <cell r="Q343" t="str">
            <v>Women's Tennis</v>
          </cell>
          <cell r="S343" t="str">
            <v>4159</v>
          </cell>
          <cell r="T343" t="str">
            <v>Aldrich Hall</v>
          </cell>
          <cell r="AA343" t="str">
            <v>100-2014-7324</v>
          </cell>
          <cell r="AD343" t="str">
            <v>CELS-100</v>
          </cell>
          <cell r="AE343" t="str">
            <v>CELS-100-125</v>
          </cell>
          <cell r="AF343" t="str">
            <v>100-2014-7324</v>
          </cell>
          <cell r="AJ343" t="str">
            <v>-</v>
          </cell>
        </row>
        <row r="344">
          <cell r="D344" t="str">
            <v>5047</v>
          </cell>
          <cell r="E344" t="str">
            <v>ATHLETICS</v>
          </cell>
          <cell r="P344" t="str">
            <v>5047</v>
          </cell>
          <cell r="Q344" t="str">
            <v>Men's Baseball</v>
          </cell>
          <cell r="S344" t="str">
            <v>4160</v>
          </cell>
          <cell r="T344" t="str">
            <v>Barlow Hall</v>
          </cell>
          <cell r="AA344" t="str">
            <v>100-2100-0000</v>
          </cell>
          <cell r="AD344" t="str">
            <v>ARTSCI-100</v>
          </cell>
          <cell r="AE344" t="str">
            <v>ARTSCI-100-1</v>
          </cell>
          <cell r="AF344" t="str">
            <v>100-2100-0000</v>
          </cell>
          <cell r="AJ344" t="str">
            <v>-</v>
          </cell>
        </row>
        <row r="345">
          <cell r="D345" t="str">
            <v>5048</v>
          </cell>
          <cell r="E345" t="str">
            <v>ATHLETICS</v>
          </cell>
          <cell r="P345" t="str">
            <v>5048</v>
          </cell>
          <cell r="Q345" t="str">
            <v>Ram Band</v>
          </cell>
          <cell r="S345" t="str">
            <v>4161</v>
          </cell>
          <cell r="T345" t="str">
            <v>Bressler Hall</v>
          </cell>
          <cell r="AA345" t="str">
            <v>100-2100-1000</v>
          </cell>
          <cell r="AD345" t="str">
            <v>ARTSCI-100</v>
          </cell>
          <cell r="AE345" t="str">
            <v>ARTSCI-100-2</v>
          </cell>
          <cell r="AF345" t="str">
            <v>100-2100-1000</v>
          </cell>
          <cell r="AJ345" t="str">
            <v>-</v>
          </cell>
        </row>
        <row r="346">
          <cell r="D346" t="str">
            <v>5049</v>
          </cell>
          <cell r="E346" t="str">
            <v>RECSVCS</v>
          </cell>
          <cell r="P346" t="str">
            <v>5049</v>
          </cell>
          <cell r="Q346" t="str">
            <v>Aquatics</v>
          </cell>
          <cell r="S346" t="str">
            <v>4162</v>
          </cell>
          <cell r="T346" t="str">
            <v>Browning Hall</v>
          </cell>
          <cell r="AA346" t="str">
            <v>100-2100-2000</v>
          </cell>
          <cell r="AD346" t="str">
            <v>ARTSCI-100</v>
          </cell>
          <cell r="AE346" t="str">
            <v>ARTSCI-100-3</v>
          </cell>
          <cell r="AF346" t="str">
            <v>100-2100-2000</v>
          </cell>
          <cell r="AJ346" t="str">
            <v>-</v>
          </cell>
        </row>
        <row r="347">
          <cell r="D347" t="str">
            <v>5050</v>
          </cell>
          <cell r="E347" t="str">
            <v>RECSVCS</v>
          </cell>
          <cell r="P347" t="str">
            <v>5050</v>
          </cell>
          <cell r="Q347" t="str">
            <v>Fitness &amp; Wellness</v>
          </cell>
          <cell r="S347" t="str">
            <v>4163</v>
          </cell>
          <cell r="T347" t="str">
            <v>Butterfield Hall</v>
          </cell>
          <cell r="AA347" t="str">
            <v>100-2100-2200</v>
          </cell>
          <cell r="AD347" t="str">
            <v>ARTSCI-100</v>
          </cell>
          <cell r="AE347" t="str">
            <v>ARTSCI-100-4</v>
          </cell>
          <cell r="AF347" t="str">
            <v>100-2100-2200</v>
          </cell>
          <cell r="AJ347" t="str">
            <v>-</v>
          </cell>
        </row>
        <row r="348">
          <cell r="D348" t="str">
            <v>5051</v>
          </cell>
          <cell r="E348" t="str">
            <v>RECSVCS</v>
          </cell>
          <cell r="P348" t="str">
            <v>5051</v>
          </cell>
          <cell r="Q348" t="str">
            <v>Intramural Sports</v>
          </cell>
          <cell r="S348" t="str">
            <v>4164</v>
          </cell>
          <cell r="T348" t="str">
            <v>Coddington Hall</v>
          </cell>
          <cell r="AA348" t="str">
            <v>100-2100-2510</v>
          </cell>
          <cell r="AD348" t="str">
            <v>ARTSCI-100</v>
          </cell>
          <cell r="AE348" t="str">
            <v>ARTSCI-100-5</v>
          </cell>
          <cell r="AF348" t="str">
            <v>100-2100-2510</v>
          </cell>
          <cell r="AJ348" t="str">
            <v>-</v>
          </cell>
        </row>
        <row r="349">
          <cell r="D349" t="str">
            <v>5052</v>
          </cell>
          <cell r="E349" t="str">
            <v>RECSVCS</v>
          </cell>
          <cell r="P349" t="str">
            <v>5052</v>
          </cell>
          <cell r="Q349" t="str">
            <v>Club Sports</v>
          </cell>
          <cell r="S349" t="str">
            <v>4165</v>
          </cell>
          <cell r="T349" t="str">
            <v>Fayerweather Hall</v>
          </cell>
          <cell r="AA349" t="str">
            <v>100-2101-0000</v>
          </cell>
          <cell r="AD349" t="str">
            <v>ARTSCI-100</v>
          </cell>
          <cell r="AE349" t="str">
            <v>ARTSCI-100-6</v>
          </cell>
          <cell r="AF349" t="str">
            <v>100-2101-0000</v>
          </cell>
          <cell r="AJ349" t="str">
            <v>-</v>
          </cell>
        </row>
        <row r="350">
          <cell r="D350" t="str">
            <v>5053</v>
          </cell>
          <cell r="E350" t="str">
            <v>RECSVCS</v>
          </cell>
          <cell r="P350" t="str">
            <v>5053</v>
          </cell>
          <cell r="Q350" t="str">
            <v>Facility Operations-Mackal</v>
          </cell>
          <cell r="S350" t="str">
            <v>4166</v>
          </cell>
          <cell r="T350" t="str">
            <v>Gorham Hall</v>
          </cell>
          <cell r="AA350" t="str">
            <v>100-2101-1000</v>
          </cell>
          <cell r="AD350" t="str">
            <v>ARTSCI-100</v>
          </cell>
          <cell r="AE350" t="str">
            <v>ARTSCI-100-7</v>
          </cell>
          <cell r="AF350" t="str">
            <v>100-2101-1000</v>
          </cell>
          <cell r="AJ350" t="str">
            <v>-</v>
          </cell>
        </row>
        <row r="351">
          <cell r="D351" t="str">
            <v>5054</v>
          </cell>
          <cell r="E351" t="str">
            <v>RECSVCS</v>
          </cell>
          <cell r="P351" t="str">
            <v>5054</v>
          </cell>
          <cell r="Q351" t="str">
            <v>Sailing Program</v>
          </cell>
          <cell r="S351" t="str">
            <v>4167</v>
          </cell>
          <cell r="T351" t="str">
            <v>Heathman Hall</v>
          </cell>
          <cell r="AA351" t="str">
            <v>100-2101-2000</v>
          </cell>
          <cell r="AD351" t="str">
            <v>ARTSCI-100</v>
          </cell>
          <cell r="AE351" t="str">
            <v>ARTSCI-100-8</v>
          </cell>
          <cell r="AF351" t="str">
            <v>100-2101-2000</v>
          </cell>
          <cell r="AJ351" t="str">
            <v>-</v>
          </cell>
        </row>
        <row r="352">
          <cell r="D352" t="str">
            <v>5055</v>
          </cell>
          <cell r="E352" t="str">
            <v>ATHLETICS</v>
          </cell>
          <cell r="P352" t="str">
            <v>5055</v>
          </cell>
          <cell r="Q352" t="str">
            <v>Athletics Marketing</v>
          </cell>
          <cell r="S352" t="str">
            <v>4168</v>
          </cell>
          <cell r="T352" t="str">
            <v>Hutchinson Hall</v>
          </cell>
          <cell r="AA352" t="str">
            <v>100-2101-2400</v>
          </cell>
          <cell r="AD352" t="str">
            <v>ARTSCI-100</v>
          </cell>
          <cell r="AE352" t="str">
            <v>ARTSCI-100-9</v>
          </cell>
          <cell r="AF352" t="str">
            <v>100-2101-2400</v>
          </cell>
          <cell r="AJ352" t="str">
            <v>-</v>
          </cell>
        </row>
        <row r="353">
          <cell r="D353" t="str">
            <v>5056</v>
          </cell>
          <cell r="E353" t="str">
            <v>ATHLETICS</v>
          </cell>
          <cell r="P353" t="str">
            <v>5056</v>
          </cell>
          <cell r="Q353" t="str">
            <v>Athletics Strength Condition</v>
          </cell>
          <cell r="S353" t="str">
            <v>4169</v>
          </cell>
          <cell r="T353" t="str">
            <v>Merrow Hall</v>
          </cell>
          <cell r="AA353" t="str">
            <v>100-2101-7324</v>
          </cell>
          <cell r="AD353" t="str">
            <v>ARTSCI-100</v>
          </cell>
          <cell r="AE353" t="str">
            <v>ARTSCI-100-10</v>
          </cell>
          <cell r="AF353" t="str">
            <v>100-2101-7324</v>
          </cell>
          <cell r="AJ353" t="str">
            <v>-</v>
          </cell>
        </row>
        <row r="354">
          <cell r="D354" t="str">
            <v>5057</v>
          </cell>
          <cell r="E354" t="str">
            <v>RECSVCS</v>
          </cell>
          <cell r="P354" t="str">
            <v>5057</v>
          </cell>
          <cell r="Q354" t="str">
            <v>Recreation Marketing Staff</v>
          </cell>
          <cell r="S354" t="str">
            <v>4170</v>
          </cell>
          <cell r="T354" t="str">
            <v>Burnside Hall</v>
          </cell>
          <cell r="AA354" t="str">
            <v>100-2102-0000</v>
          </cell>
          <cell r="AD354" t="str">
            <v>CELS-100</v>
          </cell>
          <cell r="AE354" t="str">
            <v>CELS-100-126</v>
          </cell>
          <cell r="AF354" t="str">
            <v>100-2102-0000</v>
          </cell>
          <cell r="AJ354" t="str">
            <v>-</v>
          </cell>
        </row>
        <row r="355">
          <cell r="D355" t="str">
            <v>5058</v>
          </cell>
          <cell r="E355" t="str">
            <v>ATHLETICS</v>
          </cell>
          <cell r="P355" t="str">
            <v>5058</v>
          </cell>
          <cell r="Q355" t="str">
            <v>Women's Lacrosse</v>
          </cell>
          <cell r="S355" t="str">
            <v>4171</v>
          </cell>
          <cell r="T355" t="str">
            <v>Dorr Hall</v>
          </cell>
          <cell r="AA355" t="str">
            <v>100-2102-1000</v>
          </cell>
          <cell r="AD355" t="str">
            <v>CELS-100</v>
          </cell>
          <cell r="AE355" t="str">
            <v>CELS-100-127</v>
          </cell>
          <cell r="AF355" t="str">
            <v>100-2102-1000</v>
          </cell>
          <cell r="AJ355" t="str">
            <v>-</v>
          </cell>
        </row>
        <row r="356">
          <cell r="D356" t="str">
            <v>5200</v>
          </cell>
          <cell r="E356" t="str">
            <v>HRL</v>
          </cell>
          <cell r="P356" t="str">
            <v>5200</v>
          </cell>
          <cell r="Q356" t="str">
            <v>HRL Business Operations</v>
          </cell>
          <cell r="S356" t="str">
            <v>4172</v>
          </cell>
          <cell r="T356" t="str">
            <v>Hopkins Hall</v>
          </cell>
          <cell r="AA356" t="str">
            <v>100-2102-1100</v>
          </cell>
          <cell r="AD356" t="str">
            <v>CELS-100</v>
          </cell>
          <cell r="AE356" t="str">
            <v>CELS-100-128</v>
          </cell>
          <cell r="AF356" t="str">
            <v>100-2102-1100</v>
          </cell>
          <cell r="AJ356" t="str">
            <v>-</v>
          </cell>
        </row>
        <row r="357">
          <cell r="D357" t="str">
            <v>5201</v>
          </cell>
          <cell r="E357" t="str">
            <v>HRL</v>
          </cell>
          <cell r="P357" t="str">
            <v>5201</v>
          </cell>
          <cell r="Q357" t="str">
            <v>HRL Telephone System</v>
          </cell>
          <cell r="S357" t="str">
            <v>4173</v>
          </cell>
          <cell r="T357" t="str">
            <v>Peck Hall</v>
          </cell>
          <cell r="AA357" t="str">
            <v>100-2102-1101</v>
          </cell>
          <cell r="AD357" t="str">
            <v>CELS-100</v>
          </cell>
          <cell r="AE357" t="str">
            <v>CELS-100-129</v>
          </cell>
          <cell r="AF357" t="str">
            <v>100-2102-1101</v>
          </cell>
          <cell r="AJ357" t="str">
            <v>-</v>
          </cell>
        </row>
        <row r="358">
          <cell r="D358" t="str">
            <v>5202</v>
          </cell>
          <cell r="E358" t="str">
            <v>HRL</v>
          </cell>
          <cell r="P358" t="str">
            <v>5202</v>
          </cell>
          <cell r="Q358" t="str">
            <v>HRL Facilities</v>
          </cell>
          <cell r="S358" t="str">
            <v>4174</v>
          </cell>
          <cell r="T358" t="str">
            <v>Weldin Hall</v>
          </cell>
          <cell r="AA358" t="str">
            <v>100-2102-1102</v>
          </cell>
          <cell r="AD358" t="str">
            <v>CELS-100</v>
          </cell>
          <cell r="AE358" t="str">
            <v>CELS-100-130</v>
          </cell>
          <cell r="AF358" t="str">
            <v>100-2102-1102</v>
          </cell>
          <cell r="AJ358" t="str">
            <v>-</v>
          </cell>
        </row>
        <row r="359">
          <cell r="D359" t="str">
            <v>5203</v>
          </cell>
          <cell r="E359" t="str">
            <v>HRL</v>
          </cell>
          <cell r="P359" t="str">
            <v>5203</v>
          </cell>
          <cell r="Q359" t="str">
            <v>HRL Residential Education</v>
          </cell>
          <cell r="S359" t="str">
            <v>4175</v>
          </cell>
          <cell r="T359" t="str">
            <v>Tucker Hall</v>
          </cell>
          <cell r="AA359" t="str">
            <v>100-2102-1105</v>
          </cell>
          <cell r="AD359" t="str">
            <v>CELS-100</v>
          </cell>
          <cell r="AE359" t="str">
            <v>CELS-100-131</v>
          </cell>
          <cell r="AF359" t="str">
            <v>100-2102-1105</v>
          </cell>
          <cell r="AJ359" t="str">
            <v>-</v>
          </cell>
        </row>
        <row r="360">
          <cell r="D360" t="str">
            <v>5204</v>
          </cell>
          <cell r="E360" t="str">
            <v>HRL</v>
          </cell>
          <cell r="P360" t="str">
            <v>5204</v>
          </cell>
          <cell r="Q360" t="str">
            <v>HRL Information Systems</v>
          </cell>
          <cell r="S360" t="str">
            <v>4176</v>
          </cell>
          <cell r="T360" t="str">
            <v>Adams Hall</v>
          </cell>
          <cell r="AA360" t="str">
            <v>100-2102-2000</v>
          </cell>
          <cell r="AD360" t="str">
            <v>CELS-100</v>
          </cell>
          <cell r="AE360" t="str">
            <v>CELS-100-132</v>
          </cell>
          <cell r="AF360" t="str">
            <v>100-2102-2000</v>
          </cell>
          <cell r="AJ360" t="str">
            <v>-</v>
          </cell>
        </row>
        <row r="361">
          <cell r="D361" t="str">
            <v>5205</v>
          </cell>
          <cell r="E361" t="str">
            <v>PUBLICSAFETY</v>
          </cell>
          <cell r="P361" t="str">
            <v>5205</v>
          </cell>
          <cell r="Q361" t="str">
            <v>HRL Security</v>
          </cell>
          <cell r="S361" t="str">
            <v>4177</v>
          </cell>
          <cell r="T361" t="str">
            <v>Ellery Hall</v>
          </cell>
          <cell r="AA361" t="str">
            <v>100-2102-2400</v>
          </cell>
          <cell r="AD361" t="str">
            <v>CELS-100</v>
          </cell>
          <cell r="AE361" t="str">
            <v>CELS-100-133</v>
          </cell>
          <cell r="AF361" t="str">
            <v>100-2102-2400</v>
          </cell>
          <cell r="AJ361" t="str">
            <v>-</v>
          </cell>
        </row>
        <row r="362">
          <cell r="D362" t="str">
            <v>5206</v>
          </cell>
          <cell r="E362" t="str">
            <v>HRL</v>
          </cell>
          <cell r="P362" t="str">
            <v>5206</v>
          </cell>
          <cell r="Q362" t="str">
            <v>HRL Residential Education B</v>
          </cell>
          <cell r="S362" t="str">
            <v>4178</v>
          </cell>
          <cell r="T362" t="str">
            <v>Non-Traditional&amp;DiversityHousg</v>
          </cell>
          <cell r="AA362" t="str">
            <v>100-2103-0000</v>
          </cell>
          <cell r="AD362" t="str">
            <v>ARTSCI-100</v>
          </cell>
          <cell r="AE362" t="str">
            <v>ARTSCI-100-11</v>
          </cell>
          <cell r="AF362" t="str">
            <v>100-2103-0000</v>
          </cell>
          <cell r="AJ362" t="str">
            <v>-</v>
          </cell>
        </row>
        <row r="363">
          <cell r="D363" t="str">
            <v>5207</v>
          </cell>
          <cell r="E363" t="str">
            <v>HRL</v>
          </cell>
          <cell r="P363" t="str">
            <v>5207</v>
          </cell>
          <cell r="Q363" t="str">
            <v>HRL M&amp;R Facilities</v>
          </cell>
          <cell r="S363" t="str">
            <v>4179</v>
          </cell>
          <cell r="T363" t="str">
            <v>Terrace Undergraduate Apartmts</v>
          </cell>
          <cell r="AA363" t="str">
            <v>100-2103-1000</v>
          </cell>
          <cell r="AD363" t="str">
            <v>ARTSCI-100</v>
          </cell>
          <cell r="AE363" t="str">
            <v>ARTSCI-100-12</v>
          </cell>
          <cell r="AF363" t="str">
            <v>100-2103-1000</v>
          </cell>
          <cell r="AJ363" t="str">
            <v>-</v>
          </cell>
        </row>
        <row r="364">
          <cell r="D364" t="str">
            <v>5300</v>
          </cell>
          <cell r="E364" t="str">
            <v>DINING</v>
          </cell>
          <cell r="P364" t="str">
            <v>5300</v>
          </cell>
          <cell r="Q364" t="str">
            <v>Dining Board Operations</v>
          </cell>
          <cell r="S364" t="str">
            <v>4180</v>
          </cell>
          <cell r="T364" t="str">
            <v>Pangaea Multicultural Festival</v>
          </cell>
          <cell r="AA364" t="str">
            <v>100-2103-2000</v>
          </cell>
          <cell r="AD364" t="str">
            <v>ARTSCI-100</v>
          </cell>
          <cell r="AE364" t="str">
            <v>ARTSCI-100-13</v>
          </cell>
          <cell r="AF364" t="str">
            <v>100-2103-2000</v>
          </cell>
          <cell r="AJ364" t="str">
            <v>-</v>
          </cell>
        </row>
        <row r="365">
          <cell r="D365" t="str">
            <v>5301</v>
          </cell>
          <cell r="E365" t="str">
            <v>DINING</v>
          </cell>
          <cell r="P365" t="str">
            <v>5301</v>
          </cell>
          <cell r="Q365" t="str">
            <v>Dining Cafe Operations</v>
          </cell>
          <cell r="S365" t="str">
            <v>4181</v>
          </cell>
          <cell r="T365" t="str">
            <v>Quarry Rd. Residence Hall Fund</v>
          </cell>
          <cell r="AA365" t="str">
            <v>100-2103-2400</v>
          </cell>
          <cell r="AD365" t="str">
            <v>ARTSCI-100</v>
          </cell>
          <cell r="AE365" t="str">
            <v>ARTSCI-100-14</v>
          </cell>
          <cell r="AF365" t="str">
            <v>100-2103-2400</v>
          </cell>
          <cell r="AJ365" t="str">
            <v>-</v>
          </cell>
        </row>
        <row r="366">
          <cell r="D366" t="str">
            <v>5302</v>
          </cell>
          <cell r="E366" t="str">
            <v>DINING</v>
          </cell>
          <cell r="P366" t="str">
            <v>5302</v>
          </cell>
          <cell r="Q366" t="str">
            <v>Dining Catering Operations</v>
          </cell>
          <cell r="S366" t="str">
            <v>4182</v>
          </cell>
          <cell r="T366" t="str">
            <v>Box Office Reimbursement</v>
          </cell>
          <cell r="AA366" t="str">
            <v>100-2103-7324</v>
          </cell>
          <cell r="AD366" t="str">
            <v>ARTSCI-100</v>
          </cell>
          <cell r="AE366" t="str">
            <v>ARTSCI-100-15</v>
          </cell>
          <cell r="AF366" t="str">
            <v>100-2103-7324</v>
          </cell>
          <cell r="AJ366" t="str">
            <v>-</v>
          </cell>
        </row>
        <row r="367">
          <cell r="D367" t="str">
            <v>5303</v>
          </cell>
          <cell r="E367" t="str">
            <v>DINING</v>
          </cell>
          <cell r="P367" t="str">
            <v>5303</v>
          </cell>
          <cell r="Q367" t="str">
            <v>Dining ID Office</v>
          </cell>
          <cell r="S367" t="str">
            <v>4200</v>
          </cell>
          <cell r="T367" t="str">
            <v>Browning &amp; Adams</v>
          </cell>
          <cell r="AA367" t="str">
            <v>100-2105-0000</v>
          </cell>
          <cell r="AD367" t="str">
            <v>ARTSCI-100</v>
          </cell>
          <cell r="AE367" t="str">
            <v>ARTSCI-100-16</v>
          </cell>
          <cell r="AF367" t="str">
            <v>100-2105-0000</v>
          </cell>
          <cell r="AJ367" t="str">
            <v>-</v>
          </cell>
        </row>
        <row r="368">
          <cell r="D368" t="str">
            <v>5304</v>
          </cell>
          <cell r="E368" t="str">
            <v>DINING</v>
          </cell>
          <cell r="P368" t="str">
            <v>5304</v>
          </cell>
          <cell r="Q368" t="str">
            <v>Dining Retail Operations</v>
          </cell>
          <cell r="S368" t="str">
            <v>4201</v>
          </cell>
          <cell r="T368" t="str">
            <v>AdamsBarlow &amp; Weldin</v>
          </cell>
          <cell r="AA368" t="str">
            <v>100-2105-1000</v>
          </cell>
          <cell r="AD368" t="str">
            <v>ARTSCI-100</v>
          </cell>
          <cell r="AE368" t="str">
            <v>ARTSCI-100-17</v>
          </cell>
          <cell r="AF368" t="str">
            <v>100-2105-1000</v>
          </cell>
          <cell r="AJ368" t="str">
            <v>-</v>
          </cell>
        </row>
        <row r="369">
          <cell r="D369" t="str">
            <v>5400</v>
          </cell>
          <cell r="E369" t="str">
            <v>HEALTH</v>
          </cell>
          <cell r="P369" t="str">
            <v>5400</v>
          </cell>
          <cell r="Q369" t="str">
            <v>Health Services</v>
          </cell>
          <cell r="S369" t="str">
            <v>4202</v>
          </cell>
          <cell r="T369" t="str">
            <v>Burnside &amp; Aldrich</v>
          </cell>
          <cell r="AA369" t="str">
            <v>100-2105-2000</v>
          </cell>
          <cell r="AD369" t="str">
            <v>ARTSCI-100</v>
          </cell>
          <cell r="AE369" t="str">
            <v>ARTSCI-100-18</v>
          </cell>
          <cell r="AF369" t="str">
            <v>100-2105-2000</v>
          </cell>
          <cell r="AJ369" t="str">
            <v>-</v>
          </cell>
        </row>
        <row r="370">
          <cell r="D370" t="str">
            <v>5401</v>
          </cell>
          <cell r="E370" t="str">
            <v>HEALTH</v>
          </cell>
          <cell r="P370" t="str">
            <v>5401</v>
          </cell>
          <cell r="Q370" t="str">
            <v>Ambulance Services</v>
          </cell>
          <cell r="S370" t="str">
            <v>4203</v>
          </cell>
          <cell r="T370" t="str">
            <v>Aldrich,Burnside, Coddington</v>
          </cell>
          <cell r="AA370" t="str">
            <v>100-2105-2200</v>
          </cell>
          <cell r="AD370" t="str">
            <v>ARTSCI-100</v>
          </cell>
          <cell r="AE370" t="str">
            <v>ARTSCI-100-19</v>
          </cell>
          <cell r="AF370" t="str">
            <v>100-2105-2200</v>
          </cell>
          <cell r="AJ370" t="str">
            <v>-</v>
          </cell>
        </row>
        <row r="371">
          <cell r="D371" t="str">
            <v>5402</v>
          </cell>
          <cell r="E371" t="str">
            <v>HEALTH</v>
          </cell>
          <cell r="P371" t="str">
            <v>5402</v>
          </cell>
          <cell r="Q371" t="str">
            <v>Research &amp; Materials</v>
          </cell>
          <cell r="S371" t="str">
            <v>4204</v>
          </cell>
          <cell r="T371" t="str">
            <v>Dorr Ellery and Hopkins</v>
          </cell>
          <cell r="AA371" t="str">
            <v>100-2105-2230</v>
          </cell>
          <cell r="AD371" t="str">
            <v>ARTSCI-100</v>
          </cell>
          <cell r="AE371" t="str">
            <v>ARTSCI-100-20</v>
          </cell>
          <cell r="AF371" t="str">
            <v>100-2105-2230</v>
          </cell>
          <cell r="AJ371" t="str">
            <v>-</v>
          </cell>
        </row>
        <row r="372">
          <cell r="D372" t="str">
            <v>5403</v>
          </cell>
          <cell r="E372" t="str">
            <v>HEALTH</v>
          </cell>
          <cell r="P372" t="str">
            <v>5403</v>
          </cell>
          <cell r="Q372" t="str">
            <v>Health Maintenance</v>
          </cell>
          <cell r="S372" t="str">
            <v>4205</v>
          </cell>
          <cell r="T372" t="str">
            <v>Browning Fayerweather &amp; Gorham</v>
          </cell>
          <cell r="AA372" t="str">
            <v>100-2105-2231</v>
          </cell>
          <cell r="AD372" t="str">
            <v>ARTSCI-100</v>
          </cell>
          <cell r="AE372" t="str">
            <v>ARTSCI-100-21</v>
          </cell>
          <cell r="AF372" t="str">
            <v>100-2105-2231</v>
          </cell>
          <cell r="AJ372" t="str">
            <v>-</v>
          </cell>
        </row>
        <row r="373">
          <cell r="D373" t="str">
            <v>5404</v>
          </cell>
          <cell r="E373" t="str">
            <v>HEALTH</v>
          </cell>
          <cell r="P373" t="str">
            <v>5404</v>
          </cell>
          <cell r="Q373" t="str">
            <v>Health Education</v>
          </cell>
          <cell r="S373" t="str">
            <v>4206</v>
          </cell>
          <cell r="T373" t="str">
            <v>Hutchinson, Merrow,  Peck Tuck</v>
          </cell>
          <cell r="AA373" t="str">
            <v>100-2105-2232</v>
          </cell>
          <cell r="AD373" t="str">
            <v>ARTSCI-100</v>
          </cell>
          <cell r="AE373" t="str">
            <v>ARTSCI-100-22</v>
          </cell>
          <cell r="AF373" t="str">
            <v>100-2105-2232</v>
          </cell>
          <cell r="AJ373" t="str">
            <v>-</v>
          </cell>
        </row>
        <row r="374">
          <cell r="D374" t="str">
            <v>5405</v>
          </cell>
          <cell r="E374" t="str">
            <v>HEALTH</v>
          </cell>
          <cell r="P374" t="str">
            <v>5405</v>
          </cell>
          <cell r="Q374" t="str">
            <v>Information &amp; Records</v>
          </cell>
          <cell r="S374" t="str">
            <v>4207</v>
          </cell>
          <cell r="T374" t="str">
            <v>Merrow &amp; Tucker</v>
          </cell>
          <cell r="AA374" t="str">
            <v>100-2105-2400</v>
          </cell>
          <cell r="AD374" t="str">
            <v>ARTSCI-100</v>
          </cell>
          <cell r="AE374" t="str">
            <v>ARTSCI-100-23</v>
          </cell>
          <cell r="AF374" t="str">
            <v>100-2105-2400</v>
          </cell>
          <cell r="AJ374" t="str">
            <v>-</v>
          </cell>
        </row>
        <row r="375">
          <cell r="D375" t="str">
            <v>5406</v>
          </cell>
          <cell r="E375" t="str">
            <v>HEALTH</v>
          </cell>
          <cell r="P375" t="str">
            <v>5406</v>
          </cell>
          <cell r="Q375" t="str">
            <v>Pharmacy</v>
          </cell>
          <cell r="S375" t="str">
            <v>4208</v>
          </cell>
          <cell r="T375" t="str">
            <v>Garrahy Heathman Wiley</v>
          </cell>
          <cell r="AA375" t="str">
            <v>100-2105-7224</v>
          </cell>
          <cell r="AD375" t="str">
            <v>ARTSCI-100</v>
          </cell>
          <cell r="AE375" t="str">
            <v>ARTSCI-100-24</v>
          </cell>
          <cell r="AF375" t="str">
            <v>100-2105-7224</v>
          </cell>
          <cell r="AJ375" t="str">
            <v>-</v>
          </cell>
        </row>
        <row r="376">
          <cell r="D376" t="str">
            <v>5407</v>
          </cell>
          <cell r="E376" t="str">
            <v>HEALTH</v>
          </cell>
          <cell r="P376" t="str">
            <v>5407</v>
          </cell>
          <cell r="Q376" t="str">
            <v>X-Ray Services</v>
          </cell>
          <cell r="S376" t="str">
            <v>4209</v>
          </cell>
          <cell r="T376" t="str">
            <v>HillsideButterfield &amp; Bressler</v>
          </cell>
          <cell r="AA376" t="str">
            <v>100-2105-7275</v>
          </cell>
          <cell r="AD376" t="str">
            <v>ARTSCI-100</v>
          </cell>
          <cell r="AE376" t="str">
            <v>ARTSCI-100-25</v>
          </cell>
          <cell r="AF376" t="str">
            <v>100-2105-7275</v>
          </cell>
          <cell r="AJ376" t="str">
            <v>-</v>
          </cell>
        </row>
        <row r="377">
          <cell r="D377" t="str">
            <v>5408</v>
          </cell>
          <cell r="E377" t="str">
            <v>HEALTH</v>
          </cell>
          <cell r="P377" t="str">
            <v>5408</v>
          </cell>
          <cell r="Q377" t="str">
            <v>Laboratory Services</v>
          </cell>
          <cell r="S377" t="str">
            <v>4210</v>
          </cell>
          <cell r="T377" t="str">
            <v>Diversity &amp; Transfer &amp; Condos</v>
          </cell>
          <cell r="AA377" t="str">
            <v>100-2105-7324</v>
          </cell>
          <cell r="AD377" t="str">
            <v>ARTSCI-100</v>
          </cell>
          <cell r="AE377" t="str">
            <v>ARTSCI-100-26</v>
          </cell>
          <cell r="AF377" t="str">
            <v>100-2105-7324</v>
          </cell>
          <cell r="AJ377" t="str">
            <v>-</v>
          </cell>
        </row>
        <row r="378">
          <cell r="D378" t="str">
            <v>5409</v>
          </cell>
          <cell r="E378" t="str">
            <v>HEALTH</v>
          </cell>
          <cell r="P378" t="str">
            <v>5409</v>
          </cell>
          <cell r="Q378" t="str">
            <v>Medical Services</v>
          </cell>
          <cell r="S378" t="str">
            <v>4211</v>
          </cell>
          <cell r="T378" t="str">
            <v>Gateway Appts</v>
          </cell>
          <cell r="AA378" t="str">
            <v>100-2106-0000</v>
          </cell>
          <cell r="AD378" t="str">
            <v>ARTSCI-100</v>
          </cell>
          <cell r="AE378" t="str">
            <v>ARTSCI-100-27</v>
          </cell>
          <cell r="AF378" t="str">
            <v>100-2106-0000</v>
          </cell>
          <cell r="AJ378" t="str">
            <v>-</v>
          </cell>
        </row>
        <row r="379">
          <cell r="D379" t="str">
            <v>5410</v>
          </cell>
          <cell r="E379" t="str">
            <v>HEALTH</v>
          </cell>
          <cell r="P379" t="str">
            <v>5410</v>
          </cell>
          <cell r="Q379" t="str">
            <v>Violence Prev &amp; Advocacy Svcs</v>
          </cell>
          <cell r="S379" t="str">
            <v>4212</v>
          </cell>
          <cell r="T379" t="str">
            <v>Graduate Village Appts</v>
          </cell>
          <cell r="AA379" t="str">
            <v>100-2106-1000</v>
          </cell>
          <cell r="AD379" t="str">
            <v>ARTSCI-100</v>
          </cell>
          <cell r="AE379" t="str">
            <v>ARTSCI-100-28</v>
          </cell>
          <cell r="AF379" t="str">
            <v>100-2106-1000</v>
          </cell>
          <cell r="AJ379" t="str">
            <v>-</v>
          </cell>
        </row>
        <row r="380">
          <cell r="D380" t="str">
            <v>5500</v>
          </cell>
          <cell r="E380" t="str">
            <v>MEMORIAL UNION</v>
          </cell>
          <cell r="P380" t="str">
            <v>5500</v>
          </cell>
          <cell r="Q380" t="str">
            <v>Memorial Union Operations</v>
          </cell>
          <cell r="S380" t="str">
            <v>5000</v>
          </cell>
          <cell r="T380" t="str">
            <v>Gates, John Memorial Fund</v>
          </cell>
          <cell r="AA380" t="str">
            <v>100-2106-2000</v>
          </cell>
          <cell r="AD380" t="str">
            <v>ARTSCI-100</v>
          </cell>
          <cell r="AE380" t="str">
            <v>ARTSCI-100-29</v>
          </cell>
          <cell r="AF380" t="str">
            <v>100-2106-2000</v>
          </cell>
          <cell r="AJ380" t="str">
            <v>-</v>
          </cell>
        </row>
        <row r="381">
          <cell r="D381" t="str">
            <v>5501</v>
          </cell>
          <cell r="E381" t="str">
            <v>MEMORIAL UNION</v>
          </cell>
          <cell r="P381" t="str">
            <v>5501</v>
          </cell>
          <cell r="Q381" t="str">
            <v>Scheduling &amp; Information Ctr</v>
          </cell>
          <cell r="S381" t="str">
            <v>5001</v>
          </cell>
          <cell r="T381" t="str">
            <v>Butler,Terry Memorial Scholar</v>
          </cell>
          <cell r="AA381" t="str">
            <v>100-2106-2400</v>
          </cell>
          <cell r="AD381" t="str">
            <v>ARTSCI-100</v>
          </cell>
          <cell r="AE381" t="str">
            <v>ARTSCI-100-30</v>
          </cell>
          <cell r="AF381" t="str">
            <v>100-2106-2400</v>
          </cell>
          <cell r="AJ381" t="str">
            <v>-</v>
          </cell>
        </row>
        <row r="382">
          <cell r="D382" t="str">
            <v>5502</v>
          </cell>
          <cell r="E382" t="str">
            <v>MEMORIAL UNION</v>
          </cell>
          <cell r="P382" t="str">
            <v>5502</v>
          </cell>
          <cell r="Q382" t="str">
            <v>Leadership Programs</v>
          </cell>
          <cell r="S382" t="str">
            <v>5002</v>
          </cell>
          <cell r="T382" t="str">
            <v>TERC Outreach</v>
          </cell>
          <cell r="AA382" t="str">
            <v>100-2106-7324</v>
          </cell>
          <cell r="AD382" t="str">
            <v>ARTSCI-100</v>
          </cell>
          <cell r="AE382" t="str">
            <v>ARTSCI-100-31</v>
          </cell>
          <cell r="AF382" t="str">
            <v>100-2106-7324</v>
          </cell>
          <cell r="AJ382" t="str">
            <v>-</v>
          </cell>
        </row>
        <row r="383">
          <cell r="D383" t="str">
            <v>5503</v>
          </cell>
          <cell r="E383" t="str">
            <v>MEMORIAL UNION</v>
          </cell>
          <cell r="P383" t="str">
            <v>5503</v>
          </cell>
          <cell r="Q383" t="str">
            <v>Student Involvement</v>
          </cell>
          <cell r="S383" t="str">
            <v>5003</v>
          </cell>
          <cell r="T383" t="str">
            <v>Dep. A.Bose</v>
          </cell>
          <cell r="AA383" t="str">
            <v>100-2107-0000</v>
          </cell>
          <cell r="AD383" t="str">
            <v>ARTSCI-100</v>
          </cell>
          <cell r="AE383" t="str">
            <v>ARTSCI-100-32</v>
          </cell>
          <cell r="AF383" t="str">
            <v>100-2107-0000</v>
          </cell>
          <cell r="AJ383" t="str">
            <v>-</v>
          </cell>
        </row>
        <row r="384">
          <cell r="D384" t="str">
            <v>5504</v>
          </cell>
          <cell r="E384" t="str">
            <v>MEMORIAL UNION</v>
          </cell>
          <cell r="P384" t="str">
            <v>5504</v>
          </cell>
          <cell r="Q384" t="str">
            <v>Technical Services</v>
          </cell>
          <cell r="S384" t="str">
            <v>5004</v>
          </cell>
          <cell r="T384" t="str">
            <v>Markets Globalization &amp; Devel</v>
          </cell>
          <cell r="AA384" t="str">
            <v>100-2107-1000</v>
          </cell>
          <cell r="AD384" t="str">
            <v>ARTSCI-100</v>
          </cell>
          <cell r="AE384" t="str">
            <v>ARTSCI-100-33</v>
          </cell>
          <cell r="AF384" t="str">
            <v>100-2107-1000</v>
          </cell>
          <cell r="AJ384" t="str">
            <v>-</v>
          </cell>
        </row>
        <row r="385">
          <cell r="D385" t="str">
            <v>5505</v>
          </cell>
          <cell r="E385" t="str">
            <v>MEMORIAL UNION</v>
          </cell>
          <cell r="P385" t="str">
            <v>5505</v>
          </cell>
          <cell r="Q385" t="str">
            <v>Activities Fees</v>
          </cell>
          <cell r="S385" t="str">
            <v>5005</v>
          </cell>
          <cell r="T385" t="str">
            <v>Athletics - Foundation General</v>
          </cell>
          <cell r="AA385" t="str">
            <v>100-2107-2000</v>
          </cell>
          <cell r="AD385" t="str">
            <v>ARTSCI-100</v>
          </cell>
          <cell r="AE385" t="str">
            <v>ARTSCI-100-34</v>
          </cell>
          <cell r="AF385" t="str">
            <v>100-2107-2000</v>
          </cell>
          <cell r="AJ385" t="str">
            <v>-</v>
          </cell>
        </row>
        <row r="386">
          <cell r="D386" t="str">
            <v>5506</v>
          </cell>
          <cell r="E386" t="str">
            <v>MEMORIAL UNION</v>
          </cell>
          <cell r="P386" t="str">
            <v>5506</v>
          </cell>
          <cell r="Q386" t="str">
            <v>Misc. Student Activities</v>
          </cell>
          <cell r="S386" t="str">
            <v>5006</v>
          </cell>
          <cell r="T386" t="str">
            <v>Unger,Lonny Scholarship Fund</v>
          </cell>
          <cell r="AA386" t="str">
            <v>100-2107-2400</v>
          </cell>
          <cell r="AD386" t="str">
            <v>ARTSCI-100</v>
          </cell>
          <cell r="AE386" t="str">
            <v>ARTSCI-100-35</v>
          </cell>
          <cell r="AF386" t="str">
            <v>100-2107-2400</v>
          </cell>
          <cell r="AJ386" t="str">
            <v>-</v>
          </cell>
        </row>
        <row r="387">
          <cell r="D387" t="str">
            <v>5507</v>
          </cell>
          <cell r="E387" t="str">
            <v>MEMORIAL UNION</v>
          </cell>
          <cell r="P387" t="str">
            <v>5507</v>
          </cell>
          <cell r="Q387" t="str">
            <v>Janitorial Services</v>
          </cell>
          <cell r="S387" t="str">
            <v>5007</v>
          </cell>
          <cell r="T387" t="str">
            <v>Wilson, Donald K Memorial</v>
          </cell>
          <cell r="AA387" t="str">
            <v>100-2107-7324</v>
          </cell>
          <cell r="AD387" t="str">
            <v>ARTSCI-100</v>
          </cell>
          <cell r="AE387" t="str">
            <v>ARTSCI-100-36</v>
          </cell>
          <cell r="AF387" t="str">
            <v>100-2107-7324</v>
          </cell>
          <cell r="AJ387" t="str">
            <v>-</v>
          </cell>
        </row>
        <row r="388">
          <cell r="D388" t="str">
            <v>5508</v>
          </cell>
          <cell r="E388" t="str">
            <v>MEMORIAL UNION</v>
          </cell>
          <cell r="P388" t="str">
            <v>5508</v>
          </cell>
          <cell r="Q388" t="str">
            <v>Maintenance Services</v>
          </cell>
          <cell r="S388" t="str">
            <v>5008</v>
          </cell>
          <cell r="T388" t="str">
            <v>Marketing Advancement Fund</v>
          </cell>
          <cell r="AA388" t="str">
            <v>100-2108-0000</v>
          </cell>
          <cell r="AD388" t="str">
            <v>ARTSCI-100</v>
          </cell>
          <cell r="AE388" t="str">
            <v>ARTSCI-100-37</v>
          </cell>
          <cell r="AF388" t="str">
            <v>100-2108-0000</v>
          </cell>
          <cell r="AJ388" t="str">
            <v>-</v>
          </cell>
        </row>
        <row r="389">
          <cell r="D389" t="str">
            <v>5509</v>
          </cell>
          <cell r="E389" t="str">
            <v>MEMORIAL UNION</v>
          </cell>
          <cell r="P389" t="str">
            <v>5509</v>
          </cell>
          <cell r="Q389" t="str">
            <v>MU Accounting Office</v>
          </cell>
          <cell r="S389" t="str">
            <v>5009</v>
          </cell>
          <cell r="T389" t="str">
            <v>Israel Coast Project</v>
          </cell>
          <cell r="AA389" t="str">
            <v>100-2108-1000</v>
          </cell>
          <cell r="AD389" t="str">
            <v>ARTSCI-100</v>
          </cell>
          <cell r="AE389" t="str">
            <v>ARTSCI-100-38</v>
          </cell>
          <cell r="AF389" t="str">
            <v>100-2108-1000</v>
          </cell>
          <cell r="AJ389" t="str">
            <v>-</v>
          </cell>
        </row>
        <row r="390">
          <cell r="D390" t="str">
            <v>5510</v>
          </cell>
          <cell r="E390" t="str">
            <v>MEMORIAL UNION</v>
          </cell>
          <cell r="P390" t="str">
            <v>5510</v>
          </cell>
          <cell r="Q390" t="str">
            <v>Two Lips</v>
          </cell>
          <cell r="S390" t="str">
            <v>5010</v>
          </cell>
          <cell r="T390" t="str">
            <v>Maitland Simmons</v>
          </cell>
          <cell r="AA390" t="str">
            <v>100-2108-2400</v>
          </cell>
          <cell r="AD390" t="str">
            <v>ARTSCI-100</v>
          </cell>
          <cell r="AE390" t="str">
            <v>ARTSCI-100-39</v>
          </cell>
          <cell r="AF390" t="str">
            <v>100-2108-2400</v>
          </cell>
          <cell r="AJ390" t="str">
            <v>-</v>
          </cell>
        </row>
        <row r="391">
          <cell r="D391" t="str">
            <v>5511</v>
          </cell>
          <cell r="E391" t="str">
            <v>MEMORIAL UNION</v>
          </cell>
          <cell r="P391" t="str">
            <v>5511</v>
          </cell>
          <cell r="Q391" t="str">
            <v>Building Services</v>
          </cell>
          <cell r="S391" t="str">
            <v>5011</v>
          </cell>
          <cell r="T391" t="str">
            <v>CVE Capstone Fund</v>
          </cell>
          <cell r="AA391" t="str">
            <v>100-2110-0000</v>
          </cell>
          <cell r="AD391" t="str">
            <v>ARTSCI-100</v>
          </cell>
          <cell r="AE391" t="str">
            <v>ARTSCI-100-40</v>
          </cell>
          <cell r="AF391" t="str">
            <v>100-2110-0000</v>
          </cell>
          <cell r="AJ391" t="str">
            <v>-</v>
          </cell>
        </row>
        <row r="392">
          <cell r="D392" t="str">
            <v>5512</v>
          </cell>
          <cell r="E392" t="str">
            <v>MEMORIAL UNION</v>
          </cell>
          <cell r="P392" t="str">
            <v>5512</v>
          </cell>
          <cell r="Q392" t="str">
            <v>Rentals</v>
          </cell>
          <cell r="S392" t="str">
            <v>5012</v>
          </cell>
          <cell r="T392" t="str">
            <v>Davis Challenge Grant MacDonal</v>
          </cell>
          <cell r="AA392" t="str">
            <v>100-2110-1000</v>
          </cell>
          <cell r="AD392" t="str">
            <v>ARTSCI-100</v>
          </cell>
          <cell r="AE392" t="str">
            <v>ARTSCI-100-41</v>
          </cell>
          <cell r="AF392" t="str">
            <v>100-2110-1000</v>
          </cell>
          <cell r="AJ392" t="str">
            <v>-</v>
          </cell>
        </row>
        <row r="393">
          <cell r="D393" t="str">
            <v>5600</v>
          </cell>
          <cell r="E393" t="str">
            <v>BOOKSTORE</v>
          </cell>
          <cell r="P393" t="str">
            <v>5600</v>
          </cell>
          <cell r="Q393" t="str">
            <v>Bookstore</v>
          </cell>
          <cell r="S393" t="str">
            <v>5013</v>
          </cell>
          <cell r="T393" t="str">
            <v>Friends of URI Arboretum</v>
          </cell>
          <cell r="AA393" t="str">
            <v>100-2110-2000</v>
          </cell>
          <cell r="AD393" t="str">
            <v>ARTSCI-100</v>
          </cell>
          <cell r="AE393" t="str">
            <v>ARTSCI-100-42</v>
          </cell>
          <cell r="AF393" t="str">
            <v>100-2110-2000</v>
          </cell>
          <cell r="AJ393" t="str">
            <v>-</v>
          </cell>
        </row>
        <row r="394">
          <cell r="D394" t="str">
            <v>5601</v>
          </cell>
          <cell r="E394" t="str">
            <v>BOOKSTORE</v>
          </cell>
          <cell r="P394" t="str">
            <v>5601</v>
          </cell>
          <cell r="Q394" t="str">
            <v>CEPS Bookstore</v>
          </cell>
          <cell r="S394" t="str">
            <v>5014</v>
          </cell>
          <cell r="T394" t="str">
            <v>BPS Graduate Activities Fund</v>
          </cell>
          <cell r="AA394" t="str">
            <v>100-2110-2400</v>
          </cell>
          <cell r="AD394" t="str">
            <v>ARTSCI-100</v>
          </cell>
          <cell r="AE394" t="str">
            <v>ARTSCI-100-43</v>
          </cell>
          <cell r="AF394" t="str">
            <v>100-2110-2400</v>
          </cell>
          <cell r="AJ394" t="str">
            <v>-</v>
          </cell>
        </row>
        <row r="395">
          <cell r="D395" t="str">
            <v>5602</v>
          </cell>
          <cell r="E395" t="str">
            <v>BOOKSTORE</v>
          </cell>
          <cell r="P395" t="str">
            <v>5602</v>
          </cell>
          <cell r="Q395" t="str">
            <v>Snack Shack</v>
          </cell>
          <cell r="S395" t="str">
            <v>5015</v>
          </cell>
          <cell r="T395" t="str">
            <v>Davis Challenge Grant- Carothe</v>
          </cell>
          <cell r="AA395" t="str">
            <v>100-2110-7324</v>
          </cell>
          <cell r="AD395" t="str">
            <v>ARTSCI-100</v>
          </cell>
          <cell r="AE395" t="str">
            <v>ARTSCI-100-44</v>
          </cell>
          <cell r="AF395" t="str">
            <v>100-2110-7324</v>
          </cell>
          <cell r="AJ395" t="str">
            <v>-</v>
          </cell>
        </row>
        <row r="396">
          <cell r="D396" t="str">
            <v>5603</v>
          </cell>
          <cell r="E396" t="str">
            <v>BOOKSTORE</v>
          </cell>
          <cell r="P396" t="str">
            <v>5603</v>
          </cell>
          <cell r="Q396" t="str">
            <v>Ram Computers</v>
          </cell>
          <cell r="S396" t="str">
            <v>5016</v>
          </cell>
          <cell r="T396" t="str">
            <v>Kunz,Don Scrng. Room Fund</v>
          </cell>
          <cell r="AA396" t="str">
            <v>100-2111-0000</v>
          </cell>
          <cell r="AD396" t="str">
            <v>ARTSCI-100</v>
          </cell>
          <cell r="AE396" t="str">
            <v>ARTSCI-100-45</v>
          </cell>
          <cell r="AF396" t="str">
            <v>100-2111-0000</v>
          </cell>
          <cell r="AJ396" t="str">
            <v>-</v>
          </cell>
        </row>
        <row r="397">
          <cell r="D397" t="str">
            <v>5604</v>
          </cell>
          <cell r="E397" t="str">
            <v>BOOKSTORE</v>
          </cell>
          <cell r="P397" t="str">
            <v>5604</v>
          </cell>
          <cell r="Q397" t="str">
            <v>Campus Copy &amp; Design</v>
          </cell>
          <cell r="S397" t="str">
            <v>5017</v>
          </cell>
          <cell r="T397" t="str">
            <v>Bermuda Sharks</v>
          </cell>
          <cell r="AA397" t="str">
            <v>100-2111-1000</v>
          </cell>
          <cell r="AD397" t="str">
            <v>ARTSCI-100</v>
          </cell>
          <cell r="AE397" t="str">
            <v>ARTSCI-100-46</v>
          </cell>
          <cell r="AF397" t="str">
            <v>100-2111-1000</v>
          </cell>
          <cell r="AJ397" t="str">
            <v>-</v>
          </cell>
        </row>
        <row r="398">
          <cell r="D398" t="str">
            <v>5605</v>
          </cell>
          <cell r="E398" t="str">
            <v>BOOKSTORE</v>
          </cell>
          <cell r="P398" t="str">
            <v>5605</v>
          </cell>
          <cell r="Q398" t="str">
            <v>Ram Zone</v>
          </cell>
          <cell r="S398" t="str">
            <v>5018</v>
          </cell>
          <cell r="T398" t="str">
            <v>Sculco,Cynthia &amp; Thomas</v>
          </cell>
          <cell r="AA398" t="str">
            <v>100-2111-2000</v>
          </cell>
          <cell r="AD398" t="str">
            <v>ARTSCI-100</v>
          </cell>
          <cell r="AE398" t="str">
            <v>ARTSCI-100-47</v>
          </cell>
          <cell r="AF398" t="str">
            <v>100-2111-2000</v>
          </cell>
          <cell r="AJ398" t="str">
            <v>-</v>
          </cell>
        </row>
        <row r="399">
          <cell r="D399" t="str">
            <v>6000</v>
          </cell>
          <cell r="E399" t="str">
            <v>PRESIDENT-CCR</v>
          </cell>
          <cell r="P399" t="str">
            <v>6000</v>
          </cell>
          <cell r="Q399" t="str">
            <v>Communications &amp; External Comm</v>
          </cell>
          <cell r="S399" t="str">
            <v>5019</v>
          </cell>
          <cell r="T399" t="str">
            <v>Inactive</v>
          </cell>
          <cell r="AA399" t="str">
            <v>100-2111-2400</v>
          </cell>
          <cell r="AD399" t="str">
            <v>ARTSCI-100</v>
          </cell>
          <cell r="AE399" t="str">
            <v>ARTSCI-100-48</v>
          </cell>
          <cell r="AF399" t="str">
            <v>100-2111-2400</v>
          </cell>
          <cell r="AJ399" t="str">
            <v>-</v>
          </cell>
        </row>
        <row r="400">
          <cell r="D400" t="str">
            <v>6001</v>
          </cell>
          <cell r="E400" t="str">
            <v>PRESIDENT-University_Events</v>
          </cell>
          <cell r="P400" t="str">
            <v>6001</v>
          </cell>
          <cell r="Q400" t="str">
            <v>University Events</v>
          </cell>
          <cell r="S400" t="str">
            <v>5020</v>
          </cell>
          <cell r="T400" t="str">
            <v>Amaral Golf</v>
          </cell>
          <cell r="AA400" t="str">
            <v>100-2112-0000</v>
          </cell>
          <cell r="AD400" t="str">
            <v>ARTSCI-100</v>
          </cell>
          <cell r="AE400" t="str">
            <v>ARTSCI-100-49</v>
          </cell>
          <cell r="AF400" t="str">
            <v>100-2112-0000</v>
          </cell>
          <cell r="AJ400" t="str">
            <v>-</v>
          </cell>
        </row>
        <row r="401">
          <cell r="D401" t="str">
            <v>6003</v>
          </cell>
          <cell r="E401" t="str">
            <v>PRESIDENT-Alumni</v>
          </cell>
          <cell r="P401" t="str">
            <v>6003</v>
          </cell>
          <cell r="Q401" t="str">
            <v>Alumni</v>
          </cell>
          <cell r="S401" t="str">
            <v>5021</v>
          </cell>
          <cell r="T401" t="str">
            <v>Anderson, Keith Student Nursin</v>
          </cell>
          <cell r="AA401" t="str">
            <v>100-2112-1000</v>
          </cell>
          <cell r="AD401" t="str">
            <v>ARTSCI-100</v>
          </cell>
          <cell r="AE401" t="str">
            <v>ARTSCI-100-50</v>
          </cell>
          <cell r="AF401" t="str">
            <v>100-2112-1000</v>
          </cell>
          <cell r="AJ401" t="str">
            <v>-</v>
          </cell>
        </row>
        <row r="402">
          <cell r="D402" t="str">
            <v>6004</v>
          </cell>
          <cell r="E402" t="str">
            <v>PRESIDENT-Communications</v>
          </cell>
          <cell r="P402" t="str">
            <v>6004</v>
          </cell>
          <cell r="Q402" t="str">
            <v>Communications</v>
          </cell>
          <cell r="S402" t="str">
            <v>5022</v>
          </cell>
          <cell r="T402" t="str">
            <v>Controllers Office Disc</v>
          </cell>
          <cell r="AA402" t="str">
            <v>100-2112-2000</v>
          </cell>
          <cell r="AD402" t="str">
            <v>ARTSCI-100</v>
          </cell>
          <cell r="AE402" t="str">
            <v>ARTSCI-100-51</v>
          </cell>
          <cell r="AF402" t="str">
            <v>100-2112-2000</v>
          </cell>
          <cell r="AJ402" t="str">
            <v>-</v>
          </cell>
        </row>
        <row r="403">
          <cell r="D403" t="str">
            <v>6005</v>
          </cell>
          <cell r="E403" t="str">
            <v>PRESIDENT-Publications</v>
          </cell>
          <cell r="P403" t="str">
            <v>6005</v>
          </cell>
          <cell r="Q403" t="str">
            <v>Publications</v>
          </cell>
          <cell r="S403" t="str">
            <v>5023</v>
          </cell>
          <cell r="T403" t="str">
            <v>Ferrucci Joseph Memorial</v>
          </cell>
          <cell r="AA403" t="str">
            <v>100-2112-2400</v>
          </cell>
          <cell r="AD403" t="str">
            <v>ARTSCI-100</v>
          </cell>
          <cell r="AE403" t="str">
            <v>ARTSCI-100-52</v>
          </cell>
          <cell r="AF403" t="str">
            <v>100-2112-2400</v>
          </cell>
          <cell r="AJ403" t="str">
            <v>-</v>
          </cell>
        </row>
        <row r="404">
          <cell r="D404" t="str">
            <v>7000</v>
          </cell>
          <cell r="E404" t="str">
            <v>RESECDEV</v>
          </cell>
          <cell r="P404" t="str">
            <v>7000</v>
          </cell>
          <cell r="Q404" t="str">
            <v>VP Res. &amp; Econ. Devel.</v>
          </cell>
          <cell r="S404" t="str">
            <v>5024</v>
          </cell>
          <cell r="T404" t="str">
            <v>Gustafson Mem. Scholarship</v>
          </cell>
          <cell r="AA404" t="str">
            <v>100-2112-7324</v>
          </cell>
          <cell r="AD404" t="str">
            <v>ARTSCI-100</v>
          </cell>
          <cell r="AE404" t="str">
            <v>ARTSCI-100-53</v>
          </cell>
          <cell r="AF404" t="str">
            <v>100-2112-7324</v>
          </cell>
          <cell r="AJ404" t="str">
            <v>-</v>
          </cell>
        </row>
        <row r="405">
          <cell r="D405" t="str">
            <v>7001</v>
          </cell>
          <cell r="E405" t="str">
            <v>RESECDEV</v>
          </cell>
          <cell r="P405" t="str">
            <v>7001</v>
          </cell>
          <cell r="Q405" t="str">
            <v>VP Res &amp; Econ Dev Overhead</v>
          </cell>
          <cell r="S405" t="str">
            <v>5025</v>
          </cell>
          <cell r="T405" t="str">
            <v>Antonouka Fund</v>
          </cell>
          <cell r="AA405" t="str">
            <v>100-2113-0000</v>
          </cell>
          <cell r="AD405" t="str">
            <v>ARTSCI-100</v>
          </cell>
          <cell r="AE405" t="str">
            <v>ARTSCI-100-54</v>
          </cell>
          <cell r="AF405" t="str">
            <v>100-2113-0000</v>
          </cell>
          <cell r="AJ405" t="str">
            <v>-</v>
          </cell>
        </row>
        <row r="406">
          <cell r="D406" t="str">
            <v>7002</v>
          </cell>
          <cell r="E406" t="str">
            <v>RESECDEV</v>
          </cell>
          <cell r="P406" t="str">
            <v>7002</v>
          </cell>
          <cell r="Q406" t="str">
            <v>Res. Econ. Dev - EPSCoR O/H</v>
          </cell>
          <cell r="S406" t="str">
            <v>5026</v>
          </cell>
          <cell r="T406" t="str">
            <v>TNC-Restoring Eastern Oysters</v>
          </cell>
          <cell r="AA406" t="str">
            <v>100-2113-1000</v>
          </cell>
          <cell r="AD406" t="str">
            <v>ARTSCI-100</v>
          </cell>
          <cell r="AE406" t="str">
            <v>ARTSCI-100-55</v>
          </cell>
          <cell r="AF406" t="str">
            <v>100-2113-1000</v>
          </cell>
          <cell r="AJ406" t="str">
            <v>-</v>
          </cell>
        </row>
        <row r="407">
          <cell r="D407" t="str">
            <v>7003</v>
          </cell>
          <cell r="E407" t="str">
            <v>RESECDEV</v>
          </cell>
          <cell r="P407" t="str">
            <v>7003</v>
          </cell>
          <cell r="Q407" t="str">
            <v>Research Enterprise Support</v>
          </cell>
          <cell r="S407" t="str">
            <v>5027</v>
          </cell>
          <cell r="T407" t="str">
            <v>Archaeology &amp; Applied History</v>
          </cell>
          <cell r="AA407" t="str">
            <v>100-2113-2000</v>
          </cell>
          <cell r="AD407" t="str">
            <v>ARTSCI-100</v>
          </cell>
          <cell r="AE407" t="str">
            <v>ARTSCI-100-56</v>
          </cell>
          <cell r="AF407" t="str">
            <v>100-2113-2000</v>
          </cell>
          <cell r="AJ407" t="str">
            <v>-</v>
          </cell>
        </row>
        <row r="408">
          <cell r="D408" t="str">
            <v>7004</v>
          </cell>
          <cell r="E408" t="str">
            <v>RESECDEV-SBDC</v>
          </cell>
          <cell r="P408" t="str">
            <v>7004</v>
          </cell>
          <cell r="Q408" t="str">
            <v>Small Business Development Ctr</v>
          </cell>
          <cell r="S408" t="str">
            <v>5028</v>
          </cell>
          <cell r="T408" t="str">
            <v>Lee, Wayne K. FA 2011</v>
          </cell>
          <cell r="AA408" t="str">
            <v>100-2113-2400</v>
          </cell>
          <cell r="AD408" t="str">
            <v>ARTSCI-100</v>
          </cell>
          <cell r="AE408" t="str">
            <v>ARTSCI-100-57</v>
          </cell>
          <cell r="AF408" t="str">
            <v>100-2113-2400</v>
          </cell>
          <cell r="AJ408" t="str">
            <v>-</v>
          </cell>
        </row>
        <row r="409">
          <cell r="D409" t="str">
            <v>7500</v>
          </cell>
          <cell r="E409" t="str">
            <v>RESECDEV-Polaris</v>
          </cell>
          <cell r="P409" t="str">
            <v>7500</v>
          </cell>
          <cell r="Q409" t="str">
            <v>Polaris Legislative Mandate</v>
          </cell>
          <cell r="S409" t="str">
            <v>5029</v>
          </cell>
          <cell r="T409" t="str">
            <v>Meyerson, Laura A.  FA-11</v>
          </cell>
          <cell r="AA409" t="str">
            <v>100-2113-7253</v>
          </cell>
          <cell r="AD409" t="str">
            <v>ARTSCI-100</v>
          </cell>
          <cell r="AE409" t="str">
            <v>ARTSCI-100-58</v>
          </cell>
          <cell r="AF409" t="str">
            <v>100-2113-7253</v>
          </cell>
          <cell r="AJ409" t="str">
            <v>-</v>
          </cell>
        </row>
        <row r="410">
          <cell r="D410" t="str">
            <v>9000</v>
          </cell>
          <cell r="E410" t="str">
            <v>CONFERENCE OFFICE</v>
          </cell>
          <cell r="P410" t="str">
            <v>9000</v>
          </cell>
          <cell r="Q410" t="str">
            <v>Conference Services</v>
          </cell>
          <cell r="S410" t="str">
            <v>5030</v>
          </cell>
          <cell r="T410" t="str">
            <v>Champlain '10 Overcoming GD</v>
          </cell>
          <cell r="AA410" t="str">
            <v>100-2114-0000</v>
          </cell>
          <cell r="AD410" t="str">
            <v>ARTSCI-100</v>
          </cell>
          <cell r="AE410" t="str">
            <v>ARTSCI-100-59</v>
          </cell>
          <cell r="AF410" t="str">
            <v>100-2114-0000</v>
          </cell>
          <cell r="AJ410" t="str">
            <v>-</v>
          </cell>
        </row>
        <row r="411">
          <cell r="S411" t="str">
            <v>5031</v>
          </cell>
          <cell r="T411" t="str">
            <v>Champlain '10 Biomed. Egr. CDL</v>
          </cell>
          <cell r="AA411" t="str">
            <v>100-2115-0000</v>
          </cell>
          <cell r="AD411" t="str">
            <v>ARTSCI-100</v>
          </cell>
          <cell r="AE411" t="str">
            <v>ARTSCI-100-60</v>
          </cell>
          <cell r="AF411" t="str">
            <v>100-2115-0000</v>
          </cell>
          <cell r="AJ411" t="str">
            <v>-</v>
          </cell>
        </row>
        <row r="412">
          <cell r="S412" t="str">
            <v>5032</v>
          </cell>
          <cell r="T412" t="str">
            <v>Champlain '10 Ast. Tech. Net.</v>
          </cell>
          <cell r="AA412" t="str">
            <v>100-2115-1000</v>
          </cell>
          <cell r="AD412" t="str">
            <v>ARTSCI-100</v>
          </cell>
          <cell r="AE412" t="str">
            <v>ARTSCI-100-61</v>
          </cell>
          <cell r="AF412" t="str">
            <v>100-2115-1000</v>
          </cell>
          <cell r="AJ412" t="str">
            <v>-</v>
          </cell>
        </row>
        <row r="413">
          <cell r="S413" t="str">
            <v>5033</v>
          </cell>
          <cell r="T413" t="str">
            <v>Champlain '10 Inner Space Ctr.</v>
          </cell>
          <cell r="AA413" t="str">
            <v>100-2115-2000</v>
          </cell>
          <cell r="AD413" t="str">
            <v>ARTSCI-100</v>
          </cell>
          <cell r="AE413" t="str">
            <v>ARTSCI-100-62</v>
          </cell>
          <cell r="AF413" t="str">
            <v>100-2115-2000</v>
          </cell>
          <cell r="AJ413" t="str">
            <v>-</v>
          </cell>
        </row>
        <row r="414">
          <cell r="S414" t="str">
            <v>5034</v>
          </cell>
          <cell r="T414" t="str">
            <v>Sternberger Ocean Egr. Collq.</v>
          </cell>
          <cell r="AA414" t="str">
            <v>100-2115-2400</v>
          </cell>
          <cell r="AD414" t="str">
            <v>ARTSCI-100</v>
          </cell>
          <cell r="AE414" t="str">
            <v>ARTSCI-100-63</v>
          </cell>
          <cell r="AF414" t="str">
            <v>100-2115-2400</v>
          </cell>
          <cell r="AJ414" t="str">
            <v>-</v>
          </cell>
        </row>
        <row r="415">
          <cell r="S415" t="str">
            <v>5035</v>
          </cell>
          <cell r="T415" t="str">
            <v>Craver, Vinka FA-11</v>
          </cell>
          <cell r="AA415" t="str">
            <v>100-2116-0000</v>
          </cell>
          <cell r="AD415" t="str">
            <v>ARTSCI-100</v>
          </cell>
          <cell r="AE415" t="str">
            <v>ARTSCI-100-64</v>
          </cell>
          <cell r="AF415" t="str">
            <v>100-2116-0000</v>
          </cell>
          <cell r="AJ415" t="str">
            <v>-</v>
          </cell>
        </row>
        <row r="416">
          <cell r="S416" t="str">
            <v>5036</v>
          </cell>
          <cell r="T416" t="str">
            <v>Dube,Rainy &amp; Friends of Sch.</v>
          </cell>
          <cell r="AA416" t="str">
            <v>100-2116-1000</v>
          </cell>
          <cell r="AD416" t="str">
            <v>ARTSCI-100</v>
          </cell>
          <cell r="AE416" t="str">
            <v>ARTSCI-100-65</v>
          </cell>
          <cell r="AF416" t="str">
            <v>100-2116-1000</v>
          </cell>
          <cell r="AJ416" t="str">
            <v>-</v>
          </cell>
        </row>
        <row r="417">
          <cell r="S417" t="str">
            <v>5037</v>
          </cell>
          <cell r="T417" t="str">
            <v>Yare,Yvonne Hunter &amp; R.Sayles</v>
          </cell>
          <cell r="AA417" t="str">
            <v>100-2116-2400</v>
          </cell>
          <cell r="AD417" t="str">
            <v>ARTSCI-100</v>
          </cell>
          <cell r="AE417" t="str">
            <v>ARTSCI-100-66</v>
          </cell>
          <cell r="AF417" t="str">
            <v>100-2116-2400</v>
          </cell>
          <cell r="AJ417" t="str">
            <v>-</v>
          </cell>
        </row>
        <row r="418">
          <cell r="S418" t="str">
            <v>5038</v>
          </cell>
          <cell r="T418" t="str">
            <v>Danis, Ann Music Scholarship</v>
          </cell>
          <cell r="AA418" t="str">
            <v>100-2116-7324</v>
          </cell>
          <cell r="AD418" t="str">
            <v>ARTSCI-100</v>
          </cell>
          <cell r="AE418" t="str">
            <v>ARTSCI-100-67</v>
          </cell>
          <cell r="AF418" t="str">
            <v>100-2116-7324</v>
          </cell>
          <cell r="AJ418" t="str">
            <v>-</v>
          </cell>
        </row>
        <row r="419">
          <cell r="S419" t="str">
            <v>5039</v>
          </cell>
          <cell r="T419" t="str">
            <v>Merino, Orlando [S2000]</v>
          </cell>
          <cell r="AA419" t="str">
            <v>100-2117-0000</v>
          </cell>
          <cell r="AD419" t="str">
            <v>HEALTHSCI-100</v>
          </cell>
          <cell r="AE419" t="str">
            <v>HEALTHSCI-100-4</v>
          </cell>
          <cell r="AF419" t="str">
            <v>100-2117-0000</v>
          </cell>
          <cell r="AJ419" t="str">
            <v>-</v>
          </cell>
        </row>
        <row r="420">
          <cell r="S420" t="str">
            <v>5040</v>
          </cell>
          <cell r="T420" t="str">
            <v>Tierney, Eileen M. [S2000]</v>
          </cell>
          <cell r="AA420" t="str">
            <v>100-2117-2400</v>
          </cell>
          <cell r="AD420" t="str">
            <v>HEALTHSCI-100</v>
          </cell>
          <cell r="AE420" t="str">
            <v>HEALTHSCI-100-5</v>
          </cell>
          <cell r="AF420" t="str">
            <v>100-2117-2400</v>
          </cell>
          <cell r="AJ420" t="str">
            <v>-</v>
          </cell>
        </row>
        <row r="421">
          <cell r="S421" t="str">
            <v>5041</v>
          </cell>
          <cell r="T421" t="str">
            <v>Burkhardt, Joanne (CG '09)</v>
          </cell>
          <cell r="AA421" t="str">
            <v>100-2117-3046</v>
          </cell>
          <cell r="AD421" t="str">
            <v>HEALTHSCI-100</v>
          </cell>
          <cell r="AE421" t="str">
            <v>HEALTHSCI-100-6</v>
          </cell>
          <cell r="AF421" t="str">
            <v>100-2117-3046</v>
          </cell>
          <cell r="AJ421" t="str">
            <v>-</v>
          </cell>
        </row>
        <row r="422">
          <cell r="S422" t="str">
            <v>5042</v>
          </cell>
          <cell r="T422" t="str">
            <v>Tierney, Eileen M. (CG 09)</v>
          </cell>
          <cell r="AA422" t="str">
            <v>100-2118-0000</v>
          </cell>
          <cell r="AD422" t="str">
            <v>ARTSCI-100</v>
          </cell>
          <cell r="AE422" t="str">
            <v>ARTSCI-100-68</v>
          </cell>
          <cell r="AF422" t="str">
            <v>100-2118-0000</v>
          </cell>
          <cell r="AJ422" t="str">
            <v>-</v>
          </cell>
        </row>
        <row r="423">
          <cell r="S423" t="str">
            <v>5043</v>
          </cell>
          <cell r="T423" t="str">
            <v>Washer, Kim (CG '09)</v>
          </cell>
          <cell r="AA423" t="str">
            <v>100-2118-1000</v>
          </cell>
          <cell r="AD423" t="str">
            <v>ARTSCI-100</v>
          </cell>
          <cell r="AE423" t="str">
            <v>ARTSCI-100-69</v>
          </cell>
          <cell r="AF423" t="str">
            <v>100-2118-1000</v>
          </cell>
          <cell r="AJ423" t="str">
            <v>-</v>
          </cell>
        </row>
        <row r="424">
          <cell r="S424" t="str">
            <v>5044</v>
          </cell>
          <cell r="T424" t="str">
            <v>Aslan Elephant Fund</v>
          </cell>
          <cell r="AA424" t="str">
            <v>100-2118-2000</v>
          </cell>
          <cell r="AD424" t="str">
            <v>ARTSCI-100</v>
          </cell>
          <cell r="AE424" t="str">
            <v>ARTSCI-100-70</v>
          </cell>
          <cell r="AF424" t="str">
            <v>100-2118-2000</v>
          </cell>
          <cell r="AJ424" t="str">
            <v>-</v>
          </cell>
        </row>
        <row r="425">
          <cell r="S425" t="str">
            <v>5045</v>
          </cell>
          <cell r="T425" t="str">
            <v>Wills, Sheri [CG '09]</v>
          </cell>
          <cell r="AA425" t="str">
            <v>100-2118-2400</v>
          </cell>
          <cell r="AD425" t="str">
            <v>ARTSCI-100</v>
          </cell>
          <cell r="AE425" t="str">
            <v>ARTSCI-100-71</v>
          </cell>
          <cell r="AF425" t="str">
            <v>100-2118-2400</v>
          </cell>
          <cell r="AJ425" t="str">
            <v>-</v>
          </cell>
        </row>
        <row r="426">
          <cell r="S426" t="str">
            <v>5046</v>
          </cell>
          <cell r="T426" t="str">
            <v>Gagnon, Blaire O. (CG '09)</v>
          </cell>
          <cell r="AA426" t="str">
            <v>100-2118-7324</v>
          </cell>
          <cell r="AD426" t="str">
            <v>ARTSCI-100</v>
          </cell>
          <cell r="AE426" t="str">
            <v>ARTSCI-100-72</v>
          </cell>
          <cell r="AF426" t="str">
            <v>100-2118-7324</v>
          </cell>
          <cell r="AJ426" t="str">
            <v>-</v>
          </cell>
        </row>
        <row r="427">
          <cell r="S427" t="str">
            <v>5047</v>
          </cell>
          <cell r="T427" t="str">
            <v>Brian Aerobics for Seniors</v>
          </cell>
          <cell r="AA427" t="str">
            <v>100-2119-0000</v>
          </cell>
          <cell r="AD427" t="str">
            <v>ARTSCI-100</v>
          </cell>
          <cell r="AE427" t="str">
            <v>ARTSCI-100-73</v>
          </cell>
          <cell r="AF427" t="str">
            <v>100-2119-0000</v>
          </cell>
          <cell r="AJ427" t="str">
            <v>-</v>
          </cell>
        </row>
        <row r="428">
          <cell r="S428" t="str">
            <v>5048</v>
          </cell>
          <cell r="T428" t="str">
            <v>Deeney,Theresa A. Ed. D (CG09)</v>
          </cell>
          <cell r="AA428" t="str">
            <v>100-2119-1000</v>
          </cell>
          <cell r="AD428" t="str">
            <v>ARTSCI-100</v>
          </cell>
          <cell r="AE428" t="str">
            <v>ARTSCI-100-74</v>
          </cell>
          <cell r="AF428" t="str">
            <v>100-2119-1000</v>
          </cell>
          <cell r="AJ428" t="str">
            <v>-</v>
          </cell>
        </row>
        <row r="429">
          <cell r="S429" t="str">
            <v>5049</v>
          </cell>
          <cell r="T429" t="str">
            <v>Brown, Richard [P=2000]</v>
          </cell>
          <cell r="AA429" t="str">
            <v>100-2119-2000</v>
          </cell>
          <cell r="AD429" t="str">
            <v>ARTSCI-100</v>
          </cell>
          <cell r="AE429" t="str">
            <v>ARTSCI-100-75</v>
          </cell>
          <cell r="AF429" t="str">
            <v>100-2119-2000</v>
          </cell>
          <cell r="AJ429" t="str">
            <v>-</v>
          </cell>
        </row>
        <row r="430">
          <cell r="S430" t="str">
            <v>5050</v>
          </cell>
          <cell r="T430" t="str">
            <v>Eichinger,Joanne (CG09)</v>
          </cell>
          <cell r="AA430" t="str">
            <v>100-2119-2400</v>
          </cell>
          <cell r="AD430" t="str">
            <v>ARTSCI-100</v>
          </cell>
          <cell r="AE430" t="str">
            <v>ARTSCI-100-76</v>
          </cell>
          <cell r="AF430" t="str">
            <v>100-2119-2400</v>
          </cell>
          <cell r="AJ430" t="str">
            <v>-</v>
          </cell>
        </row>
        <row r="431">
          <cell r="S431" t="str">
            <v>5051</v>
          </cell>
          <cell r="T431" t="str">
            <v>Kim,Sookhyun (CG09)</v>
          </cell>
          <cell r="AA431" t="str">
            <v>100-2119-3055</v>
          </cell>
          <cell r="AD431" t="str">
            <v>ARTSCI-100</v>
          </cell>
          <cell r="AE431" t="str">
            <v>ARTSCI-100-77</v>
          </cell>
          <cell r="AF431" t="str">
            <v>100-2119-3055</v>
          </cell>
          <cell r="AJ431" t="str">
            <v>-</v>
          </cell>
        </row>
        <row r="432">
          <cell r="S432" t="str">
            <v>5052</v>
          </cell>
          <cell r="T432" t="str">
            <v>Buxton, Bridget FA-11</v>
          </cell>
          <cell r="AA432" t="str">
            <v>100-2119-7324</v>
          </cell>
          <cell r="AD432" t="str">
            <v>ARTSCI-100</v>
          </cell>
          <cell r="AE432" t="str">
            <v>ARTSCI-100-78</v>
          </cell>
          <cell r="AF432" t="str">
            <v>100-2119-7324</v>
          </cell>
          <cell r="AJ432" t="str">
            <v>-</v>
          </cell>
        </row>
        <row r="433">
          <cell r="S433" t="str">
            <v>5053</v>
          </cell>
          <cell r="T433" t="str">
            <v>Pennill, Michael (CG '09)</v>
          </cell>
          <cell r="AA433" t="str">
            <v>100-2120-0000</v>
          </cell>
          <cell r="AD433" t="str">
            <v>HEALTHSCI-100</v>
          </cell>
          <cell r="AE433" t="str">
            <v>HEALTHSCI-100-7</v>
          </cell>
          <cell r="AF433" t="str">
            <v>100-2120-0000</v>
          </cell>
          <cell r="AJ433" t="str">
            <v>-</v>
          </cell>
        </row>
        <row r="434">
          <cell r="S434" t="str">
            <v>5054</v>
          </cell>
          <cell r="T434" t="str">
            <v>Ballinger, Debra [FA S-2001]</v>
          </cell>
          <cell r="AA434" t="str">
            <v>100-2120-1000</v>
          </cell>
          <cell r="AD434" t="str">
            <v>HEALTHSCI-100</v>
          </cell>
          <cell r="AE434" t="str">
            <v>HEALTHSCI-100-8</v>
          </cell>
          <cell r="AF434" t="str">
            <v>100-2120-1000</v>
          </cell>
          <cell r="AJ434" t="str">
            <v>-</v>
          </cell>
        </row>
        <row r="435">
          <cell r="S435" t="str">
            <v>5055</v>
          </cell>
          <cell r="T435" t="str">
            <v>MacLaine,Allen Mem. Library</v>
          </cell>
          <cell r="AA435" t="str">
            <v>100-2120-1108</v>
          </cell>
          <cell r="AD435" t="str">
            <v>HEALTHSCI-100</v>
          </cell>
          <cell r="AE435" t="str">
            <v>HEALTHSCI-100-9</v>
          </cell>
          <cell r="AF435" t="str">
            <v>100-2120-1108</v>
          </cell>
          <cell r="AJ435" t="str">
            <v>-</v>
          </cell>
        </row>
        <row r="436">
          <cell r="S436" t="str">
            <v>5056</v>
          </cell>
          <cell r="T436" t="str">
            <v>Sullivan,Mary C. Nursing</v>
          </cell>
          <cell r="AA436" t="str">
            <v>100-2120-1109</v>
          </cell>
          <cell r="AD436" t="str">
            <v>HEALTHSCI-100</v>
          </cell>
          <cell r="AE436" t="str">
            <v>HEALTHSCI-100-10</v>
          </cell>
          <cell r="AF436" t="str">
            <v>100-2120-1109</v>
          </cell>
          <cell r="AJ436" t="str">
            <v>-</v>
          </cell>
        </row>
        <row r="437">
          <cell r="S437" t="str">
            <v>5057</v>
          </cell>
          <cell r="T437" t="str">
            <v>Kinesiology Soy Fund</v>
          </cell>
          <cell r="AA437" t="str">
            <v>100-2120-1111</v>
          </cell>
          <cell r="AD437" t="str">
            <v>HEALTHSCI-100</v>
          </cell>
          <cell r="AE437" t="str">
            <v>HEALTHSCI-100-11</v>
          </cell>
          <cell r="AF437" t="str">
            <v>100-2120-1111</v>
          </cell>
          <cell r="AJ437" t="str">
            <v>-</v>
          </cell>
        </row>
        <row r="438">
          <cell r="S438" t="str">
            <v>5058</v>
          </cell>
          <cell r="T438" t="str">
            <v>Landscape Arch. Stud. Fund</v>
          </cell>
          <cell r="AA438" t="str">
            <v>100-2120-2000</v>
          </cell>
          <cell r="AD438" t="str">
            <v>HEALTHSCI-100</v>
          </cell>
          <cell r="AE438" t="str">
            <v>HEALTHSCI-100-12</v>
          </cell>
          <cell r="AF438" t="str">
            <v>100-2120-2000</v>
          </cell>
          <cell r="AJ438" t="str">
            <v>-</v>
          </cell>
        </row>
        <row r="439">
          <cell r="S439" t="str">
            <v>5059</v>
          </cell>
          <cell r="T439" t="str">
            <v>Comm Food &amp; Nutrition Training</v>
          </cell>
          <cell r="AA439" t="str">
            <v>100-2120-2400</v>
          </cell>
          <cell r="AD439" t="str">
            <v>HEALTHSCI-100</v>
          </cell>
          <cell r="AE439" t="str">
            <v>HEALTHSCI-100-13</v>
          </cell>
          <cell r="AF439" t="str">
            <v>100-2120-2400</v>
          </cell>
          <cell r="AJ439" t="str">
            <v>-</v>
          </cell>
        </row>
        <row r="440">
          <cell r="S440" t="str">
            <v>5060</v>
          </cell>
          <cell r="T440" t="str">
            <v>URI Helping Haiti</v>
          </cell>
          <cell r="AA440" t="str">
            <v>100-2120-6014</v>
          </cell>
          <cell r="AD440" t="str">
            <v>HEALTHSCI-100</v>
          </cell>
          <cell r="AE440" t="str">
            <v>HEALTHSCI-100-14</v>
          </cell>
          <cell r="AF440" t="str">
            <v>100-2120-6014</v>
          </cell>
          <cell r="AJ440" t="str">
            <v>-</v>
          </cell>
        </row>
        <row r="441">
          <cell r="S441" t="str">
            <v>5061</v>
          </cell>
          <cell r="T441" t="str">
            <v>KeKule</v>
          </cell>
          <cell r="AA441" t="str">
            <v>100-2120-7090</v>
          </cell>
          <cell r="AD441" t="str">
            <v>HEALTHSCI-100</v>
          </cell>
          <cell r="AE441" t="str">
            <v>HEALTHSCI-100-15</v>
          </cell>
          <cell r="AF441" t="str">
            <v>100-2120-7090</v>
          </cell>
          <cell r="AJ441" t="str">
            <v>-</v>
          </cell>
        </row>
        <row r="442">
          <cell r="S442" t="str">
            <v>5062</v>
          </cell>
          <cell r="T442" t="str">
            <v>University Patent Research</v>
          </cell>
          <cell r="AA442" t="str">
            <v>100-2120-7324</v>
          </cell>
          <cell r="AD442" t="str">
            <v>HEALTHSCI-100</v>
          </cell>
          <cell r="AE442" t="str">
            <v>HEALTHSCI-100-16</v>
          </cell>
          <cell r="AF442" t="str">
            <v>100-2120-7324</v>
          </cell>
          <cell r="AJ442" t="str">
            <v>-</v>
          </cell>
        </row>
        <row r="443">
          <cell r="S443" t="str">
            <v>5063</v>
          </cell>
          <cell r="T443" t="str">
            <v>Pacap Data Base</v>
          </cell>
          <cell r="AA443" t="str">
            <v>100-2120-7333</v>
          </cell>
          <cell r="AD443" t="str">
            <v>HEALTHSCI-100</v>
          </cell>
          <cell r="AE443" t="str">
            <v>HEALTHSCI-100-17</v>
          </cell>
          <cell r="AF443" t="str">
            <v>100-2120-7333</v>
          </cell>
          <cell r="AJ443" t="str">
            <v>-</v>
          </cell>
        </row>
        <row r="444">
          <cell r="S444" t="str">
            <v>5064</v>
          </cell>
          <cell r="T444" t="str">
            <v>Trademarks/Athletics</v>
          </cell>
          <cell r="AA444" t="str">
            <v>100-2121-0000</v>
          </cell>
          <cell r="AD444" t="str">
            <v>ARTSCI-100</v>
          </cell>
          <cell r="AE444" t="str">
            <v>ARTSCI-100-79</v>
          </cell>
          <cell r="AF444" t="str">
            <v>100-2121-0000</v>
          </cell>
          <cell r="AJ444" t="str">
            <v>-</v>
          </cell>
        </row>
        <row r="445">
          <cell r="S445" t="str">
            <v>5065</v>
          </cell>
          <cell r="T445" t="str">
            <v>Trademarks/Pres Dev Fund</v>
          </cell>
          <cell r="AA445" t="str">
            <v>100-2121-1000</v>
          </cell>
          <cell r="AD445" t="str">
            <v>ARTSCI-100</v>
          </cell>
          <cell r="AE445" t="str">
            <v>ARTSCI-100-80</v>
          </cell>
          <cell r="AF445" t="str">
            <v>100-2121-1000</v>
          </cell>
          <cell r="AJ445" t="str">
            <v>-</v>
          </cell>
        </row>
        <row r="446">
          <cell r="S446" t="str">
            <v>5066</v>
          </cell>
          <cell r="T446" t="str">
            <v>Trademarks/Advancement</v>
          </cell>
          <cell r="AA446" t="str">
            <v>100-2121-2000</v>
          </cell>
          <cell r="AD446" t="str">
            <v>ARTSCI-100</v>
          </cell>
          <cell r="AE446" t="str">
            <v>ARTSCI-100-81</v>
          </cell>
          <cell r="AF446" t="str">
            <v>100-2121-2000</v>
          </cell>
          <cell r="AJ446" t="str">
            <v>-</v>
          </cell>
        </row>
        <row r="447">
          <cell r="S447" t="str">
            <v>5067</v>
          </cell>
          <cell r="T447" t="str">
            <v>Std. Aff. Fund for Excellence</v>
          </cell>
          <cell r="AA447" t="str">
            <v>100-2121-2400</v>
          </cell>
          <cell r="AD447" t="str">
            <v>ARTSCI-100</v>
          </cell>
          <cell r="AE447" t="str">
            <v>ARTSCI-100-82</v>
          </cell>
          <cell r="AF447" t="str">
            <v>100-2121-2400</v>
          </cell>
          <cell r="AJ447" t="str">
            <v>-</v>
          </cell>
        </row>
        <row r="448">
          <cell r="S448" t="str">
            <v>5068</v>
          </cell>
          <cell r="T448" t="str">
            <v>Kinnie, James CG '09</v>
          </cell>
          <cell r="AA448" t="str">
            <v>100-2121-7324</v>
          </cell>
          <cell r="AD448" t="str">
            <v>ARTSCI-100</v>
          </cell>
          <cell r="AE448" t="str">
            <v>ARTSCI-100-83</v>
          </cell>
          <cell r="AF448" t="str">
            <v>100-2121-7324</v>
          </cell>
          <cell r="AJ448" t="str">
            <v>-</v>
          </cell>
        </row>
        <row r="449">
          <cell r="S449" t="str">
            <v>5069</v>
          </cell>
          <cell r="T449" t="str">
            <v>URI Collaboratory</v>
          </cell>
          <cell r="AA449" t="str">
            <v>100-2122-0000</v>
          </cell>
          <cell r="AD449" t="str">
            <v>ARTSCI-100</v>
          </cell>
          <cell r="AE449" t="str">
            <v>ARTSCI-100-84</v>
          </cell>
          <cell r="AF449" t="str">
            <v>100-2122-0000</v>
          </cell>
          <cell r="AJ449" t="str">
            <v>-</v>
          </cell>
        </row>
        <row r="450">
          <cell r="S450" t="str">
            <v>5070</v>
          </cell>
          <cell r="T450" t="str">
            <v>Campus Beautification Fund</v>
          </cell>
          <cell r="AA450" t="str">
            <v>100-2122-1000</v>
          </cell>
          <cell r="AD450" t="str">
            <v>ARTSCI-100</v>
          </cell>
          <cell r="AE450" t="str">
            <v>ARTSCI-100-85</v>
          </cell>
          <cell r="AF450" t="str">
            <v>100-2122-1000</v>
          </cell>
          <cell r="AJ450" t="str">
            <v>-</v>
          </cell>
        </row>
        <row r="451">
          <cell r="S451" t="str">
            <v>5071</v>
          </cell>
          <cell r="T451" t="str">
            <v>Dept of Physics Undergraduate</v>
          </cell>
          <cell r="AA451" t="str">
            <v>100-2122-2000</v>
          </cell>
          <cell r="AD451" t="str">
            <v>ARTSCI-100</v>
          </cell>
          <cell r="AE451" t="str">
            <v>ARTSCI-100-86</v>
          </cell>
          <cell r="AF451" t="str">
            <v>100-2122-2000</v>
          </cell>
          <cell r="AJ451" t="str">
            <v>-</v>
          </cell>
        </row>
        <row r="452">
          <cell r="S452" t="str">
            <v>5072</v>
          </cell>
          <cell r="T452" t="str">
            <v>Johnson,Robert Wood Exec Nurse</v>
          </cell>
          <cell r="AA452" t="str">
            <v>100-2122-2400</v>
          </cell>
          <cell r="AD452" t="str">
            <v>ARTSCI-100</v>
          </cell>
          <cell r="AE452" t="str">
            <v>ARTSCI-100-87</v>
          </cell>
          <cell r="AF452" t="str">
            <v>100-2122-2400</v>
          </cell>
          <cell r="AJ452" t="str">
            <v>-</v>
          </cell>
        </row>
        <row r="453">
          <cell r="S453" t="str">
            <v>5073</v>
          </cell>
          <cell r="T453" t="str">
            <v>Lipid Lab Fund</v>
          </cell>
          <cell r="AA453" t="str">
            <v>100-2123-0000</v>
          </cell>
          <cell r="AD453" t="str">
            <v>ARTSCI-100</v>
          </cell>
          <cell r="AE453" t="str">
            <v>ARTSCI-100-88</v>
          </cell>
          <cell r="AF453" t="str">
            <v>100-2123-0000</v>
          </cell>
          <cell r="AJ453" t="str">
            <v>-</v>
          </cell>
        </row>
        <row r="454">
          <cell r="S454" t="str">
            <v>5074</v>
          </cell>
          <cell r="T454" t="str">
            <v>Women's Tennis Court</v>
          </cell>
          <cell r="AA454" t="str">
            <v>100-2123-1000</v>
          </cell>
          <cell r="AD454" t="str">
            <v>ARTSCI-100</v>
          </cell>
          <cell r="AE454" t="str">
            <v>ARTSCI-100-89</v>
          </cell>
          <cell r="AF454" t="str">
            <v>100-2123-1000</v>
          </cell>
          <cell r="AJ454" t="str">
            <v>-</v>
          </cell>
        </row>
        <row r="455">
          <cell r="S455" t="str">
            <v>5075</v>
          </cell>
          <cell r="T455" t="str">
            <v>Watson House Fund</v>
          </cell>
          <cell r="AA455" t="str">
            <v>100-2123-2000</v>
          </cell>
          <cell r="AD455" t="str">
            <v>ARTSCI-100</v>
          </cell>
          <cell r="AE455" t="str">
            <v>ARTSCI-100-90</v>
          </cell>
          <cell r="AF455" t="str">
            <v>100-2123-2000</v>
          </cell>
          <cell r="AJ455" t="str">
            <v>-</v>
          </cell>
        </row>
        <row r="456">
          <cell r="S456" t="str">
            <v>5076</v>
          </cell>
          <cell r="T456" t="str">
            <v>Friends of the Library</v>
          </cell>
          <cell r="AA456" t="str">
            <v>100-2123-2400</v>
          </cell>
          <cell r="AD456" t="str">
            <v>ARTSCI-100</v>
          </cell>
          <cell r="AE456" t="str">
            <v>ARTSCI-100-91</v>
          </cell>
          <cell r="AF456" t="str">
            <v>100-2123-2400</v>
          </cell>
          <cell r="AJ456" t="str">
            <v>-</v>
          </cell>
        </row>
        <row r="457">
          <cell r="S457" t="str">
            <v>5077</v>
          </cell>
          <cell r="T457" t="str">
            <v>RN Scholarship</v>
          </cell>
          <cell r="AA457" t="str">
            <v>100-2125-0000</v>
          </cell>
          <cell r="AD457" t="str">
            <v>ARTSCI-100</v>
          </cell>
          <cell r="AE457" t="str">
            <v>ARTSCI-100-92</v>
          </cell>
          <cell r="AF457" t="str">
            <v>100-2125-0000</v>
          </cell>
          <cell r="AJ457" t="str">
            <v>-</v>
          </cell>
        </row>
        <row r="458">
          <cell r="S458" t="str">
            <v>5078</v>
          </cell>
          <cell r="T458" t="str">
            <v>Shamoon,Linda K. Sch. Pub.Wtg.</v>
          </cell>
          <cell r="AA458" t="str">
            <v>100-2125-1000</v>
          </cell>
          <cell r="AD458" t="str">
            <v>ARTSCI-100</v>
          </cell>
          <cell r="AE458" t="str">
            <v>ARTSCI-100-93</v>
          </cell>
          <cell r="AF458" t="str">
            <v>100-2125-1000</v>
          </cell>
          <cell r="AJ458" t="str">
            <v>-</v>
          </cell>
        </row>
        <row r="459">
          <cell r="S459" t="str">
            <v>5079</v>
          </cell>
          <cell r="T459" t="str">
            <v>Grandin,John Directorship Oper</v>
          </cell>
          <cell r="AA459" t="str">
            <v>100-2125-2000</v>
          </cell>
          <cell r="AD459" t="str">
            <v>ARTSCI-100</v>
          </cell>
          <cell r="AE459" t="str">
            <v>ARTSCI-100-94</v>
          </cell>
          <cell r="AF459" t="str">
            <v>100-2125-2000</v>
          </cell>
          <cell r="AJ459" t="str">
            <v>-</v>
          </cell>
        </row>
        <row r="460">
          <cell r="S460" t="str">
            <v>5080</v>
          </cell>
          <cell r="T460" t="str">
            <v>Managed Care Experiential</v>
          </cell>
          <cell r="AA460" t="str">
            <v>100-2125-2400</v>
          </cell>
          <cell r="AD460" t="str">
            <v>ARTSCI-100</v>
          </cell>
          <cell r="AE460" t="str">
            <v>ARTSCI-100-95</v>
          </cell>
          <cell r="AF460" t="str">
            <v>100-2125-2400</v>
          </cell>
          <cell r="AJ460" t="str">
            <v>-</v>
          </cell>
        </row>
        <row r="461">
          <cell r="S461" t="str">
            <v>5081</v>
          </cell>
          <cell r="T461" t="str">
            <v>GSO Vetlesen - Cornilbn</v>
          </cell>
          <cell r="AA461" t="str">
            <v>100-2125-7324</v>
          </cell>
          <cell r="AD461" t="str">
            <v>ARTSCI-100</v>
          </cell>
          <cell r="AE461" t="str">
            <v>ARTSCI-100-96</v>
          </cell>
          <cell r="AF461" t="str">
            <v>100-2125-7324</v>
          </cell>
          <cell r="AJ461" t="str">
            <v>-</v>
          </cell>
        </row>
        <row r="462">
          <cell r="S462" t="str">
            <v>5082</v>
          </cell>
          <cell r="T462" t="str">
            <v>Sadd Research Fund</v>
          </cell>
          <cell r="AA462" t="str">
            <v>100-2126-0000</v>
          </cell>
          <cell r="AD462" t="str">
            <v>ARTSCI-100</v>
          </cell>
          <cell r="AE462" t="str">
            <v>ARTSCI-100-97</v>
          </cell>
          <cell r="AF462" t="str">
            <v>100-2126-0000</v>
          </cell>
          <cell r="AJ462" t="str">
            <v>-</v>
          </cell>
        </row>
        <row r="463">
          <cell r="S463" t="str">
            <v>5083</v>
          </cell>
          <cell r="T463" t="str">
            <v>Friends of Womens Athletics</v>
          </cell>
          <cell r="AA463" t="str">
            <v>100-2126-1000</v>
          </cell>
          <cell r="AD463" t="str">
            <v>ARTSCI-100</v>
          </cell>
          <cell r="AE463" t="str">
            <v>ARTSCI-100-98</v>
          </cell>
          <cell r="AF463" t="str">
            <v>100-2126-1000</v>
          </cell>
          <cell r="AJ463" t="str">
            <v>-</v>
          </cell>
        </row>
        <row r="464">
          <cell r="S464" t="str">
            <v>5084</v>
          </cell>
          <cell r="T464" t="str">
            <v>Carmody, Mary &amp; Tom Schol</v>
          </cell>
          <cell r="AA464" t="str">
            <v>100-2126-2000</v>
          </cell>
          <cell r="AD464" t="str">
            <v>ARTSCI-100</v>
          </cell>
          <cell r="AE464" t="str">
            <v>ARTSCI-100-99</v>
          </cell>
          <cell r="AF464" t="str">
            <v>100-2126-2000</v>
          </cell>
          <cell r="AJ464" t="str">
            <v>-</v>
          </cell>
        </row>
        <row r="465">
          <cell r="S465" t="str">
            <v>5085</v>
          </cell>
          <cell r="T465" t="str">
            <v>TNC Northern Quahog</v>
          </cell>
          <cell r="AA465" t="str">
            <v>100-2126-2400</v>
          </cell>
          <cell r="AD465" t="str">
            <v>ARTSCI-100</v>
          </cell>
          <cell r="AE465" t="str">
            <v>ARTSCI-100-100</v>
          </cell>
          <cell r="AF465" t="str">
            <v>100-2126-2400</v>
          </cell>
          <cell r="AJ465" t="str">
            <v>-</v>
          </cell>
        </row>
        <row r="466">
          <cell r="S466" t="str">
            <v>5086</v>
          </cell>
          <cell r="T466" t="str">
            <v>Marine Resource Economics Fund</v>
          </cell>
          <cell r="AA466" t="str">
            <v>100-2126-7324</v>
          </cell>
          <cell r="AD466" t="str">
            <v>ARTSCI-100</v>
          </cell>
          <cell r="AE466" t="str">
            <v>ARTSCI-100-101</v>
          </cell>
          <cell r="AF466" t="str">
            <v>100-2126-7324</v>
          </cell>
          <cell r="AJ466" t="str">
            <v>-</v>
          </cell>
        </row>
        <row r="467">
          <cell r="S467" t="str">
            <v>5087</v>
          </cell>
          <cell r="T467" t="str">
            <v>Hispanic Studies Fund</v>
          </cell>
          <cell r="AA467" t="str">
            <v>100-2127-0000</v>
          </cell>
          <cell r="AD467" t="str">
            <v>ARTSCI-100</v>
          </cell>
          <cell r="AE467" t="str">
            <v>ARTSCI-100-102</v>
          </cell>
          <cell r="AF467" t="str">
            <v>100-2127-0000</v>
          </cell>
          <cell r="AJ467" t="str">
            <v>-</v>
          </cell>
        </row>
        <row r="468">
          <cell r="S468" t="str">
            <v>5088</v>
          </cell>
          <cell r="T468" t="str">
            <v>Biological Sciences: Agaricia</v>
          </cell>
          <cell r="AA468" t="str">
            <v>100-2127-1000</v>
          </cell>
          <cell r="AD468" t="str">
            <v>ARTSCI-100</v>
          </cell>
          <cell r="AE468" t="str">
            <v>ARTSCI-100-103</v>
          </cell>
          <cell r="AF468" t="str">
            <v>100-2127-1000</v>
          </cell>
          <cell r="AJ468" t="str">
            <v>-</v>
          </cell>
        </row>
        <row r="469">
          <cell r="S469" t="str">
            <v>5089</v>
          </cell>
          <cell r="T469" t="str">
            <v>NERL -</v>
          </cell>
          <cell r="AA469" t="str">
            <v>100-2127-2000</v>
          </cell>
          <cell r="AD469" t="str">
            <v>ARTSCI-100</v>
          </cell>
          <cell r="AE469" t="str">
            <v>ARTSCI-100-104</v>
          </cell>
          <cell r="AF469" t="str">
            <v>100-2127-2000</v>
          </cell>
          <cell r="AJ469" t="str">
            <v>-</v>
          </cell>
        </row>
        <row r="470">
          <cell r="S470" t="str">
            <v>5090</v>
          </cell>
          <cell r="T470" t="str">
            <v>Sp Clinical Labs Science Award</v>
          </cell>
          <cell r="AA470" t="str">
            <v>100-2127-2400</v>
          </cell>
          <cell r="AD470" t="str">
            <v>ARTSCI-100</v>
          </cell>
          <cell r="AE470" t="str">
            <v>ARTSCI-100-105</v>
          </cell>
          <cell r="AF470" t="str">
            <v>100-2127-2400</v>
          </cell>
          <cell r="AJ470" t="str">
            <v>-</v>
          </cell>
        </row>
        <row r="471">
          <cell r="S471" t="str">
            <v>5091</v>
          </cell>
          <cell r="T471" t="str">
            <v>TNC - Mangrove Coring</v>
          </cell>
          <cell r="AA471" t="str">
            <v>100-2127-7324</v>
          </cell>
          <cell r="AD471" t="str">
            <v>ARTSCI-100</v>
          </cell>
          <cell r="AE471" t="str">
            <v>ARTSCI-100-106</v>
          </cell>
          <cell r="AF471" t="str">
            <v>100-2127-7324</v>
          </cell>
          <cell r="AJ471" t="str">
            <v>-</v>
          </cell>
        </row>
        <row r="472">
          <cell r="S472" t="str">
            <v>5092</v>
          </cell>
          <cell r="T472" t="str">
            <v>Student and Faculty Assistance</v>
          </cell>
          <cell r="AA472" t="str">
            <v>100-2128-0000</v>
          </cell>
          <cell r="AD472" t="str">
            <v>ARTSCI-100</v>
          </cell>
          <cell r="AE472" t="str">
            <v>ARTSCI-100-107</v>
          </cell>
          <cell r="AF472" t="str">
            <v>100-2128-0000</v>
          </cell>
          <cell r="AJ472" t="str">
            <v>-</v>
          </cell>
        </row>
        <row r="473">
          <cell r="S473" t="str">
            <v>5093</v>
          </cell>
          <cell r="T473" t="str">
            <v>Sherrer, Dr. Grace Honors Op</v>
          </cell>
          <cell r="AA473" t="str">
            <v>100-2128-1000</v>
          </cell>
          <cell r="AD473" t="str">
            <v>ARTSCI-100</v>
          </cell>
          <cell r="AE473" t="str">
            <v>ARTSCI-100-108</v>
          </cell>
          <cell r="AF473" t="str">
            <v>100-2128-1000</v>
          </cell>
          <cell r="AJ473" t="str">
            <v>-</v>
          </cell>
        </row>
        <row r="474">
          <cell r="S474" t="str">
            <v>5094</v>
          </cell>
          <cell r="T474" t="str">
            <v>URI ROTC Alumni Association</v>
          </cell>
          <cell r="AA474" t="str">
            <v>100-2128-2000</v>
          </cell>
          <cell r="AD474" t="str">
            <v>ARTSCI-100</v>
          </cell>
          <cell r="AE474" t="str">
            <v>ARTSCI-100-109</v>
          </cell>
          <cell r="AF474" t="str">
            <v>100-2128-2000</v>
          </cell>
          <cell r="AJ474" t="str">
            <v>-</v>
          </cell>
        </row>
        <row r="475">
          <cell r="S475" t="str">
            <v>5095</v>
          </cell>
          <cell r="T475" t="str">
            <v>Shackleton, Dorothy Hunger</v>
          </cell>
          <cell r="AA475" t="str">
            <v>100-2131-0000</v>
          </cell>
          <cell r="AD475" t="str">
            <v>ARTSCI-100</v>
          </cell>
          <cell r="AE475" t="str">
            <v>ARTSCI-100-110</v>
          </cell>
          <cell r="AF475" t="str">
            <v>100-2131-0000</v>
          </cell>
          <cell r="AJ475" t="str">
            <v>-</v>
          </cell>
        </row>
        <row r="476">
          <cell r="S476" t="str">
            <v>5096</v>
          </cell>
          <cell r="T476" t="str">
            <v>South County Garden Club</v>
          </cell>
          <cell r="AA476" t="str">
            <v>100-2133-0000</v>
          </cell>
          <cell r="AD476" t="str">
            <v>ARTSCI-100</v>
          </cell>
          <cell r="AE476" t="str">
            <v>ARTSCI-100-111</v>
          </cell>
          <cell r="AF476" t="str">
            <v>100-2133-0000</v>
          </cell>
          <cell r="AJ476" t="str">
            <v>-</v>
          </cell>
        </row>
        <row r="477">
          <cell r="S477" t="str">
            <v>5097</v>
          </cell>
          <cell r="T477" t="str">
            <v>Pres. Comm. on Status of Women</v>
          </cell>
          <cell r="AA477" t="str">
            <v>100-2133-1000</v>
          </cell>
          <cell r="AD477" t="str">
            <v>ARTSCI-100</v>
          </cell>
          <cell r="AE477" t="str">
            <v>ARTSCI-100-112</v>
          </cell>
          <cell r="AF477" t="str">
            <v>100-2133-1000</v>
          </cell>
          <cell r="AJ477" t="str">
            <v>-</v>
          </cell>
        </row>
        <row r="478">
          <cell r="S478" t="str">
            <v>5098</v>
          </cell>
          <cell r="T478" t="str">
            <v>Physical Therapy Get Out and</v>
          </cell>
          <cell r="AA478" t="str">
            <v>100-2134-6300</v>
          </cell>
          <cell r="AD478" t="e">
            <v>#N/A</v>
          </cell>
          <cell r="AE478" t="e">
            <v>#N/A</v>
          </cell>
          <cell r="AF478" t="str">
            <v>100-2134-6300</v>
          </cell>
          <cell r="AJ478" t="str">
            <v>-</v>
          </cell>
        </row>
        <row r="479">
          <cell r="S479" t="str">
            <v>5099</v>
          </cell>
          <cell r="T479" t="str">
            <v>Niyerson, Laura, FA'10</v>
          </cell>
          <cell r="AA479" t="str">
            <v>100-2135-0000</v>
          </cell>
          <cell r="AD479" t="str">
            <v>ARTSCI-100</v>
          </cell>
          <cell r="AE479" t="str">
            <v>ARTSCI-100-113</v>
          </cell>
          <cell r="AF479" t="str">
            <v>100-2135-0000</v>
          </cell>
          <cell r="AJ479" t="str">
            <v>-</v>
          </cell>
        </row>
        <row r="480">
          <cell r="S480" t="str">
            <v>5100</v>
          </cell>
          <cell r="T480" t="str">
            <v>Independence Secret Garden</v>
          </cell>
          <cell r="AA480" t="str">
            <v>100-2135-2000</v>
          </cell>
          <cell r="AD480" t="str">
            <v>ARTSCI-100</v>
          </cell>
          <cell r="AE480" t="str">
            <v>ARTSCI-100-114</v>
          </cell>
          <cell r="AF480" t="str">
            <v>100-2135-2000</v>
          </cell>
          <cell r="AJ480" t="str">
            <v>-</v>
          </cell>
        </row>
        <row r="481">
          <cell r="S481" t="str">
            <v>5101</v>
          </cell>
          <cell r="T481" t="str">
            <v>David Worthen Foam Sep Lab</v>
          </cell>
          <cell r="AA481" t="str">
            <v>100-2135-7326</v>
          </cell>
          <cell r="AD481" t="str">
            <v>ARTSCI-100</v>
          </cell>
          <cell r="AE481" t="str">
            <v>ARTSCI-100-115</v>
          </cell>
          <cell r="AF481" t="str">
            <v>100-2135-7326</v>
          </cell>
          <cell r="AJ481" t="str">
            <v>-</v>
          </cell>
        </row>
        <row r="482">
          <cell r="S482" t="str">
            <v>5102</v>
          </cell>
          <cell r="T482" t="str">
            <v>WorldCom Marco Polo</v>
          </cell>
          <cell r="AA482" t="str">
            <v>100-2137-0000</v>
          </cell>
          <cell r="AD482" t="str">
            <v>ARTSCI-100</v>
          </cell>
          <cell r="AE482" t="str">
            <v>ARTSCI-100-116</v>
          </cell>
          <cell r="AF482" t="str">
            <v>100-2137-0000</v>
          </cell>
          <cell r="AJ482" t="str">
            <v>-</v>
          </cell>
        </row>
        <row r="483">
          <cell r="S483" t="str">
            <v>5103</v>
          </cell>
          <cell r="T483" t="str">
            <v>VP Advancement Discretionary</v>
          </cell>
          <cell r="AA483" t="str">
            <v>100-2138-0000</v>
          </cell>
          <cell r="AD483" t="str">
            <v>ARTSCI-100</v>
          </cell>
          <cell r="AE483" t="str">
            <v>ARTSCI-100-117</v>
          </cell>
          <cell r="AF483" t="str">
            <v>100-2138-0000</v>
          </cell>
          <cell r="AJ483" t="str">
            <v>-</v>
          </cell>
        </row>
        <row r="484">
          <cell r="S484" t="str">
            <v>5104</v>
          </cell>
          <cell r="T484" t="str">
            <v>Fish Pathology</v>
          </cell>
          <cell r="AA484" t="str">
            <v>100-2138-1000</v>
          </cell>
          <cell r="AD484" t="str">
            <v>ARTSCI-100</v>
          </cell>
          <cell r="AE484" t="str">
            <v>ARTSCI-100-118</v>
          </cell>
          <cell r="AF484" t="str">
            <v>100-2138-1000</v>
          </cell>
          <cell r="AJ484" t="str">
            <v>-</v>
          </cell>
        </row>
        <row r="485">
          <cell r="S485" t="str">
            <v>5105</v>
          </cell>
          <cell r="T485" t="str">
            <v>Rhodes Pharmacon Scholarship</v>
          </cell>
          <cell r="AA485" t="str">
            <v>100-2138-7324</v>
          </cell>
          <cell r="AD485" t="str">
            <v>ARTSCI-100</v>
          </cell>
          <cell r="AE485" t="str">
            <v>ARTSCI-100-119</v>
          </cell>
          <cell r="AF485" t="str">
            <v>100-2138-7324</v>
          </cell>
          <cell r="AJ485" t="str">
            <v>-</v>
          </cell>
        </row>
        <row r="486">
          <cell r="S486" t="str">
            <v>5106</v>
          </cell>
          <cell r="T486" t="str">
            <v>Rogowski Discretionary</v>
          </cell>
          <cell r="AA486" t="str">
            <v>100-2139-0000</v>
          </cell>
          <cell r="AD486" t="str">
            <v>ARTSCI-100</v>
          </cell>
          <cell r="AE486" t="str">
            <v>ARTSCI-100-120</v>
          </cell>
          <cell r="AF486" t="str">
            <v>100-2139-0000</v>
          </cell>
          <cell r="AJ486" t="str">
            <v>-</v>
          </cell>
        </row>
        <row r="487">
          <cell r="S487" t="str">
            <v>5107</v>
          </cell>
          <cell r="T487" t="str">
            <v>Infrastructure Engineering Dev</v>
          </cell>
          <cell r="AA487" t="str">
            <v>100-2139-2000</v>
          </cell>
          <cell r="AD487" t="str">
            <v>ARTSCI-100</v>
          </cell>
          <cell r="AE487" t="str">
            <v>ARTSCI-100-121</v>
          </cell>
          <cell r="AF487" t="str">
            <v>100-2139-2000</v>
          </cell>
          <cell r="AJ487" t="str">
            <v>-</v>
          </cell>
        </row>
        <row r="488">
          <cell r="S488" t="str">
            <v>5108</v>
          </cell>
          <cell r="T488" t="str">
            <v>Geo Tek</v>
          </cell>
          <cell r="AA488" t="str">
            <v>100-2200-0000</v>
          </cell>
          <cell r="AD488" t="str">
            <v>BUSINESS-100</v>
          </cell>
          <cell r="AE488" t="str">
            <v>BUSINESS-100-1</v>
          </cell>
          <cell r="AF488" t="str">
            <v>100-2200-0000</v>
          </cell>
          <cell r="AJ488" t="str">
            <v>-</v>
          </cell>
        </row>
        <row r="489">
          <cell r="S489" t="str">
            <v>5109</v>
          </cell>
          <cell r="T489" t="str">
            <v>Hispanic Study Abroad Fund</v>
          </cell>
          <cell r="AA489" t="str">
            <v>100-2200-1000</v>
          </cell>
          <cell r="AD489" t="str">
            <v>BUSINESS-100</v>
          </cell>
          <cell r="AE489" t="str">
            <v>BUSINESS-100-2</v>
          </cell>
          <cell r="AF489" t="str">
            <v>100-2200-1000</v>
          </cell>
          <cell r="AJ489" t="str">
            <v>-</v>
          </cell>
        </row>
        <row r="490">
          <cell r="S490" t="str">
            <v>5110</v>
          </cell>
          <cell r="T490" t="str">
            <v>Phys Ed Visiting Scholar</v>
          </cell>
          <cell r="AA490" t="str">
            <v>100-2200-2400</v>
          </cell>
          <cell r="AD490" t="str">
            <v>BUSINESS-100</v>
          </cell>
          <cell r="AE490" t="str">
            <v>BUSINESS-100-3</v>
          </cell>
          <cell r="AF490" t="str">
            <v>100-2200-2400</v>
          </cell>
          <cell r="AJ490" t="str">
            <v>-</v>
          </cell>
        </row>
        <row r="491">
          <cell r="S491" t="str">
            <v>5111</v>
          </cell>
          <cell r="T491" t="str">
            <v>ZBT=RHO IOTA Scholarship</v>
          </cell>
          <cell r="AA491" t="str">
            <v>100-2200-3007</v>
          </cell>
          <cell r="AD491" t="str">
            <v>BUSINESS-100</v>
          </cell>
          <cell r="AE491" t="str">
            <v>BUSINESS-100-4</v>
          </cell>
          <cell r="AF491" t="str">
            <v>100-2200-3007</v>
          </cell>
          <cell r="AJ491" t="str">
            <v>-</v>
          </cell>
        </row>
        <row r="492">
          <cell r="S492" t="str">
            <v>5112</v>
          </cell>
          <cell r="T492" t="str">
            <v>Alphi Chi Sorority Library</v>
          </cell>
          <cell r="AA492" t="str">
            <v>100-2200-7072</v>
          </cell>
          <cell r="AD492" t="str">
            <v>BUSINESS-100</v>
          </cell>
          <cell r="AE492" t="str">
            <v>BUSINESS-100-5</v>
          </cell>
          <cell r="AF492" t="str">
            <v>100-2200-7072</v>
          </cell>
          <cell r="AJ492" t="str">
            <v>-</v>
          </cell>
        </row>
        <row r="493">
          <cell r="S493" t="str">
            <v>5113</v>
          </cell>
          <cell r="T493" t="str">
            <v>N.H. Zawia FASEB</v>
          </cell>
          <cell r="AA493" t="str">
            <v>100-2200-7324</v>
          </cell>
          <cell r="AD493" t="str">
            <v>BUSINESS-100</v>
          </cell>
          <cell r="AE493" t="str">
            <v>BUSINESS-100-6</v>
          </cell>
          <cell r="AF493" t="str">
            <v>100-2200-7324</v>
          </cell>
          <cell r="AJ493" t="str">
            <v>-</v>
          </cell>
        </row>
        <row r="494">
          <cell r="S494" t="str">
            <v>5114</v>
          </cell>
          <cell r="T494" t="str">
            <v>Sumatra Tsunami</v>
          </cell>
          <cell r="AA494" t="str">
            <v>100-2201-0000</v>
          </cell>
          <cell r="AD494" t="str">
            <v>BUSINESS-100</v>
          </cell>
          <cell r="AE494" t="str">
            <v>BUSINESS-100-7</v>
          </cell>
          <cell r="AF494" t="str">
            <v>100-2201-0000</v>
          </cell>
          <cell r="AJ494" t="str">
            <v>-</v>
          </cell>
        </row>
        <row r="495">
          <cell r="S495" t="str">
            <v>5115</v>
          </cell>
          <cell r="T495" t="str">
            <v>Transportation Center Sustain</v>
          </cell>
          <cell r="AA495" t="str">
            <v>100-2201-1000</v>
          </cell>
          <cell r="AD495" t="str">
            <v>BUSINESS-100</v>
          </cell>
          <cell r="AE495" t="str">
            <v>BUSINESS-100-8</v>
          </cell>
          <cell r="AF495" t="str">
            <v>100-2201-1000</v>
          </cell>
          <cell r="AJ495" t="str">
            <v>-</v>
          </cell>
        </row>
        <row r="496">
          <cell r="S496" t="str">
            <v>5116</v>
          </cell>
          <cell r="T496" t="str">
            <v>International Engineering Prg</v>
          </cell>
          <cell r="AA496" t="str">
            <v>100-2201-2000</v>
          </cell>
          <cell r="AD496" t="str">
            <v>BUSINESS-100</v>
          </cell>
          <cell r="AE496" t="str">
            <v>BUSINESS-100-9</v>
          </cell>
          <cell r="AF496" t="str">
            <v>100-2201-2000</v>
          </cell>
          <cell r="AJ496" t="str">
            <v>-</v>
          </cell>
        </row>
        <row r="497">
          <cell r="S497" t="str">
            <v>5117</v>
          </cell>
          <cell r="T497" t="str">
            <v>Boudreaux-Bartels, GF</v>
          </cell>
          <cell r="AA497" t="str">
            <v>100-2201-7075</v>
          </cell>
          <cell r="AD497" t="str">
            <v>BUSINESS-100</v>
          </cell>
          <cell r="AE497" t="str">
            <v>BUSINESS-100-10</v>
          </cell>
          <cell r="AF497" t="str">
            <v>100-2201-7075</v>
          </cell>
          <cell r="AJ497" t="str">
            <v>-</v>
          </cell>
        </row>
        <row r="498">
          <cell r="S498" t="str">
            <v>5118</v>
          </cell>
          <cell r="T498" t="str">
            <v>Alierdam, Elaine</v>
          </cell>
          <cell r="AA498" t="str">
            <v>100-2201-7270</v>
          </cell>
          <cell r="AD498" t="str">
            <v>BUSINESS-100</v>
          </cell>
          <cell r="AE498" t="str">
            <v>BUSINESS-100-11</v>
          </cell>
          <cell r="AF498" t="str">
            <v>100-2201-7270</v>
          </cell>
          <cell r="AJ498" t="str">
            <v>-</v>
          </cell>
        </row>
        <row r="499">
          <cell r="S499" t="str">
            <v>5119</v>
          </cell>
          <cell r="T499" t="str">
            <v>Cheryl Foster FA11</v>
          </cell>
          <cell r="AA499" t="str">
            <v>100-2201-7324</v>
          </cell>
          <cell r="AD499" t="str">
            <v>BUSINESS-100</v>
          </cell>
          <cell r="AE499" t="str">
            <v>BUSINESS-100-12</v>
          </cell>
          <cell r="AF499" t="str">
            <v>100-2201-7324</v>
          </cell>
          <cell r="AJ499" t="str">
            <v>-</v>
          </cell>
        </row>
        <row r="500">
          <cell r="S500" t="str">
            <v>5120</v>
          </cell>
          <cell r="T500" t="str">
            <v>Rossby, T. Discretionary</v>
          </cell>
          <cell r="AA500" t="str">
            <v>100-2202-0000</v>
          </cell>
          <cell r="AD500" t="str">
            <v>BUSINESS-100</v>
          </cell>
          <cell r="AE500" t="str">
            <v>BUSINESS-100-13</v>
          </cell>
          <cell r="AF500" t="str">
            <v>100-2202-0000</v>
          </cell>
          <cell r="AJ500" t="str">
            <v>-</v>
          </cell>
        </row>
        <row r="501">
          <cell r="S501" t="str">
            <v>5121</v>
          </cell>
          <cell r="T501" t="str">
            <v>Hackett, Dean John R. (4725)</v>
          </cell>
          <cell r="AA501" t="str">
            <v>100-2203-0000</v>
          </cell>
          <cell r="AD501" t="str">
            <v>BUSINESS-100</v>
          </cell>
          <cell r="AE501" t="str">
            <v>BUSINESS-100-14</v>
          </cell>
          <cell r="AF501" t="str">
            <v>100-2203-0000</v>
          </cell>
          <cell r="AJ501" t="str">
            <v>-</v>
          </cell>
        </row>
        <row r="502">
          <cell r="S502" t="str">
            <v>5122</v>
          </cell>
          <cell r="T502" t="str">
            <v>Doody - Department Use</v>
          </cell>
          <cell r="AA502" t="str">
            <v>100-2300-0000</v>
          </cell>
          <cell r="AD502" t="str">
            <v>ENGINEERING-100</v>
          </cell>
          <cell r="AE502" t="str">
            <v>ENGINEERING-100-1</v>
          </cell>
          <cell r="AF502" t="str">
            <v>100-2300-0000</v>
          </cell>
          <cell r="AJ502" t="str">
            <v>-</v>
          </cell>
        </row>
        <row r="503">
          <cell r="S503" t="str">
            <v>5123</v>
          </cell>
          <cell r="T503" t="str">
            <v>URI Foundation Holding Account</v>
          </cell>
          <cell r="AA503" t="str">
            <v>100-2300-1000</v>
          </cell>
          <cell r="AD503" t="str">
            <v>ENGINEERING-100</v>
          </cell>
          <cell r="AE503" t="str">
            <v>ENGINEERING-100-2</v>
          </cell>
          <cell r="AF503" t="str">
            <v>100-2300-1000</v>
          </cell>
          <cell r="AJ503" t="str">
            <v>-</v>
          </cell>
        </row>
        <row r="504">
          <cell r="S504" t="str">
            <v>5124</v>
          </cell>
          <cell r="T504" t="str">
            <v>Information Center Fund</v>
          </cell>
          <cell r="AA504" t="str">
            <v>100-2300-1150</v>
          </cell>
          <cell r="AD504" t="str">
            <v>ENGINEERING-100</v>
          </cell>
          <cell r="AE504" t="str">
            <v>ENGINEERING-100-3</v>
          </cell>
          <cell r="AF504" t="str">
            <v>100-2300-1150</v>
          </cell>
          <cell r="AJ504" t="str">
            <v>-</v>
          </cell>
        </row>
        <row r="505">
          <cell r="S505" t="str">
            <v>5125</v>
          </cell>
          <cell r="T505" t="str">
            <v>Medical Aspects of Sports</v>
          </cell>
          <cell r="AA505" t="str">
            <v>100-2300-2230</v>
          </cell>
          <cell r="AD505" t="str">
            <v>ENGINEERING-100</v>
          </cell>
          <cell r="AE505" t="str">
            <v>ENGINEERING-100-4</v>
          </cell>
          <cell r="AF505" t="str">
            <v>100-2300-2230</v>
          </cell>
          <cell r="AJ505" t="str">
            <v>-</v>
          </cell>
        </row>
        <row r="506">
          <cell r="S506" t="str">
            <v>5126</v>
          </cell>
          <cell r="T506" t="str">
            <v>CRC Discretionary</v>
          </cell>
          <cell r="AA506" t="str">
            <v>100-2300-2231</v>
          </cell>
          <cell r="AD506" t="str">
            <v>ENGINEERING-100</v>
          </cell>
          <cell r="AE506" t="str">
            <v>ENGINEERING-100-5</v>
          </cell>
          <cell r="AF506" t="str">
            <v>100-2300-2231</v>
          </cell>
          <cell r="AJ506" t="str">
            <v>-</v>
          </cell>
        </row>
        <row r="507">
          <cell r="S507" t="str">
            <v>5127</v>
          </cell>
          <cell r="T507" t="str">
            <v>Vatcher, Edgar &amp; Barbara Fund</v>
          </cell>
          <cell r="AA507" t="str">
            <v>100-2300-2517</v>
          </cell>
          <cell r="AD507" t="str">
            <v>ENGINEERING-100</v>
          </cell>
          <cell r="AE507" t="str">
            <v>ENGINEERING-100-6</v>
          </cell>
          <cell r="AF507" t="str">
            <v>100-2300-2517</v>
          </cell>
          <cell r="AJ507" t="str">
            <v>-</v>
          </cell>
        </row>
        <row r="508">
          <cell r="S508" t="str">
            <v>5128</v>
          </cell>
          <cell r="T508" t="str">
            <v>CBA Deans Excellence Fund</v>
          </cell>
          <cell r="AA508" t="str">
            <v>100-2300-3007</v>
          </cell>
          <cell r="AD508" t="str">
            <v>ENGINEERING-100</v>
          </cell>
          <cell r="AE508" t="str">
            <v>ENGINEERING-100-7</v>
          </cell>
          <cell r="AF508" t="str">
            <v>100-2300-3007</v>
          </cell>
          <cell r="AJ508" t="str">
            <v>-</v>
          </cell>
        </row>
        <row r="509">
          <cell r="S509" t="str">
            <v>5129</v>
          </cell>
          <cell r="T509" t="str">
            <v>Cruickshank Operating Chem</v>
          </cell>
          <cell r="AA509" t="str">
            <v>100-2300-7156</v>
          </cell>
          <cell r="AD509" t="str">
            <v>ENGINEERING-100</v>
          </cell>
          <cell r="AE509" t="str">
            <v>ENGINEERING-100-8</v>
          </cell>
          <cell r="AF509" t="str">
            <v>100-2300-7156</v>
          </cell>
          <cell r="AJ509" t="str">
            <v>-</v>
          </cell>
        </row>
        <row r="510">
          <cell r="S510" t="str">
            <v>5130</v>
          </cell>
          <cell r="T510" t="str">
            <v>Ruemmele, Bridget Turf Fund</v>
          </cell>
          <cell r="AA510" t="str">
            <v>100-2300-7371</v>
          </cell>
          <cell r="AD510" t="str">
            <v>ENGINEERING-100</v>
          </cell>
          <cell r="AE510" t="str">
            <v>ENGINEERING-100-9</v>
          </cell>
          <cell r="AF510" t="str">
            <v>100-2300-7371</v>
          </cell>
          <cell r="AJ510" t="str">
            <v>-</v>
          </cell>
        </row>
        <row r="511">
          <cell r="S511" t="str">
            <v>5131</v>
          </cell>
          <cell r="T511" t="str">
            <v>Journalism Student/Faculty</v>
          </cell>
          <cell r="AA511" t="str">
            <v>100-2301-0000</v>
          </cell>
          <cell r="AD511" t="str">
            <v>ENGINEERING-100</v>
          </cell>
          <cell r="AE511" t="str">
            <v>ENGINEERING-100-10</v>
          </cell>
          <cell r="AF511" t="str">
            <v>100-2301-0000</v>
          </cell>
          <cell r="AJ511" t="str">
            <v>-</v>
          </cell>
        </row>
        <row r="512">
          <cell r="S512" t="str">
            <v>5132</v>
          </cell>
          <cell r="T512" t="str">
            <v>Financial Mgt Assn Fund</v>
          </cell>
          <cell r="AA512" t="str">
            <v>100-2301-1000</v>
          </cell>
          <cell r="AD512" t="str">
            <v>ENGINEERING-100</v>
          </cell>
          <cell r="AE512" t="str">
            <v>ENGINEERING-100-11</v>
          </cell>
          <cell r="AF512" t="str">
            <v>100-2301-1000</v>
          </cell>
          <cell r="AJ512" t="str">
            <v>-</v>
          </cell>
        </row>
        <row r="513">
          <cell r="S513" t="str">
            <v>5133</v>
          </cell>
          <cell r="T513" t="str">
            <v>Dean's Fund (HSS)</v>
          </cell>
          <cell r="AA513" t="str">
            <v>100-2301-1100</v>
          </cell>
          <cell r="AD513" t="str">
            <v>ENGINEERING-100</v>
          </cell>
          <cell r="AE513" t="str">
            <v>ENGINEERING-100-12</v>
          </cell>
          <cell r="AF513" t="str">
            <v>100-2301-1100</v>
          </cell>
          <cell r="AJ513" t="str">
            <v>-</v>
          </cell>
        </row>
        <row r="514">
          <cell r="S514" t="str">
            <v>5134</v>
          </cell>
          <cell r="T514" t="str">
            <v>Weekapaug Foundation</v>
          </cell>
          <cell r="AA514" t="str">
            <v>100-2301-1101</v>
          </cell>
          <cell r="AD514" t="str">
            <v>ENGINEERING-100</v>
          </cell>
          <cell r="AE514" t="str">
            <v>ENGINEERING-100-13</v>
          </cell>
          <cell r="AF514" t="str">
            <v>100-2301-1101</v>
          </cell>
          <cell r="AJ514" t="str">
            <v>-</v>
          </cell>
        </row>
        <row r="515">
          <cell r="S515" t="str">
            <v>5135</v>
          </cell>
          <cell r="T515" t="str">
            <v>Lobster Neurobiology Research</v>
          </cell>
          <cell r="AA515" t="str">
            <v>100-2301-1102</v>
          </cell>
          <cell r="AD515" t="str">
            <v>ENGINEERING-100</v>
          </cell>
          <cell r="AE515" t="str">
            <v>ENGINEERING-100-14</v>
          </cell>
          <cell r="AF515" t="str">
            <v>100-2301-1102</v>
          </cell>
          <cell r="AJ515" t="str">
            <v>-</v>
          </cell>
        </row>
        <row r="516">
          <cell r="S516" t="str">
            <v>5136</v>
          </cell>
          <cell r="T516" t="str">
            <v>Library Book &amp; Serial Fund</v>
          </cell>
          <cell r="AA516" t="str">
            <v>100-2301-1103</v>
          </cell>
          <cell r="AD516" t="str">
            <v>ENGINEERING-100</v>
          </cell>
          <cell r="AE516" t="str">
            <v>ENGINEERING-100-15</v>
          </cell>
          <cell r="AF516" t="str">
            <v>100-2301-1103</v>
          </cell>
          <cell r="AJ516" t="str">
            <v>-</v>
          </cell>
        </row>
        <row r="517">
          <cell r="S517" t="str">
            <v>5137</v>
          </cell>
          <cell r="T517" t="str">
            <v>MCISE Graduate Fellowship</v>
          </cell>
          <cell r="AA517" t="str">
            <v>100-2301-1104</v>
          </cell>
          <cell r="AD517" t="str">
            <v>ENGINEERING-100</v>
          </cell>
          <cell r="AE517" t="str">
            <v>ENGINEERING-100-16</v>
          </cell>
          <cell r="AF517" t="str">
            <v>100-2301-1104</v>
          </cell>
          <cell r="AJ517" t="str">
            <v>-</v>
          </cell>
        </row>
        <row r="518">
          <cell r="S518" t="str">
            <v>5138</v>
          </cell>
          <cell r="T518" t="str">
            <v>Golet,Frank Wetland Ecology Un</v>
          </cell>
          <cell r="AA518" t="str">
            <v>100-2301-1105</v>
          </cell>
          <cell r="AD518" t="str">
            <v>ENGINEERING-100</v>
          </cell>
          <cell r="AE518" t="str">
            <v>ENGINEERING-100-17</v>
          </cell>
          <cell r="AF518" t="str">
            <v>100-2301-1105</v>
          </cell>
          <cell r="AJ518" t="str">
            <v>-</v>
          </cell>
        </row>
        <row r="519">
          <cell r="S519" t="str">
            <v>5139</v>
          </cell>
          <cell r="T519" t="str">
            <v>URI Library Gifts to R.L.C</v>
          </cell>
          <cell r="AA519" t="str">
            <v>100-2301-1150</v>
          </cell>
          <cell r="AD519" t="str">
            <v>ENGINEERING-100</v>
          </cell>
          <cell r="AE519" t="str">
            <v>ENGINEERING-100-18</v>
          </cell>
          <cell r="AF519" t="str">
            <v>100-2301-1150</v>
          </cell>
          <cell r="AJ519" t="str">
            <v>-</v>
          </cell>
        </row>
        <row r="520">
          <cell r="S520" t="str">
            <v>5140</v>
          </cell>
          <cell r="T520" t="str">
            <v>Nursing Symposium Fund</v>
          </cell>
          <cell r="AA520" t="str">
            <v>100-2301-2230</v>
          </cell>
          <cell r="AD520" t="str">
            <v>ENGINEERING-100</v>
          </cell>
          <cell r="AE520" t="str">
            <v>ENGINEERING-100-19</v>
          </cell>
          <cell r="AF520" t="str">
            <v>100-2301-2230</v>
          </cell>
          <cell r="AJ520" t="str">
            <v>-</v>
          </cell>
        </row>
        <row r="521">
          <cell r="S521" t="str">
            <v>5141</v>
          </cell>
          <cell r="T521" t="str">
            <v>Dept of Music Orchestra Fund</v>
          </cell>
          <cell r="AA521" t="str">
            <v>100-2301-2231</v>
          </cell>
          <cell r="AD521" t="str">
            <v>ENGINEERING-100</v>
          </cell>
          <cell r="AE521" t="str">
            <v>ENGINEERING-100-20</v>
          </cell>
          <cell r="AF521" t="str">
            <v>100-2301-2231</v>
          </cell>
          <cell r="AJ521" t="str">
            <v>-</v>
          </cell>
        </row>
        <row r="522">
          <cell r="S522" t="str">
            <v>5142</v>
          </cell>
          <cell r="T522" t="str">
            <v>Fuld Grant Nursing</v>
          </cell>
          <cell r="AA522" t="str">
            <v>100-2301-2400</v>
          </cell>
          <cell r="AD522" t="str">
            <v>ENGINEERING-100</v>
          </cell>
          <cell r="AE522" t="str">
            <v>ENGINEERING-100-21</v>
          </cell>
          <cell r="AF522" t="str">
            <v>100-2301-2400</v>
          </cell>
          <cell r="AJ522" t="str">
            <v>-</v>
          </cell>
        </row>
        <row r="523">
          <cell r="S523" t="str">
            <v>5143</v>
          </cell>
          <cell r="T523" t="str">
            <v>Kogut Hoechst</v>
          </cell>
          <cell r="AA523" t="str">
            <v>100-2301-7069</v>
          </cell>
          <cell r="AD523" t="str">
            <v>ENGINEERING-100</v>
          </cell>
          <cell r="AE523" t="str">
            <v>ENGINEERING-100-22</v>
          </cell>
          <cell r="AF523" t="str">
            <v>100-2301-7069</v>
          </cell>
          <cell r="AJ523" t="str">
            <v>-</v>
          </cell>
        </row>
        <row r="524">
          <cell r="S524" t="str">
            <v>5144</v>
          </cell>
          <cell r="T524" t="str">
            <v>Evidence to Initiative</v>
          </cell>
          <cell r="AA524" t="str">
            <v>100-2301-7324</v>
          </cell>
          <cell r="AD524" t="str">
            <v>ENGINEERING-100</v>
          </cell>
          <cell r="AE524" t="str">
            <v>ENGINEERING-100-23</v>
          </cell>
          <cell r="AF524" t="str">
            <v>100-2301-7324</v>
          </cell>
          <cell r="AJ524" t="str">
            <v>-</v>
          </cell>
        </row>
        <row r="525">
          <cell r="S525" t="str">
            <v>5145</v>
          </cell>
          <cell r="T525" t="str">
            <v>Sherman, Daniel P. Estate Fund</v>
          </cell>
          <cell r="AA525" t="str">
            <v>100-2301-8013</v>
          </cell>
          <cell r="AD525" t="str">
            <v>ENGINEERING-100</v>
          </cell>
          <cell r="AE525" t="str">
            <v>ENGINEERING-100-24</v>
          </cell>
          <cell r="AF525" t="str">
            <v>100-2301-8013</v>
          </cell>
          <cell r="AJ525" t="str">
            <v>-</v>
          </cell>
        </row>
        <row r="526">
          <cell r="S526" t="str">
            <v>5146</v>
          </cell>
          <cell r="T526" t="str">
            <v>Audiology @ URI</v>
          </cell>
          <cell r="AA526" t="str">
            <v>100-2302-0000</v>
          </cell>
          <cell r="AD526" t="str">
            <v>ENGINEERING-100</v>
          </cell>
          <cell r="AE526" t="str">
            <v>ENGINEERING-100-25</v>
          </cell>
          <cell r="AF526" t="str">
            <v>100-2302-0000</v>
          </cell>
          <cell r="AJ526" t="str">
            <v>-</v>
          </cell>
        </row>
        <row r="527">
          <cell r="S527" t="str">
            <v>5147</v>
          </cell>
          <cell r="T527" t="str">
            <v>Annu Matthew FA'11</v>
          </cell>
          <cell r="AA527" t="str">
            <v>100-2302-1000</v>
          </cell>
          <cell r="AD527" t="str">
            <v>ENGINEERING-100</v>
          </cell>
          <cell r="AE527" t="str">
            <v>ENGINEERING-100-26</v>
          </cell>
          <cell r="AF527" t="str">
            <v>100-2302-1000</v>
          </cell>
          <cell r="AJ527" t="str">
            <v>-</v>
          </cell>
        </row>
        <row r="528">
          <cell r="S528" t="str">
            <v>5148</v>
          </cell>
          <cell r="T528" t="str">
            <v>Inactive</v>
          </cell>
          <cell r="AA528" t="str">
            <v>100-2302-1101</v>
          </cell>
          <cell r="AD528" t="str">
            <v>ENGINEERING-100</v>
          </cell>
          <cell r="AE528" t="str">
            <v>ENGINEERING-100-27</v>
          </cell>
          <cell r="AF528" t="str">
            <v>100-2302-1101</v>
          </cell>
          <cell r="AJ528" t="str">
            <v>-</v>
          </cell>
        </row>
        <row r="529">
          <cell r="S529" t="str">
            <v>5149</v>
          </cell>
          <cell r="T529" t="str">
            <v>Kingston Wildlife Research</v>
          </cell>
          <cell r="AA529" t="str">
            <v>100-2302-1102</v>
          </cell>
          <cell r="AD529" t="str">
            <v>ENGINEERING-100</v>
          </cell>
          <cell r="AE529" t="str">
            <v>ENGINEERING-100-28</v>
          </cell>
          <cell r="AF529" t="str">
            <v>100-2302-1102</v>
          </cell>
          <cell r="AJ529" t="str">
            <v>-</v>
          </cell>
        </row>
        <row r="530">
          <cell r="S530" t="str">
            <v>5150</v>
          </cell>
          <cell r="T530" t="str">
            <v>GSO Alumni</v>
          </cell>
          <cell r="AA530" t="str">
            <v>100-2302-1103</v>
          </cell>
          <cell r="AD530" t="str">
            <v>ENGINEERING-100</v>
          </cell>
          <cell r="AE530" t="str">
            <v>ENGINEERING-100-29</v>
          </cell>
          <cell r="AF530" t="str">
            <v>100-2302-1103</v>
          </cell>
          <cell r="AJ530" t="str">
            <v>-</v>
          </cell>
        </row>
        <row r="531">
          <cell r="S531" t="str">
            <v>5151</v>
          </cell>
          <cell r="T531" t="str">
            <v>Doherty Gift/Pilson</v>
          </cell>
          <cell r="AA531" t="str">
            <v>100-2302-1104</v>
          </cell>
          <cell r="AD531" t="str">
            <v>ENGINEERING-100</v>
          </cell>
          <cell r="AE531" t="str">
            <v>ENGINEERING-100-30</v>
          </cell>
          <cell r="AF531" t="str">
            <v>100-2302-1104</v>
          </cell>
          <cell r="AJ531" t="str">
            <v>-</v>
          </cell>
        </row>
        <row r="532">
          <cell r="S532" t="str">
            <v>5152</v>
          </cell>
          <cell r="T532" t="str">
            <v>Club Sports Field Hockey</v>
          </cell>
          <cell r="AA532" t="str">
            <v>100-2302-1106</v>
          </cell>
          <cell r="AD532" t="str">
            <v>ENGINEERING-100</v>
          </cell>
          <cell r="AE532" t="str">
            <v>ENGINEERING-100-31</v>
          </cell>
          <cell r="AF532" t="str">
            <v>100-2302-1106</v>
          </cell>
          <cell r="AJ532" t="str">
            <v>-</v>
          </cell>
        </row>
        <row r="533">
          <cell r="S533" t="str">
            <v>5153</v>
          </cell>
          <cell r="T533" t="str">
            <v>Cohen, Paul Research Fund</v>
          </cell>
          <cell r="AA533" t="str">
            <v>100-2302-1107</v>
          </cell>
          <cell r="AD533" t="str">
            <v>ENGINEERING-100</v>
          </cell>
          <cell r="AE533" t="str">
            <v>ENGINEERING-100-32</v>
          </cell>
          <cell r="AF533" t="str">
            <v>100-2302-1107</v>
          </cell>
          <cell r="AJ533" t="str">
            <v>-</v>
          </cell>
        </row>
        <row r="534">
          <cell r="S534" t="str">
            <v>5154</v>
          </cell>
          <cell r="T534" t="str">
            <v>Dean's Fund (A&amp;S)</v>
          </cell>
          <cell r="AA534" t="str">
            <v>100-2302-1108</v>
          </cell>
          <cell r="AD534" t="str">
            <v>ENGINEERING-100</v>
          </cell>
          <cell r="AE534" t="str">
            <v>ENGINEERING-100-33</v>
          </cell>
          <cell r="AF534" t="str">
            <v>100-2302-1108</v>
          </cell>
          <cell r="AJ534" t="str">
            <v>-</v>
          </cell>
        </row>
        <row r="535">
          <cell r="S535" t="str">
            <v>5155</v>
          </cell>
          <cell r="T535" t="str">
            <v>Turf Grass Research</v>
          </cell>
          <cell r="AA535" t="str">
            <v>100-2302-1109</v>
          </cell>
          <cell r="AD535" t="str">
            <v>ENGINEERING-100</v>
          </cell>
          <cell r="AE535" t="str">
            <v>ENGINEERING-100-34</v>
          </cell>
          <cell r="AF535" t="str">
            <v>100-2302-1109</v>
          </cell>
          <cell r="AJ535" t="str">
            <v>-</v>
          </cell>
        </row>
        <row r="536">
          <cell r="S536" t="str">
            <v>5156</v>
          </cell>
          <cell r="T536" t="str">
            <v>Hetherman, Vincent Paul</v>
          </cell>
          <cell r="AA536" t="str">
            <v>100-2302-1150</v>
          </cell>
          <cell r="AD536" t="str">
            <v>ENGINEERING-100</v>
          </cell>
          <cell r="AE536" t="str">
            <v>ENGINEERING-100-35</v>
          </cell>
          <cell r="AF536" t="str">
            <v>100-2302-1150</v>
          </cell>
          <cell r="AJ536" t="str">
            <v>-</v>
          </cell>
        </row>
        <row r="537">
          <cell r="S537" t="str">
            <v>5157</v>
          </cell>
          <cell r="T537" t="str">
            <v>Davis Challenge Grt. Buckhardt</v>
          </cell>
          <cell r="AA537" t="str">
            <v>100-2302-2000</v>
          </cell>
          <cell r="AD537" t="str">
            <v>ENGINEERING-100</v>
          </cell>
          <cell r="AE537" t="str">
            <v>ENGINEERING-100-36</v>
          </cell>
          <cell r="AF537" t="str">
            <v>100-2302-2000</v>
          </cell>
          <cell r="AJ537" t="str">
            <v>-</v>
          </cell>
        </row>
        <row r="538">
          <cell r="S538" t="str">
            <v>5158</v>
          </cell>
          <cell r="T538" t="str">
            <v>Davis's Challenge Grant - 1</v>
          </cell>
          <cell r="AA538" t="str">
            <v>100-2302-2230</v>
          </cell>
          <cell r="AD538" t="str">
            <v>ENGINEERING-100</v>
          </cell>
          <cell r="AE538" t="str">
            <v>ENGINEERING-100-37</v>
          </cell>
          <cell r="AF538" t="str">
            <v>100-2302-2230</v>
          </cell>
          <cell r="AJ538" t="str">
            <v>-</v>
          </cell>
        </row>
        <row r="539">
          <cell r="S539" t="str">
            <v>5159</v>
          </cell>
          <cell r="T539" t="str">
            <v>Doody, Agnes Scholarship</v>
          </cell>
          <cell r="AA539" t="str">
            <v>100-2302-2231</v>
          </cell>
          <cell r="AD539" t="str">
            <v>ENGINEERING-100</v>
          </cell>
          <cell r="AE539" t="str">
            <v>ENGINEERING-100-38</v>
          </cell>
          <cell r="AF539" t="str">
            <v>100-2302-2231</v>
          </cell>
          <cell r="AJ539" t="str">
            <v>-</v>
          </cell>
        </row>
        <row r="540">
          <cell r="S540" t="str">
            <v>5160</v>
          </cell>
          <cell r="T540" t="str">
            <v>Morse, Judy Memorial Fund</v>
          </cell>
          <cell r="AA540" t="str">
            <v>100-2302-2400</v>
          </cell>
          <cell r="AD540" t="str">
            <v>ENGINEERING-100</v>
          </cell>
          <cell r="AE540" t="str">
            <v>ENGINEERING-100-39</v>
          </cell>
          <cell r="AF540" t="str">
            <v>100-2302-2400</v>
          </cell>
          <cell r="AJ540" t="str">
            <v>-</v>
          </cell>
        </row>
        <row r="541">
          <cell r="S541" t="str">
            <v>5161</v>
          </cell>
          <cell r="T541" t="str">
            <v>Chemistry Department</v>
          </cell>
          <cell r="AA541" t="str">
            <v>100-2302-7133</v>
          </cell>
          <cell r="AD541" t="str">
            <v>ENGINEERING-100</v>
          </cell>
          <cell r="AE541" t="str">
            <v>ENGINEERING-100-40</v>
          </cell>
          <cell r="AF541" t="str">
            <v>100-2302-7133</v>
          </cell>
          <cell r="AJ541" t="str">
            <v>-</v>
          </cell>
        </row>
        <row r="542">
          <cell r="S542" t="str">
            <v>5162</v>
          </cell>
          <cell r="T542" t="str">
            <v>FFURI: 21st Century Pres. Exc.</v>
          </cell>
          <cell r="AA542" t="str">
            <v>100-2302-7324</v>
          </cell>
          <cell r="AD542" t="str">
            <v>ENGINEERING-100</v>
          </cell>
          <cell r="AE542" t="str">
            <v>ENGINEERING-100-41</v>
          </cell>
          <cell r="AF542" t="str">
            <v>100-2302-7324</v>
          </cell>
          <cell r="AJ542" t="str">
            <v>-</v>
          </cell>
        </row>
        <row r="543">
          <cell r="S543" t="str">
            <v>5163</v>
          </cell>
          <cell r="T543" t="str">
            <v>Dept of Mech Engr Dis</v>
          </cell>
          <cell r="AA543" t="str">
            <v>100-2303-0000</v>
          </cell>
          <cell r="AD543" t="str">
            <v>ENGINEERING-100</v>
          </cell>
          <cell r="AE543" t="str">
            <v>ENGINEERING-100-42</v>
          </cell>
          <cell r="AF543" t="str">
            <v>100-2303-0000</v>
          </cell>
          <cell r="AJ543" t="str">
            <v>-</v>
          </cell>
        </row>
        <row r="544">
          <cell r="S544" t="str">
            <v>5164</v>
          </cell>
          <cell r="T544" t="str">
            <v>Communicative Disorders</v>
          </cell>
          <cell r="AA544" t="str">
            <v>100-2303-1000</v>
          </cell>
          <cell r="AD544" t="str">
            <v>ENGINEERING-100</v>
          </cell>
          <cell r="AE544" t="str">
            <v>ENGINEERING-100-43</v>
          </cell>
          <cell r="AF544" t="str">
            <v>100-2303-1000</v>
          </cell>
          <cell r="AJ544" t="str">
            <v>-</v>
          </cell>
        </row>
        <row r="545">
          <cell r="S545" t="str">
            <v>5165</v>
          </cell>
          <cell r="T545" t="str">
            <v>Textiles Unrestricted Fund</v>
          </cell>
          <cell r="AA545" t="str">
            <v>100-2303-1100</v>
          </cell>
          <cell r="AD545" t="str">
            <v>ENGINEERING-100</v>
          </cell>
          <cell r="AE545" t="str">
            <v>ENGINEERING-100-44</v>
          </cell>
          <cell r="AF545" t="str">
            <v>100-2303-1100</v>
          </cell>
          <cell r="AJ545" t="str">
            <v>-</v>
          </cell>
        </row>
        <row r="546">
          <cell r="S546" t="str">
            <v>5166</v>
          </cell>
          <cell r="T546" t="str">
            <v>Casale,Norma Memorial Sch.</v>
          </cell>
          <cell r="AA546" t="str">
            <v>100-2303-1101</v>
          </cell>
          <cell r="AD546" t="str">
            <v>ENGINEERING-100</v>
          </cell>
          <cell r="AE546" t="str">
            <v>ENGINEERING-100-45</v>
          </cell>
          <cell r="AF546" t="str">
            <v>100-2303-1101</v>
          </cell>
          <cell r="AJ546" t="str">
            <v>-</v>
          </cell>
        </row>
        <row r="547">
          <cell r="S547" t="str">
            <v>5167</v>
          </cell>
          <cell r="T547" t="str">
            <v>Womans Council</v>
          </cell>
          <cell r="AA547" t="str">
            <v>100-2303-1102</v>
          </cell>
          <cell r="AD547" t="str">
            <v>ENGINEERING-100</v>
          </cell>
          <cell r="AE547" t="str">
            <v>ENGINEERING-100-46</v>
          </cell>
          <cell r="AF547" t="str">
            <v>100-2303-1102</v>
          </cell>
          <cell r="AJ547" t="str">
            <v>-</v>
          </cell>
        </row>
        <row r="548">
          <cell r="S548" t="str">
            <v>5168</v>
          </cell>
          <cell r="T548" t="str">
            <v>Schmidt, Charles T Retirement</v>
          </cell>
          <cell r="AA548" t="str">
            <v>100-2303-1103</v>
          </cell>
          <cell r="AD548" t="str">
            <v>ENGINEERING-100</v>
          </cell>
          <cell r="AE548" t="str">
            <v>ENGINEERING-100-47</v>
          </cell>
          <cell r="AF548" t="str">
            <v>100-2303-1103</v>
          </cell>
          <cell r="AJ548" t="str">
            <v>-</v>
          </cell>
        </row>
        <row r="549">
          <cell r="S549" t="str">
            <v>5169</v>
          </cell>
          <cell r="T549" t="str">
            <v>Tancrell,Bruce W. Mem. School</v>
          </cell>
          <cell r="AA549" t="str">
            <v>100-2303-1104</v>
          </cell>
          <cell r="AD549" t="str">
            <v>ENGINEERING-100</v>
          </cell>
          <cell r="AE549" t="str">
            <v>ENGINEERING-100-48</v>
          </cell>
          <cell r="AF549" t="str">
            <v>100-2303-1104</v>
          </cell>
          <cell r="AJ549" t="str">
            <v>-</v>
          </cell>
        </row>
        <row r="550">
          <cell r="S550" t="str">
            <v>5170</v>
          </cell>
          <cell r="T550" t="str">
            <v>Honors Colloquium</v>
          </cell>
          <cell r="AA550" t="str">
            <v>100-2303-1105</v>
          </cell>
          <cell r="AD550" t="str">
            <v>ENGINEERING-100</v>
          </cell>
          <cell r="AE550" t="str">
            <v>ENGINEERING-100-49</v>
          </cell>
          <cell r="AF550" t="str">
            <v>100-2303-1105</v>
          </cell>
          <cell r="AJ550" t="str">
            <v>-</v>
          </cell>
        </row>
        <row r="551">
          <cell r="S551" t="str">
            <v>5171</v>
          </cell>
          <cell r="T551" t="str">
            <v>Bergman Memorial Scholarship</v>
          </cell>
          <cell r="AA551" t="str">
            <v>100-2303-1106</v>
          </cell>
          <cell r="AD551" t="str">
            <v>ENGINEERING-100</v>
          </cell>
          <cell r="AE551" t="str">
            <v>ENGINEERING-100-50</v>
          </cell>
          <cell r="AF551" t="str">
            <v>100-2303-1106</v>
          </cell>
          <cell r="AJ551" t="str">
            <v>-</v>
          </cell>
        </row>
        <row r="552">
          <cell r="S552" t="str">
            <v>5172</v>
          </cell>
          <cell r="T552" t="str">
            <v>Womens Center Directors Fund</v>
          </cell>
          <cell r="AA552" t="str">
            <v>100-2303-1107</v>
          </cell>
          <cell r="AD552" t="str">
            <v>ENGINEERING-100</v>
          </cell>
          <cell r="AE552" t="str">
            <v>ENGINEERING-100-51</v>
          </cell>
          <cell r="AF552" t="str">
            <v>100-2303-1107</v>
          </cell>
          <cell r="AJ552" t="str">
            <v>-</v>
          </cell>
        </row>
        <row r="553">
          <cell r="S553" t="str">
            <v>5173</v>
          </cell>
          <cell r="T553" t="str">
            <v>Dean's Disc Gifts Fund</v>
          </cell>
          <cell r="AA553" t="str">
            <v>100-2303-1109</v>
          </cell>
          <cell r="AD553" t="str">
            <v>ENGINEERING-100</v>
          </cell>
          <cell r="AE553" t="str">
            <v>ENGINEERING-100-52</v>
          </cell>
          <cell r="AF553" t="str">
            <v>100-2303-1109</v>
          </cell>
          <cell r="AJ553" t="str">
            <v>-</v>
          </cell>
        </row>
        <row r="554">
          <cell r="S554" t="str">
            <v>5174</v>
          </cell>
          <cell r="T554" t="str">
            <v>French Enrichment Fund</v>
          </cell>
          <cell r="AA554" t="str">
            <v>100-2303-1110</v>
          </cell>
          <cell r="AD554" t="str">
            <v>ENGINEERING-100</v>
          </cell>
          <cell r="AE554" t="str">
            <v>ENGINEERING-100-53</v>
          </cell>
          <cell r="AF554" t="str">
            <v>100-2303-1110</v>
          </cell>
          <cell r="AJ554" t="str">
            <v>-</v>
          </cell>
        </row>
        <row r="555">
          <cell r="S555" t="str">
            <v>5175</v>
          </cell>
          <cell r="T555" t="str">
            <v>Dept of Ele &amp; Computer</v>
          </cell>
          <cell r="AA555" t="str">
            <v>100-2303-1111</v>
          </cell>
          <cell r="AD555" t="str">
            <v>ENGINEERING-100</v>
          </cell>
          <cell r="AE555" t="str">
            <v>ENGINEERING-100-54</v>
          </cell>
          <cell r="AF555" t="str">
            <v>100-2303-1111</v>
          </cell>
          <cell r="AJ555" t="str">
            <v>-</v>
          </cell>
        </row>
        <row r="556">
          <cell r="S556" t="str">
            <v>5176</v>
          </cell>
          <cell r="T556" t="str">
            <v>PhD in Education</v>
          </cell>
          <cell r="AA556" t="str">
            <v>100-2303-1112</v>
          </cell>
          <cell r="AD556" t="str">
            <v>ENGINEERING-100</v>
          </cell>
          <cell r="AE556" t="str">
            <v>ENGINEERING-100-55</v>
          </cell>
          <cell r="AF556" t="str">
            <v>100-2303-1112</v>
          </cell>
          <cell r="AJ556" t="str">
            <v>-</v>
          </cell>
        </row>
        <row r="557">
          <cell r="S557" t="str">
            <v>5177</v>
          </cell>
          <cell r="T557" t="str">
            <v>Edwards Beautification Project</v>
          </cell>
          <cell r="AA557" t="str">
            <v>100-2303-1113</v>
          </cell>
          <cell r="AD557" t="str">
            <v>ENGINEERING-100</v>
          </cell>
          <cell r="AE557" t="str">
            <v>ENGINEERING-100-56</v>
          </cell>
          <cell r="AF557" t="str">
            <v>100-2303-1113</v>
          </cell>
          <cell r="AJ557" t="str">
            <v>-</v>
          </cell>
        </row>
        <row r="558">
          <cell r="S558" t="str">
            <v>5178</v>
          </cell>
          <cell r="T558" t="str">
            <v>CRC Sustainable Coastal</v>
          </cell>
          <cell r="AA558" t="str">
            <v>100-2303-1114</v>
          </cell>
          <cell r="AD558" t="str">
            <v>ENGINEERING-100</v>
          </cell>
          <cell r="AE558" t="str">
            <v>ENGINEERING-100-57</v>
          </cell>
          <cell r="AF558" t="str">
            <v>100-2303-1114</v>
          </cell>
          <cell r="AJ558" t="str">
            <v>-</v>
          </cell>
        </row>
        <row r="559">
          <cell r="S559" t="str">
            <v>5179</v>
          </cell>
          <cell r="T559" t="str">
            <v>Faculty Senate Discretionary</v>
          </cell>
          <cell r="AA559" t="str">
            <v>100-2303-1115</v>
          </cell>
          <cell r="AD559" t="str">
            <v>ENGINEERING-100</v>
          </cell>
          <cell r="AE559" t="str">
            <v>ENGINEERING-100-58</v>
          </cell>
          <cell r="AF559" t="str">
            <v>100-2303-1115</v>
          </cell>
          <cell r="AJ559" t="str">
            <v>-</v>
          </cell>
        </row>
        <row r="560">
          <cell r="S560" t="str">
            <v>5180</v>
          </cell>
          <cell r="T560" t="str">
            <v>University Club Fund</v>
          </cell>
          <cell r="AA560" t="str">
            <v>100-2303-1116</v>
          </cell>
          <cell r="AD560" t="str">
            <v>ENGINEERING-100</v>
          </cell>
          <cell r="AE560" t="str">
            <v>ENGINEERING-100-59</v>
          </cell>
          <cell r="AF560" t="str">
            <v>100-2303-1116</v>
          </cell>
          <cell r="AJ560" t="str">
            <v>-</v>
          </cell>
        </row>
        <row r="561">
          <cell r="S561" t="str">
            <v>5181</v>
          </cell>
          <cell r="T561" t="str">
            <v>Dept of Chemistry CCR Fund</v>
          </cell>
          <cell r="AA561" t="str">
            <v>100-2303-1117</v>
          </cell>
          <cell r="AD561" t="str">
            <v>ENGINEERING-100</v>
          </cell>
          <cell r="AE561" t="str">
            <v>ENGINEERING-100-60</v>
          </cell>
          <cell r="AF561" t="str">
            <v>100-2303-1117</v>
          </cell>
          <cell r="AJ561" t="str">
            <v>-</v>
          </cell>
        </row>
        <row r="562">
          <cell r="S562" t="str">
            <v>5182</v>
          </cell>
          <cell r="T562" t="str">
            <v>Excellence Fund Community</v>
          </cell>
          <cell r="AA562" t="str">
            <v>100-2303-1118</v>
          </cell>
          <cell r="AD562" t="str">
            <v>ENGINEERING-100</v>
          </cell>
          <cell r="AE562" t="str">
            <v>ENGINEERING-100-61</v>
          </cell>
          <cell r="AF562" t="str">
            <v>100-2303-1118</v>
          </cell>
          <cell r="AJ562" t="str">
            <v>-</v>
          </cell>
        </row>
        <row r="563">
          <cell r="S563" t="str">
            <v>5183</v>
          </cell>
          <cell r="T563" t="str">
            <v>URI Amateur Radio Club</v>
          </cell>
          <cell r="AA563" t="str">
            <v>100-2303-1119</v>
          </cell>
          <cell r="AD563" t="str">
            <v>ENGINEERING-100</v>
          </cell>
          <cell r="AE563" t="str">
            <v>ENGINEERING-100-62</v>
          </cell>
          <cell r="AF563" t="str">
            <v>100-2303-1119</v>
          </cell>
          <cell r="AJ563" t="str">
            <v>-</v>
          </cell>
        </row>
        <row r="564">
          <cell r="S564" t="str">
            <v>5184</v>
          </cell>
          <cell r="T564" t="str">
            <v>Alumni Fund (GSO)</v>
          </cell>
          <cell r="AA564" t="str">
            <v>100-2303-1150</v>
          </cell>
          <cell r="AD564" t="str">
            <v>ENGINEERING-100</v>
          </cell>
          <cell r="AE564" t="str">
            <v>ENGINEERING-100-63</v>
          </cell>
          <cell r="AF564" t="str">
            <v>100-2303-1150</v>
          </cell>
          <cell r="AJ564" t="str">
            <v>-</v>
          </cell>
        </row>
        <row r="565">
          <cell r="S565" t="str">
            <v>5185</v>
          </cell>
          <cell r="T565" t="str">
            <v>Dean's Fund (COP)</v>
          </cell>
          <cell r="AA565" t="str">
            <v>100-2303-2230</v>
          </cell>
          <cell r="AD565" t="str">
            <v>ENGINEERING-100</v>
          </cell>
          <cell r="AE565" t="str">
            <v>ENGINEERING-100-64</v>
          </cell>
          <cell r="AF565" t="str">
            <v>100-2303-2230</v>
          </cell>
          <cell r="AJ565" t="str">
            <v>-</v>
          </cell>
        </row>
        <row r="566">
          <cell r="S566" t="str">
            <v>5186</v>
          </cell>
          <cell r="T566" t="str">
            <v>Dean's Fund (CON)</v>
          </cell>
          <cell r="AA566" t="str">
            <v>100-2303-2231</v>
          </cell>
          <cell r="AD566" t="str">
            <v>ENGINEERING-100</v>
          </cell>
          <cell r="AE566" t="str">
            <v>ENGINEERING-100-65</v>
          </cell>
          <cell r="AF566" t="str">
            <v>100-2303-2231</v>
          </cell>
          <cell r="AJ566" t="str">
            <v>-</v>
          </cell>
        </row>
        <row r="567">
          <cell r="S567" t="str">
            <v>5187</v>
          </cell>
          <cell r="T567" t="str">
            <v>Women's Studies Fund</v>
          </cell>
          <cell r="AA567" t="str">
            <v>100-2303-2400</v>
          </cell>
          <cell r="AD567" t="str">
            <v>ENGINEERING-100</v>
          </cell>
          <cell r="AE567" t="str">
            <v>ENGINEERING-100-66</v>
          </cell>
          <cell r="AF567" t="str">
            <v>100-2303-2400</v>
          </cell>
          <cell r="AJ567" t="str">
            <v>-</v>
          </cell>
        </row>
        <row r="568">
          <cell r="S568" t="str">
            <v>5188</v>
          </cell>
          <cell r="T568" t="str">
            <v>Urban Agroecology</v>
          </cell>
          <cell r="AA568" t="str">
            <v>100-2303-7324</v>
          </cell>
          <cell r="AD568" t="str">
            <v>ENGINEERING-100</v>
          </cell>
          <cell r="AE568" t="str">
            <v>ENGINEERING-100-67</v>
          </cell>
          <cell r="AF568" t="str">
            <v>100-2303-7324</v>
          </cell>
          <cell r="AJ568" t="str">
            <v>-</v>
          </cell>
        </row>
        <row r="569">
          <cell r="S569" t="str">
            <v>5189</v>
          </cell>
          <cell r="T569" t="str">
            <v>Geology Department</v>
          </cell>
          <cell r="AA569" t="str">
            <v>100-2304-0000</v>
          </cell>
          <cell r="AD569" t="str">
            <v>ENGINEERING-100</v>
          </cell>
          <cell r="AE569" t="str">
            <v>ENGINEERING-100-68</v>
          </cell>
          <cell r="AF569" t="str">
            <v>100-2304-0000</v>
          </cell>
          <cell r="AJ569" t="str">
            <v>-</v>
          </cell>
        </row>
        <row r="570">
          <cell r="S570" t="str">
            <v>5190</v>
          </cell>
          <cell r="T570" t="str">
            <v>Carlson House</v>
          </cell>
          <cell r="AA570" t="str">
            <v>100-2304-1000</v>
          </cell>
          <cell r="AD570" t="str">
            <v>ENGINEERING-100</v>
          </cell>
          <cell r="AE570" t="str">
            <v>ENGINEERING-100-69</v>
          </cell>
          <cell r="AF570" t="str">
            <v>100-2304-1000</v>
          </cell>
          <cell r="AJ570" t="str">
            <v>-</v>
          </cell>
        </row>
        <row r="571">
          <cell r="S571" t="str">
            <v>5191</v>
          </cell>
          <cell r="T571" t="str">
            <v>CPAD</v>
          </cell>
          <cell r="AA571" t="str">
            <v>100-2304-1101</v>
          </cell>
          <cell r="AD571" t="str">
            <v>ENGINEERING-100</v>
          </cell>
          <cell r="AE571" t="str">
            <v>ENGINEERING-100-70</v>
          </cell>
          <cell r="AF571" t="str">
            <v>100-2304-1101</v>
          </cell>
          <cell r="AJ571" t="str">
            <v>-</v>
          </cell>
        </row>
        <row r="572">
          <cell r="S572" t="str">
            <v>5192</v>
          </cell>
          <cell r="T572" t="str">
            <v>Minority Opportunity Developme</v>
          </cell>
          <cell r="AA572" t="str">
            <v>100-2304-1102</v>
          </cell>
          <cell r="AD572" t="str">
            <v>ENGINEERING-100</v>
          </cell>
          <cell r="AE572" t="str">
            <v>ENGINEERING-100-71</v>
          </cell>
          <cell r="AF572" t="str">
            <v>100-2304-1102</v>
          </cell>
          <cell r="AJ572" t="str">
            <v>-</v>
          </cell>
        </row>
        <row r="573">
          <cell r="S573" t="str">
            <v>5193</v>
          </cell>
          <cell r="T573" t="str">
            <v>Biting Flies Research</v>
          </cell>
          <cell r="AA573" t="str">
            <v>100-2304-1150</v>
          </cell>
          <cell r="AD573" t="str">
            <v>ENGINEERING-100</v>
          </cell>
          <cell r="AE573" t="str">
            <v>ENGINEERING-100-72</v>
          </cell>
          <cell r="AF573" t="str">
            <v>100-2304-1150</v>
          </cell>
          <cell r="AJ573" t="str">
            <v>-</v>
          </cell>
        </row>
        <row r="574">
          <cell r="S574" t="str">
            <v>5194</v>
          </cell>
          <cell r="T574" t="str">
            <v>Dept of Chem Engr</v>
          </cell>
          <cell r="AA574" t="str">
            <v>100-2304-2230</v>
          </cell>
          <cell r="AD574" t="str">
            <v>ENGINEERING-100</v>
          </cell>
          <cell r="AE574" t="str">
            <v>ENGINEERING-100-73</v>
          </cell>
          <cell r="AF574" t="str">
            <v>100-2304-2230</v>
          </cell>
          <cell r="AJ574" t="str">
            <v>-</v>
          </cell>
        </row>
        <row r="575">
          <cell r="S575" t="str">
            <v>5195</v>
          </cell>
          <cell r="T575" t="str">
            <v>Pell Library Grant</v>
          </cell>
          <cell r="AA575" t="str">
            <v>100-2305-0000</v>
          </cell>
          <cell r="AD575" t="str">
            <v>ENGINEERING-100</v>
          </cell>
          <cell r="AE575" t="str">
            <v>ENGINEERING-100-74</v>
          </cell>
          <cell r="AF575" t="str">
            <v>100-2305-0000</v>
          </cell>
          <cell r="AJ575" t="str">
            <v>-</v>
          </cell>
        </row>
        <row r="576">
          <cell r="S576" t="str">
            <v>5196</v>
          </cell>
          <cell r="T576" t="str">
            <v>Champlin General</v>
          </cell>
          <cell r="AA576" t="str">
            <v>100-2305-1000</v>
          </cell>
          <cell r="AD576" t="str">
            <v>ENGINEERING-100</v>
          </cell>
          <cell r="AE576" t="str">
            <v>ENGINEERING-100-75</v>
          </cell>
          <cell r="AF576" t="str">
            <v>100-2305-1000</v>
          </cell>
          <cell r="AJ576" t="str">
            <v>-</v>
          </cell>
        </row>
        <row r="577">
          <cell r="S577" t="str">
            <v>5197</v>
          </cell>
          <cell r="T577" t="str">
            <v>Dept of Ocean Engr</v>
          </cell>
          <cell r="AA577" t="str">
            <v>100-2305-1101</v>
          </cell>
          <cell r="AD577" t="str">
            <v>ENGINEERING-100</v>
          </cell>
          <cell r="AE577" t="str">
            <v>ENGINEERING-100-76</v>
          </cell>
          <cell r="AF577" t="str">
            <v>100-2305-1101</v>
          </cell>
          <cell r="AJ577" t="str">
            <v>-</v>
          </cell>
        </row>
        <row r="578">
          <cell r="S578" t="str">
            <v>5198</v>
          </cell>
          <cell r="T578" t="str">
            <v>Vetlesen Foundation</v>
          </cell>
          <cell r="AA578" t="str">
            <v>100-2305-1150</v>
          </cell>
          <cell r="AD578" t="str">
            <v>ENGINEERING-100</v>
          </cell>
          <cell r="AE578" t="str">
            <v>ENGINEERING-100-77</v>
          </cell>
          <cell r="AF578" t="str">
            <v>100-2305-1150</v>
          </cell>
          <cell r="AJ578" t="str">
            <v>-</v>
          </cell>
        </row>
        <row r="579">
          <cell r="S579" t="str">
            <v>5199</v>
          </cell>
          <cell r="T579" t="str">
            <v>Treybal, Robert E. Memorial</v>
          </cell>
          <cell r="AA579" t="str">
            <v>100-2305-2230</v>
          </cell>
          <cell r="AD579" t="str">
            <v>ENGINEERING-100</v>
          </cell>
          <cell r="AE579" t="str">
            <v>ENGINEERING-100-78</v>
          </cell>
          <cell r="AF579" t="str">
            <v>100-2305-2230</v>
          </cell>
          <cell r="AJ579" t="str">
            <v>-</v>
          </cell>
        </row>
        <row r="580">
          <cell r="S580" t="str">
            <v>5200</v>
          </cell>
          <cell r="T580" t="str">
            <v>University Inauguration Fund</v>
          </cell>
          <cell r="AA580" t="str">
            <v>100-2306-0000</v>
          </cell>
          <cell r="AD580" t="str">
            <v>ENGINEERING-100</v>
          </cell>
          <cell r="AE580" t="str">
            <v>ENGINEERING-100-79</v>
          </cell>
          <cell r="AF580" t="str">
            <v>100-2306-0000</v>
          </cell>
          <cell r="AJ580" t="str">
            <v>-</v>
          </cell>
        </row>
        <row r="581">
          <cell r="S581" t="str">
            <v>5201</v>
          </cell>
          <cell r="T581" t="str">
            <v>Dept of NRS</v>
          </cell>
          <cell r="AA581" t="str">
            <v>100-2306-1000</v>
          </cell>
          <cell r="AD581" t="str">
            <v>ENGINEERING-100</v>
          </cell>
          <cell r="AE581" t="str">
            <v>ENGINEERING-100-80</v>
          </cell>
          <cell r="AF581" t="str">
            <v>100-2306-1000</v>
          </cell>
          <cell r="AJ581" t="str">
            <v>-</v>
          </cell>
        </row>
        <row r="582">
          <cell r="S582" t="str">
            <v>5202</v>
          </cell>
          <cell r="T582" t="str">
            <v>Taggart General Research</v>
          </cell>
          <cell r="AA582" t="str">
            <v>100-2306-1100</v>
          </cell>
          <cell r="AD582" t="str">
            <v>ENGINEERING-100</v>
          </cell>
          <cell r="AE582" t="str">
            <v>ENGINEERING-100-81</v>
          </cell>
          <cell r="AF582" t="str">
            <v>100-2306-1100</v>
          </cell>
          <cell r="AJ582" t="str">
            <v>-</v>
          </cell>
        </row>
        <row r="583">
          <cell r="S583" t="str">
            <v>5203</v>
          </cell>
          <cell r="T583" t="str">
            <v>AUV Competition</v>
          </cell>
          <cell r="AA583" t="str">
            <v>100-2306-1101</v>
          </cell>
          <cell r="AD583" t="str">
            <v>ENGINEERING-100</v>
          </cell>
          <cell r="AE583" t="str">
            <v>ENGINEERING-100-82</v>
          </cell>
          <cell r="AF583" t="str">
            <v>100-2306-1101</v>
          </cell>
          <cell r="AJ583" t="str">
            <v>-</v>
          </cell>
        </row>
        <row r="584">
          <cell r="S584" t="str">
            <v>5204</v>
          </cell>
          <cell r="T584" t="str">
            <v>International Engineering</v>
          </cell>
          <cell r="AA584" t="str">
            <v>100-2306-1102</v>
          </cell>
          <cell r="AD584" t="str">
            <v>ENGINEERING-100</v>
          </cell>
          <cell r="AE584" t="str">
            <v>ENGINEERING-100-83</v>
          </cell>
          <cell r="AF584" t="str">
            <v>100-2306-1102</v>
          </cell>
          <cell r="AJ584" t="str">
            <v>-</v>
          </cell>
        </row>
        <row r="585">
          <cell r="S585" t="str">
            <v>5205</v>
          </cell>
          <cell r="T585" t="str">
            <v>SCH Food Fitness + Fun Program</v>
          </cell>
          <cell r="AA585" t="str">
            <v>100-2306-1103</v>
          </cell>
          <cell r="AD585" t="str">
            <v>ENGINEERING-100</v>
          </cell>
          <cell r="AE585" t="str">
            <v>ENGINEERING-100-84</v>
          </cell>
          <cell r="AF585" t="str">
            <v>100-2306-1103</v>
          </cell>
          <cell r="AJ585" t="str">
            <v>-</v>
          </cell>
        </row>
        <row r="586">
          <cell r="S586" t="str">
            <v>5206</v>
          </cell>
          <cell r="T586" t="str">
            <v>Howlett, Niall Disc. Fund</v>
          </cell>
          <cell r="AA586" t="str">
            <v>100-2306-1104</v>
          </cell>
          <cell r="AD586" t="str">
            <v>ENGINEERING-100</v>
          </cell>
          <cell r="AE586" t="str">
            <v>ENGINEERING-100-85</v>
          </cell>
          <cell r="AF586" t="str">
            <v>100-2306-1104</v>
          </cell>
          <cell r="AJ586" t="str">
            <v>-</v>
          </cell>
        </row>
        <row r="587">
          <cell r="S587" t="str">
            <v>5207</v>
          </cell>
          <cell r="T587" t="str">
            <v>Feinstein: Miles</v>
          </cell>
          <cell r="AA587" t="str">
            <v>100-2306-1105</v>
          </cell>
          <cell r="AD587" t="str">
            <v>ENGINEERING-100</v>
          </cell>
          <cell r="AE587" t="str">
            <v>ENGINEERING-100-86</v>
          </cell>
          <cell r="AF587" t="str">
            <v>100-2306-1105</v>
          </cell>
          <cell r="AJ587" t="str">
            <v>-</v>
          </cell>
        </row>
        <row r="588">
          <cell r="S588" t="str">
            <v>5208</v>
          </cell>
          <cell r="T588" t="str">
            <v>Barnett,Stanley Grad. Chem.EGR</v>
          </cell>
          <cell r="AA588" t="str">
            <v>100-2306-1108</v>
          </cell>
          <cell r="AD588" t="str">
            <v>ENGINEERING-100</v>
          </cell>
          <cell r="AE588" t="str">
            <v>ENGINEERING-100-87</v>
          </cell>
          <cell r="AF588" t="str">
            <v>100-2306-1108</v>
          </cell>
          <cell r="AJ588" t="str">
            <v>-</v>
          </cell>
        </row>
        <row r="589">
          <cell r="S589" t="str">
            <v>5209</v>
          </cell>
          <cell r="T589" t="str">
            <v>Kirk, Chester Professor</v>
          </cell>
          <cell r="AA589" t="str">
            <v>100-2306-1109</v>
          </cell>
          <cell r="AD589" t="str">
            <v>ENGINEERING-100</v>
          </cell>
          <cell r="AE589" t="str">
            <v>ENGINEERING-100-88</v>
          </cell>
          <cell r="AF589" t="str">
            <v>100-2306-1109</v>
          </cell>
          <cell r="AJ589" t="str">
            <v>-</v>
          </cell>
        </row>
        <row r="590">
          <cell r="S590" t="str">
            <v>5210</v>
          </cell>
          <cell r="T590" t="str">
            <v>URI Music Tour</v>
          </cell>
          <cell r="AA590" t="str">
            <v>100-2306-1150</v>
          </cell>
          <cell r="AD590" t="str">
            <v>ENGINEERING-100</v>
          </cell>
          <cell r="AE590" t="str">
            <v>ENGINEERING-100-89</v>
          </cell>
          <cell r="AF590" t="str">
            <v>100-2306-1150</v>
          </cell>
          <cell r="AJ590" t="str">
            <v>-</v>
          </cell>
        </row>
        <row r="591">
          <cell r="S591" t="str">
            <v>5211</v>
          </cell>
          <cell r="T591" t="str">
            <v>Child Development Center</v>
          </cell>
          <cell r="AA591" t="str">
            <v>100-2306-2000</v>
          </cell>
          <cell r="AD591" t="str">
            <v>ENGINEERING-100</v>
          </cell>
          <cell r="AE591" t="str">
            <v>ENGINEERING-100-90</v>
          </cell>
          <cell r="AF591" t="str">
            <v>100-2306-2000</v>
          </cell>
          <cell r="AJ591" t="str">
            <v>-</v>
          </cell>
        </row>
        <row r="592">
          <cell r="S592" t="str">
            <v>5212</v>
          </cell>
          <cell r="T592" t="str">
            <v>Inactive</v>
          </cell>
          <cell r="AA592" t="str">
            <v>100-2306-2230</v>
          </cell>
          <cell r="AD592" t="str">
            <v>ENGINEERING-100</v>
          </cell>
          <cell r="AE592" t="str">
            <v>ENGINEERING-100-91</v>
          </cell>
          <cell r="AF592" t="str">
            <v>100-2306-2230</v>
          </cell>
          <cell r="AJ592" t="str">
            <v>-</v>
          </cell>
        </row>
        <row r="593">
          <cell r="S593" t="str">
            <v>5213</v>
          </cell>
          <cell r="T593" t="str">
            <v>A&amp;S Dean's Harrington School</v>
          </cell>
          <cell r="AA593" t="str">
            <v>100-2306-2231</v>
          </cell>
          <cell r="AD593" t="str">
            <v>ENGINEERING-100</v>
          </cell>
          <cell r="AE593" t="str">
            <v>ENGINEERING-100-92</v>
          </cell>
          <cell r="AF593" t="str">
            <v>100-2306-2231</v>
          </cell>
          <cell r="AJ593" t="str">
            <v>-</v>
          </cell>
        </row>
        <row r="594">
          <cell r="S594" t="str">
            <v>5214</v>
          </cell>
          <cell r="T594" t="str">
            <v>Champlin'11 Liquid Chromo-Spec</v>
          </cell>
          <cell r="AA594" t="str">
            <v>100-2306-2400</v>
          </cell>
          <cell r="AD594" t="str">
            <v>ENGINEERING-100</v>
          </cell>
          <cell r="AE594" t="str">
            <v>ENGINEERING-100-93</v>
          </cell>
          <cell r="AF594" t="str">
            <v>100-2306-2400</v>
          </cell>
          <cell r="AJ594" t="str">
            <v>-</v>
          </cell>
        </row>
        <row r="595">
          <cell r="S595" t="str">
            <v>5215</v>
          </cell>
          <cell r="T595" t="str">
            <v>Kaytee Manchester NWF Fund</v>
          </cell>
          <cell r="AA595" t="str">
            <v>100-2306-7324</v>
          </cell>
          <cell r="AD595" t="str">
            <v>ENGINEERING-100</v>
          </cell>
          <cell r="AE595" t="str">
            <v>ENGINEERING-100-94</v>
          </cell>
          <cell r="AF595" t="str">
            <v>100-2306-7324</v>
          </cell>
          <cell r="AJ595" t="str">
            <v>-</v>
          </cell>
        </row>
        <row r="596">
          <cell r="S596" t="str">
            <v>5216</v>
          </cell>
          <cell r="T596" t="str">
            <v>Pisa - Mexico</v>
          </cell>
          <cell r="AA596" t="str">
            <v>100-2307-0000</v>
          </cell>
          <cell r="AD596" t="str">
            <v>ENGINEERING-100</v>
          </cell>
          <cell r="AE596" t="str">
            <v>ENGINEERING-100-95</v>
          </cell>
          <cell r="AF596" t="str">
            <v>100-2307-0000</v>
          </cell>
          <cell r="AJ596" t="str">
            <v>-</v>
          </cell>
        </row>
        <row r="597">
          <cell r="S597" t="str">
            <v>5217</v>
          </cell>
          <cell r="T597" t="str">
            <v>Salt Pond Research Fellow</v>
          </cell>
          <cell r="AA597" t="str">
            <v>100-2307-1150</v>
          </cell>
          <cell r="AD597" t="str">
            <v>ENGINEERING-100</v>
          </cell>
          <cell r="AE597" t="str">
            <v>ENGINEERING-100-96</v>
          </cell>
          <cell r="AF597" t="str">
            <v>100-2307-1150</v>
          </cell>
          <cell r="AJ597" t="str">
            <v>-</v>
          </cell>
        </row>
        <row r="598">
          <cell r="S598" t="str">
            <v>5218</v>
          </cell>
          <cell r="T598" t="str">
            <v>Brain Injury Fund</v>
          </cell>
          <cell r="AA598" t="str">
            <v>100-2307-2230</v>
          </cell>
          <cell r="AD598" t="str">
            <v>ENGINEERING-100</v>
          </cell>
          <cell r="AE598" t="str">
            <v>ENGINEERING-100-97</v>
          </cell>
          <cell r="AF598" t="str">
            <v>100-2307-2230</v>
          </cell>
          <cell r="AJ598" t="str">
            <v>-</v>
          </cell>
        </row>
        <row r="599">
          <cell r="S599" t="str">
            <v>5219</v>
          </cell>
          <cell r="T599" t="str">
            <v>Rapid Manufacturing Center</v>
          </cell>
          <cell r="AA599" t="str">
            <v>100-2307-2231</v>
          </cell>
          <cell r="AD599" t="str">
            <v>ENGINEERING-100</v>
          </cell>
          <cell r="AE599" t="str">
            <v>ENGINEERING-100-98</v>
          </cell>
          <cell r="AF599" t="str">
            <v>100-2307-2231</v>
          </cell>
          <cell r="AJ599" t="str">
            <v>-</v>
          </cell>
        </row>
        <row r="600">
          <cell r="S600" t="str">
            <v>5220</v>
          </cell>
          <cell r="T600" t="str">
            <v>Hackett, John R.</v>
          </cell>
          <cell r="AA600" t="str">
            <v>100-2307-7148</v>
          </cell>
          <cell r="AD600" t="str">
            <v>ENGINEERING-100</v>
          </cell>
          <cell r="AE600" t="str">
            <v>ENGINEERING-100-99</v>
          </cell>
          <cell r="AF600" t="str">
            <v>100-2307-7148</v>
          </cell>
          <cell r="AJ600" t="str">
            <v>-</v>
          </cell>
        </row>
        <row r="601">
          <cell r="S601" t="str">
            <v>5221</v>
          </cell>
          <cell r="T601" t="str">
            <v>Landscape Architecture Lecture</v>
          </cell>
          <cell r="AA601" t="str">
            <v>100-2308-0000</v>
          </cell>
          <cell r="AD601" t="str">
            <v>ENGINEERING-100</v>
          </cell>
          <cell r="AE601" t="str">
            <v>ENGINEERING-100-100</v>
          </cell>
          <cell r="AF601" t="str">
            <v>100-2308-0000</v>
          </cell>
          <cell r="AJ601" t="str">
            <v>-</v>
          </cell>
        </row>
        <row r="602">
          <cell r="S602" t="str">
            <v>5222</v>
          </cell>
          <cell r="T602" t="str">
            <v>Meade Stadium Renovation</v>
          </cell>
          <cell r="AA602" t="str">
            <v>100-2308-1000</v>
          </cell>
          <cell r="AD602" t="str">
            <v>ENGINEERING-100</v>
          </cell>
          <cell r="AE602" t="str">
            <v>ENGINEERING-100-101</v>
          </cell>
          <cell r="AF602" t="str">
            <v>100-2308-1000</v>
          </cell>
          <cell r="AJ602" t="str">
            <v>-</v>
          </cell>
        </row>
        <row r="603">
          <cell r="S603" t="str">
            <v>5223</v>
          </cell>
          <cell r="T603" t="str">
            <v>Solar Splash</v>
          </cell>
          <cell r="AA603" t="str">
            <v>100-2308-1101</v>
          </cell>
          <cell r="AD603" t="str">
            <v>ENGINEERING-100</v>
          </cell>
          <cell r="AE603" t="str">
            <v>ENGINEERING-100-102</v>
          </cell>
          <cell r="AF603" t="str">
            <v>100-2308-1101</v>
          </cell>
          <cell r="AJ603" t="str">
            <v>-</v>
          </cell>
        </row>
        <row r="604">
          <cell r="S604" t="str">
            <v>5224</v>
          </cell>
          <cell r="T604" t="str">
            <v>DeFrance,Frances B. Sch. Oper.</v>
          </cell>
          <cell r="AA604" t="str">
            <v>100-2308-1102</v>
          </cell>
          <cell r="AD604" t="str">
            <v>ENGINEERING-100</v>
          </cell>
          <cell r="AE604" t="str">
            <v>ENGINEERING-100-103</v>
          </cell>
          <cell r="AF604" t="str">
            <v>100-2308-1102</v>
          </cell>
          <cell r="AJ604" t="str">
            <v>-</v>
          </cell>
        </row>
        <row r="605">
          <cell r="S605" t="str">
            <v>5225</v>
          </cell>
          <cell r="T605" t="str">
            <v>Engineering Diversity Fund</v>
          </cell>
          <cell r="AA605" t="str">
            <v>100-2308-1103</v>
          </cell>
          <cell r="AD605" t="str">
            <v>ENGINEERING-100</v>
          </cell>
          <cell r="AE605" t="str">
            <v>ENGINEERING-100-104</v>
          </cell>
          <cell r="AF605" t="str">
            <v>100-2308-1103</v>
          </cell>
          <cell r="AJ605" t="str">
            <v>-</v>
          </cell>
        </row>
        <row r="606">
          <cell r="S606" t="str">
            <v>5226</v>
          </cell>
          <cell r="T606" t="str">
            <v>Champlin'11Global Climate chg.</v>
          </cell>
          <cell r="AA606" t="str">
            <v>100-2308-1104</v>
          </cell>
          <cell r="AD606" t="str">
            <v>ENGINEERING-100</v>
          </cell>
          <cell r="AE606" t="str">
            <v>ENGINEERING-100-105</v>
          </cell>
          <cell r="AF606" t="str">
            <v>100-2308-1104</v>
          </cell>
          <cell r="AJ606" t="str">
            <v>-</v>
          </cell>
        </row>
        <row r="607">
          <cell r="S607" t="str">
            <v>5227</v>
          </cell>
          <cell r="T607" t="str">
            <v>History Faculty Dept</v>
          </cell>
          <cell r="AA607" t="str">
            <v>100-2308-1105</v>
          </cell>
          <cell r="AD607" t="str">
            <v>ENGINEERING-100</v>
          </cell>
          <cell r="AE607" t="str">
            <v>ENGINEERING-100-106</v>
          </cell>
          <cell r="AF607" t="str">
            <v>100-2308-1105</v>
          </cell>
          <cell r="AJ607" t="str">
            <v>-</v>
          </cell>
        </row>
        <row r="608">
          <cell r="S608" t="str">
            <v>5228</v>
          </cell>
          <cell r="T608" t="str">
            <v>Grubman-Black, Stephen Mem.</v>
          </cell>
          <cell r="AA608" t="str">
            <v>100-2308-1106</v>
          </cell>
          <cell r="AD608" t="str">
            <v>ENGINEERING-100</v>
          </cell>
          <cell r="AE608" t="str">
            <v>ENGINEERING-100-107</v>
          </cell>
          <cell r="AF608" t="str">
            <v>100-2308-1106</v>
          </cell>
          <cell r="AJ608" t="str">
            <v>-</v>
          </cell>
        </row>
        <row r="609">
          <cell r="S609" t="str">
            <v>5229</v>
          </cell>
          <cell r="T609" t="str">
            <v>Plant Sci Instructional</v>
          </cell>
          <cell r="AA609" t="str">
            <v>100-2308-1107</v>
          </cell>
          <cell r="AD609" t="str">
            <v>ENGINEERING-100</v>
          </cell>
          <cell r="AE609" t="str">
            <v>ENGINEERING-100-108</v>
          </cell>
          <cell r="AF609" t="str">
            <v>100-2308-1107</v>
          </cell>
          <cell r="AJ609" t="str">
            <v>-</v>
          </cell>
        </row>
        <row r="610">
          <cell r="S610" t="str">
            <v>5230</v>
          </cell>
          <cell r="T610" t="str">
            <v>Livestock</v>
          </cell>
          <cell r="AA610" t="str">
            <v>100-2308-1109</v>
          </cell>
          <cell r="AD610" t="str">
            <v>ENGINEERING-100</v>
          </cell>
          <cell r="AE610" t="str">
            <v>ENGINEERING-100-109</v>
          </cell>
          <cell r="AF610" t="str">
            <v>100-2308-1109</v>
          </cell>
          <cell r="AJ610" t="str">
            <v>-</v>
          </cell>
        </row>
        <row r="611">
          <cell r="S611" t="str">
            <v>5231</v>
          </cell>
          <cell r="T611" t="str">
            <v>Human Performance Lab Fund</v>
          </cell>
          <cell r="AA611" t="str">
            <v>100-2308-1110</v>
          </cell>
          <cell r="AD611" t="str">
            <v>ENGINEERING-100</v>
          </cell>
          <cell r="AE611" t="str">
            <v>ENGINEERING-100-110</v>
          </cell>
          <cell r="AF611" t="str">
            <v>100-2308-1110</v>
          </cell>
          <cell r="AJ611" t="str">
            <v>-</v>
          </cell>
        </row>
        <row r="612">
          <cell r="S612" t="str">
            <v>5232</v>
          </cell>
          <cell r="T612" t="str">
            <v>Recreation Services</v>
          </cell>
          <cell r="AA612" t="str">
            <v>100-2308-1111</v>
          </cell>
          <cell r="AD612" t="str">
            <v>ENGINEERING-100</v>
          </cell>
          <cell r="AE612" t="str">
            <v>ENGINEERING-100-111</v>
          </cell>
          <cell r="AF612" t="str">
            <v>100-2308-1111</v>
          </cell>
          <cell r="AJ612" t="str">
            <v>-</v>
          </cell>
        </row>
        <row r="613">
          <cell r="S613" t="str">
            <v>5233</v>
          </cell>
          <cell r="T613" t="str">
            <v>Engineering Program Support</v>
          </cell>
          <cell r="AA613" t="str">
            <v>100-2308-1150</v>
          </cell>
          <cell r="AD613" t="str">
            <v>ENGINEERING-100</v>
          </cell>
          <cell r="AE613" t="str">
            <v>ENGINEERING-100-112</v>
          </cell>
          <cell r="AF613" t="str">
            <v>100-2308-1150</v>
          </cell>
          <cell r="AJ613" t="str">
            <v>-</v>
          </cell>
        </row>
        <row r="614">
          <cell r="S614" t="str">
            <v>5234</v>
          </cell>
          <cell r="T614" t="str">
            <v>T.Mersfelder Discret. Fund</v>
          </cell>
          <cell r="AA614" t="str">
            <v>100-2308-2230</v>
          </cell>
          <cell r="AD614" t="str">
            <v>ENGINEERING-100</v>
          </cell>
          <cell r="AE614" t="str">
            <v>ENGINEERING-100-113</v>
          </cell>
          <cell r="AF614" t="str">
            <v>100-2308-2230</v>
          </cell>
          <cell r="AJ614" t="str">
            <v>-</v>
          </cell>
        </row>
        <row r="615">
          <cell r="S615" t="str">
            <v>5235</v>
          </cell>
          <cell r="T615" t="str">
            <v>Leo, John Discrtionary</v>
          </cell>
          <cell r="AA615" t="str">
            <v>100-2308-2231</v>
          </cell>
          <cell r="AD615" t="str">
            <v>ENGINEERING-100</v>
          </cell>
          <cell r="AE615" t="str">
            <v>ENGINEERING-100-114</v>
          </cell>
          <cell r="AF615" t="str">
            <v>100-2308-2231</v>
          </cell>
          <cell r="AJ615" t="str">
            <v>-</v>
          </cell>
        </row>
        <row r="616">
          <cell r="S616" t="str">
            <v>5236</v>
          </cell>
          <cell r="T616" t="str">
            <v>Champlin '11 3D Center Bio Sci</v>
          </cell>
          <cell r="AA616" t="str">
            <v>100-2308-2400</v>
          </cell>
          <cell r="AD616" t="str">
            <v>ENGINEERING-100</v>
          </cell>
          <cell r="AE616" t="str">
            <v>ENGINEERING-100-115</v>
          </cell>
          <cell r="AF616" t="str">
            <v>100-2308-2400</v>
          </cell>
          <cell r="AJ616" t="str">
            <v>-</v>
          </cell>
        </row>
        <row r="617">
          <cell r="S617" t="str">
            <v>5237</v>
          </cell>
          <cell r="T617" t="str">
            <v>Tutt, Ralph Professor Emeritus</v>
          </cell>
          <cell r="AA617" t="str">
            <v>100-2308-7324</v>
          </cell>
          <cell r="AD617" t="str">
            <v>ENGINEERING-100</v>
          </cell>
          <cell r="AE617" t="str">
            <v>ENGINEERING-100-116</v>
          </cell>
          <cell r="AF617" t="str">
            <v>100-2308-7324</v>
          </cell>
          <cell r="AJ617" t="str">
            <v>-</v>
          </cell>
        </row>
        <row r="618">
          <cell r="S618" t="str">
            <v>5238</v>
          </cell>
          <cell r="T618" t="str">
            <v>Kis Discretionary</v>
          </cell>
          <cell r="AA618" t="str">
            <v>100-2309-0000</v>
          </cell>
          <cell r="AD618" t="str">
            <v>ENGINEERING-100</v>
          </cell>
          <cell r="AE618" t="str">
            <v>ENGINEERING-100-117</v>
          </cell>
          <cell r="AF618" t="str">
            <v>100-2309-0000</v>
          </cell>
          <cell r="AJ618" t="str">
            <v>-</v>
          </cell>
        </row>
        <row r="619">
          <cell r="S619" t="str">
            <v>5239</v>
          </cell>
          <cell r="T619" t="str">
            <v>ASME Student Chapter Fund</v>
          </cell>
          <cell r="AA619" t="str">
            <v>100-2309-2231</v>
          </cell>
          <cell r="AD619" t="str">
            <v>ENGINEERING-100</v>
          </cell>
          <cell r="AE619" t="str">
            <v>ENGINEERING-100-118</v>
          </cell>
          <cell r="AF619" t="str">
            <v>100-2309-2231</v>
          </cell>
          <cell r="AJ619" t="str">
            <v>-</v>
          </cell>
        </row>
        <row r="620">
          <cell r="S620" t="str">
            <v>5240</v>
          </cell>
          <cell r="T620" t="str">
            <v>Marine Biology Undergraduate</v>
          </cell>
          <cell r="AA620" t="str">
            <v>100-2400-0000</v>
          </cell>
          <cell r="AD620" t="e">
            <v>#N/A</v>
          </cell>
          <cell r="AE620" t="e">
            <v>#N/A</v>
          </cell>
          <cell r="AF620" t="str">
            <v>100-2400-0000</v>
          </cell>
          <cell r="AJ620" t="str">
            <v>-</v>
          </cell>
        </row>
        <row r="621">
          <cell r="S621" t="str">
            <v>5241</v>
          </cell>
          <cell r="T621" t="str">
            <v>Textile Gallery Fund</v>
          </cell>
          <cell r="AA621" t="str">
            <v>100-2400-1000</v>
          </cell>
          <cell r="AD621" t="e">
            <v>#N/A</v>
          </cell>
          <cell r="AE621" t="e">
            <v>#N/A</v>
          </cell>
          <cell r="AF621" t="str">
            <v>100-2400-1000</v>
          </cell>
          <cell r="AJ621" t="str">
            <v>-</v>
          </cell>
        </row>
        <row r="622">
          <cell r="S622" t="str">
            <v>5242</v>
          </cell>
          <cell r="T622" t="str">
            <v>Animal Science Grad Student</v>
          </cell>
          <cell r="AA622" t="str">
            <v>100-2400-2000</v>
          </cell>
          <cell r="AD622" t="e">
            <v>#N/A</v>
          </cell>
          <cell r="AE622" t="e">
            <v>#N/A</v>
          </cell>
          <cell r="AF622" t="str">
            <v>100-2400-2000</v>
          </cell>
          <cell r="AJ622" t="str">
            <v>-</v>
          </cell>
        </row>
        <row r="623">
          <cell r="S623" t="str">
            <v>5243</v>
          </cell>
          <cell r="T623" t="str">
            <v>Inactive</v>
          </cell>
          <cell r="AA623" t="str">
            <v>100-2400-2400</v>
          </cell>
          <cell r="AD623" t="e">
            <v>#N/A</v>
          </cell>
          <cell r="AE623" t="e">
            <v>#N/A</v>
          </cell>
          <cell r="AF623" t="str">
            <v>100-2400-2400</v>
          </cell>
          <cell r="AJ623" t="str">
            <v>-</v>
          </cell>
        </row>
        <row r="624">
          <cell r="S624" t="str">
            <v>5244</v>
          </cell>
          <cell r="T624" t="str">
            <v>ECO Assets</v>
          </cell>
          <cell r="AA624" t="str">
            <v>100-2400-2573</v>
          </cell>
          <cell r="AD624" t="e">
            <v>#N/A</v>
          </cell>
          <cell r="AE624" t="e">
            <v>#N/A</v>
          </cell>
          <cell r="AF624" t="str">
            <v>100-2400-2573</v>
          </cell>
          <cell r="AJ624" t="str">
            <v>-</v>
          </cell>
        </row>
        <row r="625">
          <cell r="S625" t="str">
            <v>5245</v>
          </cell>
          <cell r="T625" t="str">
            <v>Dept of Music Summer Music</v>
          </cell>
          <cell r="AA625" t="str">
            <v>100-2400-7158</v>
          </cell>
          <cell r="AD625" t="e">
            <v>#N/A</v>
          </cell>
          <cell r="AE625" t="e">
            <v>#N/A</v>
          </cell>
          <cell r="AF625" t="str">
            <v>100-2400-7158</v>
          </cell>
          <cell r="AJ625" t="str">
            <v>-</v>
          </cell>
        </row>
        <row r="626">
          <cell r="S626" t="str">
            <v>5246</v>
          </cell>
          <cell r="T626" t="str">
            <v>Champlin '11 Elec. Health Rec.</v>
          </cell>
          <cell r="AA626" t="str">
            <v>100-2401-0000</v>
          </cell>
          <cell r="AD626" t="str">
            <v>HEALTHSCI-100</v>
          </cell>
          <cell r="AE626" t="str">
            <v>HEALTHSCI-100-18</v>
          </cell>
          <cell r="AF626" t="str">
            <v>100-2401-0000</v>
          </cell>
          <cell r="AJ626" t="str">
            <v>-</v>
          </cell>
        </row>
        <row r="627">
          <cell r="S627" t="str">
            <v>5247</v>
          </cell>
          <cell r="T627" t="str">
            <v>Feinstein Hames</v>
          </cell>
          <cell r="AA627" t="str">
            <v>100-2401-1000</v>
          </cell>
          <cell r="AD627" t="str">
            <v>HEALTHSCI-100</v>
          </cell>
          <cell r="AE627" t="str">
            <v>HEALTHSCI-100-19</v>
          </cell>
          <cell r="AF627" t="str">
            <v>100-2401-1000</v>
          </cell>
          <cell r="AJ627" t="str">
            <v>-</v>
          </cell>
        </row>
        <row r="628">
          <cell r="S628" t="str">
            <v>5248</v>
          </cell>
          <cell r="T628" t="str">
            <v>Croasdale Kimball Fund</v>
          </cell>
          <cell r="AA628" t="str">
            <v>100-2401-1101</v>
          </cell>
          <cell r="AD628" t="str">
            <v>HEALTHSCI-100</v>
          </cell>
          <cell r="AE628" t="str">
            <v>HEALTHSCI-100-20</v>
          </cell>
          <cell r="AF628" t="str">
            <v>100-2401-1101</v>
          </cell>
          <cell r="AJ628" t="str">
            <v>-</v>
          </cell>
        </row>
        <row r="629">
          <cell r="S629" t="str">
            <v>5249</v>
          </cell>
          <cell r="T629" t="str">
            <v>Inactive</v>
          </cell>
          <cell r="AA629" t="str">
            <v>100-2401-1102</v>
          </cell>
          <cell r="AD629" t="str">
            <v>HEALTHSCI-100</v>
          </cell>
          <cell r="AE629" t="str">
            <v>HEALTHSCI-100-21</v>
          </cell>
          <cell r="AF629" t="str">
            <v>100-2401-1102</v>
          </cell>
          <cell r="AJ629" t="str">
            <v>-</v>
          </cell>
        </row>
        <row r="630">
          <cell r="S630" t="str">
            <v>5250</v>
          </cell>
          <cell r="T630" t="str">
            <v>Rhody the Ram Yard Sale</v>
          </cell>
          <cell r="AA630" t="str">
            <v>100-2401-1103</v>
          </cell>
          <cell r="AD630" t="str">
            <v>HEALTHSCI-100</v>
          </cell>
          <cell r="AE630" t="str">
            <v>HEALTHSCI-100-22</v>
          </cell>
          <cell r="AF630" t="str">
            <v>100-2401-1103</v>
          </cell>
          <cell r="AJ630" t="str">
            <v>-</v>
          </cell>
        </row>
        <row r="631">
          <cell r="S631" t="str">
            <v>5251</v>
          </cell>
          <cell r="T631" t="str">
            <v>RI Foundation COE/Prv.Pub.Sch.</v>
          </cell>
          <cell r="AA631" t="str">
            <v>100-2401-2000</v>
          </cell>
          <cell r="AD631" t="str">
            <v>HEALTHSCI-100</v>
          </cell>
          <cell r="AE631" t="str">
            <v>HEALTHSCI-100-23</v>
          </cell>
          <cell r="AF631" t="str">
            <v>100-2401-2000</v>
          </cell>
          <cell r="AJ631" t="str">
            <v>-</v>
          </cell>
        </row>
        <row r="632">
          <cell r="S632" t="str">
            <v>5252</v>
          </cell>
          <cell r="T632" t="str">
            <v>Dept of Zoology Student Travel</v>
          </cell>
          <cell r="AA632" t="str">
            <v>100-2401-2400</v>
          </cell>
          <cell r="AD632" t="str">
            <v>HEALTHSCI-100</v>
          </cell>
          <cell r="AE632" t="str">
            <v>HEALTHSCI-100-24</v>
          </cell>
          <cell r="AF632" t="str">
            <v>100-2401-2400</v>
          </cell>
          <cell r="AJ632" t="str">
            <v>-</v>
          </cell>
        </row>
        <row r="633">
          <cell r="S633" t="str">
            <v>5253</v>
          </cell>
          <cell r="T633" t="str">
            <v>Champlin '11 INKJET Fabric Prt</v>
          </cell>
          <cell r="AA633" t="str">
            <v>100-2401-2588</v>
          </cell>
          <cell r="AD633" t="str">
            <v>HEALTHSCI-100</v>
          </cell>
          <cell r="AE633" t="str">
            <v>HEALTHSCI-100-25</v>
          </cell>
          <cell r="AF633" t="str">
            <v>100-2401-2588</v>
          </cell>
          <cell r="AJ633" t="str">
            <v>-</v>
          </cell>
        </row>
        <row r="634">
          <cell r="S634" t="str">
            <v>5254</v>
          </cell>
          <cell r="T634" t="str">
            <v>Ornamental Disease For Dr. Eng</v>
          </cell>
          <cell r="AA634" t="str">
            <v>100-2401-7269</v>
          </cell>
          <cell r="AD634" t="str">
            <v>HEALTHSCI-100</v>
          </cell>
          <cell r="AE634" t="str">
            <v>HEALTHSCI-100-26</v>
          </cell>
          <cell r="AF634" t="str">
            <v>100-2401-7269</v>
          </cell>
          <cell r="AJ634" t="str">
            <v>-</v>
          </cell>
        </row>
        <row r="635">
          <cell r="S635" t="str">
            <v>5255</v>
          </cell>
          <cell r="T635" t="str">
            <v>Fisheries, Animal &amp; Vet Scnc</v>
          </cell>
          <cell r="AA635" t="str">
            <v>100-2401-7324</v>
          </cell>
          <cell r="AD635" t="str">
            <v>HEALTHSCI-100</v>
          </cell>
          <cell r="AE635" t="str">
            <v>HEALTHSCI-100-27</v>
          </cell>
          <cell r="AF635" t="str">
            <v>100-2401-7324</v>
          </cell>
          <cell r="AJ635" t="str">
            <v>-</v>
          </cell>
        </row>
        <row r="636">
          <cell r="S636" t="str">
            <v>5256</v>
          </cell>
          <cell r="T636" t="str">
            <v>French Int Eng</v>
          </cell>
          <cell r="AA636" t="str">
            <v>100-2402-0000</v>
          </cell>
          <cell r="AD636" t="str">
            <v>HEALTHSCI-100</v>
          </cell>
          <cell r="AE636" t="str">
            <v>HEALTHSCI-100-28</v>
          </cell>
          <cell r="AF636" t="str">
            <v>100-2402-0000</v>
          </cell>
          <cell r="AJ636" t="str">
            <v>-</v>
          </cell>
        </row>
        <row r="637">
          <cell r="S637" t="str">
            <v>5257</v>
          </cell>
          <cell r="T637" t="str">
            <v>Cooperative Extension Ed</v>
          </cell>
          <cell r="AA637" t="str">
            <v>100-2402-1000</v>
          </cell>
          <cell r="AD637" t="str">
            <v>HEALTHSCI-100</v>
          </cell>
          <cell r="AE637" t="str">
            <v>HEALTHSCI-100-29</v>
          </cell>
          <cell r="AF637" t="str">
            <v>100-2402-1000</v>
          </cell>
          <cell r="AJ637" t="str">
            <v>-</v>
          </cell>
        </row>
        <row r="638">
          <cell r="S638" t="str">
            <v>5258</v>
          </cell>
          <cell r="T638" t="str">
            <v>Rousseau, Carl-Ernst Research</v>
          </cell>
          <cell r="AA638" t="str">
            <v>100-2402-2231</v>
          </cell>
          <cell r="AD638" t="str">
            <v>HEALTHSCI-100</v>
          </cell>
          <cell r="AE638" t="str">
            <v>HEALTHSCI-100-30</v>
          </cell>
          <cell r="AF638" t="str">
            <v>100-2402-2231</v>
          </cell>
          <cell r="AJ638" t="str">
            <v>-</v>
          </cell>
        </row>
        <row r="639">
          <cell r="S639" t="str">
            <v>5259</v>
          </cell>
          <cell r="T639" t="str">
            <v>Feinstein Fund for Scholarship</v>
          </cell>
          <cell r="AA639" t="str">
            <v>100-2402-2400</v>
          </cell>
          <cell r="AD639" t="str">
            <v>HEALTHSCI-100</v>
          </cell>
          <cell r="AE639" t="str">
            <v>HEALTHSCI-100-31</v>
          </cell>
          <cell r="AF639" t="str">
            <v>100-2402-2400</v>
          </cell>
          <cell r="AJ639" t="str">
            <v>-</v>
          </cell>
        </row>
        <row r="640">
          <cell r="S640" t="str">
            <v>5260</v>
          </cell>
          <cell r="T640" t="str">
            <v>Sailing Club</v>
          </cell>
          <cell r="AA640" t="str">
            <v>100-2403-0000</v>
          </cell>
          <cell r="AD640" t="e">
            <v>#N/A</v>
          </cell>
          <cell r="AE640" t="e">
            <v>#N/A</v>
          </cell>
          <cell r="AF640" t="str">
            <v>100-2403-0000</v>
          </cell>
          <cell r="AJ640" t="str">
            <v>-</v>
          </cell>
        </row>
        <row r="641">
          <cell r="S641" t="str">
            <v>5261</v>
          </cell>
          <cell r="T641" t="str">
            <v>Continuing Education Conf</v>
          </cell>
          <cell r="AA641" t="str">
            <v>100-2403-1000</v>
          </cell>
          <cell r="AD641" t="e">
            <v>#N/A</v>
          </cell>
          <cell r="AE641" t="e">
            <v>#N/A</v>
          </cell>
          <cell r="AF641" t="str">
            <v>100-2403-1000</v>
          </cell>
          <cell r="AJ641" t="str">
            <v>-</v>
          </cell>
        </row>
        <row r="642">
          <cell r="S642" t="str">
            <v>5262</v>
          </cell>
          <cell r="T642" t="str">
            <v>Advanced Studies in Botany</v>
          </cell>
          <cell r="AA642" t="str">
            <v>100-2404-0000</v>
          </cell>
          <cell r="AD642" t="str">
            <v>BUSINESS-100</v>
          </cell>
          <cell r="AE642" t="str">
            <v>BUSINESS-100-15</v>
          </cell>
          <cell r="AF642" t="str">
            <v>100-2404-0000</v>
          </cell>
          <cell r="AJ642" t="str">
            <v>-</v>
          </cell>
        </row>
        <row r="643">
          <cell r="S643" t="str">
            <v>5263</v>
          </cell>
          <cell r="T643" t="str">
            <v>Friends of Landscape Arch</v>
          </cell>
          <cell r="AA643" t="str">
            <v>100-2404-1000</v>
          </cell>
          <cell r="AD643" t="str">
            <v>BUSINESS-100</v>
          </cell>
          <cell r="AE643" t="str">
            <v>BUSINESS-100-16</v>
          </cell>
          <cell r="AF643" t="str">
            <v>100-2404-1000</v>
          </cell>
          <cell r="AJ643" t="str">
            <v>-</v>
          </cell>
        </row>
        <row r="644">
          <cell r="S644" t="str">
            <v>5264</v>
          </cell>
          <cell r="T644" t="str">
            <v>Dean¿s Excellence Fund</v>
          </cell>
          <cell r="AA644" t="str">
            <v>100-2404-2000</v>
          </cell>
          <cell r="AD644" t="str">
            <v>BUSINESS-100</v>
          </cell>
          <cell r="AE644" t="str">
            <v>BUSINESS-100-17</v>
          </cell>
          <cell r="AF644" t="str">
            <v>100-2404-2000</v>
          </cell>
          <cell r="AJ644" t="str">
            <v>-</v>
          </cell>
        </row>
        <row r="645">
          <cell r="S645" t="str">
            <v>5265</v>
          </cell>
          <cell r="T645" t="str">
            <v>Owen's Discretionary</v>
          </cell>
          <cell r="AA645" t="str">
            <v>100-2404-2400</v>
          </cell>
          <cell r="AD645" t="str">
            <v>BUSINESS-100</v>
          </cell>
          <cell r="AE645" t="str">
            <v>BUSINESS-100-18</v>
          </cell>
          <cell r="AF645" t="str">
            <v>100-2404-2400</v>
          </cell>
          <cell r="AJ645" t="str">
            <v>-</v>
          </cell>
        </row>
        <row r="646">
          <cell r="S646" t="str">
            <v>5266</v>
          </cell>
          <cell r="T646" t="str">
            <v>Riley, Elaine Home Care Adv.</v>
          </cell>
          <cell r="AA646" t="str">
            <v>100-2404-3007</v>
          </cell>
          <cell r="AD646" t="str">
            <v>BUSINESS-100</v>
          </cell>
          <cell r="AE646" t="str">
            <v>BUSINESS-100-19</v>
          </cell>
          <cell r="AF646" t="str">
            <v>100-2404-3007</v>
          </cell>
          <cell r="AJ646" t="str">
            <v>-</v>
          </cell>
        </row>
        <row r="647">
          <cell r="S647" t="str">
            <v>5267</v>
          </cell>
          <cell r="T647" t="str">
            <v>Marine Advisory Service</v>
          </cell>
          <cell r="AA647" t="str">
            <v>100-2404-7269</v>
          </cell>
          <cell r="AD647" t="str">
            <v>BUSINESS-100</v>
          </cell>
          <cell r="AE647" t="str">
            <v>BUSINESS-100-20</v>
          </cell>
          <cell r="AF647" t="str">
            <v>100-2404-7269</v>
          </cell>
          <cell r="AJ647" t="str">
            <v>-</v>
          </cell>
        </row>
        <row r="648">
          <cell r="S648" t="str">
            <v>5268</v>
          </cell>
          <cell r="T648" t="str">
            <v>Smith, David Water Quality</v>
          </cell>
          <cell r="AA648" t="str">
            <v>100-2404-7324</v>
          </cell>
          <cell r="AD648" t="str">
            <v>BUSINESS-100</v>
          </cell>
          <cell r="AE648" t="str">
            <v>BUSINESS-100-21</v>
          </cell>
          <cell r="AF648" t="str">
            <v>100-2404-7324</v>
          </cell>
          <cell r="AJ648" t="str">
            <v>-</v>
          </cell>
        </row>
        <row r="649">
          <cell r="S649" t="str">
            <v>5269</v>
          </cell>
          <cell r="T649" t="str">
            <v>Smayda, T. Discretionary</v>
          </cell>
          <cell r="AA649" t="str">
            <v>100-2405-0000</v>
          </cell>
          <cell r="AD649" t="str">
            <v>HEALTHSCI-100</v>
          </cell>
          <cell r="AE649" t="str">
            <v>HEALTHSCI-100-32</v>
          </cell>
          <cell r="AF649" t="str">
            <v>100-2405-0000</v>
          </cell>
          <cell r="AJ649" t="str">
            <v>-</v>
          </cell>
        </row>
        <row r="650">
          <cell r="S650" t="str">
            <v>5270</v>
          </cell>
          <cell r="T650" t="str">
            <v>NSF Club</v>
          </cell>
          <cell r="AA650" t="str">
            <v>100-2405-1000</v>
          </cell>
          <cell r="AD650" t="str">
            <v>HEALTHSCI-100</v>
          </cell>
          <cell r="AE650" t="str">
            <v>HEALTHSCI-100-33</v>
          </cell>
          <cell r="AF650" t="str">
            <v>100-2405-1000</v>
          </cell>
          <cell r="AJ650" t="str">
            <v>-</v>
          </cell>
        </row>
        <row r="651">
          <cell r="S651" t="str">
            <v>5271</v>
          </cell>
          <cell r="T651" t="str">
            <v>Meade Stadium Touch Up</v>
          </cell>
          <cell r="AA651" t="str">
            <v>100-2405-2000</v>
          </cell>
          <cell r="AD651" t="str">
            <v>HEALTHSCI-100</v>
          </cell>
          <cell r="AE651" t="str">
            <v>HEALTHSCI-100-34</v>
          </cell>
          <cell r="AF651" t="str">
            <v>100-2405-2000</v>
          </cell>
          <cell r="AJ651" t="str">
            <v>-</v>
          </cell>
        </row>
        <row r="652">
          <cell r="S652" t="str">
            <v>5272</v>
          </cell>
          <cell r="T652" t="str">
            <v>Dept of Marine Affairs</v>
          </cell>
          <cell r="AA652" t="str">
            <v>100-2405-2230</v>
          </cell>
          <cell r="AD652" t="str">
            <v>HEALTHSCI-100</v>
          </cell>
          <cell r="AE652" t="str">
            <v>HEALTHSCI-100-35</v>
          </cell>
          <cell r="AF652" t="str">
            <v>100-2405-2230</v>
          </cell>
          <cell r="AJ652" t="str">
            <v>-</v>
          </cell>
        </row>
        <row r="653">
          <cell r="S653" t="str">
            <v>5273</v>
          </cell>
          <cell r="T653" t="str">
            <v>AICHE Comp.</v>
          </cell>
          <cell r="AA653" t="str">
            <v>100-2405-2231</v>
          </cell>
          <cell r="AD653" t="str">
            <v>HEALTHSCI-100</v>
          </cell>
          <cell r="AE653" t="str">
            <v>HEALTHSCI-100-36</v>
          </cell>
          <cell r="AF653" t="str">
            <v>100-2405-2231</v>
          </cell>
          <cell r="AJ653" t="str">
            <v>-</v>
          </cell>
        </row>
        <row r="654">
          <cell r="S654" t="str">
            <v>5274</v>
          </cell>
          <cell r="T654" t="str">
            <v>Plant Sciences Discretionary</v>
          </cell>
          <cell r="AA654" t="str">
            <v>100-2405-2400</v>
          </cell>
          <cell r="AD654" t="str">
            <v>HEALTHSCI-100</v>
          </cell>
          <cell r="AE654" t="str">
            <v>HEALTHSCI-100-37</v>
          </cell>
          <cell r="AF654" t="str">
            <v>100-2405-2400</v>
          </cell>
          <cell r="AJ654" t="str">
            <v>-</v>
          </cell>
        </row>
        <row r="655">
          <cell r="S655" t="str">
            <v>5275</v>
          </cell>
          <cell r="T655" t="str">
            <v>Van Beuren - Mather</v>
          </cell>
          <cell r="AA655" t="str">
            <v>100-2405-3007</v>
          </cell>
          <cell r="AD655" t="str">
            <v>HEALTHSCI-100</v>
          </cell>
          <cell r="AE655" t="str">
            <v>HEALTHSCI-100-38</v>
          </cell>
          <cell r="AF655" t="str">
            <v>100-2405-3007</v>
          </cell>
          <cell r="AJ655" t="str">
            <v>-</v>
          </cell>
        </row>
        <row r="656">
          <cell r="S656" t="str">
            <v>5276</v>
          </cell>
          <cell r="T656" t="str">
            <v>Ramettes</v>
          </cell>
          <cell r="AA656" t="str">
            <v>100-2405-7324</v>
          </cell>
          <cell r="AD656" t="str">
            <v>HEALTHSCI-100</v>
          </cell>
          <cell r="AE656" t="str">
            <v>HEALTHSCI-100-39</v>
          </cell>
          <cell r="AF656" t="str">
            <v>100-2405-7324</v>
          </cell>
          <cell r="AJ656" t="str">
            <v>-</v>
          </cell>
        </row>
        <row r="657">
          <cell r="S657" t="str">
            <v>5277</v>
          </cell>
          <cell r="T657" t="str">
            <v>Friends of Landscape Arch</v>
          </cell>
          <cell r="AA657" t="str">
            <v>100-2406-0000</v>
          </cell>
          <cell r="AD657" t="str">
            <v>EDUCATION-100</v>
          </cell>
          <cell r="AE657" t="str">
            <v>EDUCATION-100-1</v>
          </cell>
          <cell r="AF657" t="str">
            <v>100-2406-0000</v>
          </cell>
          <cell r="AJ657" t="str">
            <v>-</v>
          </cell>
        </row>
        <row r="658">
          <cell r="S658" t="str">
            <v>5278</v>
          </cell>
          <cell r="T658" t="str">
            <v>Smith, Leonard Eckerman Oper.</v>
          </cell>
          <cell r="AA658" t="str">
            <v>100-2407-0000</v>
          </cell>
          <cell r="AD658" t="str">
            <v>HEALTHSCI-100</v>
          </cell>
          <cell r="AE658" t="str">
            <v>HEALTHSCI-100-40</v>
          </cell>
          <cell r="AF658" t="str">
            <v>100-2407-0000</v>
          </cell>
          <cell r="AJ658" t="str">
            <v>-</v>
          </cell>
        </row>
        <row r="659">
          <cell r="S659" t="str">
            <v>5279</v>
          </cell>
          <cell r="T659" t="str">
            <v>Resource Economics</v>
          </cell>
          <cell r="AA659" t="str">
            <v>100-2407-1000</v>
          </cell>
          <cell r="AD659" t="str">
            <v>HEALTHSCI-100</v>
          </cell>
          <cell r="AE659" t="str">
            <v>HEALTHSCI-100-41</v>
          </cell>
          <cell r="AF659" t="str">
            <v>100-2407-1000</v>
          </cell>
          <cell r="AJ659" t="str">
            <v>-</v>
          </cell>
        </row>
        <row r="660">
          <cell r="S660" t="str">
            <v>5280</v>
          </cell>
          <cell r="T660" t="str">
            <v>URI Master Gardener's Op</v>
          </cell>
          <cell r="AA660" t="str">
            <v>100-2407-2400</v>
          </cell>
          <cell r="AD660" t="str">
            <v>HEALTHSCI-100</v>
          </cell>
          <cell r="AE660" t="str">
            <v>HEALTHSCI-100-42</v>
          </cell>
          <cell r="AF660" t="str">
            <v>100-2407-2400</v>
          </cell>
          <cell r="AJ660" t="str">
            <v>-</v>
          </cell>
        </row>
        <row r="661">
          <cell r="S661" t="str">
            <v>5281</v>
          </cell>
          <cell r="T661" t="str">
            <v>Research Center Business</v>
          </cell>
          <cell r="AA661" t="str">
            <v>100-2408-0000</v>
          </cell>
          <cell r="AD661" t="str">
            <v>EDUCATION-100</v>
          </cell>
          <cell r="AE661" t="str">
            <v>EDUCATION-100-2</v>
          </cell>
          <cell r="AF661" t="str">
            <v>100-2408-0000</v>
          </cell>
          <cell r="AJ661" t="str">
            <v>-</v>
          </cell>
        </row>
        <row r="662">
          <cell r="S662" t="str">
            <v>5282</v>
          </cell>
          <cell r="T662" t="str">
            <v>Dept of Ele</v>
          </cell>
          <cell r="AA662" t="str">
            <v>100-2408-1000</v>
          </cell>
          <cell r="AD662" t="str">
            <v>EDUCATION-100</v>
          </cell>
          <cell r="AE662" t="str">
            <v>EDUCATION-100-3</v>
          </cell>
          <cell r="AF662" t="str">
            <v>100-2408-1000</v>
          </cell>
          <cell r="AJ662" t="str">
            <v>-</v>
          </cell>
        </row>
        <row r="663">
          <cell r="S663" t="str">
            <v>5283</v>
          </cell>
          <cell r="T663" t="str">
            <v>Inactive</v>
          </cell>
          <cell r="AA663" t="str">
            <v>100-2408-2000</v>
          </cell>
          <cell r="AD663" t="str">
            <v>EDUCATION-100</v>
          </cell>
          <cell r="AE663" t="str">
            <v>EDUCATION-100-4</v>
          </cell>
          <cell r="AF663" t="str">
            <v>100-2408-2000</v>
          </cell>
          <cell r="AJ663" t="str">
            <v>-</v>
          </cell>
        </row>
        <row r="664">
          <cell r="S664" t="str">
            <v>5284</v>
          </cell>
          <cell r="T664" t="str">
            <v>Thomas Boving CG'10</v>
          </cell>
          <cell r="AA664" t="str">
            <v>100-2408-2400</v>
          </cell>
          <cell r="AD664" t="str">
            <v>EDUCATION-100</v>
          </cell>
          <cell r="AE664" t="str">
            <v>EDUCATION-100-5</v>
          </cell>
          <cell r="AF664" t="str">
            <v>100-2408-2400</v>
          </cell>
          <cell r="AJ664" t="str">
            <v>-</v>
          </cell>
        </row>
        <row r="665">
          <cell r="S665" t="str">
            <v>5285</v>
          </cell>
          <cell r="T665" t="str">
            <v>CHSS Social Committee Fund</v>
          </cell>
          <cell r="AA665" t="str">
            <v>100-2408-2525</v>
          </cell>
          <cell r="AD665" t="str">
            <v>EDUCATION-100</v>
          </cell>
          <cell r="AE665" t="str">
            <v>EDUCATION-100-6</v>
          </cell>
          <cell r="AF665" t="str">
            <v>100-2408-2525</v>
          </cell>
          <cell r="AJ665" t="str">
            <v>-</v>
          </cell>
        </row>
        <row r="666">
          <cell r="S666" t="str">
            <v>5286</v>
          </cell>
          <cell r="T666" t="str">
            <v>Yan Discretionary</v>
          </cell>
          <cell r="AA666" t="str">
            <v>100-2408-3007</v>
          </cell>
          <cell r="AD666" t="str">
            <v>EDUCATION-100</v>
          </cell>
          <cell r="AE666" t="str">
            <v>EDUCATION-100-7</v>
          </cell>
          <cell r="AF666" t="str">
            <v>100-2408-3007</v>
          </cell>
          <cell r="AJ666" t="str">
            <v>-</v>
          </cell>
        </row>
        <row r="667">
          <cell r="S667" t="str">
            <v>5287</v>
          </cell>
          <cell r="T667" t="str">
            <v>Friends of Oceanography</v>
          </cell>
          <cell r="AA667" t="str">
            <v>100-2409-0000</v>
          </cell>
          <cell r="AD667" t="str">
            <v>HEALTHSCI-100</v>
          </cell>
          <cell r="AE667" t="str">
            <v>HEALTHSCI-100-43</v>
          </cell>
          <cell r="AF667" t="str">
            <v>100-2409-0000</v>
          </cell>
          <cell r="AJ667" t="str">
            <v>-</v>
          </cell>
        </row>
        <row r="668">
          <cell r="S668" t="str">
            <v>5288</v>
          </cell>
          <cell r="T668" t="str">
            <v>Brown, Kieth CG10</v>
          </cell>
          <cell r="AA668" t="str">
            <v>100-2409-1000</v>
          </cell>
          <cell r="AD668" t="str">
            <v>HEALTHSCI-100</v>
          </cell>
          <cell r="AE668" t="str">
            <v>HEALTHSCI-100-44</v>
          </cell>
          <cell r="AF668" t="str">
            <v>100-2409-1000</v>
          </cell>
          <cell r="AJ668" t="str">
            <v>-</v>
          </cell>
        </row>
        <row r="669">
          <cell r="S669" t="str">
            <v>5289</v>
          </cell>
          <cell r="T669" t="str">
            <v>CG10</v>
          </cell>
          <cell r="AA669" t="str">
            <v>100-2409-2000</v>
          </cell>
          <cell r="AD669" t="str">
            <v>HEALTHSCI-100</v>
          </cell>
          <cell r="AE669" t="str">
            <v>HEALTHSCI-100-45</v>
          </cell>
          <cell r="AF669" t="str">
            <v>100-2409-2000</v>
          </cell>
          <cell r="AJ669" t="str">
            <v>-</v>
          </cell>
        </row>
        <row r="670">
          <cell r="S670" t="str">
            <v>5290</v>
          </cell>
          <cell r="T670" t="str">
            <v>Shell Foundation Fellowship</v>
          </cell>
          <cell r="AA670" t="str">
            <v>100-2409-2400</v>
          </cell>
          <cell r="AD670" t="str">
            <v>HEALTHSCI-100</v>
          </cell>
          <cell r="AE670" t="str">
            <v>HEALTHSCI-100-46</v>
          </cell>
          <cell r="AF670" t="str">
            <v>100-2409-2400</v>
          </cell>
          <cell r="AJ670" t="str">
            <v>-</v>
          </cell>
        </row>
        <row r="671">
          <cell r="S671" t="str">
            <v>5291</v>
          </cell>
          <cell r="T671" t="str">
            <v>Dev of Separation &amp; Delivery</v>
          </cell>
          <cell r="AA671" t="str">
            <v>100-2409-2538</v>
          </cell>
          <cell r="AD671" t="str">
            <v>HEALTHSCI-100</v>
          </cell>
          <cell r="AE671" t="str">
            <v>HEALTHSCI-100-47</v>
          </cell>
          <cell r="AF671" t="str">
            <v>100-2409-2538</v>
          </cell>
          <cell r="AJ671" t="str">
            <v>-</v>
          </cell>
        </row>
        <row r="672">
          <cell r="S672" t="str">
            <v>5292</v>
          </cell>
          <cell r="T672" t="str">
            <v>Center for Personal Financial</v>
          </cell>
          <cell r="AA672" t="str">
            <v>100-2409-2589</v>
          </cell>
          <cell r="AD672" t="str">
            <v>HEALTHSCI-100</v>
          </cell>
          <cell r="AE672" t="str">
            <v>HEALTHSCI-100-48</v>
          </cell>
          <cell r="AF672" t="str">
            <v>100-2409-2589</v>
          </cell>
          <cell r="AJ672" t="str">
            <v>-</v>
          </cell>
        </row>
        <row r="673">
          <cell r="S673" t="str">
            <v>5293</v>
          </cell>
          <cell r="T673" t="str">
            <v>Dept of Psychology</v>
          </cell>
          <cell r="AA673" t="str">
            <v>100-2409-7269</v>
          </cell>
          <cell r="AD673" t="str">
            <v>HEALTHSCI-100</v>
          </cell>
          <cell r="AE673" t="str">
            <v>HEALTHSCI-100-49</v>
          </cell>
          <cell r="AF673" t="str">
            <v>100-2409-7269</v>
          </cell>
          <cell r="AJ673" t="str">
            <v>-</v>
          </cell>
        </row>
        <row r="674">
          <cell r="S674" t="str">
            <v>5294</v>
          </cell>
          <cell r="T674" t="str">
            <v>Julian R. Davis Mem. Award</v>
          </cell>
          <cell r="AA674" t="str">
            <v>100-2409-7324</v>
          </cell>
          <cell r="AD674" t="str">
            <v>HEALTHSCI-100</v>
          </cell>
          <cell r="AE674" t="str">
            <v>HEALTHSCI-100-50</v>
          </cell>
          <cell r="AF674" t="str">
            <v>100-2409-7324</v>
          </cell>
          <cell r="AJ674" t="str">
            <v>-</v>
          </cell>
        </row>
        <row r="675">
          <cell r="S675" t="str">
            <v>5295</v>
          </cell>
          <cell r="T675" t="str">
            <v>Ostrach, Simon Professor Op</v>
          </cell>
          <cell r="AA675" t="str">
            <v>100-2410-0000</v>
          </cell>
          <cell r="AD675" t="str">
            <v>HEALTHSCI-100</v>
          </cell>
          <cell r="AE675" t="str">
            <v>HEALTHSCI-100-51</v>
          </cell>
          <cell r="AF675" t="str">
            <v>100-2410-0000</v>
          </cell>
          <cell r="AJ675" t="str">
            <v>-</v>
          </cell>
        </row>
        <row r="676">
          <cell r="S676" t="str">
            <v>5296</v>
          </cell>
          <cell r="T676" t="str">
            <v>Dept of Political Science Act</v>
          </cell>
          <cell r="AA676" t="str">
            <v>100-2411-0000</v>
          </cell>
          <cell r="AD676" t="str">
            <v>EDUCATION-100</v>
          </cell>
          <cell r="AE676" t="str">
            <v>EDUCATION-100-8</v>
          </cell>
          <cell r="AF676" t="str">
            <v>100-2411-0000</v>
          </cell>
          <cell r="AJ676" t="str">
            <v>-</v>
          </cell>
        </row>
        <row r="677">
          <cell r="S677" t="str">
            <v>5297</v>
          </cell>
          <cell r="T677" t="str">
            <v>Baxt, Victor Chair Operating</v>
          </cell>
          <cell r="AA677" t="str">
            <v>100-2412-0000</v>
          </cell>
          <cell r="AD677" t="str">
            <v>HEALTHSCI-100</v>
          </cell>
          <cell r="AE677" t="str">
            <v>HEALTHSCI-100-52</v>
          </cell>
          <cell r="AF677" t="str">
            <v>100-2412-0000</v>
          </cell>
          <cell r="AJ677" t="str">
            <v>-</v>
          </cell>
        </row>
        <row r="678">
          <cell r="S678" t="str">
            <v>5298</v>
          </cell>
          <cell r="T678" t="str">
            <v>Cobb Stanley Retirement Fund</v>
          </cell>
          <cell r="AA678" t="str">
            <v>100-2414-0000</v>
          </cell>
          <cell r="AD678" t="str">
            <v>HEALTHSCI-100</v>
          </cell>
          <cell r="AE678" t="str">
            <v>HEALTHSCI-100-53</v>
          </cell>
          <cell r="AF678" t="str">
            <v>100-2414-0000</v>
          </cell>
          <cell r="AJ678" t="str">
            <v>-</v>
          </cell>
        </row>
        <row r="679">
          <cell r="S679" t="str">
            <v>5299</v>
          </cell>
          <cell r="T679" t="str">
            <v>Baxter, Christopher Research</v>
          </cell>
          <cell r="AA679" t="str">
            <v>100-2414-1000</v>
          </cell>
          <cell r="AD679" t="str">
            <v>HEALTHSCI-100</v>
          </cell>
          <cell r="AE679" t="str">
            <v>HEALTHSCI-100-54</v>
          </cell>
          <cell r="AF679" t="str">
            <v>100-2414-1000</v>
          </cell>
          <cell r="AJ679" t="str">
            <v>-</v>
          </cell>
        </row>
        <row r="680">
          <cell r="S680" t="str">
            <v>5300</v>
          </cell>
          <cell r="T680" t="str">
            <v>URI Facility Security Program</v>
          </cell>
          <cell r="AA680" t="str">
            <v>100-2414-2400</v>
          </cell>
          <cell r="AD680" t="str">
            <v>HEALTHSCI-100</v>
          </cell>
          <cell r="AE680" t="str">
            <v>HEALTHSCI-100-55</v>
          </cell>
          <cell r="AF680" t="str">
            <v>100-2414-2400</v>
          </cell>
          <cell r="AJ680" t="str">
            <v>-</v>
          </cell>
        </row>
        <row r="681">
          <cell r="S681" t="str">
            <v>5301</v>
          </cell>
          <cell r="T681" t="str">
            <v>TDSM: The Game</v>
          </cell>
          <cell r="AA681" t="str">
            <v>100-2416-0000</v>
          </cell>
          <cell r="AD681" t="str">
            <v>HEALTHSCI-100</v>
          </cell>
          <cell r="AE681" t="str">
            <v>HEALTHSCI-100-56</v>
          </cell>
          <cell r="AF681" t="str">
            <v>100-2416-0000</v>
          </cell>
          <cell r="AJ681" t="str">
            <v>-</v>
          </cell>
        </row>
        <row r="682">
          <cell r="S682" t="str">
            <v>5302</v>
          </cell>
          <cell r="T682" t="str">
            <v>Marketing PhD Support Fund</v>
          </cell>
          <cell r="AA682" t="str">
            <v>100-2416-1000</v>
          </cell>
          <cell r="AD682" t="str">
            <v>HEALTHSCI-100</v>
          </cell>
          <cell r="AE682" t="str">
            <v>HEALTHSCI-100-57</v>
          </cell>
          <cell r="AF682" t="str">
            <v>100-2416-1000</v>
          </cell>
          <cell r="AJ682" t="str">
            <v>-</v>
          </cell>
        </row>
        <row r="683">
          <cell r="S683" t="str">
            <v>5303</v>
          </cell>
          <cell r="T683" t="str">
            <v>Computer Science Development</v>
          </cell>
          <cell r="AA683" t="str">
            <v>100-2416-1102</v>
          </cell>
          <cell r="AD683" t="str">
            <v>HEALTHSCI-100</v>
          </cell>
          <cell r="AE683" t="str">
            <v>HEALTHSCI-100-58</v>
          </cell>
          <cell r="AF683" t="str">
            <v>100-2416-1102</v>
          </cell>
          <cell r="AJ683" t="str">
            <v>-</v>
          </cell>
        </row>
        <row r="684">
          <cell r="S684" t="str">
            <v>5304</v>
          </cell>
          <cell r="T684" t="str">
            <v>Corio, Julie CG'10</v>
          </cell>
          <cell r="AA684" t="str">
            <v>100-2416-2000</v>
          </cell>
          <cell r="AD684" t="str">
            <v>HEALTHSCI-100</v>
          </cell>
          <cell r="AE684" t="str">
            <v>HEALTHSCI-100-59</v>
          </cell>
          <cell r="AF684" t="str">
            <v>100-2416-2000</v>
          </cell>
          <cell r="AJ684" t="str">
            <v>-</v>
          </cell>
        </row>
        <row r="685">
          <cell r="S685" t="str">
            <v>5305</v>
          </cell>
          <cell r="T685" t="str">
            <v>Egyptian Cultural</v>
          </cell>
          <cell r="AA685" t="str">
            <v>100-2416-2231</v>
          </cell>
          <cell r="AD685" t="str">
            <v>HEALTHSCI-100</v>
          </cell>
          <cell r="AE685" t="str">
            <v>HEALTHSCI-100-60</v>
          </cell>
          <cell r="AF685" t="str">
            <v>100-2416-2231</v>
          </cell>
          <cell r="AJ685" t="str">
            <v>-</v>
          </cell>
        </row>
        <row r="686">
          <cell r="S686" t="str">
            <v>5306</v>
          </cell>
          <cell r="T686" t="str">
            <v>Comprehensive Learning</v>
          </cell>
          <cell r="AA686" t="str">
            <v>100-2416-2400</v>
          </cell>
          <cell r="AD686" t="str">
            <v>HEALTHSCI-100</v>
          </cell>
          <cell r="AE686" t="str">
            <v>HEALTHSCI-100-61</v>
          </cell>
          <cell r="AF686" t="str">
            <v>100-2416-2400</v>
          </cell>
          <cell r="AJ686" t="str">
            <v>-</v>
          </cell>
        </row>
        <row r="687">
          <cell r="S687" t="str">
            <v>5307</v>
          </cell>
          <cell r="T687" t="str">
            <v>IME Discretionary</v>
          </cell>
          <cell r="AA687" t="str">
            <v>100-2416-7268</v>
          </cell>
          <cell r="AD687" t="str">
            <v>HEALTHSCI-100</v>
          </cell>
          <cell r="AE687" t="str">
            <v>HEALTHSCI-100-62</v>
          </cell>
          <cell r="AF687" t="str">
            <v>100-2416-7268</v>
          </cell>
          <cell r="AJ687" t="str">
            <v>-</v>
          </cell>
        </row>
        <row r="688">
          <cell r="S688" t="str">
            <v>5308</v>
          </cell>
          <cell r="T688" t="str">
            <v>Smart, Russell &amp; Mollie Fund</v>
          </cell>
          <cell r="AA688" t="str">
            <v>100-2416-7269</v>
          </cell>
          <cell r="AD688" t="str">
            <v>HEALTHSCI-100</v>
          </cell>
          <cell r="AE688" t="str">
            <v>HEALTHSCI-100-63</v>
          </cell>
          <cell r="AF688" t="str">
            <v>100-2416-7269</v>
          </cell>
          <cell r="AJ688" t="str">
            <v>-</v>
          </cell>
        </row>
        <row r="689">
          <cell r="S689" t="str">
            <v>5309</v>
          </cell>
          <cell r="T689" t="str">
            <v>Turf Grass Pathology Jackson</v>
          </cell>
          <cell r="AA689" t="str">
            <v>100-2416-7324</v>
          </cell>
          <cell r="AD689" t="str">
            <v>HEALTHSCI-100</v>
          </cell>
          <cell r="AE689" t="str">
            <v>HEALTHSCI-100-64</v>
          </cell>
          <cell r="AF689" t="str">
            <v>100-2416-7324</v>
          </cell>
          <cell r="AJ689" t="str">
            <v>-</v>
          </cell>
        </row>
        <row r="690">
          <cell r="S690" t="str">
            <v>5310</v>
          </cell>
          <cell r="T690" t="str">
            <v>Lobster Management</v>
          </cell>
          <cell r="AA690" t="str">
            <v>100-2417-2421</v>
          </cell>
          <cell r="AD690" t="str">
            <v>HEALTHSCI-100</v>
          </cell>
          <cell r="AE690" t="str">
            <v>HEALTHSCI-100-65</v>
          </cell>
          <cell r="AF690" t="str">
            <v>100-2417-2421</v>
          </cell>
          <cell r="AJ690" t="str">
            <v>-</v>
          </cell>
        </row>
        <row r="691">
          <cell r="S691" t="str">
            <v>5311</v>
          </cell>
          <cell r="T691" t="str">
            <v>Meyer, Donna Research Fund</v>
          </cell>
          <cell r="AA691" t="str">
            <v>100-2417-2422</v>
          </cell>
          <cell r="AD691" t="str">
            <v>HEALTHSCI-100</v>
          </cell>
          <cell r="AE691" t="str">
            <v>HEALTHSCI-100-66</v>
          </cell>
          <cell r="AF691" t="str">
            <v>100-2417-2422</v>
          </cell>
          <cell r="AJ691" t="str">
            <v>-</v>
          </cell>
        </row>
        <row r="692">
          <cell r="S692" t="str">
            <v>5312</v>
          </cell>
          <cell r="T692" t="str">
            <v>Faculty Excellence Award Op</v>
          </cell>
          <cell r="AA692" t="str">
            <v>100-2450-0000</v>
          </cell>
          <cell r="AD692" t="str">
            <v>HEALTHSCI-100</v>
          </cell>
          <cell r="AE692" t="str">
            <v>HEALTHSCI-100-67</v>
          </cell>
          <cell r="AF692" t="str">
            <v>100-2450-0000</v>
          </cell>
          <cell r="AJ692" t="str">
            <v>-</v>
          </cell>
        </row>
        <row r="693">
          <cell r="S693" t="str">
            <v>5313</v>
          </cell>
          <cell r="T693" t="str">
            <v>Library Gifts</v>
          </cell>
          <cell r="AA693" t="str">
            <v>100-2450-1000</v>
          </cell>
          <cell r="AD693" t="str">
            <v>HEALTHSCI-100</v>
          </cell>
          <cell r="AE693" t="str">
            <v>HEALTHSCI-100-68</v>
          </cell>
          <cell r="AF693" t="str">
            <v>100-2450-1000</v>
          </cell>
          <cell r="AJ693" t="str">
            <v>-</v>
          </cell>
        </row>
        <row r="694">
          <cell r="S694" t="str">
            <v>5314</v>
          </cell>
          <cell r="T694" t="str">
            <v>English Discretionary</v>
          </cell>
          <cell r="AA694" t="str">
            <v>100-2450-1100</v>
          </cell>
          <cell r="AD694" t="str">
            <v>HEALTHSCI-100</v>
          </cell>
          <cell r="AE694" t="str">
            <v>HEALTHSCI-100-69</v>
          </cell>
          <cell r="AF694" t="str">
            <v>100-2450-1100</v>
          </cell>
          <cell r="AJ694" t="str">
            <v>-</v>
          </cell>
        </row>
        <row r="695">
          <cell r="S695" t="str">
            <v>5315</v>
          </cell>
          <cell r="T695" t="str">
            <v>Karen DeBruin '10</v>
          </cell>
          <cell r="AA695" t="str">
            <v>100-2450-2400</v>
          </cell>
          <cell r="AD695" t="str">
            <v>HEALTHSCI-100</v>
          </cell>
          <cell r="AE695" t="str">
            <v>HEALTHSCI-100-70</v>
          </cell>
          <cell r="AF695" t="str">
            <v>100-2450-2400</v>
          </cell>
          <cell r="AJ695" t="str">
            <v>-</v>
          </cell>
        </row>
        <row r="696">
          <cell r="S696" t="str">
            <v>5316</v>
          </cell>
          <cell r="T696" t="str">
            <v>Friends of Landscape Arch</v>
          </cell>
          <cell r="AA696" t="str">
            <v>100-2500-0000</v>
          </cell>
          <cell r="AD696" t="str">
            <v>NURSING-100</v>
          </cell>
          <cell r="AE696" t="str">
            <v>NURSING-100-1</v>
          </cell>
          <cell r="AF696" t="str">
            <v>100-2500-0000</v>
          </cell>
          <cell r="AJ696" t="str">
            <v>-</v>
          </cell>
        </row>
        <row r="697">
          <cell r="S697" t="str">
            <v>5317</v>
          </cell>
          <cell r="T697" t="str">
            <v>Carlson Chair Operating (4684)</v>
          </cell>
          <cell r="AA697" t="str">
            <v>100-2500-1000</v>
          </cell>
          <cell r="AD697" t="str">
            <v>NURSING-100</v>
          </cell>
          <cell r="AE697" t="str">
            <v>NURSING-100-2</v>
          </cell>
          <cell r="AF697" t="str">
            <v>100-2500-1000</v>
          </cell>
          <cell r="AJ697" t="str">
            <v>-</v>
          </cell>
        </row>
        <row r="698">
          <cell r="S698" t="str">
            <v>5318</v>
          </cell>
          <cell r="T698" t="str">
            <v>Dept of Chem Engr Student</v>
          </cell>
          <cell r="AA698" t="str">
            <v>100-2501-0000</v>
          </cell>
          <cell r="AD698" t="str">
            <v>NURSING-100</v>
          </cell>
          <cell r="AE698" t="str">
            <v>NURSING-100-3</v>
          </cell>
          <cell r="AF698" t="str">
            <v>100-2501-0000</v>
          </cell>
          <cell r="AJ698" t="str">
            <v>-</v>
          </cell>
        </row>
        <row r="699">
          <cell r="S699" t="str">
            <v>5319</v>
          </cell>
          <cell r="T699" t="str">
            <v>PHP ¿ Cardiology</v>
          </cell>
          <cell r="AA699" t="str">
            <v>100-2501-1000</v>
          </cell>
          <cell r="AD699" t="str">
            <v>NURSING-100</v>
          </cell>
          <cell r="AE699" t="str">
            <v>NURSING-100-4</v>
          </cell>
          <cell r="AF699" t="str">
            <v>100-2501-1000</v>
          </cell>
          <cell r="AJ699" t="str">
            <v>-</v>
          </cell>
        </row>
        <row r="700">
          <cell r="S700" t="str">
            <v>5320</v>
          </cell>
          <cell r="T700" t="str">
            <v>Charles Dansie Memorial</v>
          </cell>
          <cell r="AA700" t="str">
            <v>100-2501-2000</v>
          </cell>
          <cell r="AD700" t="str">
            <v>NURSING-100</v>
          </cell>
          <cell r="AE700" t="str">
            <v>NURSING-100-5</v>
          </cell>
          <cell r="AF700" t="str">
            <v>100-2501-2000</v>
          </cell>
          <cell r="AJ700" t="str">
            <v>-</v>
          </cell>
        </row>
        <row r="701">
          <cell r="S701" t="str">
            <v>5321</v>
          </cell>
          <cell r="T701" t="str">
            <v>Health Services URI EMS</v>
          </cell>
          <cell r="AA701" t="str">
            <v>100-2501-2230</v>
          </cell>
          <cell r="AD701" t="str">
            <v>NURSING-100</v>
          </cell>
          <cell r="AE701" t="str">
            <v>NURSING-100-6</v>
          </cell>
          <cell r="AF701" t="str">
            <v>100-2501-2230</v>
          </cell>
          <cell r="AJ701" t="str">
            <v>-</v>
          </cell>
        </row>
        <row r="702">
          <cell r="S702" t="str">
            <v>5322</v>
          </cell>
          <cell r="T702" t="str">
            <v>Shaikh Discretionary</v>
          </cell>
          <cell r="AA702" t="str">
            <v>100-2501-2231</v>
          </cell>
          <cell r="AD702" t="str">
            <v>NURSING-100</v>
          </cell>
          <cell r="AE702" t="str">
            <v>NURSING-100-7</v>
          </cell>
          <cell r="AF702" t="str">
            <v>100-2501-2231</v>
          </cell>
          <cell r="AJ702" t="str">
            <v>-</v>
          </cell>
        </row>
        <row r="703">
          <cell r="S703" t="str">
            <v>5323</v>
          </cell>
          <cell r="T703" t="str">
            <v>Library Director Fund</v>
          </cell>
          <cell r="AA703" t="str">
            <v>100-2501-2400</v>
          </cell>
          <cell r="AD703" t="str">
            <v>NURSING-100</v>
          </cell>
          <cell r="AE703" t="str">
            <v>NURSING-100-8</v>
          </cell>
          <cell r="AF703" t="str">
            <v>100-2501-2400</v>
          </cell>
          <cell r="AJ703" t="str">
            <v>-</v>
          </cell>
        </row>
        <row r="704">
          <cell r="S704" t="str">
            <v>5324</v>
          </cell>
          <cell r="T704" t="str">
            <v>Environmental Engineering</v>
          </cell>
          <cell r="AA704" t="str">
            <v>100-2501-7018</v>
          </cell>
          <cell r="AD704" t="str">
            <v>NURSING-100</v>
          </cell>
          <cell r="AE704" t="str">
            <v>NURSING-100-9</v>
          </cell>
          <cell r="AF704" t="str">
            <v>100-2501-7018</v>
          </cell>
          <cell r="AJ704" t="str">
            <v>-</v>
          </cell>
        </row>
        <row r="705">
          <cell r="S705" t="str">
            <v>5325</v>
          </cell>
          <cell r="T705" t="str">
            <v>Hamilton, Jones/Bethany CE10</v>
          </cell>
          <cell r="AA705" t="str">
            <v>100-2501-7269</v>
          </cell>
          <cell r="AD705" t="str">
            <v>NURSING-100</v>
          </cell>
          <cell r="AE705" t="str">
            <v>NURSING-100-10</v>
          </cell>
          <cell r="AF705" t="str">
            <v>100-2501-7269</v>
          </cell>
          <cell r="AJ705" t="str">
            <v>-</v>
          </cell>
        </row>
        <row r="706">
          <cell r="S706" t="str">
            <v>5326</v>
          </cell>
          <cell r="T706" t="str">
            <v>Marine Environmental Fund</v>
          </cell>
          <cell r="AA706" t="str">
            <v>100-2501-7324</v>
          </cell>
          <cell r="AD706" t="str">
            <v>NURSING-100</v>
          </cell>
          <cell r="AE706" t="str">
            <v>NURSING-100-11</v>
          </cell>
          <cell r="AF706" t="str">
            <v>100-2501-7324</v>
          </cell>
          <cell r="AJ706" t="str">
            <v>-</v>
          </cell>
        </row>
        <row r="707">
          <cell r="S707" t="str">
            <v>5327</v>
          </cell>
          <cell r="T707" t="str">
            <v>Levine, Mindy CG'10</v>
          </cell>
          <cell r="AA707" t="str">
            <v>100-2600-0000</v>
          </cell>
          <cell r="AD707" t="str">
            <v>PHARMACY-100</v>
          </cell>
          <cell r="AE707" t="str">
            <v>PHARMACY-100-1</v>
          </cell>
          <cell r="AF707" t="str">
            <v>100-2600-0000</v>
          </cell>
          <cell r="AJ707" t="str">
            <v>-</v>
          </cell>
        </row>
        <row r="708">
          <cell r="S708" t="str">
            <v>5328</v>
          </cell>
          <cell r="T708" t="str">
            <v>Manfredi, Thomas CG10</v>
          </cell>
          <cell r="AA708" t="str">
            <v>100-2600-1000</v>
          </cell>
          <cell r="AD708" t="str">
            <v>PHARMACY-100</v>
          </cell>
          <cell r="AE708" t="str">
            <v>PHARMACY-100-2</v>
          </cell>
          <cell r="AF708" t="str">
            <v>100-2600-1000</v>
          </cell>
          <cell r="AJ708" t="str">
            <v>-</v>
          </cell>
        </row>
        <row r="709">
          <cell r="S709" t="str">
            <v>5329</v>
          </cell>
          <cell r="T709" t="str">
            <v>Marcoux,Beth CG10</v>
          </cell>
          <cell r="AA709" t="str">
            <v>100-2600-2000</v>
          </cell>
          <cell r="AD709" t="str">
            <v>PHARMACY-100</v>
          </cell>
          <cell r="AE709" t="str">
            <v>PHARMACY-100-3</v>
          </cell>
          <cell r="AF709" t="str">
            <v>100-2600-2000</v>
          </cell>
          <cell r="AJ709" t="str">
            <v>-</v>
          </cell>
        </row>
        <row r="710">
          <cell r="S710" t="str">
            <v>5330</v>
          </cell>
          <cell r="T710" t="str">
            <v>Pagh, Barbara</v>
          </cell>
          <cell r="AA710" t="str">
            <v>100-2600-2230</v>
          </cell>
          <cell r="AD710" t="str">
            <v>PHARMACY-100</v>
          </cell>
          <cell r="AE710" t="str">
            <v>PHARMACY-100-4</v>
          </cell>
          <cell r="AF710" t="str">
            <v>100-2600-2230</v>
          </cell>
          <cell r="AJ710" t="str">
            <v>-</v>
          </cell>
        </row>
        <row r="711">
          <cell r="S711" t="str">
            <v>5331</v>
          </cell>
          <cell r="T711" t="str">
            <v>Dept of Physics Discretionary</v>
          </cell>
          <cell r="AA711" t="str">
            <v>100-2600-2400</v>
          </cell>
          <cell r="AD711" t="str">
            <v>PHARMACY-100</v>
          </cell>
          <cell r="AE711" t="str">
            <v>PHARMACY-100-5</v>
          </cell>
          <cell r="AF711" t="str">
            <v>100-2600-2400</v>
          </cell>
          <cell r="AJ711" t="str">
            <v>-</v>
          </cell>
        </row>
        <row r="712">
          <cell r="S712" t="str">
            <v>5332</v>
          </cell>
          <cell r="T712" t="str">
            <v>Dept of Chemistry Oxley-Smith</v>
          </cell>
          <cell r="AA712" t="str">
            <v>100-2600-2515</v>
          </cell>
          <cell r="AD712" t="str">
            <v>PHARMACY-100</v>
          </cell>
          <cell r="AE712" t="str">
            <v>PHARMACY-100-6</v>
          </cell>
          <cell r="AF712" t="str">
            <v>100-2600-2515</v>
          </cell>
          <cell r="AJ712" t="str">
            <v>-</v>
          </cell>
        </row>
        <row r="713">
          <cell r="S713" t="str">
            <v>5333</v>
          </cell>
          <cell r="T713" t="str">
            <v>Dept of Theatre</v>
          </cell>
          <cell r="AA713" t="str">
            <v>100-2600-2535</v>
          </cell>
          <cell r="AD713" t="str">
            <v>PHARMACY-100</v>
          </cell>
          <cell r="AE713" t="str">
            <v>PHARMACY-100-7</v>
          </cell>
          <cell r="AF713" t="str">
            <v>100-2600-2535</v>
          </cell>
          <cell r="AJ713" t="str">
            <v>-</v>
          </cell>
        </row>
        <row r="714">
          <cell r="S714" t="str">
            <v>5334</v>
          </cell>
          <cell r="T714" t="str">
            <v>Container Gardening Project</v>
          </cell>
          <cell r="AA714" t="str">
            <v>100-2600-7238</v>
          </cell>
          <cell r="AD714" t="str">
            <v>PHARMACY-100</v>
          </cell>
          <cell r="AE714" t="str">
            <v>PHARMACY-100-8</v>
          </cell>
          <cell r="AF714" t="str">
            <v>100-2600-7238</v>
          </cell>
          <cell r="AJ714" t="str">
            <v>-</v>
          </cell>
        </row>
        <row r="715">
          <cell r="S715" t="str">
            <v>5335</v>
          </cell>
          <cell r="T715" t="str">
            <v>Art Department Operating</v>
          </cell>
          <cell r="AA715" t="str">
            <v>100-2600-7239</v>
          </cell>
          <cell r="AD715" t="str">
            <v>PHARMACY-100</v>
          </cell>
          <cell r="AE715" t="str">
            <v>PHARMACY-100-9</v>
          </cell>
          <cell r="AF715" t="str">
            <v>100-2600-7239</v>
          </cell>
          <cell r="AJ715" t="str">
            <v>-</v>
          </cell>
        </row>
        <row r="716">
          <cell r="S716" t="str">
            <v>5336</v>
          </cell>
          <cell r="T716" t="str">
            <v>Dain, Beatrice Memorial Fund</v>
          </cell>
          <cell r="AA716" t="str">
            <v>100-2600-7403</v>
          </cell>
          <cell r="AD716" t="str">
            <v>PHARMACY-100</v>
          </cell>
          <cell r="AE716" t="str">
            <v>PHARMACY-100-10</v>
          </cell>
          <cell r="AF716" t="str">
            <v>100-2600-7403</v>
          </cell>
          <cell r="AJ716" t="str">
            <v>-</v>
          </cell>
        </row>
        <row r="717">
          <cell r="S717" t="str">
            <v>5337</v>
          </cell>
          <cell r="T717" t="str">
            <v>CSIEP</v>
          </cell>
          <cell r="AA717" t="str">
            <v>100-2602-0000</v>
          </cell>
          <cell r="AD717" t="str">
            <v>PHARMACY-100</v>
          </cell>
          <cell r="AE717" t="str">
            <v>PHARMACY-100-11</v>
          </cell>
          <cell r="AF717" t="str">
            <v>100-2602-0000</v>
          </cell>
          <cell r="AJ717" t="str">
            <v>-</v>
          </cell>
        </row>
        <row r="718">
          <cell r="S718" t="str">
            <v>5338</v>
          </cell>
          <cell r="T718" t="str">
            <v>Honors/Philosophy</v>
          </cell>
          <cell r="AA718" t="str">
            <v>100-2602-1000</v>
          </cell>
          <cell r="AD718" t="str">
            <v>PHARMACY-100</v>
          </cell>
          <cell r="AE718" t="str">
            <v>PHARMACY-100-12</v>
          </cell>
          <cell r="AF718" t="str">
            <v>100-2602-1000</v>
          </cell>
          <cell r="AJ718" t="str">
            <v>-</v>
          </cell>
        </row>
        <row r="719">
          <cell r="S719" t="str">
            <v>5339</v>
          </cell>
          <cell r="T719" t="str">
            <v>Opera Workshop Operating</v>
          </cell>
          <cell r="AA719" t="str">
            <v>100-2602-2000</v>
          </cell>
          <cell r="AD719" t="str">
            <v>PHARMACY-100</v>
          </cell>
          <cell r="AE719" t="str">
            <v>PHARMACY-100-13</v>
          </cell>
          <cell r="AF719" t="str">
            <v>100-2602-2000</v>
          </cell>
          <cell r="AJ719" t="str">
            <v>-</v>
          </cell>
        </row>
        <row r="720">
          <cell r="S720" t="str">
            <v>5340</v>
          </cell>
          <cell r="T720" t="str">
            <v>Rowley, David Discretionary</v>
          </cell>
          <cell r="AA720" t="str">
            <v>100-2602-2230</v>
          </cell>
          <cell r="AD720" t="str">
            <v>PHARMACY-100</v>
          </cell>
          <cell r="AE720" t="str">
            <v>PHARMACY-100-14</v>
          </cell>
          <cell r="AF720" t="str">
            <v>100-2602-2230</v>
          </cell>
          <cell r="AJ720" t="str">
            <v>-</v>
          </cell>
        </row>
        <row r="721">
          <cell r="S721" t="str">
            <v>5341</v>
          </cell>
          <cell r="T721" t="str">
            <v>Fisheries and Marine Opr. Fnd.</v>
          </cell>
          <cell r="AA721" t="str">
            <v>100-2602-2400</v>
          </cell>
          <cell r="AD721" t="str">
            <v>PHARMACY-100</v>
          </cell>
          <cell r="AE721" t="str">
            <v>PHARMACY-100-15</v>
          </cell>
          <cell r="AF721" t="str">
            <v>100-2602-2400</v>
          </cell>
          <cell r="AJ721" t="str">
            <v>-</v>
          </cell>
        </row>
        <row r="722">
          <cell r="S722" t="str">
            <v>5342</v>
          </cell>
          <cell r="T722" t="str">
            <v>RI Smile Program</v>
          </cell>
          <cell r="AA722" t="str">
            <v>100-2602-3007</v>
          </cell>
          <cell r="AD722" t="str">
            <v>PHARMACY-100</v>
          </cell>
          <cell r="AE722" t="str">
            <v>PHARMACY-100-16</v>
          </cell>
          <cell r="AF722" t="str">
            <v>100-2602-3007</v>
          </cell>
          <cell r="AJ722" t="str">
            <v>-</v>
          </cell>
        </row>
        <row r="723">
          <cell r="S723" t="str">
            <v>5343</v>
          </cell>
          <cell r="T723" t="str">
            <v>Scientific Supplement</v>
          </cell>
          <cell r="AA723" t="str">
            <v>100-2602-7188</v>
          </cell>
          <cell r="AD723" t="str">
            <v>PHARMACY-100</v>
          </cell>
          <cell r="AE723" t="str">
            <v>PHARMACY-100-17</v>
          </cell>
          <cell r="AF723" t="str">
            <v>100-2602-7188</v>
          </cell>
          <cell r="AJ723" t="str">
            <v>-</v>
          </cell>
        </row>
        <row r="724">
          <cell r="S724" t="str">
            <v>5344</v>
          </cell>
          <cell r="T724" t="str">
            <v>Ryan, Thomas M Operating</v>
          </cell>
          <cell r="AA724" t="str">
            <v>100-2602-7324</v>
          </cell>
          <cell r="AD724" t="str">
            <v>PHARMACY-100</v>
          </cell>
          <cell r="AE724" t="str">
            <v>PHARMACY-100-18</v>
          </cell>
          <cell r="AF724" t="str">
            <v>100-2602-7324</v>
          </cell>
          <cell r="AJ724" t="str">
            <v>-</v>
          </cell>
        </row>
        <row r="725">
          <cell r="S725" t="str">
            <v>5345</v>
          </cell>
          <cell r="T725" t="str">
            <v>Ele Datascope Ohley</v>
          </cell>
          <cell r="AA725" t="str">
            <v>100-2605-0000</v>
          </cell>
          <cell r="AD725" t="str">
            <v>PHARMACY-100</v>
          </cell>
          <cell r="AE725" t="str">
            <v>PHARMACY-100-19</v>
          </cell>
          <cell r="AF725" t="str">
            <v>100-2605-0000</v>
          </cell>
          <cell r="AJ725" t="str">
            <v>-</v>
          </cell>
        </row>
        <row r="726">
          <cell r="S726" t="str">
            <v>5346</v>
          </cell>
          <cell r="T726" t="str">
            <v>Inactive</v>
          </cell>
          <cell r="AA726" t="str">
            <v>100-2606-0000</v>
          </cell>
          <cell r="AD726" t="str">
            <v>PHARMACY-100</v>
          </cell>
          <cell r="AE726" t="str">
            <v>PHARMACY-100-20</v>
          </cell>
          <cell r="AF726" t="str">
            <v>100-2606-0000</v>
          </cell>
          <cell r="AJ726" t="str">
            <v>-</v>
          </cell>
        </row>
        <row r="727">
          <cell r="S727" t="str">
            <v>5347</v>
          </cell>
          <cell r="T727" t="str">
            <v>Opportunity Fund</v>
          </cell>
          <cell r="AA727" t="str">
            <v>100-2606-1000</v>
          </cell>
          <cell r="AD727" t="str">
            <v>PHARMACY-100</v>
          </cell>
          <cell r="AE727" t="str">
            <v>PHARMACY-100-21</v>
          </cell>
          <cell r="AF727" t="str">
            <v>100-2606-1000</v>
          </cell>
          <cell r="AJ727" t="str">
            <v>-</v>
          </cell>
        </row>
        <row r="728">
          <cell r="S728" t="str">
            <v>5348</v>
          </cell>
          <cell r="T728" t="str">
            <v>Italo Scanga Visiting Artist</v>
          </cell>
          <cell r="AA728" t="str">
            <v>100-2606-1109</v>
          </cell>
          <cell r="AD728" t="str">
            <v>PHARMACY-100</v>
          </cell>
          <cell r="AE728" t="str">
            <v>PHARMACY-100-22</v>
          </cell>
          <cell r="AF728" t="str">
            <v>100-2606-1109</v>
          </cell>
          <cell r="AJ728" t="str">
            <v>-</v>
          </cell>
        </row>
        <row r="729">
          <cell r="S729" t="str">
            <v>5349</v>
          </cell>
          <cell r="T729" t="str">
            <v>Bristol, Alice Memorial</v>
          </cell>
          <cell r="AA729" t="str">
            <v>100-2606-1110</v>
          </cell>
          <cell r="AD729" t="str">
            <v>PHARMACY-100</v>
          </cell>
          <cell r="AE729" t="str">
            <v>PHARMACY-100-23</v>
          </cell>
          <cell r="AF729" t="str">
            <v>100-2606-1110</v>
          </cell>
          <cell r="AJ729" t="str">
            <v>-</v>
          </cell>
        </row>
        <row r="730">
          <cell r="S730" t="str">
            <v>5350</v>
          </cell>
          <cell r="T730" t="str">
            <v>WRIU Ethnic Heritage Radio</v>
          </cell>
          <cell r="AA730" t="str">
            <v>100-2606-1111</v>
          </cell>
          <cell r="AD730" t="str">
            <v>PHARMACY-100</v>
          </cell>
          <cell r="AE730" t="str">
            <v>PHARMACY-100-24</v>
          </cell>
          <cell r="AF730" t="str">
            <v>100-2606-1111</v>
          </cell>
          <cell r="AJ730" t="str">
            <v>-</v>
          </cell>
        </row>
        <row r="731">
          <cell r="S731" t="str">
            <v>5351</v>
          </cell>
          <cell r="T731" t="str">
            <v>Salt Pond Coalition Abby A.</v>
          </cell>
          <cell r="AA731" t="str">
            <v>100-2606-1112</v>
          </cell>
          <cell r="AD731" t="str">
            <v>PHARMACY-100</v>
          </cell>
          <cell r="AE731" t="str">
            <v>PHARMACY-100-25</v>
          </cell>
          <cell r="AF731" t="str">
            <v>100-2606-1112</v>
          </cell>
          <cell r="AJ731" t="str">
            <v>-</v>
          </cell>
        </row>
        <row r="732">
          <cell r="S732" t="str">
            <v>5352</v>
          </cell>
          <cell r="T732" t="str">
            <v>Sloan/Amador</v>
          </cell>
          <cell r="AA732" t="str">
            <v>100-2606-1114</v>
          </cell>
          <cell r="AD732" t="str">
            <v>PHARMACY-100</v>
          </cell>
          <cell r="AE732" t="str">
            <v>PHARMACY-100-26</v>
          </cell>
          <cell r="AF732" t="str">
            <v>100-2606-1114</v>
          </cell>
          <cell r="AJ732" t="str">
            <v>-</v>
          </cell>
        </row>
        <row r="733">
          <cell r="S733" t="str">
            <v>5353</v>
          </cell>
          <cell r="T733" t="str">
            <v>Malcolm X Fund</v>
          </cell>
          <cell r="AA733" t="str">
            <v>100-2606-1115</v>
          </cell>
          <cell r="AD733" t="str">
            <v>PHARMACY-100</v>
          </cell>
          <cell r="AE733" t="str">
            <v>PHARMACY-100-27</v>
          </cell>
          <cell r="AF733" t="str">
            <v>100-2606-1115</v>
          </cell>
          <cell r="AJ733" t="str">
            <v>-</v>
          </cell>
        </row>
        <row r="734">
          <cell r="S734" t="str">
            <v>5354</v>
          </cell>
          <cell r="T734" t="str">
            <v>GSLIS Director's Fund</v>
          </cell>
          <cell r="AA734" t="str">
            <v>100-2606-1116</v>
          </cell>
          <cell r="AD734" t="str">
            <v>PHARMACY-100</v>
          </cell>
          <cell r="AE734" t="str">
            <v>PHARMACY-100-28</v>
          </cell>
          <cell r="AF734" t="str">
            <v>100-2606-1116</v>
          </cell>
          <cell r="AJ734" t="str">
            <v>-</v>
          </cell>
        </row>
        <row r="735">
          <cell r="S735" t="str">
            <v>5355</v>
          </cell>
          <cell r="T735" t="str">
            <v>King, John Allergy Fund</v>
          </cell>
          <cell r="AA735" t="str">
            <v>100-2606-1117</v>
          </cell>
          <cell r="AD735" t="str">
            <v>PHARMACY-100</v>
          </cell>
          <cell r="AE735" t="str">
            <v>PHARMACY-100-29</v>
          </cell>
          <cell r="AF735" t="str">
            <v>100-2606-1117</v>
          </cell>
          <cell r="AJ735" t="str">
            <v>-</v>
          </cell>
        </row>
        <row r="736">
          <cell r="S736" t="str">
            <v>5356</v>
          </cell>
          <cell r="T736" t="str">
            <v>Alcoa Grant Quinn</v>
          </cell>
          <cell r="AA736" t="str">
            <v>100-2606-2000</v>
          </cell>
          <cell r="AD736" t="str">
            <v>PHARMACY-100</v>
          </cell>
          <cell r="AE736" t="str">
            <v>PHARMACY-100-30</v>
          </cell>
          <cell r="AF736" t="str">
            <v>100-2606-2000</v>
          </cell>
          <cell r="AJ736" t="str">
            <v>-</v>
          </cell>
        </row>
        <row r="737">
          <cell r="S737" t="str">
            <v>5357</v>
          </cell>
          <cell r="T737" t="str">
            <v>Manabu Takasawa CG10</v>
          </cell>
          <cell r="AA737" t="str">
            <v>100-2606-2230</v>
          </cell>
          <cell r="AD737" t="str">
            <v>PHARMACY-100</v>
          </cell>
          <cell r="AE737" t="str">
            <v>PHARMACY-100-31</v>
          </cell>
          <cell r="AF737" t="str">
            <v>100-2606-2230</v>
          </cell>
          <cell r="AJ737" t="str">
            <v>-</v>
          </cell>
        </row>
        <row r="738">
          <cell r="S738" t="str">
            <v>5358</v>
          </cell>
          <cell r="T738" t="str">
            <v>Coastal Institute - P. August</v>
          </cell>
          <cell r="AA738" t="str">
            <v>100-2606-2400</v>
          </cell>
          <cell r="AD738" t="str">
            <v>PHARMACY-100</v>
          </cell>
          <cell r="AE738" t="str">
            <v>PHARMACY-100-32</v>
          </cell>
          <cell r="AF738" t="str">
            <v>100-2606-2400</v>
          </cell>
          <cell r="AJ738" t="str">
            <v>-</v>
          </cell>
        </row>
        <row r="739">
          <cell r="S739" t="str">
            <v>5359</v>
          </cell>
          <cell r="T739" t="str">
            <v>Dept of Chemistry Vettimberga</v>
          </cell>
          <cell r="AA739" t="str">
            <v>100-2606-2538</v>
          </cell>
          <cell r="AD739" t="str">
            <v>PHARMACY-100</v>
          </cell>
          <cell r="AE739" t="str">
            <v>PHARMACY-100-33</v>
          </cell>
          <cell r="AF739" t="str">
            <v>100-2606-2538</v>
          </cell>
          <cell r="AJ739" t="str">
            <v>-</v>
          </cell>
        </row>
        <row r="740">
          <cell r="S740" t="str">
            <v>5360</v>
          </cell>
          <cell r="T740" t="str">
            <v>Sustainable Agriculture Resrch</v>
          </cell>
          <cell r="AA740" t="str">
            <v>100-2606-3007</v>
          </cell>
          <cell r="AD740" t="str">
            <v>PHARMACY-100</v>
          </cell>
          <cell r="AE740" t="str">
            <v>PHARMACY-100-34</v>
          </cell>
          <cell r="AF740" t="str">
            <v>100-2606-3007</v>
          </cell>
          <cell r="AJ740" t="str">
            <v>-</v>
          </cell>
        </row>
        <row r="741">
          <cell r="S741" t="str">
            <v>5361</v>
          </cell>
          <cell r="T741" t="str">
            <v>Historic Textile Collection</v>
          </cell>
          <cell r="AA741" t="str">
            <v>100-2606-7245</v>
          </cell>
          <cell r="AD741" t="str">
            <v>PHARMACY-100</v>
          </cell>
          <cell r="AE741" t="str">
            <v>PHARMACY-100-35</v>
          </cell>
          <cell r="AF741" t="str">
            <v>100-2606-7245</v>
          </cell>
          <cell r="AJ741" t="str">
            <v>-</v>
          </cell>
        </row>
        <row r="742">
          <cell r="S742" t="str">
            <v>5362</v>
          </cell>
          <cell r="T742" t="str">
            <v>W.M. Keck Foundation Grant</v>
          </cell>
          <cell r="AA742" t="str">
            <v>100-2606-7269</v>
          </cell>
          <cell r="AD742" t="str">
            <v>PHARMACY-100</v>
          </cell>
          <cell r="AE742" t="str">
            <v>PHARMACY-100-36</v>
          </cell>
          <cell r="AF742" t="str">
            <v>100-2606-7269</v>
          </cell>
          <cell r="AJ742" t="str">
            <v>-</v>
          </cell>
        </row>
        <row r="743">
          <cell r="S743" t="str">
            <v>5363</v>
          </cell>
          <cell r="T743" t="str">
            <v>PLS Field Day</v>
          </cell>
          <cell r="AA743" t="str">
            <v>100-2606-7324</v>
          </cell>
          <cell r="AD743" t="str">
            <v>PHARMACY-100</v>
          </cell>
          <cell r="AE743" t="str">
            <v>PHARMACY-100-37</v>
          </cell>
          <cell r="AF743" t="str">
            <v>100-2606-7324</v>
          </cell>
          <cell r="AJ743" t="str">
            <v>-</v>
          </cell>
        </row>
        <row r="744">
          <cell r="S744" t="str">
            <v>5364</v>
          </cell>
          <cell r="T744" t="str">
            <v>Chichester Discretionary</v>
          </cell>
          <cell r="AA744" t="str">
            <v>100-2606-7439</v>
          </cell>
          <cell r="AD744" t="str">
            <v>PHARMACY-100</v>
          </cell>
          <cell r="AE744" t="str">
            <v>PHARMACY-100-38</v>
          </cell>
          <cell r="AF744" t="str">
            <v>100-2606-7439</v>
          </cell>
          <cell r="AJ744" t="str">
            <v>-</v>
          </cell>
        </row>
        <row r="745">
          <cell r="S745" t="str">
            <v>5365</v>
          </cell>
          <cell r="T745" t="str">
            <v>Rodgers Discretionary</v>
          </cell>
          <cell r="AA745" t="str">
            <v>100-2700-0000</v>
          </cell>
          <cell r="AD745" t="str">
            <v>UCAS-100</v>
          </cell>
          <cell r="AE745" t="str">
            <v>UCAS-100-1</v>
          </cell>
          <cell r="AF745" t="str">
            <v>100-2700-0000</v>
          </cell>
          <cell r="AJ745" t="str">
            <v>-</v>
          </cell>
        </row>
        <row r="746">
          <cell r="S746" t="str">
            <v>5366</v>
          </cell>
          <cell r="T746" t="str">
            <v>Inactive</v>
          </cell>
          <cell r="AA746" t="str">
            <v>100-2700-2575</v>
          </cell>
          <cell r="AD746" t="str">
            <v>UCAS-100</v>
          </cell>
          <cell r="AE746" t="str">
            <v>UCAS-100-2</v>
          </cell>
          <cell r="AF746" t="str">
            <v>100-2700-2575</v>
          </cell>
          <cell r="AJ746" t="str">
            <v>-</v>
          </cell>
        </row>
        <row r="747">
          <cell r="S747" t="str">
            <v>5367</v>
          </cell>
          <cell r="T747" t="str">
            <v>Geographic Information System</v>
          </cell>
          <cell r="AA747" t="str">
            <v>100-2700-3007</v>
          </cell>
          <cell r="AD747" t="str">
            <v>UCAS-100</v>
          </cell>
          <cell r="AE747" t="str">
            <v>UCAS-100-3</v>
          </cell>
          <cell r="AF747" t="str">
            <v>100-2700-3007</v>
          </cell>
          <cell r="AJ747" t="str">
            <v>-</v>
          </cell>
        </row>
        <row r="748">
          <cell r="S748" t="str">
            <v>5368</v>
          </cell>
          <cell r="T748" t="str">
            <v>Partnership for Coastal Env</v>
          </cell>
          <cell r="AA748" t="str">
            <v>100-2700-7003</v>
          </cell>
          <cell r="AD748" t="str">
            <v>UCAS-100</v>
          </cell>
          <cell r="AE748" t="str">
            <v>UCAS-100-4</v>
          </cell>
          <cell r="AF748" t="str">
            <v>100-2700-7003</v>
          </cell>
          <cell r="AJ748" t="str">
            <v>-</v>
          </cell>
        </row>
        <row r="749">
          <cell r="S749" t="str">
            <v>5369</v>
          </cell>
          <cell r="T749" t="str">
            <v>Ghrelin Fund</v>
          </cell>
          <cell r="AA749" t="str">
            <v>100-2701-0000</v>
          </cell>
          <cell r="AD749" t="str">
            <v>UCAS-100</v>
          </cell>
          <cell r="AE749" t="str">
            <v>UCAS-100-5</v>
          </cell>
          <cell r="AF749" t="str">
            <v>100-2701-0000</v>
          </cell>
          <cell r="AJ749" t="str">
            <v>-</v>
          </cell>
        </row>
        <row r="750">
          <cell r="S750" t="str">
            <v>5370</v>
          </cell>
          <cell r="T750" t="str">
            <v>Buxton, Bridget CG`10</v>
          </cell>
          <cell r="AA750" t="str">
            <v>100-2702-0000</v>
          </cell>
          <cell r="AD750" t="str">
            <v>UCAS-100</v>
          </cell>
          <cell r="AE750" t="str">
            <v>UCAS-100-6</v>
          </cell>
          <cell r="AF750" t="str">
            <v>100-2702-0000</v>
          </cell>
          <cell r="AJ750" t="str">
            <v>-</v>
          </cell>
        </row>
        <row r="751">
          <cell r="S751" t="str">
            <v>5371</v>
          </cell>
          <cell r="T751" t="str">
            <v>Dean's Fund (CEPS)</v>
          </cell>
          <cell r="AA751" t="str">
            <v>100-2703-0000</v>
          </cell>
          <cell r="AD751" t="str">
            <v>PROVOST-Global_Strategies-100</v>
          </cell>
          <cell r="AE751" t="str">
            <v>PROVOST-Global_Strategies-100-6</v>
          </cell>
          <cell r="AF751" t="str">
            <v>100-2703-0000</v>
          </cell>
          <cell r="AJ751" t="str">
            <v>-</v>
          </cell>
        </row>
        <row r="752">
          <cell r="S752" t="str">
            <v>5372</v>
          </cell>
          <cell r="T752" t="str">
            <v>Labor Research Center</v>
          </cell>
          <cell r="AA752" t="str">
            <v>100-2800-0000</v>
          </cell>
          <cell r="AD752" t="str">
            <v>GSO-100</v>
          </cell>
          <cell r="AE752" t="str">
            <v>GSO-100-1</v>
          </cell>
          <cell r="AF752" t="str">
            <v>100-2800-0000</v>
          </cell>
          <cell r="AJ752" t="str">
            <v>-</v>
          </cell>
        </row>
        <row r="753">
          <cell r="S753" t="str">
            <v>5373</v>
          </cell>
          <cell r="T753" t="str">
            <v>Research Enhancement Fund</v>
          </cell>
          <cell r="AA753" t="str">
            <v>100-2800-1000</v>
          </cell>
          <cell r="AD753" t="str">
            <v>GSO-100</v>
          </cell>
          <cell r="AE753" t="str">
            <v>GSO-100-2</v>
          </cell>
          <cell r="AF753" t="str">
            <v>100-2800-1000</v>
          </cell>
          <cell r="AJ753" t="str">
            <v>-</v>
          </cell>
        </row>
        <row r="754">
          <cell r="S754" t="str">
            <v>5374</v>
          </cell>
          <cell r="T754" t="str">
            <v>Turf Disease Management</v>
          </cell>
          <cell r="AA754" t="str">
            <v>100-2800-1101</v>
          </cell>
          <cell r="AD754" t="str">
            <v>GSO-100</v>
          </cell>
          <cell r="AE754" t="str">
            <v>GSO-100-3</v>
          </cell>
          <cell r="AF754" t="str">
            <v>100-2800-1101</v>
          </cell>
          <cell r="AJ754" t="str">
            <v>-</v>
          </cell>
        </row>
        <row r="755">
          <cell r="S755" t="str">
            <v>5375</v>
          </cell>
          <cell r="T755" t="str">
            <v>Digitization of Marine Affairs</v>
          </cell>
          <cell r="AA755" t="str">
            <v>100-2801-0000</v>
          </cell>
          <cell r="AD755" t="str">
            <v>NBC_FACILITIESOPER-100</v>
          </cell>
          <cell r="AE755" t="str">
            <v>NBC_FACILITIESOPER-100-1</v>
          </cell>
          <cell r="AF755" t="str">
            <v>100-2801-0000</v>
          </cell>
          <cell r="AJ755" t="str">
            <v>-</v>
          </cell>
        </row>
        <row r="756">
          <cell r="S756" t="str">
            <v>5376</v>
          </cell>
          <cell r="T756" t="str">
            <v>Chemistry Yang Alcoa</v>
          </cell>
          <cell r="AA756" t="str">
            <v>100-2801-1101</v>
          </cell>
          <cell r="AD756" t="str">
            <v>NBC_FACILITIESOPER-100</v>
          </cell>
          <cell r="AE756" t="str">
            <v>NBC_FACILITIESOPER-100-2</v>
          </cell>
          <cell r="AF756" t="str">
            <v>100-2801-1101</v>
          </cell>
          <cell r="AJ756" t="str">
            <v>-</v>
          </cell>
        </row>
        <row r="757">
          <cell r="S757" t="str">
            <v>5377</v>
          </cell>
          <cell r="T757" t="str">
            <v>Dept of Ele Apc</v>
          </cell>
          <cell r="AA757" t="str">
            <v>100-2802-0000</v>
          </cell>
          <cell r="AD757" t="str">
            <v>GSO-100</v>
          </cell>
          <cell r="AE757" t="str">
            <v>GSO-100-4</v>
          </cell>
          <cell r="AF757" t="str">
            <v>100-2802-0000</v>
          </cell>
          <cell r="AJ757" t="str">
            <v>-</v>
          </cell>
        </row>
        <row r="758">
          <cell r="S758" t="str">
            <v>5378</v>
          </cell>
          <cell r="T758" t="str">
            <v>Inactive</v>
          </cell>
          <cell r="AA758" t="str">
            <v>100-2802-1000</v>
          </cell>
          <cell r="AD758" t="str">
            <v>GSO-100</v>
          </cell>
          <cell r="AE758" t="str">
            <v>GSO-100-5</v>
          </cell>
          <cell r="AF758" t="str">
            <v>100-2802-1000</v>
          </cell>
          <cell r="AJ758" t="str">
            <v>-</v>
          </cell>
        </row>
        <row r="759">
          <cell r="S759" t="str">
            <v>5379</v>
          </cell>
          <cell r="T759" t="str">
            <v>Biofluid Research Discretionar</v>
          </cell>
          <cell r="AA759" t="str">
            <v>100-2802-2400</v>
          </cell>
          <cell r="AD759" t="str">
            <v>GSO-100</v>
          </cell>
          <cell r="AE759" t="str">
            <v>GSO-100-6</v>
          </cell>
          <cell r="AF759" t="str">
            <v>100-2802-2400</v>
          </cell>
          <cell r="AJ759" t="str">
            <v>-</v>
          </cell>
        </row>
        <row r="760">
          <cell r="S760" t="str">
            <v>5380</v>
          </cell>
          <cell r="T760" t="str">
            <v>Filtration Research Fund</v>
          </cell>
          <cell r="AA760" t="str">
            <v>100-2802-3007</v>
          </cell>
          <cell r="AD760" t="str">
            <v>GSO-100</v>
          </cell>
          <cell r="AE760" t="str">
            <v>GSO-100-7</v>
          </cell>
          <cell r="AF760" t="str">
            <v>100-2802-3007</v>
          </cell>
          <cell r="AJ760" t="str">
            <v>-</v>
          </cell>
        </row>
        <row r="761">
          <cell r="S761" t="str">
            <v>5381</v>
          </cell>
          <cell r="T761" t="str">
            <v>Clinical Pharmacy Research</v>
          </cell>
          <cell r="AA761" t="str">
            <v>100-2802-7324</v>
          </cell>
          <cell r="AD761" t="str">
            <v>GSO-100</v>
          </cell>
          <cell r="AE761" t="str">
            <v>GSO-100-8</v>
          </cell>
          <cell r="AF761" t="str">
            <v>100-2802-7324</v>
          </cell>
          <cell r="AJ761" t="str">
            <v>-</v>
          </cell>
        </row>
        <row r="762">
          <cell r="S762" t="str">
            <v>5382</v>
          </cell>
          <cell r="T762" t="str">
            <v>Chemical &amp; Ocean Corrosion</v>
          </cell>
          <cell r="AA762" t="str">
            <v>100-2803-0000</v>
          </cell>
          <cell r="AD762" t="str">
            <v>GSO-100</v>
          </cell>
          <cell r="AE762" t="str">
            <v>GSO-100-9</v>
          </cell>
          <cell r="AF762" t="str">
            <v>100-2803-0000</v>
          </cell>
          <cell r="AJ762" t="str">
            <v>-</v>
          </cell>
        </row>
        <row r="763">
          <cell r="S763" t="str">
            <v>5383</v>
          </cell>
          <cell r="T763" t="str">
            <v>Art Gallery Discretionary Fund</v>
          </cell>
          <cell r="AA763" t="str">
            <v>100-2803-2000</v>
          </cell>
          <cell r="AD763" t="str">
            <v>GSO-100</v>
          </cell>
          <cell r="AE763" t="str">
            <v>GSO-100-10</v>
          </cell>
          <cell r="AF763" t="str">
            <v>100-2803-2000</v>
          </cell>
          <cell r="AJ763" t="str">
            <v>-</v>
          </cell>
        </row>
        <row r="764">
          <cell r="S764" t="str">
            <v>5384</v>
          </cell>
          <cell r="T764" t="str">
            <v>Prochaska Cancer Prev. Train.</v>
          </cell>
          <cell r="AA764" t="str">
            <v>100-2804-0000</v>
          </cell>
          <cell r="AD764" t="str">
            <v>GSO-100</v>
          </cell>
          <cell r="AE764" t="str">
            <v>GSO-100-11</v>
          </cell>
          <cell r="AF764" t="str">
            <v>100-2804-0000</v>
          </cell>
          <cell r="AJ764" t="str">
            <v>-</v>
          </cell>
        </row>
        <row r="765">
          <cell r="S765" t="str">
            <v>5385</v>
          </cell>
          <cell r="T765" t="str">
            <v>Environmental Engineering</v>
          </cell>
          <cell r="AA765" t="str">
            <v>100-2804-2570</v>
          </cell>
          <cell r="AD765" t="str">
            <v>GSO-100</v>
          </cell>
          <cell r="AE765" t="str">
            <v>GSO-100-12</v>
          </cell>
          <cell r="AF765" t="str">
            <v>100-2804-2570</v>
          </cell>
          <cell r="AJ765" t="str">
            <v>-</v>
          </cell>
        </row>
        <row r="766">
          <cell r="S766" t="str">
            <v>5386</v>
          </cell>
          <cell r="T766" t="str">
            <v>Raymond Engineering, Inc.</v>
          </cell>
          <cell r="AA766" t="str">
            <v>100-2805-0000</v>
          </cell>
          <cell r="AD766" t="str">
            <v>GSO-100</v>
          </cell>
          <cell r="AE766" t="str">
            <v>GSO-100-13</v>
          </cell>
          <cell r="AF766" t="str">
            <v>100-2805-0000</v>
          </cell>
          <cell r="AJ766" t="str">
            <v>-</v>
          </cell>
        </row>
        <row r="767">
          <cell r="S767" t="str">
            <v>5387</v>
          </cell>
          <cell r="T767" t="str">
            <v>FAVS Aquaculture Scholarship</v>
          </cell>
          <cell r="AA767" t="str">
            <v>100-2806-0000</v>
          </cell>
          <cell r="AD767" t="str">
            <v>GSO-100</v>
          </cell>
          <cell r="AE767" t="str">
            <v>GSO-100-14</v>
          </cell>
          <cell r="AF767" t="str">
            <v>100-2806-0000</v>
          </cell>
          <cell r="AJ767" t="str">
            <v>-</v>
          </cell>
        </row>
        <row r="768">
          <cell r="S768" t="str">
            <v>5388</v>
          </cell>
          <cell r="T768" t="str">
            <v>Cardiac Dynamics Lab Support</v>
          </cell>
          <cell r="AA768" t="str">
            <v>100-2807-0000</v>
          </cell>
          <cell r="AD768" t="str">
            <v>GSO-100</v>
          </cell>
          <cell r="AE768" t="str">
            <v>GSO-100-15</v>
          </cell>
          <cell r="AF768" t="str">
            <v>100-2807-0000</v>
          </cell>
          <cell r="AJ768" t="str">
            <v>-</v>
          </cell>
        </row>
        <row r="769">
          <cell r="S769" t="str">
            <v>5389</v>
          </cell>
          <cell r="T769" t="str">
            <v>North East 172</v>
          </cell>
          <cell r="AA769" t="str">
            <v>100-2808-0000</v>
          </cell>
          <cell r="AD769" t="str">
            <v>NBC_FACILITIESOPER-100</v>
          </cell>
          <cell r="AE769" t="str">
            <v>NBC_FACILITIESOPER-100-3</v>
          </cell>
          <cell r="AF769" t="str">
            <v>100-2808-0000</v>
          </cell>
          <cell r="AJ769" t="str">
            <v>-</v>
          </cell>
        </row>
        <row r="770">
          <cell r="S770" t="str">
            <v>5390</v>
          </cell>
          <cell r="T770" t="str">
            <v>NRS/Amador</v>
          </cell>
          <cell r="AA770" t="str">
            <v>100-2809-0000</v>
          </cell>
          <cell r="AD770" t="str">
            <v>GSO-100</v>
          </cell>
          <cell r="AE770" t="str">
            <v>GSO-100-16</v>
          </cell>
          <cell r="AF770" t="str">
            <v>100-2809-0000</v>
          </cell>
          <cell r="AJ770" t="str">
            <v>-</v>
          </cell>
        </row>
        <row r="771">
          <cell r="S771" t="str">
            <v>5391</v>
          </cell>
          <cell r="T771" t="str">
            <v>CISA Fund</v>
          </cell>
          <cell r="AA771" t="str">
            <v>100-2810-0000</v>
          </cell>
          <cell r="AD771" t="str">
            <v>GSO-100</v>
          </cell>
          <cell r="AE771" t="str">
            <v>GSO-100-17</v>
          </cell>
          <cell r="AF771" t="str">
            <v>100-2810-0000</v>
          </cell>
          <cell r="AJ771" t="str">
            <v>-</v>
          </cell>
        </row>
        <row r="772">
          <cell r="S772" t="str">
            <v>5392</v>
          </cell>
          <cell r="T772" t="str">
            <v>Aerosol Research Project</v>
          </cell>
          <cell r="AA772" t="str">
            <v>100-2811-0000</v>
          </cell>
          <cell r="AD772" t="str">
            <v>GSO-100</v>
          </cell>
          <cell r="AE772" t="str">
            <v>GSO-100-18</v>
          </cell>
          <cell r="AF772" t="str">
            <v>100-2811-0000</v>
          </cell>
          <cell r="AJ772" t="str">
            <v>-</v>
          </cell>
        </row>
        <row r="773">
          <cell r="S773" t="str">
            <v>5393</v>
          </cell>
          <cell r="T773" t="str">
            <v>CEPS Special Programs</v>
          </cell>
          <cell r="AA773" t="str">
            <v>100-2811-4152</v>
          </cell>
          <cell r="AD773" t="str">
            <v>GSO-100</v>
          </cell>
          <cell r="AE773" t="str">
            <v>GSO-100-19</v>
          </cell>
          <cell r="AF773" t="str">
            <v>100-2811-4152</v>
          </cell>
          <cell r="AJ773" t="str">
            <v>-</v>
          </cell>
        </row>
        <row r="774">
          <cell r="S774" t="str">
            <v>5394</v>
          </cell>
          <cell r="T774" t="str">
            <v>Professorship in Non-Violence</v>
          </cell>
          <cell r="AA774" t="str">
            <v>100-2812-0000</v>
          </cell>
          <cell r="AD774" t="str">
            <v>GSO-100</v>
          </cell>
          <cell r="AE774" t="str">
            <v>GSO-100-20</v>
          </cell>
          <cell r="AF774" t="str">
            <v>100-2812-0000</v>
          </cell>
          <cell r="AJ774" t="str">
            <v>-</v>
          </cell>
        </row>
        <row r="775">
          <cell r="S775" t="str">
            <v>5395</v>
          </cell>
          <cell r="T775" t="str">
            <v>GLBT Programs</v>
          </cell>
          <cell r="AA775" t="str">
            <v>100-2813-0000</v>
          </cell>
          <cell r="AD775" t="str">
            <v>GSO-100</v>
          </cell>
          <cell r="AE775" t="str">
            <v>GSO-100-21</v>
          </cell>
          <cell r="AF775" t="str">
            <v>100-2813-0000</v>
          </cell>
          <cell r="AJ775" t="str">
            <v>-</v>
          </cell>
        </row>
        <row r="776">
          <cell r="S776" t="str">
            <v>5396</v>
          </cell>
          <cell r="T776" t="str">
            <v>Sink, Clay PhD Travel Op</v>
          </cell>
          <cell r="AA776" t="str">
            <v>100-2815-3400</v>
          </cell>
          <cell r="AD776" t="str">
            <v>GSO-100</v>
          </cell>
          <cell r="AE776" t="str">
            <v>GSO-100-22</v>
          </cell>
          <cell r="AF776" t="str">
            <v>100-2815-3400</v>
          </cell>
          <cell r="AJ776" t="str">
            <v>-</v>
          </cell>
        </row>
        <row r="777">
          <cell r="S777" t="str">
            <v>5397</v>
          </cell>
          <cell r="T777" t="str">
            <v>Conservation Genetics</v>
          </cell>
          <cell r="AA777" t="str">
            <v>100-2815-7017</v>
          </cell>
          <cell r="AD777" t="str">
            <v>GSO-100</v>
          </cell>
          <cell r="AE777" t="str">
            <v>GSO-100-23</v>
          </cell>
          <cell r="AF777" t="str">
            <v>100-2815-7017</v>
          </cell>
          <cell r="AJ777" t="str">
            <v>-</v>
          </cell>
        </row>
        <row r="778">
          <cell r="S778" t="str">
            <v>5398</v>
          </cell>
          <cell r="T778" t="str">
            <v>Larson's Map Fund</v>
          </cell>
          <cell r="AA778" t="str">
            <v>100-2817-0000</v>
          </cell>
          <cell r="AD778" t="str">
            <v>PUBLICSAFETY-100</v>
          </cell>
          <cell r="AE778" t="str">
            <v>PUBLICSAFETY-100-1</v>
          </cell>
          <cell r="AF778" t="str">
            <v>100-2817-0000</v>
          </cell>
          <cell r="AJ778" t="str">
            <v>-</v>
          </cell>
        </row>
        <row r="779">
          <cell r="S779" t="str">
            <v>5399</v>
          </cell>
          <cell r="T779" t="str">
            <v>Institute for Int Bus</v>
          </cell>
          <cell r="AA779" t="str">
            <v>100-2819-0000</v>
          </cell>
          <cell r="AD779" t="str">
            <v>NBC_FACILITIESOPER-100</v>
          </cell>
          <cell r="AE779" t="str">
            <v>NBC_FACILITIESOPER-100-4</v>
          </cell>
          <cell r="AF779" t="str">
            <v>100-2819-0000</v>
          </cell>
          <cell r="AJ779" t="str">
            <v>-</v>
          </cell>
        </row>
        <row r="780">
          <cell r="S780" t="str">
            <v>5400</v>
          </cell>
          <cell r="T780" t="str">
            <v>ASCE Student Chapter</v>
          </cell>
          <cell r="AA780" t="str">
            <v>100-2820-0000</v>
          </cell>
          <cell r="AD780" t="str">
            <v>NBC_FACILITIESOPER-100</v>
          </cell>
          <cell r="AE780" t="str">
            <v>NBC_FACILITIESOPER-100-5</v>
          </cell>
          <cell r="AF780" t="str">
            <v>100-2820-0000</v>
          </cell>
          <cell r="AJ780" t="str">
            <v>-</v>
          </cell>
        </row>
        <row r="781">
          <cell r="S781" t="str">
            <v>5401</v>
          </cell>
          <cell r="T781" t="str">
            <v>Oceanography Explorers</v>
          </cell>
          <cell r="AA781" t="str">
            <v>100-2900-0000</v>
          </cell>
          <cell r="AD781" t="str">
            <v>EDUCATION-100</v>
          </cell>
          <cell r="AE781" t="str">
            <v>EDUCATION-100-9</v>
          </cell>
          <cell r="AF781" t="str">
            <v>100-2900-0000</v>
          </cell>
          <cell r="AJ781" t="str">
            <v>-</v>
          </cell>
        </row>
        <row r="782">
          <cell r="S782" t="str">
            <v>5402</v>
          </cell>
          <cell r="T782" t="str">
            <v>Kinney, Lorenzo F. Operating</v>
          </cell>
          <cell r="AA782" t="str">
            <v>100-2900-1000</v>
          </cell>
          <cell r="AD782" t="str">
            <v>EDUCATION-100</v>
          </cell>
          <cell r="AE782" t="str">
            <v>EDUCATION-100-10</v>
          </cell>
          <cell r="AF782" t="str">
            <v>100-2900-1000</v>
          </cell>
          <cell r="AJ782" t="str">
            <v>-</v>
          </cell>
        </row>
        <row r="783">
          <cell r="S783" t="str">
            <v>5403</v>
          </cell>
          <cell r="T783" t="str">
            <v>EIE - Capstone Project</v>
          </cell>
          <cell r="AA783" t="str">
            <v>100-2900-2503</v>
          </cell>
          <cell r="AD783" t="str">
            <v>EDUCATION-100</v>
          </cell>
          <cell r="AE783" t="str">
            <v>EDUCATION-100-11</v>
          </cell>
          <cell r="AF783" t="str">
            <v>100-2900-2503</v>
          </cell>
          <cell r="AJ783" t="str">
            <v>-</v>
          </cell>
        </row>
        <row r="784">
          <cell r="S784" t="str">
            <v>5404</v>
          </cell>
          <cell r="T784" t="str">
            <v>Inactive</v>
          </cell>
          <cell r="AA784" t="str">
            <v>100-2900-3007</v>
          </cell>
          <cell r="AD784" t="str">
            <v>EDUCATION-100</v>
          </cell>
          <cell r="AE784" t="str">
            <v>EDUCATION-100-12</v>
          </cell>
          <cell r="AF784" t="str">
            <v>100-2900-3007</v>
          </cell>
          <cell r="AJ784" t="str">
            <v>-</v>
          </cell>
        </row>
        <row r="785">
          <cell r="S785" t="str">
            <v>5405</v>
          </cell>
          <cell r="T785" t="str">
            <v>ENRE Internship/Schol. Fund</v>
          </cell>
          <cell r="AA785" t="str">
            <v>100-2900-7324</v>
          </cell>
          <cell r="AD785" t="str">
            <v>EDUCATION-100</v>
          </cell>
          <cell r="AE785" t="str">
            <v>EDUCATION-100-13</v>
          </cell>
          <cell r="AF785" t="str">
            <v>100-2900-7324</v>
          </cell>
          <cell r="AJ785" t="str">
            <v>-</v>
          </cell>
        </row>
        <row r="786">
          <cell r="S786" t="str">
            <v>5406</v>
          </cell>
          <cell r="T786" t="str">
            <v>Arkwright Fluid Dynamics</v>
          </cell>
          <cell r="AA786" t="str">
            <v>100-2901-0000</v>
          </cell>
          <cell r="AD786" t="str">
            <v>EDUCATION-100</v>
          </cell>
          <cell r="AE786" t="str">
            <v>EDUCATION-100-14</v>
          </cell>
          <cell r="AF786" t="str">
            <v>100-2901-0000</v>
          </cell>
          <cell r="AJ786" t="str">
            <v>-</v>
          </cell>
        </row>
        <row r="787">
          <cell r="S787" t="str">
            <v>5407</v>
          </cell>
          <cell r="T787" t="str">
            <v>Uya Fund</v>
          </cell>
          <cell r="AA787" t="str">
            <v>100-2903-0000</v>
          </cell>
          <cell r="AD787" t="str">
            <v>OSI-100</v>
          </cell>
          <cell r="AE787" t="str">
            <v>OSI-100-1</v>
          </cell>
          <cell r="AF787" t="str">
            <v>100-2903-0000</v>
          </cell>
          <cell r="AJ787" t="str">
            <v>-</v>
          </cell>
        </row>
        <row r="788">
          <cell r="S788" t="str">
            <v>5408</v>
          </cell>
          <cell r="T788" t="str">
            <v>Greenfield, Michael Research</v>
          </cell>
          <cell r="AA788" t="str">
            <v>100-2903-1000</v>
          </cell>
          <cell r="AD788" t="str">
            <v>OSI-100</v>
          </cell>
          <cell r="AE788" t="str">
            <v>OSI-100-2</v>
          </cell>
          <cell r="AF788" t="str">
            <v>100-2903-1000</v>
          </cell>
          <cell r="AJ788" t="str">
            <v>-</v>
          </cell>
        </row>
        <row r="789">
          <cell r="S789" t="str">
            <v>5409</v>
          </cell>
          <cell r="T789" t="str">
            <v>Dept of Marine Affairs Juda</v>
          </cell>
          <cell r="AA789" t="str">
            <v>100-2903-2000</v>
          </cell>
          <cell r="AD789" t="str">
            <v>OSI-100</v>
          </cell>
          <cell r="AE789" t="str">
            <v>OSI-100-3</v>
          </cell>
          <cell r="AF789" t="str">
            <v>100-2903-2000</v>
          </cell>
          <cell r="AJ789" t="str">
            <v>-</v>
          </cell>
        </row>
        <row r="790">
          <cell r="S790" t="str">
            <v>5410</v>
          </cell>
          <cell r="T790" t="str">
            <v>Dept of Ele Engr Arrow Int</v>
          </cell>
          <cell r="AA790" t="str">
            <v>100-2903-2200</v>
          </cell>
          <cell r="AD790" t="str">
            <v>OSI-100</v>
          </cell>
          <cell r="AE790" t="str">
            <v>OSI-100-4</v>
          </cell>
          <cell r="AF790" t="str">
            <v>100-2903-2200</v>
          </cell>
          <cell r="AJ790" t="str">
            <v>-</v>
          </cell>
        </row>
        <row r="791">
          <cell r="S791" t="str">
            <v>5411</v>
          </cell>
          <cell r="T791" t="str">
            <v>Hume Research</v>
          </cell>
          <cell r="AA791" t="str">
            <v>100-2903-2220</v>
          </cell>
          <cell r="AD791" t="str">
            <v>OSI-100</v>
          </cell>
          <cell r="AE791" t="str">
            <v>OSI-100-5</v>
          </cell>
          <cell r="AF791" t="str">
            <v>100-2903-2220</v>
          </cell>
          <cell r="AJ791" t="str">
            <v>-</v>
          </cell>
        </row>
        <row r="792">
          <cell r="S792" t="str">
            <v>5412</v>
          </cell>
          <cell r="T792" t="str">
            <v>Newman, Barbara Research</v>
          </cell>
          <cell r="AA792" t="str">
            <v>100-2903-2501</v>
          </cell>
          <cell r="AD792" t="str">
            <v>OSI-100</v>
          </cell>
          <cell r="AE792" t="str">
            <v>OSI-100-6</v>
          </cell>
          <cell r="AF792" t="str">
            <v>100-2903-2501</v>
          </cell>
          <cell r="AJ792" t="str">
            <v>-</v>
          </cell>
        </row>
        <row r="793">
          <cell r="S793" t="str">
            <v>5413</v>
          </cell>
          <cell r="T793" t="str">
            <v>Inactive</v>
          </cell>
          <cell r="AA793" t="str">
            <v>100-2903-2502</v>
          </cell>
          <cell r="AD793" t="str">
            <v>OSI-100</v>
          </cell>
          <cell r="AE793" t="str">
            <v>OSI-100-7</v>
          </cell>
          <cell r="AF793" t="str">
            <v>100-2903-2502</v>
          </cell>
          <cell r="AJ793" t="str">
            <v>-</v>
          </cell>
        </row>
        <row r="794">
          <cell r="S794" t="str">
            <v>5414</v>
          </cell>
          <cell r="T794" t="str">
            <v>Dep= R. Wright</v>
          </cell>
          <cell r="AA794" t="str">
            <v>100-2903-2527</v>
          </cell>
          <cell r="AD794" t="str">
            <v>OSI-100</v>
          </cell>
          <cell r="AE794" t="str">
            <v>OSI-100-8</v>
          </cell>
          <cell r="AF794" t="str">
            <v>100-2903-2527</v>
          </cell>
          <cell r="AJ794" t="str">
            <v>-</v>
          </cell>
        </row>
        <row r="795">
          <cell r="S795" t="str">
            <v>5415</v>
          </cell>
          <cell r="T795" t="str">
            <v>Fruit Production Fund</v>
          </cell>
          <cell r="AA795" t="str">
            <v>100-2903-2550</v>
          </cell>
          <cell r="AD795" t="str">
            <v>OSI-100</v>
          </cell>
          <cell r="AE795" t="str">
            <v>OSI-100-9</v>
          </cell>
          <cell r="AF795" t="str">
            <v>100-2903-2550</v>
          </cell>
          <cell r="AJ795" t="str">
            <v>-</v>
          </cell>
        </row>
        <row r="796">
          <cell r="S796" t="str">
            <v>5416</v>
          </cell>
          <cell r="T796" t="str">
            <v>Nellie Mae Smile Program</v>
          </cell>
          <cell r="AA796" t="str">
            <v>100-2903-2554</v>
          </cell>
          <cell r="AD796" t="str">
            <v>OSI-100</v>
          </cell>
          <cell r="AE796" t="str">
            <v>OSI-100-10</v>
          </cell>
          <cell r="AF796" t="str">
            <v>100-2903-2554</v>
          </cell>
          <cell r="AJ796" t="str">
            <v>-</v>
          </cell>
        </row>
        <row r="797">
          <cell r="S797" t="str">
            <v>5417</v>
          </cell>
          <cell r="T797" t="str">
            <v>Dep = A. Shukla</v>
          </cell>
          <cell r="AA797" t="str">
            <v>100-2903-2555</v>
          </cell>
          <cell r="AD797" t="str">
            <v>OSI-100</v>
          </cell>
          <cell r="AE797" t="str">
            <v>OSI-100-11</v>
          </cell>
          <cell r="AF797" t="str">
            <v>100-2903-2555</v>
          </cell>
          <cell r="AJ797" t="str">
            <v>-</v>
          </cell>
        </row>
        <row r="798">
          <cell r="S798" t="str">
            <v>5418</v>
          </cell>
          <cell r="T798" t="str">
            <v>Dep = H. Ghonem</v>
          </cell>
          <cell r="AA798" t="str">
            <v>100-2903-3007</v>
          </cell>
          <cell r="AD798" t="str">
            <v>OSI-100</v>
          </cell>
          <cell r="AE798" t="str">
            <v>OSI-100-12</v>
          </cell>
          <cell r="AF798" t="str">
            <v>100-2903-3007</v>
          </cell>
          <cell r="AJ798" t="str">
            <v>-</v>
          </cell>
        </row>
        <row r="799">
          <cell r="S799" t="str">
            <v>5419</v>
          </cell>
          <cell r="T799" t="str">
            <v>Microbiology Faculty Enh</v>
          </cell>
          <cell r="AA799" t="str">
            <v>100-2903-7007</v>
          </cell>
          <cell r="AD799" t="str">
            <v>OSI-100</v>
          </cell>
          <cell r="AE799" t="str">
            <v>OSI-100-13</v>
          </cell>
          <cell r="AF799" t="str">
            <v>100-2903-7007</v>
          </cell>
          <cell r="AJ799" t="str">
            <v>-</v>
          </cell>
        </row>
        <row r="800">
          <cell r="S800" t="str">
            <v>5420</v>
          </cell>
          <cell r="T800" t="str">
            <v>CBA Student Lounge</v>
          </cell>
          <cell r="AA800" t="str">
            <v>100-2904-0000</v>
          </cell>
          <cell r="AD800" t="e">
            <v>#N/A</v>
          </cell>
          <cell r="AE800" t="e">
            <v>#N/A</v>
          </cell>
          <cell r="AF800" t="str">
            <v>100-2904-0000</v>
          </cell>
          <cell r="AJ800" t="str">
            <v>-</v>
          </cell>
        </row>
        <row r="801">
          <cell r="S801" t="str">
            <v>5421</v>
          </cell>
          <cell r="T801" t="str">
            <v>Health Services Medical</v>
          </cell>
          <cell r="AA801" t="str">
            <v>100-2905-0000</v>
          </cell>
          <cell r="AD801" t="e">
            <v>#N/A</v>
          </cell>
          <cell r="AE801" t="e">
            <v>#N/A</v>
          </cell>
          <cell r="AF801" t="str">
            <v>100-2905-0000</v>
          </cell>
          <cell r="AJ801" t="str">
            <v>-</v>
          </cell>
        </row>
        <row r="802">
          <cell r="S802" t="str">
            <v>5422</v>
          </cell>
          <cell r="T802" t="str">
            <v>Great Room Roosevelt Hall</v>
          </cell>
          <cell r="AA802" t="str">
            <v>100-2905-9038</v>
          </cell>
          <cell r="AD802" t="e">
            <v>#N/A</v>
          </cell>
          <cell r="AE802" t="e">
            <v>#N/A</v>
          </cell>
          <cell r="AF802" t="str">
            <v>100-2905-9038</v>
          </cell>
          <cell r="AJ802" t="str">
            <v>-</v>
          </cell>
        </row>
        <row r="803">
          <cell r="S803" t="str">
            <v>5423</v>
          </cell>
          <cell r="T803" t="str">
            <v>Presidents Discretionary</v>
          </cell>
          <cell r="AA803" t="str">
            <v>100-2907-0000</v>
          </cell>
          <cell r="AD803" t="str">
            <v>HEALTHSCI-100</v>
          </cell>
          <cell r="AE803" t="str">
            <v>HEALTHSCI-100-71</v>
          </cell>
          <cell r="AF803" t="str">
            <v>100-2907-0000</v>
          </cell>
          <cell r="AJ803" t="str">
            <v>-</v>
          </cell>
        </row>
        <row r="804">
          <cell r="S804" t="str">
            <v>5424</v>
          </cell>
          <cell r="T804" t="str">
            <v>Robotics Taco</v>
          </cell>
          <cell r="AA804" t="str">
            <v>100-2908-0000</v>
          </cell>
          <cell r="AD804" t="str">
            <v>CEPS-OSI-100</v>
          </cell>
          <cell r="AE804" t="str">
            <v>CEPS-OSI-100-1</v>
          </cell>
          <cell r="AF804" t="str">
            <v>100-2908-0000</v>
          </cell>
          <cell r="AJ804" t="str">
            <v>-</v>
          </cell>
        </row>
        <row r="805">
          <cell r="S805" t="str">
            <v>5425</v>
          </cell>
          <cell r="T805" t="str">
            <v>Thermomechanical Ghonem Fund</v>
          </cell>
          <cell r="AA805" t="str">
            <v>100-2909-0000</v>
          </cell>
          <cell r="AD805" t="str">
            <v>STAFFF-Talent_Dev-100</v>
          </cell>
          <cell r="AE805" t="str">
            <v>STAFFF-Talent_Dev-100-1</v>
          </cell>
          <cell r="AF805" t="str">
            <v>100-2909-0000</v>
          </cell>
          <cell r="AJ805" t="str">
            <v>-</v>
          </cell>
        </row>
        <row r="806">
          <cell r="S806" t="str">
            <v>5426</v>
          </cell>
          <cell r="T806" t="str">
            <v>Turf Pathology Graduate</v>
          </cell>
          <cell r="AA806" t="str">
            <v>100-2910-0000</v>
          </cell>
          <cell r="AD806" t="e">
            <v>#N/A</v>
          </cell>
          <cell r="AE806" t="e">
            <v>#N/A</v>
          </cell>
          <cell r="AF806" t="str">
            <v>100-2910-0000</v>
          </cell>
          <cell r="AJ806" t="str">
            <v>-</v>
          </cell>
        </row>
        <row r="807">
          <cell r="S807" t="str">
            <v>5427</v>
          </cell>
          <cell r="T807" t="str">
            <v>Chowder &amp; Marching</v>
          </cell>
          <cell r="AA807" t="str">
            <v>100-2912-0000</v>
          </cell>
          <cell r="AD807" t="str">
            <v>EDUCATION-100</v>
          </cell>
          <cell r="AE807" t="str">
            <v>EDUCATION-100-15</v>
          </cell>
          <cell r="AF807" t="str">
            <v>100-2912-0000</v>
          </cell>
          <cell r="AJ807" t="str">
            <v>-</v>
          </cell>
        </row>
        <row r="808">
          <cell r="S808" t="str">
            <v>5428</v>
          </cell>
          <cell r="T808" t="str">
            <v>Cruickshank Operating</v>
          </cell>
          <cell r="AA808" t="str">
            <v>100-2912-1000</v>
          </cell>
          <cell r="AD808" t="str">
            <v>EDUCATION-100</v>
          </cell>
          <cell r="AE808" t="str">
            <v>EDUCATION-100-16</v>
          </cell>
          <cell r="AF808" t="str">
            <v>100-2912-1000</v>
          </cell>
          <cell r="AJ808" t="str">
            <v>-</v>
          </cell>
        </row>
        <row r="809">
          <cell r="S809" t="str">
            <v>5429</v>
          </cell>
          <cell r="T809" t="str">
            <v>Colloidal Engineering</v>
          </cell>
          <cell r="AA809" t="str">
            <v>100-2912-2000</v>
          </cell>
          <cell r="AD809" t="str">
            <v>EDUCATION-100</v>
          </cell>
          <cell r="AE809" t="str">
            <v>EDUCATION-100-17</v>
          </cell>
          <cell r="AF809" t="str">
            <v>100-2912-2000</v>
          </cell>
          <cell r="AJ809" t="str">
            <v>-</v>
          </cell>
        </row>
        <row r="810">
          <cell r="S810" t="str">
            <v>5430</v>
          </cell>
          <cell r="T810" t="str">
            <v>Phi Eta Sigma</v>
          </cell>
          <cell r="AA810" t="str">
            <v>100-2912-2220</v>
          </cell>
          <cell r="AD810" t="str">
            <v>EDUCATION-100</v>
          </cell>
          <cell r="AE810" t="str">
            <v>EDUCATION-100-18</v>
          </cell>
          <cell r="AF810" t="str">
            <v>100-2912-2220</v>
          </cell>
          <cell r="AJ810" t="str">
            <v>-</v>
          </cell>
        </row>
        <row r="811">
          <cell r="S811" t="str">
            <v>5431</v>
          </cell>
          <cell r="T811" t="str">
            <v>Moving Smart in RI</v>
          </cell>
          <cell r="AA811" t="str">
            <v>100-2912-2527</v>
          </cell>
          <cell r="AD811" t="str">
            <v>EDUCATION-100</v>
          </cell>
          <cell r="AE811" t="str">
            <v>EDUCATION-100-19</v>
          </cell>
          <cell r="AF811" t="str">
            <v>100-2912-2527</v>
          </cell>
          <cell r="AJ811" t="str">
            <v>-</v>
          </cell>
        </row>
        <row r="812">
          <cell r="S812" t="str">
            <v>5432</v>
          </cell>
          <cell r="T812" t="str">
            <v>Cohen, Gerry</v>
          </cell>
          <cell r="AA812" t="str">
            <v>100-2912-3007</v>
          </cell>
          <cell r="AD812" t="str">
            <v>EDUCATION-100</v>
          </cell>
          <cell r="AE812" t="str">
            <v>EDUCATION-100-20</v>
          </cell>
          <cell r="AF812" t="str">
            <v>100-2912-3007</v>
          </cell>
          <cell r="AJ812" t="str">
            <v>-</v>
          </cell>
        </row>
        <row r="813">
          <cell r="S813" t="str">
            <v>5433</v>
          </cell>
          <cell r="T813" t="str">
            <v>Drug Information Services Fund</v>
          </cell>
          <cell r="AA813" t="str">
            <v>100-2913-0000</v>
          </cell>
          <cell r="AD813" t="str">
            <v>CEPS-OSI-100</v>
          </cell>
          <cell r="AE813" t="str">
            <v>CEPS-OSI-100-2</v>
          </cell>
          <cell r="AF813" t="str">
            <v>100-2913-0000</v>
          </cell>
          <cell r="AJ813" t="str">
            <v>-</v>
          </cell>
        </row>
        <row r="814">
          <cell r="S814" t="str">
            <v>5434</v>
          </cell>
          <cell r="T814" t="str">
            <v>URI Library Tech Search</v>
          </cell>
          <cell r="AA814" t="str">
            <v>100-2914-0000</v>
          </cell>
          <cell r="AD814" t="str">
            <v>CEPS-OSI-100</v>
          </cell>
          <cell r="AE814" t="str">
            <v>CEPS-OSI-100-3</v>
          </cell>
          <cell r="AF814" t="str">
            <v>100-2914-0000</v>
          </cell>
          <cell r="AJ814" t="str">
            <v>-</v>
          </cell>
        </row>
        <row r="815">
          <cell r="S815" t="str">
            <v>5435</v>
          </cell>
          <cell r="T815" t="str">
            <v>Feinstein Enriching American</v>
          </cell>
          <cell r="AA815" t="str">
            <v>100-2915-0000</v>
          </cell>
          <cell r="AD815" t="str">
            <v>OSI-100</v>
          </cell>
          <cell r="AE815" t="str">
            <v>OSI-100-14</v>
          </cell>
          <cell r="AF815" t="str">
            <v>100-2915-0000</v>
          </cell>
          <cell r="AJ815" t="str">
            <v>-</v>
          </cell>
        </row>
        <row r="816">
          <cell r="S816" t="str">
            <v>5436</v>
          </cell>
          <cell r="T816" t="str">
            <v>Biodiversity Research Fund</v>
          </cell>
          <cell r="AA816" t="str">
            <v>100-2916-7007</v>
          </cell>
          <cell r="AD816" t="str">
            <v>CEPS-PUBLICSVC-100</v>
          </cell>
          <cell r="AE816" t="str">
            <v>CEPS-PUBLICSVC-100-1</v>
          </cell>
          <cell r="AF816" t="str">
            <v>100-2916-7007</v>
          </cell>
          <cell r="AJ816" t="str">
            <v>-</v>
          </cell>
        </row>
        <row r="817">
          <cell r="S817" t="str">
            <v>5437</v>
          </cell>
          <cell r="T817" t="str">
            <v>Melanson, Kathleen Research</v>
          </cell>
          <cell r="AA817" t="str">
            <v>100-3201-0000</v>
          </cell>
          <cell r="AD817" t="str">
            <v>HONORS-100</v>
          </cell>
          <cell r="AE817" t="str">
            <v>HONORS-100-1</v>
          </cell>
          <cell r="AF817" t="str">
            <v>100-3201-0000</v>
          </cell>
          <cell r="AJ817" t="str">
            <v>-</v>
          </cell>
        </row>
        <row r="818">
          <cell r="S818" t="str">
            <v>5438</v>
          </cell>
          <cell r="T818" t="str">
            <v>Dept of Physics Heskett</v>
          </cell>
          <cell r="AA818" t="str">
            <v>100-3201-2400</v>
          </cell>
          <cell r="AD818" t="str">
            <v>HONORS-100</v>
          </cell>
          <cell r="AE818" t="str">
            <v>HONORS-100-2</v>
          </cell>
          <cell r="AF818" t="str">
            <v>100-3201-2400</v>
          </cell>
          <cell r="AJ818" t="str">
            <v>-</v>
          </cell>
        </row>
        <row r="819">
          <cell r="S819" t="str">
            <v>5439</v>
          </cell>
          <cell r="T819" t="str">
            <v>Inactive</v>
          </cell>
          <cell r="AA819" t="str">
            <v>100-3201-2591</v>
          </cell>
          <cell r="AD819" t="str">
            <v>HONORS-100</v>
          </cell>
          <cell r="AE819" t="str">
            <v>HONORS-100-3</v>
          </cell>
          <cell r="AF819" t="str">
            <v>100-3201-2591</v>
          </cell>
          <cell r="AJ819" t="str">
            <v>-</v>
          </cell>
        </row>
        <row r="820">
          <cell r="S820" t="str">
            <v>5440</v>
          </cell>
          <cell r="T820" t="str">
            <v>Music Student Support Fund</v>
          </cell>
          <cell r="AA820" t="str">
            <v>100-3201-7324</v>
          </cell>
          <cell r="AD820" t="str">
            <v>HONORS-100</v>
          </cell>
          <cell r="AE820" t="str">
            <v>HONORS-100-4</v>
          </cell>
          <cell r="AF820" t="str">
            <v>100-3201-7324</v>
          </cell>
          <cell r="AJ820" t="str">
            <v>-</v>
          </cell>
        </row>
        <row r="821">
          <cell r="S821" t="str">
            <v>5441</v>
          </cell>
          <cell r="T821" t="str">
            <v>Lo Research Discretionary</v>
          </cell>
          <cell r="AA821" t="str">
            <v>100-3203-0000</v>
          </cell>
          <cell r="AD821" t="str">
            <v>ENROLLSVCS-100</v>
          </cell>
          <cell r="AE821" t="str">
            <v>ENROLLSVCS-100-1</v>
          </cell>
          <cell r="AF821" t="str">
            <v>100-3203-0000</v>
          </cell>
          <cell r="AJ821" t="str">
            <v>-</v>
          </cell>
        </row>
        <row r="822">
          <cell r="S822" t="str">
            <v>5442</v>
          </cell>
          <cell r="T822" t="str">
            <v>Communication Studies Disc</v>
          </cell>
          <cell r="AA822" t="str">
            <v>100-3203-3010</v>
          </cell>
          <cell r="AD822" t="str">
            <v>ENROLLSVCS-100</v>
          </cell>
          <cell r="AE822" t="str">
            <v>ENROLLSVCS-100-2</v>
          </cell>
          <cell r="AF822" t="str">
            <v>100-3203-3010</v>
          </cell>
          <cell r="AJ822" t="str">
            <v>-</v>
          </cell>
        </row>
        <row r="823">
          <cell r="S823" t="str">
            <v>5443</v>
          </cell>
          <cell r="T823" t="str">
            <v>Dept of Ele Fisher Lab Fund</v>
          </cell>
          <cell r="AA823" t="str">
            <v>100-3203-6508</v>
          </cell>
          <cell r="AD823" t="str">
            <v>ENROLLSVCS-100</v>
          </cell>
          <cell r="AE823" t="str">
            <v>ENROLLSVCS-100-3</v>
          </cell>
          <cell r="AF823" t="str">
            <v>100-3203-6508</v>
          </cell>
          <cell r="AJ823" t="str">
            <v>-</v>
          </cell>
        </row>
        <row r="824">
          <cell r="S824" t="str">
            <v>5444</v>
          </cell>
          <cell r="T824" t="str">
            <v>EEC: Simlab.</v>
          </cell>
          <cell r="AA824" t="str">
            <v>100-3203-6901</v>
          </cell>
          <cell r="AD824" t="str">
            <v>ENROLLSVCS-100</v>
          </cell>
          <cell r="AE824" t="str">
            <v>ENROLLSVCS-100-4</v>
          </cell>
          <cell r="AF824" t="str">
            <v>100-3203-6901</v>
          </cell>
          <cell r="AJ824" t="str">
            <v>-</v>
          </cell>
        </row>
        <row r="825">
          <cell r="S825" t="str">
            <v>5445</v>
          </cell>
          <cell r="T825" t="str">
            <v>Kenney, Virginia Stiles Micro</v>
          </cell>
          <cell r="AA825" t="str">
            <v>100-3203-6902</v>
          </cell>
          <cell r="AD825" t="str">
            <v>ENROLLSVCS-100</v>
          </cell>
          <cell r="AE825" t="str">
            <v>ENROLLSVCS-100-5</v>
          </cell>
          <cell r="AF825" t="str">
            <v>100-3203-6902</v>
          </cell>
          <cell r="AJ825" t="str">
            <v>-</v>
          </cell>
        </row>
        <row r="826">
          <cell r="S826" t="str">
            <v>5446</v>
          </cell>
          <cell r="T826" t="str">
            <v>Green Hall Renovation</v>
          </cell>
          <cell r="AA826" t="str">
            <v>100-3203-6904</v>
          </cell>
          <cell r="AD826" t="str">
            <v>ENROLLSVCS-100</v>
          </cell>
          <cell r="AE826" t="str">
            <v>ENROLLSVCS-100-6</v>
          </cell>
          <cell r="AF826" t="str">
            <v>100-3203-6904</v>
          </cell>
          <cell r="AJ826" t="str">
            <v>-</v>
          </cell>
        </row>
        <row r="827">
          <cell r="S827" t="str">
            <v>5447</v>
          </cell>
          <cell r="T827" t="str">
            <v>French Studies</v>
          </cell>
          <cell r="AA827" t="str">
            <v>100-3203-6905</v>
          </cell>
          <cell r="AD827" t="str">
            <v>ENROLLSVCS-100</v>
          </cell>
          <cell r="AE827" t="str">
            <v>ENROLLSVCS-100-7</v>
          </cell>
          <cell r="AF827" t="str">
            <v>100-3203-6905</v>
          </cell>
          <cell r="AJ827" t="str">
            <v>-</v>
          </cell>
        </row>
        <row r="828">
          <cell r="S828" t="str">
            <v>5448</v>
          </cell>
          <cell r="T828" t="str">
            <v>Rivero-Hudec Research</v>
          </cell>
          <cell r="AA828" t="str">
            <v>100-3203-6910</v>
          </cell>
          <cell r="AD828" t="str">
            <v>ENROLLSVCS-100</v>
          </cell>
          <cell r="AE828" t="str">
            <v>ENROLLSVCS-100-8</v>
          </cell>
          <cell r="AF828" t="str">
            <v>100-3203-6910</v>
          </cell>
          <cell r="AJ828" t="str">
            <v>-</v>
          </cell>
        </row>
        <row r="829">
          <cell r="S829" t="str">
            <v>5449</v>
          </cell>
          <cell r="T829" t="str">
            <v>RI Foundation</v>
          </cell>
          <cell r="AA829" t="str">
            <v>100-3203-6916</v>
          </cell>
          <cell r="AD829" t="str">
            <v>ENROLLSVCS-100</v>
          </cell>
          <cell r="AE829" t="str">
            <v>ENROLLSVCS-100-9</v>
          </cell>
          <cell r="AF829" t="str">
            <v>100-3203-6916</v>
          </cell>
          <cell r="AJ829" t="str">
            <v>-</v>
          </cell>
        </row>
        <row r="830">
          <cell r="S830" t="str">
            <v>5450</v>
          </cell>
          <cell r="T830" t="str">
            <v>Market Information &amp; Fisheries</v>
          </cell>
          <cell r="AA830" t="str">
            <v>100-3203-6918</v>
          </cell>
          <cell r="AD830" t="str">
            <v>ENROLLSVCS-100</v>
          </cell>
          <cell r="AE830" t="str">
            <v>ENROLLSVCS-100-10</v>
          </cell>
          <cell r="AF830" t="str">
            <v>100-3203-6918</v>
          </cell>
          <cell r="AJ830" t="str">
            <v>-</v>
          </cell>
        </row>
        <row r="831">
          <cell r="S831" t="str">
            <v>5451</v>
          </cell>
          <cell r="T831" t="str">
            <v>Fine Arts Landscape Fund</v>
          </cell>
          <cell r="AA831" t="str">
            <v>100-3203-6919</v>
          </cell>
          <cell r="AD831" t="str">
            <v>ENROLLSVCS-100</v>
          </cell>
          <cell r="AE831" t="str">
            <v>ENROLLSVCS-100-11</v>
          </cell>
          <cell r="AF831" t="str">
            <v>100-3203-6919</v>
          </cell>
          <cell r="AJ831" t="str">
            <v>-</v>
          </cell>
        </row>
        <row r="832">
          <cell r="S832" t="str">
            <v>5452</v>
          </cell>
          <cell r="T832" t="str">
            <v>L&amp;F Documentary</v>
          </cell>
          <cell r="AA832" t="str">
            <v>100-3203-6920</v>
          </cell>
          <cell r="AD832" t="str">
            <v>ENROLLSVCS-100</v>
          </cell>
          <cell r="AE832" t="str">
            <v>ENROLLSVCS-100-12</v>
          </cell>
          <cell r="AF832" t="str">
            <v>100-3203-6920</v>
          </cell>
          <cell r="AJ832" t="str">
            <v>-</v>
          </cell>
        </row>
        <row r="833">
          <cell r="S833" t="str">
            <v>5453</v>
          </cell>
          <cell r="T833" t="str">
            <v>Int Incubation for Tech</v>
          </cell>
          <cell r="AA833" t="str">
            <v>100-3203-6923</v>
          </cell>
          <cell r="AD833" t="str">
            <v>ENROLLSVCS-100</v>
          </cell>
          <cell r="AE833" t="str">
            <v>ENROLLSVCS-100-13</v>
          </cell>
          <cell r="AF833" t="str">
            <v>100-3203-6923</v>
          </cell>
          <cell r="AJ833" t="str">
            <v>-</v>
          </cell>
        </row>
        <row r="834">
          <cell r="S834" t="str">
            <v>5454</v>
          </cell>
          <cell r="T834" t="str">
            <v>Inactive</v>
          </cell>
          <cell r="AA834" t="str">
            <v>100-3203-6924</v>
          </cell>
          <cell r="AD834" t="str">
            <v>ENROLLSVCS-100</v>
          </cell>
          <cell r="AE834" t="str">
            <v>ENROLLSVCS-100-14</v>
          </cell>
          <cell r="AF834" t="str">
            <v>100-3203-6924</v>
          </cell>
          <cell r="AJ834" t="str">
            <v>-</v>
          </cell>
        </row>
        <row r="835">
          <cell r="S835" t="str">
            <v>5455</v>
          </cell>
          <cell r="T835" t="str">
            <v>Itc, Instructor Training Crs</v>
          </cell>
          <cell r="AA835" t="str">
            <v>100-3203-6925</v>
          </cell>
          <cell r="AD835" t="str">
            <v>ENROLLSVCS-100</v>
          </cell>
          <cell r="AE835" t="str">
            <v>ENROLLSVCS-100-15</v>
          </cell>
          <cell r="AF835" t="str">
            <v>100-3203-6925</v>
          </cell>
          <cell r="AJ835" t="str">
            <v>-</v>
          </cell>
        </row>
        <row r="836">
          <cell r="S836" t="str">
            <v>5456</v>
          </cell>
          <cell r="T836" t="str">
            <v>Dept of Music Honors String</v>
          </cell>
          <cell r="AA836" t="str">
            <v>100-3203-6926</v>
          </cell>
          <cell r="AD836" t="str">
            <v>ENROLLSVCS-100</v>
          </cell>
          <cell r="AE836" t="str">
            <v>ENROLLSVCS-100-16</v>
          </cell>
          <cell r="AF836" t="str">
            <v>100-3203-6926</v>
          </cell>
          <cell r="AJ836" t="str">
            <v>-</v>
          </cell>
        </row>
        <row r="837">
          <cell r="S837" t="str">
            <v>5457</v>
          </cell>
          <cell r="T837" t="str">
            <v>Planetarium Fund</v>
          </cell>
          <cell r="AA837" t="str">
            <v>100-3203-6927</v>
          </cell>
          <cell r="AD837" t="str">
            <v>ENROLLSVCS-100</v>
          </cell>
          <cell r="AE837" t="str">
            <v>ENROLLSVCS-100-17</v>
          </cell>
          <cell r="AF837" t="str">
            <v>100-3203-6927</v>
          </cell>
          <cell r="AJ837" t="str">
            <v>-</v>
          </cell>
        </row>
        <row r="838">
          <cell r="S838" t="str">
            <v>5458</v>
          </cell>
          <cell r="T838" t="str">
            <v>Biotechnology Training Lab</v>
          </cell>
          <cell r="AA838" t="str">
            <v>100-3203-6928</v>
          </cell>
          <cell r="AD838" t="str">
            <v>ENROLLSVCS-100</v>
          </cell>
          <cell r="AE838" t="str">
            <v>ENROLLSVCS-100-18</v>
          </cell>
          <cell r="AF838" t="str">
            <v>100-3203-6928</v>
          </cell>
          <cell r="AJ838" t="str">
            <v>-</v>
          </cell>
        </row>
        <row r="839">
          <cell r="S839" t="str">
            <v>5459</v>
          </cell>
          <cell r="T839" t="str">
            <v>Inactive</v>
          </cell>
          <cell r="AA839" t="str">
            <v>100-3203-6929</v>
          </cell>
          <cell r="AD839" t="str">
            <v>ENROLLSVCS-100</v>
          </cell>
          <cell r="AE839" t="str">
            <v>ENROLLSVCS-100-19</v>
          </cell>
          <cell r="AF839" t="str">
            <v>100-3203-6929</v>
          </cell>
          <cell r="AJ839" t="str">
            <v>-</v>
          </cell>
        </row>
        <row r="840">
          <cell r="S840" t="str">
            <v>5460</v>
          </cell>
          <cell r="T840" t="str">
            <v>Silkworm Research Goldsmith</v>
          </cell>
          <cell r="AA840" t="str">
            <v>100-3203-6930</v>
          </cell>
          <cell r="AD840" t="str">
            <v>ENROLLSVCS-100</v>
          </cell>
          <cell r="AE840" t="str">
            <v>ENROLLSVCS-100-20</v>
          </cell>
          <cell r="AF840" t="str">
            <v>100-3203-6930</v>
          </cell>
          <cell r="AJ840" t="str">
            <v>-</v>
          </cell>
        </row>
        <row r="841">
          <cell r="S841" t="str">
            <v>5461</v>
          </cell>
          <cell r="T841" t="str">
            <v>Teachers &amp; Technology Training</v>
          </cell>
          <cell r="AA841" t="str">
            <v>100-3204-0000</v>
          </cell>
          <cell r="AD841" t="str">
            <v>FACSEN-100</v>
          </cell>
          <cell r="AE841" t="str">
            <v>FACSEN-100-1</v>
          </cell>
          <cell r="AF841" t="str">
            <v>100-3204-0000</v>
          </cell>
          <cell r="AJ841" t="str">
            <v>-</v>
          </cell>
        </row>
        <row r="842">
          <cell r="S842" t="str">
            <v>5462</v>
          </cell>
          <cell r="T842" t="str">
            <v>Kingston Child Develop Center</v>
          </cell>
          <cell r="AA842" t="str">
            <v>100-3205-0000</v>
          </cell>
          <cell r="AD842" t="str">
            <v>ATL-100</v>
          </cell>
          <cell r="AE842" t="str">
            <v>ATL-100-6</v>
          </cell>
          <cell r="AF842" t="str">
            <v>100-3205-0000</v>
          </cell>
          <cell r="AJ842" t="str">
            <v>-</v>
          </cell>
        </row>
        <row r="843">
          <cell r="S843" t="str">
            <v>5463</v>
          </cell>
          <cell r="T843" t="str">
            <v>Kislalioglu Grad Student</v>
          </cell>
          <cell r="AA843" t="str">
            <v>100-3206-0000</v>
          </cell>
          <cell r="AD843" t="str">
            <v>BUSINESS-100</v>
          </cell>
          <cell r="AE843" t="str">
            <v>BUSINESS-100-22</v>
          </cell>
          <cell r="AF843" t="str">
            <v>100-3206-0000</v>
          </cell>
          <cell r="AJ843" t="str">
            <v>-</v>
          </cell>
        </row>
        <row r="844">
          <cell r="S844" t="str">
            <v>5464</v>
          </cell>
          <cell r="T844" t="str">
            <v>Watershed Watch</v>
          </cell>
          <cell r="AA844" t="str">
            <v>100-3206-1000</v>
          </cell>
          <cell r="AD844" t="str">
            <v>BUSINESS-100</v>
          </cell>
          <cell r="AE844" t="str">
            <v>BUSINESS-100-23</v>
          </cell>
          <cell r="AF844" t="str">
            <v>100-3206-1000</v>
          </cell>
          <cell r="AJ844" t="str">
            <v>-</v>
          </cell>
        </row>
        <row r="845">
          <cell r="S845" t="str">
            <v>5465</v>
          </cell>
          <cell r="T845" t="str">
            <v>Durand,Alain-Phillips Res. Fnd</v>
          </cell>
          <cell r="AA845" t="str">
            <v>100-3206-7226</v>
          </cell>
          <cell r="AD845" t="str">
            <v>BUSINESS-100</v>
          </cell>
          <cell r="AE845" t="str">
            <v>BUSINESS-100-24</v>
          </cell>
          <cell r="AF845" t="str">
            <v>100-3206-7226</v>
          </cell>
          <cell r="AJ845" t="str">
            <v>-</v>
          </cell>
        </row>
        <row r="846">
          <cell r="S846" t="str">
            <v>5466</v>
          </cell>
          <cell r="T846" t="str">
            <v>Coachman, Noreen Memorial</v>
          </cell>
          <cell r="AA846" t="str">
            <v>100-3207-0000</v>
          </cell>
          <cell r="AD846" t="str">
            <v>ARTSCI-100</v>
          </cell>
          <cell r="AE846" t="str">
            <v>ARTSCI-100-122</v>
          </cell>
          <cell r="AF846" t="str">
            <v>100-3207-0000</v>
          </cell>
          <cell r="AJ846" t="str">
            <v>-</v>
          </cell>
        </row>
        <row r="847">
          <cell r="S847" t="str">
            <v>5467</v>
          </cell>
          <cell r="T847" t="str">
            <v>GMP Support</v>
          </cell>
          <cell r="AA847" t="str">
            <v>100-3208-0000</v>
          </cell>
          <cell r="AD847" t="str">
            <v>RESECDEV-100</v>
          </cell>
          <cell r="AE847" t="str">
            <v>RESECDEV-100-1</v>
          </cell>
          <cell r="AF847" t="str">
            <v>100-3208-0000</v>
          </cell>
          <cell r="AJ847" t="str">
            <v>-</v>
          </cell>
        </row>
        <row r="848">
          <cell r="S848" t="str">
            <v>5468</v>
          </cell>
          <cell r="T848" t="str">
            <v>Women's Engineering Dev</v>
          </cell>
          <cell r="AA848" t="str">
            <v>100-3208-3016</v>
          </cell>
          <cell r="AD848" t="str">
            <v>RESECDEV-100</v>
          </cell>
          <cell r="AE848" t="str">
            <v>RESECDEV-100-2</v>
          </cell>
          <cell r="AF848" t="str">
            <v>100-3208-3016</v>
          </cell>
          <cell r="AJ848" t="str">
            <v>-</v>
          </cell>
        </row>
        <row r="849">
          <cell r="S849" t="str">
            <v>5469</v>
          </cell>
          <cell r="T849" t="str">
            <v>Agrimi Fund</v>
          </cell>
          <cell r="AA849" t="str">
            <v>100-3209-0000</v>
          </cell>
          <cell r="AD849" t="str">
            <v>RESECDEV-100</v>
          </cell>
          <cell r="AE849" t="str">
            <v>RESECDEV-100-3</v>
          </cell>
          <cell r="AF849" t="str">
            <v>100-3209-0000</v>
          </cell>
          <cell r="AJ849" t="str">
            <v>-</v>
          </cell>
        </row>
        <row r="850">
          <cell r="S850" t="str">
            <v>5470</v>
          </cell>
          <cell r="T850" t="str">
            <v>Fuld Fund</v>
          </cell>
          <cell r="AA850" t="str">
            <v>100-3210-0000</v>
          </cell>
          <cell r="AD850" t="str">
            <v>GRADSTUDIES-100</v>
          </cell>
          <cell r="AE850" t="str">
            <v>GRADSTUDIES-100-1</v>
          </cell>
          <cell r="AF850" t="str">
            <v>100-3210-0000</v>
          </cell>
          <cell r="AJ850" t="str">
            <v>-</v>
          </cell>
        </row>
        <row r="851">
          <cell r="S851" t="str">
            <v>5471</v>
          </cell>
          <cell r="T851" t="str">
            <v>CON 65th Anniversary Fund</v>
          </cell>
          <cell r="AA851" t="str">
            <v>100-3210-3007</v>
          </cell>
          <cell r="AD851" t="str">
            <v>GRADSTUDIES-100</v>
          </cell>
          <cell r="AE851" t="str">
            <v>GRADSTUDIES-100-2</v>
          </cell>
          <cell r="AF851" t="str">
            <v>100-3210-3007</v>
          </cell>
          <cell r="AJ851" t="str">
            <v>-</v>
          </cell>
        </row>
        <row r="852">
          <cell r="S852" t="str">
            <v>5472</v>
          </cell>
          <cell r="T852" t="str">
            <v>Violence Against Women Prev</v>
          </cell>
          <cell r="AA852" t="str">
            <v>100-3210-6011</v>
          </cell>
          <cell r="AD852" t="str">
            <v>GRADSTUDIES-100</v>
          </cell>
          <cell r="AE852" t="str">
            <v>GRADSTUDIES-100-3</v>
          </cell>
          <cell r="AF852" t="str">
            <v>100-3210-6011</v>
          </cell>
          <cell r="AJ852" t="str">
            <v>-</v>
          </cell>
        </row>
        <row r="853">
          <cell r="S853" t="str">
            <v>5473</v>
          </cell>
          <cell r="T853" t="str">
            <v>Ritim Research Inst Telecomm</v>
          </cell>
          <cell r="AA853" t="str">
            <v>100-3210-7173</v>
          </cell>
          <cell r="AD853" t="str">
            <v>GRADSTUDIES-100</v>
          </cell>
          <cell r="AE853" t="str">
            <v>GRADSTUDIES-100-4</v>
          </cell>
          <cell r="AF853" t="str">
            <v>100-3210-7173</v>
          </cell>
          <cell r="AJ853" t="str">
            <v>-</v>
          </cell>
        </row>
        <row r="854">
          <cell r="S854" t="str">
            <v>5474</v>
          </cell>
          <cell r="T854" t="str">
            <v>Shark Tagging Project</v>
          </cell>
          <cell r="AA854" t="str">
            <v>100-3210-7213</v>
          </cell>
          <cell r="AD854" t="str">
            <v>GRADSTUDIES-100</v>
          </cell>
          <cell r="AE854" t="str">
            <v>GRADSTUDIES-100-5</v>
          </cell>
          <cell r="AF854" t="str">
            <v>100-3210-7213</v>
          </cell>
          <cell r="AJ854" t="str">
            <v>-</v>
          </cell>
        </row>
        <row r="855">
          <cell r="S855" t="str">
            <v>5475</v>
          </cell>
          <cell r="T855" t="str">
            <v>Larrat Discretionary</v>
          </cell>
          <cell r="AA855" t="str">
            <v>100-3210-7214</v>
          </cell>
          <cell r="AD855" t="str">
            <v>GRADSTUDIES-100</v>
          </cell>
          <cell r="AE855" t="str">
            <v>GRADSTUDIES-100-6</v>
          </cell>
          <cell r="AF855" t="str">
            <v>100-3210-7214</v>
          </cell>
          <cell r="AJ855" t="str">
            <v>-</v>
          </cell>
        </row>
        <row r="856">
          <cell r="S856" t="str">
            <v>5476</v>
          </cell>
          <cell r="T856" t="str">
            <v>Electrostatic Films</v>
          </cell>
          <cell r="AA856" t="str">
            <v>100-3210-7344</v>
          </cell>
          <cell r="AD856" t="str">
            <v>GRADSTUDIES-100</v>
          </cell>
          <cell r="AE856" t="str">
            <v>GRADSTUDIES-100-7</v>
          </cell>
          <cell r="AF856" t="str">
            <v>100-3210-7344</v>
          </cell>
          <cell r="AJ856" t="str">
            <v>-</v>
          </cell>
        </row>
        <row r="857">
          <cell r="S857" t="str">
            <v>5477</v>
          </cell>
          <cell r="T857" t="str">
            <v>Davisville Environmental</v>
          </cell>
          <cell r="AA857" t="str">
            <v>100-3210-7347</v>
          </cell>
          <cell r="AD857" t="str">
            <v>GRADSTUDIES-100</v>
          </cell>
          <cell r="AE857" t="str">
            <v>GRADSTUDIES-100-8</v>
          </cell>
          <cell r="AF857" t="str">
            <v>100-3210-7347</v>
          </cell>
          <cell r="AJ857" t="str">
            <v>-</v>
          </cell>
        </row>
        <row r="858">
          <cell r="S858" t="str">
            <v>5478</v>
          </cell>
          <cell r="T858" t="str">
            <v>Aquaculture Research Lab</v>
          </cell>
          <cell r="AA858" t="str">
            <v>100-3210-7363</v>
          </cell>
          <cell r="AD858" t="str">
            <v>GRADSTUDIES-100</v>
          </cell>
          <cell r="AE858" t="str">
            <v>GRADSTUDIES-100-9</v>
          </cell>
          <cell r="AF858" t="str">
            <v>100-3210-7363</v>
          </cell>
          <cell r="AJ858" t="str">
            <v>-</v>
          </cell>
        </row>
        <row r="859">
          <cell r="S859" t="str">
            <v>5479</v>
          </cell>
          <cell r="T859" t="str">
            <v>Rainville Operating</v>
          </cell>
          <cell r="AA859" t="str">
            <v>100-3210-7382</v>
          </cell>
          <cell r="AD859" t="str">
            <v>GRADSTUDIES-100</v>
          </cell>
          <cell r="AE859" t="str">
            <v>GRADSTUDIES-100-10</v>
          </cell>
          <cell r="AF859" t="str">
            <v>100-3210-7382</v>
          </cell>
          <cell r="AJ859" t="str">
            <v>-</v>
          </cell>
        </row>
        <row r="860">
          <cell r="S860" t="str">
            <v>5480</v>
          </cell>
          <cell r="T860" t="str">
            <v>Van Meeteren German Exch</v>
          </cell>
          <cell r="AA860" t="str">
            <v>100-3211-0000</v>
          </cell>
          <cell r="AD860" t="str">
            <v>ADMISSIONS-100</v>
          </cell>
          <cell r="AE860" t="str">
            <v>ADMISSIONS-100-1</v>
          </cell>
          <cell r="AF860" t="str">
            <v>100-3211-0000</v>
          </cell>
          <cell r="AJ860" t="str">
            <v>-</v>
          </cell>
        </row>
        <row r="861">
          <cell r="S861" t="str">
            <v>5481</v>
          </cell>
          <cell r="T861" t="str">
            <v>Disabled Student Services Fund</v>
          </cell>
          <cell r="AA861" t="str">
            <v>100-3211-2640</v>
          </cell>
          <cell r="AD861" t="str">
            <v>ADMISSIONS-100</v>
          </cell>
          <cell r="AE861" t="str">
            <v>ADMISSIONS-100-2</v>
          </cell>
          <cell r="AF861" t="str">
            <v>100-3211-2640</v>
          </cell>
          <cell r="AJ861" t="str">
            <v>-</v>
          </cell>
        </row>
        <row r="862">
          <cell r="S862" t="str">
            <v>5482</v>
          </cell>
          <cell r="T862" t="str">
            <v>Levy Foundation Fund/Murdock</v>
          </cell>
          <cell r="AA862" t="str">
            <v>100-3211-3007</v>
          </cell>
          <cell r="AD862" t="str">
            <v>ADMISSIONS-100</v>
          </cell>
          <cell r="AE862" t="str">
            <v>ADMISSIONS-100-3</v>
          </cell>
          <cell r="AF862" t="str">
            <v>100-3211-3007</v>
          </cell>
          <cell r="AJ862" t="str">
            <v>-</v>
          </cell>
        </row>
        <row r="863">
          <cell r="S863" t="str">
            <v>5483</v>
          </cell>
          <cell r="T863" t="str">
            <v>Economics Discretionary</v>
          </cell>
          <cell r="AA863" t="str">
            <v>100-3211-3010</v>
          </cell>
          <cell r="AD863" t="str">
            <v>ADMISSIONS-100</v>
          </cell>
          <cell r="AE863" t="str">
            <v>ADMISSIONS-100-4</v>
          </cell>
          <cell r="AF863" t="str">
            <v>100-3211-3010</v>
          </cell>
          <cell r="AJ863" t="str">
            <v>-</v>
          </cell>
        </row>
        <row r="864">
          <cell r="S864" t="str">
            <v>5484</v>
          </cell>
          <cell r="T864" t="str">
            <v>Marine Environmental Research</v>
          </cell>
          <cell r="AA864" t="str">
            <v>100-3211-7278</v>
          </cell>
          <cell r="AD864" t="str">
            <v>ADMISSIONS-100</v>
          </cell>
          <cell r="AE864" t="str">
            <v>ADMISSIONS-100-5</v>
          </cell>
          <cell r="AF864" t="str">
            <v>100-3211-7278</v>
          </cell>
          <cell r="AJ864" t="str">
            <v>-</v>
          </cell>
        </row>
        <row r="865">
          <cell r="S865" t="str">
            <v>5485</v>
          </cell>
          <cell r="T865" t="str">
            <v>Inactive</v>
          </cell>
          <cell r="AA865" t="str">
            <v>100-3215-0000</v>
          </cell>
          <cell r="AD865" t="str">
            <v>CELS-100</v>
          </cell>
          <cell r="AE865" t="str">
            <v>CELS-100-134</v>
          </cell>
          <cell r="AF865" t="str">
            <v>100-3215-0000</v>
          </cell>
          <cell r="AJ865" t="str">
            <v>-</v>
          </cell>
        </row>
        <row r="866">
          <cell r="S866" t="str">
            <v>5486</v>
          </cell>
          <cell r="T866" t="str">
            <v>NSF Fand</v>
          </cell>
          <cell r="AA866" t="str">
            <v>100-3215-2400</v>
          </cell>
          <cell r="AD866" t="str">
            <v>CELS-100</v>
          </cell>
          <cell r="AE866" t="str">
            <v>CELS-100-135</v>
          </cell>
          <cell r="AF866" t="str">
            <v>100-3215-2400</v>
          </cell>
          <cell r="AJ866" t="str">
            <v>-</v>
          </cell>
        </row>
        <row r="867">
          <cell r="S867" t="str">
            <v>5487</v>
          </cell>
          <cell r="T867" t="str">
            <v>Inactive</v>
          </cell>
          <cell r="AA867" t="str">
            <v>100-3215-7021</v>
          </cell>
          <cell r="AD867" t="str">
            <v>CELS-100</v>
          </cell>
          <cell r="AE867" t="str">
            <v>CELS-100-136</v>
          </cell>
          <cell r="AF867" t="str">
            <v>100-3215-7021</v>
          </cell>
          <cell r="AJ867" t="str">
            <v>-</v>
          </cell>
        </row>
        <row r="868">
          <cell r="S868" t="str">
            <v>5488</v>
          </cell>
          <cell r="T868" t="str">
            <v>Inactive</v>
          </cell>
          <cell r="AA868" t="str">
            <v>100-3216-0000</v>
          </cell>
          <cell r="AD868" t="str">
            <v>CELS-100</v>
          </cell>
          <cell r="AE868" t="str">
            <v>CELS-100-137</v>
          </cell>
          <cell r="AF868" t="str">
            <v>100-3216-0000</v>
          </cell>
          <cell r="AJ868" t="str">
            <v>-</v>
          </cell>
        </row>
        <row r="869">
          <cell r="S869" t="str">
            <v>5489</v>
          </cell>
          <cell r="T869" t="str">
            <v>Lyme Disease Research Fund</v>
          </cell>
          <cell r="AA869" t="str">
            <v>100-3216-2400</v>
          </cell>
          <cell r="AD869" t="str">
            <v>CELS-100</v>
          </cell>
          <cell r="AE869" t="str">
            <v>CELS-100-138</v>
          </cell>
          <cell r="AF869" t="str">
            <v>100-3216-2400</v>
          </cell>
          <cell r="AJ869" t="str">
            <v>-</v>
          </cell>
        </row>
        <row r="870">
          <cell r="S870" t="str">
            <v>5490</v>
          </cell>
          <cell r="T870" t="str">
            <v>Dept of Civil Engr. Fund</v>
          </cell>
          <cell r="AA870" t="str">
            <v>100-3220-0000</v>
          </cell>
          <cell r="AD870" t="str">
            <v>PROVOST-Global_Strategies-100</v>
          </cell>
          <cell r="AE870" t="str">
            <v>PROVOST-Global_Strategies-100-7</v>
          </cell>
          <cell r="AF870" t="str">
            <v>100-3220-0000</v>
          </cell>
          <cell r="AJ870" t="str">
            <v>-</v>
          </cell>
        </row>
        <row r="871">
          <cell r="S871" t="str">
            <v>5491</v>
          </cell>
          <cell r="T871" t="str">
            <v>Inactive</v>
          </cell>
          <cell r="AA871" t="str">
            <v>100-3230-0000</v>
          </cell>
          <cell r="AD871" t="str">
            <v>ENROLLMGMT-100</v>
          </cell>
          <cell r="AE871" t="str">
            <v>ENROLLMGMT-100-1</v>
          </cell>
          <cell r="AF871" t="str">
            <v>100-3230-0000</v>
          </cell>
          <cell r="AJ871" t="str">
            <v>-</v>
          </cell>
        </row>
        <row r="872">
          <cell r="S872" t="str">
            <v>5492</v>
          </cell>
          <cell r="T872" t="str">
            <v>Grilli Discretionary</v>
          </cell>
          <cell r="AA872" t="str">
            <v>100-3230-0152</v>
          </cell>
          <cell r="AD872" t="str">
            <v>ENROLLMGMT-100</v>
          </cell>
          <cell r="AE872" t="str">
            <v>ENROLLMGMT-100-2</v>
          </cell>
          <cell r="AF872" t="str">
            <v>100-3230-0152</v>
          </cell>
          <cell r="AJ872" t="str">
            <v>-</v>
          </cell>
        </row>
        <row r="873">
          <cell r="S873" t="str">
            <v>5493</v>
          </cell>
          <cell r="T873" t="str">
            <v>Inactive</v>
          </cell>
          <cell r="AA873" t="str">
            <v>100-3231-0000</v>
          </cell>
          <cell r="AD873" t="str">
            <v>ENROLLMGMT-New_Student_Transitions-100</v>
          </cell>
          <cell r="AE873" t="str">
            <v>ENROLLMGMT-New_Student_Transitions-100-1</v>
          </cell>
          <cell r="AF873" t="str">
            <v>100-3231-0000</v>
          </cell>
          <cell r="AJ873" t="str">
            <v>-</v>
          </cell>
        </row>
        <row r="874">
          <cell r="S874" t="str">
            <v>5494</v>
          </cell>
          <cell r="T874" t="str">
            <v>Meyerourch, Alexander Res. Fnd</v>
          </cell>
          <cell r="AA874" t="str">
            <v>100-3231-2640</v>
          </cell>
          <cell r="AD874" t="str">
            <v>ENROLLMGMT-New_Student_Transitions-100</v>
          </cell>
          <cell r="AE874" t="str">
            <v>ENROLLMGMT-New_Student_Transitions-100-2</v>
          </cell>
          <cell r="AF874" t="str">
            <v>100-3231-2640</v>
          </cell>
          <cell r="AJ874" t="str">
            <v>-</v>
          </cell>
        </row>
        <row r="875">
          <cell r="S875" t="str">
            <v>5495</v>
          </cell>
          <cell r="T875" t="str">
            <v>Inactive</v>
          </cell>
          <cell r="AA875" t="str">
            <v>100-3235-0000</v>
          </cell>
          <cell r="AD875" t="str">
            <v>PROVOST-Campus_Sustain-100</v>
          </cell>
          <cell r="AE875" t="str">
            <v>PROVOST-Campus_Sustain-100-1</v>
          </cell>
          <cell r="AF875" t="str">
            <v>100-3235-0000</v>
          </cell>
          <cell r="AJ875" t="str">
            <v>-</v>
          </cell>
        </row>
        <row r="876">
          <cell r="S876" t="str">
            <v>5496</v>
          </cell>
          <cell r="T876" t="str">
            <v>Career Services Job Fair</v>
          </cell>
          <cell r="AA876" t="str">
            <v>100-3236-0000</v>
          </cell>
          <cell r="AD876" t="str">
            <v>INTERDISCP_NEUROSC-100</v>
          </cell>
          <cell r="AE876" t="str">
            <v>INTERDISCP_NEUROSC-100-1</v>
          </cell>
          <cell r="AF876" t="str">
            <v>100-3236-0000</v>
          </cell>
          <cell r="AJ876" t="str">
            <v>-</v>
          </cell>
        </row>
        <row r="877">
          <cell r="S877" t="str">
            <v>5497</v>
          </cell>
          <cell r="T877" t="str">
            <v>SST Partnership</v>
          </cell>
          <cell r="AA877" t="str">
            <v>100-3236-2000</v>
          </cell>
          <cell r="AD877" t="str">
            <v>INTERDISCP_NEUROSC-100</v>
          </cell>
          <cell r="AE877" t="str">
            <v>INTERDISCP_NEUROSC-100-2</v>
          </cell>
          <cell r="AF877" t="str">
            <v>100-3236-2000</v>
          </cell>
          <cell r="AJ877" t="str">
            <v>-</v>
          </cell>
        </row>
        <row r="878">
          <cell r="S878" t="str">
            <v>5498</v>
          </cell>
          <cell r="T878" t="str">
            <v>Hope and Heritage</v>
          </cell>
          <cell r="AA878" t="str">
            <v>100-3250-0000</v>
          </cell>
          <cell r="AD878" t="str">
            <v>ENROLLMGMT-Summer_Winter_Sess_Admin-100</v>
          </cell>
          <cell r="AE878" t="str">
            <v>ENROLLMGMT-Summer_Winter_Sess_Admin-100-1</v>
          </cell>
          <cell r="AF878" t="str">
            <v>100-3250-0000</v>
          </cell>
          <cell r="AJ878" t="str">
            <v>-</v>
          </cell>
        </row>
        <row r="879">
          <cell r="S879" t="str">
            <v>5499</v>
          </cell>
          <cell r="T879" t="str">
            <v>Rosenbaum Research</v>
          </cell>
          <cell r="AA879" t="str">
            <v>100-3250-2000</v>
          </cell>
          <cell r="AD879" t="str">
            <v>ENROLLMGMT-Summer_Winter_Sess_Admin-100</v>
          </cell>
          <cell r="AE879" t="str">
            <v>ENROLLMGMT-Summer_Winter_Sess_Admin-100-2</v>
          </cell>
          <cell r="AF879" t="str">
            <v>100-3250-2000</v>
          </cell>
          <cell r="AJ879" t="str">
            <v>-</v>
          </cell>
        </row>
        <row r="880">
          <cell r="S880" t="str">
            <v>5500</v>
          </cell>
          <cell r="T880" t="str">
            <v>Bonnell Cove Foundation</v>
          </cell>
          <cell r="AA880" t="str">
            <v>100-3250-2501</v>
          </cell>
          <cell r="AD880" t="str">
            <v>ENROLLMGMT-Summer_Winter_Sess_Admin-100</v>
          </cell>
          <cell r="AE880" t="str">
            <v>ENROLLMGMT-Summer_Winter_Sess_Admin-100-3</v>
          </cell>
          <cell r="AF880" t="str">
            <v>100-3250-2501</v>
          </cell>
          <cell r="AJ880" t="str">
            <v>-</v>
          </cell>
        </row>
        <row r="881">
          <cell r="S881" t="str">
            <v>5501</v>
          </cell>
          <cell r="T881" t="str">
            <v>Dept of Physics Nunes</v>
          </cell>
          <cell r="AA881" t="str">
            <v>100-3250-2502</v>
          </cell>
          <cell r="AD881" t="str">
            <v>ENROLLMGMT-Summer_Winter_Sess_Admin-100</v>
          </cell>
          <cell r="AE881" t="str">
            <v>ENROLLMGMT-Summer_Winter_Sess_Admin-100-4</v>
          </cell>
          <cell r="AF881" t="str">
            <v>100-3250-2502</v>
          </cell>
          <cell r="AJ881" t="str">
            <v>-</v>
          </cell>
        </row>
        <row r="882">
          <cell r="S882" t="str">
            <v>5502</v>
          </cell>
          <cell r="T882" t="str">
            <v>Inactive</v>
          </cell>
          <cell r="AA882" t="str">
            <v>100-3250-2540</v>
          </cell>
          <cell r="AD882" t="str">
            <v>ENROLLMGMT-Summer_Winter_Sess_Admin-100</v>
          </cell>
          <cell r="AE882" t="str">
            <v>ENROLLMGMT-Summer_Winter_Sess_Admin-100-5</v>
          </cell>
          <cell r="AF882" t="str">
            <v>100-3250-2540</v>
          </cell>
          <cell r="AJ882" t="str">
            <v>-</v>
          </cell>
        </row>
        <row r="883">
          <cell r="S883" t="str">
            <v>5503</v>
          </cell>
          <cell r="T883" t="str">
            <v>Coastal Modeling + Data Analys</v>
          </cell>
          <cell r="AA883" t="str">
            <v>100-3250-7169</v>
          </cell>
          <cell r="AD883" t="str">
            <v>ENROLLMGMT-Summer_Winter_Sess_Admin-100</v>
          </cell>
          <cell r="AE883" t="str">
            <v>ENROLLMGMT-Summer_Winter_Sess_Admin-100-6</v>
          </cell>
          <cell r="AF883" t="str">
            <v>100-3250-7169</v>
          </cell>
          <cell r="AJ883" t="str">
            <v>-</v>
          </cell>
        </row>
        <row r="884">
          <cell r="S884" t="str">
            <v>5504</v>
          </cell>
          <cell r="T884" t="str">
            <v>Inactive</v>
          </cell>
          <cell r="AA884" t="str">
            <v>100-3250-7223</v>
          </cell>
          <cell r="AD884" t="str">
            <v>ENROLLMGMT-Summer_Winter_Sess_Admin-100</v>
          </cell>
          <cell r="AE884" t="str">
            <v>ENROLLMGMT-Summer_Winter_Sess_Admin-100-7</v>
          </cell>
          <cell r="AF884" t="str">
            <v>100-3250-7223</v>
          </cell>
          <cell r="AJ884" t="str">
            <v>-</v>
          </cell>
        </row>
        <row r="885">
          <cell r="S885" t="str">
            <v>5505</v>
          </cell>
          <cell r="T885" t="str">
            <v>Inactive</v>
          </cell>
          <cell r="AA885" t="str">
            <v>100-3250-7456</v>
          </cell>
          <cell r="AD885" t="str">
            <v>ENROLLMGMT-Summer_Winter_Sess_Admin-100</v>
          </cell>
          <cell r="AE885" t="str">
            <v>ENROLLMGMT-Summer_Winter_Sess_Admin-100-8</v>
          </cell>
          <cell r="AF885" t="str">
            <v>100-3250-7456</v>
          </cell>
          <cell r="AJ885" t="str">
            <v>-</v>
          </cell>
        </row>
        <row r="886">
          <cell r="S886" t="str">
            <v>5506</v>
          </cell>
          <cell r="T886" t="str">
            <v>Shimizu/Daiichi Discretionary</v>
          </cell>
          <cell r="AA886" t="str">
            <v>100-3300-0000</v>
          </cell>
          <cell r="AD886" t="str">
            <v>ITS-100</v>
          </cell>
          <cell r="AE886" t="str">
            <v>ITS-100-1</v>
          </cell>
          <cell r="AF886" t="str">
            <v>100-3300-0000</v>
          </cell>
          <cell r="AJ886" t="str">
            <v>-</v>
          </cell>
        </row>
        <row r="887">
          <cell r="S887" t="str">
            <v>5507</v>
          </cell>
          <cell r="T887" t="str">
            <v>Inactive</v>
          </cell>
          <cell r="AA887" t="str">
            <v>100-3300-1000</v>
          </cell>
          <cell r="AD887" t="str">
            <v>ITS-100</v>
          </cell>
          <cell r="AE887" t="str">
            <v>ITS-100-2</v>
          </cell>
          <cell r="AF887" t="str">
            <v>100-3300-1000</v>
          </cell>
          <cell r="AJ887" t="str">
            <v>-</v>
          </cell>
        </row>
        <row r="888">
          <cell r="S888" t="str">
            <v>5508</v>
          </cell>
          <cell r="T888" t="str">
            <v>Inactive</v>
          </cell>
          <cell r="AA888" t="str">
            <v>100-3300-3007</v>
          </cell>
          <cell r="AD888" t="str">
            <v>ITS-100</v>
          </cell>
          <cell r="AE888" t="str">
            <v>ITS-100-3</v>
          </cell>
          <cell r="AF888" t="str">
            <v>100-3300-3007</v>
          </cell>
          <cell r="AJ888" t="str">
            <v>-</v>
          </cell>
        </row>
        <row r="889">
          <cell r="S889" t="str">
            <v>5509</v>
          </cell>
          <cell r="T889" t="str">
            <v>Accounting Area</v>
          </cell>
          <cell r="AA889" t="str">
            <v>100-3300-7221</v>
          </cell>
          <cell r="AD889" t="str">
            <v>ITS-100</v>
          </cell>
          <cell r="AE889" t="str">
            <v>ITS-100-4</v>
          </cell>
          <cell r="AF889" t="str">
            <v>100-3300-7221</v>
          </cell>
          <cell r="AJ889" t="str">
            <v>-</v>
          </cell>
        </row>
        <row r="890">
          <cell r="S890" t="str">
            <v>5510</v>
          </cell>
          <cell r="T890" t="str">
            <v>Savastano Golf</v>
          </cell>
          <cell r="AA890" t="str">
            <v>100-3300-7344</v>
          </cell>
          <cell r="AD890" t="str">
            <v>ITS-100</v>
          </cell>
          <cell r="AE890" t="str">
            <v>ITS-100-5</v>
          </cell>
          <cell r="AF890" t="str">
            <v>100-3300-7344</v>
          </cell>
          <cell r="AJ890" t="str">
            <v>-</v>
          </cell>
        </row>
        <row r="891">
          <cell r="S891" t="str">
            <v>5511</v>
          </cell>
          <cell r="T891" t="str">
            <v>Kingston Chamber Music Fest</v>
          </cell>
          <cell r="AA891" t="str">
            <v>100-3300-7377</v>
          </cell>
          <cell r="AD891" t="str">
            <v>ITS-100</v>
          </cell>
          <cell r="AE891" t="str">
            <v>ITS-100-6</v>
          </cell>
          <cell r="AF891" t="str">
            <v>100-3300-7377</v>
          </cell>
          <cell r="AJ891" t="str">
            <v>-</v>
          </cell>
        </row>
        <row r="892">
          <cell r="S892" t="str">
            <v>5512</v>
          </cell>
          <cell r="T892" t="str">
            <v>HDF Research Discretionary</v>
          </cell>
          <cell r="AA892" t="str">
            <v>100-3301-0000</v>
          </cell>
          <cell r="AD892" t="str">
            <v>LIBRARY-100</v>
          </cell>
          <cell r="AE892" t="str">
            <v>LIBRARY-100-1</v>
          </cell>
          <cell r="AF892" t="str">
            <v>100-3301-0000</v>
          </cell>
          <cell r="AJ892" t="str">
            <v>-</v>
          </cell>
        </row>
        <row r="893">
          <cell r="S893" t="str">
            <v>5513</v>
          </cell>
          <cell r="T893" t="str">
            <v>Special Program in Talent Dev</v>
          </cell>
          <cell r="AA893" t="str">
            <v>100-3301-1000</v>
          </cell>
          <cell r="AD893" t="str">
            <v>LIBRARY-100</v>
          </cell>
          <cell r="AE893" t="str">
            <v>LIBRARY-100-2</v>
          </cell>
          <cell r="AF893" t="str">
            <v>100-3301-1000</v>
          </cell>
          <cell r="AJ893" t="str">
            <v>-</v>
          </cell>
        </row>
        <row r="894">
          <cell r="S894" t="str">
            <v>5514</v>
          </cell>
          <cell r="T894" t="str">
            <v>Formula SAE</v>
          </cell>
          <cell r="AA894" t="str">
            <v>100-3301-2100</v>
          </cell>
          <cell r="AD894" t="str">
            <v>LIBRARY-100</v>
          </cell>
          <cell r="AE894" t="str">
            <v>LIBRARY-100-3</v>
          </cell>
          <cell r="AF894" t="str">
            <v>100-3301-2100</v>
          </cell>
          <cell r="AJ894" t="str">
            <v>-</v>
          </cell>
        </row>
        <row r="895">
          <cell r="S895" t="str">
            <v>5515</v>
          </cell>
          <cell r="T895" t="str">
            <v>Feinstein Kindergarten Program</v>
          </cell>
          <cell r="AA895" t="str">
            <v>100-3301-2564</v>
          </cell>
          <cell r="AD895" t="str">
            <v>LIBRARY-100</v>
          </cell>
          <cell r="AE895" t="str">
            <v>LIBRARY-100-4</v>
          </cell>
          <cell r="AF895" t="str">
            <v>100-3301-2564</v>
          </cell>
          <cell r="AJ895" t="str">
            <v>-</v>
          </cell>
        </row>
        <row r="896">
          <cell r="S896" t="str">
            <v>5516</v>
          </cell>
          <cell r="T896" t="str">
            <v>Feast, Joan Memorial Banner</v>
          </cell>
          <cell r="AA896" t="str">
            <v>100-3301-3007</v>
          </cell>
          <cell r="AD896" t="str">
            <v>LIBRARY-100</v>
          </cell>
          <cell r="AE896" t="str">
            <v>LIBRARY-100-5</v>
          </cell>
          <cell r="AF896" t="str">
            <v>100-3301-3007</v>
          </cell>
          <cell r="AJ896" t="str">
            <v>-</v>
          </cell>
        </row>
        <row r="897">
          <cell r="S897" t="str">
            <v>5517</v>
          </cell>
          <cell r="T897" t="str">
            <v>URI Security CEPS</v>
          </cell>
          <cell r="AA897" t="str">
            <v>100-3301-7370</v>
          </cell>
          <cell r="AD897" t="str">
            <v>LIBRARY-100</v>
          </cell>
          <cell r="AE897" t="str">
            <v>LIBRARY-100-6</v>
          </cell>
          <cell r="AF897" t="str">
            <v>100-3301-7370</v>
          </cell>
          <cell r="AJ897" t="str">
            <v>-</v>
          </cell>
        </row>
        <row r="898">
          <cell r="S898" t="str">
            <v>5518</v>
          </cell>
          <cell r="T898" t="str">
            <v>Dept of Ele Engr Amer Card</v>
          </cell>
          <cell r="AA898" t="str">
            <v>100-3301-9038</v>
          </cell>
          <cell r="AD898" t="str">
            <v>LIBRARY-100</v>
          </cell>
          <cell r="AE898" t="str">
            <v>LIBRARY-100-7</v>
          </cell>
          <cell r="AF898" t="str">
            <v>100-3301-9038</v>
          </cell>
          <cell r="AJ898" t="str">
            <v>-</v>
          </cell>
        </row>
        <row r="899">
          <cell r="S899" t="str">
            <v>5519</v>
          </cell>
          <cell r="T899" t="str">
            <v>Phi Chapter of Sigma Kappa</v>
          </cell>
          <cell r="AA899" t="str">
            <v>100-3302-0000</v>
          </cell>
          <cell r="AD899" t="str">
            <v>LIBRARY-100</v>
          </cell>
          <cell r="AE899" t="str">
            <v>LIBRARY-100-8</v>
          </cell>
          <cell r="AF899" t="str">
            <v>100-3302-0000</v>
          </cell>
          <cell r="AJ899" t="str">
            <v>-</v>
          </cell>
        </row>
        <row r="900">
          <cell r="S900" t="str">
            <v>5520</v>
          </cell>
          <cell r="T900" t="str">
            <v>Shimizu Pharmacognosy Study</v>
          </cell>
          <cell r="AA900" t="str">
            <v>100-3303-0000</v>
          </cell>
          <cell r="AD900" t="str">
            <v>LIBRARY-100</v>
          </cell>
          <cell r="AE900" t="str">
            <v>LIBRARY-100-9</v>
          </cell>
          <cell r="AF900" t="str">
            <v>100-3303-0000</v>
          </cell>
          <cell r="AJ900" t="str">
            <v>-</v>
          </cell>
        </row>
        <row r="901">
          <cell r="S901" t="str">
            <v>5521</v>
          </cell>
          <cell r="T901" t="str">
            <v>RI Resource Conservation &amp; Dev</v>
          </cell>
          <cell r="AA901" t="str">
            <v>100-3304-0000</v>
          </cell>
          <cell r="AD901" t="str">
            <v>ITS-100</v>
          </cell>
          <cell r="AE901" t="str">
            <v>ITS-100-7</v>
          </cell>
          <cell r="AF901" t="str">
            <v>100-3304-0000</v>
          </cell>
          <cell r="AJ901" t="str">
            <v>-</v>
          </cell>
        </row>
        <row r="902">
          <cell r="S902" t="str">
            <v>5522</v>
          </cell>
          <cell r="T902" t="str">
            <v>RI Labor History Society</v>
          </cell>
          <cell r="AA902" t="str">
            <v>100-3304-2100</v>
          </cell>
          <cell r="AD902" t="str">
            <v>ITS-100</v>
          </cell>
          <cell r="AE902" t="str">
            <v>ITS-100-8</v>
          </cell>
          <cell r="AF902" t="str">
            <v>100-3304-2100</v>
          </cell>
          <cell r="AJ902" t="str">
            <v>-</v>
          </cell>
        </row>
        <row r="903">
          <cell r="S903" t="str">
            <v>5523</v>
          </cell>
          <cell r="T903" t="str">
            <v>Babco Berkeley Antibody</v>
          </cell>
          <cell r="AA903" t="str">
            <v>100-3304-7044</v>
          </cell>
          <cell r="AD903" t="str">
            <v>ITS-100</v>
          </cell>
          <cell r="AE903" t="str">
            <v>ITS-100-9</v>
          </cell>
          <cell r="AF903" t="str">
            <v>100-3304-7044</v>
          </cell>
          <cell r="AJ903" t="str">
            <v>-</v>
          </cell>
        </row>
        <row r="904">
          <cell r="S904" t="str">
            <v>5524</v>
          </cell>
          <cell r="T904" t="str">
            <v>Cadet Activities</v>
          </cell>
          <cell r="AA904" t="str">
            <v>100-3305-0000</v>
          </cell>
          <cell r="AD904" t="str">
            <v>ITS-100</v>
          </cell>
          <cell r="AE904" t="str">
            <v>ITS-100-10</v>
          </cell>
          <cell r="AF904" t="str">
            <v>100-3305-0000</v>
          </cell>
          <cell r="AJ904" t="str">
            <v>-</v>
          </cell>
        </row>
        <row r="905">
          <cell r="S905" t="str">
            <v>5525</v>
          </cell>
          <cell r="T905" t="str">
            <v>Levin, Linda Discretionary</v>
          </cell>
          <cell r="AA905" t="str">
            <v>100-3306-0000</v>
          </cell>
          <cell r="AD905" t="str">
            <v>ITS-100</v>
          </cell>
          <cell r="AE905" t="str">
            <v>ITS-100-11</v>
          </cell>
          <cell r="AF905" t="str">
            <v>100-3306-0000</v>
          </cell>
          <cell r="AJ905" t="str">
            <v>-</v>
          </cell>
        </row>
        <row r="906">
          <cell r="S906" t="str">
            <v>5526</v>
          </cell>
          <cell r="T906" t="str">
            <v>PRAXAIR-IEP Discretionary</v>
          </cell>
          <cell r="AA906" t="str">
            <v>100-3306-2100</v>
          </cell>
          <cell r="AD906" t="str">
            <v>ITS-100</v>
          </cell>
          <cell r="AE906" t="str">
            <v>ITS-100-12</v>
          </cell>
          <cell r="AF906" t="str">
            <v>100-3306-2100</v>
          </cell>
          <cell r="AJ906" t="str">
            <v>-</v>
          </cell>
        </row>
        <row r="907">
          <cell r="S907" t="str">
            <v>5527</v>
          </cell>
          <cell r="T907" t="str">
            <v>Inactive</v>
          </cell>
          <cell r="AA907" t="str">
            <v>100-3306-3019</v>
          </cell>
          <cell r="AD907" t="str">
            <v>ITS-100</v>
          </cell>
          <cell r="AE907" t="str">
            <v>ITS-100-13</v>
          </cell>
          <cell r="AF907" t="str">
            <v>100-3306-3019</v>
          </cell>
          <cell r="AJ907" t="str">
            <v>-</v>
          </cell>
        </row>
        <row r="908">
          <cell r="S908" t="str">
            <v>5528</v>
          </cell>
          <cell r="T908" t="str">
            <v>Champlin Envir. Edu. Center</v>
          </cell>
          <cell r="AA908" t="str">
            <v>100-3306-3041</v>
          </cell>
          <cell r="AD908" t="str">
            <v>ITS-100</v>
          </cell>
          <cell r="AE908" t="str">
            <v>ITS-100-14</v>
          </cell>
          <cell r="AF908" t="str">
            <v>100-3306-3041</v>
          </cell>
          <cell r="AJ908" t="str">
            <v>-</v>
          </cell>
        </row>
        <row r="909">
          <cell r="S909" t="str">
            <v>5529</v>
          </cell>
          <cell r="T909" t="str">
            <v>VP for Finance Discretionary</v>
          </cell>
          <cell r="AA909" t="str">
            <v>100-3306-3042</v>
          </cell>
          <cell r="AD909" t="str">
            <v>ITS-100</v>
          </cell>
          <cell r="AE909" t="str">
            <v>ITS-100-15</v>
          </cell>
          <cell r="AF909" t="str">
            <v>100-3306-3042</v>
          </cell>
          <cell r="AJ909" t="str">
            <v>-</v>
          </cell>
        </row>
        <row r="910">
          <cell r="S910" t="str">
            <v>5530</v>
          </cell>
          <cell r="T910" t="str">
            <v>Golf Course Development Fund</v>
          </cell>
          <cell r="AA910" t="str">
            <v>100-3306-3043</v>
          </cell>
          <cell r="AD910" t="str">
            <v>ITS-100</v>
          </cell>
          <cell r="AE910" t="str">
            <v>ITS-100-16</v>
          </cell>
          <cell r="AF910" t="str">
            <v>100-3306-3043</v>
          </cell>
          <cell r="AJ910" t="str">
            <v>-</v>
          </cell>
        </row>
        <row r="911">
          <cell r="S911" t="str">
            <v>5531</v>
          </cell>
          <cell r="T911" t="str">
            <v>Feinstein Carroll</v>
          </cell>
          <cell r="AA911" t="str">
            <v>100-3306-3044</v>
          </cell>
          <cell r="AD911" t="str">
            <v>ITS-100</v>
          </cell>
          <cell r="AE911" t="str">
            <v>ITS-100-17</v>
          </cell>
          <cell r="AF911" t="str">
            <v>100-3306-3044</v>
          </cell>
          <cell r="AJ911" t="str">
            <v>-</v>
          </cell>
        </row>
        <row r="912">
          <cell r="S912" t="str">
            <v>5532</v>
          </cell>
          <cell r="T912" t="str">
            <v>AAUP President W Roworth</v>
          </cell>
          <cell r="AA912" t="str">
            <v>100-3307-0000</v>
          </cell>
          <cell r="AD912" t="str">
            <v>ITS-100</v>
          </cell>
          <cell r="AE912" t="str">
            <v>ITS-100-18</v>
          </cell>
          <cell r="AF912" t="str">
            <v>100-3307-0000</v>
          </cell>
          <cell r="AJ912" t="str">
            <v>-</v>
          </cell>
        </row>
        <row r="913">
          <cell r="S913" t="str">
            <v>5533</v>
          </cell>
          <cell r="T913" t="str">
            <v>Inactive</v>
          </cell>
          <cell r="AA913" t="str">
            <v>100-3307-3045</v>
          </cell>
          <cell r="AD913" t="str">
            <v>ITS-100</v>
          </cell>
          <cell r="AE913" t="str">
            <v>ITS-100-19</v>
          </cell>
          <cell r="AF913" t="str">
            <v>100-3307-3045</v>
          </cell>
          <cell r="AJ913" t="str">
            <v>-</v>
          </cell>
        </row>
        <row r="914">
          <cell r="S914" t="str">
            <v>5534</v>
          </cell>
          <cell r="T914" t="str">
            <v>Dept of Civil Engr Soils Lab</v>
          </cell>
          <cell r="AA914" t="str">
            <v>100-3307-3047</v>
          </cell>
          <cell r="AD914" t="str">
            <v>ITS-100</v>
          </cell>
          <cell r="AE914" t="str">
            <v>ITS-100-20</v>
          </cell>
          <cell r="AF914" t="str">
            <v>100-3307-3047</v>
          </cell>
          <cell r="AJ914" t="str">
            <v>-</v>
          </cell>
        </row>
        <row r="915">
          <cell r="S915" t="str">
            <v>5535</v>
          </cell>
          <cell r="T915" t="str">
            <v>Feinstein Englander</v>
          </cell>
          <cell r="AA915" t="str">
            <v>100-3309-0000</v>
          </cell>
          <cell r="AD915" t="str">
            <v>PROVOST-Institutional_Research-100</v>
          </cell>
          <cell r="AE915" t="str">
            <v>PROVOST-Institutional_Research-100-1</v>
          </cell>
          <cell r="AF915" t="str">
            <v>100-3309-0000</v>
          </cell>
          <cell r="AJ915" t="str">
            <v>-</v>
          </cell>
        </row>
        <row r="916">
          <cell r="S916" t="str">
            <v>5536</v>
          </cell>
          <cell r="T916" t="str">
            <v>IME Competitive Manufacturing</v>
          </cell>
          <cell r="AA916" t="str">
            <v>100-3310-0000</v>
          </cell>
          <cell r="AD916" t="str">
            <v>ITS-100</v>
          </cell>
          <cell r="AE916" t="str">
            <v>ITS-100-21</v>
          </cell>
          <cell r="AF916" t="str">
            <v>100-3310-0000</v>
          </cell>
          <cell r="AJ916" t="str">
            <v>-</v>
          </cell>
        </row>
        <row r="917">
          <cell r="S917" t="str">
            <v>5537</v>
          </cell>
          <cell r="T917" t="str">
            <v>Amaral Family Fund</v>
          </cell>
          <cell r="AA917" t="str">
            <v>100-3310-3007</v>
          </cell>
          <cell r="AD917" t="str">
            <v>ITS-100</v>
          </cell>
          <cell r="AE917" t="str">
            <v>ITS-100-22</v>
          </cell>
          <cell r="AF917" t="str">
            <v>100-3310-3007</v>
          </cell>
          <cell r="AJ917" t="str">
            <v>-</v>
          </cell>
        </row>
        <row r="918">
          <cell r="S918" t="str">
            <v>5538</v>
          </cell>
          <cell r="T918" t="str">
            <v>Inactive</v>
          </cell>
          <cell r="AA918" t="str">
            <v>100-3310-3045</v>
          </cell>
          <cell r="AD918" t="str">
            <v>ITS-100</v>
          </cell>
          <cell r="AE918" t="str">
            <v>ITS-100-23</v>
          </cell>
          <cell r="AF918" t="str">
            <v>100-3310-3045</v>
          </cell>
          <cell r="AJ918" t="str">
            <v>-</v>
          </cell>
        </row>
        <row r="919">
          <cell r="S919" t="str">
            <v>5539</v>
          </cell>
          <cell r="T919" t="str">
            <v>Psych. Res. Prog. Fund</v>
          </cell>
          <cell r="AA919" t="str">
            <v>100-3310-3047</v>
          </cell>
          <cell r="AD919" t="str">
            <v>ITS-100</v>
          </cell>
          <cell r="AE919" t="str">
            <v>ITS-100-24</v>
          </cell>
          <cell r="AF919" t="str">
            <v>100-3310-3047</v>
          </cell>
          <cell r="AJ919" t="str">
            <v>-</v>
          </cell>
        </row>
        <row r="920">
          <cell r="S920" t="str">
            <v>5540</v>
          </cell>
          <cell r="T920" t="str">
            <v>CBA Scholarchip Operating</v>
          </cell>
          <cell r="AA920" t="str">
            <v>100-3311-0000</v>
          </cell>
          <cell r="AD920" t="str">
            <v>ITS-100</v>
          </cell>
          <cell r="AE920" t="str">
            <v>ITS-100-25</v>
          </cell>
          <cell r="AF920" t="str">
            <v>100-3311-0000</v>
          </cell>
          <cell r="AJ920" t="str">
            <v>-</v>
          </cell>
        </row>
        <row r="921">
          <cell r="S921" t="str">
            <v>5541</v>
          </cell>
          <cell r="T921" t="str">
            <v>Inactive</v>
          </cell>
          <cell r="AA921" t="str">
            <v>100-3311-3007</v>
          </cell>
          <cell r="AD921" t="str">
            <v>ITS-100</v>
          </cell>
          <cell r="AE921" t="str">
            <v>ITS-100-26</v>
          </cell>
          <cell r="AF921" t="str">
            <v>100-3311-3007</v>
          </cell>
          <cell r="AJ921" t="str">
            <v>-</v>
          </cell>
        </row>
        <row r="922">
          <cell r="S922" t="str">
            <v>5542</v>
          </cell>
          <cell r="T922" t="str">
            <v>A. Lucia Process Engineering</v>
          </cell>
          <cell r="AA922" t="str">
            <v>100-3311-3044</v>
          </cell>
          <cell r="AD922" t="str">
            <v>ITS-100</v>
          </cell>
          <cell r="AE922" t="str">
            <v>ITS-100-27</v>
          </cell>
          <cell r="AF922" t="str">
            <v>100-3311-3044</v>
          </cell>
          <cell r="AJ922" t="str">
            <v>-</v>
          </cell>
        </row>
        <row r="923">
          <cell r="S923" t="str">
            <v>5543</v>
          </cell>
          <cell r="T923" t="str">
            <v>Inactive</v>
          </cell>
          <cell r="AA923" t="str">
            <v>100-3311-7350</v>
          </cell>
          <cell r="AD923" t="str">
            <v>ITS-100</v>
          </cell>
          <cell r="AE923" t="str">
            <v>ITS-100-28</v>
          </cell>
          <cell r="AF923" t="str">
            <v>100-3311-7350</v>
          </cell>
          <cell r="AJ923" t="str">
            <v>-</v>
          </cell>
        </row>
        <row r="924">
          <cell r="S924" t="str">
            <v>5544</v>
          </cell>
          <cell r="T924" t="str">
            <v>Schaffren, Jerome Fam. Fund</v>
          </cell>
          <cell r="AA924" t="str">
            <v>100-3312-0000</v>
          </cell>
          <cell r="AD924" t="str">
            <v>ITS-100</v>
          </cell>
          <cell r="AE924" t="str">
            <v>ITS-100-29</v>
          </cell>
          <cell r="AF924" t="str">
            <v>100-3312-0000</v>
          </cell>
          <cell r="AJ924" t="str">
            <v>-</v>
          </cell>
        </row>
        <row r="925">
          <cell r="S925" t="str">
            <v>5545</v>
          </cell>
          <cell r="T925" t="str">
            <v>Financial Services Symposium</v>
          </cell>
          <cell r="AA925" t="str">
            <v>100-3312-3007</v>
          </cell>
          <cell r="AD925" t="str">
            <v>ITS-100</v>
          </cell>
          <cell r="AE925" t="str">
            <v>ITS-100-30</v>
          </cell>
          <cell r="AF925" t="str">
            <v>100-3312-3007</v>
          </cell>
          <cell r="AJ925" t="str">
            <v>-</v>
          </cell>
        </row>
        <row r="926">
          <cell r="S926" t="str">
            <v>5546</v>
          </cell>
          <cell r="T926" t="str">
            <v>Journal of Family &amp; Econ</v>
          </cell>
          <cell r="AA926" t="str">
            <v>100-3313-0000</v>
          </cell>
          <cell r="AD926" t="str">
            <v>ITS-100</v>
          </cell>
          <cell r="AE926" t="str">
            <v>ITS-100-31</v>
          </cell>
          <cell r="AF926" t="str">
            <v>100-3313-0000</v>
          </cell>
          <cell r="AJ926" t="str">
            <v>-</v>
          </cell>
        </row>
        <row r="927">
          <cell r="S927" t="str">
            <v>5547</v>
          </cell>
          <cell r="T927" t="str">
            <v>The Heather Fund</v>
          </cell>
          <cell r="AA927" t="str">
            <v>100-3314-0000</v>
          </cell>
          <cell r="AD927" t="str">
            <v>LIBRARY-100</v>
          </cell>
          <cell r="AE927" t="str">
            <v>LIBRARY-100-10</v>
          </cell>
          <cell r="AF927" t="str">
            <v>100-3314-0000</v>
          </cell>
          <cell r="AJ927" t="str">
            <v>-</v>
          </cell>
        </row>
        <row r="928">
          <cell r="S928" t="str">
            <v>5548</v>
          </cell>
          <cell r="T928" t="str">
            <v>Rosen Research</v>
          </cell>
          <cell r="AA928" t="str">
            <v>100-3315-0000</v>
          </cell>
          <cell r="AD928" t="str">
            <v>ITS-100</v>
          </cell>
          <cell r="AE928" t="str">
            <v>ITS-100-32</v>
          </cell>
          <cell r="AF928" t="str">
            <v>100-3315-0000</v>
          </cell>
          <cell r="AJ928" t="str">
            <v>-</v>
          </cell>
        </row>
        <row r="929">
          <cell r="S929" t="str">
            <v>5549</v>
          </cell>
          <cell r="T929" t="str">
            <v>Murphy, Vincent &amp; Estelle Prof</v>
          </cell>
          <cell r="AA929" t="str">
            <v>100-3350-0000</v>
          </cell>
          <cell r="AD929" t="str">
            <v>LIBRARY-100</v>
          </cell>
          <cell r="AE929" t="str">
            <v>LIBRARY-100-11</v>
          </cell>
          <cell r="AF929" t="str">
            <v>100-3350-0000</v>
          </cell>
          <cell r="AJ929" t="str">
            <v>-</v>
          </cell>
        </row>
        <row r="930">
          <cell r="S930" t="str">
            <v>5550</v>
          </cell>
          <cell r="T930" t="str">
            <v>Physical Therapy Fund</v>
          </cell>
          <cell r="AA930" t="str">
            <v>100-3351-0000</v>
          </cell>
          <cell r="AD930" t="str">
            <v>LIBRARY-100</v>
          </cell>
          <cell r="AE930" t="str">
            <v>LIBRARY-100-12</v>
          </cell>
          <cell r="AF930" t="str">
            <v>100-3351-0000</v>
          </cell>
          <cell r="AJ930" t="str">
            <v>-</v>
          </cell>
        </row>
        <row r="931">
          <cell r="S931" t="str">
            <v>5551</v>
          </cell>
          <cell r="T931" t="str">
            <v>Feinstein Roush</v>
          </cell>
          <cell r="AA931" t="str">
            <v>100-3352-0000</v>
          </cell>
          <cell r="AD931" t="str">
            <v>LIBRARY-100</v>
          </cell>
          <cell r="AE931" t="str">
            <v>LIBRARY-100-13</v>
          </cell>
          <cell r="AF931" t="str">
            <v>100-3352-0000</v>
          </cell>
          <cell r="AJ931" t="str">
            <v>-</v>
          </cell>
        </row>
        <row r="932">
          <cell r="S932" t="str">
            <v>5552</v>
          </cell>
          <cell r="T932" t="str">
            <v>Turfgrass Pysiology Fund</v>
          </cell>
          <cell r="AA932" t="str">
            <v>100-4000-0000</v>
          </cell>
          <cell r="AD932" t="str">
            <v>ADMINFINANCE-100</v>
          </cell>
          <cell r="AE932" t="str">
            <v>ADMINFINANCE-100-1</v>
          </cell>
          <cell r="AF932" t="str">
            <v>100-4000-0000</v>
          </cell>
          <cell r="AJ932" t="str">
            <v>-</v>
          </cell>
        </row>
        <row r="933">
          <cell r="S933" t="str">
            <v>5553</v>
          </cell>
          <cell r="T933" t="str">
            <v>Korea URI TC Match</v>
          </cell>
          <cell r="AA933" t="str">
            <v>100-4000-0151</v>
          </cell>
          <cell r="AD933" t="str">
            <v>ADMINFINANCE-100</v>
          </cell>
          <cell r="AE933" t="str">
            <v>ADMINFINANCE-100-2</v>
          </cell>
          <cell r="AF933" t="str">
            <v>100-4000-0151</v>
          </cell>
          <cell r="AJ933" t="str">
            <v>-</v>
          </cell>
        </row>
        <row r="934">
          <cell r="S934" t="str">
            <v>5554</v>
          </cell>
          <cell r="T934" t="str">
            <v>Turf and Ornamental Insect</v>
          </cell>
          <cell r="AA934" t="str">
            <v>100-4000-3010</v>
          </cell>
          <cell r="AD934" t="str">
            <v>ADMINFINANCE-100</v>
          </cell>
          <cell r="AE934" t="str">
            <v>ADMINFINANCE-100-3</v>
          </cell>
          <cell r="AF934" t="str">
            <v>100-4000-3010</v>
          </cell>
          <cell r="AJ934" t="str">
            <v>-</v>
          </cell>
        </row>
        <row r="935">
          <cell r="S935" t="str">
            <v>5555</v>
          </cell>
          <cell r="T935" t="str">
            <v>PLS Student Activity Fund</v>
          </cell>
          <cell r="AA935" t="str">
            <v>100-4001-0000</v>
          </cell>
          <cell r="AD935" t="str">
            <v>CONTROLLER-100</v>
          </cell>
          <cell r="AE935" t="str">
            <v>CONTROLLER-100-1</v>
          </cell>
          <cell r="AF935" t="str">
            <v>100-4001-0000</v>
          </cell>
          <cell r="AJ935" t="str">
            <v>-</v>
          </cell>
        </row>
        <row r="936">
          <cell r="S936" t="str">
            <v>5556</v>
          </cell>
          <cell r="T936" t="str">
            <v>Institute for Reporting Marine</v>
          </cell>
          <cell r="AA936" t="str">
            <v>100-4001-3010</v>
          </cell>
          <cell r="AD936" t="str">
            <v>CONTROLLER-100</v>
          </cell>
          <cell r="AE936" t="str">
            <v>CONTROLLER-100-2</v>
          </cell>
          <cell r="AF936" t="str">
            <v>100-4001-3010</v>
          </cell>
          <cell r="AJ936" t="str">
            <v>-</v>
          </cell>
        </row>
        <row r="937">
          <cell r="S937" t="str">
            <v>5557</v>
          </cell>
          <cell r="T937" t="str">
            <v>Center for Non Vlnc &amp; Pc</v>
          </cell>
          <cell r="AA937" t="str">
            <v>100-4001-3045</v>
          </cell>
          <cell r="AD937" t="str">
            <v>CONTROLLER-100</v>
          </cell>
          <cell r="AE937" t="str">
            <v>CONTROLLER-100-3</v>
          </cell>
          <cell r="AF937" t="str">
            <v>100-4001-3045</v>
          </cell>
          <cell r="AJ937" t="str">
            <v>-</v>
          </cell>
        </row>
        <row r="938">
          <cell r="S938" t="str">
            <v>5558</v>
          </cell>
          <cell r="T938" t="str">
            <v>Philosophy Discretionary</v>
          </cell>
          <cell r="AA938" t="str">
            <v>100-4002-0000</v>
          </cell>
          <cell r="AD938" t="str">
            <v>STRATEGIC_PROCUREMENT-100</v>
          </cell>
          <cell r="AE938" t="str">
            <v>STRATEGIC_PROCUREMENT-100-1</v>
          </cell>
          <cell r="AF938" t="str">
            <v>100-4002-0000</v>
          </cell>
          <cell r="AJ938" t="str">
            <v>-</v>
          </cell>
        </row>
        <row r="939">
          <cell r="S939" t="str">
            <v>5559</v>
          </cell>
          <cell r="T939" t="str">
            <v>Learning Landscape Operating</v>
          </cell>
          <cell r="AA939" t="str">
            <v>100-4002-3010</v>
          </cell>
          <cell r="AD939" t="str">
            <v>STRATEGIC_PROCUREMENT-100</v>
          </cell>
          <cell r="AE939" t="str">
            <v>STRATEGIC_PROCUREMENT-100-2</v>
          </cell>
          <cell r="AF939" t="str">
            <v>100-4002-3010</v>
          </cell>
          <cell r="AJ939" t="str">
            <v>-</v>
          </cell>
        </row>
        <row r="940">
          <cell r="S940" t="str">
            <v>5560</v>
          </cell>
          <cell r="T940" t="str">
            <v>URI Class of 1934 Campus</v>
          </cell>
          <cell r="AA940" t="str">
            <v>100-4003-0000</v>
          </cell>
          <cell r="AD940" t="str">
            <v>CONTROLLER-100</v>
          </cell>
          <cell r="AE940" t="str">
            <v>CONTROLLER-100-4</v>
          </cell>
          <cell r="AF940" t="str">
            <v>100-4003-0000</v>
          </cell>
          <cell r="AJ940" t="str">
            <v>-</v>
          </cell>
        </row>
        <row r="941">
          <cell r="S941" t="str">
            <v>5561</v>
          </cell>
          <cell r="T941" t="str">
            <v>Sptd Reunion</v>
          </cell>
          <cell r="AA941" t="str">
            <v>100-4003-3010</v>
          </cell>
          <cell r="AD941" t="str">
            <v>CONTROLLER-100</v>
          </cell>
          <cell r="AE941" t="str">
            <v>CONTROLLER-100-5</v>
          </cell>
          <cell r="AF941" t="str">
            <v>100-4003-3010</v>
          </cell>
          <cell r="AJ941" t="str">
            <v>-</v>
          </cell>
        </row>
        <row r="942">
          <cell r="S942" t="str">
            <v>5562</v>
          </cell>
          <cell r="T942" t="str">
            <v>Dept of Music Choir Fund</v>
          </cell>
          <cell r="AA942" t="str">
            <v>100-4004-0000</v>
          </cell>
          <cell r="AD942" t="str">
            <v>CONTROLLER-100</v>
          </cell>
          <cell r="AE942" t="str">
            <v>CONTROLLER-100-6</v>
          </cell>
          <cell r="AF942" t="str">
            <v>100-4004-0000</v>
          </cell>
          <cell r="AJ942" t="str">
            <v>-</v>
          </cell>
        </row>
        <row r="943">
          <cell r="S943" t="str">
            <v>5563</v>
          </cell>
          <cell r="T943" t="str">
            <v>Dep = S. Grilli</v>
          </cell>
          <cell r="AA943" t="str">
            <v>100-4004-3010</v>
          </cell>
          <cell r="AD943" t="str">
            <v>CONTROLLER-100</v>
          </cell>
          <cell r="AE943" t="str">
            <v>CONTROLLER-100-7</v>
          </cell>
          <cell r="AF943" t="str">
            <v>100-4004-3010</v>
          </cell>
          <cell r="AJ943" t="str">
            <v>-</v>
          </cell>
        </row>
        <row r="944">
          <cell r="S944" t="str">
            <v>5564</v>
          </cell>
          <cell r="T944" t="str">
            <v>HDF Professional Enrichment</v>
          </cell>
          <cell r="AA944" t="str">
            <v>100-4010-0000</v>
          </cell>
          <cell r="AD944" t="str">
            <v>HUMANRES-100</v>
          </cell>
          <cell r="AE944" t="str">
            <v>HUMANRES-100-1</v>
          </cell>
          <cell r="AF944" t="str">
            <v>100-4010-0000</v>
          </cell>
          <cell r="AJ944" t="str">
            <v>-</v>
          </cell>
        </row>
        <row r="945">
          <cell r="S945" t="str">
            <v>5565</v>
          </cell>
          <cell r="T945" t="str">
            <v>German Summer School Atlantic</v>
          </cell>
          <cell r="AA945" t="str">
            <v>100-4010-3010</v>
          </cell>
          <cell r="AD945" t="str">
            <v>HUMANRES-100</v>
          </cell>
          <cell r="AE945" t="str">
            <v>HUMANRES-100-2</v>
          </cell>
          <cell r="AF945" t="str">
            <v>100-4010-3010</v>
          </cell>
          <cell r="AJ945" t="str">
            <v>-</v>
          </cell>
        </row>
        <row r="946">
          <cell r="S946" t="str">
            <v>5566</v>
          </cell>
          <cell r="T946" t="str">
            <v>Anne Morrissey Disc.</v>
          </cell>
          <cell r="AA946" t="str">
            <v>100-4010-7480</v>
          </cell>
          <cell r="AD946" t="str">
            <v>HUMANRES-100</v>
          </cell>
          <cell r="AE946" t="str">
            <v>HUMANRES-100-3</v>
          </cell>
          <cell r="AF946" t="str">
            <v>100-4010-7480</v>
          </cell>
          <cell r="AJ946" t="str">
            <v>-</v>
          </cell>
        </row>
        <row r="947">
          <cell r="S947" t="str">
            <v>5567</v>
          </cell>
          <cell r="T947" t="str">
            <v>Dept of Fsn Chong Lee</v>
          </cell>
          <cell r="AA947" t="str">
            <v>100-4020-0000</v>
          </cell>
          <cell r="AD947" t="str">
            <v>FSP-100</v>
          </cell>
          <cell r="AE947" t="str">
            <v>FSP-100-1</v>
          </cell>
          <cell r="AF947" t="str">
            <v>100-4020-0000</v>
          </cell>
          <cell r="AJ947" t="str">
            <v>-</v>
          </cell>
        </row>
        <row r="948">
          <cell r="S948" t="str">
            <v>5568</v>
          </cell>
          <cell r="T948" t="str">
            <v>URI Writer's Collective</v>
          </cell>
          <cell r="AA948" t="str">
            <v>100-4020-3045</v>
          </cell>
          <cell r="AD948" t="str">
            <v>FSP-100</v>
          </cell>
          <cell r="AE948" t="str">
            <v>FSP-100-2</v>
          </cell>
          <cell r="AF948" t="str">
            <v>100-4020-3045</v>
          </cell>
          <cell r="AJ948" t="str">
            <v>-</v>
          </cell>
        </row>
        <row r="949">
          <cell r="S949" t="str">
            <v>5569</v>
          </cell>
          <cell r="T949" t="str">
            <v>Inactive</v>
          </cell>
          <cell r="AA949" t="str">
            <v>100-4025-0000</v>
          </cell>
          <cell r="AD949" t="str">
            <v>WAJONES-100</v>
          </cell>
          <cell r="AE949" t="str">
            <v>WAJONES-100-1</v>
          </cell>
          <cell r="AF949" t="str">
            <v>100-4025-0000</v>
          </cell>
          <cell r="AJ949" t="str">
            <v>-</v>
          </cell>
        </row>
        <row r="950">
          <cell r="S950" t="str">
            <v>5570</v>
          </cell>
          <cell r="T950" t="str">
            <v>Friends of Landscape Arch</v>
          </cell>
          <cell r="AA950" t="str">
            <v>100-4025-2504</v>
          </cell>
          <cell r="AD950" t="str">
            <v>WAJONES-100</v>
          </cell>
          <cell r="AE950" t="str">
            <v>WAJONES-100-2</v>
          </cell>
          <cell r="AF950" t="str">
            <v>100-4025-2504</v>
          </cell>
          <cell r="AJ950" t="str">
            <v>-</v>
          </cell>
        </row>
        <row r="951">
          <cell r="S951" t="str">
            <v>5571</v>
          </cell>
          <cell r="T951" t="str">
            <v>CRC Organizational Eff</v>
          </cell>
          <cell r="AA951" t="str">
            <v>100-4025-3006</v>
          </cell>
          <cell r="AD951" t="str">
            <v>WAJONES-100</v>
          </cell>
          <cell r="AE951" t="str">
            <v>WAJONES-100-3</v>
          </cell>
          <cell r="AF951" t="str">
            <v>100-4025-3006</v>
          </cell>
          <cell r="AJ951" t="str">
            <v>-</v>
          </cell>
        </row>
        <row r="952">
          <cell r="S952" t="str">
            <v>5572</v>
          </cell>
          <cell r="T952" t="str">
            <v>Fish, Charles &amp; Marie Op</v>
          </cell>
          <cell r="AA952" t="str">
            <v>100-4030-0000</v>
          </cell>
          <cell r="AD952" t="str">
            <v>AVP-FACILITIES-100</v>
          </cell>
          <cell r="AE952" t="str">
            <v>AVP-FACILITIES-100-1</v>
          </cell>
          <cell r="AF952" t="str">
            <v>100-4030-0000</v>
          </cell>
          <cell r="AJ952" t="str">
            <v>-</v>
          </cell>
        </row>
        <row r="953">
          <cell r="S953" t="str">
            <v>5573</v>
          </cell>
          <cell r="T953" t="str">
            <v>School of Educ Dept Chair Fund</v>
          </cell>
          <cell r="AA953" t="str">
            <v>100-4030-1212</v>
          </cell>
          <cell r="AD953" t="str">
            <v>AVP-FACILITIES-100</v>
          </cell>
          <cell r="AE953" t="str">
            <v>AVP-FACILITIES-100-2</v>
          </cell>
          <cell r="AF953" t="str">
            <v>100-4030-1212</v>
          </cell>
          <cell r="AJ953" t="str">
            <v>-</v>
          </cell>
        </row>
        <row r="954">
          <cell r="S954" t="str">
            <v>5574</v>
          </cell>
          <cell r="T954" t="str">
            <v>Pepler, Harriet Memorial</v>
          </cell>
          <cell r="AA954" t="str">
            <v>100-4030-3002</v>
          </cell>
          <cell r="AD954" t="str">
            <v>AVP-FACILITIES-100</v>
          </cell>
          <cell r="AE954" t="str">
            <v>AVP-FACILITIES-100-3</v>
          </cell>
          <cell r="AF954" t="str">
            <v>100-4030-3002</v>
          </cell>
          <cell r="AJ954" t="str">
            <v>-</v>
          </cell>
        </row>
        <row r="955">
          <cell r="S955" t="str">
            <v>5575</v>
          </cell>
          <cell r="T955" t="str">
            <v>Providence Child Dev Cntr</v>
          </cell>
          <cell r="AA955" t="str">
            <v>100-4030-7180</v>
          </cell>
          <cell r="AD955" t="str">
            <v>AVP-FACILITIES-100</v>
          </cell>
          <cell r="AE955" t="str">
            <v>AVP-FACILITIES-100-4</v>
          </cell>
          <cell r="AF955" t="str">
            <v>100-4030-7180</v>
          </cell>
          <cell r="AJ955" t="str">
            <v>-</v>
          </cell>
        </row>
        <row r="956">
          <cell r="S956" t="str">
            <v>5576</v>
          </cell>
          <cell r="T956" t="str">
            <v>University Computing Systems</v>
          </cell>
          <cell r="AA956" t="str">
            <v>100-4030-7186</v>
          </cell>
          <cell r="AD956" t="str">
            <v>AVP-FACILITIES-100</v>
          </cell>
          <cell r="AE956" t="str">
            <v>AVP-FACILITIES-100-5</v>
          </cell>
          <cell r="AF956" t="str">
            <v>100-4030-7186</v>
          </cell>
          <cell r="AJ956" t="str">
            <v>-</v>
          </cell>
        </row>
        <row r="957">
          <cell r="S957" t="str">
            <v>5577</v>
          </cell>
          <cell r="T957" t="str">
            <v>Great Performances Disc</v>
          </cell>
          <cell r="AA957" t="str">
            <v>100-4030-7218</v>
          </cell>
          <cell r="AD957" t="str">
            <v>AVP-FACILITIES-100</v>
          </cell>
          <cell r="AE957" t="str">
            <v>AVP-FACILITIES-100-6</v>
          </cell>
          <cell r="AF957" t="str">
            <v>100-4030-7218</v>
          </cell>
          <cell r="AJ957" t="str">
            <v>-</v>
          </cell>
        </row>
        <row r="958">
          <cell r="S958" t="str">
            <v>5578</v>
          </cell>
          <cell r="T958" t="str">
            <v>Lucia: Aspen Four Phase Flash</v>
          </cell>
          <cell r="AA958" t="str">
            <v>100-4030-7234</v>
          </cell>
          <cell r="AD958" t="str">
            <v>AVP-FACILITIES-100</v>
          </cell>
          <cell r="AE958" t="str">
            <v>AVP-FACILITIES-100-7</v>
          </cell>
          <cell r="AF958" t="str">
            <v>100-4030-7234</v>
          </cell>
          <cell r="AJ958" t="str">
            <v>-</v>
          </cell>
        </row>
        <row r="959">
          <cell r="S959" t="str">
            <v>5579</v>
          </cell>
          <cell r="T959" t="str">
            <v>Mathematics Pi Mu Epsilon</v>
          </cell>
          <cell r="AA959" t="str">
            <v>100-4030-7235</v>
          </cell>
          <cell r="AD959" t="str">
            <v>AVP-FACILITIES-100</v>
          </cell>
          <cell r="AE959" t="str">
            <v>AVP-FACILITIES-100-8</v>
          </cell>
          <cell r="AF959" t="str">
            <v>100-4030-7235</v>
          </cell>
          <cell r="AJ959" t="str">
            <v>-</v>
          </cell>
        </row>
        <row r="960">
          <cell r="S960" t="str">
            <v>5580</v>
          </cell>
          <cell r="T960" t="str">
            <v>Music Gibbs Rankin</v>
          </cell>
          <cell r="AA960" t="str">
            <v>100-4030-7255</v>
          </cell>
          <cell r="AD960" t="str">
            <v>AVP-FACILITIES-100</v>
          </cell>
          <cell r="AE960" t="str">
            <v>AVP-FACILITIES-100-9</v>
          </cell>
          <cell r="AF960" t="str">
            <v>100-4030-7255</v>
          </cell>
          <cell r="AJ960" t="str">
            <v>-</v>
          </cell>
        </row>
        <row r="961">
          <cell r="S961" t="str">
            <v>5581</v>
          </cell>
          <cell r="T961" t="str">
            <v>Rhodes Applied Analytical</v>
          </cell>
          <cell r="AA961" t="str">
            <v>100-4030-7336</v>
          </cell>
          <cell r="AD961" t="str">
            <v>AVP-FACILITIES-100</v>
          </cell>
          <cell r="AE961" t="str">
            <v>AVP-FACILITIES-100-10</v>
          </cell>
          <cell r="AF961" t="str">
            <v>100-4030-7336</v>
          </cell>
          <cell r="AJ961" t="str">
            <v>-</v>
          </cell>
        </row>
        <row r="962">
          <cell r="S962" t="str">
            <v>5582</v>
          </cell>
          <cell r="T962" t="str">
            <v>H.S. Volcanology</v>
          </cell>
          <cell r="AA962" t="str">
            <v>100-4031-0000</v>
          </cell>
          <cell r="AD962" t="str">
            <v>COMPLIANCE-100</v>
          </cell>
          <cell r="AE962" t="str">
            <v>COMPLIANCE-100-1</v>
          </cell>
          <cell r="AF962" t="str">
            <v>100-4031-0000</v>
          </cell>
          <cell r="AJ962" t="str">
            <v>-</v>
          </cell>
        </row>
        <row r="963">
          <cell r="S963" t="str">
            <v>5583</v>
          </cell>
          <cell r="T963" t="str">
            <v>Mather/New York</v>
          </cell>
          <cell r="AA963" t="str">
            <v>100-4032-0000</v>
          </cell>
          <cell r="AD963" t="str">
            <v>AVP-ERM-100</v>
          </cell>
          <cell r="AE963" t="str">
            <v>AVP-ERM-100-1</v>
          </cell>
          <cell r="AF963" t="str">
            <v>100-4032-0000</v>
          </cell>
          <cell r="AJ963" t="str">
            <v>-</v>
          </cell>
        </row>
        <row r="964">
          <cell r="S964" t="str">
            <v>5584</v>
          </cell>
          <cell r="T964" t="str">
            <v>Pell, Claiborne Political Arc</v>
          </cell>
          <cell r="AA964" t="str">
            <v>100-4033-7180</v>
          </cell>
          <cell r="AD964" t="str">
            <v>FACILITIESOPER-100</v>
          </cell>
          <cell r="AE964" t="str">
            <v>FACILITIESOPER-100-1</v>
          </cell>
          <cell r="AF964" t="str">
            <v>100-4033-7180</v>
          </cell>
          <cell r="AJ964" t="str">
            <v>-</v>
          </cell>
        </row>
        <row r="965">
          <cell r="S965" t="str">
            <v>5585</v>
          </cell>
          <cell r="T965" t="str">
            <v>Research Support</v>
          </cell>
          <cell r="AA965" t="str">
            <v>100-4034-0000</v>
          </cell>
          <cell r="AD965" t="str">
            <v>RISKMGMT-100</v>
          </cell>
          <cell r="AE965" t="str">
            <v>RISKMGMT-100-1</v>
          </cell>
          <cell r="AF965" t="str">
            <v>100-4034-0000</v>
          </cell>
          <cell r="AJ965" t="str">
            <v>-</v>
          </cell>
        </row>
        <row r="966">
          <cell r="S966" t="str">
            <v>5586</v>
          </cell>
          <cell r="T966" t="str">
            <v>Underrepresented Group Eng</v>
          </cell>
          <cell r="AA966" t="str">
            <v>100-4035-0000</v>
          </cell>
          <cell r="AD966" t="str">
            <v>PUBLICSAFETY-100</v>
          </cell>
          <cell r="AE966" t="str">
            <v>PUBLICSAFETY-100-2</v>
          </cell>
          <cell r="AF966" t="str">
            <v>100-4035-0000</v>
          </cell>
          <cell r="AJ966" t="str">
            <v>-</v>
          </cell>
        </row>
        <row r="967">
          <cell r="S967" t="str">
            <v>5587</v>
          </cell>
          <cell r="T967" t="str">
            <v>Inactive</v>
          </cell>
          <cell r="AA967" t="str">
            <v>100-4035-3010</v>
          </cell>
          <cell r="AD967" t="str">
            <v>PUBLICSAFETY-100</v>
          </cell>
          <cell r="AE967" t="str">
            <v>PUBLICSAFETY-100-3</v>
          </cell>
          <cell r="AF967" t="str">
            <v>100-4035-3010</v>
          </cell>
          <cell r="AJ967" t="str">
            <v>-</v>
          </cell>
        </row>
        <row r="968">
          <cell r="S968" t="str">
            <v>5588</v>
          </cell>
          <cell r="T968" t="str">
            <v>Verrechia Hasbro Chair Bus</v>
          </cell>
          <cell r="AA968" t="str">
            <v>100-4035-3053</v>
          </cell>
          <cell r="AD968" t="str">
            <v>PUBLICSAFETY-100</v>
          </cell>
          <cell r="AE968" t="str">
            <v>PUBLICSAFETY-100-4</v>
          </cell>
          <cell r="AF968" t="str">
            <v>100-4035-3053</v>
          </cell>
          <cell r="AJ968" t="str">
            <v>-</v>
          </cell>
        </row>
        <row r="969">
          <cell r="S969" t="str">
            <v>5589</v>
          </cell>
          <cell r="T969" t="str">
            <v>Geriatric Nursing Education</v>
          </cell>
          <cell r="AA969" t="str">
            <v>100-4036-0000</v>
          </cell>
          <cell r="AD969" t="str">
            <v>PUBLICSAFETY-100</v>
          </cell>
          <cell r="AE969" t="str">
            <v>PUBLICSAFETY-100-5</v>
          </cell>
          <cell r="AF969" t="str">
            <v>100-4036-0000</v>
          </cell>
          <cell r="AJ969" t="str">
            <v>-</v>
          </cell>
        </row>
        <row r="970">
          <cell r="S970" t="str">
            <v>5590</v>
          </cell>
          <cell r="T970" t="str">
            <v>Inactive</v>
          </cell>
          <cell r="AA970" t="str">
            <v>100-4036-7280</v>
          </cell>
          <cell r="AD970" t="str">
            <v>PUBLICSAFETY-100</v>
          </cell>
          <cell r="AE970" t="str">
            <v>PUBLICSAFETY-100-6</v>
          </cell>
          <cell r="AF970" t="str">
            <v>100-4036-7280</v>
          </cell>
          <cell r="AJ970" t="str">
            <v>-</v>
          </cell>
        </row>
        <row r="971">
          <cell r="S971" t="str">
            <v>5591</v>
          </cell>
          <cell r="T971" t="str">
            <v>Hurricane Katrina Relief Fund</v>
          </cell>
          <cell r="AA971" t="str">
            <v>100-4040-0000</v>
          </cell>
          <cell r="AD971" t="str">
            <v>FACILITIESOPER-100</v>
          </cell>
          <cell r="AE971" t="str">
            <v>FACILITIESOPER-100-2</v>
          </cell>
          <cell r="AF971" t="str">
            <v>100-4040-0000</v>
          </cell>
          <cell r="AJ971" t="str">
            <v>-</v>
          </cell>
        </row>
        <row r="972">
          <cell r="S972" t="str">
            <v>5592</v>
          </cell>
          <cell r="T972" t="str">
            <v>Inactive</v>
          </cell>
          <cell r="AA972" t="str">
            <v>100-4041-0000</v>
          </cell>
          <cell r="AD972" t="str">
            <v>FACILITIESOPER-100</v>
          </cell>
          <cell r="AE972" t="str">
            <v>FACILITIESOPER-100-3</v>
          </cell>
          <cell r="AF972" t="str">
            <v>100-4041-0000</v>
          </cell>
          <cell r="AJ972" t="str">
            <v>-</v>
          </cell>
        </row>
        <row r="973">
          <cell r="S973" t="str">
            <v>5593</v>
          </cell>
          <cell r="T973" t="str">
            <v>Mycorrhiza Research</v>
          </cell>
          <cell r="AA973" t="str">
            <v>100-4042-0000</v>
          </cell>
          <cell r="AD973" t="str">
            <v>FACILITIESOPER-100</v>
          </cell>
          <cell r="AE973" t="str">
            <v>FACILITIESOPER-100-4</v>
          </cell>
          <cell r="AF973" t="str">
            <v>100-4042-0000</v>
          </cell>
          <cell r="AJ973" t="str">
            <v>-</v>
          </cell>
        </row>
        <row r="974">
          <cell r="S974" t="str">
            <v>5594</v>
          </cell>
          <cell r="T974" t="str">
            <v>Dept of Biochem/Martin Disc</v>
          </cell>
          <cell r="AA974" t="str">
            <v>100-4043-0000</v>
          </cell>
          <cell r="AD974" t="str">
            <v>FACILITIESOPER-100</v>
          </cell>
          <cell r="AE974" t="str">
            <v>FACILITIESOPER-100-5</v>
          </cell>
          <cell r="AF974" t="str">
            <v>100-4043-0000</v>
          </cell>
          <cell r="AJ974" t="str">
            <v>-</v>
          </cell>
        </row>
        <row r="975">
          <cell r="S975" t="str">
            <v>5595</v>
          </cell>
          <cell r="T975" t="str">
            <v>Faculty in Pharmacy Practice</v>
          </cell>
          <cell r="AA975" t="str">
            <v>100-4044-0000</v>
          </cell>
          <cell r="AD975" t="str">
            <v>FACILITIESOPER-100</v>
          </cell>
          <cell r="AE975" t="str">
            <v>FACILITIESOPER-100-6</v>
          </cell>
          <cell r="AF975" t="str">
            <v>100-4044-0000</v>
          </cell>
          <cell r="AJ975" t="str">
            <v>-</v>
          </cell>
        </row>
        <row r="976">
          <cell r="S976" t="str">
            <v>5596</v>
          </cell>
          <cell r="T976" t="str">
            <v>URI Provost Discretionary</v>
          </cell>
          <cell r="AA976" t="str">
            <v>100-4045-0000</v>
          </cell>
          <cell r="AD976" t="str">
            <v>AVP-FACILITIES-100</v>
          </cell>
          <cell r="AE976" t="str">
            <v>AVP-FACILITIES-100-11</v>
          </cell>
          <cell r="AF976" t="str">
            <v>100-4045-0000</v>
          </cell>
          <cell r="AJ976" t="str">
            <v>-</v>
          </cell>
        </row>
        <row r="977">
          <cell r="S977" t="str">
            <v>5597</v>
          </cell>
          <cell r="T977" t="str">
            <v>Foster Parents Plan Int'l Inc.</v>
          </cell>
          <cell r="AA977" t="str">
            <v>100-4046-0000</v>
          </cell>
          <cell r="AD977" t="str">
            <v>Capital Prog Design &amp; Delivery-100</v>
          </cell>
          <cell r="AE977" t="str">
            <v>Capital Prog Design &amp; Delivery-100-1</v>
          </cell>
          <cell r="AF977" t="str">
            <v>100-4046-0000</v>
          </cell>
          <cell r="AJ977" t="str">
            <v>-</v>
          </cell>
        </row>
        <row r="978">
          <cell r="S978" t="str">
            <v>5598</v>
          </cell>
          <cell r="T978" t="str">
            <v>Human Chorionic Dorset</v>
          </cell>
          <cell r="AA978" t="str">
            <v>100-4046-1212</v>
          </cell>
          <cell r="AD978" t="str">
            <v>Capital Prog Design &amp; Delivery-100</v>
          </cell>
          <cell r="AE978" t="str">
            <v>Capital Prog Design &amp; Delivery-100-2</v>
          </cell>
          <cell r="AF978" t="str">
            <v>100-4046-1212</v>
          </cell>
          <cell r="AJ978" t="str">
            <v>-</v>
          </cell>
        </row>
        <row r="979">
          <cell r="S979" t="str">
            <v>5599</v>
          </cell>
          <cell r="T979" t="str">
            <v>Greenfield, Michael Equipment</v>
          </cell>
          <cell r="AA979" t="str">
            <v>100-4046-3007</v>
          </cell>
          <cell r="AD979" t="str">
            <v>Capital Prog Design &amp; Delivery-100</v>
          </cell>
          <cell r="AE979" t="str">
            <v>Capital Prog Design &amp; Delivery-100-3</v>
          </cell>
          <cell r="AF979" t="str">
            <v>100-4046-3007</v>
          </cell>
          <cell r="AJ979" t="str">
            <v>-</v>
          </cell>
        </row>
        <row r="980">
          <cell r="S980" t="str">
            <v>5600</v>
          </cell>
          <cell r="T980" t="str">
            <v>Dept of English Grad Fund</v>
          </cell>
          <cell r="AA980" t="str">
            <v>100-4046-7255</v>
          </cell>
          <cell r="AD980" t="str">
            <v>Capital Prog Design &amp; Delivery-100</v>
          </cell>
          <cell r="AE980" t="str">
            <v>Capital Prog Design &amp; Delivery-100-4</v>
          </cell>
          <cell r="AF980" t="str">
            <v>100-4046-7255</v>
          </cell>
          <cell r="AJ980" t="str">
            <v>-</v>
          </cell>
        </row>
        <row r="981">
          <cell r="S981" t="str">
            <v>5601</v>
          </cell>
          <cell r="T981" t="str">
            <v>Dept of NFS</v>
          </cell>
          <cell r="AA981" t="str">
            <v>100-4046-7265</v>
          </cell>
          <cell r="AD981" t="str">
            <v>Capital Prog Design &amp; Delivery-100</v>
          </cell>
          <cell r="AE981" t="str">
            <v>Capital Prog Design &amp; Delivery-100-5</v>
          </cell>
          <cell r="AF981" t="str">
            <v>100-4046-7265</v>
          </cell>
          <cell r="AJ981" t="str">
            <v>-</v>
          </cell>
        </row>
        <row r="982">
          <cell r="S982" t="str">
            <v>5602</v>
          </cell>
          <cell r="T982" t="str">
            <v>Health Services</v>
          </cell>
          <cell r="AA982" t="str">
            <v>100-4048-0000</v>
          </cell>
          <cell r="AD982" t="str">
            <v>FACILITIESOPER-100</v>
          </cell>
          <cell r="AE982" t="str">
            <v>FACILITIESOPER-100-7</v>
          </cell>
          <cell r="AF982" t="str">
            <v>100-4048-0000</v>
          </cell>
          <cell r="AJ982" t="str">
            <v>-</v>
          </cell>
        </row>
        <row r="983">
          <cell r="S983" t="str">
            <v>5603</v>
          </cell>
          <cell r="T983" t="str">
            <v>Abedon Int'l Development</v>
          </cell>
          <cell r="AA983" t="str">
            <v>100-4048-2300</v>
          </cell>
          <cell r="AD983" t="str">
            <v>FACILITIESOPER-100</v>
          </cell>
          <cell r="AE983" t="str">
            <v>FACILITIESOPER-100-8</v>
          </cell>
          <cell r="AF983" t="str">
            <v>100-4048-2300</v>
          </cell>
          <cell r="AJ983" t="str">
            <v>-</v>
          </cell>
        </row>
        <row r="984">
          <cell r="S984" t="str">
            <v>5604</v>
          </cell>
          <cell r="T984" t="str">
            <v>CHS Directors Fund</v>
          </cell>
          <cell r="AA984" t="str">
            <v>100-4048-6525</v>
          </cell>
          <cell r="AD984" t="str">
            <v>FACILITIESOPER-100</v>
          </cell>
          <cell r="AE984" t="str">
            <v>FACILITIESOPER-100-9</v>
          </cell>
          <cell r="AF984" t="str">
            <v>100-4048-6525</v>
          </cell>
          <cell r="AJ984" t="str">
            <v>-</v>
          </cell>
        </row>
        <row r="985">
          <cell r="S985" t="str">
            <v>5605</v>
          </cell>
          <cell r="T985" t="str">
            <v>Inactive</v>
          </cell>
          <cell r="AA985" t="str">
            <v>100-4048-7220</v>
          </cell>
          <cell r="AD985" t="str">
            <v>FACILITIESOPER-100</v>
          </cell>
          <cell r="AE985" t="str">
            <v>FACILITIESOPER-100-10</v>
          </cell>
          <cell r="AF985" t="str">
            <v>100-4048-7220</v>
          </cell>
          <cell r="AJ985" t="str">
            <v>-</v>
          </cell>
        </row>
        <row r="986">
          <cell r="S986" t="str">
            <v>5606</v>
          </cell>
          <cell r="T986" t="str">
            <v>Inactive</v>
          </cell>
          <cell r="AA986" t="str">
            <v>100-4049-0000</v>
          </cell>
          <cell r="AD986" t="str">
            <v>FACILITIESOPER-100</v>
          </cell>
          <cell r="AE986" t="str">
            <v>FACILITIESOPER-100-11</v>
          </cell>
          <cell r="AF986" t="str">
            <v>100-4049-0000</v>
          </cell>
          <cell r="AJ986" t="str">
            <v>-</v>
          </cell>
        </row>
        <row r="987">
          <cell r="S987" t="str">
            <v>5607</v>
          </cell>
          <cell r="T987" t="str">
            <v>Willey Discretionary</v>
          </cell>
          <cell r="AA987" t="str">
            <v>100-4050-0000</v>
          </cell>
          <cell r="AD987" t="str">
            <v>FACILITIESOPER-100</v>
          </cell>
          <cell r="AE987" t="str">
            <v>FACILITIESOPER-100-12</v>
          </cell>
          <cell r="AF987" t="str">
            <v>100-4050-0000</v>
          </cell>
          <cell r="AJ987" t="str">
            <v>-</v>
          </cell>
        </row>
        <row r="988">
          <cell r="S988" t="str">
            <v>5608</v>
          </cell>
          <cell r="T988" t="str">
            <v>Linda Welters Sdy. Abroad SCL.</v>
          </cell>
          <cell r="AA988" t="str">
            <v>100-4051-0000</v>
          </cell>
          <cell r="AD988" t="str">
            <v>FACILITIESOPER-100</v>
          </cell>
          <cell r="AE988" t="str">
            <v>FACILITIESOPER-100-13</v>
          </cell>
          <cell r="AF988" t="str">
            <v>100-4051-0000</v>
          </cell>
          <cell r="AJ988" t="str">
            <v>-</v>
          </cell>
        </row>
        <row r="989">
          <cell r="S989" t="str">
            <v>5609</v>
          </cell>
          <cell r="T989" t="str">
            <v>RI Press Assoc. Fac. Fund.</v>
          </cell>
          <cell r="AA989" t="str">
            <v>100-4052-0000</v>
          </cell>
          <cell r="AD989" t="str">
            <v>FACILITIESOPER-100</v>
          </cell>
          <cell r="AE989" t="str">
            <v>FACILITIESOPER-100-14</v>
          </cell>
          <cell r="AF989" t="str">
            <v>100-4052-0000</v>
          </cell>
          <cell r="AJ989" t="str">
            <v>-</v>
          </cell>
        </row>
        <row r="990">
          <cell r="S990" t="str">
            <v>5610</v>
          </cell>
          <cell r="T990" t="str">
            <v>Dept of MSIS Jarrett Teaching</v>
          </cell>
          <cell r="AA990" t="str">
            <v>100-4055-0000</v>
          </cell>
          <cell r="AD990" t="str">
            <v>STRATEGIC_PROCUREMENT-100</v>
          </cell>
          <cell r="AE990" t="str">
            <v>STRATEGIC_PROCUREMENT-100-3</v>
          </cell>
          <cell r="AF990" t="str">
            <v>100-4055-0000</v>
          </cell>
          <cell r="AJ990" t="str">
            <v>-</v>
          </cell>
        </row>
        <row r="991">
          <cell r="S991" t="str">
            <v>5611</v>
          </cell>
          <cell r="T991" t="str">
            <v>Feld, RI Bar Fund</v>
          </cell>
          <cell r="AA991" t="str">
            <v>100-4055-3010</v>
          </cell>
          <cell r="AD991" t="str">
            <v>STRATEGIC_PROCUREMENT-100</v>
          </cell>
          <cell r="AE991" t="str">
            <v>STRATEGIC_PROCUREMENT-100-4</v>
          </cell>
          <cell r="AF991" t="str">
            <v>100-4055-3010</v>
          </cell>
          <cell r="AJ991" t="str">
            <v>-</v>
          </cell>
        </row>
        <row r="992">
          <cell r="S992" t="str">
            <v>5612</v>
          </cell>
          <cell r="T992" t="str">
            <v>Finance Area</v>
          </cell>
          <cell r="AA992" t="str">
            <v>100-4056-0000</v>
          </cell>
          <cell r="AD992" t="str">
            <v>FACILITIESOPER-100</v>
          </cell>
          <cell r="AE992" t="str">
            <v>FACILITIESOPER-100-15</v>
          </cell>
          <cell r="AF992" t="str">
            <v>100-4056-0000</v>
          </cell>
          <cell r="AJ992" t="str">
            <v>-</v>
          </cell>
        </row>
        <row r="993">
          <cell r="S993" t="str">
            <v>5613</v>
          </cell>
          <cell r="T993" t="str">
            <v>Functions &amp; Events (COE)</v>
          </cell>
          <cell r="AA993" t="str">
            <v>100-4056-7146</v>
          </cell>
          <cell r="AD993" t="str">
            <v>FACILITIESOPER-100</v>
          </cell>
          <cell r="AE993" t="str">
            <v>FACILITIESOPER-100-16</v>
          </cell>
          <cell r="AF993" t="str">
            <v>100-4056-7146</v>
          </cell>
          <cell r="AJ993" t="str">
            <v>-</v>
          </cell>
        </row>
        <row r="994">
          <cell r="S994" t="str">
            <v>5614</v>
          </cell>
          <cell r="T994" t="str">
            <v>Inactive</v>
          </cell>
          <cell r="AA994" t="str">
            <v>100-4057-0000</v>
          </cell>
          <cell r="AD994" t="str">
            <v>PROPSUPP-100</v>
          </cell>
          <cell r="AE994" t="str">
            <v>PROPSUPP-100-1</v>
          </cell>
          <cell r="AF994" t="str">
            <v>100-4057-0000</v>
          </cell>
          <cell r="AJ994" t="str">
            <v>-</v>
          </cell>
        </row>
        <row r="995">
          <cell r="S995" t="str">
            <v>5615</v>
          </cell>
          <cell r="T995" t="str">
            <v>Medical Assocation</v>
          </cell>
          <cell r="AA995" t="str">
            <v>100-4057-3034</v>
          </cell>
          <cell r="AD995" t="str">
            <v>PROPSUPP-100</v>
          </cell>
          <cell r="AE995" t="str">
            <v>PROPSUPP-100-2</v>
          </cell>
          <cell r="AF995" t="str">
            <v>100-4057-3034</v>
          </cell>
          <cell r="AJ995" t="str">
            <v>-</v>
          </cell>
        </row>
        <row r="996">
          <cell r="S996" t="str">
            <v>5616</v>
          </cell>
          <cell r="T996" t="str">
            <v>Dept of Music Unrestricted</v>
          </cell>
          <cell r="AA996" t="str">
            <v>100-4058-0000</v>
          </cell>
          <cell r="AD996" t="str">
            <v>PROPSUPP-100</v>
          </cell>
          <cell r="AE996" t="str">
            <v>PROPSUPP-100-3</v>
          </cell>
          <cell r="AF996" t="str">
            <v>100-4058-0000</v>
          </cell>
          <cell r="AJ996" t="str">
            <v>-</v>
          </cell>
        </row>
        <row r="997">
          <cell r="S997" t="str">
            <v>5617</v>
          </cell>
          <cell r="T997" t="str">
            <v>Hunter, Christopher Research</v>
          </cell>
          <cell r="AA997" t="str">
            <v>100-4058-3024</v>
          </cell>
          <cell r="AD997" t="str">
            <v>PROPSUPP-100</v>
          </cell>
          <cell r="AE997" t="str">
            <v>PROPSUPP-100-4</v>
          </cell>
          <cell r="AF997" t="str">
            <v>100-4058-3024</v>
          </cell>
          <cell r="AJ997" t="str">
            <v>-</v>
          </cell>
        </row>
        <row r="998">
          <cell r="S998" t="str">
            <v>5618</v>
          </cell>
          <cell r="T998" t="str">
            <v>Athletic Team Locker Rooms</v>
          </cell>
          <cell r="AA998" t="str">
            <v>100-4059-0000</v>
          </cell>
          <cell r="AD998" t="str">
            <v>PROPSUPP-100</v>
          </cell>
          <cell r="AE998" t="str">
            <v>PROPSUPP-100-5</v>
          </cell>
          <cell r="AF998" t="str">
            <v>100-4059-0000</v>
          </cell>
          <cell r="AJ998" t="str">
            <v>-</v>
          </cell>
        </row>
        <row r="999">
          <cell r="S999" t="str">
            <v>5619</v>
          </cell>
          <cell r="T999" t="str">
            <v>MSIS Ageloff</v>
          </cell>
          <cell r="AA999" t="str">
            <v>100-4060-0000</v>
          </cell>
          <cell r="AD999" t="str">
            <v>PROPSUPP-100</v>
          </cell>
          <cell r="AE999" t="str">
            <v>PROPSUPP-100-6</v>
          </cell>
          <cell r="AF999" t="str">
            <v>100-4060-0000</v>
          </cell>
          <cell r="AJ999" t="str">
            <v>-</v>
          </cell>
        </row>
        <row r="1000">
          <cell r="S1000" t="str">
            <v>5620</v>
          </cell>
          <cell r="T1000" t="str">
            <v>Crime Lab Discretionary</v>
          </cell>
          <cell r="AA1000" t="str">
            <v>100-4060-3035</v>
          </cell>
          <cell r="AD1000" t="str">
            <v>PROPSUPP-100</v>
          </cell>
          <cell r="AE1000" t="str">
            <v>PROPSUPP-100-7</v>
          </cell>
          <cell r="AF1000" t="str">
            <v>100-4060-3035</v>
          </cell>
          <cell r="AJ1000" t="str">
            <v>-</v>
          </cell>
        </row>
        <row r="1001">
          <cell r="S1001" t="str">
            <v>5621</v>
          </cell>
          <cell r="T1001" t="str">
            <v>Pacap Center</v>
          </cell>
          <cell r="AA1001" t="str">
            <v>100-4060-3048</v>
          </cell>
          <cell r="AD1001" t="str">
            <v>PROPSUPP-100</v>
          </cell>
          <cell r="AE1001" t="str">
            <v>PROPSUPP-100-8</v>
          </cell>
          <cell r="AF1001" t="str">
            <v>100-4060-3048</v>
          </cell>
          <cell r="AJ1001" t="str">
            <v>-</v>
          </cell>
        </row>
        <row r="1002">
          <cell r="S1002" t="str">
            <v>5622</v>
          </cell>
          <cell r="T1002" t="str">
            <v>Weyker Death Consulting</v>
          </cell>
          <cell r="AA1002" t="str">
            <v>100-4061-0000</v>
          </cell>
          <cell r="AD1002" t="str">
            <v>STRATEGIC_PROCUREMENT-100</v>
          </cell>
          <cell r="AE1002" t="str">
            <v>STRATEGIC_PROCUREMENT-100-5</v>
          </cell>
          <cell r="AF1002" t="str">
            <v>100-4061-0000</v>
          </cell>
          <cell r="AJ1002" t="str">
            <v>-</v>
          </cell>
        </row>
        <row r="1003">
          <cell r="S1003" t="str">
            <v>5623</v>
          </cell>
          <cell r="T1003" t="str">
            <v>Jason Operating Fund</v>
          </cell>
          <cell r="AA1003" t="str">
            <v>100-4064-0000</v>
          </cell>
          <cell r="AD1003" t="str">
            <v>PUBLICSAFETY-100</v>
          </cell>
          <cell r="AE1003" t="str">
            <v>PUBLICSAFETY-100-7</v>
          </cell>
          <cell r="AF1003" t="str">
            <v>100-4064-0000</v>
          </cell>
          <cell r="AJ1003" t="str">
            <v>-</v>
          </cell>
        </row>
        <row r="1004">
          <cell r="S1004" t="str">
            <v>5624</v>
          </cell>
          <cell r="T1004" t="str">
            <v>Dept of Music Band Program</v>
          </cell>
          <cell r="AA1004" t="str">
            <v>100-4065-0000</v>
          </cell>
          <cell r="AD1004" t="str">
            <v>PUBLICSAFETY-100</v>
          </cell>
          <cell r="AE1004" t="str">
            <v>PUBLICSAFETY-100-8</v>
          </cell>
          <cell r="AF1004" t="str">
            <v>100-4065-0000</v>
          </cell>
          <cell r="AJ1004" t="str">
            <v>-</v>
          </cell>
        </row>
        <row r="1005">
          <cell r="S1005" t="str">
            <v>5625</v>
          </cell>
          <cell r="T1005" t="str">
            <v>Chelidze, David Research</v>
          </cell>
          <cell r="AA1005" t="str">
            <v>100-4065-3010</v>
          </cell>
          <cell r="AD1005" t="str">
            <v>PUBLICSAFETY-100</v>
          </cell>
          <cell r="AE1005" t="str">
            <v>PUBLICSAFETY-100-9</v>
          </cell>
          <cell r="AF1005" t="str">
            <v>100-4065-3010</v>
          </cell>
          <cell r="AJ1005" t="str">
            <v>-</v>
          </cell>
        </row>
        <row r="1006">
          <cell r="S1006" t="str">
            <v>5626</v>
          </cell>
          <cell r="T1006" t="str">
            <v>Inactive</v>
          </cell>
          <cell r="AA1006" t="str">
            <v>100-4065-3022</v>
          </cell>
          <cell r="AD1006" t="str">
            <v>PUBLICSAFETY-100</v>
          </cell>
          <cell r="AE1006" t="str">
            <v>PUBLICSAFETY-100-10</v>
          </cell>
          <cell r="AF1006" t="str">
            <v>100-4065-3022</v>
          </cell>
          <cell r="AJ1006" t="str">
            <v>-</v>
          </cell>
        </row>
        <row r="1007">
          <cell r="S1007" t="str">
            <v>5627</v>
          </cell>
          <cell r="T1007" t="str">
            <v>Inactive</v>
          </cell>
          <cell r="AA1007" t="str">
            <v>100-4065-7289</v>
          </cell>
          <cell r="AD1007" t="str">
            <v>PUBLICSAFETY-100</v>
          </cell>
          <cell r="AE1007" t="str">
            <v>PUBLICSAFETY-100-11</v>
          </cell>
          <cell r="AF1007" t="str">
            <v>100-4065-7289</v>
          </cell>
          <cell r="AJ1007" t="str">
            <v>-</v>
          </cell>
        </row>
        <row r="1008">
          <cell r="S1008" t="str">
            <v>5628</v>
          </cell>
          <cell r="T1008" t="str">
            <v>Dept of Music Library Fund</v>
          </cell>
          <cell r="AA1008" t="str">
            <v>100-4066-0000</v>
          </cell>
          <cell r="AD1008" t="str">
            <v>PUBLICSAFETY-100</v>
          </cell>
          <cell r="AE1008" t="str">
            <v>PUBLICSAFETY-100-12</v>
          </cell>
          <cell r="AF1008" t="str">
            <v>100-4066-0000</v>
          </cell>
          <cell r="AJ1008" t="str">
            <v>-</v>
          </cell>
        </row>
        <row r="1009">
          <cell r="S1009" t="str">
            <v>5629</v>
          </cell>
          <cell r="T1009" t="str">
            <v>Visiting Scholars Fund</v>
          </cell>
          <cell r="AA1009" t="str">
            <v>100-4067-0000</v>
          </cell>
          <cell r="AD1009" t="str">
            <v>FACILITIESOPER-100</v>
          </cell>
          <cell r="AE1009" t="str">
            <v>FACILITIESOPER-100-17</v>
          </cell>
          <cell r="AF1009" t="str">
            <v>100-4067-0000</v>
          </cell>
          <cell r="AJ1009" t="str">
            <v>-</v>
          </cell>
        </row>
        <row r="1010">
          <cell r="S1010" t="str">
            <v>5630</v>
          </cell>
          <cell r="T1010" t="str">
            <v>Deans Faculty/Student Enh</v>
          </cell>
          <cell r="AA1010" t="str">
            <v>100-4069-3030</v>
          </cell>
          <cell r="AD1010" t="str">
            <v>EHS-100</v>
          </cell>
          <cell r="AE1010" t="str">
            <v>EHS-100-1</v>
          </cell>
          <cell r="AF1010" t="str">
            <v>100-4069-3030</v>
          </cell>
          <cell r="AJ1010" t="str">
            <v>-</v>
          </cell>
        </row>
        <row r="1011">
          <cell r="S1011" t="str">
            <v>5631</v>
          </cell>
          <cell r="T1011" t="str">
            <v>Chemistry C.W. Brown Dec.</v>
          </cell>
          <cell r="AA1011" t="str">
            <v>100-4070-0000</v>
          </cell>
          <cell r="AD1011" t="str">
            <v>Capital Prog Design &amp; Delivery-100</v>
          </cell>
          <cell r="AE1011" t="str">
            <v>Capital Prog Design &amp; Delivery-100-6</v>
          </cell>
          <cell r="AF1011" t="str">
            <v>100-4070-0000</v>
          </cell>
          <cell r="AJ1011" t="str">
            <v>-</v>
          </cell>
        </row>
        <row r="1012">
          <cell r="S1012" t="str">
            <v>5632</v>
          </cell>
          <cell r="T1012" t="str">
            <v>Nelson, Wilfred H. Research</v>
          </cell>
          <cell r="AA1012" t="str">
            <v>100-4070-7180</v>
          </cell>
          <cell r="AD1012" t="str">
            <v>Capital Prog Design &amp; Delivery-100</v>
          </cell>
          <cell r="AE1012" t="str">
            <v>Capital Prog Design &amp; Delivery-100-7</v>
          </cell>
          <cell r="AF1012" t="str">
            <v>100-4070-7180</v>
          </cell>
          <cell r="AJ1012" t="str">
            <v>-</v>
          </cell>
        </row>
        <row r="1013">
          <cell r="S1013" t="str">
            <v>5633</v>
          </cell>
          <cell r="T1013" t="str">
            <v>Gersuny, Carl Library Ref</v>
          </cell>
          <cell r="AA1013" t="str">
            <v>100-4072-0000</v>
          </cell>
          <cell r="AD1013" t="str">
            <v>Capital Prog Design &amp; Delivery-100</v>
          </cell>
          <cell r="AE1013" t="str">
            <v>Capital Prog Design &amp; Delivery-100-8</v>
          </cell>
          <cell r="AF1013" t="str">
            <v>100-4072-0000</v>
          </cell>
          <cell r="AJ1013" t="str">
            <v>-</v>
          </cell>
        </row>
        <row r="1014">
          <cell r="S1014" t="str">
            <v>5634</v>
          </cell>
          <cell r="T1014" t="str">
            <v>Kis Pfizer</v>
          </cell>
          <cell r="AA1014" t="str">
            <v>100-4073-0000</v>
          </cell>
          <cell r="AD1014" t="str">
            <v>SPECIALPROJECTS-100</v>
          </cell>
          <cell r="AE1014" t="str">
            <v>SPECIALPROJECTS-100-1</v>
          </cell>
          <cell r="AF1014" t="str">
            <v>100-4073-0000</v>
          </cell>
          <cell r="AJ1014" t="str">
            <v>-</v>
          </cell>
        </row>
        <row r="1015">
          <cell r="S1015" t="str">
            <v>5635</v>
          </cell>
          <cell r="T1015" t="str">
            <v>Inactive</v>
          </cell>
          <cell r="AA1015" t="str">
            <v>100-4073-1212</v>
          </cell>
          <cell r="AD1015" t="str">
            <v>SPECIALPROJECTS-100</v>
          </cell>
          <cell r="AE1015" t="str">
            <v>SPECIALPROJECTS-100-2</v>
          </cell>
          <cell r="AF1015" t="str">
            <v>100-4073-1212</v>
          </cell>
          <cell r="AJ1015" t="str">
            <v>-</v>
          </cell>
        </row>
        <row r="1016">
          <cell r="S1016" t="str">
            <v>5636</v>
          </cell>
          <cell r="T1016" t="str">
            <v>Inactive</v>
          </cell>
          <cell r="AA1016" t="str">
            <v>100-4073-2000</v>
          </cell>
          <cell r="AD1016" t="str">
            <v>SPECIALPROJECTS-100</v>
          </cell>
          <cell r="AE1016" t="str">
            <v>SPECIALPROJECTS-100-3</v>
          </cell>
          <cell r="AF1016" t="str">
            <v>100-4073-2000</v>
          </cell>
          <cell r="AJ1016" t="str">
            <v>-</v>
          </cell>
        </row>
        <row r="1017">
          <cell r="S1017" t="str">
            <v>5637</v>
          </cell>
          <cell r="T1017" t="str">
            <v>Ballentine Hall Renovation</v>
          </cell>
          <cell r="AA1017" t="str">
            <v>100-4073-2230</v>
          </cell>
          <cell r="AD1017" t="str">
            <v>SPECIALPROJECTS-100</v>
          </cell>
          <cell r="AE1017" t="str">
            <v>SPECIALPROJECTS-100-4</v>
          </cell>
          <cell r="AF1017" t="str">
            <v>100-4073-2230</v>
          </cell>
          <cell r="AJ1017" t="str">
            <v>-</v>
          </cell>
        </row>
        <row r="1018">
          <cell r="S1018" t="str">
            <v>5638</v>
          </cell>
          <cell r="T1018" t="str">
            <v>Diversity Week</v>
          </cell>
          <cell r="AA1018" t="str">
            <v>100-4073-2231</v>
          </cell>
          <cell r="AD1018" t="str">
            <v>SPECIALPROJECTS-100</v>
          </cell>
          <cell r="AE1018" t="str">
            <v>SPECIALPROJECTS-100-5</v>
          </cell>
          <cell r="AF1018" t="str">
            <v>100-4073-2231</v>
          </cell>
          <cell r="AJ1018" t="str">
            <v>-</v>
          </cell>
        </row>
        <row r="1019">
          <cell r="S1019" t="str">
            <v>5639</v>
          </cell>
          <cell r="T1019" t="str">
            <v>NESA Livestock Judging</v>
          </cell>
          <cell r="AA1019" t="str">
            <v>100-4073-3007</v>
          </cell>
          <cell r="AD1019" t="str">
            <v>SPECIALPROJECTS-100</v>
          </cell>
          <cell r="AE1019" t="str">
            <v>SPECIALPROJECTS-100-6</v>
          </cell>
          <cell r="AF1019" t="str">
            <v>100-4073-3007</v>
          </cell>
          <cell r="AJ1019" t="str">
            <v>-</v>
          </cell>
        </row>
        <row r="1020">
          <cell r="S1020" t="str">
            <v>5640</v>
          </cell>
          <cell r="T1020" t="str">
            <v>Microbiology Student Research</v>
          </cell>
          <cell r="AA1020" t="str">
            <v>100-4073-7220</v>
          </cell>
          <cell r="AD1020" t="str">
            <v>SPECIALPROJECTS-100</v>
          </cell>
          <cell r="AE1020" t="str">
            <v>SPECIALPROJECTS-100-7</v>
          </cell>
          <cell r="AF1020" t="str">
            <v>100-4073-7220</v>
          </cell>
          <cell r="AJ1020" t="str">
            <v>-</v>
          </cell>
        </row>
        <row r="1021">
          <cell r="S1021" t="str">
            <v>5641</v>
          </cell>
          <cell r="T1021" t="str">
            <v>Inactive</v>
          </cell>
          <cell r="AA1021" t="str">
            <v>100-4073-7269</v>
          </cell>
          <cell r="AD1021" t="str">
            <v>SPECIALPROJECTS-100</v>
          </cell>
          <cell r="AE1021" t="str">
            <v>SPECIALPROJECTS-100-8</v>
          </cell>
          <cell r="AF1021" t="str">
            <v>100-4073-7269</v>
          </cell>
          <cell r="AJ1021" t="str">
            <v>-</v>
          </cell>
        </row>
        <row r="1022">
          <cell r="S1022" t="str">
            <v>5642</v>
          </cell>
          <cell r="T1022" t="str">
            <v>Film Festival</v>
          </cell>
          <cell r="AA1022" t="str">
            <v>100-4074-0000</v>
          </cell>
          <cell r="AD1022" t="str">
            <v>Fleet Management-100</v>
          </cell>
          <cell r="AE1022" t="str">
            <v>Fleet Management-100-1</v>
          </cell>
          <cell r="AF1022" t="str">
            <v>100-4074-0000</v>
          </cell>
          <cell r="AJ1022" t="str">
            <v>-</v>
          </cell>
        </row>
        <row r="1023">
          <cell r="S1023" t="str">
            <v>5643</v>
          </cell>
          <cell r="T1023" t="str">
            <v>Eelgrass Restoration</v>
          </cell>
          <cell r="AA1023" t="str">
            <v>100-4076-0000</v>
          </cell>
          <cell r="AD1023" t="str">
            <v>Planning &amp; Real Estate Dev-100</v>
          </cell>
          <cell r="AE1023" t="str">
            <v>Planning &amp; Real Estate Dev-100-1</v>
          </cell>
          <cell r="AF1023" t="str">
            <v>100-4076-0000</v>
          </cell>
          <cell r="AJ1023" t="str">
            <v>-</v>
          </cell>
        </row>
        <row r="1024">
          <cell r="S1024" t="str">
            <v>5644</v>
          </cell>
          <cell r="T1024" t="str">
            <v>Black Students Award Banquet</v>
          </cell>
          <cell r="AA1024" t="str">
            <v>100-4076-7180</v>
          </cell>
          <cell r="AD1024" t="str">
            <v>Planning &amp; Real Estate Dev-100</v>
          </cell>
          <cell r="AE1024" t="str">
            <v>Planning &amp; Real Estate Dev-100-2</v>
          </cell>
          <cell r="AF1024" t="str">
            <v>100-4076-7180</v>
          </cell>
          <cell r="AJ1024" t="str">
            <v>-</v>
          </cell>
        </row>
        <row r="1025">
          <cell r="S1025" t="str">
            <v>5645</v>
          </cell>
          <cell r="T1025" t="str">
            <v>Inactive</v>
          </cell>
          <cell r="AA1025" t="str">
            <v>100-4076-7336</v>
          </cell>
          <cell r="AD1025" t="str">
            <v>Planning &amp; Real Estate Dev-100</v>
          </cell>
          <cell r="AE1025" t="str">
            <v>Planning &amp; Real Estate Dev-100-3</v>
          </cell>
          <cell r="AF1025" t="str">
            <v>100-4076-7336</v>
          </cell>
          <cell r="AJ1025" t="str">
            <v>-</v>
          </cell>
        </row>
        <row r="1026">
          <cell r="S1026" t="str">
            <v>5646</v>
          </cell>
          <cell r="T1026" t="str">
            <v>Independent Insurance Agents</v>
          </cell>
          <cell r="AA1026" t="str">
            <v>100-5000-0000</v>
          </cell>
          <cell r="AD1026" t="str">
            <v>STAFFF-Vice_President-100</v>
          </cell>
          <cell r="AE1026" t="str">
            <v>STAFFF-Vice_President-100-2</v>
          </cell>
          <cell r="AF1026" t="str">
            <v>100-5000-0000</v>
          </cell>
          <cell r="AJ1026" t="str">
            <v>-</v>
          </cell>
        </row>
        <row r="1027">
          <cell r="S1027" t="str">
            <v>5647</v>
          </cell>
          <cell r="T1027" t="str">
            <v>Inactive</v>
          </cell>
          <cell r="AA1027" t="str">
            <v>100-5000-7328</v>
          </cell>
          <cell r="AD1027" t="str">
            <v>STAFFF-Vice_President-100</v>
          </cell>
          <cell r="AE1027" t="str">
            <v>STAFFF-Vice_President-100-3</v>
          </cell>
          <cell r="AF1027" t="str">
            <v>100-5000-7328</v>
          </cell>
          <cell r="AJ1027" t="str">
            <v>-</v>
          </cell>
        </row>
        <row r="1028">
          <cell r="S1028" t="str">
            <v>5648</v>
          </cell>
          <cell r="T1028" t="str">
            <v>Seat Campaign</v>
          </cell>
          <cell r="AA1028" t="str">
            <v>100-5000-7389</v>
          </cell>
          <cell r="AD1028" t="str">
            <v>STAFFF-Vice_President-100</v>
          </cell>
          <cell r="AE1028" t="str">
            <v>STAFFF-Vice_President-100-4</v>
          </cell>
          <cell r="AF1028" t="str">
            <v>100-5000-7389</v>
          </cell>
          <cell r="AJ1028" t="str">
            <v>-</v>
          </cell>
        </row>
        <row r="1029">
          <cell r="S1029" t="str">
            <v>5649</v>
          </cell>
          <cell r="T1029" t="str">
            <v>Inactive</v>
          </cell>
          <cell r="AA1029" t="str">
            <v>100-5010-0000</v>
          </cell>
          <cell r="AD1029" t="str">
            <v>STAFFF-Talent_Dev-100</v>
          </cell>
          <cell r="AE1029" t="str">
            <v>STAFFF-Talent_Dev-100-2</v>
          </cell>
          <cell r="AF1029" t="str">
            <v>100-5010-0000</v>
          </cell>
          <cell r="AJ1029" t="str">
            <v>-</v>
          </cell>
        </row>
        <row r="1030">
          <cell r="S1030" t="str">
            <v>5650</v>
          </cell>
          <cell r="T1030" t="str">
            <v>Inactive</v>
          </cell>
          <cell r="AA1030" t="str">
            <v>100-5010-2537</v>
          </cell>
          <cell r="AD1030" t="str">
            <v>STAFFF-Talent_Dev-100</v>
          </cell>
          <cell r="AE1030" t="str">
            <v>STAFFF-Talent_Dev-100-3</v>
          </cell>
          <cell r="AF1030" t="str">
            <v>100-5010-2537</v>
          </cell>
          <cell r="AJ1030" t="str">
            <v>-</v>
          </cell>
        </row>
        <row r="1031">
          <cell r="S1031" t="str">
            <v>5651</v>
          </cell>
          <cell r="T1031" t="str">
            <v>Pulmonary Therapeutics Lecture</v>
          </cell>
          <cell r="AA1031" t="str">
            <v>100-5010-6021</v>
          </cell>
          <cell r="AD1031" t="str">
            <v>STAFFF-Talent_Dev-100</v>
          </cell>
          <cell r="AE1031" t="str">
            <v>STAFFF-Talent_Dev-100-4</v>
          </cell>
          <cell r="AF1031" t="str">
            <v>100-5010-6021</v>
          </cell>
          <cell r="AJ1031" t="str">
            <v>-</v>
          </cell>
        </row>
        <row r="1032">
          <cell r="S1032" t="str">
            <v>5652</v>
          </cell>
          <cell r="T1032" t="str">
            <v>Italian Section Fund/Trivelli</v>
          </cell>
          <cell r="AA1032" t="str">
            <v>100-5011-0000</v>
          </cell>
          <cell r="AD1032" t="str">
            <v>CED-Multicultural_Ctr-100</v>
          </cell>
          <cell r="AE1032" t="str">
            <v>CED-Multicultural_Ctr-100-1</v>
          </cell>
          <cell r="AF1032" t="str">
            <v>100-5011-0000</v>
          </cell>
          <cell r="AJ1032" t="str">
            <v>-</v>
          </cell>
        </row>
        <row r="1033">
          <cell r="S1033" t="str">
            <v>5653</v>
          </cell>
          <cell r="T1033" t="str">
            <v>Dept of Chemical Engr Taco</v>
          </cell>
          <cell r="AA1033" t="str">
            <v>100-5012-0000</v>
          </cell>
          <cell r="AD1033" t="str">
            <v>STAFFF-Campus Life-100</v>
          </cell>
          <cell r="AE1033" t="str">
            <v>STAFFF-Campus Life-100-1</v>
          </cell>
          <cell r="AF1033" t="str">
            <v>100-5012-0000</v>
          </cell>
          <cell r="AJ1033" t="str">
            <v>-</v>
          </cell>
        </row>
        <row r="1034">
          <cell r="S1034" t="str">
            <v>5654</v>
          </cell>
          <cell r="T1034" t="str">
            <v>Young, Ellis Environmental App</v>
          </cell>
          <cell r="AA1034" t="str">
            <v>100-5013-0000</v>
          </cell>
          <cell r="AD1034" t="str">
            <v>STAFFF-Dean_of_Students-100</v>
          </cell>
          <cell r="AE1034" t="str">
            <v>STAFFF-Dean_of_Students-100-1</v>
          </cell>
          <cell r="AF1034" t="str">
            <v>100-5013-0000</v>
          </cell>
          <cell r="AJ1034" t="str">
            <v>-</v>
          </cell>
        </row>
        <row r="1035">
          <cell r="S1035" t="str">
            <v>5655</v>
          </cell>
          <cell r="T1035" t="str">
            <v>Services for Learning Disabled</v>
          </cell>
          <cell r="AA1035" t="str">
            <v>100-5013-7002</v>
          </cell>
          <cell r="AD1035" t="str">
            <v>STAFFF-Dean_of_Students-100</v>
          </cell>
          <cell r="AE1035" t="str">
            <v>STAFFF-Dean_of_Students-100-2</v>
          </cell>
          <cell r="AF1035" t="str">
            <v>100-5013-7002</v>
          </cell>
          <cell r="AJ1035" t="str">
            <v>-</v>
          </cell>
        </row>
        <row r="1036">
          <cell r="S1036" t="str">
            <v>5656</v>
          </cell>
          <cell r="T1036" t="str">
            <v>RI Quilt Documentation Project</v>
          </cell>
          <cell r="AA1036" t="str">
            <v>100-5013-7120</v>
          </cell>
          <cell r="AD1036" t="str">
            <v>STAFFF-Dean_of_Students-100</v>
          </cell>
          <cell r="AE1036" t="str">
            <v>STAFFF-Dean_of_Students-100-3</v>
          </cell>
          <cell r="AF1036" t="str">
            <v>100-5013-7120</v>
          </cell>
          <cell r="AJ1036" t="str">
            <v>-</v>
          </cell>
        </row>
        <row r="1037">
          <cell r="S1037" t="str">
            <v>5657</v>
          </cell>
          <cell r="T1037" t="str">
            <v>Dept of Chem Engr - O. Gregory</v>
          </cell>
          <cell r="AA1037" t="str">
            <v>100-5013-7121</v>
          </cell>
          <cell r="AD1037" t="str">
            <v>STAFFF-Dean_of_Students-100</v>
          </cell>
          <cell r="AE1037" t="str">
            <v>STAFFF-Dean_of_Students-100-4</v>
          </cell>
          <cell r="AF1037" t="str">
            <v>100-5013-7121</v>
          </cell>
          <cell r="AJ1037" t="str">
            <v>-</v>
          </cell>
        </row>
        <row r="1038">
          <cell r="S1038" t="str">
            <v>5658</v>
          </cell>
          <cell r="T1038" t="str">
            <v>Whitford,J CVE Scholarship</v>
          </cell>
          <cell r="AA1038" t="str">
            <v>100-5013-7423</v>
          </cell>
          <cell r="AD1038" t="str">
            <v>STAFFF-Dean_of_Students-100</v>
          </cell>
          <cell r="AE1038" t="str">
            <v>STAFFF-Dean_of_Students-100-5</v>
          </cell>
          <cell r="AF1038" t="str">
            <v>100-5013-7423</v>
          </cell>
          <cell r="AJ1038" t="str">
            <v>-</v>
          </cell>
        </row>
        <row r="1039">
          <cell r="S1039" t="str">
            <v>5659</v>
          </cell>
          <cell r="T1039" t="str">
            <v>Chemistry Seminar/Outreach</v>
          </cell>
          <cell r="AA1039" t="str">
            <v>100-5014-0000</v>
          </cell>
          <cell r="AD1039" t="str">
            <v>UCAS-100</v>
          </cell>
          <cell r="AE1039" t="str">
            <v>UCAS-100-7</v>
          </cell>
          <cell r="AF1039" t="str">
            <v>100-5014-0000</v>
          </cell>
          <cell r="AJ1039" t="str">
            <v>-</v>
          </cell>
        </row>
        <row r="1040">
          <cell r="S1040" t="str">
            <v>5660</v>
          </cell>
          <cell r="T1040" t="str">
            <v>Inactive</v>
          </cell>
          <cell r="AA1040" t="str">
            <v>100-5015-0000</v>
          </cell>
          <cell r="AD1040" t="str">
            <v>STAFFF-Counseling_Ctr-100</v>
          </cell>
          <cell r="AE1040" t="str">
            <v>STAFFF-Counseling_Ctr-100-1</v>
          </cell>
          <cell r="AF1040" t="str">
            <v>100-5015-0000</v>
          </cell>
          <cell r="AJ1040" t="str">
            <v>-</v>
          </cell>
        </row>
        <row r="1041">
          <cell r="S1041" t="str">
            <v>5661</v>
          </cell>
          <cell r="T1041" t="str">
            <v>Inactive</v>
          </cell>
          <cell r="AA1041" t="str">
            <v>100-5015-7007</v>
          </cell>
          <cell r="AD1041" t="str">
            <v>STAFFF-Counseling_Ctr-100</v>
          </cell>
          <cell r="AE1041" t="str">
            <v>STAFFF-Counseling_Ctr-100-2</v>
          </cell>
          <cell r="AF1041" t="str">
            <v>100-5015-7007</v>
          </cell>
          <cell r="AJ1041" t="str">
            <v>-</v>
          </cell>
        </row>
        <row r="1042">
          <cell r="S1042" t="str">
            <v>5662</v>
          </cell>
          <cell r="T1042" t="str">
            <v>RI APTA Support</v>
          </cell>
          <cell r="AA1042" t="str">
            <v>100-5016-0000</v>
          </cell>
          <cell r="AD1042" t="str">
            <v>PROVOST-Global_Strategies-100</v>
          </cell>
          <cell r="AE1042" t="str">
            <v>PROVOST-Global_Strategies-100-8</v>
          </cell>
          <cell r="AF1042" t="str">
            <v>100-5016-0000</v>
          </cell>
          <cell r="AJ1042" t="str">
            <v>-</v>
          </cell>
        </row>
        <row r="1043">
          <cell r="S1043" t="str">
            <v>5663</v>
          </cell>
          <cell r="T1043" t="str">
            <v>Mather/Lyme Disease</v>
          </cell>
          <cell r="AA1043" t="str">
            <v>100-5017-0000</v>
          </cell>
          <cell r="AD1043" t="str">
            <v>CED-Women_Center-100</v>
          </cell>
          <cell r="AE1043" t="str">
            <v>CED-Women_Center-100-1</v>
          </cell>
          <cell r="AF1043" t="str">
            <v>100-5017-0000</v>
          </cell>
          <cell r="AJ1043" t="str">
            <v>-</v>
          </cell>
        </row>
        <row r="1044">
          <cell r="S1044" t="str">
            <v>5664</v>
          </cell>
          <cell r="T1044" t="str">
            <v>COE Dep= Q. Yang</v>
          </cell>
          <cell r="AA1044" t="str">
            <v>100-5018-0000</v>
          </cell>
          <cell r="AD1044" t="str">
            <v>STAFFF-DisabilAccessInc-100</v>
          </cell>
          <cell r="AE1044" t="str">
            <v>STAFFF-DisabilAccessInc-100-1</v>
          </cell>
          <cell r="AF1044" t="str">
            <v>100-5018-0000</v>
          </cell>
          <cell r="AJ1044" t="str">
            <v>-</v>
          </cell>
        </row>
        <row r="1045">
          <cell r="S1045" t="str">
            <v>5665</v>
          </cell>
          <cell r="T1045" t="str">
            <v>CBA Hall of Fame</v>
          </cell>
          <cell r="AA1045" t="str">
            <v>100-5018-7121</v>
          </cell>
          <cell r="AD1045" t="str">
            <v>STAFFF-DisabilAccessInc-100</v>
          </cell>
          <cell r="AE1045" t="str">
            <v>STAFFF-DisabilAccessInc-100-2</v>
          </cell>
          <cell r="AF1045" t="str">
            <v>100-5018-7121</v>
          </cell>
          <cell r="AJ1045" t="str">
            <v>-</v>
          </cell>
        </row>
        <row r="1046">
          <cell r="S1046" t="str">
            <v>5666</v>
          </cell>
          <cell r="T1046" t="str">
            <v>Women's Softball</v>
          </cell>
          <cell r="AA1046" t="str">
            <v>100-5019-7174</v>
          </cell>
          <cell r="AD1046" t="str">
            <v>CED-Gender&amp;Sexuality_Ctr-100</v>
          </cell>
          <cell r="AE1046" t="str">
            <v>CED-Gender&amp;Sexuality_Ctr-100-1</v>
          </cell>
          <cell r="AF1046" t="str">
            <v>100-5019-7174</v>
          </cell>
          <cell r="AJ1046" t="str">
            <v>-</v>
          </cell>
        </row>
        <row r="1047">
          <cell r="S1047" t="str">
            <v>5667</v>
          </cell>
          <cell r="T1047" t="str">
            <v>Inactive</v>
          </cell>
          <cell r="AA1047" t="str">
            <v>100-5020-0000</v>
          </cell>
          <cell r="AD1047" t="str">
            <v>ATHLETICS-100</v>
          </cell>
          <cell r="AE1047" t="str">
            <v>ATHLETICS-100-1</v>
          </cell>
          <cell r="AF1047" t="str">
            <v>100-5020-0000</v>
          </cell>
          <cell r="AJ1047" t="str">
            <v>-</v>
          </cell>
        </row>
        <row r="1048">
          <cell r="S1048" t="str">
            <v>5668</v>
          </cell>
          <cell r="T1048" t="str">
            <v>Ocean Exp./Pell Mar. Sci. Bldg</v>
          </cell>
          <cell r="AA1048" t="str">
            <v>100-5020-3303</v>
          </cell>
          <cell r="AD1048" t="str">
            <v>ATHLETICS-100</v>
          </cell>
          <cell r="AE1048" t="str">
            <v>ATHLETICS-100-2</v>
          </cell>
          <cell r="AF1048" t="str">
            <v>100-5020-3303</v>
          </cell>
          <cell r="AJ1048" t="str">
            <v>-</v>
          </cell>
        </row>
        <row r="1049">
          <cell r="S1049" t="str">
            <v>5669</v>
          </cell>
          <cell r="T1049" t="str">
            <v>Dept of Music Jazz Program</v>
          </cell>
          <cell r="AA1049" t="str">
            <v>100-5020-3306</v>
          </cell>
          <cell r="AD1049" t="str">
            <v>ATHLETICS-100</v>
          </cell>
          <cell r="AE1049" t="str">
            <v>ATHLETICS-100-3</v>
          </cell>
          <cell r="AF1049" t="str">
            <v>100-5020-3306</v>
          </cell>
          <cell r="AJ1049" t="str">
            <v>-</v>
          </cell>
        </row>
        <row r="1050">
          <cell r="S1050" t="str">
            <v>5670</v>
          </cell>
          <cell r="T1050" t="str">
            <v>Inactive</v>
          </cell>
          <cell r="AA1050" t="str">
            <v>100-5020-3307</v>
          </cell>
          <cell r="AD1050" t="str">
            <v>ATHLETICS-100</v>
          </cell>
          <cell r="AE1050" t="str">
            <v>ATHLETICS-100-4</v>
          </cell>
          <cell r="AF1050" t="str">
            <v>100-5020-3307</v>
          </cell>
          <cell r="AJ1050" t="str">
            <v>-</v>
          </cell>
        </row>
        <row r="1051">
          <cell r="S1051" t="str">
            <v>5671</v>
          </cell>
          <cell r="T1051" t="str">
            <v>Inactive</v>
          </cell>
          <cell r="AA1051" t="str">
            <v>100-5020-3309</v>
          </cell>
          <cell r="AD1051" t="str">
            <v>ATHLETICS-100</v>
          </cell>
          <cell r="AE1051" t="str">
            <v>ATHLETICS-100-5</v>
          </cell>
          <cell r="AF1051" t="str">
            <v>100-5020-3309</v>
          </cell>
          <cell r="AJ1051" t="str">
            <v>-</v>
          </cell>
        </row>
        <row r="1052">
          <cell r="S1052" t="str">
            <v>5672</v>
          </cell>
          <cell r="T1052" t="str">
            <v>Galanti Lounge &amp; Plaza Upkeep</v>
          </cell>
          <cell r="AA1052" t="str">
            <v>100-5020-3310</v>
          </cell>
          <cell r="AD1052" t="str">
            <v>ATHLETICS-100</v>
          </cell>
          <cell r="AE1052" t="str">
            <v>ATHLETICS-100-6</v>
          </cell>
          <cell r="AF1052" t="str">
            <v>100-5020-3310</v>
          </cell>
          <cell r="AJ1052" t="str">
            <v>-</v>
          </cell>
        </row>
        <row r="1053">
          <cell r="S1053" t="str">
            <v>5673</v>
          </cell>
          <cell r="T1053" t="str">
            <v>URIF Founder's Room</v>
          </cell>
          <cell r="AA1053" t="str">
            <v>100-5020-6512</v>
          </cell>
          <cell r="AD1053" t="str">
            <v>ATHLETICS-100</v>
          </cell>
          <cell r="AE1053" t="str">
            <v>ATHLETICS-100-7</v>
          </cell>
          <cell r="AF1053" t="str">
            <v>100-5020-6512</v>
          </cell>
          <cell r="AJ1053" t="str">
            <v>-</v>
          </cell>
        </row>
        <row r="1054">
          <cell r="S1054" t="str">
            <v>5674</v>
          </cell>
          <cell r="T1054" t="str">
            <v>COP: Akhalaghi</v>
          </cell>
          <cell r="AA1054" t="str">
            <v>100-5021-0000</v>
          </cell>
          <cell r="AD1054" t="str">
            <v>ATHLETICS-100</v>
          </cell>
          <cell r="AE1054" t="str">
            <v>ATHLETICS-100-8</v>
          </cell>
          <cell r="AF1054" t="str">
            <v>100-5021-0000</v>
          </cell>
          <cell r="AJ1054" t="str">
            <v>-</v>
          </cell>
        </row>
        <row r="1055">
          <cell r="S1055" t="str">
            <v>5675</v>
          </cell>
          <cell r="T1055" t="str">
            <v>RI Press Assoc.</v>
          </cell>
          <cell r="AA1055" t="str">
            <v>100-5021-3303</v>
          </cell>
          <cell r="AD1055" t="str">
            <v>ATHLETICS-100</v>
          </cell>
          <cell r="AE1055" t="str">
            <v>ATHLETICS-100-9</v>
          </cell>
          <cell r="AF1055" t="str">
            <v>100-5021-3303</v>
          </cell>
          <cell r="AJ1055" t="str">
            <v>-</v>
          </cell>
        </row>
        <row r="1056">
          <cell r="S1056" t="str">
            <v>5676</v>
          </cell>
          <cell r="T1056" t="str">
            <v>Champlin 97 Biotech Train Cntr</v>
          </cell>
          <cell r="AA1056" t="str">
            <v>100-5022-0000</v>
          </cell>
          <cell r="AD1056" t="str">
            <v>ATHLETICS-100</v>
          </cell>
          <cell r="AE1056" t="str">
            <v>ATHLETICS-100-10</v>
          </cell>
          <cell r="AF1056" t="str">
            <v>100-5022-0000</v>
          </cell>
          <cell r="AJ1056" t="str">
            <v>-</v>
          </cell>
        </row>
        <row r="1057">
          <cell r="S1057" t="str">
            <v>5677</v>
          </cell>
          <cell r="T1057" t="str">
            <v>Carlson, E &amp; O Womens Study</v>
          </cell>
          <cell r="AA1057" t="str">
            <v>100-5022-3303</v>
          </cell>
          <cell r="AD1057" t="str">
            <v>ATHLETICS-100</v>
          </cell>
          <cell r="AE1057" t="str">
            <v>ATHLETICS-100-11</v>
          </cell>
          <cell r="AF1057" t="str">
            <v>100-5022-3303</v>
          </cell>
          <cell r="AJ1057" t="str">
            <v>-</v>
          </cell>
        </row>
        <row r="1058">
          <cell r="S1058" t="str">
            <v>5678</v>
          </cell>
          <cell r="T1058" t="str">
            <v>Inactive</v>
          </cell>
          <cell r="AA1058" t="str">
            <v>100-5022-3306</v>
          </cell>
          <cell r="AD1058" t="str">
            <v>ATHLETICS-100</v>
          </cell>
          <cell r="AE1058" t="str">
            <v>ATHLETICS-100-12</v>
          </cell>
          <cell r="AF1058" t="str">
            <v>100-5022-3306</v>
          </cell>
          <cell r="AJ1058" t="str">
            <v>-</v>
          </cell>
        </row>
        <row r="1059">
          <cell r="S1059" t="str">
            <v>5679</v>
          </cell>
          <cell r="T1059" t="str">
            <v>Inactive</v>
          </cell>
          <cell r="AA1059" t="str">
            <v>100-5022-3314</v>
          </cell>
          <cell r="AD1059" t="str">
            <v>ATHLETICS-100</v>
          </cell>
          <cell r="AE1059" t="str">
            <v>ATHLETICS-100-13</v>
          </cell>
          <cell r="AF1059" t="str">
            <v>100-5022-3314</v>
          </cell>
          <cell r="AJ1059" t="str">
            <v>-</v>
          </cell>
        </row>
        <row r="1060">
          <cell r="S1060" t="str">
            <v>5680</v>
          </cell>
          <cell r="T1060" t="str">
            <v>Dufresne Discretionary</v>
          </cell>
          <cell r="AA1060" t="str">
            <v>100-5023-0000</v>
          </cell>
          <cell r="AD1060" t="str">
            <v>ATHLETICS-100</v>
          </cell>
          <cell r="AE1060" t="str">
            <v>ATHLETICS-100-14</v>
          </cell>
          <cell r="AF1060" t="str">
            <v>100-5023-0000</v>
          </cell>
          <cell r="AJ1060" t="str">
            <v>-</v>
          </cell>
        </row>
        <row r="1061">
          <cell r="S1061" t="str">
            <v>5681</v>
          </cell>
          <cell r="T1061" t="str">
            <v>Inactive</v>
          </cell>
          <cell r="AA1061" t="str">
            <v>100-5023-3303</v>
          </cell>
          <cell r="AD1061" t="str">
            <v>ATHLETICS-100</v>
          </cell>
          <cell r="AE1061" t="str">
            <v>ATHLETICS-100-15</v>
          </cell>
          <cell r="AF1061" t="str">
            <v>100-5023-3303</v>
          </cell>
          <cell r="AJ1061" t="str">
            <v>-</v>
          </cell>
        </row>
        <row r="1062">
          <cell r="S1062" t="str">
            <v>5682</v>
          </cell>
          <cell r="T1062" t="str">
            <v>Ornamental Horticulture</v>
          </cell>
          <cell r="AA1062" t="str">
            <v>100-5023-3306</v>
          </cell>
          <cell r="AD1062" t="str">
            <v>ATHLETICS-100</v>
          </cell>
          <cell r="AE1062" t="str">
            <v>ATHLETICS-100-16</v>
          </cell>
          <cell r="AF1062" t="str">
            <v>100-5023-3306</v>
          </cell>
          <cell r="AJ1062" t="str">
            <v>-</v>
          </cell>
        </row>
        <row r="1063">
          <cell r="S1063" t="str">
            <v>5683</v>
          </cell>
          <cell r="T1063" t="str">
            <v>Chemistry Edu. Research</v>
          </cell>
          <cell r="AA1063" t="str">
            <v>100-5024-0000</v>
          </cell>
          <cell r="AD1063" t="str">
            <v>ATHLETICS-100</v>
          </cell>
          <cell r="AE1063" t="str">
            <v>ATHLETICS-100-17</v>
          </cell>
          <cell r="AF1063" t="str">
            <v>100-5024-0000</v>
          </cell>
          <cell r="AJ1063" t="str">
            <v>-</v>
          </cell>
        </row>
        <row r="1064">
          <cell r="S1064" t="str">
            <v>5684</v>
          </cell>
          <cell r="T1064" t="str">
            <v>Library Dean Dsct. to R.L.C</v>
          </cell>
          <cell r="AA1064" t="str">
            <v>100-5024-3303</v>
          </cell>
          <cell r="AD1064" t="str">
            <v>ATHLETICS-100</v>
          </cell>
          <cell r="AE1064" t="str">
            <v>ATHLETICS-100-18</v>
          </cell>
          <cell r="AF1064" t="str">
            <v>100-5024-3303</v>
          </cell>
          <cell r="AJ1064" t="str">
            <v>-</v>
          </cell>
        </row>
        <row r="1065">
          <cell r="S1065" t="str">
            <v>5685</v>
          </cell>
          <cell r="T1065" t="str">
            <v>Dean's Fund for Excellence</v>
          </cell>
          <cell r="AA1065" t="str">
            <v>100-5024-3315</v>
          </cell>
          <cell r="AD1065" t="str">
            <v>ATHLETICS-100</v>
          </cell>
          <cell r="AE1065" t="str">
            <v>ATHLETICS-100-19</v>
          </cell>
          <cell r="AF1065" t="str">
            <v>100-5024-3315</v>
          </cell>
          <cell r="AJ1065" t="str">
            <v>-</v>
          </cell>
        </row>
        <row r="1066">
          <cell r="S1066" t="str">
            <v>5686</v>
          </cell>
          <cell r="T1066" t="str">
            <v>Physical Plant Fund</v>
          </cell>
          <cell r="AA1066" t="str">
            <v>100-5025-0000</v>
          </cell>
          <cell r="AD1066" t="str">
            <v>ATHLETICS-100</v>
          </cell>
          <cell r="AE1066" t="str">
            <v>ATHLETICS-100-20</v>
          </cell>
          <cell r="AF1066" t="str">
            <v>100-5025-0000</v>
          </cell>
          <cell r="AJ1066" t="str">
            <v>-</v>
          </cell>
        </row>
        <row r="1067">
          <cell r="S1067" t="str">
            <v>5687</v>
          </cell>
          <cell r="T1067" t="str">
            <v>Inactive</v>
          </cell>
          <cell r="AA1067" t="str">
            <v>100-5025-3303</v>
          </cell>
          <cell r="AD1067" t="str">
            <v>ATHLETICS-100</v>
          </cell>
          <cell r="AE1067" t="str">
            <v>ATHLETICS-100-21</v>
          </cell>
          <cell r="AF1067" t="str">
            <v>100-5025-3303</v>
          </cell>
          <cell r="AJ1067" t="str">
            <v>-</v>
          </cell>
        </row>
        <row r="1068">
          <cell r="S1068" t="str">
            <v>5688</v>
          </cell>
          <cell r="T1068" t="str">
            <v>Cramer, Lt. Parker Op</v>
          </cell>
          <cell r="AA1068" t="str">
            <v>100-5025-3309</v>
          </cell>
          <cell r="AD1068" t="str">
            <v>ATHLETICS-100</v>
          </cell>
          <cell r="AE1068" t="str">
            <v>ATHLETICS-100-22</v>
          </cell>
          <cell r="AF1068" t="str">
            <v>100-5025-3309</v>
          </cell>
          <cell r="AJ1068" t="str">
            <v>-</v>
          </cell>
        </row>
        <row r="1069">
          <cell r="S1069" t="str">
            <v>5689</v>
          </cell>
          <cell r="T1069" t="str">
            <v>Thompson Operating (4123)</v>
          </cell>
          <cell r="AA1069" t="str">
            <v>100-5026-0000</v>
          </cell>
          <cell r="AD1069" t="str">
            <v>ATHLETICS-100</v>
          </cell>
          <cell r="AE1069" t="str">
            <v>ATHLETICS-100-23</v>
          </cell>
          <cell r="AF1069" t="str">
            <v>100-5026-0000</v>
          </cell>
          <cell r="AJ1069" t="str">
            <v>-</v>
          </cell>
        </row>
        <row r="1070">
          <cell r="S1070" t="str">
            <v>5690</v>
          </cell>
          <cell r="T1070" t="str">
            <v>Inactive</v>
          </cell>
          <cell r="AA1070" t="str">
            <v>100-5026-3303</v>
          </cell>
          <cell r="AD1070" t="str">
            <v>ATHLETICS-100</v>
          </cell>
          <cell r="AE1070" t="str">
            <v>ATHLETICS-100-24</v>
          </cell>
          <cell r="AF1070" t="str">
            <v>100-5026-3303</v>
          </cell>
          <cell r="AJ1070" t="str">
            <v>-</v>
          </cell>
        </row>
        <row r="1071">
          <cell r="S1071" t="str">
            <v>5691</v>
          </cell>
          <cell r="T1071" t="str">
            <v>Schweers Operating (4420)</v>
          </cell>
          <cell r="AA1071" t="str">
            <v>100-5026-3306</v>
          </cell>
          <cell r="AD1071" t="str">
            <v>ATHLETICS-100</v>
          </cell>
          <cell r="AE1071" t="str">
            <v>ATHLETICS-100-25</v>
          </cell>
          <cell r="AF1071" t="str">
            <v>100-5026-3306</v>
          </cell>
          <cell r="AJ1071" t="str">
            <v>-</v>
          </cell>
        </row>
        <row r="1072">
          <cell r="S1072" t="str">
            <v>5692</v>
          </cell>
          <cell r="T1072" t="str">
            <v>Research Asst/Comerford</v>
          </cell>
          <cell r="AA1072" t="str">
            <v>100-5027-0000</v>
          </cell>
          <cell r="AD1072" t="str">
            <v>ATHLETICS-100</v>
          </cell>
          <cell r="AE1072" t="str">
            <v>ATHLETICS-100-26</v>
          </cell>
          <cell r="AF1072" t="str">
            <v>100-5027-0000</v>
          </cell>
          <cell r="AJ1072" t="str">
            <v>-</v>
          </cell>
        </row>
        <row r="1073">
          <cell r="S1073" t="str">
            <v>5693</v>
          </cell>
          <cell r="T1073" t="str">
            <v>Dept Res Econ - Open Space</v>
          </cell>
          <cell r="AA1073" t="str">
            <v>100-5027-3303</v>
          </cell>
          <cell r="AD1073" t="str">
            <v>ATHLETICS-100</v>
          </cell>
          <cell r="AE1073" t="str">
            <v>ATHLETICS-100-27</v>
          </cell>
          <cell r="AF1073" t="str">
            <v>100-5027-3303</v>
          </cell>
          <cell r="AJ1073" t="str">
            <v>-</v>
          </cell>
        </row>
        <row r="1074">
          <cell r="S1074" t="str">
            <v>5694</v>
          </cell>
          <cell r="T1074" t="str">
            <v>Admissions Welcome Fund</v>
          </cell>
          <cell r="AA1074" t="str">
            <v>100-5027-3309</v>
          </cell>
          <cell r="AD1074" t="str">
            <v>ATHLETICS-100</v>
          </cell>
          <cell r="AE1074" t="str">
            <v>ATHLETICS-100-28</v>
          </cell>
          <cell r="AF1074" t="str">
            <v>100-5027-3309</v>
          </cell>
          <cell r="AJ1074" t="str">
            <v>-</v>
          </cell>
        </row>
        <row r="1075">
          <cell r="S1075" t="str">
            <v>5695</v>
          </cell>
          <cell r="T1075" t="str">
            <v>Hurston, Zora Research Fund</v>
          </cell>
          <cell r="AA1075" t="str">
            <v>100-5028-0000</v>
          </cell>
          <cell r="AD1075" t="str">
            <v>ATHLETICS-100</v>
          </cell>
          <cell r="AE1075" t="str">
            <v>ATHLETICS-100-29</v>
          </cell>
          <cell r="AF1075" t="str">
            <v>100-5028-0000</v>
          </cell>
          <cell r="AJ1075" t="str">
            <v>-</v>
          </cell>
        </row>
        <row r="1076">
          <cell r="S1076" t="str">
            <v>5696</v>
          </cell>
          <cell r="T1076" t="str">
            <v>Inactive</v>
          </cell>
          <cell r="AA1076" t="str">
            <v>100-5028-3301</v>
          </cell>
          <cell r="AD1076" t="str">
            <v>ATHLETICS-100</v>
          </cell>
          <cell r="AE1076" t="str">
            <v>ATHLETICS-100-30</v>
          </cell>
          <cell r="AF1076" t="str">
            <v>100-5028-3301</v>
          </cell>
          <cell r="AJ1076" t="str">
            <v>-</v>
          </cell>
        </row>
        <row r="1077">
          <cell r="S1077" t="str">
            <v>5697</v>
          </cell>
          <cell r="T1077" t="str">
            <v>Inactive</v>
          </cell>
          <cell r="AA1077" t="str">
            <v>100-5028-3303</v>
          </cell>
          <cell r="AD1077" t="str">
            <v>ATHLETICS-100</v>
          </cell>
          <cell r="AE1077" t="str">
            <v>ATHLETICS-100-31</v>
          </cell>
          <cell r="AF1077" t="str">
            <v>100-5028-3303</v>
          </cell>
          <cell r="AJ1077" t="str">
            <v>-</v>
          </cell>
        </row>
        <row r="1078">
          <cell r="S1078" t="str">
            <v>5698</v>
          </cell>
          <cell r="T1078" t="str">
            <v>Needham Discretionary</v>
          </cell>
          <cell r="AA1078" t="str">
            <v>100-5028-3306</v>
          </cell>
          <cell r="AD1078" t="str">
            <v>ATHLETICS-100</v>
          </cell>
          <cell r="AE1078" t="str">
            <v>ATHLETICS-100-32</v>
          </cell>
          <cell r="AF1078" t="str">
            <v>100-5028-3306</v>
          </cell>
          <cell r="AJ1078" t="str">
            <v>-</v>
          </cell>
        </row>
        <row r="1079">
          <cell r="S1079" t="str">
            <v>5699</v>
          </cell>
          <cell r="T1079" t="str">
            <v>Dept of Ime Design Mfg Sys</v>
          </cell>
          <cell r="AA1079" t="str">
            <v>100-5028-3309</v>
          </cell>
          <cell r="AD1079" t="str">
            <v>ATHLETICS-100</v>
          </cell>
          <cell r="AE1079" t="str">
            <v>ATHLETICS-100-33</v>
          </cell>
          <cell r="AF1079" t="str">
            <v>100-5028-3309</v>
          </cell>
          <cell r="AJ1079" t="str">
            <v>-</v>
          </cell>
        </row>
        <row r="1080">
          <cell r="S1080" t="str">
            <v>5700</v>
          </cell>
          <cell r="T1080" t="str">
            <v>Mead,Arthur &amp; Michelle Sch.</v>
          </cell>
          <cell r="AA1080" t="str">
            <v>100-5028-3314</v>
          </cell>
          <cell r="AD1080" t="str">
            <v>ATHLETICS-100</v>
          </cell>
          <cell r="AE1080" t="str">
            <v>ATHLETICS-100-34</v>
          </cell>
          <cell r="AF1080" t="str">
            <v>100-5028-3314</v>
          </cell>
          <cell r="AJ1080" t="str">
            <v>-</v>
          </cell>
        </row>
        <row r="1081">
          <cell r="S1081" t="str">
            <v>5701</v>
          </cell>
          <cell r="T1081" t="str">
            <v>Dept of Favs Shellfish Aqua</v>
          </cell>
          <cell r="AA1081" t="str">
            <v>100-5028-3316</v>
          </cell>
          <cell r="AD1081" t="str">
            <v>ATHLETICS-100</v>
          </cell>
          <cell r="AE1081" t="str">
            <v>ATHLETICS-100-35</v>
          </cell>
          <cell r="AF1081" t="str">
            <v>100-5028-3316</v>
          </cell>
          <cell r="AJ1081" t="str">
            <v>-</v>
          </cell>
        </row>
        <row r="1082">
          <cell r="S1082" t="str">
            <v>5702</v>
          </cell>
          <cell r="T1082" t="str">
            <v>German Section Fund</v>
          </cell>
          <cell r="AA1082" t="str">
            <v>100-5028-3317</v>
          </cell>
          <cell r="AD1082" t="str">
            <v>ATHLETICS-100</v>
          </cell>
          <cell r="AE1082" t="str">
            <v>ATHLETICS-100-36</v>
          </cell>
          <cell r="AF1082" t="str">
            <v>100-5028-3317</v>
          </cell>
          <cell r="AJ1082" t="str">
            <v>-</v>
          </cell>
        </row>
        <row r="1083">
          <cell r="S1083" t="str">
            <v>5703</v>
          </cell>
          <cell r="T1083" t="str">
            <v>Owen Smith Kline</v>
          </cell>
          <cell r="AA1083" t="str">
            <v>100-5029-0000</v>
          </cell>
          <cell r="AD1083" t="str">
            <v>ATHLETICS-100</v>
          </cell>
          <cell r="AE1083" t="str">
            <v>ATHLETICS-100-37</v>
          </cell>
          <cell r="AF1083" t="str">
            <v>100-5029-0000</v>
          </cell>
          <cell r="AJ1083" t="str">
            <v>-</v>
          </cell>
        </row>
        <row r="1084">
          <cell r="S1084" t="str">
            <v>5704</v>
          </cell>
          <cell r="T1084" t="str">
            <v>National Geographic Society</v>
          </cell>
          <cell r="AA1084" t="str">
            <v>100-5029-3306</v>
          </cell>
          <cell r="AD1084" t="str">
            <v>ATHLETICS-100</v>
          </cell>
          <cell r="AE1084" t="str">
            <v>ATHLETICS-100-38</v>
          </cell>
          <cell r="AF1084" t="str">
            <v>100-5029-3306</v>
          </cell>
          <cell r="AJ1084" t="str">
            <v>-</v>
          </cell>
        </row>
        <row r="1085">
          <cell r="S1085" t="str">
            <v>5705</v>
          </cell>
          <cell r="T1085" t="str">
            <v>Community Resident</v>
          </cell>
          <cell r="AA1085" t="str">
            <v>100-5029-3309</v>
          </cell>
          <cell r="AD1085" t="str">
            <v>ATHLETICS-100</v>
          </cell>
          <cell r="AE1085" t="str">
            <v>ATHLETICS-100-39</v>
          </cell>
          <cell r="AF1085" t="str">
            <v>100-5029-3309</v>
          </cell>
          <cell r="AJ1085" t="str">
            <v>-</v>
          </cell>
        </row>
        <row r="1086">
          <cell r="S1086" t="str">
            <v>5706</v>
          </cell>
          <cell r="T1086" t="str">
            <v>Inactive</v>
          </cell>
          <cell r="AA1086" t="str">
            <v>100-5030-0000</v>
          </cell>
          <cell r="AD1086" t="str">
            <v>ATHLETICS-100</v>
          </cell>
          <cell r="AE1086" t="str">
            <v>ATHLETICS-100-40</v>
          </cell>
          <cell r="AF1086" t="str">
            <v>100-5030-0000</v>
          </cell>
          <cell r="AJ1086" t="str">
            <v>-</v>
          </cell>
        </row>
        <row r="1087">
          <cell r="S1087" t="str">
            <v>5707</v>
          </cell>
          <cell r="T1087" t="str">
            <v>Inactive</v>
          </cell>
          <cell r="AA1087" t="str">
            <v>100-5030-3303</v>
          </cell>
          <cell r="AD1087" t="str">
            <v>ATHLETICS-100</v>
          </cell>
          <cell r="AE1087" t="str">
            <v>ATHLETICS-100-41</v>
          </cell>
          <cell r="AF1087" t="str">
            <v>100-5030-3303</v>
          </cell>
          <cell r="AJ1087" t="str">
            <v>-</v>
          </cell>
        </row>
        <row r="1088">
          <cell r="S1088" t="str">
            <v>5708</v>
          </cell>
          <cell r="T1088" t="str">
            <v>Film Media Fund</v>
          </cell>
          <cell r="AA1088" t="str">
            <v>100-5030-3309</v>
          </cell>
          <cell r="AD1088" t="str">
            <v>ATHLETICS-100</v>
          </cell>
          <cell r="AE1088" t="str">
            <v>ATHLETICS-100-42</v>
          </cell>
          <cell r="AF1088" t="str">
            <v>100-5030-3309</v>
          </cell>
          <cell r="AJ1088" t="str">
            <v>-</v>
          </cell>
        </row>
        <row r="1089">
          <cell r="S1089" t="str">
            <v>5709</v>
          </cell>
          <cell r="T1089" t="str">
            <v>Dept of Chemistry Kirschenbaum</v>
          </cell>
          <cell r="AA1089" t="str">
            <v>100-5031-0000</v>
          </cell>
          <cell r="AD1089" t="str">
            <v>ATHLETICS-100</v>
          </cell>
          <cell r="AE1089" t="str">
            <v>ATHLETICS-100-43</v>
          </cell>
          <cell r="AF1089" t="str">
            <v>100-5031-0000</v>
          </cell>
          <cell r="AJ1089" t="str">
            <v>-</v>
          </cell>
        </row>
        <row r="1090">
          <cell r="S1090" t="str">
            <v>5710</v>
          </cell>
          <cell r="T1090" t="str">
            <v>Ciri Transportation Industry</v>
          </cell>
          <cell r="AA1090" t="str">
            <v>100-5031-3303</v>
          </cell>
          <cell r="AD1090" t="str">
            <v>ATHLETICS-100</v>
          </cell>
          <cell r="AE1090" t="str">
            <v>ATHLETICS-100-44</v>
          </cell>
          <cell r="AF1090" t="str">
            <v>100-5031-3303</v>
          </cell>
          <cell r="AJ1090" t="str">
            <v>-</v>
          </cell>
        </row>
        <row r="1091">
          <cell r="S1091" t="str">
            <v>5711</v>
          </cell>
          <cell r="T1091" t="str">
            <v>Piez Operating</v>
          </cell>
          <cell r="AA1091" t="str">
            <v>100-5031-3306</v>
          </cell>
          <cell r="AD1091" t="str">
            <v>ATHLETICS-100</v>
          </cell>
          <cell r="AE1091" t="str">
            <v>ATHLETICS-100-45</v>
          </cell>
          <cell r="AF1091" t="str">
            <v>100-5031-3306</v>
          </cell>
          <cell r="AJ1091" t="str">
            <v>-</v>
          </cell>
        </row>
        <row r="1092">
          <cell r="S1092" t="str">
            <v>5712</v>
          </cell>
          <cell r="T1092" t="str">
            <v>Casagrande, Richard</v>
          </cell>
          <cell r="AA1092" t="str">
            <v>100-5031-3309</v>
          </cell>
          <cell r="AD1092" t="str">
            <v>ATHLETICS-100</v>
          </cell>
          <cell r="AE1092" t="str">
            <v>ATHLETICS-100-46</v>
          </cell>
          <cell r="AF1092" t="str">
            <v>100-5031-3309</v>
          </cell>
          <cell r="AJ1092" t="str">
            <v>-</v>
          </cell>
        </row>
        <row r="1093">
          <cell r="S1093" t="str">
            <v>5713</v>
          </cell>
          <cell r="T1093" t="str">
            <v>Precision Research</v>
          </cell>
          <cell r="AA1093" t="str">
            <v>100-5032-0000</v>
          </cell>
          <cell r="AD1093" t="str">
            <v>ATHLETICS-100</v>
          </cell>
          <cell r="AE1093" t="str">
            <v>ATHLETICS-100-47</v>
          </cell>
          <cell r="AF1093" t="str">
            <v>100-5032-0000</v>
          </cell>
          <cell r="AJ1093" t="str">
            <v>-</v>
          </cell>
        </row>
        <row r="1094">
          <cell r="S1094" t="str">
            <v>5714</v>
          </cell>
          <cell r="T1094" t="str">
            <v>Zia Research</v>
          </cell>
          <cell r="AA1094" t="str">
            <v>100-5032-3303</v>
          </cell>
          <cell r="AD1094" t="str">
            <v>ATHLETICS-100</v>
          </cell>
          <cell r="AE1094" t="str">
            <v>ATHLETICS-100-48</v>
          </cell>
          <cell r="AF1094" t="str">
            <v>100-5032-3303</v>
          </cell>
          <cell r="AJ1094" t="str">
            <v>-</v>
          </cell>
        </row>
        <row r="1095">
          <cell r="S1095" t="str">
            <v>5715</v>
          </cell>
          <cell r="T1095" t="str">
            <v>Garden Fund</v>
          </cell>
          <cell r="AA1095" t="str">
            <v>100-5032-3309</v>
          </cell>
          <cell r="AD1095" t="str">
            <v>ATHLETICS-100</v>
          </cell>
          <cell r="AE1095" t="str">
            <v>ATHLETICS-100-49</v>
          </cell>
          <cell r="AF1095" t="str">
            <v>100-5032-3309</v>
          </cell>
          <cell r="AJ1095" t="str">
            <v>-</v>
          </cell>
        </row>
        <row r="1096">
          <cell r="S1096" t="str">
            <v>5716</v>
          </cell>
          <cell r="T1096" t="str">
            <v>Holmes Operating (4578)</v>
          </cell>
          <cell r="AA1096" t="str">
            <v>100-5034-0000</v>
          </cell>
          <cell r="AD1096" t="str">
            <v>ATHLETICS-100</v>
          </cell>
          <cell r="AE1096" t="str">
            <v>ATHLETICS-100-50</v>
          </cell>
          <cell r="AF1096" t="str">
            <v>100-5034-0000</v>
          </cell>
          <cell r="AJ1096" t="str">
            <v>-</v>
          </cell>
        </row>
        <row r="1097">
          <cell r="S1097" t="str">
            <v>5717</v>
          </cell>
          <cell r="T1097" t="str">
            <v>URI Trinity Col. Rhetoric Con</v>
          </cell>
          <cell r="AA1097" t="str">
            <v>100-5035-0000</v>
          </cell>
          <cell r="AD1097" t="str">
            <v>ATHLETICS-100</v>
          </cell>
          <cell r="AE1097" t="str">
            <v>ATHLETICS-100-51</v>
          </cell>
          <cell r="AF1097" t="str">
            <v>100-5035-0000</v>
          </cell>
          <cell r="AJ1097" t="str">
            <v>-</v>
          </cell>
        </row>
        <row r="1098">
          <cell r="S1098" t="str">
            <v>5718</v>
          </cell>
          <cell r="T1098" t="str">
            <v>Venture Fund</v>
          </cell>
          <cell r="AA1098" t="str">
            <v>100-5035-3307</v>
          </cell>
          <cell r="AD1098" t="str">
            <v>ATHLETICS-100</v>
          </cell>
          <cell r="AE1098" t="str">
            <v>ATHLETICS-100-52</v>
          </cell>
          <cell r="AF1098" t="str">
            <v>100-5035-3307</v>
          </cell>
          <cell r="AJ1098" t="str">
            <v>-</v>
          </cell>
        </row>
        <row r="1099">
          <cell r="S1099" t="str">
            <v>5719</v>
          </cell>
          <cell r="T1099" t="str">
            <v>Hoffman/Kislalioglu</v>
          </cell>
          <cell r="AA1099" t="str">
            <v>100-5036-0000</v>
          </cell>
          <cell r="AD1099" t="str">
            <v>ATHLETICS-100</v>
          </cell>
          <cell r="AE1099" t="str">
            <v>ATHLETICS-100-53</v>
          </cell>
          <cell r="AF1099" t="str">
            <v>100-5036-0000</v>
          </cell>
          <cell r="AJ1099" t="str">
            <v>-</v>
          </cell>
        </row>
        <row r="1100">
          <cell r="S1100" t="str">
            <v>5720</v>
          </cell>
          <cell r="T1100" t="str">
            <v>Findlay Hungary Book Fund</v>
          </cell>
          <cell r="AA1100" t="str">
            <v>100-5037-0000</v>
          </cell>
          <cell r="AD1100" t="str">
            <v>ATHLETICS-100</v>
          </cell>
          <cell r="AE1100" t="str">
            <v>ATHLETICS-100-54</v>
          </cell>
          <cell r="AF1100" t="str">
            <v>100-5037-0000</v>
          </cell>
          <cell r="AJ1100" t="str">
            <v>-</v>
          </cell>
        </row>
        <row r="1101">
          <cell r="S1101" t="str">
            <v>5721</v>
          </cell>
          <cell r="T1101" t="str">
            <v>Psychology Club</v>
          </cell>
          <cell r="AA1101" t="str">
            <v>100-5038-0000</v>
          </cell>
          <cell r="AD1101" t="str">
            <v>ATHLETICS-100</v>
          </cell>
          <cell r="AE1101" t="str">
            <v>ATHLETICS-100-55</v>
          </cell>
          <cell r="AF1101" t="str">
            <v>100-5038-0000</v>
          </cell>
          <cell r="AJ1101" t="str">
            <v>-</v>
          </cell>
        </row>
        <row r="1102">
          <cell r="S1102" t="str">
            <v>5722</v>
          </cell>
          <cell r="T1102" t="str">
            <v>Pi Tau Sigma (Mechanical Engr)</v>
          </cell>
          <cell r="AA1102" t="str">
            <v>100-5039-0000</v>
          </cell>
          <cell r="AD1102" t="str">
            <v>RECSVCS-100</v>
          </cell>
          <cell r="AE1102" t="str">
            <v>RECSVCS-100-1</v>
          </cell>
          <cell r="AF1102" t="str">
            <v>100-5039-0000</v>
          </cell>
          <cell r="AJ1102" t="str">
            <v>-</v>
          </cell>
        </row>
        <row r="1103">
          <cell r="S1103" t="str">
            <v>5723</v>
          </cell>
          <cell r="T1103" t="str">
            <v>FFURI: College A&amp;S</v>
          </cell>
          <cell r="AA1103" t="str">
            <v>100-5039-2000</v>
          </cell>
          <cell r="AD1103" t="str">
            <v>RECSVCS-100</v>
          </cell>
          <cell r="AE1103" t="str">
            <v>RECSVCS-100-2</v>
          </cell>
          <cell r="AF1103" t="str">
            <v>100-5039-2000</v>
          </cell>
          <cell r="AJ1103" t="str">
            <v>-</v>
          </cell>
        </row>
        <row r="1104">
          <cell r="S1104" t="str">
            <v>5724</v>
          </cell>
          <cell r="T1104" t="str">
            <v>Inactive</v>
          </cell>
          <cell r="AA1104" t="str">
            <v>100-5039-7220</v>
          </cell>
          <cell r="AD1104" t="str">
            <v>RECSVCS-100</v>
          </cell>
          <cell r="AE1104" t="str">
            <v>RECSVCS-100-3</v>
          </cell>
          <cell r="AF1104" t="str">
            <v>100-5039-7220</v>
          </cell>
          <cell r="AJ1104" t="str">
            <v>-</v>
          </cell>
        </row>
        <row r="1105">
          <cell r="S1105" t="str">
            <v>5725</v>
          </cell>
          <cell r="T1105" t="str">
            <v>Pre-Law Intellectual Home</v>
          </cell>
          <cell r="AA1105" t="str">
            <v>100-5041-0000</v>
          </cell>
          <cell r="AD1105" t="str">
            <v>ATHLETICS-100</v>
          </cell>
          <cell r="AE1105" t="str">
            <v>ATHLETICS-100-56</v>
          </cell>
          <cell r="AF1105" t="str">
            <v>100-5041-0000</v>
          </cell>
          <cell r="AJ1105" t="str">
            <v>-</v>
          </cell>
        </row>
        <row r="1106">
          <cell r="S1106" t="str">
            <v>5726</v>
          </cell>
          <cell r="T1106" t="str">
            <v>Honors Program Development</v>
          </cell>
          <cell r="AA1106" t="str">
            <v>100-5042-0000</v>
          </cell>
          <cell r="AD1106" t="str">
            <v>ATHLETICS-100</v>
          </cell>
          <cell r="AE1106" t="str">
            <v>ATHLETICS-100-57</v>
          </cell>
          <cell r="AF1106" t="str">
            <v>100-5042-0000</v>
          </cell>
          <cell r="AJ1106" t="str">
            <v>-</v>
          </cell>
        </row>
        <row r="1107">
          <cell r="S1107" t="str">
            <v>5727</v>
          </cell>
          <cell r="T1107" t="str">
            <v>Favs Research/Bengston</v>
          </cell>
          <cell r="AA1107" t="str">
            <v>100-5043-0000</v>
          </cell>
          <cell r="AD1107" t="str">
            <v>ATHLETICS-100</v>
          </cell>
          <cell r="AE1107" t="str">
            <v>ATHLETICS-100-58</v>
          </cell>
          <cell r="AF1107" t="str">
            <v>100-5043-0000</v>
          </cell>
          <cell r="AJ1107" t="str">
            <v>-</v>
          </cell>
        </row>
        <row r="1108">
          <cell r="S1108" t="str">
            <v>5728</v>
          </cell>
          <cell r="T1108" t="str">
            <v>Diabetes Curriculum Nardone</v>
          </cell>
          <cell r="AA1108" t="str">
            <v>100-5045-0000</v>
          </cell>
          <cell r="AD1108" t="str">
            <v>ATHLETICS-100</v>
          </cell>
          <cell r="AE1108" t="str">
            <v>ATHLETICS-100-59</v>
          </cell>
          <cell r="AF1108" t="str">
            <v>100-5045-0000</v>
          </cell>
          <cell r="AJ1108" t="str">
            <v>-</v>
          </cell>
        </row>
        <row r="1109">
          <cell r="S1109" t="str">
            <v>5729</v>
          </cell>
          <cell r="T1109" t="str">
            <v>Inactive</v>
          </cell>
          <cell r="AA1109" t="str">
            <v>100-5045-3303</v>
          </cell>
          <cell r="AD1109" t="str">
            <v>ATHLETICS-100</v>
          </cell>
          <cell r="AE1109" t="str">
            <v>ATHLETICS-100-60</v>
          </cell>
          <cell r="AF1109" t="str">
            <v>100-5045-3303</v>
          </cell>
          <cell r="AJ1109" t="str">
            <v>-</v>
          </cell>
        </row>
        <row r="1110">
          <cell r="S1110" t="str">
            <v>5730</v>
          </cell>
          <cell r="T1110" t="str">
            <v>Inactive</v>
          </cell>
          <cell r="AA1110" t="str">
            <v>100-5046-0000</v>
          </cell>
          <cell r="AD1110" t="str">
            <v>ATHLETICS-100</v>
          </cell>
          <cell r="AE1110" t="str">
            <v>ATHLETICS-100-61</v>
          </cell>
          <cell r="AF1110" t="str">
            <v>100-5046-0000</v>
          </cell>
          <cell r="AJ1110" t="str">
            <v>-</v>
          </cell>
        </row>
        <row r="1111">
          <cell r="S1111" t="str">
            <v>5731</v>
          </cell>
          <cell r="T1111" t="str">
            <v>Cloudman Operating (4486)</v>
          </cell>
          <cell r="AA1111" t="str">
            <v>100-5046-3303</v>
          </cell>
          <cell r="AD1111" t="str">
            <v>ATHLETICS-100</v>
          </cell>
          <cell r="AE1111" t="str">
            <v>ATHLETICS-100-62</v>
          </cell>
          <cell r="AF1111" t="str">
            <v>100-5046-3303</v>
          </cell>
          <cell r="AJ1111" t="str">
            <v>-</v>
          </cell>
        </row>
        <row r="1112">
          <cell r="S1112" t="str">
            <v>5732</v>
          </cell>
          <cell r="T1112" t="str">
            <v>Poly-Flex Circuits</v>
          </cell>
          <cell r="AA1112" t="str">
            <v>100-5047-0000</v>
          </cell>
          <cell r="AD1112" t="str">
            <v>ATHLETICS-100</v>
          </cell>
          <cell r="AE1112" t="str">
            <v>ATHLETICS-100-63</v>
          </cell>
          <cell r="AF1112" t="str">
            <v>100-5047-0000</v>
          </cell>
          <cell r="AJ1112" t="str">
            <v>-</v>
          </cell>
        </row>
        <row r="1113">
          <cell r="S1113" t="str">
            <v>5733</v>
          </cell>
          <cell r="T1113" t="str">
            <v>University College Dean's Fund</v>
          </cell>
          <cell r="AA1113" t="str">
            <v>100-5047-3303</v>
          </cell>
          <cell r="AD1113" t="str">
            <v>ATHLETICS-100</v>
          </cell>
          <cell r="AE1113" t="str">
            <v>ATHLETICS-100-64</v>
          </cell>
          <cell r="AF1113" t="str">
            <v>100-5047-3303</v>
          </cell>
          <cell r="AJ1113" t="str">
            <v>-</v>
          </cell>
        </row>
        <row r="1114">
          <cell r="S1114" t="str">
            <v>5734</v>
          </cell>
          <cell r="T1114" t="str">
            <v>Inactive</v>
          </cell>
          <cell r="AA1114" t="str">
            <v>100-5047-3306</v>
          </cell>
          <cell r="AD1114" t="str">
            <v>ATHLETICS-100</v>
          </cell>
          <cell r="AE1114" t="str">
            <v>ATHLETICS-100-65</v>
          </cell>
          <cell r="AF1114" t="str">
            <v>100-5047-3306</v>
          </cell>
          <cell r="AJ1114" t="str">
            <v>-</v>
          </cell>
        </row>
        <row r="1115">
          <cell r="S1115" t="str">
            <v>5735</v>
          </cell>
          <cell r="T1115" t="str">
            <v>Bio Sci Fac/Grad Research</v>
          </cell>
          <cell r="AA1115" t="str">
            <v>100-5047-3309</v>
          </cell>
          <cell r="AD1115" t="str">
            <v>ATHLETICS-100</v>
          </cell>
          <cell r="AE1115" t="str">
            <v>ATHLETICS-100-66</v>
          </cell>
          <cell r="AF1115" t="str">
            <v>100-5047-3309</v>
          </cell>
          <cell r="AJ1115" t="str">
            <v>-</v>
          </cell>
        </row>
        <row r="1116">
          <cell r="S1116" t="str">
            <v>5736</v>
          </cell>
          <cell r="T1116" t="str">
            <v>PLANNING AND DESIGN DISCRETION</v>
          </cell>
          <cell r="AA1116" t="str">
            <v>100-5048-0000</v>
          </cell>
          <cell r="AD1116" t="str">
            <v>ATHLETICS-100</v>
          </cell>
          <cell r="AE1116" t="str">
            <v>ATHLETICS-100-67</v>
          </cell>
          <cell r="AF1116" t="str">
            <v>100-5048-0000</v>
          </cell>
          <cell r="AJ1116" t="str">
            <v>-</v>
          </cell>
        </row>
        <row r="1117">
          <cell r="S1117" t="str">
            <v>5737</v>
          </cell>
          <cell r="T1117" t="str">
            <v>Inactive</v>
          </cell>
          <cell r="AA1117" t="str">
            <v>100-5049-0000</v>
          </cell>
          <cell r="AD1117" t="str">
            <v>RECSVCS-100</v>
          </cell>
          <cell r="AE1117" t="str">
            <v>RECSVCS-100-4</v>
          </cell>
          <cell r="AF1117" t="str">
            <v>100-5049-0000</v>
          </cell>
          <cell r="AJ1117" t="str">
            <v>-</v>
          </cell>
        </row>
        <row r="1118">
          <cell r="S1118" t="str">
            <v>5738</v>
          </cell>
          <cell r="T1118" t="str">
            <v>Partners in Education</v>
          </cell>
          <cell r="AA1118" t="str">
            <v>100-5050-0000</v>
          </cell>
          <cell r="AD1118" t="str">
            <v>RECSVCS-100</v>
          </cell>
          <cell r="AE1118" t="str">
            <v>RECSVCS-100-5</v>
          </cell>
          <cell r="AF1118" t="str">
            <v>100-5050-0000</v>
          </cell>
          <cell r="AJ1118" t="str">
            <v>-</v>
          </cell>
        </row>
        <row r="1119">
          <cell r="S1119" t="str">
            <v>5739</v>
          </cell>
          <cell r="T1119" t="str">
            <v>Academic Computer Center</v>
          </cell>
          <cell r="AA1119" t="str">
            <v>100-5050-7220</v>
          </cell>
          <cell r="AD1119" t="str">
            <v>RECSVCS-100</v>
          </cell>
          <cell r="AE1119" t="str">
            <v>RECSVCS-100-6</v>
          </cell>
          <cell r="AF1119" t="str">
            <v>100-5050-7220</v>
          </cell>
          <cell r="AJ1119" t="str">
            <v>-</v>
          </cell>
        </row>
        <row r="1120">
          <cell r="S1120" t="str">
            <v>5740</v>
          </cell>
          <cell r="T1120" t="str">
            <v>Transportation Program Support</v>
          </cell>
          <cell r="AA1120" t="str">
            <v>100-5050-7290</v>
          </cell>
          <cell r="AD1120" t="str">
            <v>RECSVCS-100</v>
          </cell>
          <cell r="AE1120" t="str">
            <v>RECSVCS-100-7</v>
          </cell>
          <cell r="AF1120" t="str">
            <v>100-5050-7290</v>
          </cell>
          <cell r="AJ1120" t="str">
            <v>-</v>
          </cell>
        </row>
        <row r="1121">
          <cell r="S1121" t="str">
            <v>5741</v>
          </cell>
          <cell r="T1121" t="str">
            <v>Williams, Betty Pattern Coll</v>
          </cell>
          <cell r="AA1121" t="str">
            <v>100-5050-7291</v>
          </cell>
          <cell r="AD1121" t="str">
            <v>RECSVCS-100</v>
          </cell>
          <cell r="AE1121" t="str">
            <v>RECSVCS-100-8</v>
          </cell>
          <cell r="AF1121" t="str">
            <v>100-5050-7291</v>
          </cell>
          <cell r="AJ1121" t="str">
            <v>-</v>
          </cell>
        </row>
        <row r="1122">
          <cell r="S1122" t="str">
            <v>5742</v>
          </cell>
          <cell r="T1122" t="str">
            <v>Cprc J &amp; J Research</v>
          </cell>
          <cell r="AA1122" t="str">
            <v>100-5050-7292</v>
          </cell>
          <cell r="AD1122" t="str">
            <v>RECSVCS-100</v>
          </cell>
          <cell r="AE1122" t="str">
            <v>RECSVCS-100-9</v>
          </cell>
          <cell r="AF1122" t="str">
            <v>100-5050-7292</v>
          </cell>
          <cell r="AJ1122" t="str">
            <v>-</v>
          </cell>
        </row>
        <row r="1123">
          <cell r="S1123" t="str">
            <v>5743</v>
          </cell>
          <cell r="T1123" t="str">
            <v>Inactive</v>
          </cell>
          <cell r="AA1123" t="str">
            <v>100-5050-7293</v>
          </cell>
          <cell r="AD1123" t="str">
            <v>RECSVCS-100</v>
          </cell>
          <cell r="AE1123" t="str">
            <v>RECSVCS-100-10</v>
          </cell>
          <cell r="AF1123" t="str">
            <v>100-5050-7293</v>
          </cell>
          <cell r="AJ1123" t="str">
            <v>-</v>
          </cell>
        </row>
        <row r="1124">
          <cell r="S1124" t="str">
            <v>5744</v>
          </cell>
          <cell r="T1124" t="str">
            <v>Campaign Fund 5%</v>
          </cell>
          <cell r="AA1124" t="str">
            <v>100-5050-7294</v>
          </cell>
          <cell r="AD1124" t="str">
            <v>RECSVCS-100</v>
          </cell>
          <cell r="AE1124" t="str">
            <v>RECSVCS-100-11</v>
          </cell>
          <cell r="AF1124" t="str">
            <v>100-5050-7294</v>
          </cell>
          <cell r="AJ1124" t="str">
            <v>-</v>
          </cell>
        </row>
        <row r="1125">
          <cell r="S1125" t="str">
            <v>5745</v>
          </cell>
          <cell r="T1125" t="str">
            <v>Inactive</v>
          </cell>
          <cell r="AA1125" t="str">
            <v>100-5051-0000</v>
          </cell>
          <cell r="AD1125" t="str">
            <v>RECSVCS-100</v>
          </cell>
          <cell r="AE1125" t="str">
            <v>RECSVCS-100-12</v>
          </cell>
          <cell r="AF1125" t="str">
            <v>100-5051-0000</v>
          </cell>
          <cell r="AJ1125" t="str">
            <v>-</v>
          </cell>
        </row>
        <row r="1126">
          <cell r="S1126" t="str">
            <v>5746</v>
          </cell>
          <cell r="T1126" t="str">
            <v>Dean's Share of Tomorrow</v>
          </cell>
          <cell r="AA1126" t="str">
            <v>100-5052-0000</v>
          </cell>
          <cell r="AD1126" t="str">
            <v>RECSVCS-100</v>
          </cell>
          <cell r="AE1126" t="str">
            <v>RECSVCS-100-13</v>
          </cell>
          <cell r="AF1126" t="str">
            <v>100-5052-0000</v>
          </cell>
          <cell r="AJ1126" t="str">
            <v>-</v>
          </cell>
        </row>
        <row r="1127">
          <cell r="S1127" t="str">
            <v>5747</v>
          </cell>
          <cell r="T1127" t="str">
            <v>Academy of Mngd Care Pharm</v>
          </cell>
          <cell r="AA1127" t="str">
            <v>100-5053-0000</v>
          </cell>
          <cell r="AD1127" t="str">
            <v>RECSVCS-100</v>
          </cell>
          <cell r="AE1127" t="str">
            <v>RECSVCS-100-14</v>
          </cell>
          <cell r="AF1127" t="str">
            <v>100-5053-0000</v>
          </cell>
          <cell r="AJ1127" t="str">
            <v>-</v>
          </cell>
        </row>
        <row r="1128">
          <cell r="S1128" t="str">
            <v>5748</v>
          </cell>
          <cell r="T1128" t="str">
            <v>Soloveitzik, Harold Hillel</v>
          </cell>
          <cell r="AA1128" t="str">
            <v>100-5053-7220</v>
          </cell>
          <cell r="AD1128" t="str">
            <v>RECSVCS-100</v>
          </cell>
          <cell r="AE1128" t="str">
            <v>RECSVCS-100-15</v>
          </cell>
          <cell r="AF1128" t="str">
            <v>100-5053-7220</v>
          </cell>
          <cell r="AJ1128" t="str">
            <v>-</v>
          </cell>
        </row>
        <row r="1129">
          <cell r="S1129" t="str">
            <v>5749</v>
          </cell>
          <cell r="T1129" t="str">
            <v>Slade, Alex Operating Track</v>
          </cell>
          <cell r="AA1129" t="str">
            <v>100-5054-0000</v>
          </cell>
          <cell r="AD1129" t="str">
            <v>RECSVCS-100</v>
          </cell>
          <cell r="AE1129" t="str">
            <v>RECSVCS-100-16</v>
          </cell>
          <cell r="AF1129" t="str">
            <v>100-5054-0000</v>
          </cell>
          <cell r="AJ1129" t="str">
            <v>-</v>
          </cell>
        </row>
        <row r="1130">
          <cell r="S1130" t="str">
            <v>5750</v>
          </cell>
          <cell r="T1130" t="str">
            <v>Sustainability Minor</v>
          </cell>
          <cell r="AA1130" t="str">
            <v>100-5055-0000</v>
          </cell>
          <cell r="AD1130" t="str">
            <v>ATHLETICS-100</v>
          </cell>
          <cell r="AE1130" t="str">
            <v>ATHLETICS-100-68</v>
          </cell>
          <cell r="AF1130" t="str">
            <v>100-5055-0000</v>
          </cell>
          <cell r="AJ1130" t="str">
            <v>-</v>
          </cell>
        </row>
        <row r="1131">
          <cell r="S1131" t="str">
            <v>5751</v>
          </cell>
          <cell r="T1131" t="str">
            <v>Student Chapter of Marine Tech</v>
          </cell>
          <cell r="AA1131" t="str">
            <v>100-5056-0000</v>
          </cell>
          <cell r="AD1131" t="str">
            <v>ATHLETICS-100</v>
          </cell>
          <cell r="AE1131" t="str">
            <v>ATHLETICS-100-69</v>
          </cell>
          <cell r="AF1131" t="str">
            <v>100-5056-0000</v>
          </cell>
          <cell r="AJ1131" t="str">
            <v>-</v>
          </cell>
        </row>
        <row r="1132">
          <cell r="S1132" t="str">
            <v>5752</v>
          </cell>
          <cell r="T1132" t="str">
            <v>Vernal Pools</v>
          </cell>
          <cell r="AA1132" t="str">
            <v>100-5057-7220</v>
          </cell>
          <cell r="AD1132" t="str">
            <v>RECSVCS-100</v>
          </cell>
          <cell r="AE1132" t="str">
            <v>RECSVCS-100-17</v>
          </cell>
          <cell r="AF1132" t="str">
            <v>100-5057-7220</v>
          </cell>
          <cell r="AJ1132" t="str">
            <v>-</v>
          </cell>
        </row>
        <row r="1133">
          <cell r="S1133" t="str">
            <v>5753</v>
          </cell>
          <cell r="T1133" t="str">
            <v>ASFCCE Artist in Residence</v>
          </cell>
          <cell r="AA1133" t="str">
            <v>100-5058-0000</v>
          </cell>
          <cell r="AD1133" t="str">
            <v>ATHLETICS-100</v>
          </cell>
          <cell r="AE1133" t="str">
            <v>ATHLETICS-100-70</v>
          </cell>
          <cell r="AF1133" t="str">
            <v>100-5058-0000</v>
          </cell>
          <cell r="AJ1133" t="str">
            <v>-</v>
          </cell>
        </row>
        <row r="1134">
          <cell r="S1134" t="str">
            <v>5754</v>
          </cell>
          <cell r="T1134" t="str">
            <v>Inactive</v>
          </cell>
          <cell r="AA1134" t="str">
            <v>100-5058-3303</v>
          </cell>
          <cell r="AD1134" t="str">
            <v>ATHLETICS-100</v>
          </cell>
          <cell r="AE1134" t="str">
            <v>ATHLETICS-100-71</v>
          </cell>
          <cell r="AF1134" t="str">
            <v>100-5058-3303</v>
          </cell>
          <cell r="AJ1134" t="str">
            <v>-</v>
          </cell>
        </row>
        <row r="1135">
          <cell r="S1135" t="str">
            <v>5755</v>
          </cell>
          <cell r="T1135" t="str">
            <v>Dept of Mech Engr Dynamic</v>
          </cell>
          <cell r="AA1135" t="str">
            <v>100-5058-3306</v>
          </cell>
          <cell r="AD1135" t="str">
            <v>ATHLETICS-100</v>
          </cell>
          <cell r="AE1135" t="str">
            <v>ATHLETICS-100-72</v>
          </cell>
          <cell r="AF1135" t="str">
            <v>100-5058-3306</v>
          </cell>
          <cell r="AJ1135" t="str">
            <v>-</v>
          </cell>
        </row>
        <row r="1136">
          <cell r="S1136" t="str">
            <v>5756</v>
          </cell>
          <cell r="T1136" t="str">
            <v>Inactive</v>
          </cell>
          <cell r="AA1136" t="str">
            <v>100-5058-3309</v>
          </cell>
          <cell r="AD1136" t="str">
            <v>ATHLETICS-100</v>
          </cell>
          <cell r="AE1136" t="str">
            <v>ATHLETICS-100-73</v>
          </cell>
          <cell r="AF1136" t="str">
            <v>100-5058-3309</v>
          </cell>
          <cell r="AJ1136" t="str">
            <v>-</v>
          </cell>
        </row>
        <row r="1137">
          <cell r="S1137" t="str">
            <v>5757</v>
          </cell>
          <cell r="T1137" t="str">
            <v>ASFCCE Marketing Discretionary</v>
          </cell>
          <cell r="AA1137" t="str">
            <v>100-5407-3303</v>
          </cell>
          <cell r="AD1137" t="str">
            <v>HEALTH-100</v>
          </cell>
          <cell r="AE1137" t="str">
            <v>HEALTH-100-1</v>
          </cell>
          <cell r="AF1137" t="str">
            <v>100-5407-3303</v>
          </cell>
          <cell r="AJ1137" t="str">
            <v>-</v>
          </cell>
        </row>
        <row r="1138">
          <cell r="S1138" t="str">
            <v>5758</v>
          </cell>
          <cell r="T1138" t="str">
            <v>Seafood Research Pivarnik</v>
          </cell>
          <cell r="AA1138" t="str">
            <v>100-5501-3007</v>
          </cell>
          <cell r="AD1138" t="str">
            <v>MEMORIAL UNION-100</v>
          </cell>
          <cell r="AE1138" t="str">
            <v>MEMORIAL UNION-100-1</v>
          </cell>
          <cell r="AF1138" t="str">
            <v>100-5501-3007</v>
          </cell>
          <cell r="AJ1138" t="str">
            <v>-</v>
          </cell>
        </row>
        <row r="1139">
          <cell r="S1139" t="str">
            <v>5759</v>
          </cell>
          <cell r="T1139" t="str">
            <v>Dept of Civil Engr History</v>
          </cell>
          <cell r="AA1139" t="str">
            <v>100-5502-3007</v>
          </cell>
          <cell r="AD1139" t="str">
            <v>MEMORIAL UNION-100</v>
          </cell>
          <cell r="AE1139" t="str">
            <v>MEMORIAL UNION-100-2</v>
          </cell>
          <cell r="AF1139" t="str">
            <v>100-5502-3007</v>
          </cell>
          <cell r="AJ1139" t="str">
            <v>-</v>
          </cell>
        </row>
        <row r="1140">
          <cell r="S1140" t="str">
            <v>5760</v>
          </cell>
          <cell r="T1140" t="str">
            <v>ASFCCE Friends of Cambodia</v>
          </cell>
          <cell r="AA1140" t="str">
            <v>100-6000-0000</v>
          </cell>
          <cell r="AD1140" t="str">
            <v>PRESIDENT-CCR-100</v>
          </cell>
          <cell r="AE1140" t="str">
            <v>PRESIDENT-CCR-100-2</v>
          </cell>
          <cell r="AF1140" t="str">
            <v>100-6000-0000</v>
          </cell>
          <cell r="AJ1140" t="str">
            <v>-</v>
          </cell>
        </row>
        <row r="1141">
          <cell r="S1141" t="str">
            <v>5761</v>
          </cell>
          <cell r="T1141" t="str">
            <v>Inactive</v>
          </cell>
          <cell r="AA1141" t="str">
            <v>100-6001-0000</v>
          </cell>
          <cell r="AD1141" t="str">
            <v>PRESIDENT-University_Events-100</v>
          </cell>
          <cell r="AE1141" t="str">
            <v>PRESIDENT-University_Events-100-1</v>
          </cell>
          <cell r="AF1141" t="str">
            <v>100-6001-0000</v>
          </cell>
          <cell r="AJ1141" t="str">
            <v>-</v>
          </cell>
        </row>
        <row r="1142">
          <cell r="S1142" t="str">
            <v>5762</v>
          </cell>
          <cell r="T1142" t="str">
            <v>Spivack, A. Discretionary</v>
          </cell>
          <cell r="AA1142" t="str">
            <v>100-6001-2514</v>
          </cell>
          <cell r="AD1142" t="str">
            <v>PRESIDENT-University_Events-100</v>
          </cell>
          <cell r="AE1142" t="str">
            <v>PRESIDENT-University_Events-100-2</v>
          </cell>
          <cell r="AF1142" t="str">
            <v>100-6001-2514</v>
          </cell>
          <cell r="AJ1142" t="str">
            <v>-</v>
          </cell>
        </row>
        <row r="1143">
          <cell r="S1143" t="str">
            <v>5763</v>
          </cell>
          <cell r="T1143" t="str">
            <v>URI Clss of 1954  Cmps Btfctn</v>
          </cell>
          <cell r="AA1143" t="str">
            <v>100-6001-2640</v>
          </cell>
          <cell r="AD1143" t="str">
            <v>PRESIDENT-University_Events-100</v>
          </cell>
          <cell r="AE1143" t="str">
            <v>PRESIDENT-University_Events-100-3</v>
          </cell>
          <cell r="AF1143" t="str">
            <v>100-6001-2640</v>
          </cell>
          <cell r="AJ1143" t="str">
            <v>-</v>
          </cell>
        </row>
        <row r="1144">
          <cell r="S1144" t="str">
            <v>5764</v>
          </cell>
          <cell r="T1144" t="str">
            <v>Center for the Humanities</v>
          </cell>
          <cell r="AA1144" t="str">
            <v>100-6003-0000</v>
          </cell>
          <cell r="AD1144" t="str">
            <v>PRESIDENT-Alumni-100</v>
          </cell>
          <cell r="AE1144" t="str">
            <v>PRESIDENT-Alumni-100-1</v>
          </cell>
          <cell r="AF1144" t="str">
            <v>100-6003-0000</v>
          </cell>
          <cell r="AJ1144" t="str">
            <v>-</v>
          </cell>
        </row>
        <row r="1145">
          <cell r="S1145" t="str">
            <v>5765</v>
          </cell>
          <cell r="T1145" t="str">
            <v>Registrar Staff Development</v>
          </cell>
          <cell r="AA1145" t="str">
            <v>100-6003-2574</v>
          </cell>
          <cell r="AD1145" t="str">
            <v>PRESIDENT-Alumni-100</v>
          </cell>
          <cell r="AE1145" t="str">
            <v>PRESIDENT-Alumni-100-2</v>
          </cell>
          <cell r="AF1145" t="str">
            <v>100-6003-2574</v>
          </cell>
          <cell r="AJ1145" t="str">
            <v>-</v>
          </cell>
        </row>
        <row r="1146">
          <cell r="S1146" t="str">
            <v>5766</v>
          </cell>
          <cell r="T1146" t="str">
            <v>Rumowicz Essay Prize</v>
          </cell>
          <cell r="AA1146" t="str">
            <v>100-6004-0000</v>
          </cell>
          <cell r="AD1146" t="str">
            <v>PRESIDENT-Communications-100</v>
          </cell>
          <cell r="AE1146" t="str">
            <v>PRESIDENT-Communications-100-1</v>
          </cell>
          <cell r="AF1146" t="str">
            <v>100-6004-0000</v>
          </cell>
          <cell r="AJ1146" t="str">
            <v>-</v>
          </cell>
        </row>
        <row r="1147">
          <cell r="S1147" t="str">
            <v>5767</v>
          </cell>
          <cell r="T1147" t="str">
            <v>BMMG Sperry</v>
          </cell>
          <cell r="AA1147" t="str">
            <v>100-6004-3032</v>
          </cell>
          <cell r="AD1147" t="str">
            <v>PRESIDENT-Communications-100</v>
          </cell>
          <cell r="AE1147" t="str">
            <v>PRESIDENT-Communications-100-2</v>
          </cell>
          <cell r="AF1147" t="str">
            <v>100-6004-3032</v>
          </cell>
          <cell r="AJ1147" t="str">
            <v>-</v>
          </cell>
        </row>
        <row r="1148">
          <cell r="S1148" t="str">
            <v>5768</v>
          </cell>
          <cell r="T1148" t="str">
            <v>White, John Hazen</v>
          </cell>
          <cell r="AA1148" t="str">
            <v>100-6004-7479</v>
          </cell>
          <cell r="AD1148" t="str">
            <v>PRESIDENT-Communications-100</v>
          </cell>
          <cell r="AE1148" t="str">
            <v>PRESIDENT-Communications-100-3</v>
          </cell>
          <cell r="AF1148" t="str">
            <v>100-6004-7479</v>
          </cell>
          <cell r="AJ1148" t="str">
            <v>-</v>
          </cell>
        </row>
        <row r="1149">
          <cell r="S1149" t="str">
            <v>5769</v>
          </cell>
          <cell r="T1149" t="str">
            <v>Opp Fund Holding Acct</v>
          </cell>
          <cell r="AA1149" t="str">
            <v>100-6005-0000</v>
          </cell>
          <cell r="AD1149" t="str">
            <v>PRESIDENT-Publications-100</v>
          </cell>
          <cell r="AE1149" t="str">
            <v>PRESIDENT-Publications-100-1</v>
          </cell>
          <cell r="AF1149" t="str">
            <v>100-6005-0000</v>
          </cell>
          <cell r="AJ1149" t="str">
            <v>-</v>
          </cell>
        </row>
        <row r="1150">
          <cell r="S1150" t="str">
            <v>5770</v>
          </cell>
          <cell r="T1150" t="str">
            <v>Geology Student Support</v>
          </cell>
          <cell r="AA1150" t="str">
            <v>100-7000-0000</v>
          </cell>
          <cell r="AD1150" t="str">
            <v>RESECDEV-100</v>
          </cell>
          <cell r="AE1150" t="str">
            <v>RESECDEV-100-4</v>
          </cell>
          <cell r="AF1150" t="str">
            <v>100-7000-0000</v>
          </cell>
          <cell r="AJ1150" t="str">
            <v>-</v>
          </cell>
        </row>
        <row r="1151">
          <cell r="S1151" t="str">
            <v>5771</v>
          </cell>
          <cell r="T1151" t="str">
            <v>Inactive</v>
          </cell>
          <cell r="AA1151" t="str">
            <v>100-7000-3011</v>
          </cell>
          <cell r="AD1151" t="str">
            <v>RESECDEV-100</v>
          </cell>
          <cell r="AE1151" t="str">
            <v>RESECDEV-100-5</v>
          </cell>
          <cell r="AF1151" t="str">
            <v>100-7000-3011</v>
          </cell>
          <cell r="AJ1151" t="str">
            <v>-</v>
          </cell>
        </row>
        <row r="1152">
          <cell r="S1152" t="str">
            <v>5772</v>
          </cell>
          <cell r="T1152" t="str">
            <v>Zotos/Hair Chemistry</v>
          </cell>
          <cell r="AA1152" t="str">
            <v>100-7900-0000</v>
          </cell>
          <cell r="AD1152" t="e">
            <v>#N/A</v>
          </cell>
          <cell r="AE1152" t="e">
            <v>#N/A</v>
          </cell>
          <cell r="AF1152" t="str">
            <v>100-7900-0000</v>
          </cell>
          <cell r="AJ1152" t="str">
            <v>-</v>
          </cell>
        </row>
        <row r="1153">
          <cell r="S1153" t="str">
            <v>5773</v>
          </cell>
          <cell r="T1153" t="str">
            <v>UCIRHRP</v>
          </cell>
          <cell r="AA1153" t="str">
            <v>100-9000-0000</v>
          </cell>
          <cell r="AD1153" t="str">
            <v>CONFERENCE OFFICE-100</v>
          </cell>
          <cell r="AE1153" t="str">
            <v>CONFERENCE OFFICE-100-1</v>
          </cell>
          <cell r="AF1153" t="str">
            <v>100-9000-0000</v>
          </cell>
          <cell r="AJ1153" t="str">
            <v>-</v>
          </cell>
        </row>
        <row r="1154">
          <cell r="S1154" t="str">
            <v>5774</v>
          </cell>
          <cell r="T1154" t="str">
            <v>RI Natural History Survey</v>
          </cell>
          <cell r="AA1154" t="str">
            <v>101-0001-7160</v>
          </cell>
          <cell r="AD1154" t="str">
            <v>PRESIDENT-Other-101</v>
          </cell>
          <cell r="AE1154" t="str">
            <v>PRESIDENT-Other-101-1</v>
          </cell>
          <cell r="AF1154" t="str">
            <v>101-0001-7160</v>
          </cell>
          <cell r="AJ1154" t="str">
            <v>-</v>
          </cell>
        </row>
        <row r="1155">
          <cell r="S1155" t="str">
            <v>5775</v>
          </cell>
          <cell r="T1155" t="str">
            <v>BMMG Research</v>
          </cell>
          <cell r="AA1155" t="str">
            <v>101-1001-7351</v>
          </cell>
          <cell r="AD1155" t="str">
            <v>PRESIDENT-Office-101</v>
          </cell>
          <cell r="AE1155" t="str">
            <v>PRESIDENT-Office-101-1</v>
          </cell>
          <cell r="AF1155" t="str">
            <v>101-1001-7351</v>
          </cell>
          <cell r="AJ1155" t="str">
            <v>-</v>
          </cell>
        </row>
        <row r="1156">
          <cell r="S1156" t="str">
            <v>5776</v>
          </cell>
          <cell r="T1156" t="str">
            <v>CRC Packard Learning</v>
          </cell>
          <cell r="AA1156" t="str">
            <v>101-1003-0000</v>
          </cell>
          <cell r="AD1156" t="str">
            <v>CED-101</v>
          </cell>
          <cell r="AE1156" t="str">
            <v>CED-101-1</v>
          </cell>
          <cell r="AF1156" t="str">
            <v>101-1003-0000</v>
          </cell>
          <cell r="AJ1156" t="str">
            <v>-</v>
          </cell>
        </row>
        <row r="1157">
          <cell r="S1157" t="str">
            <v>5777</v>
          </cell>
          <cell r="T1157" t="str">
            <v>Inactive</v>
          </cell>
          <cell r="AA1157" t="str">
            <v>101-1008-2546</v>
          </cell>
          <cell r="AD1157" t="str">
            <v>RESECDEV-101</v>
          </cell>
          <cell r="AE1157" t="str">
            <v>RESECDEV-101-1</v>
          </cell>
          <cell r="AF1157" t="str">
            <v>101-1008-2546</v>
          </cell>
          <cell r="AJ1157" t="str">
            <v>-</v>
          </cell>
        </row>
        <row r="1158">
          <cell r="S1158" t="str">
            <v>5778</v>
          </cell>
          <cell r="T1158" t="str">
            <v>CRC Aquidneck Island</v>
          </cell>
          <cell r="AA1158" t="str">
            <v>101-1008-3036</v>
          </cell>
          <cell r="AD1158" t="str">
            <v>RESECDEV-101</v>
          </cell>
          <cell r="AE1158" t="str">
            <v>RESECDEV-101-2</v>
          </cell>
          <cell r="AF1158" t="str">
            <v>101-1008-3036</v>
          </cell>
          <cell r="AJ1158" t="str">
            <v>-</v>
          </cell>
        </row>
        <row r="1159">
          <cell r="S1159" t="str">
            <v>5779</v>
          </cell>
          <cell r="T1159" t="str">
            <v>Inactive</v>
          </cell>
          <cell r="AA1159" t="str">
            <v>101-1101-3003</v>
          </cell>
          <cell r="AD1159" t="str">
            <v>PROVOST-Academic_Aff-101</v>
          </cell>
          <cell r="AE1159" t="str">
            <v>PROVOST-Academic_Aff-101-1</v>
          </cell>
          <cell r="AF1159" t="str">
            <v>101-1101-3003</v>
          </cell>
          <cell r="AJ1159" t="str">
            <v>-</v>
          </cell>
        </row>
        <row r="1160">
          <cell r="S1160" t="str">
            <v>5780</v>
          </cell>
          <cell r="T1160" t="str">
            <v>Fisheries Economics</v>
          </cell>
          <cell r="AA1160" t="str">
            <v>101-1101-7177</v>
          </cell>
          <cell r="AD1160" t="str">
            <v>PROVOST-Academic_Aff-101</v>
          </cell>
          <cell r="AE1160" t="str">
            <v>PROVOST-Academic_Aff-101-2</v>
          </cell>
          <cell r="AF1160" t="str">
            <v>101-1101-7177</v>
          </cell>
          <cell r="AJ1160" t="str">
            <v>-</v>
          </cell>
        </row>
        <row r="1161">
          <cell r="S1161" t="str">
            <v>5781</v>
          </cell>
          <cell r="T1161" t="str">
            <v>Feinstein Center for Hunger</v>
          </cell>
          <cell r="AA1161" t="str">
            <v>101-1104-0000</v>
          </cell>
          <cell r="AD1161" t="str">
            <v>PROVOST-Faculty_Affairs-101</v>
          </cell>
          <cell r="AE1161" t="str">
            <v>PROVOST-Faculty_Affairs-101-1</v>
          </cell>
          <cell r="AF1161" t="str">
            <v>101-1104-0000</v>
          </cell>
          <cell r="AJ1161" t="str">
            <v>-</v>
          </cell>
        </row>
        <row r="1162">
          <cell r="S1162" t="str">
            <v>5782</v>
          </cell>
          <cell r="T1162" t="str">
            <v>Convocation Center Fund</v>
          </cell>
          <cell r="AA1162" t="str">
            <v>101-1109-7285</v>
          </cell>
          <cell r="AD1162" t="str">
            <v>PROVOST-Initiatives-101</v>
          </cell>
          <cell r="AE1162" t="str">
            <v>PROVOST-Initiatives-101-1</v>
          </cell>
          <cell r="AF1162" t="str">
            <v>101-1109-7285</v>
          </cell>
          <cell r="AJ1162" t="str">
            <v>-</v>
          </cell>
        </row>
        <row r="1163">
          <cell r="S1163" t="str">
            <v>5783</v>
          </cell>
          <cell r="T1163" t="str">
            <v>Inactive</v>
          </cell>
          <cell r="AA1163" t="str">
            <v>101-1109-7286</v>
          </cell>
          <cell r="AD1163" t="str">
            <v>PROVOST-Initiatives-101</v>
          </cell>
          <cell r="AE1163" t="str">
            <v>PROVOST-Initiatives-101-2</v>
          </cell>
          <cell r="AF1163" t="str">
            <v>101-1109-7286</v>
          </cell>
          <cell r="AJ1163" t="str">
            <v>-</v>
          </cell>
        </row>
        <row r="1164">
          <cell r="S1164" t="str">
            <v>5784</v>
          </cell>
          <cell r="T1164" t="str">
            <v>Inactive</v>
          </cell>
          <cell r="AA1164" t="str">
            <v>101-1109-7287</v>
          </cell>
          <cell r="AD1164" t="str">
            <v>PROVOST-Initiatives-101</v>
          </cell>
          <cell r="AE1164" t="str">
            <v>PROVOST-Initiatives-101-3</v>
          </cell>
          <cell r="AF1164" t="str">
            <v>101-1109-7287</v>
          </cell>
          <cell r="AJ1164" t="str">
            <v>-</v>
          </cell>
        </row>
        <row r="1165">
          <cell r="S1165" t="str">
            <v>5785</v>
          </cell>
          <cell r="T1165" t="str">
            <v>Ballentine Hall Renovation</v>
          </cell>
          <cell r="AA1165" t="str">
            <v>101-1109-7288</v>
          </cell>
          <cell r="AD1165" t="str">
            <v>PROVOST-Initiatives-101</v>
          </cell>
          <cell r="AE1165" t="str">
            <v>PROVOST-Initiatives-101-4</v>
          </cell>
          <cell r="AF1165" t="str">
            <v>101-1109-7288</v>
          </cell>
          <cell r="AJ1165" t="str">
            <v>-</v>
          </cell>
        </row>
        <row r="1166">
          <cell r="S1166" t="str">
            <v>5786</v>
          </cell>
          <cell r="T1166" t="str">
            <v>Liberian Town Meeting Project</v>
          </cell>
          <cell r="AA1166" t="str">
            <v>101-1111-7212</v>
          </cell>
          <cell r="AD1166" t="str">
            <v>PROVOST-Global_Strategies-101</v>
          </cell>
          <cell r="AE1166" t="str">
            <v>PROVOST-Global_Strategies-101-1</v>
          </cell>
          <cell r="AF1166" t="str">
            <v>101-1111-7212</v>
          </cell>
          <cell r="AJ1166" t="str">
            <v>-</v>
          </cell>
        </row>
        <row r="1167">
          <cell r="S1167" t="str">
            <v>5787</v>
          </cell>
          <cell r="T1167" t="str">
            <v>Inactive</v>
          </cell>
          <cell r="AA1167" t="str">
            <v>101-1112-1100</v>
          </cell>
          <cell r="AD1167" t="str">
            <v>PROVOST-Global_Strategies-101</v>
          </cell>
          <cell r="AE1167" t="str">
            <v>PROVOST-Global_Strategies-101-2</v>
          </cell>
          <cell r="AF1167" t="str">
            <v>101-1112-1100</v>
          </cell>
          <cell r="AJ1167" t="str">
            <v>-</v>
          </cell>
        </row>
        <row r="1168">
          <cell r="S1168" t="str">
            <v>5788</v>
          </cell>
          <cell r="T1168" t="str">
            <v>Champlin 99 Advanced Graphics</v>
          </cell>
          <cell r="AA1168" t="str">
            <v>101-1130-7344</v>
          </cell>
          <cell r="AD1168" t="str">
            <v>ATL-101</v>
          </cell>
          <cell r="AE1168" t="str">
            <v>ATL-101-1</v>
          </cell>
          <cell r="AF1168" t="str">
            <v>101-1130-7344</v>
          </cell>
          <cell r="AJ1168" t="str">
            <v>-</v>
          </cell>
        </row>
        <row r="1169">
          <cell r="S1169" t="str">
            <v>5789</v>
          </cell>
          <cell r="T1169" t="str">
            <v>Champlin 99 Digital Signal</v>
          </cell>
          <cell r="AA1169" t="str">
            <v>101-2000-2220</v>
          </cell>
          <cell r="AD1169" t="str">
            <v>CELS-101</v>
          </cell>
          <cell r="AE1169" t="str">
            <v>CELS-101-1</v>
          </cell>
          <cell r="AF1169" t="str">
            <v>101-2000-2220</v>
          </cell>
          <cell r="AJ1169" t="str">
            <v>-</v>
          </cell>
        </row>
        <row r="1170">
          <cell r="S1170" t="str">
            <v>5790</v>
          </cell>
          <cell r="T1170" t="str">
            <v>Champlin 99 Intro Bio Lab</v>
          </cell>
          <cell r="AA1170" t="str">
            <v>101-2000-7019</v>
          </cell>
          <cell r="AD1170" t="str">
            <v>CELS-101</v>
          </cell>
          <cell r="AE1170" t="str">
            <v>CELS-101-2</v>
          </cell>
          <cell r="AF1170" t="str">
            <v>101-2000-7019</v>
          </cell>
          <cell r="AJ1170" t="str">
            <v>-</v>
          </cell>
        </row>
        <row r="1171">
          <cell r="S1171" t="str">
            <v>5791</v>
          </cell>
          <cell r="T1171" t="str">
            <v>Champlin 99 Env Biotech</v>
          </cell>
          <cell r="AA1171" t="str">
            <v>101-2000-7020</v>
          </cell>
          <cell r="AD1171" t="str">
            <v>CELS-101</v>
          </cell>
          <cell r="AE1171" t="str">
            <v>CELS-101-3</v>
          </cell>
          <cell r="AF1171" t="str">
            <v>101-2000-7020</v>
          </cell>
          <cell r="AJ1171" t="str">
            <v>-</v>
          </cell>
        </row>
        <row r="1172">
          <cell r="S1172" t="str">
            <v>5792</v>
          </cell>
          <cell r="T1172" t="str">
            <v>Nassersharif Discreationary</v>
          </cell>
          <cell r="AA1172" t="str">
            <v>101-2000-7022</v>
          </cell>
          <cell r="AD1172" t="str">
            <v>CELS-101</v>
          </cell>
          <cell r="AE1172" t="str">
            <v>CELS-101-4</v>
          </cell>
          <cell r="AF1172" t="str">
            <v>101-2000-7022</v>
          </cell>
          <cell r="AJ1172" t="str">
            <v>-</v>
          </cell>
        </row>
        <row r="1173">
          <cell r="S1173" t="str">
            <v>5793</v>
          </cell>
          <cell r="T1173" t="str">
            <v>U-Know Software Yang</v>
          </cell>
          <cell r="AA1173" t="str">
            <v>101-2000-7144</v>
          </cell>
          <cell r="AD1173" t="str">
            <v>CELS-101</v>
          </cell>
          <cell r="AE1173" t="str">
            <v>CELS-101-5</v>
          </cell>
          <cell r="AF1173" t="str">
            <v>101-2000-7144</v>
          </cell>
          <cell r="AJ1173" t="str">
            <v>-</v>
          </cell>
        </row>
        <row r="1174">
          <cell r="S1174" t="str">
            <v>5794</v>
          </cell>
          <cell r="T1174" t="str">
            <v>Champlin '06 Tsunami Mon.</v>
          </cell>
          <cell r="AA1174" t="str">
            <v>101-2000-7262</v>
          </cell>
          <cell r="AD1174" t="str">
            <v>CELS-101</v>
          </cell>
          <cell r="AE1174" t="str">
            <v>CELS-101-6</v>
          </cell>
          <cell r="AF1174" t="str">
            <v>101-2000-7262</v>
          </cell>
          <cell r="AJ1174" t="str">
            <v>-</v>
          </cell>
        </row>
        <row r="1175">
          <cell r="S1175" t="str">
            <v>5795</v>
          </cell>
          <cell r="T1175" t="str">
            <v>Inactive</v>
          </cell>
          <cell r="AA1175" t="str">
            <v>101-2000-7277</v>
          </cell>
          <cell r="AD1175" t="str">
            <v>CELS-101</v>
          </cell>
          <cell r="AE1175" t="str">
            <v>CELS-101-7</v>
          </cell>
          <cell r="AF1175" t="str">
            <v>101-2000-7277</v>
          </cell>
          <cell r="AJ1175" t="str">
            <v>-</v>
          </cell>
        </row>
        <row r="1176">
          <cell r="S1176" t="str">
            <v>5796</v>
          </cell>
          <cell r="T1176" t="str">
            <v>Inactive</v>
          </cell>
          <cell r="AA1176" t="str">
            <v>101-2000-7284</v>
          </cell>
          <cell r="AD1176" t="str">
            <v>CELS-101</v>
          </cell>
          <cell r="AE1176" t="str">
            <v>CELS-101-8</v>
          </cell>
          <cell r="AF1176" t="str">
            <v>101-2000-7284</v>
          </cell>
          <cell r="AJ1176" t="str">
            <v>-</v>
          </cell>
        </row>
        <row r="1177">
          <cell r="S1177" t="str">
            <v>5797</v>
          </cell>
          <cell r="T1177" t="str">
            <v>Honors Colloquium 2000</v>
          </cell>
          <cell r="AA1177" t="str">
            <v>101-2001-7008</v>
          </cell>
          <cell r="AD1177" t="str">
            <v>CELS-101</v>
          </cell>
          <cell r="AE1177" t="str">
            <v>CELS-101-9</v>
          </cell>
          <cell r="AF1177" t="str">
            <v>101-2001-7008</v>
          </cell>
          <cell r="AJ1177" t="str">
            <v>-</v>
          </cell>
        </row>
        <row r="1178">
          <cell r="S1178" t="str">
            <v>5798</v>
          </cell>
          <cell r="T1178" t="str">
            <v>Inactive</v>
          </cell>
          <cell r="AA1178" t="str">
            <v>101-2001-7023</v>
          </cell>
          <cell r="AD1178" t="str">
            <v>CELS-101</v>
          </cell>
          <cell r="AE1178" t="str">
            <v>CELS-101-10</v>
          </cell>
          <cell r="AF1178" t="str">
            <v>101-2001-7023</v>
          </cell>
          <cell r="AJ1178" t="str">
            <v>-</v>
          </cell>
        </row>
        <row r="1179">
          <cell r="S1179" t="str">
            <v>5799</v>
          </cell>
          <cell r="T1179" t="str">
            <v>Turfgrass/Sullivan</v>
          </cell>
          <cell r="AA1179" t="str">
            <v>101-2001-7024</v>
          </cell>
          <cell r="AD1179" t="str">
            <v>CELS-101</v>
          </cell>
          <cell r="AE1179" t="str">
            <v>CELS-101-11</v>
          </cell>
          <cell r="AF1179" t="str">
            <v>101-2001-7024</v>
          </cell>
          <cell r="AJ1179" t="str">
            <v>-</v>
          </cell>
        </row>
        <row r="1180">
          <cell r="S1180" t="str">
            <v>5800</v>
          </cell>
          <cell r="T1180" t="str">
            <v>HDF Research Fund</v>
          </cell>
          <cell r="AA1180" t="str">
            <v>101-2002-7097</v>
          </cell>
          <cell r="AD1180" t="str">
            <v>CELS-101</v>
          </cell>
          <cell r="AE1180" t="str">
            <v>CELS-101-12</v>
          </cell>
          <cell r="AF1180" t="str">
            <v>101-2002-7097</v>
          </cell>
          <cell r="AJ1180" t="str">
            <v>-</v>
          </cell>
        </row>
        <row r="1181">
          <cell r="S1181" t="str">
            <v>5801</v>
          </cell>
          <cell r="T1181" t="str">
            <v>Packard Mariculture</v>
          </cell>
          <cell r="AA1181" t="str">
            <v>101-2002-9016</v>
          </cell>
          <cell r="AD1181" t="str">
            <v>CELS-101</v>
          </cell>
          <cell r="AE1181" t="str">
            <v>CELS-101-13</v>
          </cell>
          <cell r="AF1181" t="str">
            <v>101-2002-9016</v>
          </cell>
          <cell r="AJ1181" t="str">
            <v>-</v>
          </cell>
        </row>
        <row r="1182">
          <cell r="S1182" t="str">
            <v>5802</v>
          </cell>
          <cell r="T1182" t="str">
            <v>Hall,Mildred &amp; Elizabeth Oper.</v>
          </cell>
          <cell r="AA1182" t="str">
            <v>101-2003-7008</v>
          </cell>
          <cell r="AD1182" t="str">
            <v>CELS-101</v>
          </cell>
          <cell r="AE1182" t="str">
            <v>CELS-101-14</v>
          </cell>
          <cell r="AF1182" t="str">
            <v>101-2003-7008</v>
          </cell>
          <cell r="AJ1182" t="str">
            <v>-</v>
          </cell>
        </row>
        <row r="1183">
          <cell r="S1183" t="str">
            <v>5803</v>
          </cell>
          <cell r="T1183" t="str">
            <v>APAW</v>
          </cell>
          <cell r="AA1183" t="str">
            <v>101-2003-7018</v>
          </cell>
          <cell r="AD1183" t="str">
            <v>CELS-101</v>
          </cell>
          <cell r="AE1183" t="str">
            <v>CELS-101-15</v>
          </cell>
          <cell r="AF1183" t="str">
            <v>101-2003-7018</v>
          </cell>
          <cell r="AJ1183" t="str">
            <v>-</v>
          </cell>
        </row>
        <row r="1184">
          <cell r="S1184" t="str">
            <v>5804</v>
          </cell>
          <cell r="T1184" t="str">
            <v>Turf Weed Management Research</v>
          </cell>
          <cell r="AA1184" t="str">
            <v>101-2003-7112</v>
          </cell>
          <cell r="AD1184" t="str">
            <v>CELS-101</v>
          </cell>
          <cell r="AE1184" t="str">
            <v>CELS-101-16</v>
          </cell>
          <cell r="AF1184" t="str">
            <v>101-2003-7112</v>
          </cell>
          <cell r="AJ1184" t="str">
            <v>-</v>
          </cell>
        </row>
        <row r="1185">
          <cell r="S1185" t="str">
            <v>5805</v>
          </cell>
          <cell r="T1185" t="str">
            <v>Inactive</v>
          </cell>
          <cell r="AA1185" t="str">
            <v>101-2003-7132</v>
          </cell>
          <cell r="AD1185" t="str">
            <v>CELS-101</v>
          </cell>
          <cell r="AE1185" t="str">
            <v>CELS-101-17</v>
          </cell>
          <cell r="AF1185" t="str">
            <v>101-2003-7132</v>
          </cell>
          <cell r="AJ1185" t="str">
            <v>-</v>
          </cell>
        </row>
        <row r="1186">
          <cell r="S1186" t="str">
            <v>5806</v>
          </cell>
          <cell r="T1186" t="str">
            <v>COP Future Fund</v>
          </cell>
          <cell r="AA1186" t="str">
            <v>101-2003-7137</v>
          </cell>
          <cell r="AD1186" t="str">
            <v>CELS-101</v>
          </cell>
          <cell r="AE1186" t="str">
            <v>CELS-101-18</v>
          </cell>
          <cell r="AF1186" t="str">
            <v>101-2003-7137</v>
          </cell>
          <cell r="AJ1186" t="str">
            <v>-</v>
          </cell>
        </row>
        <row r="1187">
          <cell r="S1187" t="str">
            <v>5807</v>
          </cell>
          <cell r="T1187" t="str">
            <v>CBA Trading Room Op Fund</v>
          </cell>
          <cell r="AA1187" t="str">
            <v>101-2004-0000</v>
          </cell>
          <cell r="AD1187" t="str">
            <v>CELS-101</v>
          </cell>
          <cell r="AE1187" t="str">
            <v>CELS-101-19</v>
          </cell>
          <cell r="AF1187" t="str">
            <v>101-2004-0000</v>
          </cell>
          <cell r="AJ1187" t="str">
            <v>-</v>
          </cell>
        </row>
        <row r="1188">
          <cell r="S1188" t="str">
            <v>5808</v>
          </cell>
          <cell r="T1188" t="str">
            <v>Boss Capital Needs</v>
          </cell>
          <cell r="AA1188" t="str">
            <v>101-2004-7021</v>
          </cell>
          <cell r="AD1188" t="str">
            <v>CELS-101</v>
          </cell>
          <cell r="AE1188" t="str">
            <v>CELS-101-20</v>
          </cell>
          <cell r="AF1188" t="str">
            <v>101-2004-7021</v>
          </cell>
          <cell r="AJ1188" t="str">
            <v>-</v>
          </cell>
        </row>
        <row r="1189">
          <cell r="S1189" t="str">
            <v>5809</v>
          </cell>
          <cell r="T1189" t="str">
            <v>Aylor/Hudson Vessel Program</v>
          </cell>
          <cell r="AA1189" t="str">
            <v>101-2004-7026</v>
          </cell>
          <cell r="AD1189" t="str">
            <v>CELS-101</v>
          </cell>
          <cell r="AE1189" t="str">
            <v>CELS-101-21</v>
          </cell>
          <cell r="AF1189" t="str">
            <v>101-2004-7026</v>
          </cell>
          <cell r="AJ1189" t="str">
            <v>-</v>
          </cell>
        </row>
        <row r="1190">
          <cell r="S1190" t="str">
            <v>5810</v>
          </cell>
          <cell r="T1190" t="str">
            <v>Fitzsimmons Operating</v>
          </cell>
          <cell r="AA1190" t="str">
            <v>101-2004-7027</v>
          </cell>
          <cell r="AD1190" t="str">
            <v>CELS-101</v>
          </cell>
          <cell r="AE1190" t="str">
            <v>CELS-101-22</v>
          </cell>
          <cell r="AF1190" t="str">
            <v>101-2004-7027</v>
          </cell>
          <cell r="AJ1190" t="str">
            <v>-</v>
          </cell>
        </row>
        <row r="1191">
          <cell r="S1191" t="str">
            <v>5811</v>
          </cell>
          <cell r="T1191" t="str">
            <v>Beaupre, Walter Operating</v>
          </cell>
          <cell r="AA1191" t="str">
            <v>101-2004-7028</v>
          </cell>
          <cell r="AD1191" t="str">
            <v>CELS-101</v>
          </cell>
          <cell r="AE1191" t="str">
            <v>CELS-101-23</v>
          </cell>
          <cell r="AF1191" t="str">
            <v>101-2004-7028</v>
          </cell>
          <cell r="AJ1191" t="str">
            <v>-</v>
          </cell>
        </row>
        <row r="1192">
          <cell r="S1192" t="str">
            <v>5812</v>
          </cell>
          <cell r="T1192" t="str">
            <v>Youngken Med Garden Op</v>
          </cell>
          <cell r="AA1192" t="str">
            <v>101-2004-7029</v>
          </cell>
          <cell r="AD1192" t="str">
            <v>CELS-101</v>
          </cell>
          <cell r="AE1192" t="str">
            <v>CELS-101-24</v>
          </cell>
          <cell r="AF1192" t="str">
            <v>101-2004-7029</v>
          </cell>
          <cell r="AJ1192" t="str">
            <v>-</v>
          </cell>
        </row>
        <row r="1193">
          <cell r="S1193" t="str">
            <v>5813</v>
          </cell>
          <cell r="T1193" t="str">
            <v>Theta Chi Operating (4377)</v>
          </cell>
          <cell r="AA1193" t="str">
            <v>101-2004-7030</v>
          </cell>
          <cell r="AD1193" t="str">
            <v>CELS-101</v>
          </cell>
          <cell r="AE1193" t="str">
            <v>CELS-101-25</v>
          </cell>
          <cell r="AF1193" t="str">
            <v>101-2004-7030</v>
          </cell>
          <cell r="AJ1193" t="str">
            <v>-</v>
          </cell>
        </row>
        <row r="1194">
          <cell r="S1194" t="str">
            <v>5814</v>
          </cell>
          <cell r="T1194" t="str">
            <v>W Alton Jones Operating</v>
          </cell>
          <cell r="AA1194" t="str">
            <v>101-2004-7098</v>
          </cell>
          <cell r="AD1194" t="str">
            <v>CELS-101</v>
          </cell>
          <cell r="AE1194" t="str">
            <v>CELS-101-26</v>
          </cell>
          <cell r="AF1194" t="str">
            <v>101-2004-7098</v>
          </cell>
          <cell r="AJ1194" t="str">
            <v>-</v>
          </cell>
        </row>
        <row r="1195">
          <cell r="S1195" t="str">
            <v>5815</v>
          </cell>
          <cell r="T1195" t="str">
            <v>Cruickshank Op = Physics</v>
          </cell>
          <cell r="AA1195" t="str">
            <v>101-2004-7125</v>
          </cell>
          <cell r="AD1195" t="str">
            <v>CELS-101</v>
          </cell>
          <cell r="AE1195" t="str">
            <v>CELS-101-27</v>
          </cell>
          <cell r="AF1195" t="str">
            <v>101-2004-7125</v>
          </cell>
          <cell r="AJ1195" t="str">
            <v>-</v>
          </cell>
        </row>
        <row r="1196">
          <cell r="S1196" t="str">
            <v>5816</v>
          </cell>
          <cell r="T1196" t="str">
            <v>Clair Operating (4641)</v>
          </cell>
          <cell r="AA1196" t="str">
            <v>101-2004-7139</v>
          </cell>
          <cell r="AD1196" t="str">
            <v>CELS-101</v>
          </cell>
          <cell r="AE1196" t="str">
            <v>CELS-101-28</v>
          </cell>
          <cell r="AF1196" t="str">
            <v>101-2004-7139</v>
          </cell>
          <cell r="AJ1196" t="str">
            <v>-</v>
          </cell>
        </row>
        <row r="1197">
          <cell r="S1197" t="str">
            <v>5817</v>
          </cell>
          <cell r="T1197" t="str">
            <v>Adams, Dean Operating</v>
          </cell>
          <cell r="AA1197" t="str">
            <v>101-2005-7031</v>
          </cell>
          <cell r="AD1197" t="str">
            <v>CELS-101</v>
          </cell>
          <cell r="AE1197" t="str">
            <v>CELS-101-29</v>
          </cell>
          <cell r="AF1197" t="str">
            <v>101-2005-7031</v>
          </cell>
          <cell r="AJ1197" t="str">
            <v>-</v>
          </cell>
        </row>
        <row r="1198">
          <cell r="S1198" t="str">
            <v>5818</v>
          </cell>
          <cell r="T1198" t="str">
            <v>Woods, Barbara Operating</v>
          </cell>
          <cell r="AA1198" t="str">
            <v>101-2005-7032</v>
          </cell>
          <cell r="AD1198" t="str">
            <v>CELS-101</v>
          </cell>
          <cell r="AE1198" t="str">
            <v>CELS-101-30</v>
          </cell>
          <cell r="AF1198" t="str">
            <v>101-2005-7032</v>
          </cell>
          <cell r="AJ1198" t="str">
            <v>-</v>
          </cell>
        </row>
        <row r="1199">
          <cell r="S1199" t="str">
            <v>5819</v>
          </cell>
          <cell r="T1199" t="str">
            <v>Inactive</v>
          </cell>
          <cell r="AA1199" t="str">
            <v>101-2005-7040</v>
          </cell>
          <cell r="AD1199" t="str">
            <v>CELS-101</v>
          </cell>
          <cell r="AE1199" t="str">
            <v>CELS-101-31</v>
          </cell>
          <cell r="AF1199" t="str">
            <v>101-2005-7040</v>
          </cell>
          <cell r="AJ1199" t="str">
            <v>-</v>
          </cell>
        </row>
        <row r="1200">
          <cell r="S1200" t="str">
            <v>5820</v>
          </cell>
          <cell r="T1200" t="str">
            <v>Horridge, Matt Memorial Fund</v>
          </cell>
          <cell r="AA1200" t="str">
            <v>101-2005-7099</v>
          </cell>
          <cell r="AD1200" t="str">
            <v>CELS-101</v>
          </cell>
          <cell r="AE1200" t="str">
            <v>CELS-101-32</v>
          </cell>
          <cell r="AF1200" t="str">
            <v>101-2005-7099</v>
          </cell>
          <cell r="AJ1200" t="str">
            <v>-</v>
          </cell>
        </row>
        <row r="1201">
          <cell r="S1201" t="str">
            <v>5821</v>
          </cell>
          <cell r="T1201" t="str">
            <v>Assoc. of NE Bus. Deans</v>
          </cell>
          <cell r="AA1201" t="str">
            <v>101-2005-7111</v>
          </cell>
          <cell r="AD1201" t="str">
            <v>CELS-101</v>
          </cell>
          <cell r="AE1201" t="str">
            <v>CELS-101-33</v>
          </cell>
          <cell r="AF1201" t="str">
            <v>101-2005-7111</v>
          </cell>
          <cell r="AJ1201" t="str">
            <v>-</v>
          </cell>
        </row>
        <row r="1202">
          <cell r="S1202" t="str">
            <v>5822</v>
          </cell>
          <cell r="T1202" t="str">
            <v>CBA Deans Faculty Recognition</v>
          </cell>
          <cell r="AA1202" t="str">
            <v>101-2005-7114</v>
          </cell>
          <cell r="AD1202" t="str">
            <v>CELS-101</v>
          </cell>
          <cell r="AE1202" t="str">
            <v>CELS-101-34</v>
          </cell>
          <cell r="AF1202" t="str">
            <v>101-2005-7114</v>
          </cell>
          <cell r="AJ1202" t="str">
            <v>-</v>
          </cell>
        </row>
        <row r="1203">
          <cell r="S1203" t="str">
            <v>5823</v>
          </cell>
          <cell r="T1203" t="str">
            <v>Inactive</v>
          </cell>
          <cell r="AA1203" t="str">
            <v>101-2005-7141</v>
          </cell>
          <cell r="AD1203" t="str">
            <v>CELS-101</v>
          </cell>
          <cell r="AE1203" t="str">
            <v>CELS-101-35</v>
          </cell>
          <cell r="AF1203" t="str">
            <v>101-2005-7141</v>
          </cell>
          <cell r="AJ1203" t="str">
            <v>-</v>
          </cell>
        </row>
        <row r="1204">
          <cell r="S1204" t="str">
            <v>5824</v>
          </cell>
          <cell r="T1204" t="str">
            <v>Inactive</v>
          </cell>
          <cell r="AA1204" t="str">
            <v>101-2005-7217</v>
          </cell>
          <cell r="AD1204" t="str">
            <v>CELS-101</v>
          </cell>
          <cell r="AE1204" t="str">
            <v>CELS-101-36</v>
          </cell>
          <cell r="AF1204" t="str">
            <v>101-2005-7217</v>
          </cell>
          <cell r="AJ1204" t="str">
            <v>-</v>
          </cell>
        </row>
        <row r="1205">
          <cell r="S1205" t="str">
            <v>5825</v>
          </cell>
          <cell r="T1205" t="str">
            <v>Ballentine Operations</v>
          </cell>
          <cell r="AA1205" t="str">
            <v>101-2006-7101</v>
          </cell>
          <cell r="AD1205" t="str">
            <v>CELS-101</v>
          </cell>
          <cell r="AE1205" t="str">
            <v>CELS-101-37</v>
          </cell>
          <cell r="AF1205" t="str">
            <v>101-2006-7101</v>
          </cell>
          <cell r="AJ1205" t="str">
            <v>-</v>
          </cell>
        </row>
        <row r="1206">
          <cell r="S1206" t="str">
            <v>5826</v>
          </cell>
          <cell r="T1206" t="str">
            <v>Inactive</v>
          </cell>
          <cell r="AA1206" t="str">
            <v>101-2006-7102</v>
          </cell>
          <cell r="AD1206" t="str">
            <v>CELS-101</v>
          </cell>
          <cell r="AE1206" t="str">
            <v>CELS-101-38</v>
          </cell>
          <cell r="AF1206" t="str">
            <v>101-2006-7102</v>
          </cell>
          <cell r="AJ1206" t="str">
            <v>-</v>
          </cell>
        </row>
        <row r="1207">
          <cell r="S1207" t="str">
            <v>5827</v>
          </cell>
          <cell r="T1207" t="str">
            <v>Ella Soloveitzik Scholarship</v>
          </cell>
          <cell r="AA1207" t="str">
            <v>101-2006-7134</v>
          </cell>
          <cell r="AD1207" t="str">
            <v>CELS-101</v>
          </cell>
          <cell r="AE1207" t="str">
            <v>CELS-101-39</v>
          </cell>
          <cell r="AF1207" t="str">
            <v>101-2006-7134</v>
          </cell>
          <cell r="AJ1207" t="str">
            <v>-</v>
          </cell>
        </row>
        <row r="1208">
          <cell r="S1208" t="str">
            <v>5828</v>
          </cell>
          <cell r="T1208" t="str">
            <v>RAE, Gweneth Operating</v>
          </cell>
          <cell r="AA1208" t="str">
            <v>101-2007-0000</v>
          </cell>
          <cell r="AD1208" t="str">
            <v>CELS-101</v>
          </cell>
          <cell r="AE1208" t="str">
            <v>CELS-101-40</v>
          </cell>
          <cell r="AF1208" t="str">
            <v>101-2007-0000</v>
          </cell>
          <cell r="AJ1208" t="str">
            <v>-</v>
          </cell>
        </row>
        <row r="1209">
          <cell r="S1209" t="str">
            <v>5829</v>
          </cell>
          <cell r="T1209" t="str">
            <v>CELS: Mather Virus Research</v>
          </cell>
          <cell r="AA1209" t="str">
            <v>101-2007-7105</v>
          </cell>
          <cell r="AD1209" t="str">
            <v>CELS-101</v>
          </cell>
          <cell r="AE1209" t="str">
            <v>CELS-101-41</v>
          </cell>
          <cell r="AF1209" t="str">
            <v>101-2007-7105</v>
          </cell>
          <cell r="AJ1209" t="str">
            <v>-</v>
          </cell>
        </row>
        <row r="1210">
          <cell r="S1210" t="str">
            <v>5830</v>
          </cell>
          <cell r="T1210" t="str">
            <v>Inactive</v>
          </cell>
          <cell r="AA1210" t="str">
            <v>101-2007-7106</v>
          </cell>
          <cell r="AD1210" t="str">
            <v>CELS-101</v>
          </cell>
          <cell r="AE1210" t="str">
            <v>CELS-101-42</v>
          </cell>
          <cell r="AF1210" t="str">
            <v>101-2007-7106</v>
          </cell>
          <cell r="AJ1210" t="str">
            <v>-</v>
          </cell>
        </row>
        <row r="1211">
          <cell r="S1211" t="str">
            <v>5831</v>
          </cell>
          <cell r="T1211" t="str">
            <v>Inactive</v>
          </cell>
          <cell r="AA1211" t="str">
            <v>101-2009-2532</v>
          </cell>
          <cell r="AD1211" t="str">
            <v>CELS-101</v>
          </cell>
          <cell r="AE1211" t="str">
            <v>CELS-101-43</v>
          </cell>
          <cell r="AF1211" t="str">
            <v>101-2009-2532</v>
          </cell>
          <cell r="AJ1211" t="str">
            <v>-</v>
          </cell>
        </row>
        <row r="1212">
          <cell r="S1212" t="str">
            <v>5832</v>
          </cell>
          <cell r="T1212" t="str">
            <v>Inactive</v>
          </cell>
          <cell r="AA1212" t="str">
            <v>101-2009-7163</v>
          </cell>
          <cell r="AD1212" t="str">
            <v>CELS-101</v>
          </cell>
          <cell r="AE1212" t="str">
            <v>CELS-101-44</v>
          </cell>
          <cell r="AF1212" t="str">
            <v>101-2009-7163</v>
          </cell>
          <cell r="AJ1212" t="str">
            <v>-</v>
          </cell>
        </row>
        <row r="1213">
          <cell r="S1213" t="str">
            <v>5833</v>
          </cell>
          <cell r="T1213" t="str">
            <v>Inactive</v>
          </cell>
          <cell r="AA1213" t="str">
            <v>101-2012-7008</v>
          </cell>
          <cell r="AD1213" t="str">
            <v>CELS-101</v>
          </cell>
          <cell r="AE1213" t="str">
            <v>CELS-101-45</v>
          </cell>
          <cell r="AF1213" t="str">
            <v>101-2012-7008</v>
          </cell>
          <cell r="AJ1213" t="str">
            <v>-</v>
          </cell>
        </row>
        <row r="1214">
          <cell r="S1214" t="str">
            <v>5834</v>
          </cell>
          <cell r="T1214" t="str">
            <v>Inactive</v>
          </cell>
          <cell r="AA1214" t="str">
            <v>101-2012-7021</v>
          </cell>
          <cell r="AD1214" t="str">
            <v>CELS-101</v>
          </cell>
          <cell r="AE1214" t="str">
            <v>CELS-101-46</v>
          </cell>
          <cell r="AF1214" t="str">
            <v>101-2012-7021</v>
          </cell>
          <cell r="AJ1214" t="str">
            <v>-</v>
          </cell>
        </row>
        <row r="1215">
          <cell r="S1215" t="str">
            <v>5835</v>
          </cell>
          <cell r="T1215" t="str">
            <v>Graduate Student Fellowship</v>
          </cell>
          <cell r="AA1215" t="str">
            <v>101-2012-7024</v>
          </cell>
          <cell r="AD1215" t="str">
            <v>CELS-101</v>
          </cell>
          <cell r="AE1215" t="str">
            <v>CELS-101-47</v>
          </cell>
          <cell r="AF1215" t="str">
            <v>101-2012-7024</v>
          </cell>
          <cell r="AJ1215" t="str">
            <v>-</v>
          </cell>
        </row>
        <row r="1216">
          <cell r="S1216" t="str">
            <v>5836</v>
          </cell>
          <cell r="T1216" t="str">
            <v>Feinstein Fund for BGS</v>
          </cell>
          <cell r="AA1216" t="str">
            <v>101-2012-7033</v>
          </cell>
          <cell r="AD1216" t="str">
            <v>CELS-101</v>
          </cell>
          <cell r="AE1216" t="str">
            <v>CELS-101-48</v>
          </cell>
          <cell r="AF1216" t="str">
            <v>101-2012-7033</v>
          </cell>
          <cell r="AJ1216" t="str">
            <v>-</v>
          </cell>
        </row>
        <row r="1217">
          <cell r="S1217" t="str">
            <v>5837</v>
          </cell>
          <cell r="T1217" t="str">
            <v>CBA Dean Business Advise Counc</v>
          </cell>
          <cell r="AA1217" t="str">
            <v>101-2012-7034</v>
          </cell>
          <cell r="AD1217" t="str">
            <v>CELS-101</v>
          </cell>
          <cell r="AE1217" t="str">
            <v>CELS-101-49</v>
          </cell>
          <cell r="AF1217" t="str">
            <v>101-2012-7034</v>
          </cell>
          <cell r="AJ1217" t="str">
            <v>-</v>
          </cell>
        </row>
        <row r="1218">
          <cell r="S1218" t="str">
            <v>5838</v>
          </cell>
          <cell r="T1218" t="str">
            <v>Colloquium Honors</v>
          </cell>
          <cell r="AA1218" t="str">
            <v>101-2012-7035</v>
          </cell>
          <cell r="AD1218" t="str">
            <v>CELS-101</v>
          </cell>
          <cell r="AE1218" t="str">
            <v>CELS-101-50</v>
          </cell>
          <cell r="AF1218" t="str">
            <v>101-2012-7035</v>
          </cell>
          <cell r="AJ1218" t="str">
            <v>-</v>
          </cell>
        </row>
        <row r="1219">
          <cell r="S1219" t="str">
            <v>5839</v>
          </cell>
          <cell r="T1219" t="str">
            <v>Health Svcs Student Assistance</v>
          </cell>
          <cell r="AA1219" t="str">
            <v>101-2012-7036</v>
          </cell>
          <cell r="AD1219" t="str">
            <v>CELS-101</v>
          </cell>
          <cell r="AE1219" t="str">
            <v>CELS-101-51</v>
          </cell>
          <cell r="AF1219" t="str">
            <v>101-2012-7036</v>
          </cell>
          <cell r="AJ1219" t="str">
            <v>-</v>
          </cell>
        </row>
        <row r="1220">
          <cell r="S1220" t="str">
            <v>5840</v>
          </cell>
          <cell r="T1220" t="str">
            <v>Inactive</v>
          </cell>
          <cell r="AA1220" t="str">
            <v>101-2012-7037</v>
          </cell>
          <cell r="AD1220" t="str">
            <v>CELS-101</v>
          </cell>
          <cell r="AE1220" t="str">
            <v>CELS-101-52</v>
          </cell>
          <cell r="AF1220" t="str">
            <v>101-2012-7037</v>
          </cell>
          <cell r="AJ1220" t="str">
            <v>-</v>
          </cell>
        </row>
        <row r="1221">
          <cell r="S1221" t="str">
            <v>5841</v>
          </cell>
          <cell r="T1221" t="str">
            <v>Chemical Engr Alumni Fund</v>
          </cell>
          <cell r="AA1221" t="str">
            <v>101-2012-7040</v>
          </cell>
          <cell r="AD1221" t="str">
            <v>CELS-101</v>
          </cell>
          <cell r="AE1221" t="str">
            <v>CELS-101-53</v>
          </cell>
          <cell r="AF1221" t="str">
            <v>101-2012-7040</v>
          </cell>
          <cell r="AJ1221" t="str">
            <v>-</v>
          </cell>
        </row>
        <row r="1222">
          <cell r="S1222" t="str">
            <v>5842</v>
          </cell>
          <cell r="T1222" t="str">
            <v>Humanities Development Fund</v>
          </cell>
          <cell r="AA1222" t="str">
            <v>101-2012-7099</v>
          </cell>
          <cell r="AD1222" t="str">
            <v>CELS-101</v>
          </cell>
          <cell r="AE1222" t="str">
            <v>CELS-101-54</v>
          </cell>
          <cell r="AF1222" t="str">
            <v>101-2012-7099</v>
          </cell>
          <cell r="AJ1222" t="str">
            <v>-</v>
          </cell>
        </row>
        <row r="1223">
          <cell r="S1223" t="str">
            <v>5843</v>
          </cell>
          <cell r="T1223" t="str">
            <v>Community Tick Control Program</v>
          </cell>
          <cell r="AA1223" t="str">
            <v>101-2012-7102</v>
          </cell>
          <cell r="AD1223" t="str">
            <v>CELS-101</v>
          </cell>
          <cell r="AE1223" t="str">
            <v>CELS-101-55</v>
          </cell>
          <cell r="AF1223" t="str">
            <v>101-2012-7102</v>
          </cell>
          <cell r="AJ1223" t="str">
            <v>-</v>
          </cell>
        </row>
        <row r="1224">
          <cell r="S1224" t="str">
            <v>5844</v>
          </cell>
          <cell r="T1224" t="str">
            <v>URI Presidents Fund</v>
          </cell>
          <cell r="AA1224" t="str">
            <v>101-2012-7111</v>
          </cell>
          <cell r="AD1224" t="str">
            <v>CELS-101</v>
          </cell>
          <cell r="AE1224" t="str">
            <v>CELS-101-56</v>
          </cell>
          <cell r="AF1224" t="str">
            <v>101-2012-7111</v>
          </cell>
          <cell r="AJ1224" t="str">
            <v>-</v>
          </cell>
        </row>
        <row r="1225">
          <cell r="S1225" t="str">
            <v>5845</v>
          </cell>
          <cell r="T1225" t="str">
            <v>Inactive</v>
          </cell>
          <cell r="AA1225" t="str">
            <v>101-2012-7112</v>
          </cell>
          <cell r="AD1225" t="str">
            <v>CELS-101</v>
          </cell>
          <cell r="AE1225" t="str">
            <v>CELS-101-57</v>
          </cell>
          <cell r="AF1225" t="str">
            <v>101-2012-7112</v>
          </cell>
          <cell r="AJ1225" t="str">
            <v>-</v>
          </cell>
        </row>
        <row r="1226">
          <cell r="S1226" t="str">
            <v>5846</v>
          </cell>
          <cell r="T1226" t="str">
            <v>Cyress Therapeutic</v>
          </cell>
          <cell r="AA1226" t="str">
            <v>101-2012-7132</v>
          </cell>
          <cell r="AD1226" t="str">
            <v>CELS-101</v>
          </cell>
          <cell r="AE1226" t="str">
            <v>CELS-101-58</v>
          </cell>
          <cell r="AF1226" t="str">
            <v>101-2012-7132</v>
          </cell>
          <cell r="AJ1226" t="str">
            <v>-</v>
          </cell>
        </row>
        <row r="1227">
          <cell r="S1227" t="str">
            <v>5847</v>
          </cell>
          <cell r="T1227" t="str">
            <v>Chermack,L. Pro Dev Fnd GSLIS</v>
          </cell>
          <cell r="AA1227" t="str">
            <v>101-2012-7134</v>
          </cell>
          <cell r="AD1227" t="str">
            <v>CELS-101</v>
          </cell>
          <cell r="AE1227" t="str">
            <v>CELS-101-59</v>
          </cell>
          <cell r="AF1227" t="str">
            <v>101-2012-7134</v>
          </cell>
          <cell r="AJ1227" t="str">
            <v>-</v>
          </cell>
        </row>
        <row r="1228">
          <cell r="S1228" t="str">
            <v>5848</v>
          </cell>
          <cell r="T1228" t="str">
            <v>Physical Therapy Clin Schol Fd</v>
          </cell>
          <cell r="AA1228" t="str">
            <v>101-2012-7137</v>
          </cell>
          <cell r="AD1228" t="str">
            <v>CELS-101</v>
          </cell>
          <cell r="AE1228" t="str">
            <v>CELS-101-60</v>
          </cell>
          <cell r="AF1228" t="str">
            <v>101-2012-7137</v>
          </cell>
          <cell r="AJ1228" t="str">
            <v>-</v>
          </cell>
        </row>
        <row r="1229">
          <cell r="S1229" t="str">
            <v>5849</v>
          </cell>
          <cell r="T1229" t="str">
            <v>Inactive</v>
          </cell>
          <cell r="AA1229" t="str">
            <v>101-2012-7138</v>
          </cell>
          <cell r="AD1229" t="str">
            <v>CELS-101</v>
          </cell>
          <cell r="AE1229" t="str">
            <v>CELS-101-61</v>
          </cell>
          <cell r="AF1229" t="str">
            <v>101-2012-7138</v>
          </cell>
          <cell r="AJ1229" t="str">
            <v>-</v>
          </cell>
        </row>
        <row r="1230">
          <cell r="S1230" t="str">
            <v>5850</v>
          </cell>
          <cell r="T1230" t="str">
            <v>CELS Newport Conference 2004</v>
          </cell>
          <cell r="AA1230" t="str">
            <v>101-2012-7217</v>
          </cell>
          <cell r="AD1230" t="str">
            <v>CELS-101</v>
          </cell>
          <cell r="AE1230" t="str">
            <v>CELS-101-62</v>
          </cell>
          <cell r="AF1230" t="str">
            <v>101-2012-7217</v>
          </cell>
          <cell r="AJ1230" t="str">
            <v>-</v>
          </cell>
        </row>
        <row r="1231">
          <cell r="S1231" t="str">
            <v>5851</v>
          </cell>
          <cell r="T1231" t="str">
            <v>Presser Foundation Scholarship</v>
          </cell>
          <cell r="AA1231" t="str">
            <v>101-2012-7251</v>
          </cell>
          <cell r="AD1231" t="str">
            <v>CELS-101</v>
          </cell>
          <cell r="AE1231" t="str">
            <v>CELS-101-63</v>
          </cell>
          <cell r="AF1231" t="str">
            <v>101-2012-7251</v>
          </cell>
          <cell r="AJ1231" t="str">
            <v>-</v>
          </cell>
        </row>
        <row r="1232">
          <cell r="S1232" t="str">
            <v>5852</v>
          </cell>
          <cell r="T1232" t="str">
            <v>Hillel URI</v>
          </cell>
          <cell r="AA1232" t="str">
            <v>101-2012-7475</v>
          </cell>
          <cell r="AD1232" t="str">
            <v>CELS-101</v>
          </cell>
          <cell r="AE1232" t="str">
            <v>CELS-101-64</v>
          </cell>
          <cell r="AF1232" t="str">
            <v>101-2012-7475</v>
          </cell>
          <cell r="AJ1232" t="str">
            <v>-</v>
          </cell>
        </row>
        <row r="1233">
          <cell r="S1233" t="str">
            <v>5853</v>
          </cell>
          <cell r="T1233" t="str">
            <v>Inactive</v>
          </cell>
          <cell r="AA1233" t="str">
            <v>101-2012-7476</v>
          </cell>
          <cell r="AD1233" t="str">
            <v>CELS-101</v>
          </cell>
          <cell r="AE1233" t="str">
            <v>CELS-101-65</v>
          </cell>
          <cell r="AF1233" t="str">
            <v>101-2012-7476</v>
          </cell>
          <cell r="AJ1233" t="str">
            <v>-</v>
          </cell>
        </row>
        <row r="1234">
          <cell r="S1234" t="str">
            <v>5854</v>
          </cell>
          <cell r="T1234" t="str">
            <v>GSO Dean's Office Coffee Fund</v>
          </cell>
          <cell r="AA1234" t="str">
            <v>101-2013-0000</v>
          </cell>
          <cell r="AD1234" t="str">
            <v>CELS-101</v>
          </cell>
          <cell r="AE1234" t="str">
            <v>CELS-101-66</v>
          </cell>
          <cell r="AF1234" t="str">
            <v>101-2013-0000</v>
          </cell>
          <cell r="AJ1234" t="str">
            <v>-</v>
          </cell>
        </row>
        <row r="1235">
          <cell r="S1235" t="str">
            <v>5855</v>
          </cell>
          <cell r="T1235" t="str">
            <v>University Advancement Support</v>
          </cell>
          <cell r="AA1235" t="str">
            <v>101-2013-7026</v>
          </cell>
          <cell r="AD1235" t="str">
            <v>CELS-101</v>
          </cell>
          <cell r="AE1235" t="str">
            <v>CELS-101-67</v>
          </cell>
          <cell r="AF1235" t="str">
            <v>101-2013-7026</v>
          </cell>
          <cell r="AJ1235" t="str">
            <v>-</v>
          </cell>
        </row>
        <row r="1236">
          <cell r="S1236" t="str">
            <v>5856</v>
          </cell>
          <cell r="T1236" t="str">
            <v>RI GIS License fund</v>
          </cell>
          <cell r="AA1236" t="str">
            <v>101-2013-7027</v>
          </cell>
          <cell r="AD1236" t="str">
            <v>CELS-101</v>
          </cell>
          <cell r="AE1236" t="str">
            <v>CELS-101-68</v>
          </cell>
          <cell r="AF1236" t="str">
            <v>101-2013-7027</v>
          </cell>
          <cell r="AJ1236" t="str">
            <v>-</v>
          </cell>
        </row>
        <row r="1237">
          <cell r="S1237" t="str">
            <v>5857</v>
          </cell>
          <cell r="T1237" t="str">
            <v>World Voices World Vision</v>
          </cell>
          <cell r="AA1237" t="str">
            <v>101-2013-7028</v>
          </cell>
          <cell r="AD1237" t="str">
            <v>CELS-101</v>
          </cell>
          <cell r="AE1237" t="str">
            <v>CELS-101-69</v>
          </cell>
          <cell r="AF1237" t="str">
            <v>101-2013-7028</v>
          </cell>
          <cell r="AJ1237" t="str">
            <v>-</v>
          </cell>
        </row>
        <row r="1238">
          <cell r="S1238" t="str">
            <v>5858</v>
          </cell>
          <cell r="T1238" t="str">
            <v>Ath Cap Proj - Football Seats</v>
          </cell>
          <cell r="AA1238" t="str">
            <v>101-2013-7029</v>
          </cell>
          <cell r="AD1238" t="str">
            <v>CELS-101</v>
          </cell>
          <cell r="AE1238" t="str">
            <v>CELS-101-70</v>
          </cell>
          <cell r="AF1238" t="str">
            <v>101-2013-7029</v>
          </cell>
          <cell r="AJ1238" t="str">
            <v>-</v>
          </cell>
        </row>
        <row r="1239">
          <cell r="S1239" t="str">
            <v>5859</v>
          </cell>
          <cell r="T1239" t="str">
            <v>Study Abroad Scholarship/Award</v>
          </cell>
          <cell r="AA1239" t="str">
            <v>101-2013-7030</v>
          </cell>
          <cell r="AD1239" t="str">
            <v>CELS-101</v>
          </cell>
          <cell r="AE1239" t="str">
            <v>CELS-101-71</v>
          </cell>
          <cell r="AF1239" t="str">
            <v>101-2013-7030</v>
          </cell>
          <cell r="AJ1239" t="str">
            <v>-</v>
          </cell>
        </row>
        <row r="1240">
          <cell r="S1240" t="str">
            <v>5860</v>
          </cell>
          <cell r="T1240" t="str">
            <v>John Hazen White Ctr for Ethic</v>
          </cell>
          <cell r="AA1240" t="str">
            <v>101-2013-7098</v>
          </cell>
          <cell r="AD1240" t="str">
            <v>CELS-101</v>
          </cell>
          <cell r="AE1240" t="str">
            <v>CELS-101-72</v>
          </cell>
          <cell r="AF1240" t="str">
            <v>101-2013-7098</v>
          </cell>
          <cell r="AJ1240" t="str">
            <v>-</v>
          </cell>
        </row>
        <row r="1241">
          <cell r="S1241" t="str">
            <v>5861</v>
          </cell>
          <cell r="T1241" t="str">
            <v>Shoop, C. Robert Fund</v>
          </cell>
          <cell r="AA1241" t="str">
            <v>101-2013-7105</v>
          </cell>
          <cell r="AD1241" t="str">
            <v>CELS-101</v>
          </cell>
          <cell r="AE1241" t="str">
            <v>CELS-101-73</v>
          </cell>
          <cell r="AF1241" t="str">
            <v>101-2013-7105</v>
          </cell>
          <cell r="AJ1241" t="str">
            <v>-</v>
          </cell>
        </row>
        <row r="1242">
          <cell r="S1242" t="str">
            <v>5862</v>
          </cell>
          <cell r="T1242" t="str">
            <v>Thompson Memorial Conference</v>
          </cell>
          <cell r="AA1242" t="str">
            <v>101-2013-7106</v>
          </cell>
          <cell r="AD1242" t="str">
            <v>CELS-101</v>
          </cell>
          <cell r="AE1242" t="str">
            <v>CELS-101-74</v>
          </cell>
          <cell r="AF1242" t="str">
            <v>101-2013-7106</v>
          </cell>
          <cell r="AJ1242" t="str">
            <v>-</v>
          </cell>
        </row>
        <row r="1243">
          <cell r="S1243" t="str">
            <v>5863</v>
          </cell>
          <cell r="T1243" t="str">
            <v>Champlin '04 Inner Space Ctr</v>
          </cell>
          <cell r="AA1243" t="str">
            <v>101-2013-7138</v>
          </cell>
          <cell r="AD1243" t="str">
            <v>CELS-101</v>
          </cell>
          <cell r="AE1243" t="str">
            <v>CELS-101-75</v>
          </cell>
          <cell r="AF1243" t="str">
            <v>101-2013-7138</v>
          </cell>
          <cell r="AJ1243" t="str">
            <v>-</v>
          </cell>
        </row>
        <row r="1244">
          <cell r="S1244" t="str">
            <v>5864</v>
          </cell>
          <cell r="T1244" t="str">
            <v>Univ Coll Mentor &amp; Tutor Ctr</v>
          </cell>
          <cell r="AA1244" t="str">
            <v>101-2013-7139</v>
          </cell>
          <cell r="AD1244" t="str">
            <v>CELS-101</v>
          </cell>
          <cell r="AE1244" t="str">
            <v>CELS-101-76</v>
          </cell>
          <cell r="AF1244" t="str">
            <v>101-2013-7139</v>
          </cell>
          <cell r="AJ1244" t="str">
            <v>-</v>
          </cell>
        </row>
        <row r="1245">
          <cell r="S1245" t="str">
            <v>5865</v>
          </cell>
          <cell r="T1245" t="str">
            <v>Inactive</v>
          </cell>
          <cell r="AA1245" t="str">
            <v>101-2013-7343</v>
          </cell>
          <cell r="AD1245" t="str">
            <v>CELS-101</v>
          </cell>
          <cell r="AE1245" t="str">
            <v>CELS-101-77</v>
          </cell>
          <cell r="AF1245" t="str">
            <v>101-2013-7343</v>
          </cell>
          <cell r="AJ1245" t="str">
            <v>-</v>
          </cell>
        </row>
        <row r="1246">
          <cell r="S1246" t="str">
            <v>5866</v>
          </cell>
          <cell r="T1246" t="str">
            <v>Kester, Dana Memorial</v>
          </cell>
          <cell r="AA1246" t="str">
            <v>101-2014-7163</v>
          </cell>
          <cell r="AD1246" t="str">
            <v>CELS-101</v>
          </cell>
          <cell r="AE1246" t="str">
            <v>CELS-101-78</v>
          </cell>
          <cell r="AF1246" t="str">
            <v>101-2014-7163</v>
          </cell>
          <cell r="AJ1246" t="str">
            <v>-</v>
          </cell>
        </row>
        <row r="1247">
          <cell r="S1247" t="str">
            <v>5867</v>
          </cell>
          <cell r="T1247" t="str">
            <v>Champlin04 Visualizaiton Facil</v>
          </cell>
          <cell r="AA1247" t="str">
            <v>101-2100-2573</v>
          </cell>
          <cell r="AD1247" t="str">
            <v>ARTSCI-101</v>
          </cell>
          <cell r="AE1247" t="str">
            <v>ARTSCI-101-1</v>
          </cell>
          <cell r="AF1247" t="str">
            <v>101-2100-2573</v>
          </cell>
          <cell r="AJ1247" t="str">
            <v>-</v>
          </cell>
        </row>
        <row r="1248">
          <cell r="S1248" t="str">
            <v>5868</v>
          </cell>
          <cell r="T1248" t="str">
            <v>Champlin 04 Forensic Trng Lab</v>
          </cell>
          <cell r="AA1248" t="str">
            <v>101-2102-7076</v>
          </cell>
          <cell r="AD1248" t="str">
            <v>CELS-101</v>
          </cell>
          <cell r="AE1248" t="str">
            <v>CELS-101-79</v>
          </cell>
          <cell r="AF1248" t="str">
            <v>101-2102-7076</v>
          </cell>
          <cell r="AJ1248" t="str">
            <v>-</v>
          </cell>
        </row>
        <row r="1249">
          <cell r="S1249" t="str">
            <v>5869</v>
          </cell>
          <cell r="T1249" t="str">
            <v>Champlin '04  Marine Bio Chamb</v>
          </cell>
          <cell r="AA1249" t="str">
            <v>101-2103-7077</v>
          </cell>
          <cell r="AD1249" t="str">
            <v>ARTSCI-101</v>
          </cell>
          <cell r="AE1249" t="str">
            <v>ARTSCI-101-2</v>
          </cell>
          <cell r="AF1249" t="str">
            <v>101-2103-7077</v>
          </cell>
          <cell r="AJ1249" t="str">
            <v>-</v>
          </cell>
        </row>
        <row r="1250">
          <cell r="S1250" t="str">
            <v>5870</v>
          </cell>
          <cell r="T1250" t="str">
            <v>Champlin04 Biomed Engineer Lab</v>
          </cell>
          <cell r="AA1250" t="str">
            <v>101-2103-7078</v>
          </cell>
          <cell r="AD1250" t="str">
            <v>ARTSCI-101</v>
          </cell>
          <cell r="AE1250" t="str">
            <v>ARTSCI-101-3</v>
          </cell>
          <cell r="AF1250" t="str">
            <v>101-2103-7078</v>
          </cell>
          <cell r="AJ1250" t="str">
            <v>-</v>
          </cell>
        </row>
        <row r="1251">
          <cell r="S1251" t="str">
            <v>5871</v>
          </cell>
          <cell r="T1251" t="str">
            <v>Inactive</v>
          </cell>
          <cell r="AA1251" t="str">
            <v>101-2105-0000</v>
          </cell>
          <cell r="AD1251" t="str">
            <v>ARTSCI-101</v>
          </cell>
          <cell r="AE1251" t="str">
            <v>ARTSCI-101-4</v>
          </cell>
          <cell r="AF1251" t="str">
            <v>101-2105-0000</v>
          </cell>
          <cell r="AJ1251" t="str">
            <v>-</v>
          </cell>
        </row>
        <row r="1252">
          <cell r="S1252" t="str">
            <v>5872</v>
          </cell>
          <cell r="T1252" t="str">
            <v>Turf fund Match Acct Farm Mgt</v>
          </cell>
          <cell r="AA1252" t="str">
            <v>101-2105-7252</v>
          </cell>
          <cell r="AD1252" t="str">
            <v>ARTSCI-101</v>
          </cell>
          <cell r="AE1252" t="str">
            <v>ARTSCI-101-5</v>
          </cell>
          <cell r="AF1252" t="str">
            <v>101-2105-7252</v>
          </cell>
          <cell r="AJ1252" t="str">
            <v>-</v>
          </cell>
        </row>
        <row r="1253">
          <cell r="S1253" t="str">
            <v>5873</v>
          </cell>
          <cell r="T1253" t="str">
            <v>International Develop Research</v>
          </cell>
          <cell r="AA1253" t="str">
            <v>101-2105-7295</v>
          </cell>
          <cell r="AD1253" t="str">
            <v>ARTSCI-101</v>
          </cell>
          <cell r="AE1253" t="str">
            <v>ARTSCI-101-6</v>
          </cell>
          <cell r="AF1253" t="str">
            <v>101-2105-7295</v>
          </cell>
          <cell r="AJ1253" t="str">
            <v>-</v>
          </cell>
        </row>
        <row r="1254">
          <cell r="S1254" t="str">
            <v>5874</v>
          </cell>
          <cell r="T1254" t="str">
            <v>Honors Colloquium 04 Hunger</v>
          </cell>
          <cell r="AA1254" t="str">
            <v>101-2105-7329</v>
          </cell>
          <cell r="AD1254" t="str">
            <v>ARTSCI-101</v>
          </cell>
          <cell r="AE1254" t="str">
            <v>ARTSCI-101-7</v>
          </cell>
          <cell r="AF1254" t="str">
            <v>101-2105-7329</v>
          </cell>
          <cell r="AJ1254" t="str">
            <v>-</v>
          </cell>
        </row>
        <row r="1255">
          <cell r="S1255" t="str">
            <v>5875</v>
          </cell>
          <cell r="T1255" t="str">
            <v>Civil Engineering Stud Lounge</v>
          </cell>
          <cell r="AA1255" t="str">
            <v>101-2106-0000</v>
          </cell>
          <cell r="AD1255" t="str">
            <v>ARTSCI-101</v>
          </cell>
          <cell r="AE1255" t="str">
            <v>ARTSCI-101-8</v>
          </cell>
          <cell r="AF1255" t="str">
            <v>101-2106-0000</v>
          </cell>
          <cell r="AJ1255" t="str">
            <v>-</v>
          </cell>
        </row>
        <row r="1256">
          <cell r="S1256" t="str">
            <v>5876</v>
          </cell>
          <cell r="T1256" t="str">
            <v>Mainelli Lect Ser on Nutrition</v>
          </cell>
          <cell r="AA1256" t="str">
            <v>101-2106-7409</v>
          </cell>
          <cell r="AD1256" t="str">
            <v>ARTSCI-101</v>
          </cell>
          <cell r="AE1256" t="str">
            <v>ARTSCI-101-9</v>
          </cell>
          <cell r="AF1256" t="str">
            <v>101-2106-7409</v>
          </cell>
          <cell r="AJ1256" t="str">
            <v>-</v>
          </cell>
        </row>
        <row r="1257">
          <cell r="S1257" t="str">
            <v>5877</v>
          </cell>
          <cell r="T1257" t="str">
            <v>Inactive</v>
          </cell>
          <cell r="AA1257" t="str">
            <v>101-2107-7166</v>
          </cell>
          <cell r="AD1257" t="str">
            <v>ARTSCI-101</v>
          </cell>
          <cell r="AE1257" t="str">
            <v>ARTSCI-101-10</v>
          </cell>
          <cell r="AF1257" t="str">
            <v>101-2107-7166</v>
          </cell>
          <cell r="AJ1257" t="str">
            <v>-</v>
          </cell>
        </row>
        <row r="1258">
          <cell r="S1258" t="str">
            <v>5878</v>
          </cell>
          <cell r="T1258" t="str">
            <v>HPI INC Gregory</v>
          </cell>
          <cell r="AA1258" t="str">
            <v>101-2108-7008</v>
          </cell>
          <cell r="AD1258" t="str">
            <v>ARTSCI-101</v>
          </cell>
          <cell r="AE1258" t="str">
            <v>ARTSCI-101-11</v>
          </cell>
          <cell r="AF1258" t="str">
            <v>101-2108-7008</v>
          </cell>
          <cell r="AJ1258" t="str">
            <v>-</v>
          </cell>
        </row>
        <row r="1259">
          <cell r="S1259" t="str">
            <v>5879</v>
          </cell>
          <cell r="T1259" t="str">
            <v>Piano fund</v>
          </cell>
          <cell r="AA1259" t="str">
            <v>101-2112-7117</v>
          </cell>
          <cell r="AD1259" t="str">
            <v>ARTSCI-101</v>
          </cell>
          <cell r="AE1259" t="str">
            <v>ARTSCI-101-12</v>
          </cell>
          <cell r="AF1259" t="str">
            <v>101-2112-7117</v>
          </cell>
          <cell r="AJ1259" t="str">
            <v>-</v>
          </cell>
        </row>
        <row r="1260">
          <cell r="S1260" t="str">
            <v>5880</v>
          </cell>
          <cell r="T1260" t="str">
            <v>Fisheries Outreach</v>
          </cell>
          <cell r="AA1260" t="str">
            <v>101-2112-7118</v>
          </cell>
          <cell r="AD1260" t="str">
            <v>ARTSCI-101</v>
          </cell>
          <cell r="AE1260" t="str">
            <v>ARTSCI-101-13</v>
          </cell>
          <cell r="AF1260" t="str">
            <v>101-2112-7118</v>
          </cell>
          <cell r="AJ1260" t="str">
            <v>-</v>
          </cell>
        </row>
        <row r="1261">
          <cell r="S1261" t="str">
            <v>5881</v>
          </cell>
          <cell r="T1261" t="str">
            <v>Bouclin, M Library Journals</v>
          </cell>
          <cell r="AA1261" t="str">
            <v>101-2112-7124</v>
          </cell>
          <cell r="AD1261" t="str">
            <v>ARTSCI-101</v>
          </cell>
          <cell r="AE1261" t="str">
            <v>ARTSCI-101-14</v>
          </cell>
          <cell r="AF1261" t="str">
            <v>101-2112-7124</v>
          </cell>
          <cell r="AJ1261" t="str">
            <v>-</v>
          </cell>
        </row>
        <row r="1262">
          <cell r="S1262" t="str">
            <v>5882</v>
          </cell>
          <cell r="T1262" t="str">
            <v>Ballard, Robert Discretionary</v>
          </cell>
          <cell r="AA1262" t="str">
            <v>101-2112-7151</v>
          </cell>
          <cell r="AD1262" t="str">
            <v>ARTSCI-101</v>
          </cell>
          <cell r="AE1262" t="str">
            <v>ARTSCI-101-15</v>
          </cell>
          <cell r="AF1262" t="str">
            <v>101-2112-7151</v>
          </cell>
          <cell r="AJ1262" t="str">
            <v>-</v>
          </cell>
        </row>
        <row r="1263">
          <cell r="S1263" t="str">
            <v>5883</v>
          </cell>
          <cell r="T1263" t="str">
            <v>Inactive</v>
          </cell>
          <cell r="AA1263" t="str">
            <v>101-2113-7086</v>
          </cell>
          <cell r="AD1263" t="str">
            <v>ARTSCI-101</v>
          </cell>
          <cell r="AE1263" t="str">
            <v>ARTSCI-101-16</v>
          </cell>
          <cell r="AF1263" t="str">
            <v>101-2113-7086</v>
          </cell>
          <cell r="AJ1263" t="str">
            <v>-</v>
          </cell>
        </row>
        <row r="1264">
          <cell r="S1264" t="str">
            <v>5884</v>
          </cell>
          <cell r="T1264" t="str">
            <v>CHSS-Katherine Branch- Sch Spt</v>
          </cell>
          <cell r="AA1264" t="str">
            <v>101-2113-7253</v>
          </cell>
          <cell r="AD1264" t="str">
            <v>ARTSCI-101</v>
          </cell>
          <cell r="AE1264" t="str">
            <v>ARTSCI-101-17</v>
          </cell>
          <cell r="AF1264" t="str">
            <v>101-2113-7253</v>
          </cell>
          <cell r="AJ1264" t="str">
            <v>-</v>
          </cell>
        </row>
        <row r="1265">
          <cell r="S1265" t="str">
            <v>5885</v>
          </cell>
          <cell r="T1265" t="str">
            <v>Language Scholarship OPerating</v>
          </cell>
          <cell r="AA1265" t="str">
            <v>101-2117-2573</v>
          </cell>
          <cell r="AD1265" t="str">
            <v>HEALTHSCI-101</v>
          </cell>
          <cell r="AE1265" t="str">
            <v>HEALTHSCI-101-1</v>
          </cell>
          <cell r="AF1265" t="str">
            <v>101-2117-2573</v>
          </cell>
          <cell r="AJ1265" t="str">
            <v>-</v>
          </cell>
        </row>
        <row r="1266">
          <cell r="S1266" t="str">
            <v>5886</v>
          </cell>
          <cell r="T1266" t="str">
            <v>Black, Blanc, Beur Fund</v>
          </cell>
          <cell r="AA1266" t="str">
            <v>101-2117-3036</v>
          </cell>
          <cell r="AD1266" t="str">
            <v>HEALTHSCI-101</v>
          </cell>
          <cell r="AE1266" t="str">
            <v>HEALTHSCI-101-2</v>
          </cell>
          <cell r="AF1266" t="str">
            <v>101-2117-3036</v>
          </cell>
          <cell r="AJ1266" t="str">
            <v>-</v>
          </cell>
        </row>
        <row r="1267">
          <cell r="S1267" t="str">
            <v>5887</v>
          </cell>
          <cell r="T1267" t="str">
            <v>MGA Conference 2006</v>
          </cell>
          <cell r="AA1267" t="str">
            <v>101-2117-3046</v>
          </cell>
          <cell r="AD1267" t="str">
            <v>HEALTHSCI-101</v>
          </cell>
          <cell r="AE1267" t="str">
            <v>HEALTHSCI-101-3</v>
          </cell>
          <cell r="AF1267" t="str">
            <v>101-2117-3046</v>
          </cell>
          <cell r="AJ1267" t="str">
            <v>-</v>
          </cell>
        </row>
        <row r="1268">
          <cell r="S1268" t="str">
            <v>5888</v>
          </cell>
          <cell r="T1268" t="str">
            <v>Dept ELE BioMed UG Project</v>
          </cell>
          <cell r="AA1268" t="str">
            <v>101-2117-7088</v>
          </cell>
          <cell r="AD1268" t="str">
            <v>HEALTHSCI-101</v>
          </cell>
          <cell r="AE1268" t="str">
            <v>HEALTHSCI-101-4</v>
          </cell>
          <cell r="AF1268" t="str">
            <v>101-2117-7088</v>
          </cell>
          <cell r="AJ1268" t="str">
            <v>-</v>
          </cell>
        </row>
        <row r="1269">
          <cell r="S1269" t="str">
            <v>5889</v>
          </cell>
          <cell r="T1269" t="str">
            <v>Nursing Faculty Outreach</v>
          </cell>
          <cell r="AA1269" t="str">
            <v>101-2118-0000</v>
          </cell>
          <cell r="AD1269" t="str">
            <v>ARTSCI-101</v>
          </cell>
          <cell r="AE1269" t="str">
            <v>ARTSCI-101-18</v>
          </cell>
          <cell r="AF1269" t="str">
            <v>101-2118-0000</v>
          </cell>
          <cell r="AJ1269" t="str">
            <v>-</v>
          </cell>
        </row>
        <row r="1270">
          <cell r="S1270" t="str">
            <v>5890</v>
          </cell>
          <cell r="T1270" t="str">
            <v>Hispanic Activities Account</v>
          </cell>
          <cell r="AA1270" t="str">
            <v>101-2118-7089</v>
          </cell>
          <cell r="AD1270" t="str">
            <v>ARTSCI-101</v>
          </cell>
          <cell r="AE1270" t="str">
            <v>ARTSCI-101-19</v>
          </cell>
          <cell r="AF1270" t="str">
            <v>101-2118-7089</v>
          </cell>
          <cell r="AJ1270" t="str">
            <v>-</v>
          </cell>
        </row>
        <row r="1271">
          <cell r="S1271" t="str">
            <v>5891</v>
          </cell>
          <cell r="T1271" t="str">
            <v>Sigma Chi House Campaign</v>
          </cell>
          <cell r="AA1271" t="str">
            <v>101-2120-1102</v>
          </cell>
          <cell r="AD1271" t="str">
            <v>HEALTHSCI-101</v>
          </cell>
          <cell r="AE1271" t="str">
            <v>HEALTHSCI-101-5</v>
          </cell>
          <cell r="AF1271" t="str">
            <v>101-2120-1102</v>
          </cell>
          <cell r="AJ1271" t="str">
            <v>-</v>
          </cell>
        </row>
        <row r="1272">
          <cell r="S1272" t="str">
            <v>5892</v>
          </cell>
          <cell r="T1272" t="str">
            <v>UC Community Service</v>
          </cell>
          <cell r="AA1272" t="str">
            <v>101-2120-7090</v>
          </cell>
          <cell r="AD1272" t="str">
            <v>HEALTHSCI-101</v>
          </cell>
          <cell r="AE1272" t="str">
            <v>HEALTHSCI-101-6</v>
          </cell>
          <cell r="AF1272" t="str">
            <v>101-2120-7090</v>
          </cell>
          <cell r="AJ1272" t="str">
            <v>-</v>
          </cell>
        </row>
        <row r="1273">
          <cell r="S1273" t="str">
            <v>5893</v>
          </cell>
          <cell r="T1273" t="str">
            <v>Parker,John&amp;David ME Operating</v>
          </cell>
          <cell r="AA1273" t="str">
            <v>101-2120-7091</v>
          </cell>
          <cell r="AD1273" t="str">
            <v>HEALTHSCI-101</v>
          </cell>
          <cell r="AE1273" t="str">
            <v>HEALTHSCI-101-7</v>
          </cell>
          <cell r="AF1273" t="str">
            <v>101-2120-7091</v>
          </cell>
          <cell r="AJ1273" t="str">
            <v>-</v>
          </cell>
        </row>
        <row r="1274">
          <cell r="S1274" t="str">
            <v>5894</v>
          </cell>
          <cell r="T1274" t="str">
            <v>Bayrose Bird Resch on Block Is</v>
          </cell>
          <cell r="AA1274" t="str">
            <v>101-2120-7474</v>
          </cell>
          <cell r="AD1274" t="str">
            <v>HEALTHSCI-101</v>
          </cell>
          <cell r="AE1274" t="str">
            <v>HEALTHSCI-101-8</v>
          </cell>
          <cell r="AF1274" t="str">
            <v>101-2120-7474</v>
          </cell>
          <cell r="AJ1274" t="str">
            <v>-</v>
          </cell>
        </row>
        <row r="1275">
          <cell r="S1275" t="str">
            <v>5895</v>
          </cell>
          <cell r="T1275" t="str">
            <v>Feinstein, Lillian&amp;Allen Opera</v>
          </cell>
          <cell r="AA1275" t="str">
            <v>101-2122-7338</v>
          </cell>
          <cell r="AD1275" t="str">
            <v>ARTSCI-101</v>
          </cell>
          <cell r="AE1275" t="str">
            <v>ARTSCI-101-20</v>
          </cell>
          <cell r="AF1275" t="str">
            <v>101-2122-7338</v>
          </cell>
          <cell r="AJ1275" t="str">
            <v>-</v>
          </cell>
        </row>
        <row r="1276">
          <cell r="S1276" t="str">
            <v>5897</v>
          </cell>
          <cell r="T1276" t="str">
            <v>Helen Spaulding Operating</v>
          </cell>
          <cell r="AA1276" t="str">
            <v>101-2123-7170</v>
          </cell>
          <cell r="AD1276" t="str">
            <v>ARTSCI-101</v>
          </cell>
          <cell r="AE1276" t="str">
            <v>ARTSCI-101-21</v>
          </cell>
          <cell r="AF1276" t="str">
            <v>101-2123-7170</v>
          </cell>
          <cell r="AJ1276" t="str">
            <v>-</v>
          </cell>
        </row>
        <row r="1277">
          <cell r="S1277" t="str">
            <v>5898</v>
          </cell>
          <cell r="T1277" t="str">
            <v>Rumowicz Lit &amp; Sea Lect Oper</v>
          </cell>
          <cell r="AA1277" t="str">
            <v>101-2123-G622</v>
          </cell>
          <cell r="AD1277" t="str">
            <v>ARTSCI-101</v>
          </cell>
          <cell r="AE1277" t="str">
            <v>ARTSCI-101-22</v>
          </cell>
          <cell r="AF1277" t="str">
            <v>101-2123-G622</v>
          </cell>
          <cell r="AJ1277" t="str">
            <v>-</v>
          </cell>
        </row>
        <row r="1278">
          <cell r="S1278" t="str">
            <v>5899</v>
          </cell>
          <cell r="T1278" t="str">
            <v>Inactive</v>
          </cell>
          <cell r="AA1278" t="str">
            <v>101-2126-0000</v>
          </cell>
          <cell r="AD1278" t="str">
            <v>ARTSCI-101</v>
          </cell>
          <cell r="AE1278" t="str">
            <v>ARTSCI-101-23</v>
          </cell>
          <cell r="AF1278" t="str">
            <v>101-2126-0000</v>
          </cell>
          <cell r="AJ1278" t="str">
            <v>-</v>
          </cell>
        </row>
        <row r="1279">
          <cell r="S1279" t="str">
            <v>5900</v>
          </cell>
          <cell r="T1279" t="str">
            <v>Inactive</v>
          </cell>
          <cell r="AA1279" t="str">
            <v>101-2127-0000</v>
          </cell>
          <cell r="AD1279" t="str">
            <v>ARTSCI-101</v>
          </cell>
          <cell r="AE1279" t="str">
            <v>ARTSCI-101-24</v>
          </cell>
          <cell r="AF1279" t="str">
            <v>101-2127-0000</v>
          </cell>
          <cell r="AJ1279" t="str">
            <v>-</v>
          </cell>
        </row>
        <row r="1280">
          <cell r="S1280" t="str">
            <v>5901</v>
          </cell>
          <cell r="T1280" t="str">
            <v>Inactive</v>
          </cell>
          <cell r="AA1280" t="str">
            <v>101-2127-7093</v>
          </cell>
          <cell r="AD1280" t="str">
            <v>ARTSCI-101</v>
          </cell>
          <cell r="AE1280" t="str">
            <v>ARTSCI-101-25</v>
          </cell>
          <cell r="AF1280" t="str">
            <v>101-2127-7093</v>
          </cell>
          <cell r="AJ1280" t="str">
            <v>-</v>
          </cell>
        </row>
        <row r="1281">
          <cell r="S1281" t="str">
            <v>5902</v>
          </cell>
          <cell r="T1281" t="str">
            <v>Communication Stud- Stud Dev</v>
          </cell>
          <cell r="AA1281" t="str">
            <v>101-2127-7136</v>
          </cell>
          <cell r="AD1281" t="str">
            <v>ARTSCI-101</v>
          </cell>
          <cell r="AE1281" t="str">
            <v>ARTSCI-101-26</v>
          </cell>
          <cell r="AF1281" t="str">
            <v>101-2127-7136</v>
          </cell>
          <cell r="AJ1281" t="str">
            <v>-</v>
          </cell>
        </row>
        <row r="1282">
          <cell r="S1282" t="str">
            <v>5903</v>
          </cell>
          <cell r="T1282" t="str">
            <v>COE Dpt Mech Engr Alum Oper</v>
          </cell>
          <cell r="AA1282" t="str">
            <v>101-2127-7441</v>
          </cell>
          <cell r="AD1282" t="str">
            <v>ARTSCI-101</v>
          </cell>
          <cell r="AE1282" t="str">
            <v>ARTSCI-101-27</v>
          </cell>
          <cell r="AF1282" t="str">
            <v>101-2127-7441</v>
          </cell>
          <cell r="AJ1282" t="str">
            <v>-</v>
          </cell>
        </row>
        <row r="1283">
          <cell r="S1283" t="str">
            <v>5904</v>
          </cell>
          <cell r="T1283" t="str">
            <v>Nixon, Scott Discretionary</v>
          </cell>
          <cell r="AA1283" t="str">
            <v>101-2134-0000</v>
          </cell>
          <cell r="AD1283" t="e">
            <v>#N/A</v>
          </cell>
          <cell r="AE1283" t="e">
            <v>#N/A</v>
          </cell>
          <cell r="AF1283" t="str">
            <v>101-2134-0000</v>
          </cell>
          <cell r="AJ1283" t="str">
            <v>-</v>
          </cell>
        </row>
        <row r="1284">
          <cell r="S1284" t="str">
            <v>5905</v>
          </cell>
          <cell r="T1284" t="str">
            <v>Cels: AFAE</v>
          </cell>
          <cell r="AA1284" t="str">
            <v>101-2134-6527</v>
          </cell>
          <cell r="AD1284" t="e">
            <v>#N/A</v>
          </cell>
          <cell r="AE1284" t="e">
            <v>#N/A</v>
          </cell>
          <cell r="AF1284" t="str">
            <v>101-2134-6527</v>
          </cell>
          <cell r="AJ1284" t="str">
            <v>-</v>
          </cell>
        </row>
        <row r="1285">
          <cell r="S1285" t="str">
            <v>5906</v>
          </cell>
          <cell r="T1285" t="str">
            <v>Luzzi, Louis Grad &amp; Devel Oper</v>
          </cell>
          <cell r="AA1285" t="str">
            <v>101-2134-7151</v>
          </cell>
          <cell r="AD1285" t="e">
            <v>#N/A</v>
          </cell>
          <cell r="AE1285" t="e">
            <v>#N/A</v>
          </cell>
          <cell r="AF1285" t="str">
            <v>101-2134-7151</v>
          </cell>
          <cell r="AJ1285" t="str">
            <v>-</v>
          </cell>
        </row>
        <row r="1286">
          <cell r="S1286" t="str">
            <v>5907</v>
          </cell>
          <cell r="T1286" t="str">
            <v>White, Nelson Award Fund</v>
          </cell>
          <cell r="AA1286" t="str">
            <v>101-2135-7219</v>
          </cell>
          <cell r="AD1286" t="str">
            <v>ARTSCI-101</v>
          </cell>
          <cell r="AE1286" t="str">
            <v>ARTSCI-101-28</v>
          </cell>
          <cell r="AF1286" t="str">
            <v>101-2135-7219</v>
          </cell>
          <cell r="AJ1286" t="str">
            <v>-</v>
          </cell>
        </row>
        <row r="1287">
          <cell r="S1287" t="str">
            <v>5908</v>
          </cell>
          <cell r="T1287" t="str">
            <v>TMD  Developement Fund</v>
          </cell>
          <cell r="AA1287" t="str">
            <v>101-2135-7266</v>
          </cell>
          <cell r="AD1287" t="str">
            <v>ARTSCI-101</v>
          </cell>
          <cell r="AE1287" t="str">
            <v>ARTSCI-101-29</v>
          </cell>
          <cell r="AF1287" t="str">
            <v>101-2135-7266</v>
          </cell>
          <cell r="AJ1287" t="str">
            <v>-</v>
          </cell>
        </row>
        <row r="1288">
          <cell r="S1288" t="str">
            <v>5909</v>
          </cell>
          <cell r="T1288" t="str">
            <v>Inactive</v>
          </cell>
          <cell r="AA1288" t="str">
            <v>101-2135-7326</v>
          </cell>
          <cell r="AD1288" t="str">
            <v>ARTSCI-101</v>
          </cell>
          <cell r="AE1288" t="str">
            <v>ARTSCI-101-30</v>
          </cell>
          <cell r="AF1288" t="str">
            <v>101-2135-7326</v>
          </cell>
          <cell r="AJ1288" t="str">
            <v>-</v>
          </cell>
        </row>
        <row r="1289">
          <cell r="S1289" t="str">
            <v>5910</v>
          </cell>
          <cell r="T1289" t="str">
            <v>Vangermeersch Operating Fund</v>
          </cell>
          <cell r="AA1289" t="str">
            <v>101-2137-0000</v>
          </cell>
          <cell r="AD1289" t="str">
            <v>ARTSCI-101</v>
          </cell>
          <cell r="AE1289" t="str">
            <v>ARTSCI-101-31</v>
          </cell>
          <cell r="AF1289" t="str">
            <v>101-2137-0000</v>
          </cell>
          <cell r="AJ1289" t="str">
            <v>-</v>
          </cell>
        </row>
        <row r="1290">
          <cell r="S1290" t="str">
            <v>5911</v>
          </cell>
          <cell r="T1290" t="str">
            <v>HS&amp;S UnderGrad. Pro. Develop.</v>
          </cell>
          <cell r="AA1290" t="str">
            <v>101-2200-7072</v>
          </cell>
          <cell r="AD1290" t="str">
            <v>BUSINESS-101</v>
          </cell>
          <cell r="AE1290" t="str">
            <v>BUSINESS-101-1</v>
          </cell>
          <cell r="AF1290" t="str">
            <v>101-2200-7072</v>
          </cell>
          <cell r="AJ1290" t="str">
            <v>-</v>
          </cell>
        </row>
        <row r="1291">
          <cell r="S1291" t="str">
            <v>5912</v>
          </cell>
          <cell r="T1291" t="str">
            <v>Y Shen Research</v>
          </cell>
          <cell r="AA1291" t="str">
            <v>101-2200-7190</v>
          </cell>
          <cell r="AD1291" t="str">
            <v>BUSINESS-101</v>
          </cell>
          <cell r="AE1291" t="str">
            <v>BUSINESS-101-2</v>
          </cell>
          <cell r="AF1291" t="str">
            <v>101-2200-7190</v>
          </cell>
          <cell r="AJ1291" t="str">
            <v>-</v>
          </cell>
        </row>
        <row r="1292">
          <cell r="S1292" t="str">
            <v>5913</v>
          </cell>
          <cell r="T1292" t="str">
            <v>Inactive</v>
          </cell>
          <cell r="AA1292" t="str">
            <v>101-2200-7395</v>
          </cell>
          <cell r="AD1292" t="str">
            <v>BUSINESS-101</v>
          </cell>
          <cell r="AE1292" t="str">
            <v>BUSINESS-101-3</v>
          </cell>
          <cell r="AF1292" t="str">
            <v>101-2200-7395</v>
          </cell>
          <cell r="AJ1292" t="str">
            <v>-</v>
          </cell>
        </row>
        <row r="1293">
          <cell r="S1293" t="str">
            <v>5914</v>
          </cell>
          <cell r="T1293" t="str">
            <v>Assessment Support</v>
          </cell>
          <cell r="AA1293" t="str">
            <v>101-2200-7402</v>
          </cell>
          <cell r="AD1293" t="str">
            <v>BUSINESS-101</v>
          </cell>
          <cell r="AE1293" t="str">
            <v>BUSINESS-101-4</v>
          </cell>
          <cell r="AF1293" t="str">
            <v>101-2200-7402</v>
          </cell>
          <cell r="AJ1293" t="str">
            <v>-</v>
          </cell>
        </row>
        <row r="1294">
          <cell r="S1294" t="str">
            <v>5916</v>
          </cell>
          <cell r="T1294" t="str">
            <v>M. Peter Prize In Rerearch</v>
          </cell>
          <cell r="AA1294" t="str">
            <v>101-2201-1100</v>
          </cell>
          <cell r="AD1294" t="str">
            <v>BUSINESS-101</v>
          </cell>
          <cell r="AE1294" t="str">
            <v>BUSINESS-101-5</v>
          </cell>
          <cell r="AF1294" t="str">
            <v>101-2201-1100</v>
          </cell>
          <cell r="AJ1294" t="str">
            <v>-</v>
          </cell>
        </row>
        <row r="1295">
          <cell r="S1295" t="str">
            <v>5917</v>
          </cell>
          <cell r="T1295" t="str">
            <v>Point Club Fisheries Operating</v>
          </cell>
          <cell r="AA1295" t="str">
            <v>101-2201-1101</v>
          </cell>
          <cell r="AD1295" t="str">
            <v>BUSINESS-101</v>
          </cell>
          <cell r="AE1295" t="str">
            <v>BUSINESS-101-6</v>
          </cell>
          <cell r="AF1295" t="str">
            <v>101-2201-1101</v>
          </cell>
          <cell r="AJ1295" t="str">
            <v>-</v>
          </cell>
        </row>
        <row r="1296">
          <cell r="S1296" t="str">
            <v>5918</v>
          </cell>
          <cell r="T1296" t="str">
            <v>TNC Marine Initiative</v>
          </cell>
          <cell r="AA1296" t="str">
            <v>101-2201-1102</v>
          </cell>
          <cell r="AD1296" t="str">
            <v>BUSINESS-101</v>
          </cell>
          <cell r="AE1296" t="str">
            <v>BUSINESS-101-7</v>
          </cell>
          <cell r="AF1296" t="str">
            <v>101-2201-1102</v>
          </cell>
          <cell r="AJ1296" t="str">
            <v>-</v>
          </cell>
        </row>
        <row r="1297">
          <cell r="S1297" t="str">
            <v>5919</v>
          </cell>
          <cell r="T1297" t="str">
            <v>ROTC GOLF</v>
          </cell>
          <cell r="AA1297" t="str">
            <v>101-2201-1103</v>
          </cell>
          <cell r="AD1297" t="str">
            <v>BUSINESS-101</v>
          </cell>
          <cell r="AE1297" t="str">
            <v>BUSINESS-101-8</v>
          </cell>
          <cell r="AF1297" t="str">
            <v>101-2201-1103</v>
          </cell>
          <cell r="AJ1297" t="str">
            <v>-</v>
          </cell>
        </row>
        <row r="1298">
          <cell r="S1298" t="str">
            <v>5920</v>
          </cell>
          <cell r="T1298" t="str">
            <v>Metabolism and Enzymology Lab.</v>
          </cell>
          <cell r="AA1298" t="str">
            <v>101-2201-1104</v>
          </cell>
          <cell r="AD1298" t="str">
            <v>BUSINESS-101</v>
          </cell>
          <cell r="AE1298" t="str">
            <v>BUSINESS-101-9</v>
          </cell>
          <cell r="AF1298" t="str">
            <v>101-2201-1104</v>
          </cell>
          <cell r="AJ1298" t="str">
            <v>-</v>
          </cell>
        </row>
        <row r="1299">
          <cell r="S1299" t="str">
            <v>5921</v>
          </cell>
          <cell r="T1299" t="str">
            <v>Engineering Computer Ctr</v>
          </cell>
          <cell r="AA1299" t="str">
            <v>101-2201-1105</v>
          </cell>
          <cell r="AD1299" t="str">
            <v>BUSINESS-101</v>
          </cell>
          <cell r="AE1299" t="str">
            <v>BUSINESS-101-10</v>
          </cell>
          <cell r="AF1299" t="str">
            <v>101-2201-1105</v>
          </cell>
          <cell r="AJ1299" t="str">
            <v>-</v>
          </cell>
        </row>
        <row r="1300">
          <cell r="S1300" t="str">
            <v>5922</v>
          </cell>
          <cell r="T1300" t="str">
            <v>BBWESTS Black&amp;Brown Women Eng</v>
          </cell>
          <cell r="AA1300" t="str">
            <v>101-2201-1106</v>
          </cell>
          <cell r="AD1300" t="str">
            <v>BUSINESS-101</v>
          </cell>
          <cell r="AE1300" t="str">
            <v>BUSINESS-101-11</v>
          </cell>
          <cell r="AF1300" t="str">
            <v>101-2201-1106</v>
          </cell>
          <cell r="AJ1300" t="str">
            <v>-</v>
          </cell>
        </row>
        <row r="1301">
          <cell r="S1301" t="str">
            <v>5923</v>
          </cell>
          <cell r="T1301" t="str">
            <v>H.S. Tambora Volcano</v>
          </cell>
          <cell r="AA1301" t="str">
            <v>101-2201-7473</v>
          </cell>
          <cell r="AD1301" t="str">
            <v>BUSINESS-101</v>
          </cell>
          <cell r="AE1301" t="str">
            <v>BUSINESS-101-12</v>
          </cell>
          <cell r="AF1301" t="str">
            <v>101-2201-7473</v>
          </cell>
          <cell r="AJ1301" t="str">
            <v>-</v>
          </cell>
        </row>
        <row r="1302">
          <cell r="S1302" t="str">
            <v>5924</v>
          </cell>
          <cell r="T1302" t="str">
            <v>Graduate School Deans Account</v>
          </cell>
          <cell r="AA1302" t="str">
            <v>101-2202-7075</v>
          </cell>
          <cell r="AD1302" t="str">
            <v>BUSINESS-101</v>
          </cell>
          <cell r="AE1302" t="str">
            <v>BUSINESS-101-13</v>
          </cell>
          <cell r="AF1302" t="str">
            <v>101-2202-7075</v>
          </cell>
          <cell r="AJ1302" t="str">
            <v>-</v>
          </cell>
        </row>
        <row r="1303">
          <cell r="S1303" t="str">
            <v>5925</v>
          </cell>
          <cell r="T1303" t="str">
            <v>GREENFIELD COUNCIL RES.</v>
          </cell>
          <cell r="AA1303" t="str">
            <v>101-2202-7385</v>
          </cell>
          <cell r="AD1303" t="str">
            <v>BUSINESS-101</v>
          </cell>
          <cell r="AE1303" t="str">
            <v>BUSINESS-101-14</v>
          </cell>
          <cell r="AF1303" t="str">
            <v>101-2202-7385</v>
          </cell>
          <cell r="AJ1303" t="str">
            <v>-</v>
          </cell>
        </row>
        <row r="1304">
          <cell r="S1304" t="str">
            <v>5926</v>
          </cell>
          <cell r="T1304" t="str">
            <v>Staelen Fund (Dr. Sun)</v>
          </cell>
          <cell r="AA1304" t="str">
            <v>101-2202-7386</v>
          </cell>
          <cell r="AD1304" t="str">
            <v>BUSINESS-101</v>
          </cell>
          <cell r="AE1304" t="str">
            <v>BUSINESS-101-15</v>
          </cell>
          <cell r="AF1304" t="str">
            <v>101-2202-7386</v>
          </cell>
          <cell r="AJ1304" t="str">
            <v>-</v>
          </cell>
        </row>
        <row r="1305">
          <cell r="S1305" t="str">
            <v>5927</v>
          </cell>
          <cell r="T1305" t="str">
            <v>Inactive</v>
          </cell>
          <cell r="AA1305" t="str">
            <v>101-2202-7448</v>
          </cell>
          <cell r="AD1305" t="str">
            <v>BUSINESS-101</v>
          </cell>
          <cell r="AE1305" t="str">
            <v>BUSINESS-101-16</v>
          </cell>
          <cell r="AF1305" t="str">
            <v>101-2202-7448</v>
          </cell>
          <cell r="AJ1305" t="str">
            <v>-</v>
          </cell>
        </row>
        <row r="1306">
          <cell r="S1306" t="str">
            <v>5928</v>
          </cell>
          <cell r="T1306" t="str">
            <v>OSPAO Conf. Acct.</v>
          </cell>
          <cell r="AA1306" t="str">
            <v>101-2203-0000</v>
          </cell>
          <cell r="AD1306" t="str">
            <v>BUSINESS-101</v>
          </cell>
          <cell r="AE1306" t="str">
            <v>BUSINESS-101-17</v>
          </cell>
          <cell r="AF1306" t="str">
            <v>101-2203-0000</v>
          </cell>
          <cell r="AJ1306" t="str">
            <v>-</v>
          </cell>
        </row>
        <row r="1307">
          <cell r="S1307" t="str">
            <v>5929</v>
          </cell>
          <cell r="T1307" t="str">
            <v>COP Student Activity Fund</v>
          </cell>
          <cell r="AA1307" t="str">
            <v>101-2300-7159</v>
          </cell>
          <cell r="AD1307" t="str">
            <v>ENGINEERING-101</v>
          </cell>
          <cell r="AE1307" t="str">
            <v>ENGINEERING-101-1</v>
          </cell>
          <cell r="AF1307" t="str">
            <v>101-2300-7159</v>
          </cell>
          <cell r="AJ1307" t="str">
            <v>-</v>
          </cell>
        </row>
        <row r="1308">
          <cell r="S1308" t="str">
            <v>5930</v>
          </cell>
          <cell r="T1308" t="str">
            <v>PressCR FDTN Scholarship</v>
          </cell>
          <cell r="AA1308" t="str">
            <v>101-2301-7069</v>
          </cell>
          <cell r="AD1308" t="str">
            <v>ENGINEERING-101</v>
          </cell>
          <cell r="AE1308" t="str">
            <v>ENGINEERING-101-2</v>
          </cell>
          <cell r="AF1308" t="str">
            <v>101-2301-7069</v>
          </cell>
          <cell r="AJ1308" t="str">
            <v>-</v>
          </cell>
        </row>
        <row r="1309">
          <cell r="S1309" t="str">
            <v>5931</v>
          </cell>
          <cell r="T1309" t="str">
            <v>Bond Issue 2010</v>
          </cell>
          <cell r="AA1309" t="str">
            <v>101-2301-7433</v>
          </cell>
          <cell r="AD1309" t="str">
            <v>ENGINEERING-101</v>
          </cell>
          <cell r="AE1309" t="str">
            <v>ENGINEERING-101-3</v>
          </cell>
          <cell r="AF1309" t="str">
            <v>101-2301-7433</v>
          </cell>
          <cell r="AJ1309" t="str">
            <v>-</v>
          </cell>
        </row>
        <row r="1310">
          <cell r="S1310" t="str">
            <v>5932</v>
          </cell>
          <cell r="T1310" t="str">
            <v>Gavitt, Alexander + Patricia A</v>
          </cell>
          <cell r="AA1310" t="str">
            <v>101-2301-7481</v>
          </cell>
          <cell r="AD1310" t="str">
            <v>ENGINEERING-101</v>
          </cell>
          <cell r="AE1310" t="str">
            <v>ENGINEERING-101-4</v>
          </cell>
          <cell r="AF1310" t="str">
            <v>101-2301-7481</v>
          </cell>
          <cell r="AJ1310" t="str">
            <v>-</v>
          </cell>
        </row>
        <row r="1311">
          <cell r="S1311" t="str">
            <v>5933</v>
          </cell>
          <cell r="T1311" t="str">
            <v>Youth Financial Education</v>
          </cell>
          <cell r="AA1311" t="str">
            <v>101-2302-2546</v>
          </cell>
          <cell r="AD1311" t="str">
            <v>ENGINEERING-101</v>
          </cell>
          <cell r="AE1311" t="str">
            <v>ENGINEERING-101-5</v>
          </cell>
          <cell r="AF1311" t="str">
            <v>101-2302-2546</v>
          </cell>
          <cell r="AJ1311" t="str">
            <v>-</v>
          </cell>
        </row>
        <row r="1312">
          <cell r="S1312" t="str">
            <v>5934</v>
          </cell>
          <cell r="T1312" t="str">
            <v>Inactive</v>
          </cell>
          <cell r="AA1312" t="str">
            <v>101-2302-3054</v>
          </cell>
          <cell r="AD1312" t="str">
            <v>ENGINEERING-101</v>
          </cell>
          <cell r="AE1312" t="str">
            <v>ENGINEERING-101-6</v>
          </cell>
          <cell r="AF1312" t="str">
            <v>101-2302-3054</v>
          </cell>
          <cell r="AJ1312" t="str">
            <v>-</v>
          </cell>
        </row>
        <row r="1313">
          <cell r="S1313" t="str">
            <v>5935</v>
          </cell>
          <cell r="T1313" t="str">
            <v>Kingston Chamber Music Schol.</v>
          </cell>
          <cell r="AA1313" t="str">
            <v>101-2302-7133</v>
          </cell>
          <cell r="AD1313" t="str">
            <v>ENGINEERING-101</v>
          </cell>
          <cell r="AE1313" t="str">
            <v>ENGINEERING-101-7</v>
          </cell>
          <cell r="AF1313" t="str">
            <v>101-2302-7133</v>
          </cell>
          <cell r="AJ1313" t="str">
            <v>-</v>
          </cell>
        </row>
        <row r="1314">
          <cell r="S1314" t="str">
            <v>5936</v>
          </cell>
          <cell r="T1314" t="str">
            <v>Adkins Horticulture Research</v>
          </cell>
          <cell r="AA1314" t="str">
            <v>101-2303-0000</v>
          </cell>
          <cell r="AD1314" t="str">
            <v>ENGINEERING-101</v>
          </cell>
          <cell r="AE1314" t="str">
            <v>ENGINEERING-101-8</v>
          </cell>
          <cell r="AF1314" t="str">
            <v>101-2303-0000</v>
          </cell>
          <cell r="AJ1314" t="str">
            <v>-</v>
          </cell>
        </row>
        <row r="1315">
          <cell r="S1315" t="str">
            <v>5937</v>
          </cell>
          <cell r="T1315" t="str">
            <v>Nichols, Mary Manzolillo Mem.</v>
          </cell>
          <cell r="AA1315" t="str">
            <v>101-2303-7299</v>
          </cell>
          <cell r="AD1315" t="str">
            <v>ENGINEERING-101</v>
          </cell>
          <cell r="AE1315" t="str">
            <v>ENGINEERING-101-9</v>
          </cell>
          <cell r="AF1315" t="str">
            <v>101-2303-7299</v>
          </cell>
          <cell r="AJ1315" t="str">
            <v>-</v>
          </cell>
        </row>
        <row r="1316">
          <cell r="S1316" t="str">
            <v>5938</v>
          </cell>
          <cell r="T1316" t="str">
            <v>Std. Fac. Sty Lounge Ren. Fnd.</v>
          </cell>
          <cell r="AA1316" t="str">
            <v>101-2303-7367</v>
          </cell>
          <cell r="AD1316" t="str">
            <v>ENGINEERING-101</v>
          </cell>
          <cell r="AE1316" t="str">
            <v>ENGINEERING-101-10</v>
          </cell>
          <cell r="AF1316" t="str">
            <v>101-2303-7367</v>
          </cell>
          <cell r="AJ1316" t="str">
            <v>-</v>
          </cell>
        </row>
        <row r="1317">
          <cell r="S1317" t="str">
            <v>5939</v>
          </cell>
          <cell r="T1317" t="str">
            <v>Antenna Dev. Research</v>
          </cell>
          <cell r="AA1317" t="str">
            <v>101-2303-7445</v>
          </cell>
          <cell r="AD1317" t="str">
            <v>ENGINEERING-101</v>
          </cell>
          <cell r="AE1317" t="str">
            <v>ENGINEERING-101-11</v>
          </cell>
          <cell r="AF1317" t="str">
            <v>101-2303-7445</v>
          </cell>
          <cell r="AJ1317" t="str">
            <v>-</v>
          </cell>
        </row>
        <row r="1318">
          <cell r="S1318" t="str">
            <v>5940</v>
          </cell>
          <cell r="T1318" t="str">
            <v>WAJ Teacher Train. Env. Edu.</v>
          </cell>
          <cell r="AA1318" t="str">
            <v>101-2306-7070</v>
          </cell>
          <cell r="AD1318" t="str">
            <v>ENGINEERING-101</v>
          </cell>
          <cell r="AE1318" t="str">
            <v>ENGINEERING-101-12</v>
          </cell>
          <cell r="AF1318" t="str">
            <v>101-2306-7070</v>
          </cell>
          <cell r="AJ1318" t="str">
            <v>-</v>
          </cell>
        </row>
        <row r="1319">
          <cell r="S1319" t="str">
            <v>5941</v>
          </cell>
          <cell r="T1319" t="str">
            <v>Plant Clinic Fund</v>
          </cell>
          <cell r="AA1319" t="str">
            <v>101-2306-7071</v>
          </cell>
          <cell r="AD1319" t="str">
            <v>ENGINEERING-101</v>
          </cell>
          <cell r="AE1319" t="str">
            <v>ENGINEERING-101-13</v>
          </cell>
          <cell r="AF1319" t="str">
            <v>101-2306-7071</v>
          </cell>
          <cell r="AJ1319" t="str">
            <v>-</v>
          </cell>
        </row>
        <row r="1320">
          <cell r="S1320" t="str">
            <v>5942</v>
          </cell>
          <cell r="T1320" t="str">
            <v>Inactive</v>
          </cell>
          <cell r="AA1320" t="str">
            <v>101-2308-7150</v>
          </cell>
          <cell r="AD1320" t="str">
            <v>ENGINEERING-101</v>
          </cell>
          <cell r="AE1320" t="str">
            <v>ENGINEERING-101-14</v>
          </cell>
          <cell r="AF1320" t="str">
            <v>101-2308-7150</v>
          </cell>
          <cell r="AJ1320" t="str">
            <v>-</v>
          </cell>
        </row>
        <row r="1321">
          <cell r="S1321" t="str">
            <v>5943</v>
          </cell>
          <cell r="T1321" t="str">
            <v>Narragansett Estuary Prog.</v>
          </cell>
          <cell r="AA1321" t="str">
            <v>101-2308-7368</v>
          </cell>
          <cell r="AD1321" t="str">
            <v>ENGINEERING-101</v>
          </cell>
          <cell r="AE1321" t="str">
            <v>ENGINEERING-101-15</v>
          </cell>
          <cell r="AF1321" t="str">
            <v>101-2308-7368</v>
          </cell>
          <cell r="AJ1321" t="str">
            <v>-</v>
          </cell>
        </row>
        <row r="1322">
          <cell r="S1322" t="str">
            <v>5944</v>
          </cell>
          <cell r="T1322" t="str">
            <v>Lateral Violence Nursing Study</v>
          </cell>
          <cell r="AA1322" t="str">
            <v>101-2308-7369</v>
          </cell>
          <cell r="AD1322" t="str">
            <v>ENGINEERING-101</v>
          </cell>
          <cell r="AE1322" t="str">
            <v>ENGINEERING-101-16</v>
          </cell>
          <cell r="AF1322" t="str">
            <v>101-2308-7369</v>
          </cell>
          <cell r="AJ1322" t="str">
            <v>-</v>
          </cell>
        </row>
        <row r="1323">
          <cell r="S1323" t="str">
            <v>5945</v>
          </cell>
          <cell r="T1323" t="str">
            <v>Sys. Performance Improvment</v>
          </cell>
          <cell r="AA1323" t="str">
            <v>101-2308-7373</v>
          </cell>
          <cell r="AD1323" t="str">
            <v>ENGINEERING-101</v>
          </cell>
          <cell r="AE1323" t="str">
            <v>ENGINEERING-101-17</v>
          </cell>
          <cell r="AF1323" t="str">
            <v>101-2308-7373</v>
          </cell>
          <cell r="AJ1323" t="str">
            <v>-</v>
          </cell>
        </row>
        <row r="1324">
          <cell r="S1324" t="str">
            <v>5946</v>
          </cell>
          <cell r="T1324" t="str">
            <v>Inactive</v>
          </cell>
          <cell r="AA1324" t="str">
            <v>101-2308-7437</v>
          </cell>
          <cell r="AD1324" t="str">
            <v>ENGINEERING-101</v>
          </cell>
          <cell r="AE1324" t="str">
            <v>ENGINEERING-101-18</v>
          </cell>
          <cell r="AF1324" t="str">
            <v>101-2308-7437</v>
          </cell>
          <cell r="AJ1324" t="str">
            <v>-</v>
          </cell>
        </row>
        <row r="1325">
          <cell r="S1325" t="str">
            <v>5947</v>
          </cell>
          <cell r="T1325" t="str">
            <v>CRC Gulf of California</v>
          </cell>
          <cell r="AA1325" t="str">
            <v>101-2308-7438</v>
          </cell>
          <cell r="AD1325" t="str">
            <v>ENGINEERING-101</v>
          </cell>
          <cell r="AE1325" t="str">
            <v>ENGINEERING-101-19</v>
          </cell>
          <cell r="AF1325" t="str">
            <v>101-2308-7438</v>
          </cell>
          <cell r="AJ1325" t="str">
            <v>-</v>
          </cell>
        </row>
        <row r="1326">
          <cell r="S1326" t="str">
            <v>5948</v>
          </cell>
          <cell r="T1326" t="str">
            <v>Inactive</v>
          </cell>
          <cell r="AA1326" t="str">
            <v>101-2308-7442</v>
          </cell>
          <cell r="AD1326" t="str">
            <v>ENGINEERING-101</v>
          </cell>
          <cell r="AE1326" t="str">
            <v>ENGINEERING-101-20</v>
          </cell>
          <cell r="AF1326" t="str">
            <v>101-2308-7442</v>
          </cell>
          <cell r="AJ1326" t="str">
            <v>-</v>
          </cell>
        </row>
        <row r="1327">
          <cell r="S1327" t="str">
            <v>5949</v>
          </cell>
          <cell r="T1327" t="str">
            <v>Eval of Non-Violence Training</v>
          </cell>
          <cell r="AA1327" t="str">
            <v>101-2308-7443</v>
          </cell>
          <cell r="AD1327" t="str">
            <v>ENGINEERING-101</v>
          </cell>
          <cell r="AE1327" t="str">
            <v>ENGINEERING-101-21</v>
          </cell>
          <cell r="AF1327" t="str">
            <v>101-2308-7443</v>
          </cell>
          <cell r="AJ1327" t="str">
            <v>-</v>
          </cell>
        </row>
        <row r="1328">
          <cell r="S1328" t="str">
            <v>5950</v>
          </cell>
          <cell r="T1328" t="str">
            <v>Jenson,Dr.Patricia Scholarship</v>
          </cell>
          <cell r="AA1328" t="str">
            <v>101-2308-7460</v>
          </cell>
          <cell r="AD1328" t="str">
            <v>ENGINEERING-101</v>
          </cell>
          <cell r="AE1328" t="str">
            <v>ENGINEERING-101-22</v>
          </cell>
          <cell r="AF1328" t="str">
            <v>101-2308-7460</v>
          </cell>
          <cell r="AJ1328" t="str">
            <v>-</v>
          </cell>
        </row>
        <row r="1329">
          <cell r="S1329" t="str">
            <v>5951</v>
          </cell>
          <cell r="T1329" t="str">
            <v>Capstone Design Projects</v>
          </cell>
          <cell r="AA1329" t="str">
            <v>101-2309-0000</v>
          </cell>
          <cell r="AD1329" t="str">
            <v>ENGINEERING-101</v>
          </cell>
          <cell r="AE1329" t="str">
            <v>ENGINEERING-101-23</v>
          </cell>
          <cell r="AF1329" t="str">
            <v>101-2309-0000</v>
          </cell>
          <cell r="AJ1329" t="str">
            <v>-</v>
          </cell>
        </row>
        <row r="1330">
          <cell r="S1330" t="str">
            <v>5952</v>
          </cell>
          <cell r="T1330" t="str">
            <v>Int. Transportation Program</v>
          </cell>
          <cell r="AA1330" t="str">
            <v>101-2309-7240</v>
          </cell>
          <cell r="AD1330" t="str">
            <v>ENGINEERING-101</v>
          </cell>
          <cell r="AE1330" t="str">
            <v>ENGINEERING-101-24</v>
          </cell>
          <cell r="AF1330" t="str">
            <v>101-2309-7240</v>
          </cell>
          <cell r="AJ1330" t="str">
            <v>-</v>
          </cell>
        </row>
        <row r="1331">
          <cell r="S1331" t="str">
            <v>5953</v>
          </cell>
          <cell r="T1331" t="str">
            <v>Smile AMGEN</v>
          </cell>
          <cell r="AA1331" t="str">
            <v>101-2400-2573</v>
          </cell>
          <cell r="AD1331" t="e">
            <v>#N/A</v>
          </cell>
          <cell r="AE1331" t="e">
            <v>#N/A</v>
          </cell>
          <cell r="AF1331" t="str">
            <v>101-2400-2573</v>
          </cell>
          <cell r="AJ1331" t="str">
            <v>-</v>
          </cell>
        </row>
        <row r="1332">
          <cell r="S1332" t="str">
            <v>5954</v>
          </cell>
          <cell r="T1332" t="str">
            <v>Bridge Engineering Studio</v>
          </cell>
          <cell r="AA1332" t="str">
            <v>101-2400-7189</v>
          </cell>
          <cell r="AD1332" t="e">
            <v>#N/A</v>
          </cell>
          <cell r="AE1332" t="e">
            <v>#N/A</v>
          </cell>
          <cell r="AF1332" t="str">
            <v>101-2400-7189</v>
          </cell>
          <cell r="AJ1332" t="str">
            <v>-</v>
          </cell>
        </row>
        <row r="1333">
          <cell r="S1333" t="str">
            <v>5955</v>
          </cell>
          <cell r="T1333" t="str">
            <v>Divlam, Joel B. Res. Scholar.</v>
          </cell>
          <cell r="AA1333" t="str">
            <v>101-2401-7060</v>
          </cell>
          <cell r="AD1333" t="str">
            <v>HEALTHSCI-101</v>
          </cell>
          <cell r="AE1333" t="str">
            <v>HEALTHSCI-101-9</v>
          </cell>
          <cell r="AF1333" t="str">
            <v>101-2401-7060</v>
          </cell>
          <cell r="AJ1333" t="str">
            <v>-</v>
          </cell>
        </row>
        <row r="1334">
          <cell r="S1334" t="str">
            <v>5956</v>
          </cell>
          <cell r="T1334" t="str">
            <v>Chaffee,John Sen. Access+Pre.</v>
          </cell>
          <cell r="AA1334" t="str">
            <v>101-2401-7127</v>
          </cell>
          <cell r="AD1334" t="str">
            <v>HEALTHSCI-101</v>
          </cell>
          <cell r="AE1334" t="str">
            <v>HEALTHSCI-101-10</v>
          </cell>
          <cell r="AF1334" t="str">
            <v>101-2401-7127</v>
          </cell>
          <cell r="AJ1334" t="str">
            <v>-</v>
          </cell>
        </row>
        <row r="1335">
          <cell r="S1335" t="str">
            <v>5957</v>
          </cell>
          <cell r="T1335" t="str">
            <v>Chinese IEP Fund</v>
          </cell>
          <cell r="AA1335" t="str">
            <v>101-2402-7061</v>
          </cell>
          <cell r="AD1335" t="str">
            <v>HEALTHSCI-101</v>
          </cell>
          <cell r="AE1335" t="str">
            <v>HEALTHSCI-101-11</v>
          </cell>
          <cell r="AF1335" t="str">
            <v>101-2402-7061</v>
          </cell>
          <cell r="AJ1335" t="str">
            <v>-</v>
          </cell>
        </row>
        <row r="1336">
          <cell r="S1336" t="str">
            <v>5958</v>
          </cell>
          <cell r="T1336" t="str">
            <v>Adaptive Technology</v>
          </cell>
          <cell r="AA1336" t="str">
            <v>101-2403-0000</v>
          </cell>
          <cell r="AD1336" t="e">
            <v>#N/A</v>
          </cell>
          <cell r="AE1336" t="e">
            <v>#N/A</v>
          </cell>
          <cell r="AF1336" t="str">
            <v>101-2403-0000</v>
          </cell>
          <cell r="AJ1336" t="str">
            <v>-</v>
          </cell>
        </row>
        <row r="1337">
          <cell r="S1337" t="str">
            <v>5959</v>
          </cell>
          <cell r="T1337" t="str">
            <v>PS Scholarships Operating</v>
          </cell>
          <cell r="AA1337" t="str">
            <v>101-2403-7018</v>
          </cell>
          <cell r="AD1337" t="e">
            <v>#N/A</v>
          </cell>
          <cell r="AE1337" t="e">
            <v>#N/A</v>
          </cell>
          <cell r="AF1337" t="str">
            <v>101-2403-7018</v>
          </cell>
          <cell r="AJ1337" t="str">
            <v>-</v>
          </cell>
        </row>
        <row r="1338">
          <cell r="S1338" t="str">
            <v>5960</v>
          </cell>
          <cell r="T1338" t="str">
            <v>Advance Transform. Research</v>
          </cell>
          <cell r="AA1338" t="str">
            <v>101-2404-7062</v>
          </cell>
          <cell r="AD1338" t="str">
            <v>BUSINESS-101</v>
          </cell>
          <cell r="AE1338" t="str">
            <v>BUSINESS-101-18</v>
          </cell>
          <cell r="AF1338" t="str">
            <v>101-2404-7062</v>
          </cell>
          <cell r="AJ1338" t="str">
            <v>-</v>
          </cell>
        </row>
        <row r="1339">
          <cell r="S1339" t="str">
            <v>5961</v>
          </cell>
          <cell r="T1339" t="str">
            <v>COE Fac.&amp; Student Excellence</v>
          </cell>
          <cell r="AA1339" t="str">
            <v>101-2404-7122</v>
          </cell>
          <cell r="AD1339" t="str">
            <v>BUSINESS-101</v>
          </cell>
          <cell r="AE1339" t="str">
            <v>BUSINESS-101-19</v>
          </cell>
          <cell r="AF1339" t="str">
            <v>101-2404-7122</v>
          </cell>
          <cell r="AJ1339" t="str">
            <v>-</v>
          </cell>
        </row>
        <row r="1340">
          <cell r="S1340" t="str">
            <v>5962</v>
          </cell>
          <cell r="T1340" t="str">
            <v>Textile Science Support</v>
          </cell>
          <cell r="AA1340" t="str">
            <v>101-2404-7123</v>
          </cell>
          <cell r="AD1340" t="str">
            <v>BUSINESS-101</v>
          </cell>
          <cell r="AE1340" t="str">
            <v>BUSINESS-101-20</v>
          </cell>
          <cell r="AF1340" t="str">
            <v>101-2404-7123</v>
          </cell>
          <cell r="AJ1340" t="str">
            <v>-</v>
          </cell>
        </row>
        <row r="1341">
          <cell r="S1341" t="str">
            <v>5963</v>
          </cell>
          <cell r="T1341" t="str">
            <v>Olmstead Fund</v>
          </cell>
          <cell r="AA1341" t="str">
            <v>101-2405-0000</v>
          </cell>
          <cell r="AD1341" t="str">
            <v>HEALTHSCI-101</v>
          </cell>
          <cell r="AE1341" t="str">
            <v>HEALTHSCI-101-12</v>
          </cell>
          <cell r="AF1341" t="str">
            <v>101-2405-0000</v>
          </cell>
          <cell r="AJ1341" t="str">
            <v>-</v>
          </cell>
        </row>
        <row r="1342">
          <cell r="S1342" t="str">
            <v>5964</v>
          </cell>
          <cell r="T1342" t="str">
            <v>Geological Society Desc.</v>
          </cell>
          <cell r="AA1342" t="str">
            <v>101-2405-2515</v>
          </cell>
          <cell r="AD1342" t="str">
            <v>HEALTHSCI-101</v>
          </cell>
          <cell r="AE1342" t="str">
            <v>HEALTHSCI-101-13</v>
          </cell>
          <cell r="AF1342" t="str">
            <v>101-2405-2515</v>
          </cell>
          <cell r="AJ1342" t="str">
            <v>-</v>
          </cell>
        </row>
        <row r="1343">
          <cell r="S1343" t="str">
            <v>5965</v>
          </cell>
          <cell r="T1343" t="str">
            <v>Pfizer Grad. Scholarship Fund</v>
          </cell>
          <cell r="AA1343" t="str">
            <v>101-2405-7257</v>
          </cell>
          <cell r="AD1343" t="str">
            <v>HEALTHSCI-101</v>
          </cell>
          <cell r="AE1343" t="str">
            <v>HEALTHSCI-101-14</v>
          </cell>
          <cell r="AF1343" t="str">
            <v>101-2405-7257</v>
          </cell>
          <cell r="AJ1343" t="str">
            <v>-</v>
          </cell>
        </row>
        <row r="1344">
          <cell r="S1344" t="str">
            <v>5966</v>
          </cell>
          <cell r="T1344" t="str">
            <v>Dept. Of Physics Grad. Oper.</v>
          </cell>
          <cell r="AA1344" t="str">
            <v>101-2407-7059</v>
          </cell>
          <cell r="AD1344" t="str">
            <v>HEALTHSCI-101</v>
          </cell>
          <cell r="AE1344" t="str">
            <v>HEALTHSCI-101-15</v>
          </cell>
          <cell r="AF1344" t="str">
            <v>101-2407-7059</v>
          </cell>
          <cell r="AJ1344" t="str">
            <v>-</v>
          </cell>
        </row>
        <row r="1345">
          <cell r="S1345" t="str">
            <v>5967</v>
          </cell>
          <cell r="T1345" t="str">
            <v>John Murphy MTI Fund</v>
          </cell>
          <cell r="AA1345" t="str">
            <v>101-2407-7149</v>
          </cell>
          <cell r="AD1345" t="str">
            <v>HEALTHSCI-101</v>
          </cell>
          <cell r="AE1345" t="str">
            <v>HEALTHSCI-101-16</v>
          </cell>
          <cell r="AF1345" t="str">
            <v>101-2407-7149</v>
          </cell>
          <cell r="AJ1345" t="str">
            <v>-</v>
          </cell>
        </row>
        <row r="1346">
          <cell r="S1346" t="str">
            <v>5968</v>
          </cell>
          <cell r="T1346" t="str">
            <v>Skogley,Dr.Richard Res. Oper.</v>
          </cell>
          <cell r="AA1346" t="str">
            <v>101-2408-0000</v>
          </cell>
          <cell r="AD1346" t="str">
            <v>EDUCATION-101</v>
          </cell>
          <cell r="AE1346" t="str">
            <v>EDUCATION-101-1</v>
          </cell>
          <cell r="AF1346" t="str">
            <v>101-2408-0000</v>
          </cell>
          <cell r="AJ1346" t="str">
            <v>-</v>
          </cell>
        </row>
        <row r="1347">
          <cell r="S1347" t="str">
            <v>5969</v>
          </cell>
          <cell r="T1347" t="str">
            <v>Weisbord Olympic Fund</v>
          </cell>
          <cell r="AA1347" t="str">
            <v>101-2408-2573</v>
          </cell>
          <cell r="AD1347" t="str">
            <v>EDUCATION-101</v>
          </cell>
          <cell r="AE1347" t="str">
            <v>EDUCATION-101-2</v>
          </cell>
          <cell r="AF1347" t="str">
            <v>101-2408-2573</v>
          </cell>
          <cell r="AJ1347" t="str">
            <v>-</v>
          </cell>
        </row>
        <row r="1348">
          <cell r="S1348" t="str">
            <v>5970</v>
          </cell>
          <cell r="T1348" t="str">
            <v>Writing &amp; Rhetoric</v>
          </cell>
          <cell r="AA1348" t="str">
            <v>101-2408-5878</v>
          </cell>
          <cell r="AD1348" t="str">
            <v>EDUCATION-101</v>
          </cell>
          <cell r="AE1348" t="str">
            <v>EDUCATION-101-3</v>
          </cell>
          <cell r="AF1348" t="str">
            <v>101-2408-5878</v>
          </cell>
          <cell r="AJ1348" t="str">
            <v>-</v>
          </cell>
        </row>
        <row r="1349">
          <cell r="S1349" t="str">
            <v>5971</v>
          </cell>
          <cell r="T1349" t="str">
            <v>GU8 Conference</v>
          </cell>
          <cell r="AA1349" t="str">
            <v>101-2408-7064</v>
          </cell>
          <cell r="AD1349" t="str">
            <v>EDUCATION-101</v>
          </cell>
          <cell r="AE1349" t="str">
            <v>EDUCATION-101-4</v>
          </cell>
          <cell r="AF1349" t="str">
            <v>101-2408-7064</v>
          </cell>
          <cell r="AJ1349" t="str">
            <v>-</v>
          </cell>
        </row>
        <row r="1350">
          <cell r="S1350" t="str">
            <v>5972</v>
          </cell>
          <cell r="T1350" t="str">
            <v>Champlin'06 Sim. Lrn. Pat-Care</v>
          </cell>
          <cell r="AA1350" t="str">
            <v>101-2408-7065</v>
          </cell>
          <cell r="AD1350" t="str">
            <v>EDUCATION-101</v>
          </cell>
          <cell r="AE1350" t="str">
            <v>EDUCATION-101-5</v>
          </cell>
          <cell r="AF1350" t="str">
            <v>101-2408-7065</v>
          </cell>
          <cell r="AJ1350" t="str">
            <v>-</v>
          </cell>
        </row>
        <row r="1351">
          <cell r="S1351" t="str">
            <v>5973</v>
          </cell>
          <cell r="T1351" t="str">
            <v>Inactive</v>
          </cell>
          <cell r="AA1351" t="str">
            <v>101-2408-7066</v>
          </cell>
          <cell r="AD1351" t="str">
            <v>EDUCATION-101</v>
          </cell>
          <cell r="AE1351" t="str">
            <v>EDUCATION-101-6</v>
          </cell>
          <cell r="AF1351" t="str">
            <v>101-2408-7066</v>
          </cell>
          <cell r="AJ1351" t="str">
            <v>-</v>
          </cell>
        </row>
        <row r="1352">
          <cell r="S1352" t="str">
            <v>5974</v>
          </cell>
          <cell r="T1352" t="str">
            <v>Champlin '06 Tsunami EQ Monit.</v>
          </cell>
          <cell r="AA1352" t="str">
            <v>101-2408-7119</v>
          </cell>
          <cell r="AD1352" t="str">
            <v>EDUCATION-101</v>
          </cell>
          <cell r="AE1352" t="str">
            <v>EDUCATION-101-7</v>
          </cell>
          <cell r="AF1352" t="str">
            <v>101-2408-7119</v>
          </cell>
          <cell r="AJ1352" t="str">
            <v>-</v>
          </cell>
        </row>
        <row r="1353">
          <cell r="S1353" t="str">
            <v>5975</v>
          </cell>
          <cell r="T1353" t="str">
            <v>Inactive</v>
          </cell>
          <cell r="AA1353" t="str">
            <v>101-2408-7300</v>
          </cell>
          <cell r="AD1353" t="str">
            <v>EDUCATION-101</v>
          </cell>
          <cell r="AE1353" t="str">
            <v>EDUCATION-101-8</v>
          </cell>
          <cell r="AF1353" t="str">
            <v>101-2408-7300</v>
          </cell>
          <cell r="AJ1353" t="str">
            <v>-</v>
          </cell>
        </row>
        <row r="1354">
          <cell r="S1354" t="str">
            <v>5976</v>
          </cell>
          <cell r="T1354" t="str">
            <v>Inactive</v>
          </cell>
          <cell r="AA1354" t="str">
            <v>101-2409-7067</v>
          </cell>
          <cell r="AD1354" t="str">
            <v>HEALTHSCI-101</v>
          </cell>
          <cell r="AE1354" t="str">
            <v>HEALTHSCI-101-17</v>
          </cell>
          <cell r="AF1354" t="str">
            <v>101-2409-7067</v>
          </cell>
          <cell r="AJ1354" t="str">
            <v>-</v>
          </cell>
        </row>
        <row r="1355">
          <cell r="S1355" t="str">
            <v>5977</v>
          </cell>
          <cell r="T1355" t="str">
            <v>Inactive</v>
          </cell>
          <cell r="AA1355" t="str">
            <v>101-2409-7342</v>
          </cell>
          <cell r="AD1355" t="str">
            <v>HEALTHSCI-101</v>
          </cell>
          <cell r="AE1355" t="str">
            <v>HEALTHSCI-101-18</v>
          </cell>
          <cell r="AF1355" t="str">
            <v>101-2409-7342</v>
          </cell>
          <cell r="AJ1355" t="str">
            <v>-</v>
          </cell>
        </row>
        <row r="1356">
          <cell r="S1356" t="str">
            <v>5978</v>
          </cell>
          <cell r="T1356" t="str">
            <v>Inactive</v>
          </cell>
          <cell r="AA1356" t="str">
            <v>101-2412-0000</v>
          </cell>
          <cell r="AD1356" t="str">
            <v>HEALTHSCI-101</v>
          </cell>
          <cell r="AE1356" t="str">
            <v>HEALTHSCI-101-19</v>
          </cell>
          <cell r="AF1356" t="str">
            <v>101-2412-0000</v>
          </cell>
          <cell r="AJ1356" t="str">
            <v>-</v>
          </cell>
        </row>
        <row r="1357">
          <cell r="S1357" t="str">
            <v>5979</v>
          </cell>
          <cell r="T1357" t="str">
            <v>Inactive</v>
          </cell>
          <cell r="AA1357" t="str">
            <v>101-2415-7258</v>
          </cell>
          <cell r="AD1357" t="str">
            <v>OSI-101</v>
          </cell>
          <cell r="AE1357" t="str">
            <v>OSI-101-1</v>
          </cell>
          <cell r="AF1357" t="str">
            <v>101-2415-7258</v>
          </cell>
          <cell r="AJ1357" t="str">
            <v>-</v>
          </cell>
        </row>
        <row r="1358">
          <cell r="S1358" t="str">
            <v>5980</v>
          </cell>
          <cell r="T1358" t="str">
            <v>LaLuna Michaelangelo</v>
          </cell>
          <cell r="AA1358" t="str">
            <v>101-2416-6520</v>
          </cell>
          <cell r="AD1358" t="str">
            <v>HEALTHSCI-101</v>
          </cell>
          <cell r="AE1358" t="str">
            <v>HEALTHSCI-101-20</v>
          </cell>
          <cell r="AF1358" t="str">
            <v>101-2416-6520</v>
          </cell>
          <cell r="AJ1358" t="str">
            <v>-</v>
          </cell>
        </row>
        <row r="1359">
          <cell r="S1359" t="str">
            <v>5981</v>
          </cell>
          <cell r="T1359" t="str">
            <v>Inactive</v>
          </cell>
          <cell r="AA1359" t="str">
            <v>101-2416-7020</v>
          </cell>
          <cell r="AD1359" t="str">
            <v>HEALTHSCI-101</v>
          </cell>
          <cell r="AE1359" t="str">
            <v>HEALTHSCI-101-21</v>
          </cell>
          <cell r="AF1359" t="str">
            <v>101-2416-7020</v>
          </cell>
          <cell r="AJ1359" t="str">
            <v>-</v>
          </cell>
        </row>
        <row r="1360">
          <cell r="S1360" t="str">
            <v>5982</v>
          </cell>
          <cell r="T1360" t="str">
            <v>Inactive</v>
          </cell>
          <cell r="AA1360" t="str">
            <v>101-2416-7302</v>
          </cell>
          <cell r="AD1360" t="str">
            <v>HEALTHSCI-101</v>
          </cell>
          <cell r="AE1360" t="str">
            <v>HEALTHSCI-101-22</v>
          </cell>
          <cell r="AF1360" t="str">
            <v>101-2416-7302</v>
          </cell>
          <cell r="AJ1360" t="str">
            <v>-</v>
          </cell>
        </row>
        <row r="1361">
          <cell r="S1361" t="str">
            <v>5983</v>
          </cell>
          <cell r="T1361" t="str">
            <v>Inactive</v>
          </cell>
          <cell r="AA1361" t="str">
            <v>101-2417-2420</v>
          </cell>
          <cell r="AD1361" t="str">
            <v>HEALTHSCI-101</v>
          </cell>
          <cell r="AE1361" t="str">
            <v>HEALTHSCI-101-23</v>
          </cell>
          <cell r="AF1361" t="str">
            <v>101-2417-2420</v>
          </cell>
          <cell r="AJ1361" t="str">
            <v>-</v>
          </cell>
        </row>
        <row r="1362">
          <cell r="S1362" t="str">
            <v>5985</v>
          </cell>
          <cell r="T1362" t="str">
            <v>Inactive</v>
          </cell>
          <cell r="AA1362" t="str">
            <v>101-2417-2421</v>
          </cell>
          <cell r="AD1362" t="str">
            <v>HEALTHSCI-101</v>
          </cell>
          <cell r="AE1362" t="str">
            <v>HEALTHSCI-101-24</v>
          </cell>
          <cell r="AF1362" t="str">
            <v>101-2417-2421</v>
          </cell>
          <cell r="AJ1362" t="str">
            <v>-</v>
          </cell>
        </row>
        <row r="1363">
          <cell r="S1363" t="str">
            <v>5986</v>
          </cell>
          <cell r="T1363" t="str">
            <v>Myles, Stephen Mem. Scholar</v>
          </cell>
          <cell r="AA1363" t="str">
            <v>101-2417-2422</v>
          </cell>
          <cell r="AD1363" t="str">
            <v>HEALTHSCI-101</v>
          </cell>
          <cell r="AE1363" t="str">
            <v>HEALTHSCI-101-25</v>
          </cell>
          <cell r="AF1363" t="str">
            <v>101-2417-2422</v>
          </cell>
          <cell r="AJ1363" t="str">
            <v>-</v>
          </cell>
        </row>
        <row r="1364">
          <cell r="S1364" t="str">
            <v>5987</v>
          </cell>
          <cell r="T1364" t="str">
            <v>Inactive</v>
          </cell>
          <cell r="AA1364" t="str">
            <v>101-2450-7189</v>
          </cell>
          <cell r="AD1364" t="str">
            <v>HEALTHSCI-101</v>
          </cell>
          <cell r="AE1364" t="str">
            <v>HEALTHSCI-101-26</v>
          </cell>
          <cell r="AF1364" t="str">
            <v>101-2450-7189</v>
          </cell>
          <cell r="AJ1364" t="str">
            <v>-</v>
          </cell>
        </row>
        <row r="1365">
          <cell r="S1365" t="str">
            <v>5988</v>
          </cell>
          <cell r="T1365" t="str">
            <v>Inactive</v>
          </cell>
          <cell r="AA1365" t="str">
            <v>101-2450-7394</v>
          </cell>
          <cell r="AD1365" t="str">
            <v>HEALTHSCI-101</v>
          </cell>
          <cell r="AE1365" t="str">
            <v>HEALTHSCI-101-27</v>
          </cell>
          <cell r="AF1365" t="str">
            <v>101-2450-7394</v>
          </cell>
          <cell r="AJ1365" t="str">
            <v>-</v>
          </cell>
        </row>
        <row r="1366">
          <cell r="S1366" t="str">
            <v>5989</v>
          </cell>
          <cell r="T1366" t="str">
            <v>Inactive</v>
          </cell>
          <cell r="AA1366" t="str">
            <v>101-2500-1100</v>
          </cell>
          <cell r="AD1366" t="str">
            <v>NURSING-101</v>
          </cell>
          <cell r="AE1366" t="str">
            <v>NURSING-101-1</v>
          </cell>
          <cell r="AF1366" t="str">
            <v>101-2500-1100</v>
          </cell>
          <cell r="AJ1366" t="str">
            <v>-</v>
          </cell>
        </row>
        <row r="1367">
          <cell r="S1367" t="str">
            <v>5990</v>
          </cell>
          <cell r="T1367" t="str">
            <v>D.Farmer Discretionary</v>
          </cell>
          <cell r="AA1367" t="str">
            <v>101-2500-7059</v>
          </cell>
          <cell r="AD1367" t="str">
            <v>NURSING-101</v>
          </cell>
          <cell r="AE1367" t="str">
            <v>NURSING-101-2</v>
          </cell>
          <cell r="AF1367" t="str">
            <v>101-2500-7059</v>
          </cell>
          <cell r="AJ1367" t="str">
            <v>-</v>
          </cell>
        </row>
        <row r="1368">
          <cell r="S1368" t="str">
            <v>5991</v>
          </cell>
          <cell r="T1368" t="str">
            <v>Inactive</v>
          </cell>
          <cell r="AA1368" t="str">
            <v>101-2501-6301</v>
          </cell>
          <cell r="AD1368" t="str">
            <v>NURSING-101</v>
          </cell>
          <cell r="AE1368" t="str">
            <v>NURSING-101-3</v>
          </cell>
          <cell r="AF1368" t="str">
            <v>101-2501-6301</v>
          </cell>
          <cell r="AJ1368" t="str">
            <v>-</v>
          </cell>
        </row>
        <row r="1369">
          <cell r="S1369" t="str">
            <v>5992</v>
          </cell>
          <cell r="T1369" t="str">
            <v>Inactive</v>
          </cell>
          <cell r="AA1369" t="str">
            <v>101-2501-7018</v>
          </cell>
          <cell r="AD1369" t="str">
            <v>NURSING-101</v>
          </cell>
          <cell r="AE1369" t="str">
            <v>NURSING-101-4</v>
          </cell>
          <cell r="AF1369" t="str">
            <v>101-2501-7018</v>
          </cell>
          <cell r="AJ1369" t="str">
            <v>-</v>
          </cell>
        </row>
        <row r="1370">
          <cell r="S1370" t="str">
            <v>5993</v>
          </cell>
          <cell r="T1370" t="str">
            <v>Inactive</v>
          </cell>
          <cell r="AA1370" t="str">
            <v>101-2600-0000</v>
          </cell>
          <cell r="AD1370" t="str">
            <v>PHARMACY-101</v>
          </cell>
          <cell r="AE1370" t="str">
            <v>PHARMACY-101-1</v>
          </cell>
          <cell r="AF1370" t="str">
            <v>101-2600-0000</v>
          </cell>
          <cell r="AJ1370" t="str">
            <v>-</v>
          </cell>
        </row>
        <row r="1371">
          <cell r="S1371" t="str">
            <v>5994</v>
          </cell>
          <cell r="T1371" t="str">
            <v>Inactive</v>
          </cell>
          <cell r="AA1371" t="str">
            <v>101-2600-2552</v>
          </cell>
          <cell r="AD1371" t="str">
            <v>PHARMACY-101</v>
          </cell>
          <cell r="AE1371" t="str">
            <v>PHARMACY-101-2</v>
          </cell>
          <cell r="AF1371" t="str">
            <v>101-2600-2552</v>
          </cell>
          <cell r="AJ1371" t="str">
            <v>-</v>
          </cell>
        </row>
        <row r="1372">
          <cell r="S1372" t="str">
            <v>5995</v>
          </cell>
          <cell r="T1372" t="str">
            <v>SUNY Prototype '04</v>
          </cell>
          <cell r="AA1372" t="str">
            <v>101-2600-7052</v>
          </cell>
          <cell r="AD1372" t="str">
            <v>PHARMACY-101</v>
          </cell>
          <cell r="AE1372" t="str">
            <v>PHARMACY-101-3</v>
          </cell>
          <cell r="AF1372" t="str">
            <v>101-2600-7052</v>
          </cell>
          <cell r="AJ1372" t="str">
            <v>-</v>
          </cell>
        </row>
        <row r="1373">
          <cell r="S1373" t="str">
            <v>5996</v>
          </cell>
          <cell r="T1373" t="str">
            <v>Inactive</v>
          </cell>
          <cell r="AA1373" t="str">
            <v>101-2600-7057</v>
          </cell>
          <cell r="AD1373" t="str">
            <v>PHARMACY-101</v>
          </cell>
          <cell r="AE1373" t="str">
            <v>PHARMACY-101-4</v>
          </cell>
          <cell r="AF1373" t="str">
            <v>101-2600-7057</v>
          </cell>
          <cell r="AJ1373" t="str">
            <v>-</v>
          </cell>
        </row>
        <row r="1374">
          <cell r="S1374" t="str">
            <v>5997</v>
          </cell>
          <cell r="T1374" t="str">
            <v>Inactive</v>
          </cell>
          <cell r="AA1374" t="str">
            <v>101-2600-7245</v>
          </cell>
          <cell r="AD1374" t="str">
            <v>PHARMACY-101</v>
          </cell>
          <cell r="AE1374" t="str">
            <v>PHARMACY-101-5</v>
          </cell>
          <cell r="AF1374" t="str">
            <v>101-2600-7245</v>
          </cell>
          <cell r="AJ1374" t="str">
            <v>-</v>
          </cell>
        </row>
        <row r="1375">
          <cell r="S1375" t="str">
            <v>5998</v>
          </cell>
          <cell r="T1375" t="str">
            <v>Geosciences Field Study Fund</v>
          </cell>
          <cell r="AA1375" t="str">
            <v>101-2600-7272</v>
          </cell>
          <cell r="AD1375" t="str">
            <v>PHARMACY-101</v>
          </cell>
          <cell r="AE1375" t="str">
            <v>PHARMACY-101-6</v>
          </cell>
          <cell r="AF1375" t="str">
            <v>101-2600-7272</v>
          </cell>
          <cell r="AJ1375" t="str">
            <v>-</v>
          </cell>
        </row>
        <row r="1376">
          <cell r="S1376" t="str">
            <v>5999</v>
          </cell>
          <cell r="T1376" t="str">
            <v>Foundation PT Student Help</v>
          </cell>
          <cell r="AA1376" t="str">
            <v>101-2602-0000</v>
          </cell>
          <cell r="AD1376" t="str">
            <v>PHARMACY-101</v>
          </cell>
          <cell r="AE1376" t="str">
            <v>PHARMACY-101-7</v>
          </cell>
          <cell r="AF1376" t="str">
            <v>101-2602-0000</v>
          </cell>
          <cell r="AJ1376" t="str">
            <v>-</v>
          </cell>
        </row>
        <row r="1377">
          <cell r="S1377" t="str">
            <v>6001</v>
          </cell>
          <cell r="T1377" t="str">
            <v>University Grant Scholarships</v>
          </cell>
          <cell r="AA1377" t="str">
            <v>101-2602-2552</v>
          </cell>
          <cell r="AD1377" t="str">
            <v>PHARMACY-101</v>
          </cell>
          <cell r="AE1377" t="str">
            <v>PHARMACY-101-8</v>
          </cell>
          <cell r="AF1377" t="str">
            <v>101-2602-2552</v>
          </cell>
          <cell r="AJ1377" t="str">
            <v>-</v>
          </cell>
        </row>
        <row r="1378">
          <cell r="S1378" t="str">
            <v>6002</v>
          </cell>
          <cell r="T1378" t="str">
            <v>Dimaio Scholarships</v>
          </cell>
          <cell r="AA1378" t="str">
            <v>101-2602-7131</v>
          </cell>
          <cell r="AD1378" t="str">
            <v>PHARMACY-101</v>
          </cell>
          <cell r="AE1378" t="str">
            <v>PHARMACY-101-9</v>
          </cell>
          <cell r="AF1378" t="str">
            <v>101-2602-7131</v>
          </cell>
          <cell r="AJ1378" t="str">
            <v>-</v>
          </cell>
        </row>
        <row r="1379">
          <cell r="S1379" t="str">
            <v>6003</v>
          </cell>
          <cell r="T1379" t="str">
            <v>RI Children's Crusade Schol.</v>
          </cell>
          <cell r="AA1379" t="str">
            <v>101-2602-7447</v>
          </cell>
          <cell r="AD1379" t="str">
            <v>PHARMACY-101</v>
          </cell>
          <cell r="AE1379" t="str">
            <v>PHARMACY-101-10</v>
          </cell>
          <cell r="AF1379" t="str">
            <v>101-2602-7447</v>
          </cell>
          <cell r="AJ1379" t="str">
            <v>-</v>
          </cell>
        </row>
        <row r="1380">
          <cell r="S1380" t="str">
            <v>6004</v>
          </cell>
          <cell r="T1380" t="str">
            <v>M&amp;A Activism&amp; Leadership Schol</v>
          </cell>
          <cell r="AA1380" t="str">
            <v>101-2604-7056</v>
          </cell>
          <cell r="AD1380" t="str">
            <v>CRIMELAB-101</v>
          </cell>
          <cell r="AE1380" t="str">
            <v>CRIMELAB-101-1</v>
          </cell>
          <cell r="AF1380" t="str">
            <v>101-2604-7056</v>
          </cell>
          <cell r="AJ1380" t="str">
            <v>-</v>
          </cell>
        </row>
        <row r="1381">
          <cell r="S1381" t="str">
            <v>6005</v>
          </cell>
          <cell r="T1381" t="str">
            <v>Presidential Scholars Scholshp</v>
          </cell>
          <cell r="AA1381" t="str">
            <v>101-2606-7113</v>
          </cell>
          <cell r="AD1381" t="str">
            <v>PHARMACY-101</v>
          </cell>
          <cell r="AE1381" t="str">
            <v>PHARMACY-101-11</v>
          </cell>
          <cell r="AF1381" t="str">
            <v>101-2606-7113</v>
          </cell>
          <cell r="AJ1381" t="str">
            <v>-</v>
          </cell>
        </row>
        <row r="1382">
          <cell r="S1382" t="str">
            <v>6006</v>
          </cell>
          <cell r="T1382" t="str">
            <v>Minority Doctorate Scholarship</v>
          </cell>
          <cell r="AA1382" t="str">
            <v>101-2606-7168</v>
          </cell>
          <cell r="AD1382" t="str">
            <v>PHARMACY-101</v>
          </cell>
          <cell r="AE1382" t="str">
            <v>PHARMACY-101-12</v>
          </cell>
          <cell r="AF1382" t="str">
            <v>101-2606-7168</v>
          </cell>
          <cell r="AJ1382" t="str">
            <v>-</v>
          </cell>
        </row>
        <row r="1383">
          <cell r="S1383" t="str">
            <v>6007</v>
          </cell>
          <cell r="T1383" t="str">
            <v>Feinstein CEPS CDC Match</v>
          </cell>
          <cell r="AA1383" t="str">
            <v>101-2606-7210</v>
          </cell>
          <cell r="AD1383" t="str">
            <v>PHARMACY-101</v>
          </cell>
          <cell r="AE1383" t="str">
            <v>PHARMACY-101-13</v>
          </cell>
          <cell r="AF1383" t="str">
            <v>101-2606-7210</v>
          </cell>
          <cell r="AJ1383" t="str">
            <v>-</v>
          </cell>
        </row>
        <row r="1384">
          <cell r="S1384" t="str">
            <v>6008</v>
          </cell>
          <cell r="T1384" t="str">
            <v>Feinstein CEPS Tuition Match</v>
          </cell>
          <cell r="AA1384" t="str">
            <v>101-2606-7449</v>
          </cell>
          <cell r="AD1384" t="str">
            <v>PHARMACY-101</v>
          </cell>
          <cell r="AE1384" t="str">
            <v>PHARMACY-101-14</v>
          </cell>
          <cell r="AF1384" t="str">
            <v>101-2606-7449</v>
          </cell>
          <cell r="AJ1384" t="str">
            <v>-</v>
          </cell>
        </row>
        <row r="1385">
          <cell r="S1385" t="str">
            <v>6009</v>
          </cell>
          <cell r="T1385" t="str">
            <v>NE Regional Faculty Remission</v>
          </cell>
          <cell r="AA1385" t="str">
            <v>101-2700-0000</v>
          </cell>
          <cell r="AD1385" t="str">
            <v>UCAS-101</v>
          </cell>
          <cell r="AE1385" t="str">
            <v>UCAS-101-1</v>
          </cell>
          <cell r="AF1385" t="str">
            <v>101-2700-0000</v>
          </cell>
          <cell r="AJ1385" t="str">
            <v>-</v>
          </cell>
        </row>
        <row r="1386">
          <cell r="S1386" t="str">
            <v>6010</v>
          </cell>
          <cell r="T1386" t="str">
            <v>Gad. Asst.Tuition Remission</v>
          </cell>
          <cell r="AA1386" t="str">
            <v>101-2700-7003</v>
          </cell>
          <cell r="AD1386" t="str">
            <v>UCAS-101</v>
          </cell>
          <cell r="AE1386" t="str">
            <v>UCAS-101-2</v>
          </cell>
          <cell r="AF1386" t="str">
            <v>101-2700-7003</v>
          </cell>
          <cell r="AJ1386" t="str">
            <v>-</v>
          </cell>
        </row>
        <row r="1387">
          <cell r="S1387" t="str">
            <v>6011</v>
          </cell>
          <cell r="T1387" t="str">
            <v>Grad Fellowships &amp; Scholarship</v>
          </cell>
          <cell r="AA1387" t="str">
            <v>101-2700-7171</v>
          </cell>
          <cell r="AD1387" t="str">
            <v>UCAS-101</v>
          </cell>
          <cell r="AE1387" t="str">
            <v>UCAS-101-3</v>
          </cell>
          <cell r="AF1387" t="str">
            <v>101-2700-7171</v>
          </cell>
          <cell r="AJ1387" t="str">
            <v>-</v>
          </cell>
        </row>
        <row r="1388">
          <cell r="S1388" t="str">
            <v>6012</v>
          </cell>
          <cell r="T1388" t="str">
            <v>Medical Technology Program Sch</v>
          </cell>
          <cell r="AA1388" t="str">
            <v>101-2700-7364</v>
          </cell>
          <cell r="AD1388" t="str">
            <v>UCAS-101</v>
          </cell>
          <cell r="AE1388" t="str">
            <v>UCAS-101-4</v>
          </cell>
          <cell r="AF1388" t="str">
            <v>101-2700-7364</v>
          </cell>
          <cell r="AJ1388" t="str">
            <v>-</v>
          </cell>
        </row>
        <row r="1389">
          <cell r="S1389" t="str">
            <v>6013</v>
          </cell>
          <cell r="T1389" t="str">
            <v>Track Tuition Wavier GTAAPP</v>
          </cell>
          <cell r="AA1389" t="str">
            <v>101-2702-7049</v>
          </cell>
          <cell r="AD1389" t="str">
            <v>UCAS-101</v>
          </cell>
          <cell r="AE1389" t="str">
            <v>UCAS-101-5</v>
          </cell>
          <cell r="AF1389" t="str">
            <v>101-2702-7049</v>
          </cell>
          <cell r="AJ1389" t="str">
            <v>-</v>
          </cell>
        </row>
        <row r="1390">
          <cell r="S1390" t="str">
            <v>6014</v>
          </cell>
          <cell r="T1390" t="str">
            <v>Grebstein(Berger) Tuition Scho</v>
          </cell>
          <cell r="AA1390" t="str">
            <v>101-2702-7167</v>
          </cell>
          <cell r="AD1390" t="str">
            <v>UCAS-101</v>
          </cell>
          <cell r="AE1390" t="str">
            <v>UCAS-101-6</v>
          </cell>
          <cell r="AF1390" t="str">
            <v>101-2702-7167</v>
          </cell>
          <cell r="AJ1390" t="str">
            <v>-</v>
          </cell>
        </row>
        <row r="1391">
          <cell r="S1391" t="str">
            <v>6015</v>
          </cell>
          <cell r="T1391" t="str">
            <v>Water Resources Match</v>
          </cell>
          <cell r="AA1391" t="str">
            <v>101-2702-7334</v>
          </cell>
          <cell r="AD1391" t="str">
            <v>UCAS-101</v>
          </cell>
          <cell r="AE1391" t="str">
            <v>UCAS-101-7</v>
          </cell>
          <cell r="AF1391" t="str">
            <v>101-2702-7334</v>
          </cell>
          <cell r="AJ1391" t="str">
            <v>-</v>
          </cell>
        </row>
        <row r="1392">
          <cell r="S1392" t="str">
            <v>6016</v>
          </cell>
          <cell r="T1392" t="str">
            <v>Loan Fund Match</v>
          </cell>
          <cell r="AA1392" t="str">
            <v>101-2703-7050</v>
          </cell>
          <cell r="AD1392" t="str">
            <v>PROVOST-Global_Strategies-101</v>
          </cell>
          <cell r="AE1392" t="str">
            <v>PROVOST-Global_Strategies-101-3</v>
          </cell>
          <cell r="AF1392" t="str">
            <v>101-2703-7050</v>
          </cell>
          <cell r="AJ1392" t="str">
            <v>-</v>
          </cell>
        </row>
        <row r="1393">
          <cell r="S1393" t="str">
            <v>6017</v>
          </cell>
          <cell r="T1393" t="str">
            <v>Athletic Award - Women</v>
          </cell>
          <cell r="AA1393" t="str">
            <v>101-2800-1102</v>
          </cell>
          <cell r="AD1393" t="str">
            <v>GSO-101</v>
          </cell>
          <cell r="AE1393" t="str">
            <v>GSO-101-1</v>
          </cell>
          <cell r="AF1393" t="str">
            <v>101-2800-1102</v>
          </cell>
          <cell r="AJ1393" t="str">
            <v>-</v>
          </cell>
        </row>
        <row r="1394">
          <cell r="S1394" t="str">
            <v>6018</v>
          </cell>
          <cell r="T1394" t="str">
            <v>Athletic Award - Men</v>
          </cell>
          <cell r="AA1394" t="str">
            <v>101-2801-2566</v>
          </cell>
          <cell r="AD1394" t="str">
            <v>NBC_FACILITIESOPER-101</v>
          </cell>
          <cell r="AE1394" t="str">
            <v>NBC_FACILITIESOPER-101-1</v>
          </cell>
          <cell r="AF1394" t="str">
            <v>101-2801-2566</v>
          </cell>
          <cell r="AJ1394" t="str">
            <v>-</v>
          </cell>
        </row>
        <row r="1395">
          <cell r="S1395" t="str">
            <v>6019</v>
          </cell>
          <cell r="T1395" t="str">
            <v>Music Student Waivers</v>
          </cell>
          <cell r="AA1395" t="str">
            <v>101-2801-2571</v>
          </cell>
          <cell r="AD1395" t="str">
            <v>NBC_FACILITIESOPER-101</v>
          </cell>
          <cell r="AE1395" t="str">
            <v>NBC_FACILITIESOPER-101-2</v>
          </cell>
          <cell r="AF1395" t="str">
            <v>101-2801-2571</v>
          </cell>
          <cell r="AJ1395" t="str">
            <v>-</v>
          </cell>
        </row>
        <row r="1396">
          <cell r="S1396" t="str">
            <v>6020</v>
          </cell>
          <cell r="T1396" t="str">
            <v>Hardge Memorial Grants (SPTD)</v>
          </cell>
          <cell r="AA1396" t="str">
            <v>101-2802-2531</v>
          </cell>
          <cell r="AD1396" t="str">
            <v>GSO-101</v>
          </cell>
          <cell r="AE1396" t="str">
            <v>GSO-101-2</v>
          </cell>
          <cell r="AF1396" t="str">
            <v>101-2802-2531</v>
          </cell>
          <cell r="AJ1396" t="str">
            <v>-</v>
          </cell>
        </row>
        <row r="1397">
          <cell r="S1397" t="str">
            <v>6021</v>
          </cell>
          <cell r="T1397" t="str">
            <v>SPTD Summer Program</v>
          </cell>
          <cell r="AA1397" t="str">
            <v>101-2802-7227</v>
          </cell>
          <cell r="AD1397" t="str">
            <v>GSO-101</v>
          </cell>
          <cell r="AE1397" t="str">
            <v>GSO-101-3</v>
          </cell>
          <cell r="AF1397" t="str">
            <v>101-2802-7227</v>
          </cell>
          <cell r="AJ1397" t="str">
            <v>-</v>
          </cell>
        </row>
        <row r="1398">
          <cell r="S1398" t="str">
            <v>6022</v>
          </cell>
          <cell r="T1398" t="str">
            <v>NarragansettBayCommissionSchol</v>
          </cell>
          <cell r="AA1398" t="str">
            <v>101-2804-2522</v>
          </cell>
          <cell r="AD1398" t="str">
            <v>GSO-101</v>
          </cell>
          <cell r="AE1398" t="str">
            <v>GSO-101-4</v>
          </cell>
          <cell r="AF1398" t="str">
            <v>101-2804-2522</v>
          </cell>
          <cell r="AJ1398" t="str">
            <v>-</v>
          </cell>
        </row>
        <row r="1399">
          <cell r="S1399" t="str">
            <v>6023</v>
          </cell>
          <cell r="T1399" t="str">
            <v>ASEE Fellowship</v>
          </cell>
          <cell r="AA1399" t="str">
            <v>101-2804-2570</v>
          </cell>
          <cell r="AD1399" t="str">
            <v>GSO-101</v>
          </cell>
          <cell r="AE1399" t="str">
            <v>GSO-101-5</v>
          </cell>
          <cell r="AF1399" t="str">
            <v>101-2804-2570</v>
          </cell>
          <cell r="AJ1399" t="str">
            <v>-</v>
          </cell>
        </row>
        <row r="1400">
          <cell r="S1400" t="str">
            <v>6024</v>
          </cell>
          <cell r="T1400" t="str">
            <v>Belize &amp; CapeVerdean SumPgmSch</v>
          </cell>
          <cell r="AA1400" t="str">
            <v>101-2806-0000</v>
          </cell>
          <cell r="AD1400" t="str">
            <v>GSO-101</v>
          </cell>
          <cell r="AE1400" t="str">
            <v>GSO-101-6</v>
          </cell>
          <cell r="AF1400" t="str">
            <v>101-2806-0000</v>
          </cell>
          <cell r="AJ1400" t="str">
            <v>-</v>
          </cell>
        </row>
        <row r="1401">
          <cell r="S1401" t="str">
            <v>6025</v>
          </cell>
          <cell r="T1401" t="str">
            <v>Upper Class Retention Schol</v>
          </cell>
          <cell r="AA1401" t="str">
            <v>101-2806-2558</v>
          </cell>
          <cell r="AD1401" t="str">
            <v>GSO-101</v>
          </cell>
          <cell r="AE1401" t="str">
            <v>GSO-101-7</v>
          </cell>
          <cell r="AF1401" t="str">
            <v>101-2806-2558</v>
          </cell>
          <cell r="AJ1401" t="str">
            <v>-</v>
          </cell>
        </row>
        <row r="1402">
          <cell r="S1402" t="str">
            <v>6026</v>
          </cell>
          <cell r="T1402" t="str">
            <v>ES Grant - Men</v>
          </cell>
          <cell r="AA1402" t="str">
            <v>101-2812-0000</v>
          </cell>
          <cell r="AD1402" t="str">
            <v>GSO-101</v>
          </cell>
          <cell r="AE1402" t="str">
            <v>GSO-101-8</v>
          </cell>
          <cell r="AF1402" t="str">
            <v>101-2812-0000</v>
          </cell>
          <cell r="AJ1402" t="str">
            <v>-</v>
          </cell>
        </row>
        <row r="1403">
          <cell r="S1403" t="str">
            <v>6027</v>
          </cell>
          <cell r="T1403" t="str">
            <v>ES Grant - Women</v>
          </cell>
          <cell r="AA1403" t="str">
            <v>101-2812-2558</v>
          </cell>
          <cell r="AD1403" t="str">
            <v>GSO-101</v>
          </cell>
          <cell r="AE1403" t="str">
            <v>GSO-101-9</v>
          </cell>
          <cell r="AF1403" t="str">
            <v>101-2812-2558</v>
          </cell>
          <cell r="AJ1403" t="str">
            <v>-</v>
          </cell>
        </row>
        <row r="1404">
          <cell r="S1404" t="str">
            <v>6028</v>
          </cell>
          <cell r="T1404" t="str">
            <v>University Tuition Supplement</v>
          </cell>
          <cell r="AA1404" t="str">
            <v>101-2813-2590</v>
          </cell>
          <cell r="AD1404" t="str">
            <v>GSO-101</v>
          </cell>
          <cell r="AE1404" t="str">
            <v>GSO-101-10</v>
          </cell>
          <cell r="AF1404" t="str">
            <v>101-2813-2590</v>
          </cell>
          <cell r="AJ1404" t="str">
            <v>-</v>
          </cell>
        </row>
        <row r="1405">
          <cell r="S1405" t="str">
            <v>6029</v>
          </cell>
          <cell r="T1405" t="str">
            <v>PhD Fellowships</v>
          </cell>
          <cell r="AA1405" t="str">
            <v>101-2813-7407</v>
          </cell>
          <cell r="AD1405" t="str">
            <v>GSO-101</v>
          </cell>
          <cell r="AE1405" t="str">
            <v>GSO-101-11</v>
          </cell>
          <cell r="AF1405" t="str">
            <v>101-2813-7407</v>
          </cell>
          <cell r="AJ1405" t="str">
            <v>-</v>
          </cell>
        </row>
        <row r="1406">
          <cell r="S1406" t="str">
            <v>6030</v>
          </cell>
          <cell r="T1406" t="str">
            <v>Rhody Graduate Scholarship</v>
          </cell>
          <cell r="AA1406" t="str">
            <v>101-2815-0000</v>
          </cell>
          <cell r="AD1406" t="str">
            <v>GSO-101</v>
          </cell>
          <cell r="AE1406" t="str">
            <v>GSO-101-12</v>
          </cell>
          <cell r="AF1406" t="str">
            <v>101-2815-0000</v>
          </cell>
          <cell r="AJ1406" t="str">
            <v>-</v>
          </cell>
        </row>
        <row r="1407">
          <cell r="S1407" t="str">
            <v>6031</v>
          </cell>
          <cell r="T1407" t="str">
            <v>Athletic Award Women Alston</v>
          </cell>
          <cell r="AA1407" t="str">
            <v>101-2815-7017</v>
          </cell>
          <cell r="AD1407" t="str">
            <v>GSO-101</v>
          </cell>
          <cell r="AE1407" t="str">
            <v>GSO-101-13</v>
          </cell>
          <cell r="AF1407" t="str">
            <v>101-2815-7017</v>
          </cell>
          <cell r="AJ1407" t="str">
            <v>-</v>
          </cell>
        </row>
        <row r="1408">
          <cell r="S1408" t="str">
            <v>6032</v>
          </cell>
          <cell r="T1408" t="str">
            <v>Athletic Award Men Alston</v>
          </cell>
          <cell r="AA1408" t="str">
            <v>101-2818-2533</v>
          </cell>
          <cell r="AD1408" t="str">
            <v>GSO-101</v>
          </cell>
          <cell r="AE1408" t="str">
            <v>GSO-101-14</v>
          </cell>
          <cell r="AF1408" t="str">
            <v>101-2818-2533</v>
          </cell>
          <cell r="AJ1408" t="str">
            <v>-</v>
          </cell>
        </row>
        <row r="1409">
          <cell r="S1409" t="str">
            <v>6050</v>
          </cell>
          <cell r="T1409" t="str">
            <v>Faculty Dependent Waivers</v>
          </cell>
          <cell r="AA1409" t="str">
            <v>101-2818-3000</v>
          </cell>
          <cell r="AD1409" t="str">
            <v>GSO-101</v>
          </cell>
          <cell r="AE1409" t="str">
            <v>GSO-101-15</v>
          </cell>
          <cell r="AF1409" t="str">
            <v>101-2818-3000</v>
          </cell>
          <cell r="AJ1409" t="str">
            <v>-</v>
          </cell>
        </row>
        <row r="1410">
          <cell r="S1410" t="str">
            <v>6051</v>
          </cell>
          <cell r="T1410" t="str">
            <v>Staff Dependent Waivers</v>
          </cell>
          <cell r="AA1410" t="str">
            <v>101-2819-2565</v>
          </cell>
          <cell r="AD1410" t="str">
            <v>NBC_FACILITIESOPER-101</v>
          </cell>
          <cell r="AE1410" t="str">
            <v>NBC_FACILITIESOPER-101-3</v>
          </cell>
          <cell r="AF1410" t="str">
            <v>101-2819-2565</v>
          </cell>
          <cell r="AJ1410" t="str">
            <v>-</v>
          </cell>
        </row>
        <row r="1411">
          <cell r="S1411" t="str">
            <v>6052</v>
          </cell>
          <cell r="T1411" t="str">
            <v>Joint Admin Waiver (CCRI)</v>
          </cell>
          <cell r="AA1411" t="str">
            <v>101-2900-0000</v>
          </cell>
          <cell r="AD1411" t="str">
            <v>EDUCATION-101</v>
          </cell>
          <cell r="AE1411" t="str">
            <v>EDUCATION-101-9</v>
          </cell>
          <cell r="AF1411" t="str">
            <v>101-2900-0000</v>
          </cell>
          <cell r="AJ1411" t="str">
            <v>-</v>
          </cell>
        </row>
        <row r="1412">
          <cell r="S1412" t="str">
            <v>6056</v>
          </cell>
          <cell r="T1412" t="str">
            <v>URI Dependents at RIC Waivers</v>
          </cell>
          <cell r="AA1412" t="str">
            <v>101-2903-0000</v>
          </cell>
          <cell r="AD1412" t="str">
            <v>OSI-101</v>
          </cell>
          <cell r="AE1412" t="str">
            <v>OSI-101-2</v>
          </cell>
          <cell r="AF1412" t="str">
            <v>101-2903-0000</v>
          </cell>
          <cell r="AJ1412" t="str">
            <v>-</v>
          </cell>
        </row>
        <row r="1413">
          <cell r="S1413" t="str">
            <v>6057</v>
          </cell>
          <cell r="T1413" t="str">
            <v>URI Dependents at CCRI Waivers</v>
          </cell>
          <cell r="AA1413" t="str">
            <v>101-2903-2550</v>
          </cell>
          <cell r="AD1413" t="str">
            <v>OSI-101</v>
          </cell>
          <cell r="AE1413" t="str">
            <v>OSI-101-3</v>
          </cell>
          <cell r="AF1413" t="str">
            <v>101-2903-2550</v>
          </cell>
          <cell r="AJ1413" t="str">
            <v>-</v>
          </cell>
        </row>
        <row r="1414">
          <cell r="S1414" t="str">
            <v>6058</v>
          </cell>
          <cell r="T1414" t="str">
            <v>Office of Higher Ed. Waivers</v>
          </cell>
          <cell r="AA1414" t="str">
            <v>101-2903-2554</v>
          </cell>
          <cell r="AD1414" t="str">
            <v>OSI-101</v>
          </cell>
          <cell r="AE1414" t="str">
            <v>OSI-101-4</v>
          </cell>
          <cell r="AF1414" t="str">
            <v>101-2903-2554</v>
          </cell>
          <cell r="AJ1414" t="str">
            <v>-</v>
          </cell>
        </row>
        <row r="1415">
          <cell r="S1415" t="str">
            <v>6059</v>
          </cell>
          <cell r="T1415" t="str">
            <v>Unemployment Waivers</v>
          </cell>
          <cell r="AA1415" t="str">
            <v>101-2903-2555</v>
          </cell>
          <cell r="AD1415" t="str">
            <v>OSI-101</v>
          </cell>
          <cell r="AE1415" t="str">
            <v>OSI-101-5</v>
          </cell>
          <cell r="AF1415" t="str">
            <v>101-2903-2555</v>
          </cell>
          <cell r="AJ1415" t="str">
            <v>-</v>
          </cell>
        </row>
        <row r="1416">
          <cell r="S1416" t="str">
            <v>6060</v>
          </cell>
          <cell r="T1416" t="str">
            <v>Senior Citizen Waivers</v>
          </cell>
          <cell r="AA1416" t="str">
            <v>101-2903-7007</v>
          </cell>
          <cell r="AD1416" t="str">
            <v>OSI-101</v>
          </cell>
          <cell r="AE1416" t="str">
            <v>OSI-101-6</v>
          </cell>
          <cell r="AF1416" t="str">
            <v>101-2903-7007</v>
          </cell>
          <cell r="AJ1416" t="str">
            <v>-</v>
          </cell>
        </row>
        <row r="1417">
          <cell r="S1417" t="str">
            <v>6061</v>
          </cell>
          <cell r="T1417" t="str">
            <v>Disabled Veterans Waivers</v>
          </cell>
          <cell r="AA1417" t="str">
            <v>101-2903-7008</v>
          </cell>
          <cell r="AD1417" t="str">
            <v>OSI-101</v>
          </cell>
          <cell r="AE1417" t="str">
            <v>OSI-101-7</v>
          </cell>
          <cell r="AF1417" t="str">
            <v>101-2903-7008</v>
          </cell>
          <cell r="AJ1417" t="str">
            <v>-</v>
          </cell>
        </row>
        <row r="1418">
          <cell r="S1418" t="str">
            <v>6062</v>
          </cell>
          <cell r="T1418" t="str">
            <v>RI National Guard Waivers</v>
          </cell>
          <cell r="AA1418" t="str">
            <v>101-2903-7273</v>
          </cell>
          <cell r="AD1418" t="str">
            <v>OSI-101</v>
          </cell>
          <cell r="AE1418" t="str">
            <v>OSI-101-8</v>
          </cell>
          <cell r="AF1418" t="str">
            <v>101-2903-7273</v>
          </cell>
          <cell r="AJ1418" t="str">
            <v>-</v>
          </cell>
        </row>
        <row r="1419">
          <cell r="S1419" t="str">
            <v>6063</v>
          </cell>
          <cell r="T1419" t="str">
            <v>Transfer Student Scholarship</v>
          </cell>
          <cell r="AA1419" t="str">
            <v>101-2903-7274</v>
          </cell>
          <cell r="AD1419" t="str">
            <v>OSI-101</v>
          </cell>
          <cell r="AE1419" t="str">
            <v>OSI-101-9</v>
          </cell>
          <cell r="AF1419" t="str">
            <v>101-2903-7274</v>
          </cell>
          <cell r="AJ1419" t="str">
            <v>-</v>
          </cell>
        </row>
        <row r="1420">
          <cell r="S1420" t="str">
            <v>6064</v>
          </cell>
          <cell r="T1420" t="str">
            <v>Attracting &amp; RetentionScholshp</v>
          </cell>
          <cell r="AA1420" t="str">
            <v>101-2903-7281</v>
          </cell>
          <cell r="AD1420" t="str">
            <v>OSI-101</v>
          </cell>
          <cell r="AE1420" t="str">
            <v>OSI-101-10</v>
          </cell>
          <cell r="AF1420" t="str">
            <v>101-2903-7281</v>
          </cell>
          <cell r="AJ1420" t="str">
            <v>-</v>
          </cell>
        </row>
        <row r="1421">
          <cell r="S1421" t="str">
            <v>6065</v>
          </cell>
          <cell r="T1421" t="str">
            <v>Communications Fee Waiver</v>
          </cell>
          <cell r="AA1421" t="str">
            <v>101-2903-7339</v>
          </cell>
          <cell r="AD1421" t="str">
            <v>OSI-101</v>
          </cell>
          <cell r="AE1421" t="str">
            <v>OSI-101-11</v>
          </cell>
          <cell r="AF1421" t="str">
            <v>101-2903-7339</v>
          </cell>
          <cell r="AJ1421" t="str">
            <v>-</v>
          </cell>
        </row>
        <row r="1422">
          <cell r="S1422" t="str">
            <v>6066</v>
          </cell>
          <cell r="T1422" t="str">
            <v>Attract International Students</v>
          </cell>
          <cell r="AA1422" t="str">
            <v>101-2903-7378</v>
          </cell>
          <cell r="AD1422" t="str">
            <v>OSI-101</v>
          </cell>
          <cell r="AE1422" t="str">
            <v>OSI-101-12</v>
          </cell>
          <cell r="AF1422" t="str">
            <v>101-2903-7378</v>
          </cell>
          <cell r="AJ1422" t="str">
            <v>-</v>
          </cell>
        </row>
        <row r="1423">
          <cell r="S1423" t="str">
            <v>6067</v>
          </cell>
          <cell r="T1423" t="str">
            <v>Athletics Summer Scholarships</v>
          </cell>
          <cell r="AA1423" t="str">
            <v>101-2903-7386</v>
          </cell>
          <cell r="AD1423" t="str">
            <v>OSI-101</v>
          </cell>
          <cell r="AE1423" t="str">
            <v>OSI-101-13</v>
          </cell>
          <cell r="AF1423" t="str">
            <v>101-2903-7386</v>
          </cell>
          <cell r="AJ1423" t="str">
            <v>-</v>
          </cell>
        </row>
        <row r="1424">
          <cell r="S1424" t="str">
            <v>6069</v>
          </cell>
          <cell r="T1424" t="str">
            <v>Athletics SS II Scholarships</v>
          </cell>
          <cell r="AA1424" t="str">
            <v>101-2903-7448</v>
          </cell>
          <cell r="AD1424" t="str">
            <v>OSI-101</v>
          </cell>
          <cell r="AE1424" t="str">
            <v>OSI-101-14</v>
          </cell>
          <cell r="AF1424" t="str">
            <v>101-2903-7448</v>
          </cell>
          <cell r="AJ1424" t="str">
            <v>-</v>
          </cell>
        </row>
        <row r="1425">
          <cell r="S1425" t="str">
            <v>6070</v>
          </cell>
          <cell r="T1425" t="str">
            <v>Admissions Univ. Scholarship</v>
          </cell>
          <cell r="AA1425" t="str">
            <v>101-2906-0000</v>
          </cell>
          <cell r="AD1425" t="str">
            <v>CEPS-OSI-101</v>
          </cell>
          <cell r="AE1425" t="str">
            <v>CEPS-OSI-101-1</v>
          </cell>
          <cell r="AF1425" t="str">
            <v>101-2906-0000</v>
          </cell>
          <cell r="AJ1425" t="str">
            <v>-</v>
          </cell>
        </row>
        <row r="1426">
          <cell r="S1426" t="str">
            <v>6071</v>
          </cell>
          <cell r="T1426" t="str">
            <v>Need Based (TD)</v>
          </cell>
          <cell r="AA1426" t="str">
            <v>101-2907-0000</v>
          </cell>
          <cell r="AD1426" t="str">
            <v>HEALTHSCI-101</v>
          </cell>
          <cell r="AE1426" t="str">
            <v>HEALTHSCI-101-28</v>
          </cell>
          <cell r="AF1426" t="str">
            <v>101-2907-0000</v>
          </cell>
          <cell r="AJ1426" t="str">
            <v>-</v>
          </cell>
        </row>
        <row r="1427">
          <cell r="S1427" t="str">
            <v>6072</v>
          </cell>
          <cell r="T1427" t="str">
            <v>Fine Arts Opportunity Fund</v>
          </cell>
          <cell r="AA1427" t="str">
            <v>101-2908-0000</v>
          </cell>
          <cell r="AD1427" t="str">
            <v>CEPS-OSI-101</v>
          </cell>
          <cell r="AE1427" t="str">
            <v>CEPS-OSI-101-2</v>
          </cell>
          <cell r="AF1427" t="str">
            <v>101-2908-0000</v>
          </cell>
          <cell r="AJ1427" t="str">
            <v>-</v>
          </cell>
        </row>
        <row r="1428">
          <cell r="S1428" t="str">
            <v>6073</v>
          </cell>
          <cell r="T1428" t="str">
            <v>Athletics Winter J Term Scholr</v>
          </cell>
          <cell r="AA1428" t="str">
            <v>101-2911-0000</v>
          </cell>
          <cell r="AD1428" t="str">
            <v>CEPS-OSI-101</v>
          </cell>
          <cell r="AE1428" t="str">
            <v>CEPS-OSI-101-3</v>
          </cell>
          <cell r="AF1428" t="str">
            <v>101-2911-0000</v>
          </cell>
          <cell r="AJ1428" t="str">
            <v>-</v>
          </cell>
        </row>
        <row r="1429">
          <cell r="S1429" t="str">
            <v>6074</v>
          </cell>
          <cell r="T1429" t="str">
            <v>Cambridge Education Group</v>
          </cell>
          <cell r="AA1429" t="str">
            <v>101-2916-7007</v>
          </cell>
          <cell r="AD1429" t="str">
            <v>CEPS-PUBLICSVC-101</v>
          </cell>
          <cell r="AE1429" t="str">
            <v>CEPS-PUBLICSVC-101-1</v>
          </cell>
          <cell r="AF1429" t="str">
            <v>101-2916-7007</v>
          </cell>
          <cell r="AJ1429" t="str">
            <v>-</v>
          </cell>
        </row>
        <row r="1430">
          <cell r="S1430" t="str">
            <v>6075</v>
          </cell>
          <cell r="T1430" t="str">
            <v>Narragansett Tribal Scholarshp</v>
          </cell>
          <cell r="AA1430" t="str">
            <v>101-3203-6801</v>
          </cell>
          <cell r="AD1430" t="str">
            <v>ENROLLSVCS-101</v>
          </cell>
          <cell r="AE1430" t="str">
            <v>ENROLLSVCS-101-1</v>
          </cell>
          <cell r="AF1430" t="str">
            <v>101-3203-6801</v>
          </cell>
          <cell r="AJ1430" t="str">
            <v>-</v>
          </cell>
        </row>
        <row r="1431">
          <cell r="S1431" t="str">
            <v>6300</v>
          </cell>
          <cell r="T1431" t="str">
            <v>Braunschweig Tuition &amp; Fees</v>
          </cell>
          <cell r="AA1431" t="str">
            <v>101-3203-6802</v>
          </cell>
          <cell r="AD1431" t="str">
            <v>ENROLLSVCS-101</v>
          </cell>
          <cell r="AE1431" t="str">
            <v>ENROLLSVCS-101-2</v>
          </cell>
          <cell r="AF1431" t="str">
            <v>101-3203-6802</v>
          </cell>
          <cell r="AJ1431" t="str">
            <v>-</v>
          </cell>
        </row>
        <row r="1432">
          <cell r="S1432" t="str">
            <v>6301</v>
          </cell>
          <cell r="T1432" t="str">
            <v>URI/Skovde Cooperative Pgm</v>
          </cell>
          <cell r="AA1432" t="str">
            <v>101-3203-6803</v>
          </cell>
          <cell r="AD1432" t="str">
            <v>ENROLLSVCS-101</v>
          </cell>
          <cell r="AE1432" t="str">
            <v>ENROLLSVCS-101-3</v>
          </cell>
          <cell r="AF1432" t="str">
            <v>101-3203-6803</v>
          </cell>
          <cell r="AJ1432" t="str">
            <v>-</v>
          </cell>
        </row>
        <row r="1433">
          <cell r="S1433" t="str">
            <v>6500</v>
          </cell>
          <cell r="T1433" t="str">
            <v>Foreign Student Account</v>
          </cell>
          <cell r="AA1433" t="str">
            <v>101-3203-6804</v>
          </cell>
          <cell r="AD1433" t="str">
            <v>ENROLLSVCS-101</v>
          </cell>
          <cell r="AE1433" t="str">
            <v>ENROLLSVCS-101-4</v>
          </cell>
          <cell r="AF1433" t="str">
            <v>101-3203-6804</v>
          </cell>
          <cell r="AJ1433" t="str">
            <v>-</v>
          </cell>
        </row>
        <row r="1434">
          <cell r="S1434" t="str">
            <v>6501</v>
          </cell>
          <cell r="T1434" t="str">
            <v>Handicapped Fund</v>
          </cell>
          <cell r="AA1434" t="str">
            <v>101-3203-6805</v>
          </cell>
          <cell r="AD1434" t="str">
            <v>ENROLLSVCS-101</v>
          </cell>
          <cell r="AE1434" t="str">
            <v>ENROLLSVCS-101-5</v>
          </cell>
          <cell r="AF1434" t="str">
            <v>101-3203-6805</v>
          </cell>
          <cell r="AJ1434" t="str">
            <v>-</v>
          </cell>
        </row>
        <row r="1435">
          <cell r="S1435" t="str">
            <v>6502</v>
          </cell>
          <cell r="T1435" t="str">
            <v>President's Restricted Fund</v>
          </cell>
          <cell r="AA1435" t="str">
            <v>101-3203-6806</v>
          </cell>
          <cell r="AD1435" t="str">
            <v>ENROLLSVCS-101</v>
          </cell>
          <cell r="AE1435" t="str">
            <v>ENROLLSVCS-101-6</v>
          </cell>
          <cell r="AF1435" t="str">
            <v>101-3203-6806</v>
          </cell>
          <cell r="AJ1435" t="str">
            <v>-</v>
          </cell>
        </row>
        <row r="1436">
          <cell r="S1436" t="str">
            <v>6503</v>
          </cell>
          <cell r="T1436" t="str">
            <v>President's Special Fund</v>
          </cell>
          <cell r="AA1436" t="str">
            <v>101-3203-6807</v>
          </cell>
          <cell r="AD1436" t="str">
            <v>ENROLLSVCS-101</v>
          </cell>
          <cell r="AE1436" t="str">
            <v>ENROLLSVCS-101-7</v>
          </cell>
          <cell r="AF1436" t="str">
            <v>101-3203-6807</v>
          </cell>
          <cell r="AJ1436" t="str">
            <v>-</v>
          </cell>
        </row>
        <row r="1437">
          <cell r="S1437" t="str">
            <v>6504</v>
          </cell>
          <cell r="T1437" t="str">
            <v>Restricted Scholarships</v>
          </cell>
          <cell r="AA1437" t="str">
            <v>101-3203-6808</v>
          </cell>
          <cell r="AD1437" t="str">
            <v>ENROLLSVCS-101</v>
          </cell>
          <cell r="AE1437" t="str">
            <v>ENROLLSVCS-101-8</v>
          </cell>
          <cell r="AF1437" t="str">
            <v>101-3203-6808</v>
          </cell>
          <cell r="AJ1437" t="str">
            <v>-</v>
          </cell>
        </row>
        <row r="1438">
          <cell r="S1438" t="str">
            <v>6505</v>
          </cell>
          <cell r="T1438" t="str">
            <v>Unrestricted Scholarships</v>
          </cell>
          <cell r="AA1438" t="str">
            <v>101-3203-7010</v>
          </cell>
          <cell r="AD1438" t="str">
            <v>ENROLLSVCS-101</v>
          </cell>
          <cell r="AE1438" t="str">
            <v>ENROLLSVCS-101-9</v>
          </cell>
          <cell r="AF1438" t="str">
            <v>101-3203-7010</v>
          </cell>
          <cell r="AJ1438" t="str">
            <v>-</v>
          </cell>
        </row>
        <row r="1439">
          <cell r="S1439" t="str">
            <v>6506</v>
          </cell>
          <cell r="T1439" t="str">
            <v>URI Foundation Scholarships</v>
          </cell>
          <cell r="AA1439" t="str">
            <v>101-3203-7011</v>
          </cell>
          <cell r="AD1439" t="str">
            <v>ENROLLSVCS-101</v>
          </cell>
          <cell r="AE1439" t="str">
            <v>ENROLLSVCS-101-10</v>
          </cell>
          <cell r="AF1439" t="str">
            <v>101-3203-7011</v>
          </cell>
          <cell r="AJ1439" t="str">
            <v>-</v>
          </cell>
        </row>
        <row r="1440">
          <cell r="S1440" t="str">
            <v>6507</v>
          </cell>
          <cell r="T1440" t="str">
            <v>Alumni Scholarships &amp; Assist.</v>
          </cell>
          <cell r="AA1440" t="str">
            <v>101-3206-0000</v>
          </cell>
          <cell r="AD1440" t="str">
            <v>BUSINESS-101</v>
          </cell>
          <cell r="AE1440" t="str">
            <v>BUSINESS-101-21</v>
          </cell>
          <cell r="AF1440" t="str">
            <v>101-3206-0000</v>
          </cell>
          <cell r="AJ1440" t="str">
            <v>-</v>
          </cell>
        </row>
        <row r="1441">
          <cell r="S1441" t="str">
            <v>6508</v>
          </cell>
          <cell r="T1441" t="str">
            <v>FinancialAidAdministrativeSvcs</v>
          </cell>
          <cell r="AA1441" t="str">
            <v>101-3206-7008</v>
          </cell>
          <cell r="AD1441" t="str">
            <v>BUSINESS-101</v>
          </cell>
          <cell r="AE1441" t="str">
            <v>BUSINESS-101-22</v>
          </cell>
          <cell r="AF1441" t="str">
            <v>101-3206-7008</v>
          </cell>
          <cell r="AJ1441" t="str">
            <v>-</v>
          </cell>
        </row>
        <row r="1442">
          <cell r="S1442" t="str">
            <v>6509</v>
          </cell>
          <cell r="T1442" t="str">
            <v>Parents' Programs</v>
          </cell>
          <cell r="AA1442" t="str">
            <v>101-3207-0000</v>
          </cell>
          <cell r="AD1442" t="str">
            <v>ARTSCI-101</v>
          </cell>
          <cell r="AE1442" t="str">
            <v>ARTSCI-101-32</v>
          </cell>
          <cell r="AF1442" t="str">
            <v>101-3207-0000</v>
          </cell>
          <cell r="AJ1442" t="str">
            <v>-</v>
          </cell>
        </row>
        <row r="1443">
          <cell r="S1443" t="str">
            <v>6510</v>
          </cell>
          <cell r="T1443" t="str">
            <v>Special Events</v>
          </cell>
          <cell r="AA1443" t="str">
            <v>101-3208-7018</v>
          </cell>
          <cell r="AD1443" t="str">
            <v>RESECDEV-101</v>
          </cell>
          <cell r="AE1443" t="str">
            <v>RESECDEV-101-3</v>
          </cell>
          <cell r="AF1443" t="str">
            <v>101-3208-7018</v>
          </cell>
          <cell r="AJ1443" t="str">
            <v>-</v>
          </cell>
        </row>
        <row r="1444">
          <cell r="S1444" t="str">
            <v>6511</v>
          </cell>
          <cell r="T1444" t="str">
            <v>Academic Enhancement</v>
          </cell>
          <cell r="AA1444" t="str">
            <v>101-3208-7185</v>
          </cell>
          <cell r="AD1444" t="str">
            <v>RESECDEV-101</v>
          </cell>
          <cell r="AE1444" t="str">
            <v>RESECDEV-101-4</v>
          </cell>
          <cell r="AF1444" t="str">
            <v>101-3208-7185</v>
          </cell>
          <cell r="AJ1444" t="str">
            <v>-</v>
          </cell>
        </row>
        <row r="1445">
          <cell r="S1445" t="str">
            <v>6512</v>
          </cell>
          <cell r="T1445" t="str">
            <v>Corporate Sponsors</v>
          </cell>
          <cell r="AA1445" t="str">
            <v>101-3208-7345</v>
          </cell>
          <cell r="AD1445" t="str">
            <v>RESECDEV-101</v>
          </cell>
          <cell r="AE1445" t="str">
            <v>RESECDEV-101-5</v>
          </cell>
          <cell r="AF1445" t="str">
            <v>101-3208-7345</v>
          </cell>
          <cell r="AJ1445" t="str">
            <v>-</v>
          </cell>
        </row>
        <row r="1446">
          <cell r="S1446" t="str">
            <v>6513</v>
          </cell>
          <cell r="T1446" t="str">
            <v>B. T. Doherty Gift</v>
          </cell>
          <cell r="AA1446" t="str">
            <v>101-3210-6006</v>
          </cell>
          <cell r="AD1446" t="str">
            <v>GRADSTUDIES-101</v>
          </cell>
          <cell r="AE1446" t="str">
            <v>GRADSTUDIES-101-1</v>
          </cell>
          <cell r="AF1446" t="str">
            <v>101-3210-6006</v>
          </cell>
          <cell r="AJ1446" t="str">
            <v>-</v>
          </cell>
        </row>
        <row r="1447">
          <cell r="S1447" t="str">
            <v>6514</v>
          </cell>
          <cell r="T1447" t="str">
            <v>Wallaby Plateau</v>
          </cell>
          <cell r="AA1447" t="str">
            <v>101-3210-7018</v>
          </cell>
          <cell r="AD1447" t="str">
            <v>GRADSTUDIES-101</v>
          </cell>
          <cell r="AE1447" t="str">
            <v>GRADSTUDIES-101-2</v>
          </cell>
          <cell r="AF1447" t="str">
            <v>101-3210-7018</v>
          </cell>
          <cell r="AJ1447" t="str">
            <v>-</v>
          </cell>
        </row>
        <row r="1448">
          <cell r="S1448" t="str">
            <v>6515</v>
          </cell>
          <cell r="T1448" t="str">
            <v>Patricia Harris Fellowship</v>
          </cell>
          <cell r="AA1448" t="str">
            <v>101-3210-7250</v>
          </cell>
          <cell r="AD1448" t="str">
            <v>GRADSTUDIES-101</v>
          </cell>
          <cell r="AE1448" t="str">
            <v>GRADSTUDIES-101-3</v>
          </cell>
          <cell r="AF1448" t="str">
            <v>101-3210-7250</v>
          </cell>
          <cell r="AJ1448" t="str">
            <v>-</v>
          </cell>
        </row>
        <row r="1449">
          <cell r="S1449" t="str">
            <v>6516</v>
          </cell>
          <cell r="T1449" t="str">
            <v>St. Joseph's Hospital</v>
          </cell>
          <cell r="AA1449" t="str">
            <v>101-3210-7382</v>
          </cell>
          <cell r="AD1449" t="str">
            <v>GRADSTUDIES-101</v>
          </cell>
          <cell r="AE1449" t="str">
            <v>GRADSTUDIES-101-4</v>
          </cell>
          <cell r="AF1449" t="str">
            <v>101-3210-7382</v>
          </cell>
          <cell r="AJ1449" t="str">
            <v>-</v>
          </cell>
        </row>
        <row r="1450">
          <cell r="S1450" t="str">
            <v>6517</v>
          </cell>
          <cell r="T1450" t="str">
            <v>Annenberg Institute</v>
          </cell>
          <cell r="AA1450" t="str">
            <v>101-3215-7021</v>
          </cell>
          <cell r="AD1450" t="str">
            <v>CELS-101</v>
          </cell>
          <cell r="AE1450" t="str">
            <v>CELS-101-80</v>
          </cell>
          <cell r="AF1450" t="str">
            <v>101-3215-7021</v>
          </cell>
          <cell r="AJ1450" t="str">
            <v>-</v>
          </cell>
        </row>
        <row r="1451">
          <cell r="S1451" t="str">
            <v>6518</v>
          </cell>
          <cell r="T1451" t="str">
            <v>GSO Towing Wave Tank</v>
          </cell>
          <cell r="AA1451" t="str">
            <v>101-3215-7033</v>
          </cell>
          <cell r="AD1451" t="str">
            <v>CELS-101</v>
          </cell>
          <cell r="AE1451" t="str">
            <v>CELS-101-81</v>
          </cell>
          <cell r="AF1451" t="str">
            <v>101-3215-7033</v>
          </cell>
          <cell r="AJ1451" t="str">
            <v>-</v>
          </cell>
        </row>
        <row r="1452">
          <cell r="S1452" t="str">
            <v>6519</v>
          </cell>
          <cell r="T1452" t="str">
            <v>AmericanTranscendental Journal</v>
          </cell>
          <cell r="AA1452" t="str">
            <v>101-3215-7034</v>
          </cell>
          <cell r="AD1452" t="str">
            <v>CELS-101</v>
          </cell>
          <cell r="AE1452" t="str">
            <v>CELS-101-82</v>
          </cell>
          <cell r="AF1452" t="str">
            <v>101-3215-7034</v>
          </cell>
          <cell r="AJ1452" t="str">
            <v>-</v>
          </cell>
        </row>
        <row r="1453">
          <cell r="S1453" t="str">
            <v>6520</v>
          </cell>
          <cell r="T1453" t="str">
            <v>Dietetics</v>
          </cell>
          <cell r="AA1453" t="str">
            <v>101-3215-7035</v>
          </cell>
          <cell r="AD1453" t="str">
            <v>CELS-101</v>
          </cell>
          <cell r="AE1453" t="str">
            <v>CELS-101-83</v>
          </cell>
          <cell r="AF1453" t="str">
            <v>101-3215-7035</v>
          </cell>
          <cell r="AJ1453" t="str">
            <v>-</v>
          </cell>
        </row>
        <row r="1454">
          <cell r="S1454" t="str">
            <v>6521</v>
          </cell>
          <cell r="T1454" t="str">
            <v>GeophysicsWaterProspectionTerc</v>
          </cell>
          <cell r="AA1454" t="str">
            <v>101-3215-7036</v>
          </cell>
          <cell r="AD1454" t="str">
            <v>CELS-101</v>
          </cell>
          <cell r="AE1454" t="str">
            <v>CELS-101-84</v>
          </cell>
          <cell r="AF1454" t="str">
            <v>101-3215-7036</v>
          </cell>
          <cell r="AJ1454" t="str">
            <v>-</v>
          </cell>
        </row>
        <row r="1455">
          <cell r="S1455" t="str">
            <v>6522</v>
          </cell>
          <cell r="T1455" t="str">
            <v>OpenSpace&amp;ExperimentalEconomic</v>
          </cell>
          <cell r="AA1455" t="str">
            <v>101-3215-7037</v>
          </cell>
          <cell r="AD1455" t="str">
            <v>CELS-101</v>
          </cell>
          <cell r="AE1455" t="str">
            <v>CELS-101-85</v>
          </cell>
          <cell r="AF1455" t="str">
            <v>101-3215-7037</v>
          </cell>
          <cell r="AJ1455" t="str">
            <v>-</v>
          </cell>
        </row>
        <row r="1456">
          <cell r="S1456" t="str">
            <v>6523</v>
          </cell>
          <cell r="T1456" t="str">
            <v>Nat'lArchivesComposition&amp;Rhet</v>
          </cell>
          <cell r="AA1456" t="str">
            <v>101-3215-7038</v>
          </cell>
          <cell r="AD1456" t="str">
            <v>CELS-101</v>
          </cell>
          <cell r="AE1456" t="str">
            <v>CELS-101-86</v>
          </cell>
          <cell r="AF1456" t="str">
            <v>101-3215-7038</v>
          </cell>
          <cell r="AJ1456" t="str">
            <v>-</v>
          </cell>
        </row>
        <row r="1457">
          <cell r="S1457" t="str">
            <v>6524</v>
          </cell>
          <cell r="T1457" t="str">
            <v>Presidents Transition</v>
          </cell>
          <cell r="AA1457" t="str">
            <v>101-3215-7138</v>
          </cell>
          <cell r="AD1457" t="str">
            <v>CELS-101</v>
          </cell>
          <cell r="AE1457" t="str">
            <v>CELS-101-87</v>
          </cell>
          <cell r="AF1457" t="str">
            <v>101-3215-7138</v>
          </cell>
          <cell r="AJ1457" t="str">
            <v>-</v>
          </cell>
        </row>
        <row r="1458">
          <cell r="S1458" t="str">
            <v>6525</v>
          </cell>
          <cell r="T1458" t="str">
            <v>President's House Ongoing Exp.</v>
          </cell>
          <cell r="AA1458" t="str">
            <v>101-3220-0000</v>
          </cell>
          <cell r="AD1458" t="str">
            <v>PROVOST-Global_Strategies-101</v>
          </cell>
          <cell r="AE1458" t="str">
            <v>PROVOST-Global_Strategies-101-4</v>
          </cell>
          <cell r="AF1458" t="str">
            <v>101-3220-0000</v>
          </cell>
          <cell r="AJ1458" t="str">
            <v>-</v>
          </cell>
        </row>
        <row r="1459">
          <cell r="S1459" t="str">
            <v>6527</v>
          </cell>
          <cell r="T1459" t="str">
            <v>IEP Capital Funds</v>
          </cell>
          <cell r="AA1459" t="str">
            <v>101-3231-2640</v>
          </cell>
          <cell r="AD1459" t="str">
            <v>ENROLLMGMT-New_Student_Transitions-101</v>
          </cell>
          <cell r="AE1459" t="str">
            <v>ENROLLMGMT-New_Student_Transitions-101-1</v>
          </cell>
          <cell r="AF1459" t="str">
            <v>101-3231-2640</v>
          </cell>
          <cell r="AJ1459" t="str">
            <v>-</v>
          </cell>
        </row>
        <row r="1460">
          <cell r="S1460" t="str">
            <v>6801</v>
          </cell>
          <cell r="T1460" t="str">
            <v>Off-Site Work Study - Hillel</v>
          </cell>
          <cell r="AA1460" t="str">
            <v>101-3231-7446</v>
          </cell>
          <cell r="AD1460" t="str">
            <v>ENROLLMGMT-New_Student_Transitions-101</v>
          </cell>
          <cell r="AE1460" t="str">
            <v>ENROLLMGMT-New_Student_Transitions-101-2</v>
          </cell>
          <cell r="AF1460" t="str">
            <v>101-3231-7446</v>
          </cell>
          <cell r="AJ1460" t="str">
            <v>-</v>
          </cell>
        </row>
        <row r="1461">
          <cell r="S1461" t="str">
            <v>6802</v>
          </cell>
          <cell r="T1461" t="str">
            <v>Off Campus WS - Dept. of ED.</v>
          </cell>
          <cell r="AA1461" t="str">
            <v>101-3300-7047</v>
          </cell>
          <cell r="AD1461" t="str">
            <v>ITS-101</v>
          </cell>
          <cell r="AE1461" t="str">
            <v>ITS-101-1</v>
          </cell>
          <cell r="AF1461" t="str">
            <v>101-3300-7047</v>
          </cell>
          <cell r="AJ1461" t="str">
            <v>-</v>
          </cell>
        </row>
        <row r="1462">
          <cell r="S1462" t="str">
            <v>6803</v>
          </cell>
          <cell r="T1462" t="str">
            <v>Off-Campus Federal Work Study</v>
          </cell>
          <cell r="AA1462" t="str">
            <v>101-3300-7216</v>
          </cell>
          <cell r="AD1462" t="str">
            <v>ITS-101</v>
          </cell>
          <cell r="AE1462" t="str">
            <v>ITS-101-2</v>
          </cell>
          <cell r="AF1462" t="str">
            <v>101-3300-7216</v>
          </cell>
          <cell r="AJ1462" t="str">
            <v>-</v>
          </cell>
        </row>
        <row r="1463">
          <cell r="S1463" t="str">
            <v>6804</v>
          </cell>
          <cell r="T1463" t="str">
            <v>FWS Housing Network RI</v>
          </cell>
          <cell r="AA1463" t="str">
            <v>101-3300-7412</v>
          </cell>
          <cell r="AD1463" t="str">
            <v>ITS-101</v>
          </cell>
          <cell r="AE1463" t="str">
            <v>ITS-101-3</v>
          </cell>
          <cell r="AF1463" t="str">
            <v>101-3300-7412</v>
          </cell>
          <cell r="AJ1463" t="str">
            <v>-</v>
          </cell>
        </row>
        <row r="1464">
          <cell r="S1464" t="str">
            <v>6805</v>
          </cell>
          <cell r="T1464" t="str">
            <v>OC FWS RI Black Story Tellers</v>
          </cell>
          <cell r="AA1464" t="str">
            <v>101-3301-0000</v>
          </cell>
          <cell r="AD1464" t="str">
            <v>LIBRARY-101</v>
          </cell>
          <cell r="AE1464" t="str">
            <v>LIBRARY-101-1</v>
          </cell>
          <cell r="AF1464" t="str">
            <v>101-3301-0000</v>
          </cell>
          <cell r="AJ1464" t="str">
            <v>-</v>
          </cell>
        </row>
        <row r="1465">
          <cell r="S1465" t="str">
            <v>6806</v>
          </cell>
          <cell r="T1465" t="str">
            <v>OC CWS Prov Childrens Museum</v>
          </cell>
          <cell r="AA1465" t="str">
            <v>101-3301-2520</v>
          </cell>
          <cell r="AD1465" t="str">
            <v>LIBRARY-101</v>
          </cell>
          <cell r="AE1465" t="str">
            <v>LIBRARY-101-2</v>
          </cell>
          <cell r="AF1465" t="str">
            <v>101-3301-2520</v>
          </cell>
          <cell r="AJ1465" t="str">
            <v>-</v>
          </cell>
        </row>
        <row r="1466">
          <cell r="S1466" t="str">
            <v>6807</v>
          </cell>
          <cell r="T1466" t="str">
            <v>OC CWS  Living History</v>
          </cell>
          <cell r="AA1466" t="str">
            <v>101-3301-2573</v>
          </cell>
          <cell r="AD1466" t="str">
            <v>LIBRARY-101</v>
          </cell>
          <cell r="AE1466" t="str">
            <v>LIBRARY-101-3</v>
          </cell>
          <cell r="AF1466" t="str">
            <v>101-3301-2573</v>
          </cell>
          <cell r="AJ1466" t="str">
            <v>-</v>
          </cell>
        </row>
        <row r="1467">
          <cell r="S1467" t="str">
            <v>6808</v>
          </cell>
          <cell r="T1467" t="str">
            <v>Off-Site Work Study-Met School</v>
          </cell>
          <cell r="AA1467" t="str">
            <v>101-3301-7041</v>
          </cell>
          <cell r="AD1467" t="str">
            <v>LIBRARY-101</v>
          </cell>
          <cell r="AE1467" t="str">
            <v>LIBRARY-101-4</v>
          </cell>
          <cell r="AF1467" t="str">
            <v>101-3301-7041</v>
          </cell>
          <cell r="AJ1467" t="str">
            <v>-</v>
          </cell>
        </row>
        <row r="1468">
          <cell r="S1468" t="str">
            <v>6900</v>
          </cell>
          <cell r="T1468" t="str">
            <v>RISLA Subsidized Loan</v>
          </cell>
          <cell r="AA1468" t="str">
            <v>101-3301-7042</v>
          </cell>
          <cell r="AD1468" t="str">
            <v>LIBRARY-101</v>
          </cell>
          <cell r="AE1468" t="str">
            <v>LIBRARY-101-5</v>
          </cell>
          <cell r="AF1468" t="str">
            <v>101-3301-7042</v>
          </cell>
          <cell r="AJ1468" t="str">
            <v>-</v>
          </cell>
        </row>
        <row r="1469">
          <cell r="S1469" t="str">
            <v>6901</v>
          </cell>
          <cell r="T1469" t="str">
            <v>Family Education Loan 1</v>
          </cell>
          <cell r="AA1469" t="str">
            <v>101-3301-7162</v>
          </cell>
          <cell r="AD1469" t="str">
            <v>LIBRARY-101</v>
          </cell>
          <cell r="AE1469" t="str">
            <v>LIBRARY-101-6</v>
          </cell>
          <cell r="AF1469" t="str">
            <v>101-3301-7162</v>
          </cell>
          <cell r="AJ1469" t="str">
            <v>-</v>
          </cell>
        </row>
        <row r="1470">
          <cell r="S1470" t="str">
            <v>6902</v>
          </cell>
          <cell r="T1470" t="str">
            <v>College Bound Loan</v>
          </cell>
          <cell r="AA1470" t="str">
            <v>101-3301-9038</v>
          </cell>
          <cell r="AD1470" t="str">
            <v>LIBRARY-101</v>
          </cell>
          <cell r="AE1470" t="str">
            <v>LIBRARY-101-7</v>
          </cell>
          <cell r="AF1470" t="str">
            <v>101-3301-9038</v>
          </cell>
          <cell r="AJ1470" t="str">
            <v>-</v>
          </cell>
        </row>
        <row r="1471">
          <cell r="S1471" t="str">
            <v>6903</v>
          </cell>
          <cell r="T1471" t="str">
            <v>RI Student Loan Authority</v>
          </cell>
          <cell r="AA1471" t="str">
            <v>101-3304-0000</v>
          </cell>
          <cell r="AD1471" t="str">
            <v>ITS-101</v>
          </cell>
          <cell r="AE1471" t="str">
            <v>ITS-101-4</v>
          </cell>
          <cell r="AF1471" t="str">
            <v>101-3304-0000</v>
          </cell>
          <cell r="AJ1471" t="str">
            <v>-</v>
          </cell>
        </row>
        <row r="1472">
          <cell r="S1472" t="str">
            <v>6904</v>
          </cell>
          <cell r="T1472" t="str">
            <v>Sallie Mae Loan</v>
          </cell>
          <cell r="AA1472" t="str">
            <v>101-3304-7044</v>
          </cell>
          <cell r="AD1472" t="str">
            <v>ITS-101</v>
          </cell>
          <cell r="AE1472" t="str">
            <v>ITS-101-5</v>
          </cell>
          <cell r="AF1472" t="str">
            <v>101-3304-7044</v>
          </cell>
          <cell r="AJ1472" t="str">
            <v>-</v>
          </cell>
        </row>
        <row r="1473">
          <cell r="S1473" t="str">
            <v>6905</v>
          </cell>
          <cell r="T1473" t="str">
            <v>Citizens Signature Loan</v>
          </cell>
          <cell r="AA1473" t="str">
            <v>101-3304-7045</v>
          </cell>
          <cell r="AD1473" t="str">
            <v>ITS-101</v>
          </cell>
          <cell r="AE1473" t="str">
            <v>ITS-101-6</v>
          </cell>
          <cell r="AF1473" t="str">
            <v>101-3304-7045</v>
          </cell>
          <cell r="AJ1473" t="str">
            <v>-</v>
          </cell>
        </row>
        <row r="1474">
          <cell r="S1474" t="str">
            <v>6906</v>
          </cell>
          <cell r="T1474" t="str">
            <v>Summer Coll Bnd Loan</v>
          </cell>
          <cell r="AA1474" t="str">
            <v>101-3305-0000</v>
          </cell>
          <cell r="AD1474" t="str">
            <v>ITS-101</v>
          </cell>
          <cell r="AE1474" t="str">
            <v>ITS-101-7</v>
          </cell>
          <cell r="AF1474" t="str">
            <v>101-3305-0000</v>
          </cell>
          <cell r="AJ1474" t="str">
            <v>-</v>
          </cell>
        </row>
        <row r="1475">
          <cell r="S1475" t="str">
            <v>6907</v>
          </cell>
          <cell r="T1475" t="str">
            <v>Summer Sign Loan</v>
          </cell>
          <cell r="AA1475" t="str">
            <v>101-3305-7046</v>
          </cell>
          <cell r="AD1475" t="str">
            <v>ITS-101</v>
          </cell>
          <cell r="AE1475" t="str">
            <v>ITS-101-8</v>
          </cell>
          <cell r="AF1475" t="str">
            <v>101-3305-7046</v>
          </cell>
          <cell r="AJ1475" t="str">
            <v>-</v>
          </cell>
        </row>
        <row r="1476">
          <cell r="S1476" t="str">
            <v>6908</v>
          </cell>
          <cell r="T1476" t="str">
            <v>Misc. Loan Funds</v>
          </cell>
          <cell r="AA1476" t="str">
            <v>101-3306-7047</v>
          </cell>
          <cell r="AD1476" t="str">
            <v>ITS-101</v>
          </cell>
          <cell r="AE1476" t="str">
            <v>ITS-101-9</v>
          </cell>
          <cell r="AF1476" t="str">
            <v>101-3306-7047</v>
          </cell>
          <cell r="AJ1476" t="str">
            <v>-</v>
          </cell>
        </row>
        <row r="1477">
          <cell r="S1477" t="str">
            <v>6910</v>
          </cell>
          <cell r="T1477" t="str">
            <v>RISLA Reward Loans</v>
          </cell>
          <cell r="AA1477" t="str">
            <v>101-3306-7048</v>
          </cell>
          <cell r="AD1477" t="str">
            <v>ITS-101</v>
          </cell>
          <cell r="AE1477" t="str">
            <v>ITS-101-10</v>
          </cell>
          <cell r="AF1477" t="str">
            <v>101-3306-7048</v>
          </cell>
          <cell r="AJ1477" t="str">
            <v>-</v>
          </cell>
        </row>
        <row r="1478">
          <cell r="S1478" t="str">
            <v>6911</v>
          </cell>
          <cell r="T1478" t="str">
            <v>Family Educ Loan FY06</v>
          </cell>
          <cell r="AA1478" t="str">
            <v>101-3310-0000</v>
          </cell>
          <cell r="AD1478" t="str">
            <v>ITS-101</v>
          </cell>
          <cell r="AE1478" t="str">
            <v>ITS-101-11</v>
          </cell>
          <cell r="AF1478" t="str">
            <v>101-3310-0000</v>
          </cell>
          <cell r="AJ1478" t="str">
            <v>-</v>
          </cell>
        </row>
        <row r="1479">
          <cell r="S1479" t="str">
            <v>6912</v>
          </cell>
          <cell r="T1479" t="str">
            <v>Collegebound Loan FY06</v>
          </cell>
          <cell r="AA1479" t="str">
            <v>101-3311-0000</v>
          </cell>
          <cell r="AD1479" t="str">
            <v>ITS-101</v>
          </cell>
          <cell r="AE1479" t="str">
            <v>ITS-101-12</v>
          </cell>
          <cell r="AF1479" t="str">
            <v>101-3311-0000</v>
          </cell>
          <cell r="AJ1479" t="str">
            <v>-</v>
          </cell>
        </row>
        <row r="1480">
          <cell r="S1480" t="str">
            <v>6915</v>
          </cell>
          <cell r="T1480" t="str">
            <v>Sallie Mae Sign Loan FY06</v>
          </cell>
          <cell r="AA1480" t="str">
            <v>101-3311-3007</v>
          </cell>
          <cell r="AD1480" t="str">
            <v>ITS-101</v>
          </cell>
          <cell r="AE1480" t="str">
            <v>ITS-101-13</v>
          </cell>
          <cell r="AF1480" t="str">
            <v>101-3311-3007</v>
          </cell>
          <cell r="AJ1480" t="str">
            <v>-</v>
          </cell>
        </row>
        <row r="1481">
          <cell r="S1481" t="str">
            <v>6916</v>
          </cell>
          <cell r="T1481" t="str">
            <v>Summer Collegebound FY06</v>
          </cell>
          <cell r="AA1481" t="str">
            <v>101-3311-7044</v>
          </cell>
          <cell r="AD1481" t="str">
            <v>ITS-101</v>
          </cell>
          <cell r="AE1481" t="str">
            <v>ITS-101-14</v>
          </cell>
          <cell r="AF1481" t="str">
            <v>101-3311-7044</v>
          </cell>
          <cell r="AJ1481" t="str">
            <v>-</v>
          </cell>
        </row>
        <row r="1482">
          <cell r="S1482" t="str">
            <v>6917</v>
          </cell>
          <cell r="T1482" t="str">
            <v>Summer Signature FY06</v>
          </cell>
          <cell r="AA1482" t="str">
            <v>101-3311-7216</v>
          </cell>
          <cell r="AD1482" t="str">
            <v>ITS-101</v>
          </cell>
          <cell r="AE1482" t="str">
            <v>ITS-101-15</v>
          </cell>
          <cell r="AF1482" t="str">
            <v>101-3311-7216</v>
          </cell>
          <cell r="AJ1482" t="str">
            <v>-</v>
          </cell>
        </row>
        <row r="1483">
          <cell r="S1483" t="str">
            <v>6918</v>
          </cell>
          <cell r="T1483" t="str">
            <v>RISLA Advancement Loan</v>
          </cell>
          <cell r="AA1483" t="str">
            <v>101-3312-0000</v>
          </cell>
          <cell r="AD1483" t="str">
            <v>ITS-101</v>
          </cell>
          <cell r="AE1483" t="str">
            <v>ITS-101-16</v>
          </cell>
          <cell r="AF1483" t="str">
            <v>101-3312-0000</v>
          </cell>
          <cell r="AJ1483" t="str">
            <v>-</v>
          </cell>
        </row>
        <row r="1484">
          <cell r="S1484" t="str">
            <v>6919</v>
          </cell>
          <cell r="T1484" t="str">
            <v>Fed. Stafford Sub/Unsub Loan</v>
          </cell>
          <cell r="AA1484" t="str">
            <v>101-3314-0000</v>
          </cell>
          <cell r="AD1484" t="str">
            <v>LIBRARY-101</v>
          </cell>
          <cell r="AE1484" t="str">
            <v>LIBRARY-101-8</v>
          </cell>
          <cell r="AF1484" t="str">
            <v>101-3314-0000</v>
          </cell>
          <cell r="AJ1484" t="str">
            <v>-</v>
          </cell>
        </row>
        <row r="1485">
          <cell r="S1485" t="str">
            <v>6920</v>
          </cell>
          <cell r="T1485" t="str">
            <v>Fed. Plus Stafford - Outside</v>
          </cell>
          <cell r="AA1485" t="str">
            <v>101-4000-7209</v>
          </cell>
          <cell r="AD1485" t="str">
            <v>ADMINFINANCE-101</v>
          </cell>
          <cell r="AE1485" t="str">
            <v>ADMINFINANCE-101-1</v>
          </cell>
          <cell r="AF1485" t="str">
            <v>101-4000-7209</v>
          </cell>
          <cell r="AJ1485" t="str">
            <v>-</v>
          </cell>
        </row>
        <row r="1486">
          <cell r="S1486" t="str">
            <v>6921</v>
          </cell>
          <cell r="T1486" t="str">
            <v>Family Education Loan 3</v>
          </cell>
          <cell r="AA1486" t="str">
            <v>101-4000-7303</v>
          </cell>
          <cell r="AD1486" t="str">
            <v>ADMINFINANCE-101</v>
          </cell>
          <cell r="AE1486" t="str">
            <v>ADMINFINANCE-101-2</v>
          </cell>
          <cell r="AF1486" t="str">
            <v>101-4000-7303</v>
          </cell>
          <cell r="AJ1486" t="str">
            <v>-</v>
          </cell>
        </row>
        <row r="1487">
          <cell r="S1487" t="str">
            <v>6922</v>
          </cell>
          <cell r="T1487" t="str">
            <v>RI Family Education Loan</v>
          </cell>
          <cell r="AA1487" t="str">
            <v>101-4002-3200</v>
          </cell>
          <cell r="AD1487" t="str">
            <v>STRATEGIC_PROCUREMENT-101</v>
          </cell>
          <cell r="AE1487" t="str">
            <v>STRATEGIC_PROCUREMENT-101-1</v>
          </cell>
          <cell r="AF1487" t="str">
            <v>101-4002-3200</v>
          </cell>
          <cell r="AJ1487" t="str">
            <v>-</v>
          </cell>
        </row>
        <row r="1488">
          <cell r="S1488" t="str">
            <v>6923</v>
          </cell>
          <cell r="T1488" t="str">
            <v>College Bound Loan 11-12</v>
          </cell>
          <cell r="AA1488" t="str">
            <v>101-4030-7209</v>
          </cell>
          <cell r="AD1488" t="str">
            <v>AVP-FACILITIES-101</v>
          </cell>
          <cell r="AE1488" t="str">
            <v>AVP-FACILITIES-101-1</v>
          </cell>
          <cell r="AF1488" t="str">
            <v>101-4030-7209</v>
          </cell>
          <cell r="AJ1488" t="str">
            <v>-</v>
          </cell>
        </row>
        <row r="1489">
          <cell r="S1489" t="str">
            <v>6924</v>
          </cell>
          <cell r="T1489" t="str">
            <v>Sallie Mae Signature Loan</v>
          </cell>
          <cell r="AA1489" t="str">
            <v>101-4035-0000</v>
          </cell>
          <cell r="AD1489" t="str">
            <v>PUBLICSAFETY-101</v>
          </cell>
          <cell r="AE1489" t="str">
            <v>PUBLICSAFETY-101-1</v>
          </cell>
          <cell r="AF1489" t="str">
            <v>101-4035-0000</v>
          </cell>
          <cell r="AJ1489" t="str">
            <v>-</v>
          </cell>
        </row>
        <row r="1490">
          <cell r="S1490" t="str">
            <v>6925</v>
          </cell>
          <cell r="T1490" t="str">
            <v>Citizens Signature Loan</v>
          </cell>
          <cell r="AA1490" t="str">
            <v>101-4035-7013</v>
          </cell>
          <cell r="AD1490" t="str">
            <v>PUBLICSAFETY-101</v>
          </cell>
          <cell r="AE1490" t="str">
            <v>PUBLICSAFETY-101-2</v>
          </cell>
          <cell r="AF1490" t="str">
            <v>101-4035-7013</v>
          </cell>
          <cell r="AJ1490" t="str">
            <v>-</v>
          </cell>
        </row>
        <row r="1491">
          <cell r="S1491" t="str">
            <v>6926</v>
          </cell>
          <cell r="T1491" t="str">
            <v>ELM/Alternative Loans</v>
          </cell>
          <cell r="AA1491" t="str">
            <v>101-4035-7129</v>
          </cell>
          <cell r="AD1491" t="str">
            <v>PUBLICSAFETY-101</v>
          </cell>
          <cell r="AE1491" t="str">
            <v>PUBLICSAFETY-101-3</v>
          </cell>
          <cell r="AF1491" t="str">
            <v>101-4035-7129</v>
          </cell>
          <cell r="AJ1491" t="str">
            <v>-</v>
          </cell>
        </row>
        <row r="1492">
          <cell r="S1492" t="str">
            <v>6927</v>
          </cell>
          <cell r="T1492" t="str">
            <v>Discover</v>
          </cell>
          <cell r="AA1492" t="str">
            <v>101-4035-7261</v>
          </cell>
          <cell r="AD1492" t="str">
            <v>PUBLICSAFETY-101</v>
          </cell>
          <cell r="AE1492" t="str">
            <v>PUBLICSAFETY-101-4</v>
          </cell>
          <cell r="AF1492" t="str">
            <v>101-4035-7261</v>
          </cell>
          <cell r="AJ1492" t="str">
            <v>-</v>
          </cell>
        </row>
        <row r="1493">
          <cell r="S1493" t="str">
            <v>6928</v>
          </cell>
          <cell r="T1493" t="str">
            <v>Wells Fargo</v>
          </cell>
          <cell r="AA1493" t="str">
            <v>101-4035-7390</v>
          </cell>
          <cell r="AD1493" t="str">
            <v>PUBLICSAFETY-101</v>
          </cell>
          <cell r="AE1493" t="str">
            <v>PUBLICSAFETY-101-5</v>
          </cell>
          <cell r="AF1493" t="str">
            <v>101-4035-7390</v>
          </cell>
          <cell r="AJ1493" t="str">
            <v>-</v>
          </cell>
        </row>
        <row r="1494">
          <cell r="S1494" t="str">
            <v>6929</v>
          </cell>
          <cell r="T1494" t="str">
            <v>Citiassist</v>
          </cell>
          <cell r="AA1494" t="str">
            <v>101-4035-7427</v>
          </cell>
          <cell r="AD1494" t="str">
            <v>PUBLICSAFETY-101</v>
          </cell>
          <cell r="AE1494" t="str">
            <v>PUBLICSAFETY-101-6</v>
          </cell>
          <cell r="AF1494" t="str">
            <v>101-4035-7427</v>
          </cell>
          <cell r="AJ1494" t="str">
            <v>-</v>
          </cell>
        </row>
        <row r="1495">
          <cell r="S1495" t="str">
            <v>6930</v>
          </cell>
          <cell r="T1495" t="str">
            <v>Firstmark</v>
          </cell>
          <cell r="AA1495" t="str">
            <v>101-4040-0000</v>
          </cell>
          <cell r="AD1495" t="str">
            <v>FACILITIESOPER-101</v>
          </cell>
          <cell r="AE1495" t="str">
            <v>FACILITIESOPER-101-1</v>
          </cell>
          <cell r="AF1495" t="str">
            <v>101-4040-0000</v>
          </cell>
          <cell r="AJ1495" t="str">
            <v>-</v>
          </cell>
        </row>
        <row r="1496">
          <cell r="S1496" t="str">
            <v>7001</v>
          </cell>
          <cell r="T1496" t="str">
            <v>Graduate School Fair</v>
          </cell>
          <cell r="AA1496" t="str">
            <v>101-4042-7008</v>
          </cell>
          <cell r="AD1496" t="str">
            <v>FACILITIESOPER-101</v>
          </cell>
          <cell r="AE1496" t="str">
            <v>FACILITIESOPER-101-2</v>
          </cell>
          <cell r="AF1496" t="str">
            <v>101-4042-7008</v>
          </cell>
          <cell r="AJ1496" t="str">
            <v>-</v>
          </cell>
        </row>
        <row r="1497">
          <cell r="S1497" t="str">
            <v>7002</v>
          </cell>
          <cell r="T1497" t="str">
            <v>Disability Srvcs for Students</v>
          </cell>
          <cell r="AA1497" t="str">
            <v>101-4043-0000</v>
          </cell>
          <cell r="AD1497" t="str">
            <v>FACILITIESOPER-101</v>
          </cell>
          <cell r="AE1497" t="str">
            <v>FACILITIESOPER-101-3</v>
          </cell>
          <cell r="AF1497" t="str">
            <v>101-4043-0000</v>
          </cell>
          <cell r="AJ1497" t="str">
            <v>-</v>
          </cell>
        </row>
        <row r="1498">
          <cell r="S1498" t="str">
            <v>7003</v>
          </cell>
          <cell r="T1498" t="str">
            <v>New Student Orientation</v>
          </cell>
          <cell r="AA1498" t="str">
            <v>101-4046-1212</v>
          </cell>
          <cell r="AD1498" t="str">
            <v>Capital Prog Design &amp; Delivery-101</v>
          </cell>
          <cell r="AE1498" t="str">
            <v>Capital Prog Design &amp; Delivery-101-1</v>
          </cell>
          <cell r="AF1498" t="str">
            <v>101-4046-1212</v>
          </cell>
          <cell r="AJ1498" t="str">
            <v>-</v>
          </cell>
        </row>
        <row r="1499">
          <cell r="S1499" t="str">
            <v>7004</v>
          </cell>
          <cell r="T1499" t="str">
            <v>Substance Abuse Prevention</v>
          </cell>
          <cell r="AA1499" t="str">
            <v>101-4046-7255</v>
          </cell>
          <cell r="AD1499" t="str">
            <v>Capital Prog Design &amp; Delivery-101</v>
          </cell>
          <cell r="AE1499" t="str">
            <v>Capital Prog Design &amp; Delivery-101-2</v>
          </cell>
          <cell r="AF1499" t="str">
            <v>101-4046-7255</v>
          </cell>
          <cell r="AJ1499" t="str">
            <v>-</v>
          </cell>
        </row>
        <row r="1500">
          <cell r="S1500" t="str">
            <v>7005</v>
          </cell>
          <cell r="T1500" t="str">
            <v>Off Campus Housing</v>
          </cell>
          <cell r="AA1500" t="str">
            <v>101-4057-7478</v>
          </cell>
          <cell r="AD1500" t="str">
            <v>PROPSUPP-101</v>
          </cell>
          <cell r="AE1500" t="str">
            <v>PROPSUPP-101-1</v>
          </cell>
          <cell r="AF1500" t="str">
            <v>101-4057-7478</v>
          </cell>
          <cell r="AJ1500" t="str">
            <v>-</v>
          </cell>
        </row>
        <row r="1501">
          <cell r="S1501" t="str">
            <v>7006</v>
          </cell>
          <cell r="T1501" t="str">
            <v>Research Scholars</v>
          </cell>
          <cell r="AA1501" t="str">
            <v>101-4057-8002</v>
          </cell>
          <cell r="AD1501" t="str">
            <v>PROPSUPP-101</v>
          </cell>
          <cell r="AE1501" t="str">
            <v>PROPSUPP-101-2</v>
          </cell>
          <cell r="AF1501" t="str">
            <v>101-4057-8002</v>
          </cell>
          <cell r="AJ1501" t="str">
            <v>-</v>
          </cell>
        </row>
        <row r="1502">
          <cell r="S1502" t="str">
            <v>7007</v>
          </cell>
          <cell r="T1502" t="str">
            <v>Testing and Test Preparation</v>
          </cell>
          <cell r="AA1502" t="str">
            <v>101-4060-3035</v>
          </cell>
          <cell r="AD1502" t="str">
            <v>PROPSUPP-101</v>
          </cell>
          <cell r="AE1502" t="str">
            <v>PROPSUPP-101-3</v>
          </cell>
          <cell r="AF1502" t="str">
            <v>101-4060-3035</v>
          </cell>
          <cell r="AJ1502" t="str">
            <v>-</v>
          </cell>
        </row>
        <row r="1503">
          <cell r="S1503" t="str">
            <v>7008</v>
          </cell>
          <cell r="T1503" t="str">
            <v>Conferences</v>
          </cell>
          <cell r="AA1503" t="str">
            <v>101-4065-7014</v>
          </cell>
          <cell r="AD1503" t="str">
            <v>PUBLICSAFETY-101</v>
          </cell>
          <cell r="AE1503" t="str">
            <v>PUBLICSAFETY-101-7</v>
          </cell>
          <cell r="AF1503" t="str">
            <v>101-4065-7014</v>
          </cell>
          <cell r="AJ1503" t="str">
            <v>-</v>
          </cell>
        </row>
        <row r="1504">
          <cell r="S1504" t="str">
            <v>7009</v>
          </cell>
          <cell r="T1504" t="str">
            <v>Seminars</v>
          </cell>
          <cell r="AA1504" t="str">
            <v>101-4067-0000</v>
          </cell>
          <cell r="AD1504" t="str">
            <v>FACILITIESOPER-101</v>
          </cell>
          <cell r="AE1504" t="str">
            <v>FACILITIESOPER-101-4</v>
          </cell>
          <cell r="AF1504" t="str">
            <v>101-4067-0000</v>
          </cell>
          <cell r="AJ1504" t="str">
            <v>-</v>
          </cell>
        </row>
        <row r="1505">
          <cell r="S1505" t="str">
            <v>7010</v>
          </cell>
          <cell r="T1505" t="str">
            <v>Registrar Scholarship Fund</v>
          </cell>
          <cell r="AA1505" t="str">
            <v>101-4067-3200</v>
          </cell>
          <cell r="AD1505" t="str">
            <v>FACILITIESOPER-101</v>
          </cell>
          <cell r="AE1505" t="str">
            <v>FACILITIESOPER-101-5</v>
          </cell>
          <cell r="AF1505" t="str">
            <v>101-4067-3200</v>
          </cell>
          <cell r="AJ1505" t="str">
            <v>-</v>
          </cell>
        </row>
        <row r="1506">
          <cell r="S1506" t="str">
            <v>7011</v>
          </cell>
          <cell r="T1506" t="str">
            <v>DegreeVerify Clearinghouse</v>
          </cell>
          <cell r="AA1506" t="str">
            <v>101-4070-1212</v>
          </cell>
          <cell r="AD1506" t="str">
            <v>Capital Prog Design &amp; Delivery-101</v>
          </cell>
          <cell r="AE1506" t="str">
            <v>Capital Prog Design &amp; Delivery-101-3</v>
          </cell>
          <cell r="AF1506" t="str">
            <v>101-4070-1212</v>
          </cell>
          <cell r="AJ1506" t="str">
            <v>-</v>
          </cell>
        </row>
        <row r="1507">
          <cell r="S1507" t="str">
            <v>7012</v>
          </cell>
          <cell r="T1507" t="str">
            <v>Off Campus Work Study</v>
          </cell>
          <cell r="AA1507" t="str">
            <v>101-4073-1212</v>
          </cell>
          <cell r="AD1507" t="str">
            <v>SPECIALPROJECTS-101</v>
          </cell>
          <cell r="AE1507" t="str">
            <v>SPECIALPROJECTS-101-1</v>
          </cell>
          <cell r="AF1507" t="str">
            <v>101-4073-1212</v>
          </cell>
          <cell r="AJ1507" t="str">
            <v>-</v>
          </cell>
        </row>
        <row r="1508">
          <cell r="S1508" t="str">
            <v>7013</v>
          </cell>
          <cell r="T1508" t="str">
            <v>Federal Drug Forfeiture</v>
          </cell>
          <cell r="AA1508" t="str">
            <v>101-5000-0000</v>
          </cell>
          <cell r="AD1508" t="str">
            <v>STAFFF-Vice_President-101</v>
          </cell>
          <cell r="AE1508" t="str">
            <v>STAFFF-Vice_President-101-1</v>
          </cell>
          <cell r="AF1508" t="str">
            <v>101-5000-0000</v>
          </cell>
          <cell r="AJ1508" t="str">
            <v>-</v>
          </cell>
        </row>
        <row r="1509">
          <cell r="S1509" t="str">
            <v>7014</v>
          </cell>
          <cell r="T1509" t="str">
            <v>Alarm Services</v>
          </cell>
          <cell r="AA1509" t="str">
            <v>101-5000-7116</v>
          </cell>
          <cell r="AD1509" t="str">
            <v>STAFFF-Vice_President-101</v>
          </cell>
          <cell r="AE1509" t="str">
            <v>STAFFF-Vice_President-101-2</v>
          </cell>
          <cell r="AF1509" t="str">
            <v>101-5000-7116</v>
          </cell>
          <cell r="AJ1509" t="str">
            <v>-</v>
          </cell>
        </row>
        <row r="1510">
          <cell r="S1510" t="str">
            <v>7015</v>
          </cell>
          <cell r="T1510" t="str">
            <v>Summer Camp</v>
          </cell>
          <cell r="AA1510" t="str">
            <v>101-5000-7351</v>
          </cell>
          <cell r="AD1510" t="str">
            <v>STAFFF-Vice_President-101</v>
          </cell>
          <cell r="AE1510" t="str">
            <v>STAFFF-Vice_President-101-3</v>
          </cell>
          <cell r="AF1510" t="str">
            <v>101-5000-7351</v>
          </cell>
          <cell r="AJ1510" t="str">
            <v>-</v>
          </cell>
        </row>
        <row r="1511">
          <cell r="S1511" t="str">
            <v>7016</v>
          </cell>
          <cell r="T1511" t="str">
            <v>Analytical Services</v>
          </cell>
          <cell r="AA1511" t="str">
            <v>101-5000-7389</v>
          </cell>
          <cell r="AD1511" t="str">
            <v>STAFFF-Vice_President-101</v>
          </cell>
          <cell r="AE1511" t="str">
            <v>STAFFF-Vice_President-101-4</v>
          </cell>
          <cell r="AF1511" t="str">
            <v>101-5000-7389</v>
          </cell>
          <cell r="AJ1511" t="str">
            <v>-</v>
          </cell>
        </row>
        <row r="1512">
          <cell r="S1512" t="str">
            <v>7017</v>
          </cell>
          <cell r="T1512" t="str">
            <v>Endeavor</v>
          </cell>
          <cell r="AA1512" t="str">
            <v>101-5012-7004</v>
          </cell>
          <cell r="AD1512" t="str">
            <v>STAFFF-Campus Life-101</v>
          </cell>
          <cell r="AE1512" t="str">
            <v>STAFFF-Campus Life-101-1</v>
          </cell>
          <cell r="AF1512" t="str">
            <v>101-5012-7004</v>
          </cell>
          <cell r="AJ1512" t="str">
            <v>-</v>
          </cell>
        </row>
        <row r="1513">
          <cell r="S1513" t="str">
            <v>7018</v>
          </cell>
          <cell r="T1513" t="str">
            <v>Workshops</v>
          </cell>
          <cell r="AA1513" t="str">
            <v>101-5012-7005</v>
          </cell>
          <cell r="AD1513" t="str">
            <v>STAFFF-Campus Life-101</v>
          </cell>
          <cell r="AE1513" t="str">
            <v>STAFFF-Campus Life-101-2</v>
          </cell>
          <cell r="AF1513" t="str">
            <v>101-5012-7005</v>
          </cell>
          <cell r="AJ1513" t="str">
            <v>-</v>
          </cell>
        </row>
        <row r="1514">
          <cell r="S1514" t="str">
            <v>7019</v>
          </cell>
          <cell r="T1514" t="str">
            <v>Cooperative Extension Admin.</v>
          </cell>
          <cell r="AA1514" t="str">
            <v>101-5012-7215</v>
          </cell>
          <cell r="AD1514" t="str">
            <v>STAFFF-Campus Life-101</v>
          </cell>
          <cell r="AE1514" t="str">
            <v>STAFFF-Campus Life-101-3</v>
          </cell>
          <cell r="AF1514" t="str">
            <v>101-5012-7215</v>
          </cell>
          <cell r="AJ1514" t="str">
            <v>-</v>
          </cell>
        </row>
        <row r="1515">
          <cell r="S1515" t="str">
            <v>7020</v>
          </cell>
          <cell r="T1515" t="str">
            <v>AgriculturalExperimentStation</v>
          </cell>
          <cell r="AA1515" t="str">
            <v>101-5013-7002</v>
          </cell>
          <cell r="AD1515" t="str">
            <v>STAFFF-Dean_of_Students-101</v>
          </cell>
          <cell r="AE1515" t="str">
            <v>STAFFF-Dean_of_Students-101-1</v>
          </cell>
          <cell r="AF1515" t="str">
            <v>101-5013-7002</v>
          </cell>
          <cell r="AJ1515" t="str">
            <v>-</v>
          </cell>
        </row>
        <row r="1516">
          <cell r="S1516" t="str">
            <v>7021</v>
          </cell>
          <cell r="T1516" t="str">
            <v>Cooperative Ext. Education Ctr</v>
          </cell>
          <cell r="AA1516" t="str">
            <v>101-5014-7167</v>
          </cell>
          <cell r="AD1516" t="str">
            <v>UCAS-101</v>
          </cell>
          <cell r="AE1516" t="str">
            <v>UCAS-101-8</v>
          </cell>
          <cell r="AF1516" t="str">
            <v>101-5014-7167</v>
          </cell>
          <cell r="AJ1516" t="str">
            <v>-</v>
          </cell>
        </row>
        <row r="1517">
          <cell r="S1517" t="str">
            <v>7022</v>
          </cell>
          <cell r="T1517" t="str">
            <v>School Age Child Care</v>
          </cell>
          <cell r="AA1517" t="str">
            <v>101-5015-0000</v>
          </cell>
          <cell r="AD1517" t="str">
            <v>STAFFF-Counseling_Ctr-101</v>
          </cell>
          <cell r="AE1517" t="str">
            <v>STAFFF-Counseling_Ctr-101-1</v>
          </cell>
          <cell r="AF1517" t="str">
            <v>101-5015-0000</v>
          </cell>
          <cell r="AJ1517" t="str">
            <v>-</v>
          </cell>
        </row>
        <row r="1518">
          <cell r="S1518" t="str">
            <v>7023</v>
          </cell>
          <cell r="T1518" t="str">
            <v>Food Safety Education</v>
          </cell>
          <cell r="AA1518" t="str">
            <v>101-5015-7007</v>
          </cell>
          <cell r="AD1518" t="str">
            <v>STAFFF-Counseling_Ctr-101</v>
          </cell>
          <cell r="AE1518" t="str">
            <v>STAFFF-Counseling_Ctr-101-2</v>
          </cell>
          <cell r="AF1518" t="str">
            <v>101-5015-7007</v>
          </cell>
          <cell r="AJ1518" t="str">
            <v>-</v>
          </cell>
        </row>
        <row r="1519">
          <cell r="S1519" t="str">
            <v>7024</v>
          </cell>
          <cell r="T1519" t="str">
            <v>Food Safety &amp;Seafood Education</v>
          </cell>
          <cell r="AA1519" t="str">
            <v>101-5016-7006</v>
          </cell>
          <cell r="AD1519" t="str">
            <v>PROVOST-Global_Strategies-101</v>
          </cell>
          <cell r="AE1519" t="str">
            <v>PROVOST-Global_Strategies-101-5</v>
          </cell>
          <cell r="AF1519" t="str">
            <v>101-5016-7006</v>
          </cell>
          <cell r="AJ1519" t="str">
            <v>-</v>
          </cell>
        </row>
        <row r="1520">
          <cell r="S1520" t="str">
            <v>7025</v>
          </cell>
          <cell r="T1520" t="str">
            <v>Tick Research Lab</v>
          </cell>
          <cell r="AA1520" t="str">
            <v>101-5017-7115</v>
          </cell>
          <cell r="AD1520" t="str">
            <v>CED-Women_Center-101</v>
          </cell>
          <cell r="AE1520" t="str">
            <v>CED-Women_Center-101-1</v>
          </cell>
          <cell r="AF1520" t="str">
            <v>101-5017-7115</v>
          </cell>
          <cell r="AJ1520" t="str">
            <v>-</v>
          </cell>
        </row>
        <row r="1521">
          <cell r="S1521" t="str">
            <v>7026</v>
          </cell>
          <cell r="T1521" t="str">
            <v>Watershed Watch</v>
          </cell>
          <cell r="AA1521" t="str">
            <v>101-5017-7377</v>
          </cell>
          <cell r="AD1521" t="str">
            <v>CED-Women_Center-101</v>
          </cell>
          <cell r="AE1521" t="str">
            <v>CED-Women_Center-101-2</v>
          </cell>
          <cell r="AF1521" t="str">
            <v>101-5017-7377</v>
          </cell>
          <cell r="AJ1521" t="str">
            <v>-</v>
          </cell>
        </row>
        <row r="1522">
          <cell r="S1522" t="str">
            <v>7027</v>
          </cell>
          <cell r="T1522" t="str">
            <v>Watershed-Joubert</v>
          </cell>
          <cell r="AA1522" t="str">
            <v>101-5020-3200</v>
          </cell>
          <cell r="AD1522" t="str">
            <v>ATHLETICS-101</v>
          </cell>
          <cell r="AE1522" t="str">
            <v>ATHLETICS-101-1</v>
          </cell>
          <cell r="AF1522" t="str">
            <v>101-5020-3200</v>
          </cell>
          <cell r="AJ1522" t="str">
            <v>-</v>
          </cell>
        </row>
        <row r="1523">
          <cell r="S1523" t="str">
            <v>7028</v>
          </cell>
          <cell r="T1523" t="str">
            <v>Watershed-McCann</v>
          </cell>
          <cell r="AA1523" t="str">
            <v>101-5020-7015</v>
          </cell>
          <cell r="AD1523" t="str">
            <v>ATHLETICS-101</v>
          </cell>
          <cell r="AE1523" t="str">
            <v>ATHLETICS-101-2</v>
          </cell>
          <cell r="AF1523" t="str">
            <v>101-5020-7015</v>
          </cell>
          <cell r="AJ1523" t="str">
            <v>-</v>
          </cell>
        </row>
        <row r="1524">
          <cell r="S1524" t="str">
            <v>7029</v>
          </cell>
          <cell r="T1524" t="str">
            <v>On Site Sewage Disposal</v>
          </cell>
          <cell r="AA1524" t="str">
            <v>101-5020-7341</v>
          </cell>
          <cell r="AD1524" t="str">
            <v>ATHLETICS-101</v>
          </cell>
          <cell r="AE1524" t="str">
            <v>ATHLETICS-101-3</v>
          </cell>
          <cell r="AF1524" t="str">
            <v>101-5020-7341</v>
          </cell>
          <cell r="AJ1524" t="str">
            <v>-</v>
          </cell>
        </row>
        <row r="1525">
          <cell r="S1525" t="str">
            <v>7030</v>
          </cell>
          <cell r="T1525" t="str">
            <v>Home-A-Syst Program</v>
          </cell>
          <cell r="AA1525" t="str">
            <v>101-5020-7351</v>
          </cell>
          <cell r="AD1525" t="str">
            <v>ATHLETICS-101</v>
          </cell>
          <cell r="AE1525" t="str">
            <v>ATHLETICS-101-4</v>
          </cell>
          <cell r="AF1525" t="str">
            <v>101-5020-7351</v>
          </cell>
          <cell r="AJ1525" t="str">
            <v>-</v>
          </cell>
        </row>
        <row r="1526">
          <cell r="S1526" t="str">
            <v>7031</v>
          </cell>
          <cell r="T1526" t="str">
            <v>Soil Testing</v>
          </cell>
          <cell r="AA1526" t="str">
            <v>101-5020-7430</v>
          </cell>
          <cell r="AD1526" t="str">
            <v>ATHLETICS-101</v>
          </cell>
          <cell r="AE1526" t="str">
            <v>ATHLETICS-101-5</v>
          </cell>
          <cell r="AF1526" t="str">
            <v>101-5020-7430</v>
          </cell>
          <cell r="AJ1526" t="str">
            <v>-</v>
          </cell>
        </row>
        <row r="1527">
          <cell r="S1527" t="str">
            <v>7032</v>
          </cell>
          <cell r="T1527" t="str">
            <v>Sustainable Landscapes Program</v>
          </cell>
          <cell r="AA1527" t="str">
            <v>101-5024-0000</v>
          </cell>
          <cell r="AD1527" t="str">
            <v>ATHLETICS-101</v>
          </cell>
          <cell r="AE1527" t="str">
            <v>ATHLETICS-101-6</v>
          </cell>
          <cell r="AF1527" t="str">
            <v>101-5024-0000</v>
          </cell>
          <cell r="AJ1527" t="str">
            <v>-</v>
          </cell>
        </row>
        <row r="1528">
          <cell r="S1528" t="str">
            <v>7033</v>
          </cell>
          <cell r="T1528" t="str">
            <v>Master Gardener Program</v>
          </cell>
          <cell r="AA1528" t="str">
            <v>101-5039-0000</v>
          </cell>
          <cell r="AD1528" t="str">
            <v>RECSVCS-101</v>
          </cell>
          <cell r="AE1528" t="str">
            <v>RECSVCS-101-1</v>
          </cell>
          <cell r="AF1528" t="str">
            <v>101-5039-0000</v>
          </cell>
          <cell r="AJ1528" t="str">
            <v>-</v>
          </cell>
        </row>
        <row r="1529">
          <cell r="S1529" t="str">
            <v>7034</v>
          </cell>
          <cell r="T1529" t="str">
            <v>URI Greenshare Program</v>
          </cell>
          <cell r="AA1529" t="str">
            <v>101-5039-7155</v>
          </cell>
          <cell r="AD1529" t="str">
            <v>RECSVCS-101</v>
          </cell>
          <cell r="AE1529" t="str">
            <v>RECSVCS-101-2</v>
          </cell>
          <cell r="AF1529" t="str">
            <v>101-5039-7155</v>
          </cell>
          <cell r="AJ1529" t="str">
            <v>-</v>
          </cell>
        </row>
        <row r="1530">
          <cell r="S1530" t="str">
            <v>7035</v>
          </cell>
          <cell r="T1530" t="str">
            <v>Learning Landscape Program</v>
          </cell>
          <cell r="AA1530" t="str">
            <v>101-5039-7220</v>
          </cell>
          <cell r="AD1530" t="str">
            <v>RECSVCS-101</v>
          </cell>
          <cell r="AE1530" t="str">
            <v>RECSVCS-101-3</v>
          </cell>
          <cell r="AF1530" t="str">
            <v>101-5039-7220</v>
          </cell>
          <cell r="AJ1530" t="str">
            <v>-</v>
          </cell>
        </row>
        <row r="1531">
          <cell r="S1531" t="str">
            <v>7036</v>
          </cell>
          <cell r="T1531" t="str">
            <v>URI Plant Diagnostic Lab</v>
          </cell>
          <cell r="AA1531" t="str">
            <v>101-5049-0000</v>
          </cell>
          <cell r="AD1531" t="str">
            <v>RECSVCS-101</v>
          </cell>
          <cell r="AE1531" t="str">
            <v>RECSVCS-101-4</v>
          </cell>
          <cell r="AF1531" t="str">
            <v>101-5049-0000</v>
          </cell>
          <cell r="AJ1531" t="str">
            <v>-</v>
          </cell>
        </row>
        <row r="1532">
          <cell r="S1532" t="str">
            <v>7037</v>
          </cell>
          <cell r="T1532" t="str">
            <v>Rhode Island 4-H Program</v>
          </cell>
          <cell r="AA1532" t="str">
            <v>101-5050-0000</v>
          </cell>
          <cell r="AD1532" t="str">
            <v>RECSVCS-101</v>
          </cell>
          <cell r="AE1532" t="str">
            <v>RECSVCS-101-5</v>
          </cell>
          <cell r="AF1532" t="str">
            <v>101-5050-0000</v>
          </cell>
          <cell r="AJ1532" t="str">
            <v>-</v>
          </cell>
        </row>
        <row r="1533">
          <cell r="S1533" t="str">
            <v>7038</v>
          </cell>
          <cell r="T1533" t="str">
            <v>Eastern Rhode Island 4-H Prog.</v>
          </cell>
          <cell r="AA1533" t="str">
            <v>101-5050-7220</v>
          </cell>
          <cell r="AD1533" t="str">
            <v>RECSVCS-101</v>
          </cell>
          <cell r="AE1533" t="str">
            <v>RECSVCS-101-6</v>
          </cell>
          <cell r="AF1533" t="str">
            <v>101-5050-7220</v>
          </cell>
          <cell r="AJ1533" t="str">
            <v>-</v>
          </cell>
        </row>
        <row r="1534">
          <cell r="S1534" t="str">
            <v>7039</v>
          </cell>
          <cell r="T1534" t="str">
            <v>AES Research Vehicles</v>
          </cell>
          <cell r="AA1534" t="str">
            <v>101-5050-7294</v>
          </cell>
          <cell r="AD1534" t="str">
            <v>RECSVCS-101</v>
          </cell>
          <cell r="AE1534" t="str">
            <v>RECSVCS-101-7</v>
          </cell>
          <cell r="AF1534" t="str">
            <v>101-5050-7294</v>
          </cell>
          <cell r="AJ1534" t="str">
            <v>-</v>
          </cell>
        </row>
        <row r="1535">
          <cell r="S1535" t="str">
            <v>7040</v>
          </cell>
          <cell r="T1535" t="str">
            <v>Farm Operations</v>
          </cell>
          <cell r="AA1535" t="str">
            <v>101-5051-0000</v>
          </cell>
          <cell r="AD1535" t="str">
            <v>RECSVCS-101</v>
          </cell>
          <cell r="AE1535" t="str">
            <v>RECSVCS-101-8</v>
          </cell>
          <cell r="AF1535" t="str">
            <v>101-5051-0000</v>
          </cell>
          <cell r="AJ1535" t="str">
            <v>-</v>
          </cell>
        </row>
        <row r="1536">
          <cell r="S1536" t="str">
            <v>7041</v>
          </cell>
          <cell r="T1536" t="str">
            <v>HELIN Consortium</v>
          </cell>
          <cell r="AA1536" t="str">
            <v>101-5052-0000</v>
          </cell>
          <cell r="AD1536" t="str">
            <v>RECSVCS-101</v>
          </cell>
          <cell r="AE1536" t="str">
            <v>RECSVCS-101-9</v>
          </cell>
          <cell r="AF1536" t="str">
            <v>101-5052-0000</v>
          </cell>
          <cell r="AJ1536" t="str">
            <v>-</v>
          </cell>
        </row>
        <row r="1537">
          <cell r="S1537" t="str">
            <v>7042</v>
          </cell>
          <cell r="T1537" t="str">
            <v>Library Fines</v>
          </cell>
          <cell r="AA1537" t="str">
            <v>101-5053-0000</v>
          </cell>
          <cell r="AD1537" t="str">
            <v>RECSVCS-101</v>
          </cell>
          <cell r="AE1537" t="str">
            <v>RECSVCS-101-10</v>
          </cell>
          <cell r="AF1537" t="str">
            <v>101-5053-0000</v>
          </cell>
          <cell r="AJ1537" t="str">
            <v>-</v>
          </cell>
        </row>
        <row r="1538">
          <cell r="S1538" t="str">
            <v>7043</v>
          </cell>
          <cell r="T1538" t="str">
            <v>TeachingwithTechnologyFellows</v>
          </cell>
          <cell r="AA1538" t="str">
            <v>101-5053-7220</v>
          </cell>
          <cell r="AD1538" t="str">
            <v>RECSVCS-101</v>
          </cell>
          <cell r="AE1538" t="str">
            <v>RECSVCS-101-11</v>
          </cell>
          <cell r="AF1538" t="str">
            <v>101-5053-7220</v>
          </cell>
          <cell r="AJ1538" t="str">
            <v>-</v>
          </cell>
        </row>
        <row r="1539">
          <cell r="S1539" t="str">
            <v>7044</v>
          </cell>
          <cell r="T1539" t="str">
            <v>Software Site License Install</v>
          </cell>
          <cell r="AA1539" t="str">
            <v>101-5054-0000</v>
          </cell>
          <cell r="AD1539" t="str">
            <v>RECSVCS-101</v>
          </cell>
          <cell r="AE1539" t="str">
            <v>RECSVCS-101-12</v>
          </cell>
          <cell r="AF1539" t="str">
            <v>101-5054-0000</v>
          </cell>
          <cell r="AJ1539" t="str">
            <v>-</v>
          </cell>
        </row>
        <row r="1540">
          <cell r="S1540" t="str">
            <v>7045</v>
          </cell>
          <cell r="T1540" t="str">
            <v>CCRI Help Desk</v>
          </cell>
          <cell r="AA1540" t="str">
            <v>101-5600-8015</v>
          </cell>
          <cell r="AD1540" t="str">
            <v>BOOKSTORE-101</v>
          </cell>
          <cell r="AE1540" t="str">
            <v>BOOKSTORE-101-1</v>
          </cell>
          <cell r="AF1540" t="str">
            <v>101-5600-8015</v>
          </cell>
          <cell r="AJ1540" t="str">
            <v>-</v>
          </cell>
        </row>
        <row r="1541">
          <cell r="S1541" t="str">
            <v>7046</v>
          </cell>
          <cell r="T1541" t="str">
            <v>Statewide Network Support</v>
          </cell>
          <cell r="AA1541" t="str">
            <v>101-5600-8016</v>
          </cell>
          <cell r="AD1541" t="str">
            <v>BOOKSTORE-101</v>
          </cell>
          <cell r="AE1541" t="str">
            <v>BOOKSTORE-101-2</v>
          </cell>
          <cell r="AF1541" t="str">
            <v>101-5600-8016</v>
          </cell>
          <cell r="AJ1541" t="str">
            <v>-</v>
          </cell>
        </row>
        <row r="1542">
          <cell r="S1542" t="str">
            <v>7047</v>
          </cell>
          <cell r="T1542" t="str">
            <v>Networking</v>
          </cell>
          <cell r="AA1542" t="str">
            <v>101-5600-8017</v>
          </cell>
          <cell r="AD1542" t="str">
            <v>BOOKSTORE-101</v>
          </cell>
          <cell r="AE1542" t="str">
            <v>BOOKSTORE-101-3</v>
          </cell>
          <cell r="AF1542" t="str">
            <v>101-5600-8017</v>
          </cell>
          <cell r="AJ1542" t="str">
            <v>-</v>
          </cell>
        </row>
        <row r="1543">
          <cell r="S1543" t="str">
            <v>7048</v>
          </cell>
          <cell r="T1543" t="str">
            <v>Video</v>
          </cell>
          <cell r="AA1543" t="str">
            <v>101-6004-7130</v>
          </cell>
          <cell r="AD1543" t="str">
            <v>PRESIDENT-Communications-101</v>
          </cell>
          <cell r="AE1543" t="str">
            <v>PRESIDENT-Communications-101-1</v>
          </cell>
          <cell r="AF1543" t="str">
            <v>101-6004-7130</v>
          </cell>
          <cell r="AJ1543" t="str">
            <v>-</v>
          </cell>
        </row>
        <row r="1544">
          <cell r="S1544" t="str">
            <v>7049</v>
          </cell>
          <cell r="T1544" t="str">
            <v>Internships</v>
          </cell>
          <cell r="AA1544" t="str">
            <v>101-6004-7154</v>
          </cell>
          <cell r="AD1544" t="str">
            <v>PRESIDENT-Communications-101</v>
          </cell>
          <cell r="AE1544" t="str">
            <v>PRESIDENT-Communications-101-2</v>
          </cell>
          <cell r="AF1544" t="str">
            <v>101-6004-7154</v>
          </cell>
          <cell r="AJ1544" t="str">
            <v>-</v>
          </cell>
        </row>
        <row r="1545">
          <cell r="S1545" t="str">
            <v>7050</v>
          </cell>
          <cell r="T1545" t="str">
            <v>Student Exchange Program</v>
          </cell>
          <cell r="AA1545" t="str">
            <v>101-6004-7351</v>
          </cell>
          <cell r="AD1545" t="str">
            <v>PRESIDENT-Communications-101</v>
          </cell>
          <cell r="AE1545" t="str">
            <v>PRESIDENT-Communications-101-3</v>
          </cell>
          <cell r="AF1545" t="str">
            <v>101-6004-7351</v>
          </cell>
          <cell r="AJ1545" t="str">
            <v>-</v>
          </cell>
        </row>
        <row r="1546">
          <cell r="S1546" t="str">
            <v>7051</v>
          </cell>
          <cell r="T1546" t="str">
            <v>Police Command Training Course</v>
          </cell>
          <cell r="AA1546" t="str">
            <v>101-7000-7140</v>
          </cell>
          <cell r="AD1546" t="str">
            <v>RESECDEV-101</v>
          </cell>
          <cell r="AE1546" t="str">
            <v>RESECDEV-101-6</v>
          </cell>
          <cell r="AF1546" t="str">
            <v>101-7000-7140</v>
          </cell>
          <cell r="AJ1546" t="str">
            <v>-</v>
          </cell>
        </row>
        <row r="1547">
          <cell r="S1547" t="str">
            <v>7052</v>
          </cell>
          <cell r="T1547" t="str">
            <v>Alcohol Sales</v>
          </cell>
          <cell r="AA1547" t="str">
            <v>101-7001-3200</v>
          </cell>
          <cell r="AD1547" t="str">
            <v>RESECDEV-101</v>
          </cell>
          <cell r="AE1547" t="str">
            <v>RESECDEV-101-7</v>
          </cell>
          <cell r="AF1547" t="str">
            <v>101-7001-3200</v>
          </cell>
          <cell r="AJ1547" t="str">
            <v>-</v>
          </cell>
        </row>
        <row r="1548">
          <cell r="S1548" t="str">
            <v>7053</v>
          </cell>
          <cell r="T1548" t="str">
            <v>NMagnetic Resonance Imaging</v>
          </cell>
          <cell r="AA1548" t="str">
            <v>101-9000-0000</v>
          </cell>
          <cell r="AD1548" t="str">
            <v>CONFERENCE OFFICE-101</v>
          </cell>
          <cell r="AE1548" t="str">
            <v>CONFERENCE OFFICE-101-1</v>
          </cell>
          <cell r="AF1548" t="str">
            <v>101-9000-0000</v>
          </cell>
          <cell r="AJ1548" t="str">
            <v>-</v>
          </cell>
        </row>
        <row r="1549">
          <cell r="S1549" t="str">
            <v>7054</v>
          </cell>
          <cell r="T1549" t="str">
            <v>Pharmacy Care Outreach</v>
          </cell>
          <cell r="AA1549" t="str">
            <v>102-2604-0000</v>
          </cell>
          <cell r="AD1549" t="str">
            <v>CRIMELAB-102</v>
          </cell>
          <cell r="AE1549" t="str">
            <v>CRIMELAB-102-1</v>
          </cell>
          <cell r="AF1549" t="str">
            <v>102-2604-0000</v>
          </cell>
          <cell r="AJ1549" t="str">
            <v>-</v>
          </cell>
        </row>
        <row r="1550">
          <cell r="S1550" t="str">
            <v>7055</v>
          </cell>
          <cell r="T1550" t="str">
            <v>Medical Intervention Program</v>
          </cell>
          <cell r="AA1550" t="str">
            <v>103-0202-7158</v>
          </cell>
          <cell r="AD1550" t="str">
            <v>CONTROLLER-Other-103</v>
          </cell>
          <cell r="AE1550" t="str">
            <v>CONTROLLER-Other-103-1</v>
          </cell>
          <cell r="AF1550" t="str">
            <v>103-0202-7158</v>
          </cell>
          <cell r="AJ1550" t="str">
            <v>-</v>
          </cell>
        </row>
        <row r="1551">
          <cell r="S1551" t="str">
            <v>7056</v>
          </cell>
          <cell r="T1551" t="str">
            <v>Crime Scene Investigations</v>
          </cell>
          <cell r="AA1551" t="str">
            <v>103-2112-2503</v>
          </cell>
          <cell r="AD1551" t="str">
            <v>ARTSCI-103</v>
          </cell>
          <cell r="AE1551" t="str">
            <v>ARTSCI-103-1</v>
          </cell>
          <cell r="AF1551" t="str">
            <v>103-2112-2503</v>
          </cell>
          <cell r="AJ1551" t="str">
            <v>-</v>
          </cell>
        </row>
        <row r="1552">
          <cell r="S1552" t="str">
            <v>7057</v>
          </cell>
          <cell r="T1552" t="str">
            <v>Animal Quarters</v>
          </cell>
          <cell r="AA1552" t="str">
            <v>103-2400-7158</v>
          </cell>
          <cell r="AD1552" t="e">
            <v>#N/A</v>
          </cell>
          <cell r="AE1552" t="e">
            <v>#N/A</v>
          </cell>
          <cell r="AF1552" t="str">
            <v>103-2400-7158</v>
          </cell>
          <cell r="AJ1552" t="str">
            <v>-</v>
          </cell>
        </row>
        <row r="1553">
          <cell r="S1553" t="str">
            <v>7058</v>
          </cell>
          <cell r="T1553" t="str">
            <v>Antibodies Account</v>
          </cell>
          <cell r="AA1553" t="str">
            <v>103-2450-7158</v>
          </cell>
          <cell r="AD1553" t="str">
            <v>HEALTHSCI-103</v>
          </cell>
          <cell r="AE1553" t="str">
            <v>HEALTHSCI-103-1</v>
          </cell>
          <cell r="AF1553" t="str">
            <v>103-2450-7158</v>
          </cell>
          <cell r="AJ1553" t="str">
            <v>-</v>
          </cell>
        </row>
        <row r="1554">
          <cell r="S1554" t="str">
            <v>7059</v>
          </cell>
          <cell r="T1554" t="str">
            <v>RI Geriatric Education Center</v>
          </cell>
          <cell r="AA1554" t="str">
            <v>103-2800-0000</v>
          </cell>
          <cell r="AD1554" t="str">
            <v>GSO-103</v>
          </cell>
          <cell r="AE1554" t="str">
            <v>GSO-103-1</v>
          </cell>
          <cell r="AF1554" t="str">
            <v>103-2800-0000</v>
          </cell>
          <cell r="AJ1554" t="str">
            <v>-</v>
          </cell>
        </row>
        <row r="1555">
          <cell r="S1555" t="str">
            <v>7060</v>
          </cell>
          <cell r="T1555" t="str">
            <v>Marriage Clinic</v>
          </cell>
          <cell r="AA1555" t="str">
            <v>103-2804-2570</v>
          </cell>
          <cell r="AD1555" t="str">
            <v>GSO-103</v>
          </cell>
          <cell r="AE1555" t="str">
            <v>GSO-103-2</v>
          </cell>
          <cell r="AF1555" t="str">
            <v>103-2804-2570</v>
          </cell>
          <cell r="AJ1555" t="str">
            <v>-</v>
          </cell>
        </row>
        <row r="1556">
          <cell r="S1556" t="str">
            <v>7061</v>
          </cell>
          <cell r="T1556" t="str">
            <v>Hearing Center</v>
          </cell>
          <cell r="AA1556" t="str">
            <v>103-2904-0000</v>
          </cell>
          <cell r="AD1556" t="e">
            <v>#N/A</v>
          </cell>
          <cell r="AE1556" t="e">
            <v>#N/A</v>
          </cell>
          <cell r="AF1556" t="str">
            <v>103-2904-0000</v>
          </cell>
          <cell r="AJ1556" t="str">
            <v>-</v>
          </cell>
        </row>
        <row r="1557">
          <cell r="S1557" t="str">
            <v>7062</v>
          </cell>
          <cell r="T1557" t="str">
            <v>Textile Testing</v>
          </cell>
          <cell r="AA1557" t="str">
            <v>103-2905-0000</v>
          </cell>
          <cell r="AD1557" t="e">
            <v>#N/A</v>
          </cell>
          <cell r="AE1557" t="e">
            <v>#N/A</v>
          </cell>
          <cell r="AF1557" t="str">
            <v>103-2905-0000</v>
          </cell>
          <cell r="AJ1557" t="str">
            <v>-</v>
          </cell>
        </row>
        <row r="1558">
          <cell r="S1558" t="str">
            <v>7063</v>
          </cell>
          <cell r="T1558" t="str">
            <v>Reading Center</v>
          </cell>
          <cell r="AA1558" t="str">
            <v>103-2909-0000</v>
          </cell>
          <cell r="AD1558" t="str">
            <v>STAFFF-Talent_Dev-103</v>
          </cell>
          <cell r="AE1558" t="str">
            <v>STAFFF-Talent_Dev-103-1</v>
          </cell>
          <cell r="AF1558" t="str">
            <v>103-2909-0000</v>
          </cell>
          <cell r="AJ1558" t="str">
            <v>-</v>
          </cell>
        </row>
        <row r="1559">
          <cell r="S1559" t="str">
            <v>7064</v>
          </cell>
          <cell r="T1559" t="str">
            <v>Training &amp; Analysis Service</v>
          </cell>
          <cell r="AA1559" t="str">
            <v>103-2910-0000</v>
          </cell>
          <cell r="AD1559" t="e">
            <v>#N/A</v>
          </cell>
          <cell r="AE1559" t="e">
            <v>#N/A</v>
          </cell>
          <cell r="AF1559" t="str">
            <v>103-2910-0000</v>
          </cell>
          <cell r="AJ1559" t="str">
            <v>-</v>
          </cell>
        </row>
        <row r="1560">
          <cell r="S1560" t="str">
            <v>7065</v>
          </cell>
          <cell r="T1560" t="str">
            <v>MGSPPI Project ithCarnegieFoun</v>
          </cell>
          <cell r="AA1560" t="str">
            <v>103-7004-0000</v>
          </cell>
          <cell r="AD1560" t="str">
            <v>RESECDEV-SBDC-103</v>
          </cell>
          <cell r="AE1560" t="str">
            <v>RESECDEV-SBDC-103-1</v>
          </cell>
          <cell r="AF1560" t="str">
            <v>103-7004-0000</v>
          </cell>
          <cell r="AJ1560" t="str">
            <v>-</v>
          </cell>
        </row>
        <row r="1561">
          <cell r="S1561" t="str">
            <v>7066</v>
          </cell>
          <cell r="T1561" t="str">
            <v>Project Teachers in Residence</v>
          </cell>
          <cell r="AA1561" t="str">
            <v>103-7004-7158</v>
          </cell>
          <cell r="AD1561" t="str">
            <v>RESECDEV-SBDC-103</v>
          </cell>
          <cell r="AE1561" t="str">
            <v>RESECDEV-SBDC-103-2</v>
          </cell>
          <cell r="AF1561" t="str">
            <v>103-7004-7158</v>
          </cell>
          <cell r="AJ1561" t="str">
            <v>-</v>
          </cell>
        </row>
        <row r="1562">
          <cell r="S1562" t="str">
            <v>7067</v>
          </cell>
          <cell r="T1562" t="str">
            <v>Cardiac Rehabilitation Program</v>
          </cell>
          <cell r="AA1562" t="str">
            <v>104-2804-2570</v>
          </cell>
          <cell r="AD1562" t="str">
            <v>GSO-104</v>
          </cell>
          <cell r="AE1562" t="str">
            <v>GSO-104-1</v>
          </cell>
          <cell r="AF1562" t="str">
            <v>104-2804-2570</v>
          </cell>
          <cell r="AJ1562" t="str">
            <v>-</v>
          </cell>
        </row>
        <row r="1563">
          <cell r="S1563" t="str">
            <v>7068</v>
          </cell>
          <cell r="T1563" t="str">
            <v>Diving Program</v>
          </cell>
          <cell r="AA1563" t="str">
            <v>104-2806-7304</v>
          </cell>
          <cell r="AD1563" t="str">
            <v>GSO-104</v>
          </cell>
          <cell r="AE1563" t="str">
            <v>GSO-104-2</v>
          </cell>
          <cell r="AF1563" t="str">
            <v>104-2806-7304</v>
          </cell>
          <cell r="AJ1563" t="str">
            <v>-</v>
          </cell>
        </row>
        <row r="1564">
          <cell r="S1564" t="str">
            <v>7069</v>
          </cell>
          <cell r="T1564" t="str">
            <v>MultitechnicqueSurfaceAnalyzer</v>
          </cell>
          <cell r="AA1564" t="str">
            <v>104-2815-7017</v>
          </cell>
          <cell r="AD1564" t="str">
            <v>GSO-104</v>
          </cell>
          <cell r="AE1564" t="str">
            <v>GSO-104-3</v>
          </cell>
          <cell r="AF1564" t="str">
            <v>104-2815-7017</v>
          </cell>
          <cell r="AJ1564" t="str">
            <v>-</v>
          </cell>
        </row>
        <row r="1565">
          <cell r="S1565" t="str">
            <v>7070</v>
          </cell>
          <cell r="T1565" t="str">
            <v>Research Boat</v>
          </cell>
          <cell r="AA1565" t="str">
            <v>105-1550-0000</v>
          </cell>
          <cell r="AD1565" t="str">
            <v>HEALTHSCI-105</v>
          </cell>
          <cell r="AE1565" t="str">
            <v>HEALTHSCI-105-1</v>
          </cell>
          <cell r="AF1565" t="str">
            <v>105-1550-0000</v>
          </cell>
          <cell r="AJ1565" t="str">
            <v>-</v>
          </cell>
        </row>
        <row r="1566">
          <cell r="S1566" t="str">
            <v>7071</v>
          </cell>
          <cell r="T1566" t="str">
            <v>Instrumentation Systems Lab</v>
          </cell>
          <cell r="AA1566" t="str">
            <v>105-1550-7377</v>
          </cell>
          <cell r="AD1566" t="str">
            <v>HEALTHSCI-105</v>
          </cell>
          <cell r="AE1566" t="str">
            <v>HEALTHSCI-105-2</v>
          </cell>
          <cell r="AF1566" t="str">
            <v>105-1550-7377</v>
          </cell>
          <cell r="AJ1566" t="str">
            <v>-</v>
          </cell>
        </row>
        <row r="1567">
          <cell r="S1567" t="str">
            <v>7072</v>
          </cell>
          <cell r="T1567" t="str">
            <v>Executive MBA Program</v>
          </cell>
          <cell r="AA1567" t="str">
            <v>105-2003-7070</v>
          </cell>
          <cell r="AD1567" t="str">
            <v>CELS-105</v>
          </cell>
          <cell r="AE1567" t="str">
            <v>CELS-105-1</v>
          </cell>
          <cell r="AF1567" t="str">
            <v>105-2003-7070</v>
          </cell>
          <cell r="AJ1567" t="str">
            <v>-</v>
          </cell>
        </row>
        <row r="1568">
          <cell r="S1568" t="str">
            <v>7073</v>
          </cell>
          <cell r="T1568" t="str">
            <v>Financial Services Symposium</v>
          </cell>
          <cell r="AA1568" t="str">
            <v>105-2004-7109</v>
          </cell>
          <cell r="AD1568" t="str">
            <v>CELS-105</v>
          </cell>
          <cell r="AE1568" t="str">
            <v>CELS-105-2</v>
          </cell>
          <cell r="AF1568" t="str">
            <v>105-2004-7109</v>
          </cell>
          <cell r="AJ1568" t="str">
            <v>-</v>
          </cell>
        </row>
        <row r="1569">
          <cell r="S1569" t="str">
            <v>7074</v>
          </cell>
          <cell r="T1569" t="str">
            <v>Executive MBA Class I</v>
          </cell>
          <cell r="AA1569" t="str">
            <v>105-2005-7100</v>
          </cell>
          <cell r="AD1569" t="str">
            <v>CELS-105</v>
          </cell>
          <cell r="AE1569" t="str">
            <v>CELS-105-3</v>
          </cell>
          <cell r="AF1569" t="str">
            <v>105-2005-7100</v>
          </cell>
          <cell r="AJ1569" t="str">
            <v>-</v>
          </cell>
        </row>
        <row r="1570">
          <cell r="S1570" t="str">
            <v>7075</v>
          </cell>
          <cell r="T1570" t="str">
            <v>Executive MBA Class II</v>
          </cell>
          <cell r="AA1570" t="str">
            <v>105-2009-3001</v>
          </cell>
          <cell r="AD1570" t="str">
            <v>CELS-105</v>
          </cell>
          <cell r="AE1570" t="str">
            <v>CELS-105-4</v>
          </cell>
          <cell r="AF1570" t="str">
            <v>105-2009-3001</v>
          </cell>
          <cell r="AJ1570" t="str">
            <v>-</v>
          </cell>
        </row>
        <row r="1571">
          <cell r="S1571" t="str">
            <v>7076</v>
          </cell>
          <cell r="T1571" t="str">
            <v>Arthropod Research</v>
          </cell>
          <cell r="AA1571" t="str">
            <v>105-2012-7039</v>
          </cell>
          <cell r="AD1571" t="str">
            <v>CELS-105</v>
          </cell>
          <cell r="AE1571" t="str">
            <v>CELS-105-5</v>
          </cell>
          <cell r="AF1571" t="str">
            <v>105-2012-7039</v>
          </cell>
          <cell r="AJ1571" t="str">
            <v>-</v>
          </cell>
        </row>
        <row r="1572">
          <cell r="S1572" t="str">
            <v>7077</v>
          </cell>
          <cell r="T1572" t="str">
            <v>Deposits</v>
          </cell>
          <cell r="AA1572" t="str">
            <v>105-2012-7070</v>
          </cell>
          <cell r="AD1572" t="str">
            <v>CELS-105</v>
          </cell>
          <cell r="AE1572" t="str">
            <v>CELS-105-6</v>
          </cell>
          <cell r="AF1572" t="str">
            <v>105-2012-7070</v>
          </cell>
          <cell r="AJ1572" t="str">
            <v>-</v>
          </cell>
        </row>
        <row r="1573">
          <cell r="S1573" t="str">
            <v>7078</v>
          </cell>
          <cell r="T1573" t="str">
            <v>Laboratory Expenditures</v>
          </cell>
          <cell r="AA1573" t="str">
            <v>105-2012-7100</v>
          </cell>
          <cell r="AD1573" t="str">
            <v>CELS-105</v>
          </cell>
          <cell r="AE1573" t="str">
            <v>CELS-105-7</v>
          </cell>
          <cell r="AF1573" t="str">
            <v>105-2012-7100</v>
          </cell>
          <cell r="AJ1573" t="str">
            <v>-</v>
          </cell>
        </row>
        <row r="1574">
          <cell r="S1574" t="str">
            <v>7079</v>
          </cell>
          <cell r="T1574" t="str">
            <v>Praxis Laboratory</v>
          </cell>
          <cell r="AA1574" t="str">
            <v>105-2013-7039</v>
          </cell>
          <cell r="AD1574" t="str">
            <v>CELS-105</v>
          </cell>
          <cell r="AE1574" t="str">
            <v>CELS-105-8</v>
          </cell>
          <cell r="AF1574" t="str">
            <v>105-2013-7039</v>
          </cell>
          <cell r="AJ1574" t="str">
            <v>-</v>
          </cell>
        </row>
        <row r="1575">
          <cell r="S1575" t="str">
            <v>7080</v>
          </cell>
          <cell r="T1575" t="str">
            <v>MOL Microscale Organic Lab</v>
          </cell>
          <cell r="AA1575" t="str">
            <v>105-2013-7109</v>
          </cell>
          <cell r="AD1575" t="str">
            <v>CELS-105</v>
          </cell>
          <cell r="AE1575" t="str">
            <v>CELS-105-9</v>
          </cell>
          <cell r="AF1575" t="str">
            <v>105-2013-7109</v>
          </cell>
          <cell r="AJ1575" t="str">
            <v>-</v>
          </cell>
        </row>
        <row r="1576">
          <cell r="S1576" t="str">
            <v>7081</v>
          </cell>
          <cell r="T1576" t="str">
            <v>PreCollege &amp; Adult Music Pgm</v>
          </cell>
          <cell r="AA1576" t="str">
            <v>105-2014-3001</v>
          </cell>
          <cell r="AD1576" t="str">
            <v>CELS-105</v>
          </cell>
          <cell r="AE1576" t="str">
            <v>CELS-105-10</v>
          </cell>
          <cell r="AF1576" t="str">
            <v>105-2014-3001</v>
          </cell>
          <cell r="AJ1576" t="str">
            <v>-</v>
          </cell>
        </row>
        <row r="1577">
          <cell r="S1577" t="str">
            <v>7082</v>
          </cell>
          <cell r="T1577" t="str">
            <v>URI in England</v>
          </cell>
          <cell r="AA1577" t="str">
            <v>105-2103-7182</v>
          </cell>
          <cell r="AD1577" t="str">
            <v>ARTSCI-105</v>
          </cell>
          <cell r="AE1577" t="str">
            <v>ARTSCI-105-1</v>
          </cell>
          <cell r="AF1577" t="str">
            <v>105-2103-7182</v>
          </cell>
          <cell r="AJ1577" t="str">
            <v>-</v>
          </cell>
        </row>
        <row r="1578">
          <cell r="S1578" t="str">
            <v>7083</v>
          </cell>
          <cell r="T1578" t="str">
            <v>Reference Evaluation Program</v>
          </cell>
          <cell r="AA1578" t="str">
            <v>105-2127-7136</v>
          </cell>
          <cell r="AD1578" t="str">
            <v>ARTSCI-105</v>
          </cell>
          <cell r="AE1578" t="str">
            <v>ARTSCI-105-2</v>
          </cell>
          <cell r="AF1578" t="str">
            <v>105-2127-7136</v>
          </cell>
          <cell r="AJ1578" t="str">
            <v>-</v>
          </cell>
        </row>
        <row r="1579">
          <cell r="S1579" t="str">
            <v>7084</v>
          </cell>
          <cell r="T1579" t="str">
            <v>Salamanca Program</v>
          </cell>
          <cell r="AA1579" t="str">
            <v>105-2300-7413</v>
          </cell>
          <cell r="AD1579" t="str">
            <v>ENGINEERING-105</v>
          </cell>
          <cell r="AE1579" t="str">
            <v>ENGINEERING-105-1</v>
          </cell>
          <cell r="AF1579" t="str">
            <v>105-2300-7413</v>
          </cell>
          <cell r="AJ1579" t="str">
            <v>-</v>
          </cell>
        </row>
        <row r="1580">
          <cell r="S1580" t="str">
            <v>7085</v>
          </cell>
          <cell r="T1580" t="str">
            <v>International Engineering Pgm</v>
          </cell>
          <cell r="AA1580" t="str">
            <v>105-2301-2528</v>
          </cell>
          <cell r="AD1580" t="str">
            <v>ENGINEERING-105</v>
          </cell>
          <cell r="AE1580" t="str">
            <v>ENGINEERING-105-2</v>
          </cell>
          <cell r="AF1580" t="str">
            <v>105-2301-2528</v>
          </cell>
          <cell r="AJ1580" t="str">
            <v>-</v>
          </cell>
        </row>
        <row r="1581">
          <cell r="S1581" t="str">
            <v>7086</v>
          </cell>
          <cell r="T1581" t="str">
            <v>Mathematics Camp</v>
          </cell>
          <cell r="AA1581" t="str">
            <v>105-2301-7069</v>
          </cell>
          <cell r="AD1581" t="str">
            <v>ENGINEERING-105</v>
          </cell>
          <cell r="AE1581" t="str">
            <v>ENGINEERING-105-3</v>
          </cell>
          <cell r="AF1581" t="str">
            <v>105-2301-7069</v>
          </cell>
          <cell r="AJ1581" t="str">
            <v>-</v>
          </cell>
        </row>
        <row r="1582">
          <cell r="S1582" t="str">
            <v>7087</v>
          </cell>
          <cell r="T1582" t="str">
            <v>Pathways to Change</v>
          </cell>
          <cell r="AA1582" t="str">
            <v>105-2301-7231</v>
          </cell>
          <cell r="AD1582" t="str">
            <v>ENGINEERING-105</v>
          </cell>
          <cell r="AE1582" t="str">
            <v>ENGINEERING-105-4</v>
          </cell>
          <cell r="AF1582" t="str">
            <v>105-2301-7231</v>
          </cell>
          <cell r="AJ1582" t="str">
            <v>-</v>
          </cell>
        </row>
        <row r="1583">
          <cell r="S1583" t="str">
            <v>7088</v>
          </cell>
          <cell r="T1583" t="str">
            <v>Weight Management Partnership</v>
          </cell>
          <cell r="AA1583" t="str">
            <v>105-2301-7241</v>
          </cell>
          <cell r="AD1583" t="str">
            <v>ENGINEERING-105</v>
          </cell>
          <cell r="AE1583" t="str">
            <v>ENGINEERING-105-5</v>
          </cell>
          <cell r="AF1583" t="str">
            <v>105-2301-7241</v>
          </cell>
          <cell r="AJ1583" t="str">
            <v>-</v>
          </cell>
        </row>
        <row r="1584">
          <cell r="S1584" t="str">
            <v>7089</v>
          </cell>
          <cell r="T1584" t="str">
            <v>Consulting</v>
          </cell>
          <cell r="AA1584" t="str">
            <v>105-2301-8013</v>
          </cell>
          <cell r="AD1584" t="str">
            <v>ENGINEERING-105</v>
          </cell>
          <cell r="AE1584" t="str">
            <v>ENGINEERING-105-6</v>
          </cell>
          <cell r="AF1584" t="str">
            <v>105-2301-8013</v>
          </cell>
          <cell r="AJ1584" t="str">
            <v>-</v>
          </cell>
        </row>
        <row r="1585">
          <cell r="S1585" t="str">
            <v>7090</v>
          </cell>
          <cell r="T1585" t="str">
            <v>Psychological Consultation Ctr</v>
          </cell>
          <cell r="AA1585" t="str">
            <v>105-2306-7071</v>
          </cell>
          <cell r="AD1585" t="str">
            <v>ENGINEERING-105</v>
          </cell>
          <cell r="AE1585" t="str">
            <v>ENGINEERING-105-7</v>
          </cell>
          <cell r="AF1585" t="str">
            <v>105-2306-7071</v>
          </cell>
          <cell r="AJ1585" t="str">
            <v>-</v>
          </cell>
        </row>
        <row r="1586">
          <cell r="S1586" t="str">
            <v>7091</v>
          </cell>
          <cell r="T1586" t="str">
            <v>Psychology Service</v>
          </cell>
          <cell r="AA1586" t="str">
            <v>105-2306-7428</v>
          </cell>
          <cell r="AD1586" t="str">
            <v>ENGINEERING-105</v>
          </cell>
          <cell r="AE1586" t="str">
            <v>ENGINEERING-105-8</v>
          </cell>
          <cell r="AF1586" t="str">
            <v>105-2306-7428</v>
          </cell>
          <cell r="AJ1586" t="str">
            <v>-</v>
          </cell>
        </row>
        <row r="1587">
          <cell r="S1587" t="str">
            <v>7092</v>
          </cell>
          <cell r="T1587" t="str">
            <v>ISIAC</v>
          </cell>
          <cell r="AA1587" t="str">
            <v>105-2408-2573</v>
          </cell>
          <cell r="AD1587" t="str">
            <v>EDUCATION-105</v>
          </cell>
          <cell r="AE1587" t="str">
            <v>EDUCATION-105-1</v>
          </cell>
          <cell r="AF1587" t="str">
            <v>105-2408-2573</v>
          </cell>
          <cell r="AJ1587" t="str">
            <v>-</v>
          </cell>
        </row>
        <row r="1588">
          <cell r="S1588" t="str">
            <v>7093</v>
          </cell>
          <cell r="T1588" t="str">
            <v>Computer Camp</v>
          </cell>
          <cell r="AA1588" t="str">
            <v>105-2415-7263</v>
          </cell>
          <cell r="AD1588" t="str">
            <v>OSI-105</v>
          </cell>
          <cell r="AE1588" t="str">
            <v>OSI-105-1</v>
          </cell>
          <cell r="AF1588" t="str">
            <v>105-2415-7263</v>
          </cell>
          <cell r="AJ1588" t="str">
            <v>-</v>
          </cell>
        </row>
        <row r="1589">
          <cell r="S1589" t="str">
            <v>7094</v>
          </cell>
          <cell r="T1589" t="str">
            <v>AdultComputerEducationWorkshop</v>
          </cell>
          <cell r="AA1589" t="str">
            <v>105-2600-2573</v>
          </cell>
          <cell r="AD1589" t="str">
            <v>PHARMACY-105</v>
          </cell>
          <cell r="AE1589" t="str">
            <v>PHARMACY-105-1</v>
          </cell>
          <cell r="AF1589" t="str">
            <v>105-2600-2573</v>
          </cell>
          <cell r="AJ1589" t="str">
            <v>-</v>
          </cell>
        </row>
        <row r="1590">
          <cell r="S1590" t="str">
            <v>7095</v>
          </cell>
          <cell r="T1590" t="str">
            <v>AtlanticFisheriesTechnicalConf</v>
          </cell>
          <cell r="AA1590" t="str">
            <v>105-2600-7053</v>
          </cell>
          <cell r="AD1590" t="str">
            <v>PHARMACY-105</v>
          </cell>
          <cell r="AE1590" t="str">
            <v>PHARMACY-105-2</v>
          </cell>
          <cell r="AF1590" t="str">
            <v>105-2600-7053</v>
          </cell>
          <cell r="AJ1590" t="str">
            <v>-</v>
          </cell>
        </row>
        <row r="1591">
          <cell r="S1591" t="str">
            <v>7096</v>
          </cell>
          <cell r="T1591" t="str">
            <v>Travel Tourism&amp;Research Office</v>
          </cell>
          <cell r="AA1591" t="str">
            <v>105-2600-7245</v>
          </cell>
          <cell r="AD1591" t="str">
            <v>PHARMACY-105</v>
          </cell>
          <cell r="AE1591" t="str">
            <v>PHARMACY-105-3</v>
          </cell>
          <cell r="AF1591" t="str">
            <v>105-2600-7245</v>
          </cell>
          <cell r="AJ1591" t="str">
            <v>-</v>
          </cell>
        </row>
        <row r="1592">
          <cell r="S1592" t="str">
            <v>7097</v>
          </cell>
          <cell r="T1592" t="str">
            <v>Pen Reared Salmon Industry</v>
          </cell>
          <cell r="AA1592" t="str">
            <v>105-2606-3001</v>
          </cell>
          <cell r="AD1592" t="str">
            <v>PHARMACY-105</v>
          </cell>
          <cell r="AE1592" t="str">
            <v>PHARMACY-105-4</v>
          </cell>
          <cell r="AF1592" t="str">
            <v>105-2606-3001</v>
          </cell>
          <cell r="AJ1592" t="str">
            <v>-</v>
          </cell>
        </row>
        <row r="1593">
          <cell r="S1593" t="str">
            <v>7098</v>
          </cell>
          <cell r="T1593" t="str">
            <v>Natural Resources Education</v>
          </cell>
          <cell r="AA1593" t="str">
            <v>105-2606-3070</v>
          </cell>
          <cell r="AD1593" t="str">
            <v>PHARMACY-105</v>
          </cell>
          <cell r="AE1593" t="str">
            <v>PHARMACY-105-5</v>
          </cell>
          <cell r="AF1593" t="str">
            <v>105-2606-3070</v>
          </cell>
          <cell r="AJ1593" t="str">
            <v>-</v>
          </cell>
        </row>
        <row r="1594">
          <cell r="S1594" t="str">
            <v>7099</v>
          </cell>
          <cell r="T1594" t="str">
            <v>Pesticide Application Training</v>
          </cell>
          <cell r="AA1594" t="str">
            <v>105-2606-7057</v>
          </cell>
          <cell r="AD1594" t="str">
            <v>PHARMACY-105</v>
          </cell>
          <cell r="AE1594" t="str">
            <v>PHARMACY-105-6</v>
          </cell>
          <cell r="AF1594" t="str">
            <v>105-2606-7057</v>
          </cell>
          <cell r="AJ1594" t="str">
            <v>-</v>
          </cell>
        </row>
        <row r="1595">
          <cell r="S1595" t="str">
            <v>7100</v>
          </cell>
          <cell r="T1595" t="str">
            <v>Greenhouse Cost Center</v>
          </cell>
          <cell r="AA1595" t="str">
            <v>105-2606-7078</v>
          </cell>
          <cell r="AD1595" t="str">
            <v>PHARMACY-105</v>
          </cell>
          <cell r="AE1595" t="str">
            <v>PHARMACY-105-7</v>
          </cell>
          <cell r="AF1595" t="str">
            <v>105-2606-7078</v>
          </cell>
          <cell r="AJ1595" t="str">
            <v>-</v>
          </cell>
        </row>
        <row r="1596">
          <cell r="S1596" t="str">
            <v>7101</v>
          </cell>
          <cell r="T1596" t="str">
            <v>Planning Studios</v>
          </cell>
          <cell r="AA1596" t="str">
            <v>105-2606-7142</v>
          </cell>
          <cell r="AD1596" t="str">
            <v>PHARMACY-105</v>
          </cell>
          <cell r="AE1596" t="str">
            <v>PHARMACY-105-8</v>
          </cell>
          <cell r="AF1596" t="str">
            <v>105-2606-7142</v>
          </cell>
          <cell r="AJ1596" t="str">
            <v>-</v>
          </cell>
        </row>
        <row r="1597">
          <cell r="S1597" t="str">
            <v>7102</v>
          </cell>
          <cell r="T1597" t="str">
            <v>Service Learning</v>
          </cell>
          <cell r="AA1597" t="str">
            <v>105-2606-7210</v>
          </cell>
          <cell r="AD1597" t="str">
            <v>PHARMACY-105</v>
          </cell>
          <cell r="AE1597" t="str">
            <v>PHARMACY-105-9</v>
          </cell>
          <cell r="AF1597" t="str">
            <v>105-2606-7210</v>
          </cell>
          <cell r="AJ1597" t="str">
            <v>-</v>
          </cell>
        </row>
        <row r="1598">
          <cell r="S1598" t="str">
            <v>7103</v>
          </cell>
          <cell r="T1598" t="str">
            <v>Timber Management</v>
          </cell>
          <cell r="AA1598" t="str">
            <v>105-2818-2505</v>
          </cell>
          <cell r="AD1598" t="str">
            <v>GSO-105</v>
          </cell>
          <cell r="AE1598" t="str">
            <v>GSO-105-1</v>
          </cell>
          <cell r="AF1598" t="str">
            <v>105-2818-2505</v>
          </cell>
          <cell r="AJ1598" t="str">
            <v>-</v>
          </cell>
        </row>
        <row r="1599">
          <cell r="S1599" t="str">
            <v>7104</v>
          </cell>
          <cell r="T1599" t="str">
            <v>Urban School Partnerships</v>
          </cell>
          <cell r="AA1599" t="str">
            <v>105-2818-2533</v>
          </cell>
          <cell r="AD1599" t="str">
            <v>GSO-105</v>
          </cell>
          <cell r="AE1599" t="str">
            <v>GSO-105-2</v>
          </cell>
          <cell r="AF1599" t="str">
            <v>105-2818-2533</v>
          </cell>
          <cell r="AJ1599" t="str">
            <v>-</v>
          </cell>
        </row>
        <row r="1600">
          <cell r="S1600" t="str">
            <v>7105</v>
          </cell>
          <cell r="T1600" t="str">
            <v>Coastal Research Equipment</v>
          </cell>
          <cell r="AA1600" t="str">
            <v>105-2818-2545</v>
          </cell>
          <cell r="AD1600" t="str">
            <v>GSO-105</v>
          </cell>
          <cell r="AE1600" t="str">
            <v>GSO-105-3</v>
          </cell>
          <cell r="AF1600" t="str">
            <v>105-2818-2545</v>
          </cell>
          <cell r="AJ1600" t="str">
            <v>-</v>
          </cell>
        </row>
        <row r="1601">
          <cell r="S1601" t="str">
            <v>7106</v>
          </cell>
          <cell r="T1601" t="str">
            <v>RI Bedrock Geology Map</v>
          </cell>
          <cell r="AA1601" t="str">
            <v>105-2818-2558</v>
          </cell>
          <cell r="AD1601" t="str">
            <v>GSO-105</v>
          </cell>
          <cell r="AE1601" t="str">
            <v>GSO-105-4</v>
          </cell>
          <cell r="AF1601" t="str">
            <v>105-2818-2558</v>
          </cell>
          <cell r="AJ1601" t="str">
            <v>-</v>
          </cell>
        </row>
        <row r="1602">
          <cell r="S1602" t="str">
            <v>7107</v>
          </cell>
          <cell r="T1602" t="str">
            <v>Coastal &amp; Marine Career Expo</v>
          </cell>
          <cell r="AA1602" t="str">
            <v>105-2818-2562</v>
          </cell>
          <cell r="AD1602" t="str">
            <v>GSO-105</v>
          </cell>
          <cell r="AE1602" t="str">
            <v>GSO-105-5</v>
          </cell>
          <cell r="AF1602" t="str">
            <v>105-2818-2562</v>
          </cell>
          <cell r="AJ1602" t="str">
            <v>-</v>
          </cell>
        </row>
        <row r="1603">
          <cell r="S1603" t="str">
            <v>7108</v>
          </cell>
          <cell r="T1603" t="str">
            <v>CHN Analyzer</v>
          </cell>
          <cell r="AA1603" t="str">
            <v>105-2818-2572</v>
          </cell>
          <cell r="AD1603" t="str">
            <v>GSO-105</v>
          </cell>
          <cell r="AE1603" t="str">
            <v>GSO-105-6</v>
          </cell>
          <cell r="AF1603" t="str">
            <v>105-2818-2572</v>
          </cell>
          <cell r="AJ1603" t="str">
            <v>-</v>
          </cell>
        </row>
        <row r="1604">
          <cell r="S1604" t="str">
            <v>7109</v>
          </cell>
          <cell r="T1604" t="str">
            <v>Environmental Data</v>
          </cell>
          <cell r="AA1604" t="str">
            <v>105-2818-2573</v>
          </cell>
          <cell r="AD1604" t="str">
            <v>GSO-105</v>
          </cell>
          <cell r="AE1604" t="str">
            <v>GSO-105-7</v>
          </cell>
          <cell r="AF1604" t="str">
            <v>105-2818-2573</v>
          </cell>
          <cell r="AJ1604" t="str">
            <v>-</v>
          </cell>
        </row>
        <row r="1605">
          <cell r="S1605" t="str">
            <v>7110</v>
          </cell>
          <cell r="T1605" t="str">
            <v>Dance Instruction</v>
          </cell>
          <cell r="AA1605" t="str">
            <v>105-2818-7016</v>
          </cell>
          <cell r="AD1605" t="str">
            <v>GSO-105</v>
          </cell>
          <cell r="AE1605" t="str">
            <v>GSO-105-8</v>
          </cell>
          <cell r="AF1605" t="str">
            <v>105-2818-7016</v>
          </cell>
          <cell r="AJ1605" t="str">
            <v>-</v>
          </cell>
        </row>
        <row r="1606">
          <cell r="S1606" t="str">
            <v>7111</v>
          </cell>
          <cell r="T1606" t="str">
            <v>TickEncounter TERC</v>
          </cell>
          <cell r="AA1606" t="str">
            <v>105-2818-7307</v>
          </cell>
          <cell r="AD1606" t="str">
            <v>GSO-105</v>
          </cell>
          <cell r="AE1606" t="str">
            <v>GSO-105-9</v>
          </cell>
          <cell r="AF1606" t="str">
            <v>105-2818-7307</v>
          </cell>
          <cell r="AJ1606" t="str">
            <v>-</v>
          </cell>
        </row>
        <row r="1607">
          <cell r="S1607" t="str">
            <v>7112</v>
          </cell>
          <cell r="T1607" t="str">
            <v>Trawling Program</v>
          </cell>
          <cell r="AA1607" t="str">
            <v>105-2818-7393</v>
          </cell>
          <cell r="AD1607" t="str">
            <v>GSO-105</v>
          </cell>
          <cell r="AE1607" t="str">
            <v>GSO-105-10</v>
          </cell>
          <cell r="AF1607" t="str">
            <v>105-2818-7393</v>
          </cell>
          <cell r="AJ1607" t="str">
            <v>-</v>
          </cell>
        </row>
        <row r="1608">
          <cell r="S1608" t="str">
            <v>7113</v>
          </cell>
          <cell r="T1608" t="str">
            <v>DNA &amp; Enzyme Products</v>
          </cell>
          <cell r="AA1608" t="str">
            <v>105-2821-0000</v>
          </cell>
          <cell r="AD1608" t="str">
            <v>GSO-105</v>
          </cell>
          <cell r="AE1608" t="str">
            <v>GSO-105-11</v>
          </cell>
          <cell r="AF1608" t="str">
            <v>105-2821-0000</v>
          </cell>
          <cell r="AJ1608" t="str">
            <v>-</v>
          </cell>
        </row>
        <row r="1609">
          <cell r="S1609" t="str">
            <v>7114</v>
          </cell>
          <cell r="T1609" t="str">
            <v>Turfgrass Pathology Fund</v>
          </cell>
          <cell r="AA1609" t="str">
            <v>105-3208-7232</v>
          </cell>
          <cell r="AD1609" t="str">
            <v>RESECDEV-105</v>
          </cell>
          <cell r="AE1609" t="str">
            <v>RESECDEV-105-1</v>
          </cell>
          <cell r="AF1609" t="str">
            <v>105-3208-7232</v>
          </cell>
          <cell r="AJ1609" t="str">
            <v>-</v>
          </cell>
        </row>
        <row r="1610">
          <cell r="S1610" t="str">
            <v>7115</v>
          </cell>
          <cell r="T1610" t="str">
            <v>Residential Program</v>
          </cell>
          <cell r="AA1610" t="str">
            <v>105-3215-7039</v>
          </cell>
          <cell r="AD1610" t="str">
            <v>CELS-105</v>
          </cell>
          <cell r="AE1610" t="str">
            <v>CELS-105-11</v>
          </cell>
          <cell r="AF1610" t="str">
            <v>105-3215-7039</v>
          </cell>
          <cell r="AJ1610" t="str">
            <v>-</v>
          </cell>
        </row>
        <row r="1611">
          <cell r="S1611" t="str">
            <v>7116</v>
          </cell>
          <cell r="T1611" t="str">
            <v>Violence Prevention Program</v>
          </cell>
          <cell r="AA1611" t="str">
            <v>105-3306-0000</v>
          </cell>
          <cell r="AD1611" t="str">
            <v>ITS-105</v>
          </cell>
          <cell r="AE1611" t="str">
            <v>ITS-105-1</v>
          </cell>
          <cell r="AF1611" t="str">
            <v>105-3306-0000</v>
          </cell>
          <cell r="AJ1611" t="str">
            <v>-</v>
          </cell>
        </row>
        <row r="1612">
          <cell r="S1612" t="str">
            <v>7117</v>
          </cell>
          <cell r="T1612" t="str">
            <v>Spanish Studies Enrichment</v>
          </cell>
          <cell r="AA1612" t="str">
            <v>105-3311-7047</v>
          </cell>
          <cell r="AD1612" t="str">
            <v>ITS-105</v>
          </cell>
          <cell r="AE1612" t="str">
            <v>ITS-105-2</v>
          </cell>
          <cell r="AF1612" t="str">
            <v>105-3311-7047</v>
          </cell>
          <cell r="AJ1612" t="str">
            <v>-</v>
          </cell>
        </row>
        <row r="1613">
          <cell r="S1613" t="str">
            <v>7118</v>
          </cell>
          <cell r="T1613" t="str">
            <v>Languages /Special Programs</v>
          </cell>
          <cell r="AA1613" t="str">
            <v>105-3314-0000</v>
          </cell>
          <cell r="AD1613" t="str">
            <v>LIBRARY-105</v>
          </cell>
          <cell r="AE1613" t="str">
            <v>LIBRARY-105-1</v>
          </cell>
          <cell r="AF1613" t="str">
            <v>105-3314-0000</v>
          </cell>
          <cell r="AJ1613" t="str">
            <v>-</v>
          </cell>
        </row>
        <row r="1614">
          <cell r="S1614" t="str">
            <v>7119</v>
          </cell>
          <cell r="T1614" t="str">
            <v>Reading Excellence Palm Traing</v>
          </cell>
          <cell r="AA1614" t="str">
            <v>105-4059-0000</v>
          </cell>
          <cell r="AD1614" t="str">
            <v>PROPSUPP-105</v>
          </cell>
          <cell r="AE1614" t="str">
            <v>PROPSUPP-105-1</v>
          </cell>
          <cell r="AF1614" t="str">
            <v>105-4059-0000</v>
          </cell>
          <cell r="AJ1614" t="str">
            <v>-</v>
          </cell>
        </row>
        <row r="1615">
          <cell r="S1615" t="str">
            <v>7120</v>
          </cell>
          <cell r="T1615" t="str">
            <v>OSL Student Assistance Fund</v>
          </cell>
          <cell r="AA1615" t="str">
            <v>106-0000-0000</v>
          </cell>
          <cell r="AD1615" t="str">
            <v>ALLOTHER-106</v>
          </cell>
          <cell r="AE1615" t="str">
            <v>ALLOTHER-106-1</v>
          </cell>
          <cell r="AF1615" t="str">
            <v>106-0000-0000</v>
          </cell>
          <cell r="AJ1615" t="str">
            <v>-</v>
          </cell>
        </row>
        <row r="1616">
          <cell r="S1616" t="str">
            <v>7121</v>
          </cell>
          <cell r="T1616" t="str">
            <v>DSS Student Assistance Fund</v>
          </cell>
          <cell r="AA1616" t="str">
            <v>106-0000-3007</v>
          </cell>
          <cell r="AD1616" t="str">
            <v>ALLOTHER-106</v>
          </cell>
          <cell r="AE1616" t="str">
            <v>ALLOTHER-106-2</v>
          </cell>
          <cell r="AF1616" t="str">
            <v>106-0000-3007</v>
          </cell>
          <cell r="AJ1616" t="str">
            <v>-</v>
          </cell>
        </row>
        <row r="1617">
          <cell r="S1617" t="str">
            <v>7122</v>
          </cell>
          <cell r="T1617" t="str">
            <v>Textiles Conservation Lab</v>
          </cell>
          <cell r="AA1617" t="str">
            <v>106-0000-6059</v>
          </cell>
          <cell r="AD1617" t="str">
            <v>ALLOTHER-106</v>
          </cell>
          <cell r="AE1617" t="str">
            <v>ALLOTHER-106-3</v>
          </cell>
          <cell r="AF1617" t="str">
            <v>106-0000-6059</v>
          </cell>
          <cell r="AJ1617" t="str">
            <v>-</v>
          </cell>
        </row>
        <row r="1618">
          <cell r="S1618" t="str">
            <v>7123</v>
          </cell>
          <cell r="T1618" t="str">
            <v>Textiles Research</v>
          </cell>
          <cell r="AA1618" t="str">
            <v>106-0000-6060</v>
          </cell>
          <cell r="AD1618" t="str">
            <v>ALLOTHER-106</v>
          </cell>
          <cell r="AE1618" t="str">
            <v>ALLOTHER-106-4</v>
          </cell>
          <cell r="AF1618" t="str">
            <v>106-0000-6060</v>
          </cell>
          <cell r="AJ1618" t="str">
            <v>-</v>
          </cell>
        </row>
        <row r="1619">
          <cell r="S1619" t="str">
            <v>7124</v>
          </cell>
          <cell r="T1619" t="str">
            <v>German Program Support</v>
          </cell>
          <cell r="AA1619" t="str">
            <v>106-0000-6061</v>
          </cell>
          <cell r="AD1619" t="str">
            <v>ALLOTHER-106</v>
          </cell>
          <cell r="AE1619" t="str">
            <v>ALLOTHER-106-5</v>
          </cell>
          <cell r="AF1619" t="str">
            <v>106-0000-6061</v>
          </cell>
          <cell r="AJ1619" t="str">
            <v>-</v>
          </cell>
        </row>
        <row r="1620">
          <cell r="S1620" t="str">
            <v>7125</v>
          </cell>
          <cell r="T1620" t="str">
            <v>Costa Rica Expedition</v>
          </cell>
          <cell r="AA1620" t="str">
            <v>106-0000-6062</v>
          </cell>
          <cell r="AD1620" t="str">
            <v>ALLOTHER-106</v>
          </cell>
          <cell r="AE1620" t="str">
            <v>ALLOTHER-106-6</v>
          </cell>
          <cell r="AF1620" t="str">
            <v>106-0000-6062</v>
          </cell>
          <cell r="AJ1620" t="str">
            <v>-</v>
          </cell>
        </row>
        <row r="1621">
          <cell r="S1621" t="str">
            <v>7126</v>
          </cell>
          <cell r="T1621" t="str">
            <v>Pire Overhead Return</v>
          </cell>
          <cell r="AA1621" t="str">
            <v>106-1104-7362</v>
          </cell>
          <cell r="AD1621" t="str">
            <v>PROVOST-Faculty_Affairs-106</v>
          </cell>
          <cell r="AE1621" t="str">
            <v>PROVOST-Faculty_Affairs-106-1</v>
          </cell>
          <cell r="AF1621" t="str">
            <v>106-1104-7362</v>
          </cell>
          <cell r="AJ1621" t="str">
            <v>-</v>
          </cell>
        </row>
        <row r="1622">
          <cell r="S1622" t="str">
            <v>7127</v>
          </cell>
          <cell r="T1622" t="str">
            <v>RI Early Child Summer Inst.</v>
          </cell>
          <cell r="AA1622" t="str">
            <v>106-1107-7362</v>
          </cell>
          <cell r="AD1622" t="str">
            <v>ONLINE-106</v>
          </cell>
          <cell r="AE1622" t="str">
            <v>ONLINE-106-1</v>
          </cell>
          <cell r="AF1622" t="str">
            <v>106-1107-7362</v>
          </cell>
          <cell r="AJ1622" t="str">
            <v>-</v>
          </cell>
        </row>
        <row r="1623">
          <cell r="S1623" t="str">
            <v>7128</v>
          </cell>
          <cell r="T1623" t="str">
            <v>Policy Center</v>
          </cell>
          <cell r="AA1623" t="str">
            <v>106-1107-7380</v>
          </cell>
          <cell r="AD1623" t="str">
            <v>ONLINE-106</v>
          </cell>
          <cell r="AE1623" t="str">
            <v>ONLINE-106-2</v>
          </cell>
          <cell r="AF1623" t="str">
            <v>106-1107-7380</v>
          </cell>
          <cell r="AJ1623" t="str">
            <v>-</v>
          </cell>
        </row>
        <row r="1624">
          <cell r="S1624" t="str">
            <v>7129</v>
          </cell>
          <cell r="T1624" t="str">
            <v>State Drug Forfeiture</v>
          </cell>
          <cell r="AA1624" t="str">
            <v>106-1107-7419</v>
          </cell>
          <cell r="AD1624" t="str">
            <v>ONLINE-106</v>
          </cell>
          <cell r="AE1624" t="str">
            <v>ONLINE-106-3</v>
          </cell>
          <cell r="AF1624" t="str">
            <v>106-1107-7419</v>
          </cell>
          <cell r="AJ1624" t="str">
            <v>-</v>
          </cell>
        </row>
        <row r="1625">
          <cell r="S1625" t="str">
            <v>7130</v>
          </cell>
          <cell r="T1625" t="str">
            <v>Branding</v>
          </cell>
          <cell r="AA1625" t="str">
            <v>106-1108-3007</v>
          </cell>
          <cell r="AD1625" t="str">
            <v>PROVOST-AA_Investments-106</v>
          </cell>
          <cell r="AE1625" t="str">
            <v>PROVOST-AA_Investments-106-1</v>
          </cell>
          <cell r="AF1625" t="str">
            <v>106-1108-3007</v>
          </cell>
          <cell r="AJ1625" t="str">
            <v>-</v>
          </cell>
        </row>
        <row r="1626">
          <cell r="S1626" t="str">
            <v>7131</v>
          </cell>
          <cell r="T1626" t="str">
            <v>Cambridge Health Alliance</v>
          </cell>
          <cell r="AA1626" t="str">
            <v>106-1131-7362</v>
          </cell>
          <cell r="AD1626" t="str">
            <v>ATL-106</v>
          </cell>
          <cell r="AE1626" t="str">
            <v>ATL-106-1</v>
          </cell>
          <cell r="AF1626" t="str">
            <v>106-1131-7362</v>
          </cell>
          <cell r="AJ1626" t="str">
            <v>-</v>
          </cell>
        </row>
        <row r="1627">
          <cell r="S1627" t="str">
            <v>7132</v>
          </cell>
          <cell r="T1627" t="str">
            <v>RI Shellfish Disease Testing</v>
          </cell>
          <cell r="AA1627" t="str">
            <v>106-2012-7387</v>
          </cell>
          <cell r="AD1627" t="str">
            <v>CELS-106</v>
          </cell>
          <cell r="AE1627" t="str">
            <v>CELS-106-1</v>
          </cell>
          <cell r="AF1627" t="str">
            <v>106-2012-7387</v>
          </cell>
          <cell r="AJ1627" t="str">
            <v>-</v>
          </cell>
        </row>
        <row r="1628">
          <cell r="S1628" t="str">
            <v>7133</v>
          </cell>
          <cell r="T1628" t="str">
            <v>Fund. of Engineering Workshop</v>
          </cell>
          <cell r="AA1628" t="str">
            <v>106-2013-7362</v>
          </cell>
          <cell r="AD1628" t="str">
            <v>CELS-106</v>
          </cell>
          <cell r="AE1628" t="str">
            <v>CELS-106-2</v>
          </cell>
          <cell r="AF1628" t="str">
            <v>106-2013-7362</v>
          </cell>
          <cell r="AJ1628" t="str">
            <v>-</v>
          </cell>
        </row>
        <row r="1629">
          <cell r="S1629" t="str">
            <v>7134</v>
          </cell>
          <cell r="T1629" t="str">
            <v>LAR Community Projects</v>
          </cell>
          <cell r="AA1629" t="str">
            <v>106-2013-7376</v>
          </cell>
          <cell r="AD1629" t="str">
            <v>CELS-106</v>
          </cell>
          <cell r="AE1629" t="str">
            <v>CELS-106-3</v>
          </cell>
          <cell r="AF1629" t="str">
            <v>106-2013-7376</v>
          </cell>
          <cell r="AJ1629" t="str">
            <v>-</v>
          </cell>
        </row>
        <row r="1630">
          <cell r="S1630" t="str">
            <v>7135</v>
          </cell>
          <cell r="T1630" t="str">
            <v>Nesting Bird Hab/Active Hayfld</v>
          </cell>
          <cell r="AA1630" t="str">
            <v>106-2013-7388</v>
          </cell>
          <cell r="AD1630" t="str">
            <v>CELS-106</v>
          </cell>
          <cell r="AE1630" t="str">
            <v>CELS-106-4</v>
          </cell>
          <cell r="AF1630" t="str">
            <v>106-2013-7388</v>
          </cell>
          <cell r="AJ1630" t="str">
            <v>-</v>
          </cell>
        </row>
        <row r="1631">
          <cell r="S1631" t="str">
            <v>7136</v>
          </cell>
          <cell r="T1631" t="str">
            <v>Digital Forensics</v>
          </cell>
          <cell r="AA1631" t="str">
            <v>106-2100-7362</v>
          </cell>
          <cell r="AD1631" t="str">
            <v>ARTSCI-106</v>
          </cell>
          <cell r="AE1631" t="str">
            <v>ARTSCI-106-1</v>
          </cell>
          <cell r="AF1631" t="str">
            <v>106-2100-7362</v>
          </cell>
          <cell r="AJ1631" t="str">
            <v>-</v>
          </cell>
        </row>
        <row r="1632">
          <cell r="S1632" t="str">
            <v>7137</v>
          </cell>
          <cell r="T1632" t="str">
            <v>Sale of Livestock</v>
          </cell>
          <cell r="AA1632" t="str">
            <v>106-2100-7374</v>
          </cell>
          <cell r="AD1632" t="str">
            <v>ARTSCI-106</v>
          </cell>
          <cell r="AE1632" t="str">
            <v>ARTSCI-106-2</v>
          </cell>
          <cell r="AF1632" t="str">
            <v>106-2100-7374</v>
          </cell>
          <cell r="AJ1632" t="str">
            <v>-</v>
          </cell>
        </row>
        <row r="1633">
          <cell r="S1633" t="str">
            <v>7138</v>
          </cell>
          <cell r="T1633" t="str">
            <v>Food Recovery for RI</v>
          </cell>
          <cell r="AA1633" t="str">
            <v>106-2100-7396</v>
          </cell>
          <cell r="AD1633" t="str">
            <v>ARTSCI-106</v>
          </cell>
          <cell r="AE1633" t="str">
            <v>ARTSCI-106-3</v>
          </cell>
          <cell r="AF1633" t="str">
            <v>106-2100-7396</v>
          </cell>
          <cell r="AJ1633" t="str">
            <v>-</v>
          </cell>
        </row>
        <row r="1634">
          <cell r="S1634" t="str">
            <v>7139</v>
          </cell>
          <cell r="T1634" t="str">
            <v>Wildlife Nutrient Analysis</v>
          </cell>
          <cell r="AA1634" t="str">
            <v>106-2100-7399</v>
          </cell>
          <cell r="AD1634" t="str">
            <v>ARTSCI-106</v>
          </cell>
          <cell r="AE1634" t="str">
            <v>ARTSCI-106-4</v>
          </cell>
          <cell r="AF1634" t="str">
            <v>106-2100-7399</v>
          </cell>
          <cell r="AJ1634" t="str">
            <v>-</v>
          </cell>
        </row>
        <row r="1635">
          <cell r="S1635" t="str">
            <v>7140</v>
          </cell>
          <cell r="T1635" t="str">
            <v>Instrumentation Fees</v>
          </cell>
          <cell r="AA1635" t="str">
            <v>106-2100-7400</v>
          </cell>
          <cell r="AD1635" t="str">
            <v>ARTSCI-106</v>
          </cell>
          <cell r="AE1635" t="str">
            <v>ARTSCI-106-5</v>
          </cell>
          <cell r="AF1635" t="str">
            <v>106-2100-7400</v>
          </cell>
          <cell r="AJ1635" t="str">
            <v>-</v>
          </cell>
        </row>
        <row r="1636">
          <cell r="S1636" t="str">
            <v>7141</v>
          </cell>
          <cell r="T1636" t="str">
            <v>Community Tick Ctrl. Outreach</v>
          </cell>
          <cell r="AA1636" t="str">
            <v>106-2100-7415</v>
          </cell>
          <cell r="AD1636" t="str">
            <v>ARTSCI-106</v>
          </cell>
          <cell r="AE1636" t="str">
            <v>ARTSCI-106-6</v>
          </cell>
          <cell r="AF1636" t="str">
            <v>106-2100-7415</v>
          </cell>
          <cell r="AJ1636" t="str">
            <v>-</v>
          </cell>
        </row>
        <row r="1637">
          <cell r="S1637" t="str">
            <v>7142</v>
          </cell>
          <cell r="T1637" t="str">
            <v>RI-INBRE Poster Printing</v>
          </cell>
          <cell r="AA1637" t="str">
            <v>106-2100-7418</v>
          </cell>
          <cell r="AD1637" t="str">
            <v>ARTSCI-106</v>
          </cell>
          <cell r="AE1637" t="str">
            <v>ARTSCI-106-7</v>
          </cell>
          <cell r="AF1637" t="str">
            <v>106-2100-7418</v>
          </cell>
          <cell r="AJ1637" t="str">
            <v>-</v>
          </cell>
        </row>
        <row r="1638">
          <cell r="S1638" t="str">
            <v>7143</v>
          </cell>
          <cell r="T1638" t="str">
            <v>Performance Improvement Fund</v>
          </cell>
          <cell r="AA1638" t="str">
            <v>106-2100-7429</v>
          </cell>
          <cell r="AD1638" t="str">
            <v>ARTSCI-106</v>
          </cell>
          <cell r="AE1638" t="str">
            <v>ARTSCI-106-8</v>
          </cell>
          <cell r="AF1638" t="str">
            <v>106-2100-7429</v>
          </cell>
          <cell r="AJ1638" t="str">
            <v>-</v>
          </cell>
        </row>
        <row r="1639">
          <cell r="S1639" t="str">
            <v>7144</v>
          </cell>
          <cell r="T1639" t="str">
            <v>CELS Academic Vans</v>
          </cell>
          <cell r="AA1639" t="str">
            <v>106-2100-7458</v>
          </cell>
          <cell r="AD1639" t="str">
            <v>ARTSCI-106</v>
          </cell>
          <cell r="AE1639" t="str">
            <v>ARTSCI-106-9</v>
          </cell>
          <cell r="AF1639" t="str">
            <v>106-2100-7458</v>
          </cell>
          <cell r="AJ1639" t="str">
            <v>-</v>
          </cell>
        </row>
        <row r="1640">
          <cell r="S1640" t="str">
            <v>7145</v>
          </cell>
          <cell r="T1640" t="str">
            <v>URI Graduate Conference</v>
          </cell>
          <cell r="AA1640" t="str">
            <v>106-2101-7467</v>
          </cell>
          <cell r="AD1640" t="str">
            <v>ARTSCI-106</v>
          </cell>
          <cell r="AE1640" t="str">
            <v>ARTSCI-106-10</v>
          </cell>
          <cell r="AF1640" t="str">
            <v>106-2101-7467</v>
          </cell>
          <cell r="AJ1640" t="str">
            <v>-</v>
          </cell>
        </row>
        <row r="1641">
          <cell r="S1641" t="str">
            <v>7146</v>
          </cell>
          <cell r="T1641" t="str">
            <v>Central Stores Safety Equip.</v>
          </cell>
          <cell r="AA1641" t="str">
            <v>106-2106-7362</v>
          </cell>
          <cell r="AD1641" t="str">
            <v>ARTSCI-106</v>
          </cell>
          <cell r="AE1641" t="str">
            <v>ARTSCI-106-11</v>
          </cell>
          <cell r="AF1641" t="str">
            <v>106-2106-7362</v>
          </cell>
          <cell r="AJ1641" t="str">
            <v>-</v>
          </cell>
        </row>
        <row r="1642">
          <cell r="S1642" t="str">
            <v>7147</v>
          </cell>
          <cell r="T1642" t="str">
            <v>TEM Support Account</v>
          </cell>
          <cell r="AA1642" t="str">
            <v>106-2106-7374</v>
          </cell>
          <cell r="AD1642" t="str">
            <v>ARTSCI-106</v>
          </cell>
          <cell r="AE1642" t="str">
            <v>ARTSCI-106-12</v>
          </cell>
          <cell r="AF1642" t="str">
            <v>106-2106-7374</v>
          </cell>
          <cell r="AJ1642" t="str">
            <v>-</v>
          </cell>
        </row>
        <row r="1643">
          <cell r="S1643" t="str">
            <v>7148</v>
          </cell>
          <cell r="T1643" t="str">
            <v>EGR. 105 - 106</v>
          </cell>
          <cell r="AA1643" t="str">
            <v>106-2108-7362</v>
          </cell>
          <cell r="AD1643" t="str">
            <v>ARTSCI-106</v>
          </cell>
          <cell r="AE1643" t="str">
            <v>ARTSCI-106-13</v>
          </cell>
          <cell r="AF1643" t="str">
            <v>106-2108-7362</v>
          </cell>
          <cell r="AJ1643" t="str">
            <v>-</v>
          </cell>
        </row>
        <row r="1644">
          <cell r="S1644" t="str">
            <v>7149</v>
          </cell>
          <cell r="T1644" t="str">
            <v>Osher Lifelong Lifelong Inst.</v>
          </cell>
          <cell r="AA1644" t="str">
            <v>106-2108-7400</v>
          </cell>
          <cell r="AD1644" t="str">
            <v>ARTSCI-106</v>
          </cell>
          <cell r="AE1644" t="str">
            <v>ARTSCI-106-14</v>
          </cell>
          <cell r="AF1644" t="str">
            <v>106-2108-7400</v>
          </cell>
          <cell r="AJ1644" t="str">
            <v>-</v>
          </cell>
        </row>
        <row r="1645">
          <cell r="S1645" t="str">
            <v>7150</v>
          </cell>
          <cell r="T1645" t="str">
            <v>Raytheon CEPS Courses</v>
          </cell>
          <cell r="AA1645" t="str">
            <v>106-2115-7362</v>
          </cell>
          <cell r="AD1645" t="str">
            <v>ARTSCI-106</v>
          </cell>
          <cell r="AE1645" t="str">
            <v>ARTSCI-106-15</v>
          </cell>
          <cell r="AF1645" t="str">
            <v>106-2115-7362</v>
          </cell>
          <cell r="AJ1645" t="str">
            <v>-</v>
          </cell>
        </row>
        <row r="1646">
          <cell r="S1646" t="str">
            <v>7151</v>
          </cell>
          <cell r="T1646" t="str">
            <v>Chinese Summer Program</v>
          </cell>
          <cell r="AA1646" t="str">
            <v>106-2116-7362</v>
          </cell>
          <cell r="AD1646" t="str">
            <v>ARTSCI-106</v>
          </cell>
          <cell r="AE1646" t="str">
            <v>ARTSCI-106-16</v>
          </cell>
          <cell r="AF1646" t="str">
            <v>106-2116-7362</v>
          </cell>
          <cell r="AJ1646" t="str">
            <v>-</v>
          </cell>
        </row>
        <row r="1647">
          <cell r="S1647" t="str">
            <v>7152</v>
          </cell>
          <cell r="T1647" t="str">
            <v>Diving Control Board</v>
          </cell>
          <cell r="AA1647" t="str">
            <v>106-2118-7415</v>
          </cell>
          <cell r="AD1647" t="str">
            <v>ARTSCI-106</v>
          </cell>
          <cell r="AE1647" t="str">
            <v>ARTSCI-106-17</v>
          </cell>
          <cell r="AF1647" t="str">
            <v>106-2118-7415</v>
          </cell>
          <cell r="AJ1647" t="str">
            <v>-</v>
          </cell>
        </row>
        <row r="1648">
          <cell r="S1648" t="str">
            <v>7153</v>
          </cell>
          <cell r="T1648" t="str">
            <v>OK to Recycle - CMH 9/18/2009</v>
          </cell>
          <cell r="AA1648" t="str">
            <v>106-2119-7362</v>
          </cell>
          <cell r="AD1648" t="str">
            <v>ARTSCI-106</v>
          </cell>
          <cell r="AE1648" t="str">
            <v>ARTSCI-106-18</v>
          </cell>
          <cell r="AF1648" t="str">
            <v>106-2119-7362</v>
          </cell>
          <cell r="AJ1648" t="str">
            <v>-</v>
          </cell>
        </row>
        <row r="1649">
          <cell r="S1649" t="str">
            <v>7154</v>
          </cell>
          <cell r="T1649" t="str">
            <v>Communications Consulting Svcs</v>
          </cell>
          <cell r="AA1649" t="str">
            <v>106-2119-7399</v>
          </cell>
          <cell r="AD1649" t="str">
            <v>ARTSCI-106</v>
          </cell>
          <cell r="AE1649" t="str">
            <v>ARTSCI-106-19</v>
          </cell>
          <cell r="AF1649" t="str">
            <v>106-2119-7399</v>
          </cell>
          <cell r="AJ1649" t="str">
            <v>-</v>
          </cell>
        </row>
        <row r="1650">
          <cell r="S1650" t="str">
            <v>7155</v>
          </cell>
          <cell r="T1650" t="str">
            <v>Summer Rec. Camp</v>
          </cell>
          <cell r="AA1650" t="str">
            <v>106-2122-7468</v>
          </cell>
          <cell r="AD1650" t="str">
            <v>ARTSCI-106</v>
          </cell>
          <cell r="AE1650" t="str">
            <v>ARTSCI-106-20</v>
          </cell>
          <cell r="AF1650" t="str">
            <v>106-2122-7468</v>
          </cell>
          <cell r="AJ1650" t="str">
            <v>-</v>
          </cell>
        </row>
        <row r="1651">
          <cell r="S1651" t="str">
            <v>7156</v>
          </cell>
          <cell r="T1651" t="str">
            <v>Associate Dean's Fund</v>
          </cell>
          <cell r="AA1651" t="str">
            <v>106-2127-7362</v>
          </cell>
          <cell r="AD1651" t="str">
            <v>ARTSCI-106</v>
          </cell>
          <cell r="AE1651" t="str">
            <v>ARTSCI-106-21</v>
          </cell>
          <cell r="AF1651" t="str">
            <v>106-2127-7362</v>
          </cell>
          <cell r="AJ1651" t="str">
            <v>-</v>
          </cell>
        </row>
        <row r="1652">
          <cell r="S1652" t="str">
            <v>7157</v>
          </cell>
          <cell r="T1652" t="str">
            <v>Health Behaviour Monitoring</v>
          </cell>
          <cell r="AA1652" t="str">
            <v>106-2135-7362</v>
          </cell>
          <cell r="AD1652" t="str">
            <v>ARTSCI-106</v>
          </cell>
          <cell r="AE1652" t="str">
            <v>ARTSCI-106-22</v>
          </cell>
          <cell r="AF1652" t="str">
            <v>106-2135-7362</v>
          </cell>
          <cell r="AJ1652" t="str">
            <v>-</v>
          </cell>
        </row>
        <row r="1653">
          <cell r="S1653" t="str">
            <v>7158</v>
          </cell>
          <cell r="T1653" t="str">
            <v>Leg Comm Svc Grant</v>
          </cell>
          <cell r="AA1653" t="str">
            <v>106-2135-7429</v>
          </cell>
          <cell r="AD1653" t="str">
            <v>ARTSCI-106</v>
          </cell>
          <cell r="AE1653" t="str">
            <v>ARTSCI-106-23</v>
          </cell>
          <cell r="AF1653" t="str">
            <v>106-2135-7429</v>
          </cell>
          <cell r="AJ1653" t="str">
            <v>-</v>
          </cell>
        </row>
        <row r="1654">
          <cell r="S1654" t="str">
            <v>7159</v>
          </cell>
          <cell r="T1654" t="str">
            <v>COE Master's Educ. Activities</v>
          </cell>
          <cell r="AA1654" t="str">
            <v>106-2139-7362</v>
          </cell>
          <cell r="AD1654" t="str">
            <v>ARTSCI-106</v>
          </cell>
          <cell r="AE1654" t="str">
            <v>ARTSCI-106-24</v>
          </cell>
          <cell r="AF1654" t="str">
            <v>106-2139-7362</v>
          </cell>
          <cell r="AJ1654" t="str">
            <v>-</v>
          </cell>
        </row>
        <row r="1655">
          <cell r="S1655" t="str">
            <v>7160</v>
          </cell>
          <cell r="T1655" t="str">
            <v>Settlement from Educ. Case</v>
          </cell>
          <cell r="AA1655" t="str">
            <v>106-2139-7396</v>
          </cell>
          <cell r="AD1655" t="str">
            <v>ARTSCI-106</v>
          </cell>
          <cell r="AE1655" t="str">
            <v>ARTSCI-106-25</v>
          </cell>
          <cell r="AF1655" t="str">
            <v>106-2139-7396</v>
          </cell>
          <cell r="AJ1655" t="str">
            <v>-</v>
          </cell>
        </row>
        <row r="1656">
          <cell r="S1656" t="str">
            <v>7161</v>
          </cell>
          <cell r="T1656" t="str">
            <v>Cell Phone Analysis Lab</v>
          </cell>
          <cell r="AA1656" t="str">
            <v>106-2139-7418</v>
          </cell>
          <cell r="AD1656" t="str">
            <v>ARTSCI-106</v>
          </cell>
          <cell r="AE1656" t="str">
            <v>ARTSCI-106-26</v>
          </cell>
          <cell r="AF1656" t="str">
            <v>106-2139-7418</v>
          </cell>
          <cell r="AJ1656" t="str">
            <v>-</v>
          </cell>
        </row>
        <row r="1657">
          <cell r="S1657" t="str">
            <v>7162</v>
          </cell>
          <cell r="T1657" t="str">
            <v>URI Library Spec. Collections</v>
          </cell>
          <cell r="AA1657" t="str">
            <v>106-2202-7362</v>
          </cell>
          <cell r="AD1657" t="str">
            <v>BUSINESS-106</v>
          </cell>
          <cell r="AE1657" t="str">
            <v>BUSINESS-106-1</v>
          </cell>
          <cell r="AF1657" t="str">
            <v>106-2202-7362</v>
          </cell>
          <cell r="AJ1657" t="str">
            <v>-</v>
          </cell>
        </row>
        <row r="1658">
          <cell r="S1658" t="str">
            <v>7163</v>
          </cell>
          <cell r="T1658" t="str">
            <v>I-Cubed</v>
          </cell>
          <cell r="AA1658" t="str">
            <v>106-2202-7372</v>
          </cell>
          <cell r="AD1658" t="str">
            <v>BUSINESS-106</v>
          </cell>
          <cell r="AE1658" t="str">
            <v>BUSINESS-106-2</v>
          </cell>
          <cell r="AF1658" t="str">
            <v>106-2202-7372</v>
          </cell>
          <cell r="AJ1658" t="str">
            <v>-</v>
          </cell>
        </row>
        <row r="1659">
          <cell r="S1659" t="str">
            <v>7165</v>
          </cell>
          <cell r="T1659" t="str">
            <v>Discovery @ URI</v>
          </cell>
          <cell r="AA1659" t="str">
            <v>106-2202-7381</v>
          </cell>
          <cell r="AD1659" t="str">
            <v>BUSINESS-106</v>
          </cell>
          <cell r="AE1659" t="str">
            <v>BUSINESS-106-3</v>
          </cell>
          <cell r="AF1659" t="str">
            <v>106-2202-7381</v>
          </cell>
          <cell r="AJ1659" t="str">
            <v>-</v>
          </cell>
        </row>
        <row r="1660">
          <cell r="S1660" t="str">
            <v>7166</v>
          </cell>
          <cell r="T1660" t="str">
            <v>Ocean State Summer Writing Con</v>
          </cell>
          <cell r="AA1660" t="str">
            <v>106-2202-7414</v>
          </cell>
          <cell r="AD1660" t="str">
            <v>BUSINESS-106</v>
          </cell>
          <cell r="AE1660" t="str">
            <v>BUSINESS-106-4</v>
          </cell>
          <cell r="AF1660" t="str">
            <v>106-2202-7414</v>
          </cell>
          <cell r="AJ1660" t="str">
            <v>-</v>
          </cell>
        </row>
        <row r="1661">
          <cell r="S1661" t="str">
            <v>7167</v>
          </cell>
          <cell r="T1661" t="str">
            <v>Career Services Job Fair</v>
          </cell>
          <cell r="AA1661" t="str">
            <v>106-2202-7426</v>
          </cell>
          <cell r="AD1661" t="str">
            <v>BUSINESS-106</v>
          </cell>
          <cell r="AE1661" t="str">
            <v>BUSINESS-106-5</v>
          </cell>
          <cell r="AF1661" t="str">
            <v>106-2202-7426</v>
          </cell>
          <cell r="AJ1661" t="str">
            <v>-</v>
          </cell>
        </row>
        <row r="1662">
          <cell r="S1662" t="str">
            <v>7168</v>
          </cell>
          <cell r="T1662" t="str">
            <v>RI Veterans Home (Pharmacy)</v>
          </cell>
          <cell r="AA1662" t="str">
            <v>106-2300-7463</v>
          </cell>
          <cell r="AD1662" t="str">
            <v>ENGINEERING-106</v>
          </cell>
          <cell r="AE1662" t="str">
            <v>ENGINEERING-106-1</v>
          </cell>
          <cell r="AF1662" t="str">
            <v>106-2300-7463</v>
          </cell>
          <cell r="AJ1662" t="str">
            <v>-</v>
          </cell>
        </row>
        <row r="1663">
          <cell r="S1663" t="str">
            <v>7169</v>
          </cell>
          <cell r="T1663" t="str">
            <v>Engineering Camp Sum S</v>
          </cell>
          <cell r="AA1663" t="str">
            <v>106-2300-7464</v>
          </cell>
          <cell r="AD1663" t="str">
            <v>ENGINEERING-106</v>
          </cell>
          <cell r="AE1663" t="str">
            <v>ENGINEERING-106-2</v>
          </cell>
          <cell r="AF1663" t="str">
            <v>106-2300-7464</v>
          </cell>
          <cell r="AJ1663" t="str">
            <v>-</v>
          </cell>
        </row>
        <row r="1664">
          <cell r="S1664" t="str">
            <v>7170</v>
          </cell>
          <cell r="T1664" t="str">
            <v>Women's Studies Student Org</v>
          </cell>
          <cell r="AA1664" t="str">
            <v>106-2303-7465</v>
          </cell>
          <cell r="AD1664" t="str">
            <v>ENGINEERING-106</v>
          </cell>
          <cell r="AE1664" t="str">
            <v>ENGINEERING-106-3</v>
          </cell>
          <cell r="AF1664" t="str">
            <v>106-2303-7465</v>
          </cell>
          <cell r="AJ1664" t="str">
            <v>-</v>
          </cell>
        </row>
        <row r="1665">
          <cell r="S1665" t="str">
            <v>7171</v>
          </cell>
          <cell r="T1665" t="str">
            <v>Phi Eta Sigma Univ. Col</v>
          </cell>
          <cell r="AA1665" t="str">
            <v>106-2308-7461</v>
          </cell>
          <cell r="AD1665" t="str">
            <v>ENGINEERING-106</v>
          </cell>
          <cell r="AE1665" t="str">
            <v>ENGINEERING-106-4</v>
          </cell>
          <cell r="AF1665" t="str">
            <v>106-2308-7461</v>
          </cell>
          <cell r="AJ1665" t="str">
            <v>-</v>
          </cell>
        </row>
        <row r="1666">
          <cell r="S1666" t="str">
            <v>7172</v>
          </cell>
          <cell r="T1666" t="str">
            <v>Startup Dunsworth</v>
          </cell>
          <cell r="AA1666" t="str">
            <v>106-2308-7462</v>
          </cell>
          <cell r="AD1666" t="str">
            <v>ENGINEERING-106</v>
          </cell>
          <cell r="AE1666" t="str">
            <v>ENGINEERING-106-5</v>
          </cell>
          <cell r="AF1666" t="str">
            <v>106-2308-7462</v>
          </cell>
          <cell r="AJ1666" t="str">
            <v>-</v>
          </cell>
        </row>
        <row r="1667">
          <cell r="S1667" t="str">
            <v>7173</v>
          </cell>
          <cell r="T1667" t="str">
            <v>Graduate School Assistantships</v>
          </cell>
          <cell r="AA1667" t="str">
            <v>106-2401-7362</v>
          </cell>
          <cell r="AD1667" t="str">
            <v>HEALTHSCI-106</v>
          </cell>
          <cell r="AE1667" t="str">
            <v>HEALTHSCI-106-1</v>
          </cell>
          <cell r="AF1667" t="str">
            <v>106-2401-7362</v>
          </cell>
          <cell r="AJ1667" t="str">
            <v>-</v>
          </cell>
        </row>
        <row r="1668">
          <cell r="S1668" t="str">
            <v>7174</v>
          </cell>
          <cell r="T1668" t="str">
            <v>GLBT</v>
          </cell>
          <cell r="AA1668" t="str">
            <v>106-2401-7469</v>
          </cell>
          <cell r="AD1668" t="str">
            <v>HEALTHSCI-106</v>
          </cell>
          <cell r="AE1668" t="str">
            <v>HEALTHSCI-106-2</v>
          </cell>
          <cell r="AF1668" t="str">
            <v>106-2401-7469</v>
          </cell>
          <cell r="AJ1668" t="str">
            <v>-</v>
          </cell>
        </row>
        <row r="1669">
          <cell r="S1669" t="str">
            <v>7175</v>
          </cell>
          <cell r="T1669" t="str">
            <v>CED Recruitment &amp; Retention</v>
          </cell>
          <cell r="AA1669" t="str">
            <v>106-2404-7362</v>
          </cell>
          <cell r="AD1669" t="str">
            <v>BUSINESS-106</v>
          </cell>
          <cell r="AE1669" t="str">
            <v>BUSINESS-106-6</v>
          </cell>
          <cell r="AF1669" t="str">
            <v>106-2404-7362</v>
          </cell>
          <cell r="AJ1669" t="str">
            <v>-</v>
          </cell>
        </row>
        <row r="1670">
          <cell r="S1670" t="str">
            <v>7176</v>
          </cell>
          <cell r="T1670" t="str">
            <v>Online Teaching &amp; Learning</v>
          </cell>
          <cell r="AA1670" t="str">
            <v>106-2408-7408</v>
          </cell>
          <cell r="AD1670" t="str">
            <v>EDUCATION-106</v>
          </cell>
          <cell r="AE1670" t="str">
            <v>EDUCATION-106-1</v>
          </cell>
          <cell r="AF1670" t="str">
            <v>106-2408-7408</v>
          </cell>
          <cell r="AJ1670" t="str">
            <v>-</v>
          </cell>
        </row>
        <row r="1671">
          <cell r="S1671" t="str">
            <v>7177</v>
          </cell>
          <cell r="T1671" t="str">
            <v>RI Student Transfer Web Portal</v>
          </cell>
          <cell r="AA1671" t="str">
            <v>106-2408-7435</v>
          </cell>
          <cell r="AD1671" t="str">
            <v>EDUCATION-106</v>
          </cell>
          <cell r="AE1671" t="str">
            <v>EDUCATION-106-2</v>
          </cell>
          <cell r="AF1671" t="str">
            <v>106-2408-7435</v>
          </cell>
          <cell r="AJ1671" t="str">
            <v>-</v>
          </cell>
        </row>
        <row r="1672">
          <cell r="S1672" t="str">
            <v>7178</v>
          </cell>
          <cell r="T1672" t="str">
            <v>Pell Processing Preservation</v>
          </cell>
          <cell r="AA1672" t="str">
            <v>106-2409-7362</v>
          </cell>
          <cell r="AD1672" t="str">
            <v>HEALTHSCI-106</v>
          </cell>
          <cell r="AE1672" t="str">
            <v>HEALTHSCI-106-3</v>
          </cell>
          <cell r="AF1672" t="str">
            <v>106-2409-7362</v>
          </cell>
          <cell r="AJ1672" t="str">
            <v>-</v>
          </cell>
        </row>
        <row r="1673">
          <cell r="S1673" t="str">
            <v>7179</v>
          </cell>
          <cell r="T1673" t="str">
            <v>CHBMI F&amp;A Costs</v>
          </cell>
          <cell r="AA1673" t="str">
            <v>106-2414-7362</v>
          </cell>
          <cell r="AD1673" t="str">
            <v>HEALTHSCI-106</v>
          </cell>
          <cell r="AE1673" t="str">
            <v>HEALTHSCI-106-4</v>
          </cell>
          <cell r="AF1673" t="str">
            <v>106-2414-7362</v>
          </cell>
          <cell r="AJ1673" t="str">
            <v>-</v>
          </cell>
        </row>
        <row r="1674">
          <cell r="S1674" t="str">
            <v>7180</v>
          </cell>
          <cell r="T1674" t="str">
            <v>Sustainability Office</v>
          </cell>
          <cell r="AA1674" t="str">
            <v>106-2416-7362</v>
          </cell>
          <cell r="AD1674" t="str">
            <v>HEALTHSCI-106</v>
          </cell>
          <cell r="AE1674" t="str">
            <v>HEALTHSCI-106-5</v>
          </cell>
          <cell r="AF1674" t="str">
            <v>106-2416-7362</v>
          </cell>
          <cell r="AJ1674" t="str">
            <v>-</v>
          </cell>
        </row>
        <row r="1675">
          <cell r="S1675" t="str">
            <v>7181</v>
          </cell>
          <cell r="T1675" t="str">
            <v>Planning Grant Exp Math Sci</v>
          </cell>
          <cell r="AA1675" t="str">
            <v>106-2501-7362</v>
          </cell>
          <cell r="AD1675" t="str">
            <v>NURSING-106</v>
          </cell>
          <cell r="AE1675" t="str">
            <v>NURSING-106-1</v>
          </cell>
          <cell r="AF1675" t="str">
            <v>106-2501-7362</v>
          </cell>
          <cell r="AJ1675" t="str">
            <v>-</v>
          </cell>
        </row>
        <row r="1676">
          <cell r="S1676" t="str">
            <v>7182</v>
          </cell>
          <cell r="T1676" t="str">
            <v>Outfield Test Facility</v>
          </cell>
          <cell r="AA1676" t="str">
            <v>106-2602-7422</v>
          </cell>
          <cell r="AD1676" t="str">
            <v>PHARMACY-106</v>
          </cell>
          <cell r="AE1676" t="str">
            <v>PHARMACY-106-1</v>
          </cell>
          <cell r="AF1676" t="str">
            <v>106-2602-7422</v>
          </cell>
          <cell r="AJ1676" t="str">
            <v>-</v>
          </cell>
        </row>
        <row r="1677">
          <cell r="S1677" t="str">
            <v>7183</v>
          </cell>
          <cell r="T1677" t="str">
            <v>Shukla Research Support</v>
          </cell>
          <cell r="AA1677" t="str">
            <v>106-2606-7362</v>
          </cell>
          <cell r="AD1677" t="str">
            <v>PHARMACY-106</v>
          </cell>
          <cell r="AE1677" t="str">
            <v>PHARMACY-106-2</v>
          </cell>
          <cell r="AF1677" t="str">
            <v>106-2606-7362</v>
          </cell>
          <cell r="AJ1677" t="str">
            <v>-</v>
          </cell>
        </row>
        <row r="1678">
          <cell r="S1678" t="str">
            <v>7184</v>
          </cell>
          <cell r="T1678" t="str">
            <v>Mathematics Gateway Funds</v>
          </cell>
          <cell r="AA1678" t="str">
            <v>106-2606-7379</v>
          </cell>
          <cell r="AD1678" t="str">
            <v>PHARMACY-106</v>
          </cell>
          <cell r="AE1678" t="str">
            <v>PHARMACY-106-3</v>
          </cell>
          <cell r="AF1678" t="str">
            <v>106-2606-7379</v>
          </cell>
          <cell r="AJ1678" t="str">
            <v>-</v>
          </cell>
        </row>
        <row r="1679">
          <cell r="S1679" t="str">
            <v>7185</v>
          </cell>
          <cell r="T1679" t="str">
            <v>URI Scientific Diving</v>
          </cell>
          <cell r="AA1679" t="str">
            <v>106-2606-7470</v>
          </cell>
          <cell r="AD1679" t="str">
            <v>PHARMACY-106</v>
          </cell>
          <cell r="AE1679" t="str">
            <v>PHARMACY-106-4</v>
          </cell>
          <cell r="AF1679" t="str">
            <v>106-2606-7470</v>
          </cell>
          <cell r="AJ1679" t="str">
            <v>-</v>
          </cell>
        </row>
        <row r="1680">
          <cell r="S1680" t="str">
            <v>7186</v>
          </cell>
          <cell r="T1680" t="str">
            <v>AP Student Athletic Devlp Cntr</v>
          </cell>
          <cell r="AA1680" t="str">
            <v>106-2606-7471</v>
          </cell>
          <cell r="AD1680" t="str">
            <v>PHARMACY-106</v>
          </cell>
          <cell r="AE1680" t="str">
            <v>PHARMACY-106-5</v>
          </cell>
          <cell r="AF1680" t="str">
            <v>106-2606-7471</v>
          </cell>
          <cell r="AJ1680" t="str">
            <v>-</v>
          </cell>
        </row>
        <row r="1681">
          <cell r="S1681" t="str">
            <v>7187</v>
          </cell>
          <cell r="T1681" t="str">
            <v>Fund Balance</v>
          </cell>
          <cell r="AA1681" t="str">
            <v>106-2802-7362</v>
          </cell>
          <cell r="AD1681" t="str">
            <v>GSO-106</v>
          </cell>
          <cell r="AE1681" t="str">
            <v>GSO-106-1</v>
          </cell>
          <cell r="AF1681" t="str">
            <v>106-2802-7362</v>
          </cell>
          <cell r="AJ1681" t="str">
            <v>-</v>
          </cell>
        </row>
        <row r="1682">
          <cell r="S1682" t="str">
            <v>7188</v>
          </cell>
          <cell r="T1682" t="str">
            <v>Outreach-Elderly Medication</v>
          </cell>
          <cell r="AA1682" t="str">
            <v>106-2802-7398</v>
          </cell>
          <cell r="AD1682" t="str">
            <v>GSO-106</v>
          </cell>
          <cell r="AE1682" t="str">
            <v>GSO-106-2</v>
          </cell>
          <cell r="AF1682" t="str">
            <v>106-2802-7398</v>
          </cell>
          <cell r="AJ1682" t="str">
            <v>-</v>
          </cell>
        </row>
        <row r="1683">
          <cell r="S1683" t="str">
            <v>7189</v>
          </cell>
          <cell r="T1683" t="str">
            <v>Professional Development Fund</v>
          </cell>
          <cell r="AA1683" t="str">
            <v>106-3203-7362</v>
          </cell>
          <cell r="AD1683" t="str">
            <v>ENROLLSVCS-106</v>
          </cell>
          <cell r="AE1683" t="str">
            <v>ENROLLSVCS-106-1</v>
          </cell>
          <cell r="AF1683" t="str">
            <v>106-3203-7362</v>
          </cell>
          <cell r="AJ1683" t="str">
            <v>-</v>
          </cell>
        </row>
        <row r="1684">
          <cell r="S1684" t="str">
            <v>7190</v>
          </cell>
          <cell r="T1684" t="str">
            <v>PACBR</v>
          </cell>
          <cell r="AA1684" t="str">
            <v>106-3206-7362</v>
          </cell>
          <cell r="AD1684" t="str">
            <v>BUSINESS-106</v>
          </cell>
          <cell r="AE1684" t="str">
            <v>BUSINESS-106-7</v>
          </cell>
          <cell r="AF1684" t="str">
            <v>106-3206-7362</v>
          </cell>
          <cell r="AJ1684" t="str">
            <v>-</v>
          </cell>
        </row>
        <row r="1685">
          <cell r="S1685" t="str">
            <v>7191</v>
          </cell>
          <cell r="T1685" t="str">
            <v>Ram Band Alum Reimbursement</v>
          </cell>
          <cell r="AA1685" t="str">
            <v>106-3206-7397</v>
          </cell>
          <cell r="AD1685" t="str">
            <v>BUSINESS-106</v>
          </cell>
          <cell r="AE1685" t="str">
            <v>BUSINESS-106-8</v>
          </cell>
          <cell r="AF1685" t="str">
            <v>106-3206-7397</v>
          </cell>
          <cell r="AJ1685" t="str">
            <v>-</v>
          </cell>
        </row>
        <row r="1686">
          <cell r="S1686" t="str">
            <v>7192</v>
          </cell>
          <cell r="T1686" t="str">
            <v>M Baseball Alum Reimbursement</v>
          </cell>
          <cell r="AA1686" t="str">
            <v>106-3210-7362</v>
          </cell>
          <cell r="AD1686" t="str">
            <v>GRADSTUDIES-106</v>
          </cell>
          <cell r="AE1686" t="str">
            <v>GRADSTUDIES-106-1</v>
          </cell>
          <cell r="AF1686" t="str">
            <v>106-3210-7362</v>
          </cell>
          <cell r="AJ1686" t="str">
            <v>-</v>
          </cell>
        </row>
        <row r="1687">
          <cell r="S1687" t="str">
            <v>7193</v>
          </cell>
          <cell r="T1687" t="str">
            <v>W Tennis Alum Reimbursement</v>
          </cell>
          <cell r="AA1687" t="str">
            <v>106-3300-7362</v>
          </cell>
          <cell r="AD1687" t="str">
            <v>ITS-106</v>
          </cell>
          <cell r="AE1687" t="str">
            <v>ITS-106-1</v>
          </cell>
          <cell r="AF1687" t="str">
            <v>106-3300-7362</v>
          </cell>
          <cell r="AJ1687" t="str">
            <v>-</v>
          </cell>
        </row>
        <row r="1688">
          <cell r="S1688" t="str">
            <v>7194</v>
          </cell>
          <cell r="T1688" t="str">
            <v>W Swimming Alum Reimbursement</v>
          </cell>
          <cell r="AA1688" t="str">
            <v>106-4046-1212</v>
          </cell>
          <cell r="AD1688" t="str">
            <v>Capital Prog Design &amp; Delivery-106</v>
          </cell>
          <cell r="AE1688" t="str">
            <v>Capital Prog Design &amp; Delivery-106-1</v>
          </cell>
          <cell r="AF1688" t="str">
            <v>106-4046-1212</v>
          </cell>
          <cell r="AJ1688" t="str">
            <v>-</v>
          </cell>
        </row>
        <row r="1689">
          <cell r="S1689" t="str">
            <v>7195</v>
          </cell>
          <cell r="T1689" t="str">
            <v>Cheerleading Alum Reimburse</v>
          </cell>
          <cell r="AA1689" t="str">
            <v>106-4073-7362</v>
          </cell>
          <cell r="AD1689" t="str">
            <v>SPECIALPROJECTS-106</v>
          </cell>
          <cell r="AE1689" t="str">
            <v>SPECIALPROJECTS-106-1</v>
          </cell>
          <cell r="AF1689" t="str">
            <v>106-4073-7362</v>
          </cell>
          <cell r="AJ1689" t="str">
            <v>-</v>
          </cell>
        </row>
        <row r="1690">
          <cell r="S1690" t="str">
            <v>7196</v>
          </cell>
          <cell r="T1690" t="str">
            <v>Ramettes Alum Reimbursement</v>
          </cell>
          <cell r="AA1690" t="str">
            <v>106-6004-7362</v>
          </cell>
          <cell r="AD1690" t="str">
            <v>PRESIDENT-Communications-106</v>
          </cell>
          <cell r="AE1690" t="str">
            <v>PRESIDENT-Communications-106-1</v>
          </cell>
          <cell r="AF1690" t="str">
            <v>106-6004-7362</v>
          </cell>
          <cell r="AJ1690" t="str">
            <v>-</v>
          </cell>
        </row>
        <row r="1691">
          <cell r="S1691" t="str">
            <v>7197</v>
          </cell>
          <cell r="T1691" t="str">
            <v>M Golf Alum Reimbursement</v>
          </cell>
          <cell r="AA1691" t="str">
            <v>110-0000-0100</v>
          </cell>
          <cell r="AD1691" t="str">
            <v>ALLOTHER-110</v>
          </cell>
          <cell r="AE1691" t="str">
            <v>ALLOTHER-110-1</v>
          </cell>
          <cell r="AF1691" t="str">
            <v>110-0000-0100</v>
          </cell>
          <cell r="AJ1691" t="str">
            <v>-</v>
          </cell>
        </row>
        <row r="1692">
          <cell r="S1692" t="str">
            <v>7198</v>
          </cell>
          <cell r="T1692" t="str">
            <v>M Soccer Alum Reimbursement</v>
          </cell>
          <cell r="AA1692" t="str">
            <v>110-0000-0101</v>
          </cell>
          <cell r="AD1692" t="str">
            <v>ALLOTHER-110</v>
          </cell>
          <cell r="AE1692" t="str">
            <v>ALLOTHER-110-2</v>
          </cell>
          <cell r="AF1692" t="str">
            <v>110-0000-0101</v>
          </cell>
          <cell r="AJ1692" t="str">
            <v>-</v>
          </cell>
        </row>
        <row r="1693">
          <cell r="S1693" t="str">
            <v>7199</v>
          </cell>
          <cell r="T1693" t="str">
            <v>M Track Alum Reimbursement</v>
          </cell>
          <cell r="AA1693" t="str">
            <v>110-0001-0000</v>
          </cell>
          <cell r="AD1693" t="str">
            <v>PRESIDENT-Other-110</v>
          </cell>
          <cell r="AE1693" t="str">
            <v>PRESIDENT-Other-110-1</v>
          </cell>
          <cell r="AF1693" t="str">
            <v>110-0001-0000</v>
          </cell>
          <cell r="AJ1693" t="str">
            <v>-</v>
          </cell>
        </row>
        <row r="1694">
          <cell r="S1694" t="str">
            <v>7200</v>
          </cell>
          <cell r="T1694" t="str">
            <v>M Football Alum Reimbursement</v>
          </cell>
          <cell r="AA1694" t="str">
            <v>110-0001-1180</v>
          </cell>
          <cell r="AD1694" t="str">
            <v>PRESIDENT-Other-110</v>
          </cell>
          <cell r="AE1694" t="str">
            <v>PRESIDENT-Other-110-2</v>
          </cell>
          <cell r="AF1694" t="str">
            <v>110-0001-1180</v>
          </cell>
          <cell r="AJ1694" t="str">
            <v>-</v>
          </cell>
        </row>
        <row r="1695">
          <cell r="S1695" t="str">
            <v>7201</v>
          </cell>
          <cell r="T1695" t="str">
            <v>M Basketball Alum Reimburse</v>
          </cell>
          <cell r="AA1695" t="str">
            <v>110-0200-0000</v>
          </cell>
          <cell r="AD1695" t="str">
            <v>FACILITIES-Other-110</v>
          </cell>
          <cell r="AE1695" t="str">
            <v>FACILITIES-Other-110-1</v>
          </cell>
          <cell r="AF1695" t="str">
            <v>110-0200-0000</v>
          </cell>
          <cell r="AJ1695" t="str">
            <v>-</v>
          </cell>
        </row>
        <row r="1696">
          <cell r="S1696" t="str">
            <v>7202</v>
          </cell>
          <cell r="T1696" t="str">
            <v>W Rowing Alum Reimbursement</v>
          </cell>
          <cell r="AA1696" t="str">
            <v>110-0200-3025</v>
          </cell>
          <cell r="AD1696" t="str">
            <v>FACILITIES-Other-110</v>
          </cell>
          <cell r="AE1696" t="str">
            <v>FACILITIES-Other-110-2</v>
          </cell>
          <cell r="AF1696" t="str">
            <v>110-0200-3025</v>
          </cell>
          <cell r="AJ1696" t="str">
            <v>-</v>
          </cell>
        </row>
        <row r="1697">
          <cell r="S1697" t="str">
            <v>7203</v>
          </cell>
          <cell r="T1697" t="str">
            <v>W Soccer Alum Reimbursement</v>
          </cell>
          <cell r="AA1697" t="str">
            <v>110-0200-3311</v>
          </cell>
          <cell r="AD1697" t="str">
            <v>FACILITIES-Other-110</v>
          </cell>
          <cell r="AE1697" t="str">
            <v>FACILITIES-Other-110-3</v>
          </cell>
          <cell r="AF1697" t="str">
            <v>110-0200-3311</v>
          </cell>
          <cell r="AJ1697" t="str">
            <v>-</v>
          </cell>
        </row>
        <row r="1698">
          <cell r="S1698" t="str">
            <v>7204</v>
          </cell>
          <cell r="T1698" t="str">
            <v>W Track Alum Reimbursement</v>
          </cell>
          <cell r="AA1698" t="str">
            <v>110-0300-3025</v>
          </cell>
          <cell r="AD1698" t="str">
            <v>AA_BLDGRENTALS-110</v>
          </cell>
          <cell r="AE1698" t="str">
            <v>AA_BLDGRENTALS-110-1</v>
          </cell>
          <cell r="AF1698" t="str">
            <v>110-0300-3025</v>
          </cell>
          <cell r="AJ1698" t="str">
            <v>-</v>
          </cell>
        </row>
        <row r="1699">
          <cell r="S1699" t="str">
            <v>7205</v>
          </cell>
          <cell r="T1699" t="str">
            <v>W Volleyball Alum Reimburse</v>
          </cell>
          <cell r="AA1699" t="str">
            <v>110-0300-3311</v>
          </cell>
          <cell r="AD1699" t="str">
            <v>AA_BLDGRENTALS-110</v>
          </cell>
          <cell r="AE1699" t="str">
            <v>AA_BLDGRENTALS-110-2</v>
          </cell>
          <cell r="AF1699" t="str">
            <v>110-0300-3311</v>
          </cell>
          <cell r="AJ1699" t="str">
            <v>-</v>
          </cell>
        </row>
        <row r="1700">
          <cell r="S1700" t="str">
            <v>7206</v>
          </cell>
          <cell r="T1700" t="str">
            <v>W Basketball Alum Reimburse</v>
          </cell>
          <cell r="AA1700" t="str">
            <v>110-1008-3024</v>
          </cell>
          <cell r="AD1700" t="str">
            <v>RESECDEV-110</v>
          </cell>
          <cell r="AE1700" t="str">
            <v>RESECDEV-110-1</v>
          </cell>
          <cell r="AF1700" t="str">
            <v>110-1008-3024</v>
          </cell>
          <cell r="AJ1700" t="str">
            <v>-</v>
          </cell>
        </row>
        <row r="1701">
          <cell r="S1701" t="str">
            <v>7207</v>
          </cell>
          <cell r="T1701" t="str">
            <v>W Softball Alum Reimbursement</v>
          </cell>
          <cell r="AA1701" t="str">
            <v>110-1101-0000</v>
          </cell>
          <cell r="AD1701" t="str">
            <v>PROVOST-Academic_Aff-110</v>
          </cell>
          <cell r="AE1701" t="str">
            <v>PROVOST-Academic_Aff-110-1</v>
          </cell>
          <cell r="AF1701" t="str">
            <v>110-1101-0000</v>
          </cell>
          <cell r="AJ1701" t="str">
            <v>-</v>
          </cell>
        </row>
        <row r="1702">
          <cell r="S1702" t="str">
            <v>7208</v>
          </cell>
          <cell r="T1702" t="str">
            <v>Athletics Admin Alum Reimburse</v>
          </cell>
          <cell r="AA1702" t="str">
            <v>110-1102-0000</v>
          </cell>
          <cell r="AD1702" t="str">
            <v>ATL-110</v>
          </cell>
          <cell r="AE1702" t="str">
            <v>ATL-110-1</v>
          </cell>
          <cell r="AF1702" t="str">
            <v>110-1102-0000</v>
          </cell>
          <cell r="AJ1702" t="str">
            <v>-</v>
          </cell>
        </row>
        <row r="1703">
          <cell r="S1703" t="str">
            <v>7209</v>
          </cell>
          <cell r="T1703" t="str">
            <v>RIFANS Landscaping Funds</v>
          </cell>
          <cell r="AA1703" t="str">
            <v>110-1110-0000</v>
          </cell>
          <cell r="AD1703" t="str">
            <v>PROVOST-Neuroscience-110</v>
          </cell>
          <cell r="AE1703" t="str">
            <v>PROVOST-Neuroscience-110-1</v>
          </cell>
          <cell r="AF1703" t="str">
            <v>110-1110-0000</v>
          </cell>
          <cell r="AJ1703" t="str">
            <v>-</v>
          </cell>
        </row>
        <row r="1704">
          <cell r="S1704" t="str">
            <v>7210</v>
          </cell>
          <cell r="T1704" t="str">
            <v>3D Center Biomedical Sciences</v>
          </cell>
          <cell r="AA1704" t="str">
            <v>110-1110-1102</v>
          </cell>
          <cell r="AD1704" t="str">
            <v>PROVOST-Neuroscience-110</v>
          </cell>
          <cell r="AE1704" t="str">
            <v>PROVOST-Neuroscience-110-2</v>
          </cell>
          <cell r="AF1704" t="str">
            <v>110-1110-1102</v>
          </cell>
          <cell r="AJ1704" t="str">
            <v>-</v>
          </cell>
        </row>
        <row r="1705">
          <cell r="S1705" t="str">
            <v>7211</v>
          </cell>
          <cell r="T1705" t="str">
            <v>Water Resources Cluster</v>
          </cell>
          <cell r="AA1705" t="str">
            <v>110-1110-1138</v>
          </cell>
          <cell r="AD1705" t="str">
            <v>PROVOST-Neuroscience-110</v>
          </cell>
          <cell r="AE1705" t="str">
            <v>PROVOST-Neuroscience-110-3</v>
          </cell>
          <cell r="AF1705" t="str">
            <v>110-1110-1138</v>
          </cell>
          <cell r="AJ1705" t="str">
            <v>-</v>
          </cell>
        </row>
        <row r="1706">
          <cell r="S1706" t="str">
            <v>7212</v>
          </cell>
          <cell r="T1706" t="str">
            <v>Global Provost Account</v>
          </cell>
          <cell r="AA1706" t="str">
            <v>110-1110-1139</v>
          </cell>
          <cell r="AD1706" t="str">
            <v>PROVOST-Neuroscience-110</v>
          </cell>
          <cell r="AE1706" t="str">
            <v>PROVOST-Neuroscience-110-4</v>
          </cell>
          <cell r="AF1706" t="str">
            <v>110-1110-1139</v>
          </cell>
          <cell r="AJ1706" t="str">
            <v>-</v>
          </cell>
        </row>
        <row r="1707">
          <cell r="S1707" t="str">
            <v>7213</v>
          </cell>
          <cell r="T1707" t="str">
            <v>Grad School Lab Automation</v>
          </cell>
          <cell r="AA1707" t="str">
            <v>110-1110-1140</v>
          </cell>
          <cell r="AD1707" t="str">
            <v>PROVOST-Neuroscience-110</v>
          </cell>
          <cell r="AE1707" t="str">
            <v>PROVOST-Neuroscience-110-5</v>
          </cell>
          <cell r="AF1707" t="str">
            <v>110-1110-1140</v>
          </cell>
          <cell r="AJ1707" t="str">
            <v>-</v>
          </cell>
        </row>
        <row r="1708">
          <cell r="S1708" t="str">
            <v>7214</v>
          </cell>
          <cell r="T1708" t="str">
            <v>Graduate School INP</v>
          </cell>
          <cell r="AA1708" t="str">
            <v>110-1110-2400</v>
          </cell>
          <cell r="AD1708" t="str">
            <v>PROVOST-Neuroscience-110</v>
          </cell>
          <cell r="AE1708" t="str">
            <v>PROVOST-Neuroscience-110-6</v>
          </cell>
          <cell r="AF1708" t="str">
            <v>110-1110-2400</v>
          </cell>
          <cell r="AJ1708" t="str">
            <v>-</v>
          </cell>
        </row>
        <row r="1709">
          <cell r="S1709" t="str">
            <v>7215</v>
          </cell>
          <cell r="T1709" t="str">
            <v>Student Emerg Assistance Fund</v>
          </cell>
          <cell r="AA1709" t="str">
            <v>110-1500-0000</v>
          </cell>
          <cell r="AD1709" t="str">
            <v>AHC-EXECCOMM-110</v>
          </cell>
          <cell r="AE1709" t="str">
            <v>AHC-EXECCOMM-110-1</v>
          </cell>
          <cell r="AF1709" t="str">
            <v>110-1500-0000</v>
          </cell>
          <cell r="AJ1709" t="str">
            <v>-</v>
          </cell>
        </row>
        <row r="1710">
          <cell r="S1710" t="str">
            <v>7216</v>
          </cell>
          <cell r="T1710" t="str">
            <v>Pay for Print</v>
          </cell>
          <cell r="AA1710" t="str">
            <v>110-1530-0000</v>
          </cell>
          <cell r="AD1710" t="str">
            <v>AHC-SSVCS-110</v>
          </cell>
          <cell r="AE1710" t="str">
            <v>AHC-SSVCS-110-1</v>
          </cell>
          <cell r="AF1710" t="str">
            <v>110-1530-0000</v>
          </cell>
          <cell r="AJ1710" t="str">
            <v>-</v>
          </cell>
        </row>
        <row r="1711">
          <cell r="S1711" t="str">
            <v>7217</v>
          </cell>
          <cell r="T1711" t="str">
            <v>Insect Control Evaluations</v>
          </cell>
          <cell r="AA1711" t="str">
            <v>110-1534-1120</v>
          </cell>
          <cell r="AD1711" t="str">
            <v>AHC-SSVCS-110</v>
          </cell>
          <cell r="AE1711" t="str">
            <v>AHC-SSVCS-110-2</v>
          </cell>
          <cell r="AF1711" t="str">
            <v>110-1534-1120</v>
          </cell>
          <cell r="AJ1711" t="str">
            <v>-</v>
          </cell>
        </row>
        <row r="1712">
          <cell r="S1712" t="str">
            <v>7218</v>
          </cell>
          <cell r="T1712" t="str">
            <v>LGBTQ Project</v>
          </cell>
          <cell r="AA1712" t="str">
            <v>110-1550-0000</v>
          </cell>
          <cell r="AD1712" t="str">
            <v>HEALTHSCI-110</v>
          </cell>
          <cell r="AE1712" t="str">
            <v>HEALTHSCI-110-1</v>
          </cell>
          <cell r="AF1712" t="str">
            <v>110-1550-0000</v>
          </cell>
          <cell r="AJ1712" t="str">
            <v>-</v>
          </cell>
        </row>
        <row r="1713">
          <cell r="S1713" t="str">
            <v>7219</v>
          </cell>
          <cell r="T1713" t="str">
            <v>Harrington School Conference</v>
          </cell>
          <cell r="AA1713" t="str">
            <v>110-1550-8025</v>
          </cell>
          <cell r="AD1713" t="str">
            <v>HEALTHSCI-110</v>
          </cell>
          <cell r="AE1713" t="str">
            <v>HEALTHSCI-110-2</v>
          </cell>
          <cell r="AF1713" t="str">
            <v>110-1550-8025</v>
          </cell>
          <cell r="AJ1713" t="str">
            <v>-</v>
          </cell>
        </row>
        <row r="1714">
          <cell r="S1714" t="str">
            <v>7220</v>
          </cell>
          <cell r="T1714" t="str">
            <v>Fitness Wellness Fee</v>
          </cell>
          <cell r="AA1714" t="str">
            <v>110-2000-0000</v>
          </cell>
          <cell r="AD1714" t="str">
            <v>CELS-110</v>
          </cell>
          <cell r="AE1714" t="str">
            <v>CELS-110-1</v>
          </cell>
          <cell r="AF1714" t="str">
            <v>110-2000-0000</v>
          </cell>
          <cell r="AJ1714" t="str">
            <v>-</v>
          </cell>
        </row>
        <row r="1715">
          <cell r="S1715" t="str">
            <v>7221</v>
          </cell>
          <cell r="T1715" t="str">
            <v>OTO Technology Funding</v>
          </cell>
          <cell r="AA1715" t="str">
            <v>110-2000-1100</v>
          </cell>
          <cell r="AD1715" t="str">
            <v>CELS-110</v>
          </cell>
          <cell r="AE1715" t="str">
            <v>CELS-110-2</v>
          </cell>
          <cell r="AF1715" t="str">
            <v>110-2000-1100</v>
          </cell>
          <cell r="AJ1715" t="str">
            <v>-</v>
          </cell>
        </row>
        <row r="1716">
          <cell r="S1716" t="str">
            <v>7222</v>
          </cell>
          <cell r="T1716" t="str">
            <v>Civil Graduate Fellowship</v>
          </cell>
          <cell r="AA1716" t="str">
            <v>110-2000-1101</v>
          </cell>
          <cell r="AD1716" t="str">
            <v>CELS-110</v>
          </cell>
          <cell r="AE1716" t="str">
            <v>CELS-110-3</v>
          </cell>
          <cell r="AF1716" t="str">
            <v>110-2000-1101</v>
          </cell>
          <cell r="AJ1716" t="str">
            <v>-</v>
          </cell>
        </row>
        <row r="1717">
          <cell r="S1717" t="str">
            <v>7223</v>
          </cell>
          <cell r="T1717" t="str">
            <v>Winter Session</v>
          </cell>
          <cell r="AA1717" t="str">
            <v>110-2000-1102</v>
          </cell>
          <cell r="AD1717" t="str">
            <v>CELS-110</v>
          </cell>
          <cell r="AE1717" t="str">
            <v>CELS-110-4</v>
          </cell>
          <cell r="AF1717" t="str">
            <v>110-2000-1102</v>
          </cell>
          <cell r="AJ1717" t="str">
            <v>-</v>
          </cell>
        </row>
        <row r="1718">
          <cell r="S1718" t="str">
            <v>7224</v>
          </cell>
          <cell r="T1718" t="str">
            <v>URI Marching Band</v>
          </cell>
          <cell r="AA1718" t="str">
            <v>110-2000-2400</v>
          </cell>
          <cell r="AD1718" t="str">
            <v>CELS-110</v>
          </cell>
          <cell r="AE1718" t="str">
            <v>CELS-110-5</v>
          </cell>
          <cell r="AF1718" t="str">
            <v>110-2000-2400</v>
          </cell>
          <cell r="AJ1718" t="str">
            <v>-</v>
          </cell>
        </row>
        <row r="1719">
          <cell r="S1719" t="str">
            <v>7225</v>
          </cell>
          <cell r="T1719" t="str">
            <v>Cluster Faculty Hire</v>
          </cell>
          <cell r="AA1719" t="str">
            <v>110-2001-0000</v>
          </cell>
          <cell r="AD1719" t="str">
            <v>CELS-110</v>
          </cell>
          <cell r="AE1719" t="str">
            <v>CELS-110-6</v>
          </cell>
          <cell r="AF1719" t="str">
            <v>110-2001-0000</v>
          </cell>
          <cell r="AJ1719" t="str">
            <v>-</v>
          </cell>
        </row>
        <row r="1720">
          <cell r="S1720" t="str">
            <v>7226</v>
          </cell>
          <cell r="T1720" t="str">
            <v>Work Life Committee</v>
          </cell>
          <cell r="AA1720" t="str">
            <v>110-2001-1100</v>
          </cell>
          <cell r="AD1720" t="str">
            <v>CELS-110</v>
          </cell>
          <cell r="AE1720" t="str">
            <v>CELS-110-7</v>
          </cell>
          <cell r="AF1720" t="str">
            <v>110-2001-1100</v>
          </cell>
          <cell r="AJ1720" t="str">
            <v>-</v>
          </cell>
        </row>
        <row r="1721">
          <cell r="S1721" t="str">
            <v>7227</v>
          </cell>
          <cell r="T1721" t="str">
            <v>GSO Workshops</v>
          </cell>
          <cell r="AA1721" t="str">
            <v>110-2001-1101</v>
          </cell>
          <cell r="AD1721" t="str">
            <v>CELS-110</v>
          </cell>
          <cell r="AE1721" t="str">
            <v>CELS-110-8</v>
          </cell>
          <cell r="AF1721" t="str">
            <v>110-2001-1101</v>
          </cell>
          <cell r="AJ1721" t="str">
            <v>-</v>
          </cell>
        </row>
        <row r="1722">
          <cell r="S1722" t="str">
            <v>7228</v>
          </cell>
          <cell r="T1722" t="str">
            <v>CELS Student Diversity</v>
          </cell>
          <cell r="AA1722" t="str">
            <v>110-2001-1103</v>
          </cell>
          <cell r="AD1722" t="str">
            <v>CELS-110</v>
          </cell>
          <cell r="AE1722" t="str">
            <v>CELS-110-9</v>
          </cell>
          <cell r="AF1722" t="str">
            <v>110-2001-1103</v>
          </cell>
          <cell r="AJ1722" t="str">
            <v>-</v>
          </cell>
        </row>
        <row r="1723">
          <cell r="S1723" t="str">
            <v>7229</v>
          </cell>
          <cell r="T1723" t="str">
            <v>MESM Program (NRS)</v>
          </cell>
          <cell r="AA1723" t="str">
            <v>110-2001-1180</v>
          </cell>
          <cell r="AD1723" t="str">
            <v>CELS-110</v>
          </cell>
          <cell r="AE1723" t="str">
            <v>CELS-110-10</v>
          </cell>
          <cell r="AF1723" t="str">
            <v>110-2001-1180</v>
          </cell>
          <cell r="AJ1723" t="str">
            <v>-</v>
          </cell>
        </row>
        <row r="1724">
          <cell r="S1724" t="str">
            <v>7230</v>
          </cell>
          <cell r="T1724" t="str">
            <v>Lindon</v>
          </cell>
          <cell r="AA1724" t="str">
            <v>110-2001-2400</v>
          </cell>
          <cell r="AD1724" t="str">
            <v>CELS-110</v>
          </cell>
          <cell r="AE1724" t="str">
            <v>CELS-110-11</v>
          </cell>
          <cell r="AF1724" t="str">
            <v>110-2001-2400</v>
          </cell>
          <cell r="AJ1724" t="str">
            <v>-</v>
          </cell>
        </row>
        <row r="1725">
          <cell r="S1725" t="str">
            <v>7231</v>
          </cell>
          <cell r="T1725" t="str">
            <v>X-Ray Diffractometer (XRD)</v>
          </cell>
          <cell r="AA1725" t="str">
            <v>110-2001-2761</v>
          </cell>
          <cell r="AD1725" t="str">
            <v>CELS-110</v>
          </cell>
          <cell r="AE1725" t="str">
            <v>CELS-110-12</v>
          </cell>
          <cell r="AF1725" t="str">
            <v>110-2001-2761</v>
          </cell>
          <cell r="AJ1725" t="str">
            <v>-</v>
          </cell>
        </row>
        <row r="1726">
          <cell r="S1726" t="str">
            <v>7232</v>
          </cell>
          <cell r="T1726" t="str">
            <v>Comparative Biology Res Center</v>
          </cell>
          <cell r="AA1726" t="str">
            <v>110-2002-0000</v>
          </cell>
          <cell r="AD1726" t="str">
            <v>CELS-110</v>
          </cell>
          <cell r="AE1726" t="str">
            <v>CELS-110-13</v>
          </cell>
          <cell r="AF1726" t="str">
            <v>110-2002-0000</v>
          </cell>
          <cell r="AJ1726" t="str">
            <v>-</v>
          </cell>
        </row>
        <row r="1727">
          <cell r="S1727" t="str">
            <v>7233</v>
          </cell>
          <cell r="T1727" t="str">
            <v>Open Access Publication Fund</v>
          </cell>
          <cell r="AA1727" t="str">
            <v>110-2002-1000</v>
          </cell>
          <cell r="AD1727" t="str">
            <v>CELS-110</v>
          </cell>
          <cell r="AE1727" t="str">
            <v>CELS-110-14</v>
          </cell>
          <cell r="AF1727" t="str">
            <v>110-2002-1000</v>
          </cell>
          <cell r="AJ1727" t="str">
            <v>-</v>
          </cell>
        </row>
        <row r="1728">
          <cell r="S1728" t="str">
            <v>7234</v>
          </cell>
          <cell r="T1728" t="str">
            <v>Active Learning Classroom</v>
          </cell>
          <cell r="AA1728" t="str">
            <v>110-2002-1100</v>
          </cell>
          <cell r="AD1728" t="str">
            <v>CELS-110</v>
          </cell>
          <cell r="AE1728" t="str">
            <v>CELS-110-15</v>
          </cell>
          <cell r="AF1728" t="str">
            <v>110-2002-1100</v>
          </cell>
          <cell r="AJ1728" t="str">
            <v>-</v>
          </cell>
        </row>
        <row r="1729">
          <cell r="S1729" t="str">
            <v>7235</v>
          </cell>
          <cell r="T1729" t="str">
            <v>Gateway to URI</v>
          </cell>
          <cell r="AA1729" t="str">
            <v>110-2002-2400</v>
          </cell>
          <cell r="AD1729" t="str">
            <v>CELS-110</v>
          </cell>
          <cell r="AE1729" t="str">
            <v>CELS-110-16</v>
          </cell>
          <cell r="AF1729" t="str">
            <v>110-2002-2400</v>
          </cell>
          <cell r="AJ1729" t="str">
            <v>-</v>
          </cell>
        </row>
        <row r="1730">
          <cell r="S1730" t="str">
            <v>7236</v>
          </cell>
          <cell r="T1730" t="str">
            <v>Lucht Overhead Support</v>
          </cell>
          <cell r="AA1730" t="str">
            <v>110-2003-0000</v>
          </cell>
          <cell r="AD1730" t="str">
            <v>CELS-110</v>
          </cell>
          <cell r="AE1730" t="str">
            <v>CELS-110-17</v>
          </cell>
          <cell r="AF1730" t="str">
            <v>110-2003-0000</v>
          </cell>
          <cell r="AJ1730" t="str">
            <v>-</v>
          </cell>
        </row>
        <row r="1731">
          <cell r="S1731" t="str">
            <v>7237</v>
          </cell>
          <cell r="T1731" t="str">
            <v>URI Engineering Projects</v>
          </cell>
          <cell r="AA1731" t="str">
            <v>110-2003-2400</v>
          </cell>
          <cell r="AD1731" t="str">
            <v>CELS-110</v>
          </cell>
          <cell r="AE1731" t="str">
            <v>CELS-110-18</v>
          </cell>
          <cell r="AF1731" t="str">
            <v>110-2003-2400</v>
          </cell>
          <cell r="AJ1731" t="str">
            <v>-</v>
          </cell>
        </row>
        <row r="1732">
          <cell r="S1732" t="str">
            <v>7238</v>
          </cell>
          <cell r="T1732" t="str">
            <v>Pharmacy Res Grad Education</v>
          </cell>
          <cell r="AA1732" t="str">
            <v>110-2004-0000</v>
          </cell>
          <cell r="AD1732" t="str">
            <v>CELS-110</v>
          </cell>
          <cell r="AE1732" t="str">
            <v>CELS-110-19</v>
          </cell>
          <cell r="AF1732" t="str">
            <v>110-2004-0000</v>
          </cell>
          <cell r="AJ1732" t="str">
            <v>-</v>
          </cell>
        </row>
        <row r="1733">
          <cell r="S1733" t="str">
            <v>7239</v>
          </cell>
          <cell r="T1733" t="str">
            <v>Pharmacy Acad Affairs Office</v>
          </cell>
          <cell r="AA1733" t="str">
            <v>110-2004-1103</v>
          </cell>
          <cell r="AD1733" t="str">
            <v>CELS-110</v>
          </cell>
          <cell r="AE1733" t="str">
            <v>CELS-110-20</v>
          </cell>
          <cell r="AF1733" t="str">
            <v>110-2004-1103</v>
          </cell>
          <cell r="AJ1733" t="str">
            <v>-</v>
          </cell>
        </row>
        <row r="1734">
          <cell r="S1734" t="str">
            <v>7240</v>
          </cell>
          <cell r="T1734" t="str">
            <v>IEP Program Colloquium</v>
          </cell>
          <cell r="AA1734" t="str">
            <v>110-2004-2400</v>
          </cell>
          <cell r="AD1734" t="str">
            <v>CELS-110</v>
          </cell>
          <cell r="AE1734" t="str">
            <v>CELS-110-21</v>
          </cell>
          <cell r="AF1734" t="str">
            <v>110-2004-2400</v>
          </cell>
          <cell r="AJ1734" t="str">
            <v>-</v>
          </cell>
        </row>
        <row r="1735">
          <cell r="S1735" t="str">
            <v>7241</v>
          </cell>
          <cell r="T1735" t="str">
            <v>Field Emissions Elec FE-SEM</v>
          </cell>
          <cell r="AA1735" t="str">
            <v>110-2004-2700</v>
          </cell>
          <cell r="AD1735" t="str">
            <v>CELS-110</v>
          </cell>
          <cell r="AE1735" t="str">
            <v>CELS-110-22</v>
          </cell>
          <cell r="AF1735" t="str">
            <v>110-2004-2700</v>
          </cell>
          <cell r="AJ1735" t="str">
            <v>-</v>
          </cell>
        </row>
        <row r="1736">
          <cell r="S1736" t="str">
            <v>7242</v>
          </cell>
          <cell r="T1736" t="str">
            <v>Distinguished Visiting Artists</v>
          </cell>
          <cell r="AA1736" t="str">
            <v>110-2005-0000</v>
          </cell>
          <cell r="AD1736" t="str">
            <v>CELS-110</v>
          </cell>
          <cell r="AE1736" t="str">
            <v>CELS-110-23</v>
          </cell>
          <cell r="AF1736" t="str">
            <v>110-2005-0000</v>
          </cell>
          <cell r="AJ1736" t="str">
            <v>-</v>
          </cell>
        </row>
        <row r="1737">
          <cell r="S1737" t="str">
            <v>7243</v>
          </cell>
          <cell r="T1737" t="str">
            <v>Dist Interntl Visting Scholars</v>
          </cell>
          <cell r="AA1737" t="str">
            <v>110-2005-2400</v>
          </cell>
          <cell r="AD1737" t="str">
            <v>CELS-110</v>
          </cell>
          <cell r="AE1737" t="str">
            <v>CELS-110-24</v>
          </cell>
          <cell r="AF1737" t="str">
            <v>110-2005-2400</v>
          </cell>
          <cell r="AJ1737" t="str">
            <v>-</v>
          </cell>
        </row>
        <row r="1738">
          <cell r="S1738" t="str">
            <v>7244</v>
          </cell>
          <cell r="T1738" t="str">
            <v>Faculty Led Programs</v>
          </cell>
          <cell r="AA1738" t="str">
            <v>110-2005-2710</v>
          </cell>
          <cell r="AD1738" t="str">
            <v>CELS-110</v>
          </cell>
          <cell r="AE1738" t="str">
            <v>CELS-110-25</v>
          </cell>
          <cell r="AF1738" t="str">
            <v>110-2005-2710</v>
          </cell>
          <cell r="AJ1738" t="str">
            <v>-</v>
          </cell>
        </row>
        <row r="1739">
          <cell r="S1739" t="str">
            <v>7245</v>
          </cell>
          <cell r="T1739" t="str">
            <v>BPS cGMP</v>
          </cell>
          <cell r="AA1739" t="str">
            <v>110-2006-0000</v>
          </cell>
          <cell r="AD1739" t="str">
            <v>CELS-110</v>
          </cell>
          <cell r="AE1739" t="str">
            <v>CELS-110-26</v>
          </cell>
          <cell r="AF1739" t="str">
            <v>110-2006-0000</v>
          </cell>
          <cell r="AJ1739" t="str">
            <v>-</v>
          </cell>
        </row>
        <row r="1740">
          <cell r="S1740" t="str">
            <v>7246</v>
          </cell>
          <cell r="T1740" t="str">
            <v>History Phi Alpha Theta Honor</v>
          </cell>
          <cell r="AA1740" t="str">
            <v>110-2006-1100</v>
          </cell>
          <cell r="AD1740" t="str">
            <v>CELS-110</v>
          </cell>
          <cell r="AE1740" t="str">
            <v>CELS-110-27</v>
          </cell>
          <cell r="AF1740" t="str">
            <v>110-2006-1100</v>
          </cell>
          <cell r="AJ1740" t="str">
            <v>-</v>
          </cell>
        </row>
        <row r="1741">
          <cell r="S1741" t="str">
            <v>7247</v>
          </cell>
          <cell r="T1741" t="str">
            <v>Pi Sigma Alpha Honor Society</v>
          </cell>
          <cell r="AA1741" t="str">
            <v>110-2006-2400</v>
          </cell>
          <cell r="AD1741" t="str">
            <v>CELS-110</v>
          </cell>
          <cell r="AE1741" t="str">
            <v>CELS-110-28</v>
          </cell>
          <cell r="AF1741" t="str">
            <v>110-2006-2400</v>
          </cell>
          <cell r="AJ1741" t="str">
            <v>-</v>
          </cell>
        </row>
        <row r="1742">
          <cell r="S1742" t="str">
            <v>7248</v>
          </cell>
          <cell r="T1742" t="str">
            <v>Krueger Research</v>
          </cell>
          <cell r="AA1742" t="str">
            <v>110-2007-0000</v>
          </cell>
          <cell r="AD1742" t="str">
            <v>CELS-110</v>
          </cell>
          <cell r="AE1742" t="str">
            <v>CELS-110-29</v>
          </cell>
          <cell r="AF1742" t="str">
            <v>110-2007-0000</v>
          </cell>
          <cell r="AJ1742" t="str">
            <v>-</v>
          </cell>
        </row>
        <row r="1743">
          <cell r="S1743" t="str">
            <v>7249</v>
          </cell>
          <cell r="T1743" t="str">
            <v>Research Integrity</v>
          </cell>
          <cell r="AA1743" t="str">
            <v>110-2007-1101</v>
          </cell>
          <cell r="AD1743" t="str">
            <v>CELS-110</v>
          </cell>
          <cell r="AE1743" t="str">
            <v>CELS-110-30</v>
          </cell>
          <cell r="AF1743" t="str">
            <v>110-2007-1101</v>
          </cell>
          <cell r="AJ1743" t="str">
            <v>-</v>
          </cell>
        </row>
        <row r="1744">
          <cell r="S1744" t="str">
            <v>7250</v>
          </cell>
          <cell r="T1744" t="str">
            <v>Graduate School</v>
          </cell>
          <cell r="AA1744" t="str">
            <v>110-2007-1102</v>
          </cell>
          <cell r="AD1744" t="str">
            <v>CELS-110</v>
          </cell>
          <cell r="AE1744" t="str">
            <v>CELS-110-31</v>
          </cell>
          <cell r="AF1744" t="str">
            <v>110-2007-1102</v>
          </cell>
          <cell r="AJ1744" t="str">
            <v>-</v>
          </cell>
        </row>
        <row r="1745">
          <cell r="S1745" t="str">
            <v>7251</v>
          </cell>
          <cell r="T1745" t="str">
            <v>Biological Controls  Program</v>
          </cell>
          <cell r="AA1745" t="str">
            <v>110-2007-2400</v>
          </cell>
          <cell r="AD1745" t="str">
            <v>CELS-110</v>
          </cell>
          <cell r="AE1745" t="str">
            <v>CELS-110-32</v>
          </cell>
          <cell r="AF1745" t="str">
            <v>110-2007-2400</v>
          </cell>
          <cell r="AJ1745" t="str">
            <v>-</v>
          </cell>
        </row>
        <row r="1746">
          <cell r="S1746" t="str">
            <v>7252</v>
          </cell>
          <cell r="T1746" t="str">
            <v>URI Music Summer Camp</v>
          </cell>
          <cell r="AA1746" t="str">
            <v>110-2008-0000</v>
          </cell>
          <cell r="AD1746" t="str">
            <v>CELS-110</v>
          </cell>
          <cell r="AE1746" t="str">
            <v>CELS-110-33</v>
          </cell>
          <cell r="AF1746" t="str">
            <v>110-2008-0000</v>
          </cell>
          <cell r="AJ1746" t="str">
            <v>-</v>
          </cell>
        </row>
        <row r="1747">
          <cell r="S1747" t="str">
            <v>7253</v>
          </cell>
          <cell r="T1747" t="str">
            <v>Math Placement Fund</v>
          </cell>
          <cell r="AA1747" t="str">
            <v>110-2008-1000</v>
          </cell>
          <cell r="AD1747" t="str">
            <v>CELS-110</v>
          </cell>
          <cell r="AE1747" t="str">
            <v>CELS-110-34</v>
          </cell>
          <cell r="AF1747" t="str">
            <v>110-2008-1000</v>
          </cell>
          <cell r="AJ1747" t="str">
            <v>-</v>
          </cell>
        </row>
        <row r="1748">
          <cell r="S1748" t="str">
            <v>7254</v>
          </cell>
          <cell r="T1748" t="str">
            <v>RI Neuroscience Collaborative</v>
          </cell>
          <cell r="AA1748" t="str">
            <v>110-2008-1100</v>
          </cell>
          <cell r="AD1748" t="str">
            <v>CELS-110</v>
          </cell>
          <cell r="AE1748" t="str">
            <v>CELS-110-35</v>
          </cell>
          <cell r="AF1748" t="str">
            <v>110-2008-1100</v>
          </cell>
          <cell r="AJ1748" t="str">
            <v>-</v>
          </cell>
        </row>
        <row r="1749">
          <cell r="S1749" t="str">
            <v>7255</v>
          </cell>
          <cell r="T1749" t="str">
            <v>New Chemistry Bldg Project</v>
          </cell>
          <cell r="AA1749" t="str">
            <v>110-2008-1101</v>
          </cell>
          <cell r="AD1749" t="str">
            <v>CELS-110</v>
          </cell>
          <cell r="AE1749" t="str">
            <v>CELS-110-36</v>
          </cell>
          <cell r="AF1749" t="str">
            <v>110-2008-1101</v>
          </cell>
          <cell r="AJ1749" t="str">
            <v>-</v>
          </cell>
        </row>
        <row r="1750">
          <cell r="S1750" t="str">
            <v>7256</v>
          </cell>
          <cell r="T1750" t="str">
            <v>Online Programs</v>
          </cell>
          <cell r="AA1750" t="str">
            <v>110-2008-2400</v>
          </cell>
          <cell r="AD1750" t="str">
            <v>CELS-110</v>
          </cell>
          <cell r="AE1750" t="str">
            <v>CELS-110-37</v>
          </cell>
          <cell r="AF1750" t="str">
            <v>110-2008-2400</v>
          </cell>
          <cell r="AJ1750" t="str">
            <v>-</v>
          </cell>
        </row>
        <row r="1751">
          <cell r="S1751" t="str">
            <v>7257</v>
          </cell>
          <cell r="T1751" t="str">
            <v>Physical Therapy Student Event</v>
          </cell>
          <cell r="AA1751" t="str">
            <v>110-2009-0000</v>
          </cell>
          <cell r="AD1751" t="str">
            <v>CELS-110</v>
          </cell>
          <cell r="AE1751" t="str">
            <v>CELS-110-38</v>
          </cell>
          <cell r="AF1751" t="str">
            <v>110-2009-0000</v>
          </cell>
          <cell r="AJ1751" t="str">
            <v>-</v>
          </cell>
        </row>
        <row r="1752">
          <cell r="S1752" t="str">
            <v>7258</v>
          </cell>
          <cell r="T1752" t="str">
            <v>CHS Professional Development</v>
          </cell>
          <cell r="AA1752" t="str">
            <v>110-2009-1100</v>
          </cell>
          <cell r="AD1752" t="str">
            <v>CELS-110</v>
          </cell>
          <cell r="AE1752" t="str">
            <v>CELS-110-39</v>
          </cell>
          <cell r="AF1752" t="str">
            <v>110-2009-1100</v>
          </cell>
          <cell r="AJ1752" t="str">
            <v>-</v>
          </cell>
        </row>
        <row r="1753">
          <cell r="S1753" t="str">
            <v>7259</v>
          </cell>
          <cell r="T1753" t="str">
            <v>A-10 Restricted for Basketball</v>
          </cell>
          <cell r="AA1753" t="str">
            <v>110-2009-1102</v>
          </cell>
          <cell r="AD1753" t="str">
            <v>CELS-110</v>
          </cell>
          <cell r="AE1753" t="str">
            <v>CELS-110-40</v>
          </cell>
          <cell r="AF1753" t="str">
            <v>110-2009-1102</v>
          </cell>
          <cell r="AJ1753" t="str">
            <v>-</v>
          </cell>
        </row>
        <row r="1754">
          <cell r="S1754" t="str">
            <v>7260</v>
          </cell>
          <cell r="T1754" t="str">
            <v>Deans Search</v>
          </cell>
          <cell r="AA1754" t="str">
            <v>110-2009-1103</v>
          </cell>
          <cell r="AD1754" t="str">
            <v>CELS-110</v>
          </cell>
          <cell r="AE1754" t="str">
            <v>CELS-110-41</v>
          </cell>
          <cell r="AF1754" t="str">
            <v>110-2009-1103</v>
          </cell>
          <cell r="AJ1754" t="str">
            <v>-</v>
          </cell>
        </row>
        <row r="1755">
          <cell r="S1755" t="str">
            <v>7261</v>
          </cell>
          <cell r="T1755" t="str">
            <v>Public Safety Police Details</v>
          </cell>
          <cell r="AA1755" t="str">
            <v>110-2009-1104</v>
          </cell>
          <cell r="AD1755" t="str">
            <v>CELS-110</v>
          </cell>
          <cell r="AE1755" t="str">
            <v>CELS-110-42</v>
          </cell>
          <cell r="AF1755" t="str">
            <v>110-2009-1104</v>
          </cell>
          <cell r="AJ1755" t="str">
            <v>-</v>
          </cell>
        </row>
        <row r="1756">
          <cell r="S1756" t="str">
            <v>7262</v>
          </cell>
          <cell r="T1756" t="str">
            <v>International Stu Bench Fee</v>
          </cell>
          <cell r="AA1756" t="str">
            <v>110-2009-1105</v>
          </cell>
          <cell r="AD1756" t="str">
            <v>CELS-110</v>
          </cell>
          <cell r="AE1756" t="str">
            <v>CELS-110-43</v>
          </cell>
          <cell r="AF1756" t="str">
            <v>110-2009-1105</v>
          </cell>
          <cell r="AJ1756" t="str">
            <v>-</v>
          </cell>
        </row>
        <row r="1757">
          <cell r="S1757" t="str">
            <v>7263</v>
          </cell>
          <cell r="T1757" t="str">
            <v>CHS Copy Center</v>
          </cell>
          <cell r="AA1757" t="str">
            <v>110-2009-2400</v>
          </cell>
          <cell r="AD1757" t="str">
            <v>CELS-110</v>
          </cell>
          <cell r="AE1757" t="str">
            <v>CELS-110-44</v>
          </cell>
          <cell r="AF1757" t="str">
            <v>110-2009-2400</v>
          </cell>
          <cell r="AJ1757" t="str">
            <v>-</v>
          </cell>
        </row>
        <row r="1758">
          <cell r="S1758" t="str">
            <v>7264</v>
          </cell>
          <cell r="T1758" t="str">
            <v>Society for Women Engineers</v>
          </cell>
          <cell r="AA1758" t="str">
            <v>110-2009-8022</v>
          </cell>
          <cell r="AD1758" t="str">
            <v>CELS-110</v>
          </cell>
          <cell r="AE1758" t="str">
            <v>CELS-110-45</v>
          </cell>
          <cell r="AF1758" t="str">
            <v>110-2009-8022</v>
          </cell>
          <cell r="AJ1758" t="str">
            <v>-</v>
          </cell>
        </row>
        <row r="1759">
          <cell r="S1759" t="str">
            <v>7265</v>
          </cell>
          <cell r="T1759" t="str">
            <v>NFS Fogarty Renovations Furn</v>
          </cell>
          <cell r="AA1759" t="str">
            <v>110-2011-2700</v>
          </cell>
          <cell r="AD1759" t="str">
            <v>CELS-110</v>
          </cell>
          <cell r="AE1759" t="str">
            <v>CELS-110-46</v>
          </cell>
          <cell r="AF1759" t="str">
            <v>110-2011-2700</v>
          </cell>
          <cell r="AJ1759" t="str">
            <v>-</v>
          </cell>
        </row>
        <row r="1760">
          <cell r="S1760" t="str">
            <v>7266</v>
          </cell>
          <cell r="T1760" t="str">
            <v>HUB Fees - HSCM</v>
          </cell>
          <cell r="AA1760" t="str">
            <v>110-2012-0000</v>
          </cell>
          <cell r="AD1760" t="str">
            <v>CELS-110</v>
          </cell>
          <cell r="AE1760" t="str">
            <v>CELS-110-47</v>
          </cell>
          <cell r="AF1760" t="str">
            <v>110-2012-0000</v>
          </cell>
          <cell r="AJ1760" t="str">
            <v>-</v>
          </cell>
        </row>
        <row r="1761">
          <cell r="S1761" t="str">
            <v>7267</v>
          </cell>
          <cell r="T1761" t="str">
            <v>Journal Interferon &amp; Cyto Res</v>
          </cell>
          <cell r="AA1761" t="str">
            <v>110-2012-1100</v>
          </cell>
          <cell r="AD1761" t="str">
            <v>CELS-110</v>
          </cell>
          <cell r="AE1761" t="str">
            <v>CELS-110-48</v>
          </cell>
          <cell r="AF1761" t="str">
            <v>110-2012-1100</v>
          </cell>
          <cell r="AJ1761" t="str">
            <v>-</v>
          </cell>
        </row>
        <row r="1762">
          <cell r="S1762" t="str">
            <v>7268</v>
          </cell>
          <cell r="T1762" t="str">
            <v>Dietetics Online Degree</v>
          </cell>
          <cell r="AA1762" t="str">
            <v>110-2012-1101</v>
          </cell>
          <cell r="AD1762" t="str">
            <v>CELS-110</v>
          </cell>
          <cell r="AE1762" t="str">
            <v>CELS-110-49</v>
          </cell>
          <cell r="AF1762" t="str">
            <v>110-2012-1101</v>
          </cell>
          <cell r="AJ1762" t="str">
            <v>-</v>
          </cell>
        </row>
        <row r="1763">
          <cell r="S1763" t="str">
            <v>7269</v>
          </cell>
          <cell r="T1763" t="str">
            <v>RN to BS Online Degree</v>
          </cell>
          <cell r="AA1763" t="str">
            <v>110-2012-1103</v>
          </cell>
          <cell r="AD1763" t="str">
            <v>CELS-110</v>
          </cell>
          <cell r="AE1763" t="str">
            <v>CELS-110-50</v>
          </cell>
          <cell r="AF1763" t="str">
            <v>110-2012-1103</v>
          </cell>
          <cell r="AJ1763" t="str">
            <v>-</v>
          </cell>
        </row>
        <row r="1764">
          <cell r="S1764" t="str">
            <v>7270</v>
          </cell>
          <cell r="T1764" t="str">
            <v>ZUEL</v>
          </cell>
          <cell r="AA1764" t="str">
            <v>110-2012-1104</v>
          </cell>
          <cell r="AD1764" t="str">
            <v>CELS-110</v>
          </cell>
          <cell r="AE1764" t="str">
            <v>CELS-110-51</v>
          </cell>
          <cell r="AF1764" t="str">
            <v>110-2012-1104</v>
          </cell>
          <cell r="AJ1764" t="str">
            <v>-</v>
          </cell>
        </row>
        <row r="1765">
          <cell r="S1765" t="str">
            <v>7271</v>
          </cell>
          <cell r="T1765" t="str">
            <v>SBDC</v>
          </cell>
          <cell r="AA1765" t="str">
            <v>110-2012-1105</v>
          </cell>
          <cell r="AD1765" t="str">
            <v>CELS-110</v>
          </cell>
          <cell r="AE1765" t="str">
            <v>CELS-110-52</v>
          </cell>
          <cell r="AF1765" t="str">
            <v>110-2012-1105</v>
          </cell>
          <cell r="AJ1765" t="str">
            <v>-</v>
          </cell>
        </row>
        <row r="1766">
          <cell r="S1766" t="str">
            <v>7272</v>
          </cell>
          <cell r="T1766" t="str">
            <v>Continuing Education</v>
          </cell>
          <cell r="AA1766" t="str">
            <v>110-2012-1106</v>
          </cell>
          <cell r="AD1766" t="str">
            <v>CELS-110</v>
          </cell>
          <cell r="AE1766" t="str">
            <v>CELS-110-53</v>
          </cell>
          <cell r="AF1766" t="str">
            <v>110-2012-1106</v>
          </cell>
          <cell r="AJ1766" t="str">
            <v>-</v>
          </cell>
        </row>
        <row r="1767">
          <cell r="S1767" t="str">
            <v>7273</v>
          </cell>
          <cell r="T1767" t="str">
            <v>Cytopathology</v>
          </cell>
          <cell r="AA1767" t="str">
            <v>110-2012-1107</v>
          </cell>
          <cell r="AD1767" t="str">
            <v>CELS-110</v>
          </cell>
          <cell r="AE1767" t="str">
            <v>CELS-110-54</v>
          </cell>
          <cell r="AF1767" t="str">
            <v>110-2012-1107</v>
          </cell>
          <cell r="AJ1767" t="str">
            <v>-</v>
          </cell>
        </row>
        <row r="1768">
          <cell r="S1768" t="str">
            <v>7274</v>
          </cell>
          <cell r="T1768" t="str">
            <v>TALENT Project</v>
          </cell>
          <cell r="AA1768" t="str">
            <v>110-2012-1109</v>
          </cell>
          <cell r="AD1768" t="str">
            <v>CELS-110</v>
          </cell>
          <cell r="AE1768" t="str">
            <v>CELS-110-55</v>
          </cell>
          <cell r="AF1768" t="str">
            <v>110-2012-1109</v>
          </cell>
          <cell r="AJ1768" t="str">
            <v>-</v>
          </cell>
        </row>
        <row r="1769">
          <cell r="S1769" t="str">
            <v>7275</v>
          </cell>
          <cell r="T1769" t="str">
            <v>Visiting Scholars</v>
          </cell>
          <cell r="AA1769" t="str">
            <v>110-2012-1110</v>
          </cell>
          <cell r="AD1769" t="str">
            <v>CELS-110</v>
          </cell>
          <cell r="AE1769" t="str">
            <v>CELS-110-56</v>
          </cell>
          <cell r="AF1769" t="str">
            <v>110-2012-1110</v>
          </cell>
          <cell r="AJ1769" t="str">
            <v>-</v>
          </cell>
        </row>
        <row r="1770">
          <cell r="S1770" t="str">
            <v>7276</v>
          </cell>
          <cell r="T1770" t="str">
            <v>IEP Student General Account</v>
          </cell>
          <cell r="AA1770" t="str">
            <v>110-2012-1180</v>
          </cell>
          <cell r="AD1770" t="str">
            <v>CELS-110</v>
          </cell>
          <cell r="AE1770" t="str">
            <v>CELS-110-57</v>
          </cell>
          <cell r="AF1770" t="str">
            <v>110-2012-1180</v>
          </cell>
          <cell r="AJ1770" t="str">
            <v>-</v>
          </cell>
        </row>
        <row r="1771">
          <cell r="S1771" t="str">
            <v>7277</v>
          </cell>
          <cell r="T1771" t="str">
            <v>CELS Bus</v>
          </cell>
          <cell r="AA1771" t="str">
            <v>110-2012-2400</v>
          </cell>
          <cell r="AD1771" t="str">
            <v>CELS-110</v>
          </cell>
          <cell r="AE1771" t="str">
            <v>CELS-110-58</v>
          </cell>
          <cell r="AF1771" t="str">
            <v>110-2012-2400</v>
          </cell>
          <cell r="AJ1771" t="str">
            <v>-</v>
          </cell>
        </row>
        <row r="1772">
          <cell r="S1772" t="str">
            <v>7278</v>
          </cell>
          <cell r="T1772" t="str">
            <v>International Agents</v>
          </cell>
          <cell r="AA1772" t="str">
            <v>110-2012-2710</v>
          </cell>
          <cell r="AD1772" t="str">
            <v>CELS-110</v>
          </cell>
          <cell r="AE1772" t="str">
            <v>CELS-110-59</v>
          </cell>
          <cell r="AF1772" t="str">
            <v>110-2012-2710</v>
          </cell>
          <cell r="AJ1772" t="str">
            <v>-</v>
          </cell>
        </row>
        <row r="1773">
          <cell r="S1773" t="str">
            <v>7279</v>
          </cell>
          <cell r="T1773" t="str">
            <v>Vet Affairs Proces Fee Deposit</v>
          </cell>
          <cell r="AA1773" t="str">
            <v>110-2013-0000</v>
          </cell>
          <cell r="AD1773" t="str">
            <v>CELS-110</v>
          </cell>
          <cell r="AE1773" t="str">
            <v>CELS-110-60</v>
          </cell>
          <cell r="AF1773" t="str">
            <v>110-2013-0000</v>
          </cell>
          <cell r="AJ1773" t="str">
            <v>-</v>
          </cell>
        </row>
        <row r="1774">
          <cell r="S1774" t="str">
            <v>7280</v>
          </cell>
          <cell r="T1774" t="str">
            <v>Dispatch Center Replacement</v>
          </cell>
          <cell r="AA1774" t="str">
            <v>110-2013-1100</v>
          </cell>
          <cell r="AD1774" t="str">
            <v>CELS-110</v>
          </cell>
          <cell r="AE1774" t="str">
            <v>CELS-110-61</v>
          </cell>
          <cell r="AF1774" t="str">
            <v>110-2013-1100</v>
          </cell>
          <cell r="AJ1774" t="str">
            <v>-</v>
          </cell>
        </row>
        <row r="1775">
          <cell r="S1775" t="str">
            <v>7281</v>
          </cell>
          <cell r="T1775" t="str">
            <v>Concurrent Enrollment Program</v>
          </cell>
          <cell r="AA1775" t="str">
            <v>110-2013-1101</v>
          </cell>
          <cell r="AD1775" t="str">
            <v>CELS-110</v>
          </cell>
          <cell r="AE1775" t="str">
            <v>CELS-110-62</v>
          </cell>
          <cell r="AF1775" t="str">
            <v>110-2013-1101</v>
          </cell>
          <cell r="AJ1775" t="str">
            <v>-</v>
          </cell>
        </row>
        <row r="1776">
          <cell r="S1776" t="str">
            <v>7282</v>
          </cell>
          <cell r="T1776" t="str">
            <v>CELS Dean Student Travel</v>
          </cell>
          <cell r="AA1776" t="str">
            <v>110-2013-1102</v>
          </cell>
          <cell r="AD1776" t="str">
            <v>CELS-110</v>
          </cell>
          <cell r="AE1776" t="str">
            <v>CELS-110-63</v>
          </cell>
          <cell r="AF1776" t="str">
            <v>110-2013-1102</v>
          </cell>
          <cell r="AJ1776" t="str">
            <v>-</v>
          </cell>
        </row>
        <row r="1777">
          <cell r="S1777" t="str">
            <v>7283</v>
          </cell>
          <cell r="T1777" t="str">
            <v>Sci Coll Health Collaborative</v>
          </cell>
          <cell r="AA1777" t="str">
            <v>110-2013-1103</v>
          </cell>
          <cell r="AD1777" t="str">
            <v>CELS-110</v>
          </cell>
          <cell r="AE1777" t="str">
            <v>CELS-110-64</v>
          </cell>
          <cell r="AF1777" t="str">
            <v>110-2013-1103</v>
          </cell>
          <cell r="AJ1777" t="str">
            <v>-</v>
          </cell>
        </row>
        <row r="1778">
          <cell r="S1778" t="str">
            <v>7284</v>
          </cell>
          <cell r="T1778" t="str">
            <v>URI/CELS Master Gardener</v>
          </cell>
          <cell r="AA1778" t="str">
            <v>110-2013-1104</v>
          </cell>
          <cell r="AD1778" t="str">
            <v>CELS-110</v>
          </cell>
          <cell r="AE1778" t="str">
            <v>CELS-110-65</v>
          </cell>
          <cell r="AF1778" t="str">
            <v>110-2013-1104</v>
          </cell>
          <cell r="AJ1778" t="str">
            <v>-</v>
          </cell>
        </row>
        <row r="1779">
          <cell r="S1779" t="str">
            <v>7285</v>
          </cell>
          <cell r="T1779" t="str">
            <v>Igniting Innovation Instruct</v>
          </cell>
          <cell r="AA1779" t="str">
            <v>110-2013-1105</v>
          </cell>
          <cell r="AD1779" t="str">
            <v>CELS-110</v>
          </cell>
          <cell r="AE1779" t="str">
            <v>CELS-110-66</v>
          </cell>
          <cell r="AF1779" t="str">
            <v>110-2013-1105</v>
          </cell>
          <cell r="AJ1779" t="str">
            <v>-</v>
          </cell>
        </row>
        <row r="1780">
          <cell r="S1780" t="str">
            <v>7286</v>
          </cell>
          <cell r="T1780" t="str">
            <v>Stu Innovation Pro Development</v>
          </cell>
          <cell r="AA1780" t="str">
            <v>110-2013-1106</v>
          </cell>
          <cell r="AD1780" t="str">
            <v>CELS-110</v>
          </cell>
          <cell r="AE1780" t="str">
            <v>CELS-110-67</v>
          </cell>
          <cell r="AF1780" t="str">
            <v>110-2013-1106</v>
          </cell>
          <cell r="AJ1780" t="str">
            <v>-</v>
          </cell>
        </row>
        <row r="1781">
          <cell r="S1781" t="str">
            <v>7287</v>
          </cell>
          <cell r="T1781" t="str">
            <v>Innovation Lang Culture Global</v>
          </cell>
          <cell r="AA1781" t="str">
            <v>110-2013-1107</v>
          </cell>
          <cell r="AD1781" t="str">
            <v>CELS-110</v>
          </cell>
          <cell r="AE1781" t="str">
            <v>CELS-110-68</v>
          </cell>
          <cell r="AF1781" t="str">
            <v>110-2013-1107</v>
          </cell>
          <cell r="AJ1781" t="str">
            <v>-</v>
          </cell>
        </row>
        <row r="1782">
          <cell r="S1782" t="str">
            <v>7288</v>
          </cell>
          <cell r="T1782" t="str">
            <v>Innovation Humanities WW</v>
          </cell>
          <cell r="AA1782" t="str">
            <v>110-2013-1108</v>
          </cell>
          <cell r="AD1782" t="str">
            <v>CELS-110</v>
          </cell>
          <cell r="AE1782" t="str">
            <v>CELS-110-69</v>
          </cell>
          <cell r="AF1782" t="str">
            <v>110-2013-1108</v>
          </cell>
          <cell r="AJ1782" t="str">
            <v>-</v>
          </cell>
        </row>
        <row r="1783">
          <cell r="S1783" t="str">
            <v>7289</v>
          </cell>
          <cell r="T1783" t="str">
            <v>Alarm Services</v>
          </cell>
          <cell r="AA1783" t="str">
            <v>110-2013-1109</v>
          </cell>
          <cell r="AD1783" t="str">
            <v>CELS-110</v>
          </cell>
          <cell r="AE1783" t="str">
            <v>CELS-110-70</v>
          </cell>
          <cell r="AF1783" t="str">
            <v>110-2013-1109</v>
          </cell>
          <cell r="AJ1783" t="str">
            <v>-</v>
          </cell>
        </row>
        <row r="1784">
          <cell r="S1784" t="str">
            <v>7290</v>
          </cell>
          <cell r="T1784" t="str">
            <v>Fascitelli Attendants</v>
          </cell>
          <cell r="AA1784" t="str">
            <v>110-2013-1110</v>
          </cell>
          <cell r="AD1784" t="str">
            <v>CELS-110</v>
          </cell>
          <cell r="AE1784" t="str">
            <v>CELS-110-71</v>
          </cell>
          <cell r="AF1784" t="str">
            <v>110-2013-1110</v>
          </cell>
          <cell r="AJ1784" t="str">
            <v>-</v>
          </cell>
        </row>
        <row r="1785">
          <cell r="S1785" t="str">
            <v>7291</v>
          </cell>
          <cell r="T1785" t="str">
            <v>Mackal Attendants</v>
          </cell>
          <cell r="AA1785" t="str">
            <v>110-2013-1111</v>
          </cell>
          <cell r="AD1785" t="str">
            <v>CELS-110</v>
          </cell>
          <cell r="AE1785" t="str">
            <v>CELS-110-72</v>
          </cell>
          <cell r="AF1785" t="str">
            <v>110-2013-1111</v>
          </cell>
          <cell r="AJ1785" t="str">
            <v>-</v>
          </cell>
        </row>
        <row r="1786">
          <cell r="S1786" t="str">
            <v>7292</v>
          </cell>
          <cell r="T1786" t="str">
            <v>Group Exercise</v>
          </cell>
          <cell r="AA1786" t="str">
            <v>110-2013-1112</v>
          </cell>
          <cell r="AD1786" t="str">
            <v>CELS-110</v>
          </cell>
          <cell r="AE1786" t="str">
            <v>CELS-110-73</v>
          </cell>
          <cell r="AF1786" t="str">
            <v>110-2013-1112</v>
          </cell>
          <cell r="AJ1786" t="str">
            <v>-</v>
          </cell>
        </row>
        <row r="1787">
          <cell r="S1787" t="str">
            <v>7293</v>
          </cell>
          <cell r="T1787" t="str">
            <v>Fitness Event Staff</v>
          </cell>
          <cell r="AA1787" t="str">
            <v>110-2013-1113</v>
          </cell>
          <cell r="AD1787" t="str">
            <v>CELS-110</v>
          </cell>
          <cell r="AE1787" t="str">
            <v>CELS-110-74</v>
          </cell>
          <cell r="AF1787" t="str">
            <v>110-2013-1113</v>
          </cell>
          <cell r="AJ1787" t="str">
            <v>-</v>
          </cell>
        </row>
        <row r="1788">
          <cell r="S1788" t="str">
            <v>7294</v>
          </cell>
          <cell r="T1788" t="str">
            <v>Personal Training</v>
          </cell>
          <cell r="AA1788" t="str">
            <v>110-2013-1114</v>
          </cell>
          <cell r="AD1788" t="str">
            <v>CELS-110</v>
          </cell>
          <cell r="AE1788" t="str">
            <v>CELS-110-75</v>
          </cell>
          <cell r="AF1788" t="str">
            <v>110-2013-1114</v>
          </cell>
          <cell r="AJ1788" t="str">
            <v>-</v>
          </cell>
        </row>
        <row r="1789">
          <cell r="S1789" t="str">
            <v>7295</v>
          </cell>
          <cell r="T1789" t="str">
            <v>Dept of Music Unrestricted</v>
          </cell>
          <cell r="AA1789" t="str">
            <v>110-2013-1115</v>
          </cell>
          <cell r="AD1789" t="str">
            <v>CELS-110</v>
          </cell>
          <cell r="AE1789" t="str">
            <v>CELS-110-76</v>
          </cell>
          <cell r="AF1789" t="str">
            <v>110-2013-1115</v>
          </cell>
          <cell r="AJ1789" t="str">
            <v>-</v>
          </cell>
        </row>
        <row r="1790">
          <cell r="S1790" t="str">
            <v>7296</v>
          </cell>
          <cell r="T1790" t="str">
            <v>COE General</v>
          </cell>
          <cell r="AA1790" t="str">
            <v>110-2013-1116</v>
          </cell>
          <cell r="AD1790" t="str">
            <v>CELS-110</v>
          </cell>
          <cell r="AE1790" t="str">
            <v>CELS-110-77</v>
          </cell>
          <cell r="AF1790" t="str">
            <v>110-2013-1116</v>
          </cell>
          <cell r="AJ1790" t="str">
            <v>-</v>
          </cell>
        </row>
        <row r="1791">
          <cell r="S1791" t="str">
            <v>7297</v>
          </cell>
          <cell r="T1791" t="str">
            <v>RI Sea Grant Week RISG</v>
          </cell>
          <cell r="AA1791" t="str">
            <v>110-2013-1117</v>
          </cell>
          <cell r="AD1791" t="str">
            <v>CELS-110</v>
          </cell>
          <cell r="AE1791" t="str">
            <v>CELS-110-78</v>
          </cell>
          <cell r="AF1791" t="str">
            <v>110-2013-1117</v>
          </cell>
          <cell r="AJ1791" t="str">
            <v>-</v>
          </cell>
        </row>
        <row r="1792">
          <cell r="S1792" t="str">
            <v>7298</v>
          </cell>
          <cell r="T1792" t="str">
            <v>NCAA 1 Time Distribution FY17</v>
          </cell>
          <cell r="AA1792" t="str">
            <v>110-2013-1118</v>
          </cell>
          <cell r="AD1792" t="str">
            <v>CELS-110</v>
          </cell>
          <cell r="AE1792" t="str">
            <v>CELS-110-79</v>
          </cell>
          <cell r="AF1792" t="str">
            <v>110-2013-1118</v>
          </cell>
          <cell r="AJ1792" t="str">
            <v>-</v>
          </cell>
        </row>
        <row r="1793">
          <cell r="S1793" t="str">
            <v>7299</v>
          </cell>
          <cell r="T1793" t="str">
            <v>IEEE Journal</v>
          </cell>
          <cell r="AA1793" t="str">
            <v>110-2013-1119</v>
          </cell>
          <cell r="AD1793" t="str">
            <v>CELS-110</v>
          </cell>
          <cell r="AE1793" t="str">
            <v>CELS-110-80</v>
          </cell>
          <cell r="AF1793" t="str">
            <v>110-2013-1119</v>
          </cell>
          <cell r="AJ1793" t="str">
            <v>-</v>
          </cell>
        </row>
        <row r="1794">
          <cell r="S1794" t="str">
            <v>7300</v>
          </cell>
          <cell r="T1794" t="str">
            <v>Digital Literacy</v>
          </cell>
          <cell r="AA1794" t="str">
            <v>110-2013-1180</v>
          </cell>
          <cell r="AD1794" t="str">
            <v>CELS-110</v>
          </cell>
          <cell r="AE1794" t="str">
            <v>CELS-110-81</v>
          </cell>
          <cell r="AF1794" t="str">
            <v>110-2013-1180</v>
          </cell>
          <cell r="AJ1794" t="str">
            <v>-</v>
          </cell>
        </row>
        <row r="1795">
          <cell r="S1795" t="str">
            <v>7301</v>
          </cell>
          <cell r="T1795" t="str">
            <v>NERA State Agri Exp Stat Dir</v>
          </cell>
          <cell r="AA1795" t="str">
            <v>110-2013-2400</v>
          </cell>
          <cell r="AD1795" t="str">
            <v>CELS-110</v>
          </cell>
          <cell r="AE1795" t="str">
            <v>CELS-110-82</v>
          </cell>
          <cell r="AF1795" t="str">
            <v>110-2013-2400</v>
          </cell>
          <cell r="AJ1795" t="str">
            <v>-</v>
          </cell>
        </row>
        <row r="1796">
          <cell r="S1796" t="str">
            <v>7302</v>
          </cell>
          <cell r="T1796" t="str">
            <v>S.County Food Fitness Program</v>
          </cell>
          <cell r="AA1796" t="str">
            <v>110-2014-0000</v>
          </cell>
          <cell r="AD1796" t="str">
            <v>CELS-110</v>
          </cell>
          <cell r="AE1796" t="str">
            <v>CELS-110-83</v>
          </cell>
          <cell r="AF1796" t="str">
            <v>110-2014-0000</v>
          </cell>
          <cell r="AJ1796" t="str">
            <v>-</v>
          </cell>
        </row>
        <row r="1797">
          <cell r="S1797" t="str">
            <v>7303</v>
          </cell>
          <cell r="T1797" t="str">
            <v>Pouring Rights</v>
          </cell>
          <cell r="AA1797" t="str">
            <v>110-2014-1100</v>
          </cell>
          <cell r="AD1797" t="str">
            <v>CELS-110</v>
          </cell>
          <cell r="AE1797" t="str">
            <v>CELS-110-84</v>
          </cell>
          <cell r="AF1797" t="str">
            <v>110-2014-1100</v>
          </cell>
          <cell r="AJ1797" t="str">
            <v>-</v>
          </cell>
        </row>
        <row r="1798">
          <cell r="S1798" t="str">
            <v>7304</v>
          </cell>
          <cell r="T1798" t="str">
            <v>GSO Coastal Adapt Resillence</v>
          </cell>
          <cell r="AA1798" t="str">
            <v>110-2014-1101</v>
          </cell>
          <cell r="AD1798" t="str">
            <v>CELS-110</v>
          </cell>
          <cell r="AE1798" t="str">
            <v>CELS-110-85</v>
          </cell>
          <cell r="AF1798" t="str">
            <v>110-2014-1101</v>
          </cell>
          <cell r="AJ1798" t="str">
            <v>-</v>
          </cell>
        </row>
        <row r="1799">
          <cell r="S1799" t="str">
            <v>7305</v>
          </cell>
          <cell r="T1799" t="str">
            <v>GSO Coastal Adapt Resillence</v>
          </cell>
          <cell r="AA1799" t="str">
            <v>110-2014-1102</v>
          </cell>
          <cell r="AD1799" t="str">
            <v>CELS-110</v>
          </cell>
          <cell r="AE1799" t="str">
            <v>CELS-110-86</v>
          </cell>
          <cell r="AF1799" t="str">
            <v>110-2014-1102</v>
          </cell>
          <cell r="AJ1799" t="str">
            <v>-</v>
          </cell>
        </row>
        <row r="1800">
          <cell r="S1800" t="str">
            <v>7306</v>
          </cell>
          <cell r="T1800" t="str">
            <v>Faculty Development Funds</v>
          </cell>
          <cell r="AA1800" t="str">
            <v>110-2014-1103</v>
          </cell>
          <cell r="AD1800" t="str">
            <v>CELS-110</v>
          </cell>
          <cell r="AE1800" t="str">
            <v>CELS-110-87</v>
          </cell>
          <cell r="AF1800" t="str">
            <v>110-2014-1103</v>
          </cell>
          <cell r="AJ1800" t="str">
            <v>-</v>
          </cell>
        </row>
        <row r="1801">
          <cell r="S1801" t="str">
            <v>7307</v>
          </cell>
          <cell r="T1801" t="str">
            <v>Marine Science Res Facility</v>
          </cell>
          <cell r="AA1801" t="str">
            <v>110-2014-1105</v>
          </cell>
          <cell r="AD1801" t="str">
            <v>CELS-110</v>
          </cell>
          <cell r="AE1801" t="str">
            <v>CELS-110-88</v>
          </cell>
          <cell r="AF1801" t="str">
            <v>110-2014-1105</v>
          </cell>
          <cell r="AJ1801" t="str">
            <v>-</v>
          </cell>
        </row>
        <row r="1802">
          <cell r="S1802" t="str">
            <v>7308</v>
          </cell>
          <cell r="T1802" t="str">
            <v>Do not use</v>
          </cell>
          <cell r="AA1802" t="str">
            <v>110-2014-1106</v>
          </cell>
          <cell r="AD1802" t="str">
            <v>CELS-110</v>
          </cell>
          <cell r="AE1802" t="str">
            <v>CELS-110-89</v>
          </cell>
          <cell r="AF1802" t="str">
            <v>110-2014-1106</v>
          </cell>
          <cell r="AJ1802" t="str">
            <v>-</v>
          </cell>
        </row>
        <row r="1803">
          <cell r="S1803" t="str">
            <v>7309</v>
          </cell>
          <cell r="T1803" t="str">
            <v>Advertising Fund Balance</v>
          </cell>
          <cell r="AA1803" t="str">
            <v>110-2014-1107</v>
          </cell>
          <cell r="AD1803" t="str">
            <v>CELS-110</v>
          </cell>
          <cell r="AE1803" t="str">
            <v>CELS-110-90</v>
          </cell>
          <cell r="AF1803" t="str">
            <v>110-2014-1107</v>
          </cell>
          <cell r="AJ1803" t="str">
            <v>-</v>
          </cell>
        </row>
        <row r="1804">
          <cell r="S1804" t="str">
            <v>7310</v>
          </cell>
          <cell r="T1804" t="str">
            <v>Provost Initiatives Gen Ed Prg</v>
          </cell>
          <cell r="AA1804" t="str">
            <v>110-2014-1108</v>
          </cell>
          <cell r="AD1804" t="str">
            <v>CELS-110</v>
          </cell>
          <cell r="AE1804" t="str">
            <v>CELS-110-91</v>
          </cell>
          <cell r="AF1804" t="str">
            <v>110-2014-1108</v>
          </cell>
          <cell r="AJ1804" t="str">
            <v>-</v>
          </cell>
        </row>
        <row r="1805">
          <cell r="S1805" t="str">
            <v>7311</v>
          </cell>
          <cell r="T1805" t="str">
            <v>Provost Initiatives Writing AC</v>
          </cell>
          <cell r="AA1805" t="str">
            <v>110-2014-1109</v>
          </cell>
          <cell r="AD1805" t="str">
            <v>CELS-110</v>
          </cell>
          <cell r="AE1805" t="str">
            <v>CELS-110-92</v>
          </cell>
          <cell r="AF1805" t="str">
            <v>110-2014-1109</v>
          </cell>
          <cell r="AJ1805" t="str">
            <v>-</v>
          </cell>
        </row>
        <row r="1806">
          <cell r="S1806" t="str">
            <v>7312</v>
          </cell>
          <cell r="T1806" t="str">
            <v>Upper College Road</v>
          </cell>
          <cell r="AA1806" t="str">
            <v>110-2014-1110</v>
          </cell>
          <cell r="AD1806" t="str">
            <v>CELS-110</v>
          </cell>
          <cell r="AE1806" t="str">
            <v>CELS-110-93</v>
          </cell>
          <cell r="AF1806" t="str">
            <v>110-2014-1110</v>
          </cell>
          <cell r="AJ1806" t="str">
            <v>-</v>
          </cell>
        </row>
        <row r="1807">
          <cell r="S1807" t="str">
            <v>7313</v>
          </cell>
          <cell r="T1807" t="str">
            <v>Strategic Initiative</v>
          </cell>
          <cell r="AA1807" t="str">
            <v>110-2014-1111</v>
          </cell>
          <cell r="AD1807" t="str">
            <v>CELS-110</v>
          </cell>
          <cell r="AE1807" t="str">
            <v>CELS-110-94</v>
          </cell>
          <cell r="AF1807" t="str">
            <v>110-2014-1111</v>
          </cell>
          <cell r="AJ1807" t="str">
            <v>-</v>
          </cell>
        </row>
        <row r="1808">
          <cell r="S1808" t="str">
            <v>7314</v>
          </cell>
          <cell r="T1808" t="str">
            <v>Fundraising Campaign</v>
          </cell>
          <cell r="AA1808" t="str">
            <v>110-2014-1112</v>
          </cell>
          <cell r="AD1808" t="str">
            <v>CELS-110</v>
          </cell>
          <cell r="AE1808" t="str">
            <v>CELS-110-95</v>
          </cell>
          <cell r="AF1808" t="str">
            <v>110-2014-1112</v>
          </cell>
          <cell r="AJ1808" t="str">
            <v>-</v>
          </cell>
        </row>
        <row r="1809">
          <cell r="S1809" t="str">
            <v>7315</v>
          </cell>
          <cell r="T1809" t="str">
            <v>Off Campus FWS Prov Pub Lib</v>
          </cell>
          <cell r="AA1809" t="str">
            <v>110-2014-1113</v>
          </cell>
          <cell r="AD1809" t="str">
            <v>CELS-110</v>
          </cell>
          <cell r="AE1809" t="str">
            <v>CELS-110-96</v>
          </cell>
          <cell r="AF1809" t="str">
            <v>110-2014-1113</v>
          </cell>
          <cell r="AJ1809" t="str">
            <v>-</v>
          </cell>
        </row>
        <row r="1810">
          <cell r="S1810" t="str">
            <v>7316</v>
          </cell>
          <cell r="T1810" t="str">
            <v>Criminology &amp; Criminal Justice</v>
          </cell>
          <cell r="AA1810" t="str">
            <v>110-2014-1114</v>
          </cell>
          <cell r="AD1810" t="str">
            <v>CELS-110</v>
          </cell>
          <cell r="AE1810" t="str">
            <v>CELS-110-97</v>
          </cell>
          <cell r="AF1810" t="str">
            <v>110-2014-1114</v>
          </cell>
          <cell r="AJ1810" t="str">
            <v>-</v>
          </cell>
        </row>
        <row r="1811">
          <cell r="S1811" t="str">
            <v>7317</v>
          </cell>
          <cell r="T1811" t="str">
            <v>Needs Assessment Stu Learning</v>
          </cell>
          <cell r="AA1811" t="str">
            <v>110-2014-1115</v>
          </cell>
          <cell r="AD1811" t="str">
            <v>CELS-110</v>
          </cell>
          <cell r="AE1811" t="str">
            <v>CELS-110-98</v>
          </cell>
          <cell r="AF1811" t="str">
            <v>110-2014-1115</v>
          </cell>
          <cell r="AJ1811" t="str">
            <v>-</v>
          </cell>
        </row>
        <row r="1812">
          <cell r="S1812" t="str">
            <v>7318</v>
          </cell>
          <cell r="T1812" t="str">
            <v>Innovation CARE</v>
          </cell>
          <cell r="AA1812" t="str">
            <v>110-2014-1116</v>
          </cell>
          <cell r="AD1812" t="str">
            <v>CELS-110</v>
          </cell>
          <cell r="AE1812" t="str">
            <v>CELS-110-99</v>
          </cell>
          <cell r="AF1812" t="str">
            <v>110-2014-1116</v>
          </cell>
          <cell r="AJ1812" t="str">
            <v>-</v>
          </cell>
        </row>
        <row r="1813">
          <cell r="S1813" t="str">
            <v>7319</v>
          </cell>
          <cell r="T1813" t="str">
            <v>Innovation Ethnic Studies</v>
          </cell>
          <cell r="AA1813" t="str">
            <v>110-2014-1117</v>
          </cell>
          <cell r="AD1813" t="str">
            <v>CELS-110</v>
          </cell>
          <cell r="AE1813" t="str">
            <v>CELS-110-100</v>
          </cell>
          <cell r="AF1813" t="str">
            <v>110-2014-1117</v>
          </cell>
          <cell r="AJ1813" t="str">
            <v>-</v>
          </cell>
        </row>
        <row r="1814">
          <cell r="S1814" t="str">
            <v>7320</v>
          </cell>
          <cell r="T1814" t="str">
            <v>Innovation Design Thinking</v>
          </cell>
          <cell r="AA1814" t="str">
            <v>110-2014-1118</v>
          </cell>
          <cell r="AD1814" t="str">
            <v>CELS-110</v>
          </cell>
          <cell r="AE1814" t="str">
            <v>CELS-110-101</v>
          </cell>
          <cell r="AF1814" t="str">
            <v>110-2014-1118</v>
          </cell>
          <cell r="AJ1814" t="str">
            <v>-</v>
          </cell>
        </row>
        <row r="1815">
          <cell r="S1815" t="str">
            <v>7321</v>
          </cell>
          <cell r="T1815" t="str">
            <v>Science &amp; Engineering Fellows</v>
          </cell>
          <cell r="AA1815" t="str">
            <v>110-2014-1119</v>
          </cell>
          <cell r="AD1815" t="str">
            <v>CELS-110</v>
          </cell>
          <cell r="AE1815" t="str">
            <v>CELS-110-102</v>
          </cell>
          <cell r="AF1815" t="str">
            <v>110-2014-1119</v>
          </cell>
          <cell r="AJ1815" t="str">
            <v>-</v>
          </cell>
        </row>
        <row r="1816">
          <cell r="S1816" t="str">
            <v>7322</v>
          </cell>
          <cell r="T1816" t="str">
            <v>Candidate Travel Fac Searches</v>
          </cell>
          <cell r="AA1816" t="str">
            <v>110-2014-1180</v>
          </cell>
          <cell r="AD1816" t="str">
            <v>CELS-110</v>
          </cell>
          <cell r="AE1816" t="str">
            <v>CELS-110-103</v>
          </cell>
          <cell r="AF1816" t="str">
            <v>110-2014-1180</v>
          </cell>
          <cell r="AJ1816" t="str">
            <v>-</v>
          </cell>
        </row>
        <row r="1817">
          <cell r="S1817" t="str">
            <v>7323</v>
          </cell>
          <cell r="T1817" t="str">
            <v>MA ESL</v>
          </cell>
          <cell r="AA1817" t="str">
            <v>110-2014-2400</v>
          </cell>
          <cell r="AD1817" t="str">
            <v>CELS-110</v>
          </cell>
          <cell r="AE1817" t="str">
            <v>CELS-110-104</v>
          </cell>
          <cell r="AF1817" t="str">
            <v>110-2014-2400</v>
          </cell>
          <cell r="AJ1817" t="str">
            <v>-</v>
          </cell>
        </row>
        <row r="1818">
          <cell r="S1818" t="str">
            <v>7324</v>
          </cell>
          <cell r="T1818" t="str">
            <v>Provost Int UG Res &amp; Innov</v>
          </cell>
          <cell r="AA1818" t="str">
            <v>110-2014-3001</v>
          </cell>
          <cell r="AD1818" t="str">
            <v>CELS-110</v>
          </cell>
          <cell r="AE1818" t="str">
            <v>CELS-110-105</v>
          </cell>
          <cell r="AF1818" t="str">
            <v>110-2014-3001</v>
          </cell>
          <cell r="AJ1818" t="str">
            <v>-</v>
          </cell>
        </row>
        <row r="1819">
          <cell r="S1819" t="str">
            <v>7325</v>
          </cell>
          <cell r="T1819" t="str">
            <v>Parking Sustainable Initiative</v>
          </cell>
          <cell r="AA1819" t="str">
            <v>110-2100-0000</v>
          </cell>
          <cell r="AD1819" t="str">
            <v>ARTSCI-110</v>
          </cell>
          <cell r="AE1819" t="str">
            <v>ARTSCI-110-1</v>
          </cell>
          <cell r="AF1819" t="str">
            <v>110-2100-0000</v>
          </cell>
          <cell r="AJ1819" t="str">
            <v>-</v>
          </cell>
        </row>
        <row r="1820">
          <cell r="S1820" t="str">
            <v>7326</v>
          </cell>
          <cell r="T1820" t="str">
            <v>HSCM TV Studio</v>
          </cell>
          <cell r="AA1820" t="str">
            <v>110-2100-1100</v>
          </cell>
          <cell r="AD1820" t="str">
            <v>ARTSCI-110</v>
          </cell>
          <cell r="AE1820" t="str">
            <v>ARTSCI-110-2</v>
          </cell>
          <cell r="AF1820" t="str">
            <v>110-2100-1100</v>
          </cell>
          <cell r="AJ1820" t="str">
            <v>-</v>
          </cell>
        </row>
        <row r="1821">
          <cell r="S1821" t="str">
            <v>7327</v>
          </cell>
          <cell r="T1821" t="str">
            <v>GCoD expense and reimbursement</v>
          </cell>
          <cell r="AA1821" t="str">
            <v>110-2100-2761</v>
          </cell>
          <cell r="AD1821" t="str">
            <v>ARTSCI-110</v>
          </cell>
          <cell r="AE1821" t="str">
            <v>ARTSCI-110-3</v>
          </cell>
          <cell r="AF1821" t="str">
            <v>110-2100-2761</v>
          </cell>
          <cell r="AJ1821" t="str">
            <v>-</v>
          </cell>
        </row>
        <row r="1822">
          <cell r="S1822" t="str">
            <v>7328</v>
          </cell>
          <cell r="T1822" t="str">
            <v>Assoc VPSA</v>
          </cell>
          <cell r="AA1822" t="str">
            <v>110-2101-0000</v>
          </cell>
          <cell r="AD1822" t="str">
            <v>ARTSCI-110</v>
          </cell>
          <cell r="AE1822" t="str">
            <v>ARTSCI-110-4</v>
          </cell>
          <cell r="AF1822" t="str">
            <v>110-2101-0000</v>
          </cell>
          <cell r="AJ1822" t="str">
            <v>-</v>
          </cell>
        </row>
        <row r="1823">
          <cell r="S1823" t="str">
            <v>7329</v>
          </cell>
          <cell r="T1823" t="str">
            <v>Piano Program</v>
          </cell>
          <cell r="AA1823" t="str">
            <v>110-2101-1100</v>
          </cell>
          <cell r="AD1823" t="str">
            <v>ARTSCI-110</v>
          </cell>
          <cell r="AE1823" t="str">
            <v>ARTSCI-110-5</v>
          </cell>
          <cell r="AF1823" t="str">
            <v>110-2101-1100</v>
          </cell>
          <cell r="AJ1823" t="str">
            <v>-</v>
          </cell>
        </row>
        <row r="1824">
          <cell r="S1824" t="str">
            <v>7330</v>
          </cell>
          <cell r="T1824" t="str">
            <v>Finish What You Started Prg</v>
          </cell>
          <cell r="AA1824" t="str">
            <v>110-2101-1101</v>
          </cell>
          <cell r="AD1824" t="str">
            <v>ARTSCI-110</v>
          </cell>
          <cell r="AE1824" t="str">
            <v>ARTSCI-110-6</v>
          </cell>
          <cell r="AF1824" t="str">
            <v>110-2101-1101</v>
          </cell>
          <cell r="AJ1824" t="str">
            <v>-</v>
          </cell>
        </row>
        <row r="1825">
          <cell r="S1825" t="str">
            <v>7331</v>
          </cell>
          <cell r="T1825" t="str">
            <v>Digital Literacy Institute</v>
          </cell>
          <cell r="AA1825" t="str">
            <v>110-2101-1102</v>
          </cell>
          <cell r="AD1825" t="str">
            <v>ARTSCI-110</v>
          </cell>
          <cell r="AE1825" t="str">
            <v>ARTSCI-110-7</v>
          </cell>
          <cell r="AF1825" t="str">
            <v>110-2101-1102</v>
          </cell>
          <cell r="AJ1825" t="str">
            <v>-</v>
          </cell>
        </row>
        <row r="1826">
          <cell r="S1826" t="str">
            <v>7332</v>
          </cell>
          <cell r="T1826" t="str">
            <v>Res. Bridge Funding Init. 2018</v>
          </cell>
          <cell r="AA1826" t="str">
            <v>110-2101-2400</v>
          </cell>
          <cell r="AD1826" t="str">
            <v>ARTSCI-110</v>
          </cell>
          <cell r="AE1826" t="str">
            <v>ARTSCI-110-8</v>
          </cell>
          <cell r="AF1826" t="str">
            <v>110-2101-2400</v>
          </cell>
          <cell r="AJ1826" t="str">
            <v>-</v>
          </cell>
        </row>
        <row r="1827">
          <cell r="S1827" t="str">
            <v>7333</v>
          </cell>
          <cell r="T1827" t="str">
            <v>Mental Health First Aid</v>
          </cell>
          <cell r="AA1827" t="str">
            <v>110-2102-0000</v>
          </cell>
          <cell r="AD1827" t="str">
            <v>CELS-110</v>
          </cell>
          <cell r="AE1827" t="str">
            <v>CELS-110-106</v>
          </cell>
          <cell r="AF1827" t="str">
            <v>110-2102-0000</v>
          </cell>
          <cell r="AJ1827" t="str">
            <v>-</v>
          </cell>
        </row>
        <row r="1828">
          <cell r="S1828" t="str">
            <v>7334</v>
          </cell>
          <cell r="T1828" t="str">
            <v>URI Service Corps</v>
          </cell>
          <cell r="AA1828" t="str">
            <v>110-2102-1101</v>
          </cell>
          <cell r="AD1828" t="str">
            <v>CELS-110</v>
          </cell>
          <cell r="AE1828" t="str">
            <v>CELS-110-107</v>
          </cell>
          <cell r="AF1828" t="str">
            <v>110-2102-1101</v>
          </cell>
          <cell r="AJ1828" t="str">
            <v>-</v>
          </cell>
        </row>
        <row r="1829">
          <cell r="S1829" t="str">
            <v>7335</v>
          </cell>
          <cell r="T1829" t="str">
            <v>Inner Space Center Services</v>
          </cell>
          <cell r="AA1829" t="str">
            <v>110-2102-1102</v>
          </cell>
          <cell r="AD1829" t="str">
            <v>CELS-110</v>
          </cell>
          <cell r="AE1829" t="str">
            <v>CELS-110-108</v>
          </cell>
          <cell r="AF1829" t="str">
            <v>110-2102-1102</v>
          </cell>
          <cell r="AJ1829" t="str">
            <v>-</v>
          </cell>
        </row>
        <row r="1830">
          <cell r="S1830" t="str">
            <v>7336</v>
          </cell>
          <cell r="T1830" t="str">
            <v>Office of Spatial Services</v>
          </cell>
          <cell r="AA1830" t="str">
            <v>110-2102-1103</v>
          </cell>
          <cell r="AD1830" t="str">
            <v>CELS-110</v>
          </cell>
          <cell r="AE1830" t="str">
            <v>CELS-110-109</v>
          </cell>
          <cell r="AF1830" t="str">
            <v>110-2102-1103</v>
          </cell>
          <cell r="AJ1830" t="str">
            <v>-</v>
          </cell>
        </row>
        <row r="1831">
          <cell r="S1831" t="str">
            <v>7337</v>
          </cell>
          <cell r="T1831" t="str">
            <v>CPRC Wellness Conference</v>
          </cell>
          <cell r="AA1831" t="str">
            <v>110-2102-1104</v>
          </cell>
          <cell r="AD1831" t="str">
            <v>CELS-110</v>
          </cell>
          <cell r="AE1831" t="str">
            <v>CELS-110-110</v>
          </cell>
          <cell r="AF1831" t="str">
            <v>110-2102-1104</v>
          </cell>
          <cell r="AJ1831" t="str">
            <v>-</v>
          </cell>
        </row>
        <row r="1832">
          <cell r="S1832" t="str">
            <v>7338</v>
          </cell>
          <cell r="T1832" t="str">
            <v>First Year Writing Royalties</v>
          </cell>
          <cell r="AA1832" t="str">
            <v>110-2102-1105</v>
          </cell>
          <cell r="AD1832" t="str">
            <v>CELS-110</v>
          </cell>
          <cell r="AE1832" t="str">
            <v>CELS-110-111</v>
          </cell>
          <cell r="AF1832" t="str">
            <v>110-2102-1105</v>
          </cell>
          <cell r="AJ1832" t="str">
            <v>-</v>
          </cell>
        </row>
        <row r="1833">
          <cell r="S1833" t="str">
            <v>7339</v>
          </cell>
          <cell r="T1833" t="str">
            <v>Pilot Nursing Program</v>
          </cell>
          <cell r="AA1833" t="str">
            <v>110-2102-1106</v>
          </cell>
          <cell r="AD1833" t="str">
            <v>CELS-110</v>
          </cell>
          <cell r="AE1833" t="str">
            <v>CELS-110-112</v>
          </cell>
          <cell r="AF1833" t="str">
            <v>110-2102-1106</v>
          </cell>
          <cell r="AJ1833" t="str">
            <v>-</v>
          </cell>
        </row>
        <row r="1834">
          <cell r="S1834" t="str">
            <v>7340</v>
          </cell>
          <cell r="T1834" t="str">
            <v>Strategic Design Conference</v>
          </cell>
          <cell r="AA1834" t="str">
            <v>110-2102-1107</v>
          </cell>
          <cell r="AD1834" t="str">
            <v>CELS-110</v>
          </cell>
          <cell r="AE1834" t="str">
            <v>CELS-110-113</v>
          </cell>
          <cell r="AF1834" t="str">
            <v>110-2102-1107</v>
          </cell>
          <cell r="AJ1834" t="str">
            <v>-</v>
          </cell>
        </row>
        <row r="1835">
          <cell r="S1835" t="str">
            <v>7341</v>
          </cell>
          <cell r="T1835" t="str">
            <v>Athletics Vivature</v>
          </cell>
          <cell r="AA1835" t="str">
            <v>110-2102-2000</v>
          </cell>
          <cell r="AD1835" t="str">
            <v>CELS-110</v>
          </cell>
          <cell r="AE1835" t="str">
            <v>CELS-110-114</v>
          </cell>
          <cell r="AF1835" t="str">
            <v>110-2102-2000</v>
          </cell>
          <cell r="AJ1835" t="str">
            <v>-</v>
          </cell>
        </row>
        <row r="1836">
          <cell r="S1836" t="str">
            <v>7342</v>
          </cell>
          <cell r="T1836" t="str">
            <v>Human Performance Lab</v>
          </cell>
          <cell r="AA1836" t="str">
            <v>110-2102-2400</v>
          </cell>
          <cell r="AD1836" t="str">
            <v>CELS-110</v>
          </cell>
          <cell r="AE1836" t="str">
            <v>CELS-110-115</v>
          </cell>
          <cell r="AF1836" t="str">
            <v>110-2102-2400</v>
          </cell>
          <cell r="AJ1836" t="str">
            <v>-</v>
          </cell>
        </row>
        <row r="1837">
          <cell r="S1837" t="str">
            <v>7343</v>
          </cell>
          <cell r="T1837" t="str">
            <v>Metcalf Institute Conferences</v>
          </cell>
          <cell r="AA1837" t="str">
            <v>110-2103-0000</v>
          </cell>
          <cell r="AD1837" t="str">
            <v>ARTSCI-110</v>
          </cell>
          <cell r="AE1837" t="str">
            <v>ARTSCI-110-9</v>
          </cell>
          <cell r="AF1837" t="str">
            <v>110-2103-0000</v>
          </cell>
          <cell r="AJ1837" t="str">
            <v>-</v>
          </cell>
        </row>
        <row r="1838">
          <cell r="S1838" t="str">
            <v>7344</v>
          </cell>
          <cell r="T1838" t="str">
            <v>Professional Development</v>
          </cell>
          <cell r="AA1838" t="str">
            <v>110-2103-1101</v>
          </cell>
          <cell r="AD1838" t="str">
            <v>ARTSCI-110</v>
          </cell>
          <cell r="AE1838" t="str">
            <v>ARTSCI-110-10</v>
          </cell>
          <cell r="AF1838" t="str">
            <v>110-2103-1101</v>
          </cell>
          <cell r="AJ1838" t="str">
            <v>-</v>
          </cell>
        </row>
        <row r="1839">
          <cell r="S1839" t="str">
            <v>7345</v>
          </cell>
          <cell r="T1839" t="str">
            <v>IRB Fee Account</v>
          </cell>
          <cell r="AA1839" t="str">
            <v>110-2103-1102</v>
          </cell>
          <cell r="AD1839" t="str">
            <v>ARTSCI-110</v>
          </cell>
          <cell r="AE1839" t="str">
            <v>ARTSCI-110-11</v>
          </cell>
          <cell r="AF1839" t="str">
            <v>110-2103-1102</v>
          </cell>
          <cell r="AJ1839" t="str">
            <v>-</v>
          </cell>
        </row>
        <row r="1840">
          <cell r="S1840" t="str">
            <v>7346</v>
          </cell>
          <cell r="T1840" t="str">
            <v>CELS Student Services</v>
          </cell>
          <cell r="AA1840" t="str">
            <v>110-2103-1104</v>
          </cell>
          <cell r="AD1840" t="str">
            <v>ARTSCI-110</v>
          </cell>
          <cell r="AE1840" t="str">
            <v>ARTSCI-110-12</v>
          </cell>
          <cell r="AF1840" t="str">
            <v>110-2103-1104</v>
          </cell>
          <cell r="AJ1840" t="str">
            <v>-</v>
          </cell>
        </row>
        <row r="1841">
          <cell r="S1841" t="str">
            <v>7347</v>
          </cell>
          <cell r="T1841" t="str">
            <v>Graduate Student Groups</v>
          </cell>
          <cell r="AA1841" t="str">
            <v>110-2103-1105</v>
          </cell>
          <cell r="AD1841" t="str">
            <v>ARTSCI-110</v>
          </cell>
          <cell r="AE1841" t="str">
            <v>ARTSCI-110-13</v>
          </cell>
          <cell r="AF1841" t="str">
            <v>110-2103-1105</v>
          </cell>
          <cell r="AJ1841" t="str">
            <v>-</v>
          </cell>
        </row>
        <row r="1842">
          <cell r="S1842" t="str">
            <v>7348</v>
          </cell>
          <cell r="T1842" t="str">
            <v>FY18 Buyout</v>
          </cell>
          <cell r="AA1842" t="str">
            <v>110-2103-1106</v>
          </cell>
          <cell r="AD1842" t="str">
            <v>ARTSCI-110</v>
          </cell>
          <cell r="AE1842" t="str">
            <v>ARTSCI-110-14</v>
          </cell>
          <cell r="AF1842" t="str">
            <v>110-2103-1106</v>
          </cell>
          <cell r="AJ1842" t="str">
            <v>-</v>
          </cell>
        </row>
        <row r="1843">
          <cell r="S1843" t="str">
            <v>7349</v>
          </cell>
          <cell r="T1843" t="str">
            <v>IT Directory Service</v>
          </cell>
          <cell r="AA1843" t="str">
            <v>110-2103-1107</v>
          </cell>
          <cell r="AD1843" t="str">
            <v>ARTSCI-110</v>
          </cell>
          <cell r="AE1843" t="str">
            <v>ARTSCI-110-15</v>
          </cell>
          <cell r="AF1843" t="str">
            <v>110-2103-1107</v>
          </cell>
          <cell r="AJ1843" t="str">
            <v>-</v>
          </cell>
        </row>
        <row r="1844">
          <cell r="S1844" t="str">
            <v>7350</v>
          </cell>
          <cell r="T1844" t="str">
            <v>Learning Management System</v>
          </cell>
          <cell r="AA1844" t="str">
            <v>110-2103-1109</v>
          </cell>
          <cell r="AD1844" t="str">
            <v>ARTSCI-110</v>
          </cell>
          <cell r="AE1844" t="str">
            <v>ARTSCI-110-16</v>
          </cell>
          <cell r="AF1844" t="str">
            <v>110-2103-1109</v>
          </cell>
          <cell r="AJ1844" t="str">
            <v>-</v>
          </cell>
        </row>
        <row r="1845">
          <cell r="S1845" t="str">
            <v>7351</v>
          </cell>
          <cell r="T1845" t="str">
            <v>Licensing &amp; Trademarks</v>
          </cell>
          <cell r="AA1845" t="str">
            <v>110-2103-1110</v>
          </cell>
          <cell r="AD1845" t="str">
            <v>ARTSCI-110</v>
          </cell>
          <cell r="AE1845" t="str">
            <v>ARTSCI-110-17</v>
          </cell>
          <cell r="AF1845" t="str">
            <v>110-2103-1110</v>
          </cell>
          <cell r="AJ1845" t="str">
            <v>-</v>
          </cell>
        </row>
        <row r="1846">
          <cell r="S1846" t="str">
            <v>7352</v>
          </cell>
          <cell r="T1846" t="str">
            <v>Grants-salary over cap</v>
          </cell>
          <cell r="AA1846" t="str">
            <v>110-2103-1111</v>
          </cell>
          <cell r="AD1846" t="str">
            <v>ARTSCI-110</v>
          </cell>
          <cell r="AE1846" t="str">
            <v>ARTSCI-110-18</v>
          </cell>
          <cell r="AF1846" t="str">
            <v>110-2103-1111</v>
          </cell>
          <cell r="AJ1846" t="str">
            <v>-</v>
          </cell>
        </row>
        <row r="1847">
          <cell r="S1847" t="str">
            <v>7353</v>
          </cell>
          <cell r="T1847" t="str">
            <v>IT Security Infrastructure</v>
          </cell>
          <cell r="AA1847" t="str">
            <v>110-2103-1112</v>
          </cell>
          <cell r="AD1847" t="str">
            <v>ARTSCI-110</v>
          </cell>
          <cell r="AE1847" t="str">
            <v>ARTSCI-110-19</v>
          </cell>
          <cell r="AF1847" t="str">
            <v>110-2103-1112</v>
          </cell>
          <cell r="AJ1847" t="str">
            <v>-</v>
          </cell>
        </row>
        <row r="1848">
          <cell r="S1848" t="str">
            <v>7354</v>
          </cell>
          <cell r="T1848" t="str">
            <v>Innov Campus - General</v>
          </cell>
          <cell r="AA1848" t="str">
            <v>110-2103-1113</v>
          </cell>
          <cell r="AD1848" t="str">
            <v>ARTSCI-110</v>
          </cell>
          <cell r="AE1848" t="str">
            <v>ARTSCI-110-20</v>
          </cell>
          <cell r="AF1848" t="str">
            <v>110-2103-1113</v>
          </cell>
          <cell r="AJ1848" t="str">
            <v>-</v>
          </cell>
        </row>
        <row r="1849">
          <cell r="S1849" t="str">
            <v>7355</v>
          </cell>
          <cell r="T1849" t="str">
            <v>Innov Campus - ASU</v>
          </cell>
          <cell r="AA1849" t="str">
            <v>110-2103-1114</v>
          </cell>
          <cell r="AD1849" t="str">
            <v>ARTSCI-110</v>
          </cell>
          <cell r="AE1849" t="str">
            <v>ARTSCI-110-21</v>
          </cell>
          <cell r="AF1849" t="str">
            <v>110-2103-1114</v>
          </cell>
          <cell r="AJ1849" t="str">
            <v>-</v>
          </cell>
        </row>
        <row r="1850">
          <cell r="S1850" t="str">
            <v>7356</v>
          </cell>
          <cell r="T1850" t="str">
            <v>Innov Campus - RIAT</v>
          </cell>
          <cell r="AA1850" t="str">
            <v>110-2103-1120</v>
          </cell>
          <cell r="AD1850" t="str">
            <v>ARTSCI-110</v>
          </cell>
          <cell r="AE1850" t="str">
            <v>ARTSCI-110-22</v>
          </cell>
          <cell r="AF1850" t="str">
            <v>110-2103-1120</v>
          </cell>
          <cell r="AJ1850" t="str">
            <v>-</v>
          </cell>
        </row>
        <row r="1851">
          <cell r="S1851" t="str">
            <v>7357</v>
          </cell>
          <cell r="T1851" t="str">
            <v>Innov Campus - iHub</v>
          </cell>
          <cell r="AA1851" t="str">
            <v>110-2103-1121</v>
          </cell>
          <cell r="AD1851" t="str">
            <v>ARTSCI-110</v>
          </cell>
          <cell r="AE1851" t="str">
            <v>ARTSCI-110-23</v>
          </cell>
          <cell r="AF1851" t="str">
            <v>110-2103-1121</v>
          </cell>
          <cell r="AJ1851" t="str">
            <v>-</v>
          </cell>
        </row>
        <row r="1852">
          <cell r="S1852" t="str">
            <v>7358</v>
          </cell>
          <cell r="T1852" t="str">
            <v>CIO ITS Other</v>
          </cell>
          <cell r="AA1852" t="str">
            <v>110-2103-1122</v>
          </cell>
          <cell r="AD1852" t="str">
            <v>ARTSCI-110</v>
          </cell>
          <cell r="AE1852" t="str">
            <v>ARTSCI-110-24</v>
          </cell>
          <cell r="AF1852" t="str">
            <v>110-2103-1122</v>
          </cell>
          <cell r="AJ1852" t="str">
            <v>-</v>
          </cell>
        </row>
        <row r="1853">
          <cell r="S1853" t="str">
            <v>7359</v>
          </cell>
          <cell r="T1853" t="str">
            <v>ITS Computer Labs</v>
          </cell>
          <cell r="AA1853" t="str">
            <v>110-2103-1123</v>
          </cell>
          <cell r="AD1853" t="str">
            <v>ARTSCI-110</v>
          </cell>
          <cell r="AE1853" t="str">
            <v>ARTSCI-110-25</v>
          </cell>
          <cell r="AF1853" t="str">
            <v>110-2103-1123</v>
          </cell>
          <cell r="AJ1853" t="str">
            <v>-</v>
          </cell>
        </row>
        <row r="1854">
          <cell r="S1854" t="str">
            <v>7360</v>
          </cell>
          <cell r="T1854" t="str">
            <v>ITMS/Special Events/HelpDesk</v>
          </cell>
          <cell r="AA1854" t="str">
            <v>110-2103-1124</v>
          </cell>
          <cell r="AD1854" t="str">
            <v>ARTSCI-110</v>
          </cell>
          <cell r="AE1854" t="str">
            <v>ARTSCI-110-26</v>
          </cell>
          <cell r="AF1854" t="str">
            <v>110-2103-1124</v>
          </cell>
          <cell r="AJ1854" t="str">
            <v>-</v>
          </cell>
        </row>
        <row r="1855">
          <cell r="S1855" t="str">
            <v>7361</v>
          </cell>
          <cell r="T1855" t="str">
            <v>OMR Grading</v>
          </cell>
          <cell r="AA1855" t="str">
            <v>110-2103-1125</v>
          </cell>
          <cell r="AD1855" t="str">
            <v>ARTSCI-110</v>
          </cell>
          <cell r="AE1855" t="str">
            <v>ARTSCI-110-27</v>
          </cell>
          <cell r="AF1855" t="str">
            <v>110-2103-1125</v>
          </cell>
          <cell r="AJ1855" t="str">
            <v>-</v>
          </cell>
        </row>
        <row r="1856">
          <cell r="S1856" t="str">
            <v>7362</v>
          </cell>
          <cell r="T1856" t="str">
            <v>URIOnline</v>
          </cell>
          <cell r="AA1856" t="str">
            <v>110-2103-2400</v>
          </cell>
          <cell r="AD1856" t="str">
            <v>ARTSCI-110</v>
          </cell>
          <cell r="AE1856" t="str">
            <v>ARTSCI-110-28</v>
          </cell>
          <cell r="AF1856" t="str">
            <v>110-2103-2400</v>
          </cell>
          <cell r="AJ1856" t="str">
            <v>-</v>
          </cell>
        </row>
        <row r="1857">
          <cell r="S1857" t="str">
            <v>7363</v>
          </cell>
          <cell r="T1857" t="str">
            <v>Graduate Writing Center</v>
          </cell>
          <cell r="AA1857" t="str">
            <v>110-2103-2750</v>
          </cell>
          <cell r="AD1857" t="str">
            <v>ARTSCI-110</v>
          </cell>
          <cell r="AE1857" t="str">
            <v>ARTSCI-110-29</v>
          </cell>
          <cell r="AF1857" t="str">
            <v>110-2103-2750</v>
          </cell>
          <cell r="AJ1857" t="str">
            <v>-</v>
          </cell>
        </row>
        <row r="1858">
          <cell r="S1858" t="str">
            <v>7364</v>
          </cell>
          <cell r="T1858" t="str">
            <v>Tau Sigma Honor Society</v>
          </cell>
          <cell r="AA1858" t="str">
            <v>110-2103-7236</v>
          </cell>
          <cell r="AD1858" t="str">
            <v>ARTSCI-110</v>
          </cell>
          <cell r="AE1858" t="str">
            <v>ARTSCI-110-30</v>
          </cell>
          <cell r="AF1858" t="str">
            <v>110-2103-7236</v>
          </cell>
          <cell r="AJ1858" t="str">
            <v>-</v>
          </cell>
        </row>
        <row r="1859">
          <cell r="S1859" t="str">
            <v>7365</v>
          </cell>
          <cell r="T1859" t="str">
            <v>MA Adult ED</v>
          </cell>
          <cell r="AA1859" t="str">
            <v>110-2105-0000</v>
          </cell>
          <cell r="AD1859" t="str">
            <v>ARTSCI-110</v>
          </cell>
          <cell r="AE1859" t="str">
            <v>ARTSCI-110-31</v>
          </cell>
          <cell r="AF1859" t="str">
            <v>110-2105-0000</v>
          </cell>
          <cell r="AJ1859" t="str">
            <v>-</v>
          </cell>
        </row>
        <row r="1860">
          <cell r="S1860" t="str">
            <v>7366</v>
          </cell>
          <cell r="T1860" t="str">
            <v>ACE Fellow Prof Dev</v>
          </cell>
          <cell r="AA1860" t="str">
            <v>110-2105-1100</v>
          </cell>
          <cell r="AD1860" t="str">
            <v>ARTSCI-110</v>
          </cell>
          <cell r="AE1860" t="str">
            <v>ARTSCI-110-32</v>
          </cell>
          <cell r="AF1860" t="str">
            <v>110-2105-1100</v>
          </cell>
          <cell r="AJ1860" t="str">
            <v>-</v>
          </cell>
        </row>
        <row r="1861">
          <cell r="S1861" t="str">
            <v>7367</v>
          </cell>
          <cell r="T1861" t="str">
            <v>Electrical Capstone</v>
          </cell>
          <cell r="AA1861" t="str">
            <v>110-2105-1101</v>
          </cell>
          <cell r="AD1861" t="str">
            <v>ARTSCI-110</v>
          </cell>
          <cell r="AE1861" t="str">
            <v>ARTSCI-110-33</v>
          </cell>
          <cell r="AF1861" t="str">
            <v>110-2105-1101</v>
          </cell>
          <cell r="AJ1861" t="str">
            <v>-</v>
          </cell>
        </row>
        <row r="1862">
          <cell r="S1862" t="str">
            <v>7368</v>
          </cell>
          <cell r="T1862" t="str">
            <v>STEM Capstone</v>
          </cell>
          <cell r="AA1862" t="str">
            <v>110-2105-1102</v>
          </cell>
          <cell r="AD1862" t="str">
            <v>ARTSCI-110</v>
          </cell>
          <cell r="AE1862" t="str">
            <v>ARTSCI-110-34</v>
          </cell>
          <cell r="AF1862" t="str">
            <v>110-2105-1102</v>
          </cell>
          <cell r="AJ1862" t="str">
            <v>-</v>
          </cell>
        </row>
        <row r="1863">
          <cell r="S1863" t="str">
            <v>7369</v>
          </cell>
          <cell r="T1863" t="str">
            <v>Mech Engineering Capstone</v>
          </cell>
          <cell r="AA1863" t="str">
            <v>110-2105-2400</v>
          </cell>
          <cell r="AD1863" t="str">
            <v>ARTSCI-110</v>
          </cell>
          <cell r="AE1863" t="str">
            <v>ARTSCI-110-35</v>
          </cell>
          <cell r="AF1863" t="str">
            <v>110-2105-2400</v>
          </cell>
          <cell r="AJ1863" t="str">
            <v>-</v>
          </cell>
        </row>
        <row r="1864">
          <cell r="S1864" t="str">
            <v>7370</v>
          </cell>
          <cell r="T1864" t="str">
            <v>Launch Lab</v>
          </cell>
          <cell r="AA1864" t="str">
            <v>110-2106-0000</v>
          </cell>
          <cell r="AD1864" t="str">
            <v>ARTSCI-110</v>
          </cell>
          <cell r="AE1864" t="str">
            <v>ARTSCI-110-36</v>
          </cell>
          <cell r="AF1864" t="str">
            <v>110-2106-0000</v>
          </cell>
          <cell r="AJ1864" t="str">
            <v>-</v>
          </cell>
        </row>
        <row r="1865">
          <cell r="S1865" t="str">
            <v>7371</v>
          </cell>
          <cell r="T1865" t="str">
            <v>FCAE Operations</v>
          </cell>
          <cell r="AA1865" t="str">
            <v>110-2106-1100</v>
          </cell>
          <cell r="AD1865" t="str">
            <v>ARTSCI-110</v>
          </cell>
          <cell r="AE1865" t="str">
            <v>ARTSCI-110-37</v>
          </cell>
          <cell r="AF1865" t="str">
            <v>110-2106-1100</v>
          </cell>
          <cell r="AJ1865" t="str">
            <v>-</v>
          </cell>
        </row>
        <row r="1866">
          <cell r="S1866" t="str">
            <v>7372</v>
          </cell>
          <cell r="T1866" t="str">
            <v>MS Healthcare Management</v>
          </cell>
          <cell r="AA1866" t="str">
            <v>110-2106-1101</v>
          </cell>
          <cell r="AD1866" t="str">
            <v>ARTSCI-110</v>
          </cell>
          <cell r="AE1866" t="str">
            <v>ARTSCI-110-38</v>
          </cell>
          <cell r="AF1866" t="str">
            <v>110-2106-1101</v>
          </cell>
          <cell r="AJ1866" t="str">
            <v>-</v>
          </cell>
        </row>
        <row r="1867">
          <cell r="S1867" t="str">
            <v>7373</v>
          </cell>
          <cell r="T1867" t="str">
            <v>ISE Capstone</v>
          </cell>
          <cell r="AA1867" t="str">
            <v>110-2106-1102</v>
          </cell>
          <cell r="AD1867" t="str">
            <v>ARTSCI-110</v>
          </cell>
          <cell r="AE1867" t="str">
            <v>ARTSCI-110-39</v>
          </cell>
          <cell r="AF1867" t="str">
            <v>110-2106-1102</v>
          </cell>
          <cell r="AJ1867" t="str">
            <v>-</v>
          </cell>
        </row>
        <row r="1868">
          <cell r="S1868" t="str">
            <v>7374</v>
          </cell>
          <cell r="T1868" t="str">
            <v>Communication Studies Online</v>
          </cell>
          <cell r="AA1868" t="str">
            <v>110-2106-1103</v>
          </cell>
          <cell r="AD1868" t="str">
            <v>ARTSCI-110</v>
          </cell>
          <cell r="AE1868" t="str">
            <v>ARTSCI-110-40</v>
          </cell>
          <cell r="AF1868" t="str">
            <v>110-2106-1103</v>
          </cell>
          <cell r="AJ1868" t="str">
            <v>-</v>
          </cell>
        </row>
        <row r="1869">
          <cell r="S1869" t="str">
            <v>7375</v>
          </cell>
          <cell r="T1869" t="str">
            <v>Alumni Engagement</v>
          </cell>
          <cell r="AA1869" t="str">
            <v>110-2106-1104</v>
          </cell>
          <cell r="AD1869" t="str">
            <v>ARTSCI-110</v>
          </cell>
          <cell r="AE1869" t="str">
            <v>ARTSCI-110-41</v>
          </cell>
          <cell r="AF1869" t="str">
            <v>110-2106-1104</v>
          </cell>
          <cell r="AJ1869" t="str">
            <v>-</v>
          </cell>
        </row>
        <row r="1870">
          <cell r="S1870" t="str">
            <v>7376</v>
          </cell>
          <cell r="T1870" t="str">
            <v>NRE Graduate Certificate</v>
          </cell>
          <cell r="AA1870" t="str">
            <v>110-2106-2400</v>
          </cell>
          <cell r="AD1870" t="str">
            <v>ARTSCI-110</v>
          </cell>
          <cell r="AE1870" t="str">
            <v>ARTSCI-110-42</v>
          </cell>
          <cell r="AF1870" t="str">
            <v>110-2106-2400</v>
          </cell>
          <cell r="AJ1870" t="str">
            <v>-</v>
          </cell>
        </row>
        <row r="1871">
          <cell r="S1871" t="str">
            <v>7377</v>
          </cell>
          <cell r="T1871" t="str">
            <v>COVID-19</v>
          </cell>
          <cell r="AA1871" t="str">
            <v>110-2107-0000</v>
          </cell>
          <cell r="AD1871" t="str">
            <v>ARTSCI-110</v>
          </cell>
          <cell r="AE1871" t="str">
            <v>ARTSCI-110-43</v>
          </cell>
          <cell r="AF1871" t="str">
            <v>110-2107-0000</v>
          </cell>
          <cell r="AJ1871" t="str">
            <v>-</v>
          </cell>
        </row>
        <row r="1872">
          <cell r="S1872" t="str">
            <v>7378</v>
          </cell>
          <cell r="T1872" t="str">
            <v>DBA Program</v>
          </cell>
          <cell r="AA1872" t="str">
            <v>110-2107-1100</v>
          </cell>
          <cell r="AD1872" t="str">
            <v>ARTSCI-110</v>
          </cell>
          <cell r="AE1872" t="str">
            <v>ARTSCI-110-44</v>
          </cell>
          <cell r="AF1872" t="str">
            <v>110-2107-1100</v>
          </cell>
          <cell r="AJ1872" t="str">
            <v>-</v>
          </cell>
        </row>
        <row r="1873">
          <cell r="S1873" t="str">
            <v>7379</v>
          </cell>
          <cell r="T1873" t="str">
            <v>Online COP Cannabis Cert</v>
          </cell>
          <cell r="AA1873" t="str">
            <v>110-2107-1101</v>
          </cell>
          <cell r="AD1873" t="str">
            <v>ARTSCI-110</v>
          </cell>
          <cell r="AE1873" t="str">
            <v>ARTSCI-110-45</v>
          </cell>
          <cell r="AF1873" t="str">
            <v>110-2107-1101</v>
          </cell>
          <cell r="AJ1873" t="str">
            <v>-</v>
          </cell>
        </row>
        <row r="1874">
          <cell r="S1874" t="str">
            <v>7380</v>
          </cell>
          <cell r="T1874" t="str">
            <v>URI Online Gen Ed Revenue</v>
          </cell>
          <cell r="AA1874" t="str">
            <v>110-2107-2400</v>
          </cell>
          <cell r="AD1874" t="str">
            <v>ARTSCI-110</v>
          </cell>
          <cell r="AE1874" t="str">
            <v>ARTSCI-110-46</v>
          </cell>
          <cell r="AF1874" t="str">
            <v>110-2107-2400</v>
          </cell>
          <cell r="AJ1874" t="str">
            <v>-</v>
          </cell>
        </row>
        <row r="1875">
          <cell r="S1875" t="str">
            <v>7381</v>
          </cell>
          <cell r="T1875" t="str">
            <v>Online MS Supply Chain Mgmt</v>
          </cell>
          <cell r="AA1875" t="str">
            <v>110-2108-0000</v>
          </cell>
          <cell r="AD1875" t="str">
            <v>ARTSCI-110</v>
          </cell>
          <cell r="AE1875" t="str">
            <v>ARTSCI-110-47</v>
          </cell>
          <cell r="AF1875" t="str">
            <v>110-2108-0000</v>
          </cell>
          <cell r="AJ1875" t="str">
            <v>-</v>
          </cell>
        </row>
        <row r="1876">
          <cell r="S1876" t="str">
            <v>7382</v>
          </cell>
          <cell r="T1876" t="str">
            <v>Diversity Inclusion Badge Prog</v>
          </cell>
          <cell r="AA1876" t="str">
            <v>110-2108-1100</v>
          </cell>
          <cell r="AD1876" t="str">
            <v>ARTSCI-110</v>
          </cell>
          <cell r="AE1876" t="str">
            <v>ARTSCI-110-48</v>
          </cell>
          <cell r="AF1876" t="str">
            <v>110-2108-1100</v>
          </cell>
          <cell r="AJ1876" t="str">
            <v>-</v>
          </cell>
        </row>
        <row r="1877">
          <cell r="S1877" t="str">
            <v>7383</v>
          </cell>
          <cell r="T1877" t="str">
            <v>Student Health Insurance Acct</v>
          </cell>
          <cell r="AA1877" t="str">
            <v>110-2108-2400</v>
          </cell>
          <cell r="AD1877" t="str">
            <v>ARTSCI-110</v>
          </cell>
          <cell r="AE1877" t="str">
            <v>ARTSCI-110-49</v>
          </cell>
          <cell r="AF1877" t="str">
            <v>110-2108-2400</v>
          </cell>
          <cell r="AJ1877" t="str">
            <v>-</v>
          </cell>
        </row>
        <row r="1878">
          <cell r="S1878" t="str">
            <v>7384</v>
          </cell>
          <cell r="T1878" t="str">
            <v>Student Dental Insurance Acct</v>
          </cell>
          <cell r="AA1878" t="str">
            <v>110-2110-0000</v>
          </cell>
          <cell r="AD1878" t="str">
            <v>ARTSCI-110</v>
          </cell>
          <cell r="AE1878" t="str">
            <v>ARTSCI-110-50</v>
          </cell>
          <cell r="AF1878" t="str">
            <v>110-2110-0000</v>
          </cell>
          <cell r="AJ1878" t="str">
            <v>-</v>
          </cell>
        </row>
        <row r="1879">
          <cell r="S1879" t="str">
            <v>7385</v>
          </cell>
          <cell r="T1879" t="str">
            <v>DBA Online Program</v>
          </cell>
          <cell r="AA1879" t="str">
            <v>110-2110-1100</v>
          </cell>
          <cell r="AD1879" t="str">
            <v>ARTSCI-110</v>
          </cell>
          <cell r="AE1879" t="str">
            <v>ARTSCI-110-51</v>
          </cell>
          <cell r="AF1879" t="str">
            <v>110-2110-1100</v>
          </cell>
          <cell r="AJ1879" t="str">
            <v>-</v>
          </cell>
        </row>
        <row r="1880">
          <cell r="S1880" t="str">
            <v>7386</v>
          </cell>
          <cell r="T1880" t="str">
            <v>Hungary MBA Program</v>
          </cell>
          <cell r="AA1880" t="str">
            <v>110-2110-1101</v>
          </cell>
          <cell r="AD1880" t="str">
            <v>ARTSCI-110</v>
          </cell>
          <cell r="AE1880" t="str">
            <v>ARTSCI-110-52</v>
          </cell>
          <cell r="AF1880" t="str">
            <v>110-2110-1101</v>
          </cell>
          <cell r="AJ1880" t="str">
            <v>-</v>
          </cell>
        </row>
        <row r="1881">
          <cell r="S1881" t="str">
            <v>7387</v>
          </cell>
          <cell r="T1881" t="str">
            <v>FIS Graduate Certificate</v>
          </cell>
          <cell r="AA1881" t="str">
            <v>110-2110-1102</v>
          </cell>
          <cell r="AD1881" t="str">
            <v>ARTSCI-110</v>
          </cell>
          <cell r="AE1881" t="str">
            <v>ARTSCI-110-53</v>
          </cell>
          <cell r="AF1881" t="str">
            <v>110-2110-1102</v>
          </cell>
          <cell r="AJ1881" t="str">
            <v>-</v>
          </cell>
        </row>
        <row r="1882">
          <cell r="S1882" t="str">
            <v>7388</v>
          </cell>
          <cell r="T1882" t="str">
            <v>GIS Graduate Certificate</v>
          </cell>
          <cell r="AA1882" t="str">
            <v>110-2110-1103</v>
          </cell>
          <cell r="AD1882" t="str">
            <v>ARTSCI-110</v>
          </cell>
          <cell r="AE1882" t="str">
            <v>ARTSCI-110-54</v>
          </cell>
          <cell r="AF1882" t="str">
            <v>110-2110-1103</v>
          </cell>
          <cell r="AJ1882" t="str">
            <v>-</v>
          </cell>
        </row>
        <row r="1883">
          <cell r="S1883" t="str">
            <v>7389</v>
          </cell>
          <cell r="T1883" t="str">
            <v>Student Activity Support</v>
          </cell>
          <cell r="AA1883" t="str">
            <v>110-2110-2400</v>
          </cell>
          <cell r="AD1883" t="str">
            <v>ARTSCI-110</v>
          </cell>
          <cell r="AE1883" t="str">
            <v>ARTSCI-110-55</v>
          </cell>
          <cell r="AF1883" t="str">
            <v>110-2110-2400</v>
          </cell>
          <cell r="AJ1883" t="str">
            <v>-</v>
          </cell>
        </row>
        <row r="1884">
          <cell r="S1884" t="str">
            <v>7390</v>
          </cell>
          <cell r="T1884" t="str">
            <v>Found Money</v>
          </cell>
          <cell r="AA1884" t="str">
            <v>110-2111-0000</v>
          </cell>
          <cell r="AD1884" t="str">
            <v>ARTSCI-110</v>
          </cell>
          <cell r="AE1884" t="str">
            <v>ARTSCI-110-56</v>
          </cell>
          <cell r="AF1884" t="str">
            <v>110-2111-0000</v>
          </cell>
          <cell r="AJ1884" t="str">
            <v>-</v>
          </cell>
        </row>
        <row r="1885">
          <cell r="S1885" t="str">
            <v>7391</v>
          </cell>
          <cell r="T1885" t="str">
            <v>CED/Educational &amp; Org. Develop</v>
          </cell>
          <cell r="AA1885" t="str">
            <v>110-2111-1100</v>
          </cell>
          <cell r="AD1885" t="str">
            <v>ARTSCI-110</v>
          </cell>
          <cell r="AE1885" t="str">
            <v>ARTSCI-110-57</v>
          </cell>
          <cell r="AF1885" t="str">
            <v>110-2111-1100</v>
          </cell>
          <cell r="AJ1885" t="str">
            <v>-</v>
          </cell>
        </row>
        <row r="1886">
          <cell r="S1886" t="str">
            <v>7392</v>
          </cell>
          <cell r="T1886" t="str">
            <v>OOIFB Atkinson Travel</v>
          </cell>
          <cell r="AA1886" t="str">
            <v>110-2111-1101</v>
          </cell>
          <cell r="AD1886" t="str">
            <v>ARTSCI-110</v>
          </cell>
          <cell r="AE1886" t="str">
            <v>ARTSCI-110-58</v>
          </cell>
          <cell r="AF1886" t="str">
            <v>110-2111-1101</v>
          </cell>
          <cell r="AJ1886" t="str">
            <v>-</v>
          </cell>
        </row>
        <row r="1887">
          <cell r="S1887" t="str">
            <v>7393</v>
          </cell>
          <cell r="T1887" t="str">
            <v>Shared Seawater Facilities</v>
          </cell>
          <cell r="AA1887" t="str">
            <v>110-2112-0000</v>
          </cell>
          <cell r="AD1887" t="str">
            <v>ARTSCI-110</v>
          </cell>
          <cell r="AE1887" t="str">
            <v>ARTSCI-110-59</v>
          </cell>
          <cell r="AF1887" t="str">
            <v>110-2112-0000</v>
          </cell>
          <cell r="AJ1887" t="str">
            <v>-</v>
          </cell>
        </row>
        <row r="1888">
          <cell r="S1888" t="str">
            <v>7394</v>
          </cell>
          <cell r="T1888" t="str">
            <v>CHS - Admin 101 Fund Mgt.</v>
          </cell>
          <cell r="AA1888" t="str">
            <v>110-2112-1100</v>
          </cell>
          <cell r="AD1888" t="str">
            <v>ARTSCI-110</v>
          </cell>
          <cell r="AE1888" t="str">
            <v>ARTSCI-110-60</v>
          </cell>
          <cell r="AF1888" t="str">
            <v>110-2112-1100</v>
          </cell>
          <cell r="AJ1888" t="str">
            <v>-</v>
          </cell>
        </row>
        <row r="1889">
          <cell r="S1889" t="str">
            <v>7395</v>
          </cell>
          <cell r="T1889" t="str">
            <v>Employee Relations Career Fair</v>
          </cell>
          <cell r="AA1889" t="str">
            <v>110-2112-1101</v>
          </cell>
          <cell r="AD1889" t="str">
            <v>ARTSCI-110</v>
          </cell>
          <cell r="AE1889" t="str">
            <v>ARTSCI-110-61</v>
          </cell>
          <cell r="AF1889" t="str">
            <v>110-2112-1101</v>
          </cell>
          <cell r="AJ1889" t="str">
            <v>-</v>
          </cell>
        </row>
        <row r="1890">
          <cell r="S1890" t="str">
            <v>7396</v>
          </cell>
          <cell r="T1890" t="str">
            <v>Data Sci Onl Cert</v>
          </cell>
          <cell r="AA1890" t="str">
            <v>110-2112-1102</v>
          </cell>
          <cell r="AD1890" t="str">
            <v>ARTSCI-110</v>
          </cell>
          <cell r="AE1890" t="str">
            <v>ARTSCI-110-62</v>
          </cell>
          <cell r="AF1890" t="str">
            <v>110-2112-1102</v>
          </cell>
          <cell r="AJ1890" t="str">
            <v>-</v>
          </cell>
        </row>
        <row r="1891">
          <cell r="S1891" t="str">
            <v>7397</v>
          </cell>
          <cell r="T1891" t="str">
            <v>Labor Research Center</v>
          </cell>
          <cell r="AA1891" t="str">
            <v>110-2112-1103</v>
          </cell>
          <cell r="AD1891" t="str">
            <v>ARTSCI-110</v>
          </cell>
          <cell r="AE1891" t="str">
            <v>ARTSCI-110-63</v>
          </cell>
          <cell r="AF1891" t="str">
            <v>110-2112-1103</v>
          </cell>
          <cell r="AJ1891" t="str">
            <v>-</v>
          </cell>
        </row>
        <row r="1892">
          <cell r="S1892" t="str">
            <v>7398</v>
          </cell>
          <cell r="T1892" t="str">
            <v>GSO Online Masters Program</v>
          </cell>
          <cell r="AA1892" t="str">
            <v>110-2112-2400</v>
          </cell>
          <cell r="AD1892" t="str">
            <v>ARTSCI-110</v>
          </cell>
          <cell r="AE1892" t="str">
            <v>ARTSCI-110-64</v>
          </cell>
          <cell r="AF1892" t="str">
            <v>110-2112-2400</v>
          </cell>
          <cell r="AJ1892" t="str">
            <v>-</v>
          </cell>
        </row>
        <row r="1893">
          <cell r="S1893" t="str">
            <v>7399</v>
          </cell>
          <cell r="T1893" t="str">
            <v>Political Science (MPA) Online</v>
          </cell>
          <cell r="AA1893" t="str">
            <v>110-2112-6300</v>
          </cell>
          <cell r="AD1893" t="str">
            <v>ARTSCI-110</v>
          </cell>
          <cell r="AE1893" t="str">
            <v>ARTSCI-110-65</v>
          </cell>
          <cell r="AF1893" t="str">
            <v>110-2112-6300</v>
          </cell>
          <cell r="AJ1893" t="str">
            <v>-</v>
          </cell>
        </row>
        <row r="1894">
          <cell r="S1894" t="str">
            <v>7400</v>
          </cell>
          <cell r="T1894" t="str">
            <v>GSLIS Online</v>
          </cell>
          <cell r="AA1894" t="str">
            <v>110-2113-0000</v>
          </cell>
          <cell r="AD1894" t="str">
            <v>ARTSCI-110</v>
          </cell>
          <cell r="AE1894" t="str">
            <v>ARTSCI-110-66</v>
          </cell>
          <cell r="AF1894" t="str">
            <v>110-2113-0000</v>
          </cell>
          <cell r="AJ1894" t="str">
            <v>-</v>
          </cell>
        </row>
        <row r="1895">
          <cell r="S1895" t="str">
            <v>7401</v>
          </cell>
          <cell r="T1895" t="str">
            <v>College support to INP</v>
          </cell>
          <cell r="AA1895" t="str">
            <v>110-2113-1100</v>
          </cell>
          <cell r="AD1895" t="str">
            <v>ARTSCI-110</v>
          </cell>
          <cell r="AE1895" t="str">
            <v>ARTSCI-110-67</v>
          </cell>
          <cell r="AF1895" t="str">
            <v>110-2113-1100</v>
          </cell>
          <cell r="AJ1895" t="str">
            <v>-</v>
          </cell>
        </row>
        <row r="1896">
          <cell r="S1896" t="str">
            <v>7402</v>
          </cell>
          <cell r="T1896" t="str">
            <v>Ballentine Hall Expansion Proj</v>
          </cell>
          <cell r="AA1896" t="str">
            <v>110-2113-1101</v>
          </cell>
          <cell r="AD1896" t="str">
            <v>ARTSCI-110</v>
          </cell>
          <cell r="AE1896" t="str">
            <v>ARTSCI-110-68</v>
          </cell>
          <cell r="AF1896" t="str">
            <v>110-2113-1101</v>
          </cell>
          <cell r="AJ1896" t="str">
            <v>-</v>
          </cell>
        </row>
        <row r="1897">
          <cell r="S1897" t="str">
            <v>7403</v>
          </cell>
          <cell r="T1897" t="str">
            <v>RI-INBRE Fund</v>
          </cell>
          <cell r="AA1897" t="str">
            <v>110-2113-1102</v>
          </cell>
          <cell r="AD1897" t="str">
            <v>ARTSCI-110</v>
          </cell>
          <cell r="AE1897" t="str">
            <v>ARTSCI-110-69</v>
          </cell>
          <cell r="AF1897" t="str">
            <v>110-2113-1102</v>
          </cell>
          <cell r="AJ1897" t="str">
            <v>-</v>
          </cell>
        </row>
        <row r="1898">
          <cell r="S1898" t="str">
            <v>7404</v>
          </cell>
          <cell r="T1898" t="str">
            <v>PeopleAdmin/PowerSchool</v>
          </cell>
          <cell r="AA1898" t="str">
            <v>110-2113-1103</v>
          </cell>
          <cell r="AD1898" t="str">
            <v>ARTSCI-110</v>
          </cell>
          <cell r="AE1898" t="str">
            <v>ARTSCI-110-70</v>
          </cell>
          <cell r="AF1898" t="str">
            <v>110-2113-1103</v>
          </cell>
          <cell r="AJ1898" t="str">
            <v>-</v>
          </cell>
        </row>
        <row r="1899">
          <cell r="S1899" t="str">
            <v>7405</v>
          </cell>
          <cell r="T1899" t="str">
            <v>Immigration Expenses</v>
          </cell>
          <cell r="AA1899" t="str">
            <v>110-2113-1104</v>
          </cell>
          <cell r="AD1899" t="str">
            <v>ARTSCI-110</v>
          </cell>
          <cell r="AE1899" t="str">
            <v>ARTSCI-110-71</v>
          </cell>
          <cell r="AF1899" t="str">
            <v>110-2113-1104</v>
          </cell>
          <cell r="AJ1899" t="str">
            <v>-</v>
          </cell>
        </row>
        <row r="1900">
          <cell r="S1900" t="str">
            <v>7406</v>
          </cell>
          <cell r="T1900" t="str">
            <v>North Woods Reserve Maintenanc</v>
          </cell>
          <cell r="AA1900" t="str">
            <v>110-2113-1105</v>
          </cell>
          <cell r="AD1900" t="str">
            <v>ARTSCI-110</v>
          </cell>
          <cell r="AE1900" t="str">
            <v>ARTSCI-110-72</v>
          </cell>
          <cell r="AF1900" t="str">
            <v>110-2113-1105</v>
          </cell>
          <cell r="AJ1900" t="str">
            <v>-</v>
          </cell>
        </row>
        <row r="1901">
          <cell r="S1901" t="str">
            <v>7407</v>
          </cell>
          <cell r="T1901" t="str">
            <v>CI Climate Demo Sites</v>
          </cell>
          <cell r="AA1901" t="str">
            <v>110-2113-1106</v>
          </cell>
          <cell r="AD1901" t="str">
            <v>ARTSCI-110</v>
          </cell>
          <cell r="AE1901" t="str">
            <v>ARTSCI-110-73</v>
          </cell>
          <cell r="AF1901" t="str">
            <v>110-2113-1106</v>
          </cell>
          <cell r="AJ1901" t="str">
            <v>-</v>
          </cell>
        </row>
        <row r="1902">
          <cell r="S1902" t="str">
            <v>7408</v>
          </cell>
          <cell r="T1902" t="str">
            <v>L&amp;D Cert. Online</v>
          </cell>
          <cell r="AA1902" t="str">
            <v>110-2115-0000</v>
          </cell>
          <cell r="AD1902" t="str">
            <v>ARTSCI-110</v>
          </cell>
          <cell r="AE1902" t="str">
            <v>ARTSCI-110-74</v>
          </cell>
          <cell r="AF1902" t="str">
            <v>110-2115-0000</v>
          </cell>
          <cell r="AJ1902" t="str">
            <v>-</v>
          </cell>
        </row>
        <row r="1903">
          <cell r="S1903" t="str">
            <v>7409</v>
          </cell>
          <cell r="T1903" t="str">
            <v>Com Studies Revenue Fund</v>
          </cell>
          <cell r="AA1903" t="str">
            <v>110-2115-1100</v>
          </cell>
          <cell r="AD1903" t="str">
            <v>ARTSCI-110</v>
          </cell>
          <cell r="AE1903" t="str">
            <v>ARTSCI-110-75</v>
          </cell>
          <cell r="AF1903" t="str">
            <v>110-2115-1100</v>
          </cell>
          <cell r="AJ1903" t="str">
            <v>-</v>
          </cell>
        </row>
        <row r="1904">
          <cell r="S1904" t="str">
            <v>7410</v>
          </cell>
          <cell r="T1904" t="str">
            <v>URI Online Seed Funding</v>
          </cell>
          <cell r="AA1904" t="str">
            <v>110-2115-1101</v>
          </cell>
          <cell r="AD1904" t="str">
            <v>ARTSCI-110</v>
          </cell>
          <cell r="AE1904" t="str">
            <v>ARTSCI-110-76</v>
          </cell>
          <cell r="AF1904" t="str">
            <v>110-2115-1101</v>
          </cell>
          <cell r="AJ1904" t="str">
            <v>-</v>
          </cell>
        </row>
        <row r="1905">
          <cell r="S1905" t="str">
            <v>7411</v>
          </cell>
          <cell r="T1905" t="str">
            <v>Adobe license university-wide</v>
          </cell>
          <cell r="AA1905" t="str">
            <v>110-2115-2400</v>
          </cell>
          <cell r="AD1905" t="str">
            <v>ARTSCI-110</v>
          </cell>
          <cell r="AE1905" t="str">
            <v>ARTSCI-110-77</v>
          </cell>
          <cell r="AF1905" t="str">
            <v>110-2115-2400</v>
          </cell>
          <cell r="AJ1905" t="str">
            <v>-</v>
          </cell>
        </row>
        <row r="1906">
          <cell r="S1906" t="str">
            <v>7412</v>
          </cell>
          <cell r="T1906" t="str">
            <v>Unified Communications</v>
          </cell>
          <cell r="AA1906" t="str">
            <v>110-2116-0000</v>
          </cell>
          <cell r="AD1906" t="str">
            <v>ARTSCI-110</v>
          </cell>
          <cell r="AE1906" t="str">
            <v>ARTSCI-110-78</v>
          </cell>
          <cell r="AF1906" t="str">
            <v>110-2116-0000</v>
          </cell>
          <cell r="AJ1906" t="str">
            <v>-</v>
          </cell>
        </row>
        <row r="1907">
          <cell r="S1907" t="str">
            <v>7413</v>
          </cell>
          <cell r="T1907" t="str">
            <v>Analytical Core Lab</v>
          </cell>
          <cell r="AA1907" t="str">
            <v>110-2116-1100</v>
          </cell>
          <cell r="AD1907" t="str">
            <v>ARTSCI-110</v>
          </cell>
          <cell r="AE1907" t="str">
            <v>ARTSCI-110-79</v>
          </cell>
          <cell r="AF1907" t="str">
            <v>110-2116-1100</v>
          </cell>
          <cell r="AJ1907" t="str">
            <v>-</v>
          </cell>
        </row>
        <row r="1908">
          <cell r="S1908" t="str">
            <v>7414</v>
          </cell>
          <cell r="T1908" t="str">
            <v>Digital Marketing Strategy 106</v>
          </cell>
          <cell r="AA1908" t="str">
            <v>110-2116-1101</v>
          </cell>
          <cell r="AD1908" t="str">
            <v>ARTSCI-110</v>
          </cell>
          <cell r="AE1908" t="str">
            <v>ARTSCI-110-80</v>
          </cell>
          <cell r="AF1908" t="str">
            <v>110-2116-1101</v>
          </cell>
          <cell r="AJ1908" t="str">
            <v>-</v>
          </cell>
        </row>
        <row r="1909">
          <cell r="S1909" t="str">
            <v>7415</v>
          </cell>
          <cell r="T1909" t="str">
            <v>Physics (Quantum Comp) Online</v>
          </cell>
          <cell r="AA1909" t="str">
            <v>110-2116-2400</v>
          </cell>
          <cell r="AD1909" t="str">
            <v>ARTSCI-110</v>
          </cell>
          <cell r="AE1909" t="str">
            <v>ARTSCI-110-81</v>
          </cell>
          <cell r="AF1909" t="str">
            <v>110-2116-2400</v>
          </cell>
          <cell r="AJ1909" t="str">
            <v>-</v>
          </cell>
        </row>
        <row r="1910">
          <cell r="S1910" t="str">
            <v>7416</v>
          </cell>
          <cell r="T1910" t="str">
            <v>Research computing bridge fund</v>
          </cell>
          <cell r="AA1910" t="str">
            <v>110-2117-0000</v>
          </cell>
          <cell r="AD1910" t="str">
            <v>HEALTHSCI-110</v>
          </cell>
          <cell r="AE1910" t="str">
            <v>HEALTHSCI-110-3</v>
          </cell>
          <cell r="AF1910" t="str">
            <v>110-2117-0000</v>
          </cell>
          <cell r="AJ1910" t="str">
            <v>-</v>
          </cell>
        </row>
        <row r="1911">
          <cell r="S1911" t="str">
            <v>7417</v>
          </cell>
          <cell r="T1911" t="str">
            <v>Veterans &amp; Military Programs</v>
          </cell>
          <cell r="AA1911" t="str">
            <v>110-2117-1120</v>
          </cell>
          <cell r="AD1911" t="str">
            <v>HEALTHSCI-110</v>
          </cell>
          <cell r="AE1911" t="str">
            <v>HEALTHSCI-110-4</v>
          </cell>
          <cell r="AF1911" t="str">
            <v>110-2117-1120</v>
          </cell>
          <cell r="AJ1911" t="str">
            <v>-</v>
          </cell>
        </row>
        <row r="1912">
          <cell r="S1912" t="str">
            <v>7418</v>
          </cell>
          <cell r="T1912" t="str">
            <v>Data Sci Online MS</v>
          </cell>
          <cell r="AA1912" t="str">
            <v>110-2117-8018</v>
          </cell>
          <cell r="AD1912" t="str">
            <v>HEALTHSCI-110</v>
          </cell>
          <cell r="AE1912" t="str">
            <v>HEALTHSCI-110-5</v>
          </cell>
          <cell r="AF1912" t="str">
            <v>110-2117-8018</v>
          </cell>
          <cell r="AJ1912" t="str">
            <v>-</v>
          </cell>
        </row>
        <row r="1913">
          <cell r="S1913" t="str">
            <v>7419</v>
          </cell>
          <cell r="T1913" t="str">
            <v>URIO College/Dept Revenue</v>
          </cell>
          <cell r="AA1913" t="str">
            <v>110-2117-8019</v>
          </cell>
          <cell r="AD1913" t="str">
            <v>HEALTHSCI-110</v>
          </cell>
          <cell r="AE1913" t="str">
            <v>HEALTHSCI-110-6</v>
          </cell>
          <cell r="AF1913" t="str">
            <v>110-2117-8019</v>
          </cell>
          <cell r="AJ1913" t="str">
            <v>-</v>
          </cell>
        </row>
        <row r="1914">
          <cell r="S1914" t="str">
            <v>7420</v>
          </cell>
          <cell r="T1914" t="str">
            <v>URIO Nutrition &amp; Food Sciences</v>
          </cell>
          <cell r="AA1914" t="str">
            <v>110-2117-8028</v>
          </cell>
          <cell r="AD1914" t="str">
            <v>HEALTHSCI-110</v>
          </cell>
          <cell r="AE1914" t="str">
            <v>HEALTHSCI-110-7</v>
          </cell>
          <cell r="AF1914" t="str">
            <v>110-2117-8028</v>
          </cell>
          <cell r="AJ1914" t="str">
            <v>-</v>
          </cell>
        </row>
        <row r="1915">
          <cell r="S1915" t="str">
            <v>7421</v>
          </cell>
          <cell r="T1915" t="str">
            <v>Theatre Lighting</v>
          </cell>
          <cell r="AA1915" t="str">
            <v>110-2117-8029</v>
          </cell>
          <cell r="AD1915" t="str">
            <v>HEALTHSCI-110</v>
          </cell>
          <cell r="AE1915" t="str">
            <v>HEALTHSCI-110-8</v>
          </cell>
          <cell r="AF1915" t="str">
            <v>110-2117-8029</v>
          </cell>
          <cell r="AJ1915" t="str">
            <v>-</v>
          </cell>
        </row>
        <row r="1916">
          <cell r="S1916" t="str">
            <v>7422</v>
          </cell>
          <cell r="T1916" t="str">
            <v>Online MedicationOutcomes Cert</v>
          </cell>
          <cell r="AA1916" t="str">
            <v>110-2118-0000</v>
          </cell>
          <cell r="AD1916" t="str">
            <v>ARTSCI-110</v>
          </cell>
          <cell r="AE1916" t="str">
            <v>ARTSCI-110-82</v>
          </cell>
          <cell r="AF1916" t="str">
            <v>110-2118-0000</v>
          </cell>
          <cell r="AJ1916" t="str">
            <v>-</v>
          </cell>
        </row>
        <row r="1917">
          <cell r="S1917" t="str">
            <v>7423</v>
          </cell>
          <cell r="T1917" t="str">
            <v>Greek Life Administration</v>
          </cell>
          <cell r="AA1917" t="str">
            <v>110-2118-1100</v>
          </cell>
          <cell r="AD1917" t="str">
            <v>ARTSCI-110</v>
          </cell>
          <cell r="AE1917" t="str">
            <v>ARTSCI-110-83</v>
          </cell>
          <cell r="AF1917" t="str">
            <v>110-2118-1100</v>
          </cell>
          <cell r="AJ1917" t="str">
            <v>-</v>
          </cell>
        </row>
        <row r="1918">
          <cell r="S1918" t="str">
            <v>7424</v>
          </cell>
          <cell r="T1918" t="str">
            <v>Legislative &amp; Gov't Rel</v>
          </cell>
          <cell r="AA1918" t="str">
            <v>110-2118-1101</v>
          </cell>
          <cell r="AD1918" t="str">
            <v>ARTSCI-110</v>
          </cell>
          <cell r="AE1918" t="str">
            <v>ARTSCI-110-84</v>
          </cell>
          <cell r="AF1918" t="str">
            <v>110-2118-1101</v>
          </cell>
          <cell r="AJ1918" t="str">
            <v>-</v>
          </cell>
        </row>
        <row r="1919">
          <cell r="S1919" t="str">
            <v>7425</v>
          </cell>
          <cell r="T1919" t="str">
            <v>URIO Health Studies</v>
          </cell>
          <cell r="AA1919" t="str">
            <v>110-2118-1102</v>
          </cell>
          <cell r="AD1919" t="str">
            <v>ARTSCI-110</v>
          </cell>
          <cell r="AE1919" t="str">
            <v>ARTSCI-110-85</v>
          </cell>
          <cell r="AF1919" t="str">
            <v>110-2118-1102</v>
          </cell>
          <cell r="AJ1919" t="str">
            <v>-</v>
          </cell>
        </row>
        <row r="1920">
          <cell r="S1920" t="str">
            <v>7426</v>
          </cell>
          <cell r="T1920" t="str">
            <v>Grad Cert Acct &amp; Data Online</v>
          </cell>
          <cell r="AA1920" t="str">
            <v>110-2118-1103</v>
          </cell>
          <cell r="AD1920" t="str">
            <v>ARTSCI-110</v>
          </cell>
          <cell r="AE1920" t="str">
            <v>ARTSCI-110-86</v>
          </cell>
          <cell r="AF1920" t="str">
            <v>110-2118-1103</v>
          </cell>
          <cell r="AJ1920" t="str">
            <v>-</v>
          </cell>
        </row>
        <row r="1921">
          <cell r="S1921" t="str">
            <v>7427</v>
          </cell>
          <cell r="T1921" t="str">
            <v>Police Holding Account</v>
          </cell>
          <cell r="AA1921" t="str">
            <v>110-2118-1104</v>
          </cell>
          <cell r="AD1921" t="str">
            <v>ARTSCI-110</v>
          </cell>
          <cell r="AE1921" t="str">
            <v>ARTSCI-110-87</v>
          </cell>
          <cell r="AF1921" t="str">
            <v>110-2118-1104</v>
          </cell>
          <cell r="AJ1921" t="str">
            <v>-</v>
          </cell>
        </row>
        <row r="1922">
          <cell r="S1922" t="str">
            <v>7428</v>
          </cell>
          <cell r="T1922" t="str">
            <v>SeaGlider</v>
          </cell>
          <cell r="AA1922" t="str">
            <v>110-2118-1105</v>
          </cell>
          <cell r="AD1922" t="str">
            <v>ARTSCI-110</v>
          </cell>
          <cell r="AE1922" t="str">
            <v>ARTSCI-110-88</v>
          </cell>
          <cell r="AF1922" t="str">
            <v>110-2118-1105</v>
          </cell>
          <cell r="AJ1922" t="str">
            <v>-</v>
          </cell>
        </row>
        <row r="1923">
          <cell r="S1923" t="str">
            <v>7429</v>
          </cell>
          <cell r="T1923" t="str">
            <v>Social Media Grad Cert</v>
          </cell>
          <cell r="AA1923" t="str">
            <v>110-2118-1106</v>
          </cell>
          <cell r="AD1923" t="str">
            <v>ARTSCI-110</v>
          </cell>
          <cell r="AE1923" t="str">
            <v>ARTSCI-110-89</v>
          </cell>
          <cell r="AF1923" t="str">
            <v>110-2118-1106</v>
          </cell>
          <cell r="AJ1923" t="str">
            <v>-</v>
          </cell>
        </row>
        <row r="1924">
          <cell r="S1924" t="str">
            <v>7430</v>
          </cell>
          <cell r="T1924" t="str">
            <v>Field Rentals</v>
          </cell>
          <cell r="AA1924" t="str">
            <v>110-2118-1107</v>
          </cell>
          <cell r="AD1924" t="str">
            <v>ARTSCI-110</v>
          </cell>
          <cell r="AE1924" t="str">
            <v>ARTSCI-110-90</v>
          </cell>
          <cell r="AF1924" t="str">
            <v>110-2118-1107</v>
          </cell>
          <cell r="AJ1924" t="str">
            <v>-</v>
          </cell>
        </row>
        <row r="1925">
          <cell r="S1925" t="str">
            <v>7431</v>
          </cell>
          <cell r="T1925" t="str">
            <v>COE FB - Supply Chain Delays</v>
          </cell>
          <cell r="AA1925" t="str">
            <v>110-2118-2400</v>
          </cell>
          <cell r="AD1925" t="str">
            <v>ARTSCI-110</v>
          </cell>
          <cell r="AE1925" t="str">
            <v>ARTSCI-110-91</v>
          </cell>
          <cell r="AF1925" t="str">
            <v>110-2118-2400</v>
          </cell>
          <cell r="AJ1925" t="str">
            <v>-</v>
          </cell>
        </row>
        <row r="1926">
          <cell r="S1926" t="str">
            <v>7432</v>
          </cell>
          <cell r="T1926" t="str">
            <v>IT Cybersecurity initiatives</v>
          </cell>
          <cell r="AA1926" t="str">
            <v>110-2119-0000</v>
          </cell>
          <cell r="AD1926" t="str">
            <v>ARTSCI-110</v>
          </cell>
          <cell r="AE1926" t="str">
            <v>ARTSCI-110-92</v>
          </cell>
          <cell r="AF1926" t="str">
            <v>110-2119-0000</v>
          </cell>
          <cell r="AJ1926" t="str">
            <v>-</v>
          </cell>
        </row>
        <row r="1927">
          <cell r="S1927" t="str">
            <v>7433</v>
          </cell>
          <cell r="T1927" t="str">
            <v>Soft Matter Character. Lab</v>
          </cell>
          <cell r="AA1927" t="str">
            <v>110-2119-1100</v>
          </cell>
          <cell r="AD1927" t="str">
            <v>ARTSCI-110</v>
          </cell>
          <cell r="AE1927" t="str">
            <v>ARTSCI-110-93</v>
          </cell>
          <cell r="AF1927" t="str">
            <v>110-2119-1100</v>
          </cell>
          <cell r="AJ1927" t="str">
            <v>-</v>
          </cell>
        </row>
        <row r="1928">
          <cell r="S1928" t="str">
            <v>7434</v>
          </cell>
          <cell r="T1928" t="str">
            <v>O-week</v>
          </cell>
          <cell r="AA1928" t="str">
            <v>110-2119-1101</v>
          </cell>
          <cell r="AD1928" t="str">
            <v>ARTSCI-110</v>
          </cell>
          <cell r="AE1928" t="str">
            <v>ARTSCI-110-94</v>
          </cell>
          <cell r="AF1928" t="str">
            <v>110-2119-1101</v>
          </cell>
          <cell r="AJ1928" t="str">
            <v>-</v>
          </cell>
        </row>
        <row r="1929">
          <cell r="S1929" t="str">
            <v>7435</v>
          </cell>
          <cell r="T1929" t="str">
            <v>ECEC Online</v>
          </cell>
          <cell r="AA1929" t="str">
            <v>110-2119-1102</v>
          </cell>
          <cell r="AD1929" t="str">
            <v>ARTSCI-110</v>
          </cell>
          <cell r="AE1929" t="str">
            <v>ARTSCI-110-95</v>
          </cell>
          <cell r="AF1929" t="str">
            <v>110-2119-1102</v>
          </cell>
          <cell r="AJ1929" t="str">
            <v>-</v>
          </cell>
        </row>
        <row r="1930">
          <cell r="S1930" t="str">
            <v>7436</v>
          </cell>
          <cell r="T1930" t="str">
            <v>International Education</v>
          </cell>
          <cell r="AA1930" t="str">
            <v>110-2119-1103</v>
          </cell>
          <cell r="AD1930" t="str">
            <v>ARTSCI-110</v>
          </cell>
          <cell r="AE1930" t="str">
            <v>ARTSCI-110-96</v>
          </cell>
          <cell r="AF1930" t="str">
            <v>110-2119-1103</v>
          </cell>
          <cell r="AJ1930" t="str">
            <v>-</v>
          </cell>
        </row>
        <row r="1931">
          <cell r="S1931" t="str">
            <v>7437</v>
          </cell>
          <cell r="T1931" t="str">
            <v>Conference - M. Sodhi</v>
          </cell>
          <cell r="AA1931" t="str">
            <v>110-2119-1104</v>
          </cell>
          <cell r="AD1931" t="str">
            <v>ARTSCI-110</v>
          </cell>
          <cell r="AE1931" t="str">
            <v>ARTSCI-110-97</v>
          </cell>
          <cell r="AF1931" t="str">
            <v>110-2119-1104</v>
          </cell>
          <cell r="AJ1931" t="str">
            <v>-</v>
          </cell>
        </row>
        <row r="1932">
          <cell r="S1932" t="str">
            <v>7438</v>
          </cell>
          <cell r="T1932" t="str">
            <v>PEP Watercraft Competition</v>
          </cell>
          <cell r="AA1932" t="str">
            <v>110-2119-2400</v>
          </cell>
          <cell r="AD1932" t="str">
            <v>ARTSCI-110</v>
          </cell>
          <cell r="AE1932" t="str">
            <v>ARTSCI-110-98</v>
          </cell>
          <cell r="AF1932" t="str">
            <v>110-2119-2400</v>
          </cell>
          <cell r="AJ1932" t="str">
            <v>-</v>
          </cell>
        </row>
        <row r="1933">
          <cell r="S1933" t="str">
            <v>7439</v>
          </cell>
          <cell r="T1933" t="str">
            <v>COP Medicinal Garden</v>
          </cell>
          <cell r="AA1933" t="str">
            <v>110-2119-7248</v>
          </cell>
          <cell r="AD1933" t="str">
            <v>ARTSCI-110</v>
          </cell>
          <cell r="AE1933" t="str">
            <v>ARTSCI-110-99</v>
          </cell>
          <cell r="AF1933" t="str">
            <v>110-2119-7248</v>
          </cell>
          <cell r="AJ1933" t="str">
            <v>-</v>
          </cell>
        </row>
        <row r="1934">
          <cell r="S1934" t="str">
            <v>7440</v>
          </cell>
          <cell r="T1934" t="str">
            <v>NIST Compliance</v>
          </cell>
          <cell r="AA1934" t="str">
            <v>110-2120-0000</v>
          </cell>
          <cell r="AD1934" t="str">
            <v>HEALTHSCI-110</v>
          </cell>
          <cell r="AE1934" t="str">
            <v>HEALTHSCI-110-9</v>
          </cell>
          <cell r="AF1934" t="str">
            <v>110-2120-0000</v>
          </cell>
          <cell r="AJ1934" t="str">
            <v>-</v>
          </cell>
        </row>
        <row r="1935">
          <cell r="S1935" t="str">
            <v>7441</v>
          </cell>
          <cell r="T1935" t="str">
            <v>K-12 Program</v>
          </cell>
          <cell r="AA1935" t="str">
            <v>110-2120-1100</v>
          </cell>
          <cell r="AD1935" t="str">
            <v>HEALTHSCI-110</v>
          </cell>
          <cell r="AE1935" t="str">
            <v>HEALTHSCI-110-10</v>
          </cell>
          <cell r="AF1935" t="str">
            <v>110-2120-1100</v>
          </cell>
          <cell r="AJ1935" t="str">
            <v>-</v>
          </cell>
        </row>
        <row r="1936">
          <cell r="S1936" t="str">
            <v>7442</v>
          </cell>
          <cell r="T1936" t="str">
            <v>IISE</v>
          </cell>
          <cell r="AA1936" t="str">
            <v>110-2120-1101</v>
          </cell>
          <cell r="AD1936" t="str">
            <v>HEALTHSCI-110</v>
          </cell>
          <cell r="AE1936" t="str">
            <v>HEALTHSCI-110-11</v>
          </cell>
          <cell r="AF1936" t="str">
            <v>110-2120-1101</v>
          </cell>
          <cell r="AJ1936" t="str">
            <v>-</v>
          </cell>
        </row>
        <row r="1937">
          <cell r="S1937" t="str">
            <v>7443</v>
          </cell>
          <cell r="T1937" t="str">
            <v>Chair's Conferences</v>
          </cell>
          <cell r="AA1937" t="str">
            <v>110-2120-1102</v>
          </cell>
          <cell r="AD1937" t="str">
            <v>HEALTHSCI-110</v>
          </cell>
          <cell r="AE1937" t="str">
            <v>HEALTHSCI-110-12</v>
          </cell>
          <cell r="AF1937" t="str">
            <v>110-2120-1102</v>
          </cell>
          <cell r="AJ1937" t="str">
            <v>-</v>
          </cell>
        </row>
        <row r="1938">
          <cell r="S1938" t="str">
            <v>7444</v>
          </cell>
          <cell r="T1938" t="str">
            <v>Library Postdoctoral Fellow</v>
          </cell>
          <cell r="AA1938" t="str">
            <v>110-2120-1103</v>
          </cell>
          <cell r="AD1938" t="str">
            <v>HEALTHSCI-110</v>
          </cell>
          <cell r="AE1938" t="str">
            <v>HEALTHSCI-110-13</v>
          </cell>
          <cell r="AF1938" t="str">
            <v>110-2120-1103</v>
          </cell>
          <cell r="AJ1938" t="str">
            <v>-</v>
          </cell>
        </row>
        <row r="1939">
          <cell r="S1939" t="str">
            <v>7445</v>
          </cell>
          <cell r="T1939" t="str">
            <v>ACSICSymposiumConference</v>
          </cell>
          <cell r="AA1939" t="str">
            <v>110-2120-1105</v>
          </cell>
          <cell r="AD1939" t="str">
            <v>HEALTHSCI-110</v>
          </cell>
          <cell r="AE1939" t="str">
            <v>HEALTHSCI-110-14</v>
          </cell>
          <cell r="AF1939" t="str">
            <v>110-2120-1105</v>
          </cell>
          <cell r="AJ1939" t="str">
            <v>-</v>
          </cell>
        </row>
        <row r="1940">
          <cell r="S1940" t="str">
            <v>7446</v>
          </cell>
          <cell r="T1940" t="str">
            <v>New Student Orientation</v>
          </cell>
          <cell r="AA1940" t="str">
            <v>110-2120-1108</v>
          </cell>
          <cell r="AD1940" t="str">
            <v>HEALTHSCI-110</v>
          </cell>
          <cell r="AE1940" t="str">
            <v>HEALTHSCI-110-15</v>
          </cell>
          <cell r="AF1940" t="str">
            <v>110-2120-1108</v>
          </cell>
          <cell r="AJ1940" t="str">
            <v>-</v>
          </cell>
        </row>
        <row r="1941">
          <cell r="S1941" t="str">
            <v>7447</v>
          </cell>
          <cell r="T1941" t="str">
            <v>Pharmacy Partnership Program</v>
          </cell>
          <cell r="AA1941" t="str">
            <v>110-2120-1109</v>
          </cell>
          <cell r="AD1941" t="str">
            <v>HEALTHSCI-110</v>
          </cell>
          <cell r="AE1941" t="str">
            <v>HEALTHSCI-110-16</v>
          </cell>
          <cell r="AF1941" t="str">
            <v>110-2120-1109</v>
          </cell>
          <cell r="AJ1941" t="str">
            <v>-</v>
          </cell>
        </row>
        <row r="1942">
          <cell r="S1942" t="str">
            <v>7448</v>
          </cell>
          <cell r="T1942" t="str">
            <v>DBA International Program</v>
          </cell>
          <cell r="AA1942" t="str">
            <v>110-2120-1112</v>
          </cell>
          <cell r="AD1942" t="str">
            <v>HEALTHSCI-110</v>
          </cell>
          <cell r="AE1942" t="str">
            <v>HEALTHSCI-110-17</v>
          </cell>
          <cell r="AF1942" t="str">
            <v>110-2120-1112</v>
          </cell>
          <cell r="AJ1942" t="str">
            <v>-</v>
          </cell>
        </row>
        <row r="1943">
          <cell r="S1943" t="str">
            <v>7449</v>
          </cell>
          <cell r="T1943" t="str">
            <v>COP Intl Outreach &amp; Training</v>
          </cell>
          <cell r="AA1943" t="str">
            <v>110-2120-1113</v>
          </cell>
          <cell r="AD1943" t="str">
            <v>HEALTHSCI-110</v>
          </cell>
          <cell r="AE1943" t="str">
            <v>HEALTHSCI-110-18</v>
          </cell>
          <cell r="AF1943" t="str">
            <v>110-2120-1113</v>
          </cell>
          <cell r="AJ1943" t="str">
            <v>-</v>
          </cell>
        </row>
        <row r="1944">
          <cell r="S1944" t="str">
            <v>7450</v>
          </cell>
          <cell r="T1944" t="str">
            <v>Strategic Invest Initiatives 1</v>
          </cell>
          <cell r="AA1944" t="str">
            <v>110-2120-1114</v>
          </cell>
          <cell r="AD1944" t="str">
            <v>HEALTHSCI-110</v>
          </cell>
          <cell r="AE1944" t="str">
            <v>HEALTHSCI-110-19</v>
          </cell>
          <cell r="AF1944" t="str">
            <v>110-2120-1114</v>
          </cell>
          <cell r="AJ1944" t="str">
            <v>-</v>
          </cell>
        </row>
        <row r="1945">
          <cell r="S1945" t="str">
            <v>7451</v>
          </cell>
          <cell r="T1945" t="str">
            <v>Strategic Invest Initiatives 2</v>
          </cell>
          <cell r="AA1945" t="str">
            <v>110-2120-1121</v>
          </cell>
          <cell r="AD1945" t="str">
            <v>HEALTHSCI-110</v>
          </cell>
          <cell r="AE1945" t="str">
            <v>HEALTHSCI-110-20</v>
          </cell>
          <cell r="AF1945" t="str">
            <v>110-2120-1121</v>
          </cell>
          <cell r="AJ1945" t="str">
            <v>-</v>
          </cell>
        </row>
        <row r="1946">
          <cell r="S1946" t="str">
            <v>7452</v>
          </cell>
          <cell r="T1946" t="str">
            <v>Strategic Invest Initiatives 3</v>
          </cell>
          <cell r="AA1946" t="str">
            <v>110-2120-1122</v>
          </cell>
          <cell r="AD1946" t="str">
            <v>HEALTHSCI-110</v>
          </cell>
          <cell r="AE1946" t="str">
            <v>HEALTHSCI-110-21</v>
          </cell>
          <cell r="AF1946" t="str">
            <v>110-2120-1122</v>
          </cell>
          <cell r="AJ1946" t="str">
            <v>-</v>
          </cell>
        </row>
        <row r="1947">
          <cell r="S1947" t="str">
            <v>7456</v>
          </cell>
          <cell r="T1947" t="str">
            <v>COVID-19 Re-enrollment</v>
          </cell>
          <cell r="AA1947" t="str">
            <v>110-2120-1123</v>
          </cell>
          <cell r="AD1947" t="str">
            <v>HEALTHSCI-110</v>
          </cell>
          <cell r="AE1947" t="str">
            <v>HEALTHSCI-110-22</v>
          </cell>
          <cell r="AF1947" t="str">
            <v>110-2120-1123</v>
          </cell>
          <cell r="AJ1947" t="str">
            <v>-</v>
          </cell>
        </row>
        <row r="1948">
          <cell r="S1948" t="str">
            <v>7457</v>
          </cell>
          <cell r="T1948" t="str">
            <v>BTIC Renovation</v>
          </cell>
          <cell r="AA1948" t="str">
            <v>110-2120-1125</v>
          </cell>
          <cell r="AD1948" t="str">
            <v>HEALTHSCI-110</v>
          </cell>
          <cell r="AE1948" t="str">
            <v>HEALTHSCI-110-23</v>
          </cell>
          <cell r="AF1948" t="str">
            <v>110-2120-1125</v>
          </cell>
          <cell r="AJ1948" t="str">
            <v>-</v>
          </cell>
        </row>
        <row r="1949">
          <cell r="S1949" t="str">
            <v>7458</v>
          </cell>
          <cell r="T1949" t="str">
            <v>Bach Interdisciplinary Studies</v>
          </cell>
          <cell r="AA1949" t="str">
            <v>110-2120-1126</v>
          </cell>
          <cell r="AD1949" t="str">
            <v>HEALTHSCI-110</v>
          </cell>
          <cell r="AE1949" t="str">
            <v>HEALTHSCI-110-24</v>
          </cell>
          <cell r="AF1949" t="str">
            <v>110-2120-1126</v>
          </cell>
          <cell r="AJ1949" t="str">
            <v>-</v>
          </cell>
        </row>
        <row r="1950">
          <cell r="S1950" t="str">
            <v>7459</v>
          </cell>
          <cell r="T1950" t="str">
            <v>Morrill Hall Reno Phase I-USDA</v>
          </cell>
          <cell r="AA1950" t="str">
            <v>110-2120-1127</v>
          </cell>
          <cell r="AD1950" t="str">
            <v>HEALTHSCI-110</v>
          </cell>
          <cell r="AE1950" t="str">
            <v>HEALTHSCI-110-25</v>
          </cell>
          <cell r="AF1950" t="str">
            <v>110-2120-1127</v>
          </cell>
          <cell r="AJ1950" t="str">
            <v>-</v>
          </cell>
        </row>
        <row r="1951">
          <cell r="S1951" t="str">
            <v>7460</v>
          </cell>
          <cell r="T1951" t="str">
            <v>Flinders University</v>
          </cell>
          <cell r="AA1951" t="str">
            <v>110-2120-1128</v>
          </cell>
          <cell r="AD1951" t="str">
            <v>HEALTHSCI-110</v>
          </cell>
          <cell r="AE1951" t="str">
            <v>HEALTHSCI-110-26</v>
          </cell>
          <cell r="AF1951" t="str">
            <v>110-2120-1128</v>
          </cell>
          <cell r="AJ1951" t="str">
            <v>-</v>
          </cell>
        </row>
        <row r="1952">
          <cell r="S1952" t="str">
            <v>7461</v>
          </cell>
          <cell r="T1952" t="str">
            <v>Online Grad Cert Industry 4.0</v>
          </cell>
          <cell r="AA1952" t="str">
            <v>110-2120-1129</v>
          </cell>
          <cell r="AD1952" t="str">
            <v>HEALTHSCI-110</v>
          </cell>
          <cell r="AE1952" t="str">
            <v>HEALTHSCI-110-27</v>
          </cell>
          <cell r="AF1952" t="str">
            <v>110-2120-1129</v>
          </cell>
          <cell r="AJ1952" t="str">
            <v>-</v>
          </cell>
        </row>
        <row r="1953">
          <cell r="S1953" t="str">
            <v>7462</v>
          </cell>
          <cell r="T1953" t="str">
            <v>Grad Cert Nuclear Engineering</v>
          </cell>
          <cell r="AA1953" t="str">
            <v>110-2120-1130</v>
          </cell>
          <cell r="AD1953" t="str">
            <v>HEALTHSCI-110</v>
          </cell>
          <cell r="AE1953" t="str">
            <v>HEALTHSCI-110-28</v>
          </cell>
          <cell r="AF1953" t="str">
            <v>110-2120-1130</v>
          </cell>
          <cell r="AJ1953" t="str">
            <v>-</v>
          </cell>
        </row>
        <row r="1954">
          <cell r="S1954" t="str">
            <v>7463</v>
          </cell>
          <cell r="T1954" t="str">
            <v>Grad Cert Online Programs</v>
          </cell>
          <cell r="AA1954" t="str">
            <v>110-2120-1131</v>
          </cell>
          <cell r="AD1954" t="str">
            <v>HEALTHSCI-110</v>
          </cell>
          <cell r="AE1954" t="str">
            <v>HEALTHSCI-110-29</v>
          </cell>
          <cell r="AF1954" t="str">
            <v>110-2120-1131</v>
          </cell>
          <cell r="AJ1954" t="str">
            <v>-</v>
          </cell>
        </row>
        <row r="1955">
          <cell r="S1955" t="str">
            <v>7464</v>
          </cell>
          <cell r="T1955" t="str">
            <v>Grad Cert Future Auton. Systms</v>
          </cell>
          <cell r="AA1955" t="str">
            <v>110-2120-1132</v>
          </cell>
          <cell r="AD1955" t="str">
            <v>HEALTHSCI-110</v>
          </cell>
          <cell r="AE1955" t="str">
            <v>HEALTHSCI-110-30</v>
          </cell>
          <cell r="AF1955" t="str">
            <v>110-2120-1132</v>
          </cell>
          <cell r="AJ1955" t="str">
            <v>-</v>
          </cell>
        </row>
        <row r="1956">
          <cell r="S1956" t="str">
            <v>7465</v>
          </cell>
          <cell r="T1956" t="str">
            <v>Grad Cert Wearable Neuro Tech</v>
          </cell>
          <cell r="AA1956" t="str">
            <v>110-2120-1133</v>
          </cell>
          <cell r="AD1956" t="str">
            <v>HEALTHSCI-110</v>
          </cell>
          <cell r="AE1956" t="str">
            <v>HEALTHSCI-110-31</v>
          </cell>
          <cell r="AF1956" t="str">
            <v>110-2120-1133</v>
          </cell>
          <cell r="AJ1956" t="str">
            <v>-</v>
          </cell>
        </row>
        <row r="1957">
          <cell r="S1957" t="str">
            <v>7466</v>
          </cell>
          <cell r="T1957" t="str">
            <v>Student Vision Insurance Acct</v>
          </cell>
          <cell r="AA1957" t="str">
            <v>110-2120-1134</v>
          </cell>
          <cell r="AD1957" t="str">
            <v>HEALTHSCI-110</v>
          </cell>
          <cell r="AE1957" t="str">
            <v>HEALTHSCI-110-32</v>
          </cell>
          <cell r="AF1957" t="str">
            <v>110-2120-1134</v>
          </cell>
          <cell r="AJ1957" t="str">
            <v>-</v>
          </cell>
        </row>
        <row r="1958">
          <cell r="S1958" t="str">
            <v>7467</v>
          </cell>
          <cell r="T1958" t="str">
            <v>UI Certificate Online</v>
          </cell>
          <cell r="AA1958" t="str">
            <v>110-2120-1135</v>
          </cell>
          <cell r="AD1958" t="str">
            <v>HEALTHSCI-110</v>
          </cell>
          <cell r="AE1958" t="str">
            <v>HEALTHSCI-110-33</v>
          </cell>
          <cell r="AF1958" t="str">
            <v>110-2120-1135</v>
          </cell>
          <cell r="AJ1958" t="str">
            <v>-</v>
          </cell>
        </row>
        <row r="1959">
          <cell r="S1959" t="str">
            <v>7468</v>
          </cell>
          <cell r="T1959" t="str">
            <v>UX Certificate Online</v>
          </cell>
          <cell r="AA1959" t="str">
            <v>110-2120-1136</v>
          </cell>
          <cell r="AD1959" t="str">
            <v>HEALTHSCI-110</v>
          </cell>
          <cell r="AE1959" t="str">
            <v>HEALTHSCI-110-34</v>
          </cell>
          <cell r="AF1959" t="str">
            <v>110-2120-1136</v>
          </cell>
          <cell r="AJ1959" t="str">
            <v>-</v>
          </cell>
        </row>
        <row r="1960">
          <cell r="S1960" t="str">
            <v>7469</v>
          </cell>
          <cell r="T1960" t="str">
            <v>Prevention Science</v>
          </cell>
          <cell r="AA1960" t="str">
            <v>110-2120-2400</v>
          </cell>
          <cell r="AD1960" t="str">
            <v>HEALTHSCI-110</v>
          </cell>
          <cell r="AE1960" t="str">
            <v>HEALTHSCI-110-35</v>
          </cell>
          <cell r="AF1960" t="str">
            <v>110-2120-2400</v>
          </cell>
          <cell r="AJ1960" t="str">
            <v>-</v>
          </cell>
        </row>
        <row r="1961">
          <cell r="S1961" t="str">
            <v>7470</v>
          </cell>
          <cell r="T1961" t="str">
            <v>Cannabis Sci Cert Grad</v>
          </cell>
          <cell r="AA1961" t="str">
            <v>110-2120-7157</v>
          </cell>
          <cell r="AD1961" t="str">
            <v>HEALTHSCI-110</v>
          </cell>
          <cell r="AE1961" t="str">
            <v>HEALTHSCI-110-36</v>
          </cell>
          <cell r="AF1961" t="str">
            <v>110-2120-7157</v>
          </cell>
          <cell r="AJ1961" t="str">
            <v>-</v>
          </cell>
        </row>
        <row r="1962">
          <cell r="S1962" t="str">
            <v>7471</v>
          </cell>
          <cell r="T1962" t="str">
            <v>BioPharmaceutical Cert Grad</v>
          </cell>
          <cell r="AA1962" t="str">
            <v>110-2120-8018</v>
          </cell>
          <cell r="AD1962" t="str">
            <v>HEALTHSCI-110</v>
          </cell>
          <cell r="AE1962" t="str">
            <v>HEALTHSCI-110-37</v>
          </cell>
          <cell r="AF1962" t="str">
            <v>110-2120-8018</v>
          </cell>
          <cell r="AJ1962" t="str">
            <v>-</v>
          </cell>
        </row>
        <row r="1963">
          <cell r="S1963" t="str">
            <v>7472</v>
          </cell>
          <cell r="T1963" t="str">
            <v>HRL Facilities - M&amp;R</v>
          </cell>
          <cell r="AA1963" t="str">
            <v>110-2120-8029</v>
          </cell>
          <cell r="AD1963" t="str">
            <v>HEALTHSCI-110</v>
          </cell>
          <cell r="AE1963" t="str">
            <v>HEALTHSCI-110-38</v>
          </cell>
          <cell r="AF1963" t="str">
            <v>110-2120-8029</v>
          </cell>
          <cell r="AJ1963" t="str">
            <v>-</v>
          </cell>
        </row>
        <row r="1964">
          <cell r="S1964" t="str">
            <v>7473</v>
          </cell>
          <cell r="T1964" t="str">
            <v>Lean Six Sigma</v>
          </cell>
          <cell r="AA1964" t="str">
            <v>110-2121-0000</v>
          </cell>
          <cell r="AD1964" t="str">
            <v>ARTSCI-110</v>
          </cell>
          <cell r="AE1964" t="str">
            <v>ARTSCI-110-100</v>
          </cell>
          <cell r="AF1964" t="str">
            <v>110-2121-0000</v>
          </cell>
          <cell r="AJ1964" t="str">
            <v>-</v>
          </cell>
        </row>
        <row r="1965">
          <cell r="S1965" t="str">
            <v>7474</v>
          </cell>
          <cell r="T1965" t="str">
            <v>Psych 101 Faculty Seed Grants</v>
          </cell>
          <cell r="AA1965" t="str">
            <v>110-2121-1100</v>
          </cell>
          <cell r="AD1965" t="str">
            <v>ARTSCI-110</v>
          </cell>
          <cell r="AE1965" t="str">
            <v>ARTSCI-110-101</v>
          </cell>
          <cell r="AF1965" t="str">
            <v>110-2121-1100</v>
          </cell>
          <cell r="AJ1965" t="str">
            <v>-</v>
          </cell>
        </row>
        <row r="1966">
          <cell r="S1966" t="str">
            <v>7475</v>
          </cell>
          <cell r="T1966" t="str">
            <v>Laser Scarecrows</v>
          </cell>
          <cell r="AA1966" t="str">
            <v>110-2121-1101</v>
          </cell>
          <cell r="AD1966" t="str">
            <v>ARTSCI-110</v>
          </cell>
          <cell r="AE1966" t="str">
            <v>ARTSCI-110-102</v>
          </cell>
          <cell r="AF1966" t="str">
            <v>110-2121-1101</v>
          </cell>
          <cell r="AJ1966" t="str">
            <v>-</v>
          </cell>
        </row>
        <row r="1967">
          <cell r="S1967" t="str">
            <v>7476</v>
          </cell>
          <cell r="T1967" t="str">
            <v>RI Ag &amp; Food Systems Fellows</v>
          </cell>
          <cell r="AA1967" t="str">
            <v>110-2121-1102</v>
          </cell>
          <cell r="AD1967" t="str">
            <v>ARTSCI-110</v>
          </cell>
          <cell r="AE1967" t="str">
            <v>ARTSCI-110-103</v>
          </cell>
          <cell r="AF1967" t="str">
            <v>110-2121-1102</v>
          </cell>
          <cell r="AJ1967" t="str">
            <v>-</v>
          </cell>
        </row>
        <row r="1968">
          <cell r="S1968" t="str">
            <v>7477</v>
          </cell>
          <cell r="T1968" t="str">
            <v>CRRSAA</v>
          </cell>
          <cell r="AA1968" t="str">
            <v>110-2121-1103</v>
          </cell>
          <cell r="AD1968" t="str">
            <v>ARTSCI-110</v>
          </cell>
          <cell r="AE1968" t="str">
            <v>ARTSCI-110-104</v>
          </cell>
          <cell r="AF1968" t="str">
            <v>110-2121-1103</v>
          </cell>
          <cell r="AJ1968" t="str">
            <v>-</v>
          </cell>
        </row>
        <row r="1969">
          <cell r="S1969" t="str">
            <v>7478</v>
          </cell>
          <cell r="T1969" t="str">
            <v>PSS EWaste Surplus</v>
          </cell>
          <cell r="AA1969" t="str">
            <v>110-2121-2400</v>
          </cell>
          <cell r="AD1969" t="str">
            <v>ARTSCI-110</v>
          </cell>
          <cell r="AE1969" t="str">
            <v>ARTSCI-110-105</v>
          </cell>
          <cell r="AF1969" t="str">
            <v>110-2121-2400</v>
          </cell>
          <cell r="AJ1969" t="str">
            <v>-</v>
          </cell>
        </row>
        <row r="1970">
          <cell r="S1970" t="str">
            <v>7479</v>
          </cell>
          <cell r="T1970" t="str">
            <v>Marketing</v>
          </cell>
          <cell r="AA1970" t="str">
            <v>110-2121-7172</v>
          </cell>
          <cell r="AD1970" t="str">
            <v>ARTSCI-110</v>
          </cell>
          <cell r="AE1970" t="str">
            <v>ARTSCI-110-106</v>
          </cell>
          <cell r="AF1970" t="str">
            <v>110-2121-7172</v>
          </cell>
          <cell r="AJ1970" t="str">
            <v>-</v>
          </cell>
        </row>
        <row r="1971">
          <cell r="S1971" t="str">
            <v>7480</v>
          </cell>
          <cell r="T1971" t="str">
            <v>Department Training Initiative</v>
          </cell>
          <cell r="AA1971" t="str">
            <v>110-2122-0000</v>
          </cell>
          <cell r="AD1971" t="str">
            <v>ARTSCI-110</v>
          </cell>
          <cell r="AE1971" t="str">
            <v>ARTSCI-110-107</v>
          </cell>
          <cell r="AF1971" t="str">
            <v>110-2122-0000</v>
          </cell>
          <cell r="AJ1971" t="str">
            <v>-</v>
          </cell>
        </row>
        <row r="1972">
          <cell r="S1972" t="str">
            <v>7481</v>
          </cell>
          <cell r="T1972" t="str">
            <v>Rhode Island MESA</v>
          </cell>
          <cell r="AA1972" t="str">
            <v>110-2122-1000</v>
          </cell>
          <cell r="AD1972" t="str">
            <v>ARTSCI-110</v>
          </cell>
          <cell r="AE1972" t="str">
            <v>ARTSCI-110-108</v>
          </cell>
          <cell r="AF1972" t="str">
            <v>110-2122-1000</v>
          </cell>
          <cell r="AJ1972" t="str">
            <v>-</v>
          </cell>
        </row>
        <row r="1973">
          <cell r="S1973" t="str">
            <v>7500</v>
          </cell>
          <cell r="T1973" t="str">
            <v>Medical Records Project</v>
          </cell>
          <cell r="AA1973" t="str">
            <v>110-2122-1100</v>
          </cell>
          <cell r="AD1973" t="str">
            <v>ARTSCI-110</v>
          </cell>
          <cell r="AE1973" t="str">
            <v>ARTSCI-110-109</v>
          </cell>
          <cell r="AF1973" t="str">
            <v>110-2122-1100</v>
          </cell>
          <cell r="AJ1973" t="str">
            <v>-</v>
          </cell>
        </row>
        <row r="1974">
          <cell r="S1974" t="str">
            <v>7550</v>
          </cell>
          <cell r="T1974" t="str">
            <v>ERP Implementation</v>
          </cell>
          <cell r="AA1974" t="str">
            <v>110-2122-1101</v>
          </cell>
          <cell r="AD1974" t="str">
            <v>ARTSCI-110</v>
          </cell>
          <cell r="AE1974" t="str">
            <v>ARTSCI-110-110</v>
          </cell>
          <cell r="AF1974" t="str">
            <v>110-2122-1101</v>
          </cell>
          <cell r="AJ1974" t="str">
            <v>-</v>
          </cell>
        </row>
        <row r="1975">
          <cell r="S1975" t="str">
            <v>7561</v>
          </cell>
          <cell r="T1975" t="str">
            <v>Unr Fund Balance -1</v>
          </cell>
          <cell r="AA1975" t="str">
            <v>110-2122-1102</v>
          </cell>
          <cell r="AD1975" t="str">
            <v>ARTSCI-110</v>
          </cell>
          <cell r="AE1975" t="str">
            <v>ARTSCI-110-111</v>
          </cell>
          <cell r="AF1975" t="str">
            <v>110-2122-1102</v>
          </cell>
          <cell r="AJ1975" t="str">
            <v>-</v>
          </cell>
        </row>
        <row r="1976">
          <cell r="S1976" t="str">
            <v>7577</v>
          </cell>
          <cell r="T1976" t="str">
            <v>Placeholder 1</v>
          </cell>
          <cell r="AA1976" t="str">
            <v>110-2122-1103</v>
          </cell>
          <cell r="AD1976" t="str">
            <v>ARTSCI-110</v>
          </cell>
          <cell r="AE1976" t="str">
            <v>ARTSCI-110-112</v>
          </cell>
          <cell r="AF1976" t="str">
            <v>110-2122-1103</v>
          </cell>
          <cell r="AJ1976" t="str">
            <v>-</v>
          </cell>
        </row>
        <row r="1977">
          <cell r="S1977" t="str">
            <v>7677</v>
          </cell>
          <cell r="T1977" t="str">
            <v>Placeholder 2</v>
          </cell>
          <cell r="AA1977" t="str">
            <v>110-2122-2400</v>
          </cell>
          <cell r="AD1977" t="str">
            <v>ARTSCI-110</v>
          </cell>
          <cell r="AE1977" t="str">
            <v>ARTSCI-110-113</v>
          </cell>
          <cell r="AF1977" t="str">
            <v>110-2122-2400</v>
          </cell>
          <cell r="AJ1977" t="str">
            <v>-</v>
          </cell>
        </row>
        <row r="1978">
          <cell r="S1978" t="str">
            <v>8001</v>
          </cell>
          <cell r="T1978" t="str">
            <v>Ledger 5 Cost Centers</v>
          </cell>
          <cell r="AA1978" t="str">
            <v>110-2123-0000</v>
          </cell>
          <cell r="AD1978" t="str">
            <v>ARTSCI-110</v>
          </cell>
          <cell r="AE1978" t="str">
            <v>ARTSCI-110-114</v>
          </cell>
          <cell r="AF1978" t="str">
            <v>110-2123-0000</v>
          </cell>
          <cell r="AJ1978" t="str">
            <v>-</v>
          </cell>
        </row>
        <row r="1979">
          <cell r="S1979" t="str">
            <v>8002</v>
          </cell>
          <cell r="T1979" t="str">
            <v>Federal Surplus Property</v>
          </cell>
          <cell r="AA1979" t="str">
            <v>110-2123-1100</v>
          </cell>
          <cell r="AD1979" t="str">
            <v>ARTSCI-110</v>
          </cell>
          <cell r="AE1979" t="str">
            <v>ARTSCI-110-115</v>
          </cell>
          <cell r="AF1979" t="str">
            <v>110-2123-1100</v>
          </cell>
          <cell r="AJ1979" t="str">
            <v>-</v>
          </cell>
        </row>
        <row r="1980">
          <cell r="S1980" t="str">
            <v>8003</v>
          </cell>
          <cell r="T1980" t="str">
            <v>Marine Scientists</v>
          </cell>
          <cell r="AA1980" t="str">
            <v>110-2123-1101</v>
          </cell>
          <cell r="AD1980" t="str">
            <v>ARTSCI-110</v>
          </cell>
          <cell r="AE1980" t="str">
            <v>ARTSCI-110-116</v>
          </cell>
          <cell r="AF1980" t="str">
            <v>110-2123-1101</v>
          </cell>
          <cell r="AJ1980" t="str">
            <v>-</v>
          </cell>
        </row>
        <row r="1981">
          <cell r="S1981" t="str">
            <v>8004</v>
          </cell>
          <cell r="T1981" t="str">
            <v>Larson's Overhead</v>
          </cell>
          <cell r="AA1981" t="str">
            <v>110-2123-1102</v>
          </cell>
          <cell r="AD1981" t="str">
            <v>ARTSCI-110</v>
          </cell>
          <cell r="AE1981" t="str">
            <v>ARTSCI-110-117</v>
          </cell>
          <cell r="AF1981" t="str">
            <v>110-2123-1102</v>
          </cell>
          <cell r="AJ1981" t="str">
            <v>-</v>
          </cell>
        </row>
        <row r="1982">
          <cell r="S1982" t="str">
            <v>8005</v>
          </cell>
          <cell r="T1982" t="str">
            <v>Ocean&amp;Seabed Processes Collab.</v>
          </cell>
          <cell r="AA1982" t="str">
            <v>110-2123-2400</v>
          </cell>
          <cell r="AD1982" t="str">
            <v>ARTSCI-110</v>
          </cell>
          <cell r="AE1982" t="str">
            <v>ARTSCI-110-118</v>
          </cell>
          <cell r="AF1982" t="str">
            <v>110-2123-2400</v>
          </cell>
          <cell r="AJ1982" t="str">
            <v>-</v>
          </cell>
        </row>
        <row r="1983">
          <cell r="S1983" t="str">
            <v>8006</v>
          </cell>
          <cell r="T1983" t="str">
            <v>InnovativeEngrTechnologyCollab</v>
          </cell>
          <cell r="AA1983" t="str">
            <v>110-2125-0000</v>
          </cell>
          <cell r="AD1983" t="str">
            <v>ARTSCI-110</v>
          </cell>
          <cell r="AE1983" t="str">
            <v>ARTSCI-110-119</v>
          </cell>
          <cell r="AF1983" t="str">
            <v>110-2125-0000</v>
          </cell>
          <cell r="AJ1983" t="str">
            <v>-</v>
          </cell>
        </row>
        <row r="1984">
          <cell r="S1984" t="str">
            <v>8007</v>
          </cell>
          <cell r="T1984" t="str">
            <v>Env.Engr. Research&amp;TrainingCtr</v>
          </cell>
          <cell r="AA1984" t="str">
            <v>110-2125-1100</v>
          </cell>
          <cell r="AD1984" t="str">
            <v>ARTSCI-110</v>
          </cell>
          <cell r="AE1984" t="str">
            <v>ARTSCI-110-120</v>
          </cell>
          <cell r="AF1984" t="str">
            <v>110-2125-1100</v>
          </cell>
          <cell r="AJ1984" t="str">
            <v>-</v>
          </cell>
        </row>
        <row r="1985">
          <cell r="S1985" t="str">
            <v>8008</v>
          </cell>
          <cell r="T1985" t="str">
            <v>Merrill's Overhead</v>
          </cell>
          <cell r="AA1985" t="str">
            <v>110-2125-1101</v>
          </cell>
          <cell r="AD1985" t="str">
            <v>ARTSCI-110</v>
          </cell>
          <cell r="AE1985" t="str">
            <v>ARTSCI-110-121</v>
          </cell>
          <cell r="AF1985" t="str">
            <v>110-2125-1101</v>
          </cell>
          <cell r="AJ1985" t="str">
            <v>-</v>
          </cell>
        </row>
        <row r="1986">
          <cell r="S1986" t="str">
            <v>8009</v>
          </cell>
          <cell r="T1986" t="str">
            <v>Oviatt's Overhead</v>
          </cell>
          <cell r="AA1986" t="str">
            <v>110-2125-1102</v>
          </cell>
          <cell r="AD1986" t="str">
            <v>ARTSCI-110</v>
          </cell>
          <cell r="AE1986" t="str">
            <v>ARTSCI-110-122</v>
          </cell>
          <cell r="AF1986" t="str">
            <v>110-2125-1102</v>
          </cell>
          <cell r="AJ1986" t="str">
            <v>-</v>
          </cell>
        </row>
        <row r="1987">
          <cell r="S1987" t="str">
            <v>8010</v>
          </cell>
          <cell r="T1987" t="str">
            <v>Rahn's Overhead</v>
          </cell>
          <cell r="AA1987" t="str">
            <v>110-2125-2400</v>
          </cell>
          <cell r="AD1987" t="str">
            <v>ARTSCI-110</v>
          </cell>
          <cell r="AE1987" t="str">
            <v>ARTSCI-110-123</v>
          </cell>
          <cell r="AF1987" t="str">
            <v>110-2125-2400</v>
          </cell>
          <cell r="AJ1987" t="str">
            <v>-</v>
          </cell>
        </row>
        <row r="1988">
          <cell r="S1988" t="str">
            <v>8011</v>
          </cell>
          <cell r="T1988" t="str">
            <v>Davisville Center</v>
          </cell>
          <cell r="AA1988" t="str">
            <v>110-2126-1100</v>
          </cell>
          <cell r="AD1988" t="str">
            <v>ARTSCI-110</v>
          </cell>
          <cell r="AE1988" t="str">
            <v>ARTSCI-110-124</v>
          </cell>
          <cell r="AF1988" t="str">
            <v>110-2126-1100</v>
          </cell>
          <cell r="AJ1988" t="str">
            <v>-</v>
          </cell>
        </row>
        <row r="1989">
          <cell r="S1989" t="str">
            <v>8012</v>
          </cell>
          <cell r="T1989" t="str">
            <v>Marine Archeology</v>
          </cell>
          <cell r="AA1989" t="str">
            <v>110-2126-1101</v>
          </cell>
          <cell r="AD1989" t="str">
            <v>ARTSCI-110</v>
          </cell>
          <cell r="AE1989" t="str">
            <v>ARTSCI-110-125</v>
          </cell>
          <cell r="AF1989" t="str">
            <v>110-2126-1101</v>
          </cell>
          <cell r="AJ1989" t="str">
            <v>-</v>
          </cell>
        </row>
        <row r="1990">
          <cell r="S1990" t="str">
            <v>8013</v>
          </cell>
          <cell r="T1990" t="str">
            <v>Enviro Scanning Electron Micro</v>
          </cell>
          <cell r="AA1990" t="str">
            <v>110-2126-2400</v>
          </cell>
          <cell r="AD1990" t="str">
            <v>ARTSCI-110</v>
          </cell>
          <cell r="AE1990" t="str">
            <v>ARTSCI-110-126</v>
          </cell>
          <cell r="AF1990" t="str">
            <v>110-2126-2400</v>
          </cell>
          <cell r="AJ1990" t="str">
            <v>-</v>
          </cell>
        </row>
        <row r="1991">
          <cell r="S1991" t="str">
            <v>8014</v>
          </cell>
          <cell r="T1991" t="str">
            <v>Meade Stadium West Stands</v>
          </cell>
          <cell r="AA1991" t="str">
            <v>110-2127-0000</v>
          </cell>
          <cell r="AD1991" t="str">
            <v>ARTSCI-110</v>
          </cell>
          <cell r="AE1991" t="str">
            <v>ARTSCI-110-127</v>
          </cell>
          <cell r="AF1991" t="str">
            <v>110-2127-0000</v>
          </cell>
          <cell r="AJ1991" t="str">
            <v>-</v>
          </cell>
        </row>
        <row r="1992">
          <cell r="S1992" t="str">
            <v>8015</v>
          </cell>
          <cell r="T1992" t="str">
            <v>BBall &amp; VBall Court Construct</v>
          </cell>
          <cell r="AA1992" t="str">
            <v>110-2127-1100</v>
          </cell>
          <cell r="AD1992" t="str">
            <v>ARTSCI-110</v>
          </cell>
          <cell r="AE1992" t="str">
            <v>ARTSCI-110-128</v>
          </cell>
          <cell r="AF1992" t="str">
            <v>110-2127-1100</v>
          </cell>
          <cell r="AJ1992" t="str">
            <v>-</v>
          </cell>
        </row>
        <row r="1993">
          <cell r="S1993" t="str">
            <v>8016</v>
          </cell>
          <cell r="T1993" t="str">
            <v>Rowing Ctr Repairs</v>
          </cell>
          <cell r="AA1993" t="str">
            <v>110-2127-1101</v>
          </cell>
          <cell r="AD1993" t="str">
            <v>ARTSCI-110</v>
          </cell>
          <cell r="AE1993" t="str">
            <v>ARTSCI-110-129</v>
          </cell>
          <cell r="AF1993" t="str">
            <v>110-2127-1101</v>
          </cell>
          <cell r="AJ1993" t="str">
            <v>-</v>
          </cell>
        </row>
        <row r="1994">
          <cell r="S1994" t="str">
            <v>8017</v>
          </cell>
          <cell r="T1994" t="str">
            <v>Rog. Will. Rec. Ctr.</v>
          </cell>
          <cell r="AA1994" t="str">
            <v>110-2127-1102</v>
          </cell>
          <cell r="AD1994" t="str">
            <v>ARTSCI-110</v>
          </cell>
          <cell r="AE1994" t="str">
            <v>ARTSCI-110-130</v>
          </cell>
          <cell r="AF1994" t="str">
            <v>110-2127-1102</v>
          </cell>
          <cell r="AJ1994" t="str">
            <v>-</v>
          </cell>
        </row>
        <row r="1995">
          <cell r="S1995" t="str">
            <v>8018</v>
          </cell>
          <cell r="T1995" t="str">
            <v>Stein Overhead</v>
          </cell>
          <cell r="AA1995" t="str">
            <v>110-2127-1103</v>
          </cell>
          <cell r="AD1995" t="str">
            <v>ARTSCI-110</v>
          </cell>
          <cell r="AE1995" t="str">
            <v>ARTSCI-110-131</v>
          </cell>
          <cell r="AF1995" t="str">
            <v>110-2127-1103</v>
          </cell>
          <cell r="AJ1995" t="str">
            <v>-</v>
          </cell>
        </row>
        <row r="1996">
          <cell r="S1996" t="str">
            <v>8019</v>
          </cell>
          <cell r="T1996" t="str">
            <v>Walls Overhead</v>
          </cell>
          <cell r="AA1996" t="str">
            <v>110-2127-1104</v>
          </cell>
          <cell r="AD1996" t="str">
            <v>ARTSCI-110</v>
          </cell>
          <cell r="AE1996" t="str">
            <v>ARTSCI-110-132</v>
          </cell>
          <cell r="AF1996" t="str">
            <v>110-2127-1104</v>
          </cell>
          <cell r="AJ1996" t="str">
            <v>-</v>
          </cell>
        </row>
        <row r="1997">
          <cell r="S1997" t="str">
            <v>8020</v>
          </cell>
          <cell r="T1997" t="str">
            <v>Pratt &amp; Whitney Overhead</v>
          </cell>
          <cell r="AA1997" t="str">
            <v>110-2127-1105</v>
          </cell>
          <cell r="AD1997" t="str">
            <v>ARTSCI-110</v>
          </cell>
          <cell r="AE1997" t="str">
            <v>ARTSCI-110-133</v>
          </cell>
          <cell r="AF1997" t="str">
            <v>110-2127-1105</v>
          </cell>
          <cell r="AJ1997" t="str">
            <v>-</v>
          </cell>
        </row>
        <row r="1998">
          <cell r="S1998" t="str">
            <v>8021</v>
          </cell>
          <cell r="T1998" t="str">
            <v>General NIPSRT Oper. O/H</v>
          </cell>
          <cell r="AA1998" t="str">
            <v>110-2127-1106</v>
          </cell>
          <cell r="AD1998" t="str">
            <v>ARTSCI-110</v>
          </cell>
          <cell r="AE1998" t="str">
            <v>ARTSCI-110-134</v>
          </cell>
          <cell r="AF1998" t="str">
            <v>110-2127-1106</v>
          </cell>
          <cell r="AJ1998" t="str">
            <v>-</v>
          </cell>
        </row>
        <row r="1999">
          <cell r="S1999" t="str">
            <v>8022</v>
          </cell>
          <cell r="T1999" t="str">
            <v>Overhead I Cubed</v>
          </cell>
          <cell r="AA1999" t="str">
            <v>110-2127-1107</v>
          </cell>
          <cell r="AD1999" t="str">
            <v>ARTSCI-110</v>
          </cell>
          <cell r="AE1999" t="str">
            <v>ARTSCI-110-135</v>
          </cell>
          <cell r="AF1999" t="str">
            <v>110-2127-1107</v>
          </cell>
          <cell r="AJ1999" t="str">
            <v>-</v>
          </cell>
        </row>
        <row r="2000">
          <cell r="S2000" t="str">
            <v>8023</v>
          </cell>
          <cell r="T2000" t="str">
            <v>Matthew's Overhead</v>
          </cell>
          <cell r="AA2000" t="str">
            <v>110-2127-1108</v>
          </cell>
          <cell r="AD2000" t="str">
            <v>ARTSCI-110</v>
          </cell>
          <cell r="AE2000" t="str">
            <v>ARTSCI-110-136</v>
          </cell>
          <cell r="AF2000" t="str">
            <v>110-2127-1108</v>
          </cell>
          <cell r="AJ2000" t="str">
            <v>-</v>
          </cell>
        </row>
        <row r="2001">
          <cell r="S2001" t="str">
            <v>8024</v>
          </cell>
          <cell r="T2001" t="str">
            <v>Michaud Overhead, CHS</v>
          </cell>
          <cell r="AA2001" t="str">
            <v>110-2127-2400</v>
          </cell>
          <cell r="AD2001" t="str">
            <v>ARTSCI-110</v>
          </cell>
          <cell r="AE2001" t="str">
            <v>ARTSCI-110-137</v>
          </cell>
          <cell r="AF2001" t="str">
            <v>110-2127-2400</v>
          </cell>
          <cell r="AJ2001" t="str">
            <v>-</v>
          </cell>
        </row>
        <row r="2002">
          <cell r="S2002" t="str">
            <v>8025</v>
          </cell>
          <cell r="T2002" t="str">
            <v>Blissmer Overhead</v>
          </cell>
          <cell r="AA2002" t="str">
            <v>110-2127-2762</v>
          </cell>
          <cell r="AD2002" t="str">
            <v>ARTSCI-110</v>
          </cell>
          <cell r="AE2002" t="str">
            <v>ARTSCI-110-138</v>
          </cell>
          <cell r="AF2002" t="str">
            <v>110-2127-2762</v>
          </cell>
          <cell r="AJ2002" t="str">
            <v>-</v>
          </cell>
        </row>
        <row r="2003">
          <cell r="S2003" t="str">
            <v>8026</v>
          </cell>
          <cell r="T2003" t="str">
            <v>McCurdy Overhead</v>
          </cell>
          <cell r="AA2003" t="str">
            <v>110-2127-7161</v>
          </cell>
          <cell r="AD2003" t="str">
            <v>ARTSCI-110</v>
          </cell>
          <cell r="AE2003" t="str">
            <v>ARTSCI-110-139</v>
          </cell>
          <cell r="AF2003" t="str">
            <v>110-2127-7161</v>
          </cell>
          <cell r="AJ2003" t="str">
            <v>-</v>
          </cell>
        </row>
        <row r="2004">
          <cell r="S2004" t="str">
            <v>8027</v>
          </cell>
          <cell r="T2004" t="str">
            <v>Online Learning Unit</v>
          </cell>
          <cell r="AA2004" t="str">
            <v>110-2128-0000</v>
          </cell>
          <cell r="AD2004" t="str">
            <v>ARTSCI-110</v>
          </cell>
          <cell r="AE2004" t="str">
            <v>ARTSCI-110-140</v>
          </cell>
          <cell r="AF2004" t="str">
            <v>110-2128-0000</v>
          </cell>
          <cell r="AJ2004" t="str">
            <v>-</v>
          </cell>
        </row>
        <row r="2005">
          <cell r="S2005" t="str">
            <v>8028</v>
          </cell>
          <cell r="T2005" t="str">
            <v>Loftus Overhead</v>
          </cell>
          <cell r="AA2005" t="str">
            <v>110-2128-1100</v>
          </cell>
          <cell r="AD2005" t="str">
            <v>ARTSCI-110</v>
          </cell>
          <cell r="AE2005" t="str">
            <v>ARTSCI-110-141</v>
          </cell>
          <cell r="AF2005" t="str">
            <v>110-2128-1100</v>
          </cell>
          <cell r="AJ2005" t="str">
            <v>-</v>
          </cell>
        </row>
        <row r="2006">
          <cell r="S2006" t="str">
            <v>8029</v>
          </cell>
          <cell r="T2006" t="str">
            <v>Weyandt Overhead</v>
          </cell>
          <cell r="AA2006" t="str">
            <v>110-2128-1101</v>
          </cell>
          <cell r="AD2006" t="str">
            <v>ARTSCI-110</v>
          </cell>
          <cell r="AE2006" t="str">
            <v>ARTSCI-110-142</v>
          </cell>
          <cell r="AF2006" t="str">
            <v>110-2128-1101</v>
          </cell>
          <cell r="AJ2006" t="str">
            <v>-</v>
          </cell>
        </row>
        <row r="2007">
          <cell r="S2007" t="str">
            <v>8060</v>
          </cell>
          <cell r="T2007" t="str">
            <v>College Access Challenge Grant</v>
          </cell>
          <cell r="AA2007" t="str">
            <v>110-2128-1102</v>
          </cell>
          <cell r="AD2007" t="str">
            <v>ARTSCI-110</v>
          </cell>
          <cell r="AE2007" t="str">
            <v>ARTSCI-110-143</v>
          </cell>
          <cell r="AF2007" t="str">
            <v>110-2128-1102</v>
          </cell>
          <cell r="AJ2007" t="str">
            <v>-</v>
          </cell>
        </row>
        <row r="2008">
          <cell r="S2008" t="str">
            <v>8065</v>
          </cell>
          <cell r="T2008" t="str">
            <v>COE Overhead Support</v>
          </cell>
          <cell r="AA2008" t="str">
            <v>110-2128-2400</v>
          </cell>
          <cell r="AD2008" t="str">
            <v>ARTSCI-110</v>
          </cell>
          <cell r="AE2008" t="str">
            <v>ARTSCI-110-144</v>
          </cell>
          <cell r="AF2008" t="str">
            <v>110-2128-2400</v>
          </cell>
          <cell r="AJ2008" t="str">
            <v>-</v>
          </cell>
        </row>
        <row r="2009">
          <cell r="S2009" t="str">
            <v>8200</v>
          </cell>
          <cell r="T2009" t="str">
            <v>Rhode Island Educ. Loan 08-09</v>
          </cell>
          <cell r="AA2009" t="str">
            <v>110-2129-0000</v>
          </cell>
          <cell r="AD2009" t="str">
            <v>ARTSCI-110</v>
          </cell>
          <cell r="AE2009" t="str">
            <v>ARTSCI-110-145</v>
          </cell>
          <cell r="AF2009" t="str">
            <v>110-2129-0000</v>
          </cell>
          <cell r="AJ2009" t="str">
            <v>-</v>
          </cell>
        </row>
        <row r="2010">
          <cell r="S2010" t="str">
            <v>8201</v>
          </cell>
          <cell r="T2010" t="str">
            <v>College Bound Loan 08-09</v>
          </cell>
          <cell r="AA2010" t="str">
            <v>110-2133-0000</v>
          </cell>
          <cell r="AD2010" t="str">
            <v>ARTSCI-110</v>
          </cell>
          <cell r="AE2010" t="str">
            <v>ARTSCI-110-146</v>
          </cell>
          <cell r="AF2010" t="str">
            <v>110-2133-0000</v>
          </cell>
          <cell r="AJ2010" t="str">
            <v>-</v>
          </cell>
        </row>
        <row r="2011">
          <cell r="S2011" t="str">
            <v>8202</v>
          </cell>
          <cell r="T2011" t="str">
            <v>Sallie Mae Sig. Loan 08-09</v>
          </cell>
          <cell r="AA2011" t="str">
            <v>110-2134-6527</v>
          </cell>
          <cell r="AD2011" t="e">
            <v>#N/A</v>
          </cell>
          <cell r="AE2011" t="e">
            <v>#N/A</v>
          </cell>
          <cell r="AF2011" t="str">
            <v>110-2134-6527</v>
          </cell>
          <cell r="AJ2011" t="str">
            <v>-</v>
          </cell>
        </row>
        <row r="2012">
          <cell r="S2012" t="str">
            <v>8203</v>
          </cell>
          <cell r="T2012" t="str">
            <v>Citizens Signature Loan 08-09</v>
          </cell>
          <cell r="AA2012" t="str">
            <v>110-2135-0000</v>
          </cell>
          <cell r="AD2012" t="str">
            <v>ARTSCI-110</v>
          </cell>
          <cell r="AE2012" t="str">
            <v>ARTSCI-110-147</v>
          </cell>
          <cell r="AF2012" t="str">
            <v>110-2135-0000</v>
          </cell>
          <cell r="AJ2012" t="str">
            <v>-</v>
          </cell>
        </row>
        <row r="2013">
          <cell r="S2013" t="str">
            <v>8220</v>
          </cell>
          <cell r="T2013" t="str">
            <v>Children's Crusade Sch. 08-09</v>
          </cell>
          <cell r="AA2013" t="str">
            <v>110-2135-1100</v>
          </cell>
          <cell r="AD2013" t="str">
            <v>ARTSCI-110</v>
          </cell>
          <cell r="AE2013" t="str">
            <v>ARTSCI-110-148</v>
          </cell>
          <cell r="AF2013" t="str">
            <v>110-2135-1100</v>
          </cell>
          <cell r="AJ2013" t="str">
            <v>-</v>
          </cell>
        </row>
        <row r="2014">
          <cell r="S2014" t="str">
            <v>8221</v>
          </cell>
          <cell r="T2014" t="str">
            <v>Academic Promise Sch. 08-09</v>
          </cell>
          <cell r="AA2014" t="str">
            <v>110-2136-0000</v>
          </cell>
          <cell r="AD2014" t="str">
            <v>ARTSCI-110</v>
          </cell>
          <cell r="AE2014" t="str">
            <v>ARTSCI-110-149</v>
          </cell>
          <cell r="AF2014" t="str">
            <v>110-2136-0000</v>
          </cell>
          <cell r="AJ2014" t="str">
            <v>-</v>
          </cell>
        </row>
        <row r="2015">
          <cell r="S2015" t="str">
            <v>8222</v>
          </cell>
          <cell r="T2015" t="str">
            <v>RI. State Scholarship 08-09</v>
          </cell>
          <cell r="AA2015" t="str">
            <v>110-2136-2400</v>
          </cell>
          <cell r="AD2015" t="str">
            <v>ARTSCI-110</v>
          </cell>
          <cell r="AE2015" t="str">
            <v>ARTSCI-110-150</v>
          </cell>
          <cell r="AF2015" t="str">
            <v>110-2136-2400</v>
          </cell>
          <cell r="AJ2015" t="str">
            <v>-</v>
          </cell>
        </row>
        <row r="2016">
          <cell r="S2016" t="str">
            <v>8223</v>
          </cell>
          <cell r="T2016" t="str">
            <v>MA. State Scholarship 08-09</v>
          </cell>
          <cell r="AA2016" t="str">
            <v>110-2138-0000</v>
          </cell>
          <cell r="AD2016" t="str">
            <v>ARTSCI-110</v>
          </cell>
          <cell r="AE2016" t="str">
            <v>ARTSCI-110-151</v>
          </cell>
          <cell r="AF2016" t="str">
            <v>110-2138-0000</v>
          </cell>
          <cell r="AJ2016" t="str">
            <v>-</v>
          </cell>
        </row>
        <row r="2017">
          <cell r="S2017" t="str">
            <v>8224</v>
          </cell>
          <cell r="T2017" t="str">
            <v>NH. State Scholarship 08-09</v>
          </cell>
          <cell r="AA2017" t="str">
            <v>110-2138-1100</v>
          </cell>
          <cell r="AD2017" t="str">
            <v>ARTSCI-110</v>
          </cell>
          <cell r="AE2017" t="str">
            <v>ARTSCI-110-152</v>
          </cell>
          <cell r="AF2017" t="str">
            <v>110-2138-1100</v>
          </cell>
          <cell r="AJ2017" t="str">
            <v>-</v>
          </cell>
        </row>
        <row r="2018">
          <cell r="S2018" t="str">
            <v>8225</v>
          </cell>
          <cell r="T2018" t="str">
            <v>ME. State Scholarship 08-09</v>
          </cell>
          <cell r="AA2018" t="str">
            <v>110-2138-1101</v>
          </cell>
          <cell r="AD2018" t="str">
            <v>ARTSCI-110</v>
          </cell>
          <cell r="AE2018" t="str">
            <v>ARTSCI-110-153</v>
          </cell>
          <cell r="AF2018" t="str">
            <v>110-2138-1101</v>
          </cell>
          <cell r="AJ2018" t="str">
            <v>-</v>
          </cell>
        </row>
        <row r="2019">
          <cell r="S2019" t="str">
            <v>8226</v>
          </cell>
          <cell r="T2019" t="str">
            <v>PA. State Scholarship 08-09</v>
          </cell>
          <cell r="AA2019" t="str">
            <v>110-2138-1102</v>
          </cell>
          <cell r="AD2019" t="str">
            <v>ARTSCI-110</v>
          </cell>
          <cell r="AE2019" t="str">
            <v>ARTSCI-110-154</v>
          </cell>
          <cell r="AF2019" t="str">
            <v>110-2138-1102</v>
          </cell>
          <cell r="AJ2019" t="str">
            <v>-</v>
          </cell>
        </row>
        <row r="2020">
          <cell r="S2020" t="str">
            <v>8227</v>
          </cell>
          <cell r="T2020" t="str">
            <v>CT. State Scholarship 08-09</v>
          </cell>
          <cell r="AA2020" t="str">
            <v>110-2138-1103</v>
          </cell>
          <cell r="AD2020" t="str">
            <v>ARTSCI-110</v>
          </cell>
          <cell r="AE2020" t="str">
            <v>ARTSCI-110-155</v>
          </cell>
          <cell r="AF2020" t="str">
            <v>110-2138-1103</v>
          </cell>
          <cell r="AJ2020" t="str">
            <v>-</v>
          </cell>
        </row>
        <row r="2021">
          <cell r="S2021" t="str">
            <v>8228</v>
          </cell>
          <cell r="T2021" t="str">
            <v>VT. State Scholarship 08-09</v>
          </cell>
          <cell r="AA2021" t="str">
            <v>110-2138-1104</v>
          </cell>
          <cell r="AD2021" t="str">
            <v>ARTSCI-110</v>
          </cell>
          <cell r="AE2021" t="str">
            <v>ARTSCI-110-156</v>
          </cell>
          <cell r="AF2021" t="str">
            <v>110-2138-1104</v>
          </cell>
          <cell r="AJ2021" t="str">
            <v>-</v>
          </cell>
        </row>
        <row r="2022">
          <cell r="S2022" t="str">
            <v>8229</v>
          </cell>
          <cell r="T2022" t="str">
            <v>Children's Crusade</v>
          </cell>
          <cell r="AA2022" t="str">
            <v>110-2138-2400</v>
          </cell>
          <cell r="AD2022" t="str">
            <v>ARTSCI-110</v>
          </cell>
          <cell r="AE2022" t="str">
            <v>ARTSCI-110-157</v>
          </cell>
          <cell r="AF2022" t="str">
            <v>110-2138-2400</v>
          </cell>
          <cell r="AJ2022" t="str">
            <v>-</v>
          </cell>
        </row>
        <row r="2023">
          <cell r="S2023" t="str">
            <v>8230</v>
          </cell>
          <cell r="T2023" t="str">
            <v>Academic Promise</v>
          </cell>
          <cell r="AA2023" t="str">
            <v>110-2200-0000</v>
          </cell>
          <cell r="AD2023" t="str">
            <v>BUSINESS-110</v>
          </cell>
          <cell r="AE2023" t="str">
            <v>BUSINESS-110-1</v>
          </cell>
          <cell r="AF2023" t="str">
            <v>110-2200-0000</v>
          </cell>
          <cell r="AJ2023" t="str">
            <v>-</v>
          </cell>
        </row>
        <row r="2024">
          <cell r="S2024" t="str">
            <v>8231</v>
          </cell>
          <cell r="T2024" t="str">
            <v>RI State 10-11</v>
          </cell>
          <cell r="AA2024" t="str">
            <v>110-2200-2400</v>
          </cell>
          <cell r="AD2024" t="str">
            <v>BUSINESS-110</v>
          </cell>
          <cell r="AE2024" t="str">
            <v>BUSINESS-110-2</v>
          </cell>
          <cell r="AF2024" t="str">
            <v>110-2200-2400</v>
          </cell>
          <cell r="AJ2024" t="str">
            <v>-</v>
          </cell>
        </row>
        <row r="2025">
          <cell r="S2025" t="str">
            <v>8232</v>
          </cell>
          <cell r="T2025" t="str">
            <v>Massachusetts State</v>
          </cell>
          <cell r="AA2025" t="str">
            <v>110-2201-0000</v>
          </cell>
          <cell r="AD2025" t="str">
            <v>BUSINESS-110</v>
          </cell>
          <cell r="AE2025" t="str">
            <v>BUSINESS-110-3</v>
          </cell>
          <cell r="AF2025" t="str">
            <v>110-2201-0000</v>
          </cell>
          <cell r="AJ2025" t="str">
            <v>-</v>
          </cell>
        </row>
        <row r="2026">
          <cell r="S2026" t="str">
            <v>8233</v>
          </cell>
          <cell r="T2026" t="str">
            <v>New Hampshire State</v>
          </cell>
          <cell r="AA2026" t="str">
            <v>110-2201-1107</v>
          </cell>
          <cell r="AD2026" t="str">
            <v>BUSINESS-110</v>
          </cell>
          <cell r="AE2026" t="str">
            <v>BUSINESS-110-4</v>
          </cell>
          <cell r="AF2026" t="str">
            <v>110-2201-1107</v>
          </cell>
          <cell r="AJ2026" t="str">
            <v>-</v>
          </cell>
        </row>
        <row r="2027">
          <cell r="S2027" t="str">
            <v>8234</v>
          </cell>
          <cell r="T2027" t="str">
            <v>Maine State</v>
          </cell>
          <cell r="AA2027" t="str">
            <v>110-2201-1108</v>
          </cell>
          <cell r="AD2027" t="str">
            <v>BUSINESS-110</v>
          </cell>
          <cell r="AE2027" t="str">
            <v>BUSINESS-110-5</v>
          </cell>
          <cell r="AF2027" t="str">
            <v>110-2201-1108</v>
          </cell>
          <cell r="AJ2027" t="str">
            <v>-</v>
          </cell>
        </row>
        <row r="2028">
          <cell r="S2028" t="str">
            <v>8235</v>
          </cell>
          <cell r="T2028" t="str">
            <v>Pennsylvania State</v>
          </cell>
          <cell r="AA2028" t="str">
            <v>110-2201-1109</v>
          </cell>
          <cell r="AD2028" t="str">
            <v>BUSINESS-110</v>
          </cell>
          <cell r="AE2028" t="str">
            <v>BUSINESS-110-6</v>
          </cell>
          <cell r="AF2028" t="str">
            <v>110-2201-1109</v>
          </cell>
          <cell r="AJ2028" t="str">
            <v>-</v>
          </cell>
        </row>
        <row r="2029">
          <cell r="S2029" t="str">
            <v>8236</v>
          </cell>
          <cell r="T2029" t="str">
            <v>Connecticut State</v>
          </cell>
          <cell r="AA2029" t="str">
            <v>110-2201-1110</v>
          </cell>
          <cell r="AD2029" t="str">
            <v>BUSINESS-110</v>
          </cell>
          <cell r="AE2029" t="str">
            <v>BUSINESS-110-7</v>
          </cell>
          <cell r="AF2029" t="str">
            <v>110-2201-1110</v>
          </cell>
          <cell r="AJ2029" t="str">
            <v>-</v>
          </cell>
        </row>
        <row r="2030">
          <cell r="S2030" t="str">
            <v>8237</v>
          </cell>
          <cell r="T2030" t="str">
            <v>Vermont State</v>
          </cell>
          <cell r="AA2030" t="str">
            <v>110-2201-1111</v>
          </cell>
          <cell r="AD2030" t="str">
            <v>BUSINESS-110</v>
          </cell>
          <cell r="AE2030" t="str">
            <v>BUSINESS-110-8</v>
          </cell>
          <cell r="AF2030" t="str">
            <v>110-2201-1111</v>
          </cell>
          <cell r="AJ2030" t="str">
            <v>-</v>
          </cell>
        </row>
        <row r="2031">
          <cell r="S2031" t="str">
            <v>8238</v>
          </cell>
          <cell r="T2031" t="str">
            <v>RI State 10-11</v>
          </cell>
          <cell r="AA2031" t="str">
            <v>110-2201-1112</v>
          </cell>
          <cell r="AD2031" t="str">
            <v>BUSINESS-110</v>
          </cell>
          <cell r="AE2031" t="str">
            <v>BUSINESS-110-9</v>
          </cell>
          <cell r="AF2031" t="str">
            <v>110-2201-1112</v>
          </cell>
          <cell r="AJ2031" t="str">
            <v>-</v>
          </cell>
        </row>
        <row r="2032">
          <cell r="S2032" t="str">
            <v>8239</v>
          </cell>
          <cell r="T2032" t="str">
            <v>RI State</v>
          </cell>
          <cell r="AA2032" t="str">
            <v>110-2201-1113</v>
          </cell>
          <cell r="AD2032" t="str">
            <v>BUSINESS-110</v>
          </cell>
          <cell r="AE2032" t="str">
            <v>BUSINESS-110-10</v>
          </cell>
          <cell r="AF2032" t="str">
            <v>110-2201-1113</v>
          </cell>
          <cell r="AJ2032" t="str">
            <v>-</v>
          </cell>
        </row>
        <row r="2033">
          <cell r="S2033" t="str">
            <v>8240</v>
          </cell>
          <cell r="T2033" t="str">
            <v>FORD Subsodized Loans 08-09</v>
          </cell>
          <cell r="AA2033" t="str">
            <v>110-2201-2400</v>
          </cell>
          <cell r="AD2033" t="str">
            <v>BUSINESS-110</v>
          </cell>
          <cell r="AE2033" t="str">
            <v>BUSINESS-110-11</v>
          </cell>
          <cell r="AF2033" t="str">
            <v>110-2201-2400</v>
          </cell>
          <cell r="AJ2033" t="str">
            <v>-</v>
          </cell>
        </row>
        <row r="2034">
          <cell r="S2034" t="str">
            <v>8241</v>
          </cell>
          <cell r="T2034" t="str">
            <v>FORD Unsubsodized Loans 08-09</v>
          </cell>
          <cell r="AA2034" t="str">
            <v>110-2300-0000</v>
          </cell>
          <cell r="AD2034" t="str">
            <v>ENGINEERING-110</v>
          </cell>
          <cell r="AE2034" t="str">
            <v>ENGINEERING-110-1</v>
          </cell>
          <cell r="AF2034" t="str">
            <v>110-2300-0000</v>
          </cell>
          <cell r="AJ2034" t="str">
            <v>-</v>
          </cell>
        </row>
        <row r="2035">
          <cell r="S2035" t="str">
            <v>8242</v>
          </cell>
          <cell r="T2035" t="str">
            <v>FORD Parent (Plus) Loans 08-09</v>
          </cell>
          <cell r="AA2035" t="str">
            <v>110-2300-1100</v>
          </cell>
          <cell r="AD2035" t="str">
            <v>ENGINEERING-110</v>
          </cell>
          <cell r="AE2035" t="str">
            <v>ENGINEERING-110-2</v>
          </cell>
          <cell r="AF2035" t="str">
            <v>110-2300-1100</v>
          </cell>
          <cell r="AJ2035" t="str">
            <v>-</v>
          </cell>
        </row>
        <row r="2036">
          <cell r="S2036" t="str">
            <v>8243</v>
          </cell>
          <cell r="T2036" t="str">
            <v>Graduate Plus Loans 08-09</v>
          </cell>
          <cell r="AA2036" t="str">
            <v>110-2300-1101</v>
          </cell>
          <cell r="AD2036" t="str">
            <v>ENGINEERING-110</v>
          </cell>
          <cell r="AE2036" t="str">
            <v>ENGINEERING-110-3</v>
          </cell>
          <cell r="AF2036" t="str">
            <v>110-2300-1101</v>
          </cell>
          <cell r="AJ2036" t="str">
            <v>-</v>
          </cell>
        </row>
        <row r="2037">
          <cell r="S2037" t="str">
            <v>8244</v>
          </cell>
          <cell r="T2037" t="str">
            <v>FORD Subsidized Loans 09-10</v>
          </cell>
          <cell r="AA2037" t="str">
            <v>110-2300-1120</v>
          </cell>
          <cell r="AD2037" t="str">
            <v>ENGINEERING-110</v>
          </cell>
          <cell r="AE2037" t="str">
            <v>ENGINEERING-110-4</v>
          </cell>
          <cell r="AF2037" t="str">
            <v>110-2300-1120</v>
          </cell>
          <cell r="AJ2037" t="str">
            <v>-</v>
          </cell>
        </row>
        <row r="2038">
          <cell r="S2038" t="str">
            <v>8245</v>
          </cell>
          <cell r="T2038" t="str">
            <v>FORD Unsubsidized Loans 09-10</v>
          </cell>
          <cell r="AA2038" t="str">
            <v>110-2300-1150</v>
          </cell>
          <cell r="AD2038" t="str">
            <v>ENGINEERING-110</v>
          </cell>
          <cell r="AE2038" t="str">
            <v>ENGINEERING-110-5</v>
          </cell>
          <cell r="AF2038" t="str">
            <v>110-2300-1150</v>
          </cell>
          <cell r="AJ2038" t="str">
            <v>-</v>
          </cell>
        </row>
        <row r="2039">
          <cell r="S2039" t="str">
            <v>8246</v>
          </cell>
          <cell r="T2039" t="str">
            <v>FORD Parent (Plus) Loans 09-10</v>
          </cell>
          <cell r="AA2039" t="str">
            <v>110-2300-7126</v>
          </cell>
          <cell r="AD2039" t="str">
            <v>ENGINEERING-110</v>
          </cell>
          <cell r="AE2039" t="str">
            <v>ENGINEERING-110-6</v>
          </cell>
          <cell r="AF2039" t="str">
            <v>110-2300-7126</v>
          </cell>
          <cell r="AJ2039" t="str">
            <v>-</v>
          </cell>
        </row>
        <row r="2040">
          <cell r="S2040" t="str">
            <v>8247</v>
          </cell>
          <cell r="T2040" t="str">
            <v>Graduate Plus Loans 09-10</v>
          </cell>
          <cell r="AA2040" t="str">
            <v>110-2300-7179</v>
          </cell>
          <cell r="AD2040" t="str">
            <v>ENGINEERING-110</v>
          </cell>
          <cell r="AE2040" t="str">
            <v>ENGINEERING-110-7</v>
          </cell>
          <cell r="AF2040" t="str">
            <v>110-2300-7179</v>
          </cell>
          <cell r="AJ2040" t="str">
            <v>-</v>
          </cell>
        </row>
        <row r="2041">
          <cell r="S2041" t="str">
            <v>8248</v>
          </cell>
          <cell r="T2041" t="str">
            <v>FORD Subsidized Loans 10-11</v>
          </cell>
          <cell r="AA2041" t="str">
            <v>110-2300-8005</v>
          </cell>
          <cell r="AD2041" t="str">
            <v>ENGINEERING-110</v>
          </cell>
          <cell r="AE2041" t="str">
            <v>ENGINEERING-110-8</v>
          </cell>
          <cell r="AF2041" t="str">
            <v>110-2300-8005</v>
          </cell>
          <cell r="AJ2041" t="str">
            <v>-</v>
          </cell>
        </row>
        <row r="2042">
          <cell r="S2042" t="str">
            <v>8249</v>
          </cell>
          <cell r="T2042" t="str">
            <v>FORD Unsubsidized Loans 10-11</v>
          </cell>
          <cell r="AA2042" t="str">
            <v>110-2300-8006</v>
          </cell>
          <cell r="AD2042" t="str">
            <v>ENGINEERING-110</v>
          </cell>
          <cell r="AE2042" t="str">
            <v>ENGINEERING-110-9</v>
          </cell>
          <cell r="AF2042" t="str">
            <v>110-2300-8006</v>
          </cell>
          <cell r="AJ2042" t="str">
            <v>-</v>
          </cell>
        </row>
        <row r="2043">
          <cell r="S2043" t="str">
            <v>8250</v>
          </cell>
          <cell r="T2043" t="str">
            <v>FORD Parent (Plus) Loans 10-11</v>
          </cell>
          <cell r="AA2043" t="str">
            <v>110-2301-0000</v>
          </cell>
          <cell r="AD2043" t="str">
            <v>ENGINEERING-110</v>
          </cell>
          <cell r="AE2043" t="str">
            <v>ENGINEERING-110-10</v>
          </cell>
          <cell r="AF2043" t="str">
            <v>110-2301-0000</v>
          </cell>
          <cell r="AJ2043" t="str">
            <v>-</v>
          </cell>
        </row>
        <row r="2044">
          <cell r="S2044" t="str">
            <v>8251</v>
          </cell>
          <cell r="T2044" t="str">
            <v>Ford Graduate Plus Loans 10-11</v>
          </cell>
          <cell r="AA2044" t="str">
            <v>110-2301-1100</v>
          </cell>
          <cell r="AD2044" t="str">
            <v>ENGINEERING-110</v>
          </cell>
          <cell r="AE2044" t="str">
            <v>ENGINEERING-110-11</v>
          </cell>
          <cell r="AF2044" t="str">
            <v>110-2301-1100</v>
          </cell>
          <cell r="AJ2044" t="str">
            <v>-</v>
          </cell>
        </row>
        <row r="2045">
          <cell r="S2045" t="str">
            <v>8252</v>
          </cell>
          <cell r="T2045" t="str">
            <v>FORD Subsidized Loans 11-12</v>
          </cell>
          <cell r="AA2045" t="str">
            <v>110-2301-1101</v>
          </cell>
          <cell r="AD2045" t="str">
            <v>ENGINEERING-110</v>
          </cell>
          <cell r="AE2045" t="str">
            <v>ENGINEERING-110-12</v>
          </cell>
          <cell r="AF2045" t="str">
            <v>110-2301-1101</v>
          </cell>
          <cell r="AJ2045" t="str">
            <v>-</v>
          </cell>
        </row>
        <row r="2046">
          <cell r="S2046" t="str">
            <v>8253</v>
          </cell>
          <cell r="T2046" t="str">
            <v>FORD Unsubsidized Loans 11-12</v>
          </cell>
          <cell r="AA2046" t="str">
            <v>110-2301-1102</v>
          </cell>
          <cell r="AD2046" t="str">
            <v>ENGINEERING-110</v>
          </cell>
          <cell r="AE2046" t="str">
            <v>ENGINEERING-110-13</v>
          </cell>
          <cell r="AF2046" t="str">
            <v>110-2301-1102</v>
          </cell>
          <cell r="AJ2046" t="str">
            <v>-</v>
          </cell>
        </row>
        <row r="2047">
          <cell r="S2047" t="str">
            <v>8254</v>
          </cell>
          <cell r="T2047" t="str">
            <v>FORD Parent (Plus) Loans 11-12</v>
          </cell>
          <cell r="AA2047" t="str">
            <v>110-2301-1103</v>
          </cell>
          <cell r="AD2047" t="str">
            <v>ENGINEERING-110</v>
          </cell>
          <cell r="AE2047" t="str">
            <v>ENGINEERING-110-14</v>
          </cell>
          <cell r="AF2047" t="str">
            <v>110-2301-1103</v>
          </cell>
          <cell r="AJ2047" t="str">
            <v>-</v>
          </cell>
        </row>
        <row r="2048">
          <cell r="S2048" t="str">
            <v>8255</v>
          </cell>
          <cell r="T2048" t="str">
            <v>Graduate Plus Loans 11-12</v>
          </cell>
          <cell r="AA2048" t="str">
            <v>110-2301-1104</v>
          </cell>
          <cell r="AD2048" t="str">
            <v>ENGINEERING-110</v>
          </cell>
          <cell r="AE2048" t="str">
            <v>ENGINEERING-110-15</v>
          </cell>
          <cell r="AF2048" t="str">
            <v>110-2301-1104</v>
          </cell>
          <cell r="AJ2048" t="str">
            <v>-</v>
          </cell>
        </row>
        <row r="2049">
          <cell r="S2049" t="str">
            <v>8256</v>
          </cell>
          <cell r="T2049" t="str">
            <v>State of Delaware Scholarship</v>
          </cell>
          <cell r="AA2049" t="str">
            <v>110-2301-1105</v>
          </cell>
          <cell r="AD2049" t="str">
            <v>ENGINEERING-110</v>
          </cell>
          <cell r="AE2049" t="str">
            <v>ENGINEERING-110-16</v>
          </cell>
          <cell r="AF2049" t="str">
            <v>110-2301-1105</v>
          </cell>
          <cell r="AJ2049" t="str">
            <v>-</v>
          </cell>
        </row>
        <row r="2050">
          <cell r="S2050" t="str">
            <v>9001</v>
          </cell>
          <cell r="T2050" t="str">
            <v>BOG Retiree Health Plan</v>
          </cell>
          <cell r="AA2050" t="str">
            <v>110-2301-1150</v>
          </cell>
          <cell r="AD2050" t="str">
            <v>ENGINEERING-110</v>
          </cell>
          <cell r="AE2050" t="str">
            <v>ENGINEERING-110-17</v>
          </cell>
          <cell r="AF2050" t="str">
            <v>110-2301-1150</v>
          </cell>
          <cell r="AJ2050" t="str">
            <v>-</v>
          </cell>
        </row>
        <row r="2051">
          <cell r="S2051" t="str">
            <v>9002</v>
          </cell>
          <cell r="T2051" t="str">
            <v>OPEB Trust Fund-State</v>
          </cell>
          <cell r="AA2051" t="str">
            <v>110-2301-1180</v>
          </cell>
          <cell r="AD2051" t="str">
            <v>ENGINEERING-110</v>
          </cell>
          <cell r="AE2051" t="str">
            <v>ENGINEERING-110-18</v>
          </cell>
          <cell r="AF2051" t="str">
            <v>110-2301-1180</v>
          </cell>
          <cell r="AJ2051" t="str">
            <v>-</v>
          </cell>
        </row>
        <row r="2052">
          <cell r="S2052" t="str">
            <v>9003</v>
          </cell>
          <cell r="T2052" t="str">
            <v>OPEB Trust Fund-CCRI</v>
          </cell>
          <cell r="AA2052" t="str">
            <v>110-2301-1900</v>
          </cell>
          <cell r="AD2052" t="str">
            <v>ENGINEERING-110</v>
          </cell>
          <cell r="AE2052" t="str">
            <v>ENGINEERING-110-19</v>
          </cell>
          <cell r="AF2052" t="str">
            <v>110-2301-1900</v>
          </cell>
          <cell r="AJ2052" t="str">
            <v>-</v>
          </cell>
        </row>
        <row r="2053">
          <cell r="S2053" t="str">
            <v>9004</v>
          </cell>
          <cell r="T2053" t="str">
            <v>OPEB Trust Fund-RIC</v>
          </cell>
          <cell r="AA2053" t="str">
            <v>110-2301-2400</v>
          </cell>
          <cell r="AD2053" t="str">
            <v>ENGINEERING-110</v>
          </cell>
          <cell r="AE2053" t="str">
            <v>ENGINEERING-110-20</v>
          </cell>
          <cell r="AF2053" t="str">
            <v>110-2301-2400</v>
          </cell>
          <cell r="AJ2053" t="str">
            <v>-</v>
          </cell>
        </row>
        <row r="2054">
          <cell r="S2054" t="str">
            <v>9005</v>
          </cell>
          <cell r="T2054" t="str">
            <v>Latino Student Theatre</v>
          </cell>
          <cell r="AA2054" t="str">
            <v>110-2301-2730</v>
          </cell>
          <cell r="AD2054" t="str">
            <v>ENGINEERING-110</v>
          </cell>
          <cell r="AE2054" t="str">
            <v>ENGINEERING-110-21</v>
          </cell>
          <cell r="AF2054" t="str">
            <v>110-2301-2730</v>
          </cell>
          <cell r="AJ2054" t="str">
            <v>-</v>
          </cell>
        </row>
        <row r="2055">
          <cell r="S2055" t="str">
            <v>9006</v>
          </cell>
          <cell r="T2055" t="str">
            <v>Parents' Council</v>
          </cell>
          <cell r="AA2055" t="str">
            <v>110-2301-7147</v>
          </cell>
          <cell r="AD2055" t="str">
            <v>ENGINEERING-110</v>
          </cell>
          <cell r="AE2055" t="str">
            <v>ENGINEERING-110-22</v>
          </cell>
          <cell r="AF2055" t="str">
            <v>110-2301-7147</v>
          </cell>
          <cell r="AJ2055" t="str">
            <v>-</v>
          </cell>
        </row>
        <row r="2056">
          <cell r="S2056" t="str">
            <v>9007</v>
          </cell>
          <cell r="T2056" t="str">
            <v>Phi Beta Kappa</v>
          </cell>
          <cell r="AA2056" t="str">
            <v>110-2302-0000</v>
          </cell>
          <cell r="AD2056" t="str">
            <v>ENGINEERING-110</v>
          </cell>
          <cell r="AE2056" t="str">
            <v>ENGINEERING-110-23</v>
          </cell>
          <cell r="AF2056" t="str">
            <v>110-2302-0000</v>
          </cell>
          <cell r="AJ2056" t="str">
            <v>-</v>
          </cell>
        </row>
        <row r="2057">
          <cell r="S2057" t="str">
            <v>9008</v>
          </cell>
          <cell r="T2057" t="str">
            <v>Multicultural Ctr Gala Opening</v>
          </cell>
          <cell r="AA2057" t="str">
            <v>110-2302-1101</v>
          </cell>
          <cell r="AD2057" t="str">
            <v>ENGINEERING-110</v>
          </cell>
          <cell r="AE2057" t="str">
            <v>ENGINEERING-110-24</v>
          </cell>
          <cell r="AF2057" t="str">
            <v>110-2302-1101</v>
          </cell>
          <cell r="AJ2057" t="str">
            <v>-</v>
          </cell>
        </row>
        <row r="2058">
          <cell r="S2058" t="str">
            <v>9009</v>
          </cell>
          <cell r="T2058" t="str">
            <v>Mortar Board Account</v>
          </cell>
          <cell r="AA2058" t="str">
            <v>110-2302-1102</v>
          </cell>
          <cell r="AD2058" t="str">
            <v>ENGINEERING-110</v>
          </cell>
          <cell r="AE2058" t="str">
            <v>ENGINEERING-110-25</v>
          </cell>
          <cell r="AF2058" t="str">
            <v>110-2302-1102</v>
          </cell>
          <cell r="AJ2058" t="str">
            <v>-</v>
          </cell>
        </row>
        <row r="2059">
          <cell r="S2059" t="str">
            <v>9010</v>
          </cell>
          <cell r="T2059" t="str">
            <v>RI Special Olympics</v>
          </cell>
          <cell r="AA2059" t="str">
            <v>110-2302-1103</v>
          </cell>
          <cell r="AD2059" t="str">
            <v>ENGINEERING-110</v>
          </cell>
          <cell r="AE2059" t="str">
            <v>ENGINEERING-110-26</v>
          </cell>
          <cell r="AF2059" t="str">
            <v>110-2302-1103</v>
          </cell>
          <cell r="AJ2059" t="str">
            <v>-</v>
          </cell>
        </row>
        <row r="2060">
          <cell r="S2060" t="str">
            <v>9011</v>
          </cell>
          <cell r="T2060" t="str">
            <v>Music Camp</v>
          </cell>
          <cell r="AA2060" t="str">
            <v>110-2302-1104</v>
          </cell>
          <cell r="AD2060" t="str">
            <v>ENGINEERING-110</v>
          </cell>
          <cell r="AE2060" t="str">
            <v>ENGINEERING-110-27</v>
          </cell>
          <cell r="AF2060" t="str">
            <v>110-2302-1104</v>
          </cell>
          <cell r="AJ2060" t="str">
            <v>-</v>
          </cell>
        </row>
        <row r="2061">
          <cell r="S2061" t="str">
            <v>9012</v>
          </cell>
          <cell r="T2061" t="str">
            <v>Basketball Camp</v>
          </cell>
          <cell r="AA2061" t="str">
            <v>110-2302-1106</v>
          </cell>
          <cell r="AD2061" t="str">
            <v>ENGINEERING-110</v>
          </cell>
          <cell r="AE2061" t="str">
            <v>ENGINEERING-110-28</v>
          </cell>
          <cell r="AF2061" t="str">
            <v>110-2302-1106</v>
          </cell>
          <cell r="AJ2061" t="str">
            <v>-</v>
          </cell>
        </row>
        <row r="2062">
          <cell r="S2062" t="str">
            <v>9013</v>
          </cell>
          <cell r="T2062" t="str">
            <v>Universal Cheerleaders Assoc.</v>
          </cell>
          <cell r="AA2062" t="str">
            <v>110-2302-1107</v>
          </cell>
          <cell r="AD2062" t="str">
            <v>ENGINEERING-110</v>
          </cell>
          <cell r="AE2062" t="str">
            <v>ENGINEERING-110-29</v>
          </cell>
          <cell r="AF2062" t="str">
            <v>110-2302-1107</v>
          </cell>
          <cell r="AJ2062" t="str">
            <v>-</v>
          </cell>
        </row>
        <row r="2063">
          <cell r="S2063" t="str">
            <v>9014</v>
          </cell>
          <cell r="T2063" t="str">
            <v>National Cheerleaders Assoc.</v>
          </cell>
          <cell r="AA2063" t="str">
            <v>110-2302-1108</v>
          </cell>
          <cell r="AD2063" t="str">
            <v>ENGINEERING-110</v>
          </cell>
          <cell r="AE2063" t="str">
            <v>ENGINEERING-110-30</v>
          </cell>
          <cell r="AF2063" t="str">
            <v>110-2302-1108</v>
          </cell>
          <cell r="AJ2063" t="str">
            <v>-</v>
          </cell>
        </row>
        <row r="2064">
          <cell r="S2064" t="str">
            <v>9015</v>
          </cell>
          <cell r="T2064" t="str">
            <v>So.Co.Hot Air Balloon Festival</v>
          </cell>
          <cell r="AA2064" t="str">
            <v>110-2302-1109</v>
          </cell>
          <cell r="AD2064" t="str">
            <v>ENGINEERING-110</v>
          </cell>
          <cell r="AE2064" t="str">
            <v>ENGINEERING-110-31</v>
          </cell>
          <cell r="AF2064" t="str">
            <v>110-2302-1109</v>
          </cell>
          <cell r="AJ2064" t="str">
            <v>-</v>
          </cell>
        </row>
        <row r="2065">
          <cell r="S2065" t="str">
            <v>9016</v>
          </cell>
          <cell r="T2065" t="str">
            <v>Science Adventure Camp</v>
          </cell>
          <cell r="AA2065" t="str">
            <v>110-2302-1150</v>
          </cell>
          <cell r="AD2065" t="str">
            <v>ENGINEERING-110</v>
          </cell>
          <cell r="AE2065" t="str">
            <v>ENGINEERING-110-32</v>
          </cell>
          <cell r="AF2065" t="str">
            <v>110-2302-1150</v>
          </cell>
          <cell r="AJ2065" t="str">
            <v>-</v>
          </cell>
        </row>
        <row r="2066">
          <cell r="S2066" t="str">
            <v>9017</v>
          </cell>
          <cell r="T2066" t="str">
            <v>RICE</v>
          </cell>
          <cell r="AA2066" t="str">
            <v>110-2302-1180</v>
          </cell>
          <cell r="AD2066" t="str">
            <v>ENGINEERING-110</v>
          </cell>
          <cell r="AE2066" t="str">
            <v>ENGINEERING-110-33</v>
          </cell>
          <cell r="AF2066" t="str">
            <v>110-2302-1180</v>
          </cell>
          <cell r="AJ2066" t="str">
            <v>-</v>
          </cell>
        </row>
        <row r="2067">
          <cell r="S2067" t="str">
            <v>9018</v>
          </cell>
          <cell r="T2067" t="str">
            <v>Snickers Region I</v>
          </cell>
          <cell r="AA2067" t="str">
            <v>110-2302-2400</v>
          </cell>
          <cell r="AD2067" t="str">
            <v>ENGINEERING-110</v>
          </cell>
          <cell r="AE2067" t="str">
            <v>ENGINEERING-110-34</v>
          </cell>
          <cell r="AF2067" t="str">
            <v>110-2302-2400</v>
          </cell>
          <cell r="AJ2067" t="str">
            <v>-</v>
          </cell>
        </row>
        <row r="2068">
          <cell r="S2068" t="str">
            <v>9019</v>
          </cell>
          <cell r="T2068" t="str">
            <v>Nonviolence Conference</v>
          </cell>
          <cell r="AA2068" t="str">
            <v>110-2303-0000</v>
          </cell>
          <cell r="AD2068" t="str">
            <v>ENGINEERING-110</v>
          </cell>
          <cell r="AE2068" t="str">
            <v>ENGINEERING-110-35</v>
          </cell>
          <cell r="AF2068" t="str">
            <v>110-2303-0000</v>
          </cell>
          <cell r="AJ2068" t="str">
            <v>-</v>
          </cell>
        </row>
        <row r="2069">
          <cell r="S2069" t="str">
            <v>9020</v>
          </cell>
          <cell r="T2069" t="str">
            <v>RI National Guard</v>
          </cell>
          <cell r="AA2069" t="str">
            <v>110-2303-1100</v>
          </cell>
          <cell r="AD2069" t="str">
            <v>ENGINEERING-110</v>
          </cell>
          <cell r="AE2069" t="str">
            <v>ENGINEERING-110-36</v>
          </cell>
          <cell r="AF2069" t="str">
            <v>110-2303-1100</v>
          </cell>
          <cell r="AJ2069" t="str">
            <v>-</v>
          </cell>
        </row>
        <row r="2070">
          <cell r="S2070" t="str">
            <v>9021</v>
          </cell>
          <cell r="T2070" t="str">
            <v>NEIWPCC</v>
          </cell>
          <cell r="AA2070" t="str">
            <v>110-2303-1103</v>
          </cell>
          <cell r="AD2070" t="str">
            <v>ENGINEERING-110</v>
          </cell>
          <cell r="AE2070" t="str">
            <v>ENGINEERING-110-37</v>
          </cell>
          <cell r="AF2070" t="str">
            <v>110-2303-1103</v>
          </cell>
          <cell r="AJ2070" t="str">
            <v>-</v>
          </cell>
        </row>
        <row r="2071">
          <cell r="S2071" t="str">
            <v>9022</v>
          </cell>
          <cell r="T2071" t="str">
            <v>ExperimntlPgmforYoungMusicians</v>
          </cell>
          <cell r="AA2071" t="str">
            <v>110-2303-1104</v>
          </cell>
          <cell r="AD2071" t="str">
            <v>ENGINEERING-110</v>
          </cell>
          <cell r="AE2071" t="str">
            <v>ENGINEERING-110-38</v>
          </cell>
          <cell r="AF2071" t="str">
            <v>110-2303-1104</v>
          </cell>
          <cell r="AJ2071" t="str">
            <v>-</v>
          </cell>
        </row>
        <row r="2072">
          <cell r="S2072" t="str">
            <v>9023</v>
          </cell>
          <cell r="T2072" t="str">
            <v>NEAgricultural&amp;ResourceEconPgm</v>
          </cell>
          <cell r="AA2072" t="str">
            <v>110-2303-1105</v>
          </cell>
          <cell r="AD2072" t="str">
            <v>ENGINEERING-110</v>
          </cell>
          <cell r="AE2072" t="str">
            <v>ENGINEERING-110-39</v>
          </cell>
          <cell r="AF2072" t="str">
            <v>110-2303-1105</v>
          </cell>
          <cell r="AJ2072" t="str">
            <v>-</v>
          </cell>
        </row>
        <row r="2073">
          <cell r="S2073" t="str">
            <v>9024</v>
          </cell>
          <cell r="T2073" t="str">
            <v>DeGregorio'sBoysBasketballCamp</v>
          </cell>
          <cell r="AA2073" t="str">
            <v>110-2303-1106</v>
          </cell>
          <cell r="AD2073" t="str">
            <v>ENGINEERING-110</v>
          </cell>
          <cell r="AE2073" t="str">
            <v>ENGINEERING-110-40</v>
          </cell>
          <cell r="AF2073" t="str">
            <v>110-2303-1106</v>
          </cell>
          <cell r="AJ2073" t="str">
            <v>-</v>
          </cell>
        </row>
        <row r="2074">
          <cell r="S2074" t="str">
            <v>9025</v>
          </cell>
          <cell r="T2074" t="str">
            <v>NonViolence Training</v>
          </cell>
          <cell r="AA2074" t="str">
            <v>110-2303-1107</v>
          </cell>
          <cell r="AD2074" t="str">
            <v>ENGINEERING-110</v>
          </cell>
          <cell r="AE2074" t="str">
            <v>ENGINEERING-110-41</v>
          </cell>
          <cell r="AF2074" t="str">
            <v>110-2303-1107</v>
          </cell>
          <cell r="AJ2074" t="str">
            <v>-</v>
          </cell>
        </row>
        <row r="2075">
          <cell r="S2075" t="str">
            <v>9026</v>
          </cell>
          <cell r="T2075" t="str">
            <v>Goal 4Rams Soccer Camp</v>
          </cell>
          <cell r="AA2075" t="str">
            <v>110-2303-1109</v>
          </cell>
          <cell r="AD2075" t="str">
            <v>ENGINEERING-110</v>
          </cell>
          <cell r="AE2075" t="str">
            <v>ENGINEERING-110-42</v>
          </cell>
          <cell r="AF2075" t="str">
            <v>110-2303-1109</v>
          </cell>
          <cell r="AJ2075" t="str">
            <v>-</v>
          </cell>
        </row>
        <row r="2076">
          <cell r="S2076" t="str">
            <v>9027</v>
          </cell>
          <cell r="T2076" t="str">
            <v>Summer Gymnastics Camp</v>
          </cell>
          <cell r="AA2076" t="str">
            <v>110-2303-1110</v>
          </cell>
          <cell r="AD2076" t="str">
            <v>ENGINEERING-110</v>
          </cell>
          <cell r="AE2076" t="str">
            <v>ENGINEERING-110-43</v>
          </cell>
          <cell r="AF2076" t="str">
            <v>110-2303-1110</v>
          </cell>
          <cell r="AJ2076" t="str">
            <v>-</v>
          </cell>
        </row>
        <row r="2077">
          <cell r="S2077" t="str">
            <v>9028</v>
          </cell>
          <cell r="T2077" t="str">
            <v>RI Volleyball Camps</v>
          </cell>
          <cell r="AA2077" t="str">
            <v>110-2303-1111</v>
          </cell>
          <cell r="AD2077" t="str">
            <v>ENGINEERING-110</v>
          </cell>
          <cell r="AE2077" t="str">
            <v>ENGINEERING-110-44</v>
          </cell>
          <cell r="AF2077" t="str">
            <v>110-2303-1111</v>
          </cell>
          <cell r="AJ2077" t="str">
            <v>-</v>
          </cell>
        </row>
        <row r="2078">
          <cell r="S2078" t="str">
            <v>9029</v>
          </cell>
          <cell r="T2078" t="str">
            <v>So.Co. Seaside Classic</v>
          </cell>
          <cell r="AA2078" t="str">
            <v>110-2303-1112</v>
          </cell>
          <cell r="AD2078" t="str">
            <v>ENGINEERING-110</v>
          </cell>
          <cell r="AE2078" t="str">
            <v>ENGINEERING-110-45</v>
          </cell>
          <cell r="AF2078" t="str">
            <v>110-2303-1112</v>
          </cell>
          <cell r="AJ2078" t="str">
            <v>-</v>
          </cell>
        </row>
        <row r="2079">
          <cell r="S2079" t="str">
            <v>9030</v>
          </cell>
          <cell r="T2079" t="str">
            <v>RI Bar Association</v>
          </cell>
          <cell r="AA2079" t="str">
            <v>110-2303-1113</v>
          </cell>
          <cell r="AD2079" t="str">
            <v>ENGINEERING-110</v>
          </cell>
          <cell r="AE2079" t="str">
            <v>ENGINEERING-110-46</v>
          </cell>
          <cell r="AF2079" t="str">
            <v>110-2303-1113</v>
          </cell>
          <cell r="AJ2079" t="str">
            <v>-</v>
          </cell>
        </row>
        <row r="2080">
          <cell r="S2080" t="str">
            <v>9031</v>
          </cell>
          <cell r="T2080" t="str">
            <v>United States Soccer Festival</v>
          </cell>
          <cell r="AA2080" t="str">
            <v>110-2303-1114</v>
          </cell>
          <cell r="AD2080" t="str">
            <v>ENGINEERING-110</v>
          </cell>
          <cell r="AE2080" t="str">
            <v>ENGINEERING-110-47</v>
          </cell>
          <cell r="AF2080" t="str">
            <v>110-2303-1114</v>
          </cell>
          <cell r="AJ2080" t="str">
            <v>-</v>
          </cell>
        </row>
        <row r="2081">
          <cell r="S2081" t="str">
            <v>9032</v>
          </cell>
          <cell r="T2081" t="str">
            <v>USXSA Girls ODP</v>
          </cell>
          <cell r="AA2081" t="str">
            <v>110-2303-1115</v>
          </cell>
          <cell r="AD2081" t="str">
            <v>ENGINEERING-110</v>
          </cell>
          <cell r="AE2081" t="str">
            <v>ENGINEERING-110-48</v>
          </cell>
          <cell r="AF2081" t="str">
            <v>110-2303-1115</v>
          </cell>
          <cell r="AJ2081" t="str">
            <v>-</v>
          </cell>
        </row>
        <row r="2082">
          <cell r="S2082" t="str">
            <v>9033</v>
          </cell>
          <cell r="T2082" t="str">
            <v>URI SNEAPPA</v>
          </cell>
          <cell r="AA2082" t="str">
            <v>110-2303-1116</v>
          </cell>
          <cell r="AD2082" t="str">
            <v>ENGINEERING-110</v>
          </cell>
          <cell r="AE2082" t="str">
            <v>ENGINEERING-110-49</v>
          </cell>
          <cell r="AF2082" t="str">
            <v>110-2303-1116</v>
          </cell>
          <cell r="AJ2082" t="str">
            <v>-</v>
          </cell>
        </row>
        <row r="2083">
          <cell r="S2083" t="str">
            <v>9034</v>
          </cell>
          <cell r="T2083" t="str">
            <v>SAF Service</v>
          </cell>
          <cell r="AA2083" t="str">
            <v>110-2303-1117</v>
          </cell>
          <cell r="AD2083" t="str">
            <v>ENGINEERING-110</v>
          </cell>
          <cell r="AE2083" t="str">
            <v>ENGINEERING-110-50</v>
          </cell>
          <cell r="AF2083" t="str">
            <v>110-2303-1117</v>
          </cell>
          <cell r="AJ2083" t="str">
            <v>-</v>
          </cell>
        </row>
        <row r="2084">
          <cell r="S2084" t="str">
            <v>9035</v>
          </cell>
          <cell r="T2084" t="str">
            <v>SAF Expense</v>
          </cell>
          <cell r="AA2084" t="str">
            <v>110-2303-1118</v>
          </cell>
          <cell r="AD2084" t="str">
            <v>ENGINEERING-110</v>
          </cell>
          <cell r="AE2084" t="str">
            <v>ENGINEERING-110-51</v>
          </cell>
          <cell r="AF2084" t="str">
            <v>110-2303-1118</v>
          </cell>
          <cell r="AJ2084" t="str">
            <v>-</v>
          </cell>
        </row>
        <row r="2085">
          <cell r="S2085" t="str">
            <v>9036</v>
          </cell>
          <cell r="T2085" t="str">
            <v>Alpha Sigma Lambda</v>
          </cell>
          <cell r="AA2085" t="str">
            <v>110-2303-1119</v>
          </cell>
          <cell r="AD2085" t="str">
            <v>ENGINEERING-110</v>
          </cell>
          <cell r="AE2085" t="str">
            <v>ENGINEERING-110-52</v>
          </cell>
          <cell r="AF2085" t="str">
            <v>110-2303-1119</v>
          </cell>
          <cell r="AJ2085" t="str">
            <v>-</v>
          </cell>
        </row>
        <row r="2086">
          <cell r="S2086" t="str">
            <v>9037</v>
          </cell>
          <cell r="T2086" t="str">
            <v>Student Development Programs</v>
          </cell>
          <cell r="AA2086" t="str">
            <v>110-2303-1150</v>
          </cell>
          <cell r="AD2086" t="str">
            <v>ENGINEERING-110</v>
          </cell>
          <cell r="AE2086" t="str">
            <v>ENGINEERING-110-53</v>
          </cell>
          <cell r="AF2086" t="str">
            <v>110-2303-1150</v>
          </cell>
          <cell r="AJ2086" t="str">
            <v>-</v>
          </cell>
        </row>
        <row r="2087">
          <cell r="S2087" t="str">
            <v>9038</v>
          </cell>
          <cell r="T2087" t="str">
            <v>Special Activities</v>
          </cell>
          <cell r="AA2087" t="str">
            <v>110-2303-1900</v>
          </cell>
          <cell r="AD2087" t="str">
            <v>ENGINEERING-110</v>
          </cell>
          <cell r="AE2087" t="str">
            <v>ENGINEERING-110-54</v>
          </cell>
          <cell r="AF2087" t="str">
            <v>110-2303-1900</v>
          </cell>
          <cell r="AJ2087" t="str">
            <v>-</v>
          </cell>
        </row>
        <row r="2088">
          <cell r="S2088" t="str">
            <v>9039</v>
          </cell>
          <cell r="T2088" t="str">
            <v>NE Endocrine Conference</v>
          </cell>
          <cell r="AA2088" t="str">
            <v>110-2303-2230</v>
          </cell>
          <cell r="AD2088" t="str">
            <v>ENGINEERING-110</v>
          </cell>
          <cell r="AE2088" t="str">
            <v>ENGINEERING-110-55</v>
          </cell>
          <cell r="AF2088" t="str">
            <v>110-2303-2230</v>
          </cell>
          <cell r="AJ2088" t="str">
            <v>-</v>
          </cell>
        </row>
        <row r="2089">
          <cell r="S2089" t="str">
            <v>9040</v>
          </cell>
          <cell r="T2089" t="str">
            <v>Regional Sea Grant Magazine</v>
          </cell>
          <cell r="AA2089" t="str">
            <v>110-2303-2400</v>
          </cell>
          <cell r="AD2089" t="str">
            <v>ENGINEERING-110</v>
          </cell>
          <cell r="AE2089" t="str">
            <v>ENGINEERING-110-56</v>
          </cell>
          <cell r="AF2089" t="str">
            <v>110-2303-2400</v>
          </cell>
          <cell r="AJ2089" t="str">
            <v>-</v>
          </cell>
        </row>
        <row r="2090">
          <cell r="S2090" t="str">
            <v>9041</v>
          </cell>
          <cell r="T2090" t="str">
            <v>ToxicMarinePhytoplanktonIntlCo</v>
          </cell>
          <cell r="AA2090" t="str">
            <v>110-2303-2760</v>
          </cell>
          <cell r="AD2090" t="str">
            <v>ENGINEERING-110</v>
          </cell>
          <cell r="AE2090" t="str">
            <v>ENGINEERING-110-57</v>
          </cell>
          <cell r="AF2090" t="str">
            <v>110-2303-2760</v>
          </cell>
          <cell r="AJ2090" t="str">
            <v>-</v>
          </cell>
        </row>
        <row r="2091">
          <cell r="S2091" t="str">
            <v>9042</v>
          </cell>
          <cell r="T2091" t="str">
            <v>Woods Hole Oceanographic Inst</v>
          </cell>
          <cell r="AA2091" t="str">
            <v>110-2304-0000</v>
          </cell>
          <cell r="AD2091" t="str">
            <v>ENGINEERING-110</v>
          </cell>
          <cell r="AE2091" t="str">
            <v>ENGINEERING-110-58</v>
          </cell>
          <cell r="AF2091" t="str">
            <v>110-2304-0000</v>
          </cell>
          <cell r="AJ2091" t="str">
            <v>-</v>
          </cell>
        </row>
        <row r="2092">
          <cell r="S2092" t="str">
            <v>9043</v>
          </cell>
          <cell r="T2092" t="str">
            <v>Corning Corporation</v>
          </cell>
          <cell r="AA2092" t="str">
            <v>110-2304-1101</v>
          </cell>
          <cell r="AD2092" t="str">
            <v>ENGINEERING-110</v>
          </cell>
          <cell r="AE2092" t="str">
            <v>ENGINEERING-110-59</v>
          </cell>
          <cell r="AF2092" t="str">
            <v>110-2304-1101</v>
          </cell>
          <cell r="AJ2092" t="str">
            <v>-</v>
          </cell>
        </row>
        <row r="2093">
          <cell r="S2093" t="str">
            <v>9044</v>
          </cell>
          <cell r="T2093" t="str">
            <v>Gordon Research Center</v>
          </cell>
          <cell r="AA2093" t="str">
            <v>110-2304-1102</v>
          </cell>
          <cell r="AD2093" t="str">
            <v>ENGINEERING-110</v>
          </cell>
          <cell r="AE2093" t="str">
            <v>ENGINEERING-110-60</v>
          </cell>
          <cell r="AF2093" t="str">
            <v>110-2304-1102</v>
          </cell>
          <cell r="AJ2093" t="str">
            <v>-</v>
          </cell>
        </row>
        <row r="2094">
          <cell r="S2094" t="str">
            <v>9045</v>
          </cell>
          <cell r="T2094" t="str">
            <v>DecentralizedWastewaterTreatmt</v>
          </cell>
          <cell r="AA2094" t="str">
            <v>110-2304-1150</v>
          </cell>
          <cell r="AD2094" t="str">
            <v>ENGINEERING-110</v>
          </cell>
          <cell r="AE2094" t="str">
            <v>ENGINEERING-110-61</v>
          </cell>
          <cell r="AF2094" t="str">
            <v>110-2304-1150</v>
          </cell>
          <cell r="AJ2094" t="str">
            <v>-</v>
          </cell>
        </row>
        <row r="2095">
          <cell r="S2095" t="str">
            <v>9046</v>
          </cell>
          <cell r="T2095" t="str">
            <v>NEA Rhode Island</v>
          </cell>
          <cell r="AA2095" t="str">
            <v>110-2304-8020</v>
          </cell>
          <cell r="AD2095" t="str">
            <v>ENGINEERING-110</v>
          </cell>
          <cell r="AE2095" t="str">
            <v>ENGINEERING-110-62</v>
          </cell>
          <cell r="AF2095" t="str">
            <v>110-2304-8020</v>
          </cell>
          <cell r="AJ2095" t="str">
            <v>-</v>
          </cell>
        </row>
        <row r="2096">
          <cell r="S2096" t="str">
            <v>9047</v>
          </cell>
          <cell r="T2096" t="str">
            <v>SoCo Players Children'sTheatre</v>
          </cell>
          <cell r="AA2096" t="str">
            <v>110-2305-0000</v>
          </cell>
          <cell r="AD2096" t="str">
            <v>ENGINEERING-110</v>
          </cell>
          <cell r="AE2096" t="str">
            <v>ENGINEERING-110-63</v>
          </cell>
          <cell r="AF2096" t="str">
            <v>110-2305-0000</v>
          </cell>
          <cell r="AJ2096" t="str">
            <v>-</v>
          </cell>
        </row>
        <row r="2097">
          <cell r="S2097" t="str">
            <v>9048</v>
          </cell>
          <cell r="T2097" t="str">
            <v>Elderhostel Program</v>
          </cell>
          <cell r="AA2097" t="str">
            <v>110-2305-1000</v>
          </cell>
          <cell r="AD2097" t="str">
            <v>ENGINEERING-110</v>
          </cell>
          <cell r="AE2097" t="str">
            <v>ENGINEERING-110-64</v>
          </cell>
          <cell r="AF2097" t="str">
            <v>110-2305-1000</v>
          </cell>
          <cell r="AJ2097" t="str">
            <v>-</v>
          </cell>
        </row>
        <row r="2098">
          <cell r="S2098" t="str">
            <v>9049</v>
          </cell>
          <cell r="T2098" t="str">
            <v>RIGEC</v>
          </cell>
          <cell r="AA2098" t="str">
            <v>110-2305-1150</v>
          </cell>
          <cell r="AD2098" t="str">
            <v>ENGINEERING-110</v>
          </cell>
          <cell r="AE2098" t="str">
            <v>ENGINEERING-110-65</v>
          </cell>
          <cell r="AF2098" t="str">
            <v>110-2305-1150</v>
          </cell>
          <cell r="AJ2098" t="str">
            <v>-</v>
          </cell>
        </row>
        <row r="2099">
          <cell r="S2099" t="str">
            <v>9050</v>
          </cell>
          <cell r="T2099" t="str">
            <v>NE Counseling Directors Conf.</v>
          </cell>
          <cell r="AA2099" t="str">
            <v>110-2306-0000</v>
          </cell>
          <cell r="AD2099" t="str">
            <v>ENGINEERING-110</v>
          </cell>
          <cell r="AE2099" t="str">
            <v>ENGINEERING-110-66</v>
          </cell>
          <cell r="AF2099" t="str">
            <v>110-2306-0000</v>
          </cell>
          <cell r="AJ2099" t="str">
            <v>-</v>
          </cell>
        </row>
        <row r="2100">
          <cell r="S2100" t="str">
            <v>9051</v>
          </cell>
          <cell r="T2100" t="str">
            <v>RI Breakers</v>
          </cell>
          <cell r="AA2100" t="str">
            <v>110-2306-1100</v>
          </cell>
          <cell r="AD2100" t="str">
            <v>ENGINEERING-110</v>
          </cell>
          <cell r="AE2100" t="str">
            <v>ENGINEERING-110-67</v>
          </cell>
          <cell r="AF2100" t="str">
            <v>110-2306-1100</v>
          </cell>
          <cell r="AJ2100" t="str">
            <v>-</v>
          </cell>
        </row>
        <row r="2101">
          <cell r="S2101" t="str">
            <v>9052</v>
          </cell>
          <cell r="T2101" t="str">
            <v>Rhody Ram Football Camp</v>
          </cell>
          <cell r="AA2101" t="str">
            <v>110-2306-1101</v>
          </cell>
          <cell r="AD2101" t="str">
            <v>ENGINEERING-110</v>
          </cell>
          <cell r="AE2101" t="str">
            <v>ENGINEERING-110-68</v>
          </cell>
          <cell r="AF2101" t="str">
            <v>110-2306-1101</v>
          </cell>
          <cell r="AJ2101" t="str">
            <v>-</v>
          </cell>
        </row>
        <row r="2102">
          <cell r="S2102" t="str">
            <v>9053</v>
          </cell>
          <cell r="T2102" t="str">
            <v>ASA &amp; SSSA Conference</v>
          </cell>
          <cell r="AA2102" t="str">
            <v>110-2306-1102</v>
          </cell>
          <cell r="AD2102" t="str">
            <v>ENGINEERING-110</v>
          </cell>
          <cell r="AE2102" t="str">
            <v>ENGINEERING-110-69</v>
          </cell>
          <cell r="AF2102" t="str">
            <v>110-2306-1102</v>
          </cell>
          <cell r="AJ2102" t="str">
            <v>-</v>
          </cell>
        </row>
        <row r="2103">
          <cell r="S2103" t="str">
            <v>9054</v>
          </cell>
          <cell r="T2103" t="str">
            <v>US Youth Soccer Association</v>
          </cell>
          <cell r="AA2103" t="str">
            <v>110-2306-1103</v>
          </cell>
          <cell r="AD2103" t="str">
            <v>ENGINEERING-110</v>
          </cell>
          <cell r="AE2103" t="str">
            <v>ENGINEERING-110-70</v>
          </cell>
          <cell r="AF2103" t="str">
            <v>110-2306-1103</v>
          </cell>
          <cell r="AJ2103" t="str">
            <v>-</v>
          </cell>
        </row>
        <row r="2104">
          <cell r="S2104" t="str">
            <v>9055</v>
          </cell>
          <cell r="T2104" t="str">
            <v>AUCCCD</v>
          </cell>
          <cell r="AA2104" t="str">
            <v>110-2306-1104</v>
          </cell>
          <cell r="AD2104" t="str">
            <v>ENGINEERING-110</v>
          </cell>
          <cell r="AE2104" t="str">
            <v>ENGINEERING-110-71</v>
          </cell>
          <cell r="AF2104" t="str">
            <v>110-2306-1104</v>
          </cell>
          <cell r="AJ2104" t="str">
            <v>-</v>
          </cell>
        </row>
        <row r="2105">
          <cell r="S2105" t="str">
            <v>9056</v>
          </cell>
          <cell r="T2105" t="str">
            <v>RI Summer Gymnastics Camp</v>
          </cell>
          <cell r="AA2105" t="str">
            <v>110-2306-1105</v>
          </cell>
          <cell r="AD2105" t="str">
            <v>ENGINEERING-110</v>
          </cell>
          <cell r="AE2105" t="str">
            <v>ENGINEERING-110-72</v>
          </cell>
          <cell r="AF2105" t="str">
            <v>110-2306-1105</v>
          </cell>
          <cell r="AJ2105" t="str">
            <v>-</v>
          </cell>
        </row>
        <row r="2106">
          <cell r="S2106" t="str">
            <v>9057</v>
          </cell>
          <cell r="T2106" t="str">
            <v>Senior Nutrition Awareness Pgm</v>
          </cell>
          <cell r="AA2106" t="str">
            <v>110-2306-1108</v>
          </cell>
          <cell r="AD2106" t="str">
            <v>ENGINEERING-110</v>
          </cell>
          <cell r="AE2106" t="str">
            <v>ENGINEERING-110-73</v>
          </cell>
          <cell r="AF2106" t="str">
            <v>110-2306-1108</v>
          </cell>
          <cell r="AJ2106" t="str">
            <v>-</v>
          </cell>
        </row>
        <row r="2107">
          <cell r="S2107" t="str">
            <v>9058</v>
          </cell>
          <cell r="T2107" t="str">
            <v>Latino Psychology Conference</v>
          </cell>
          <cell r="AA2107" t="str">
            <v>110-2306-1109</v>
          </cell>
          <cell r="AD2107" t="str">
            <v>ENGINEERING-110</v>
          </cell>
          <cell r="AE2107" t="str">
            <v>ENGINEERING-110-74</v>
          </cell>
          <cell r="AF2107" t="str">
            <v>110-2306-1109</v>
          </cell>
          <cell r="AJ2107" t="str">
            <v>-</v>
          </cell>
        </row>
        <row r="2108">
          <cell r="S2108" t="str">
            <v>9059</v>
          </cell>
          <cell r="T2108" t="str">
            <v>Estuarine&amp;Coastal Model Int'l</v>
          </cell>
          <cell r="AA2108" t="str">
            <v>110-2306-1150</v>
          </cell>
          <cell r="AD2108" t="str">
            <v>ENGINEERING-110</v>
          </cell>
          <cell r="AE2108" t="str">
            <v>ENGINEERING-110-75</v>
          </cell>
          <cell r="AF2108" t="str">
            <v>110-2306-1150</v>
          </cell>
          <cell r="AJ2108" t="str">
            <v>-</v>
          </cell>
        </row>
        <row r="2109">
          <cell r="S2109" t="str">
            <v>9060</v>
          </cell>
          <cell r="T2109" t="str">
            <v>Regional Meetings</v>
          </cell>
          <cell r="AA2109" t="str">
            <v>110-2306-2230</v>
          </cell>
          <cell r="AD2109" t="str">
            <v>ENGINEERING-110</v>
          </cell>
          <cell r="AE2109" t="str">
            <v>ENGINEERING-110-76</v>
          </cell>
          <cell r="AF2109" t="str">
            <v>110-2306-2230</v>
          </cell>
          <cell r="AJ2109" t="str">
            <v>-</v>
          </cell>
        </row>
        <row r="2110">
          <cell r="S2110" t="str">
            <v>9061</v>
          </cell>
          <cell r="T2110" t="str">
            <v>Graduate Student Association</v>
          </cell>
          <cell r="AA2110" t="str">
            <v>110-2306-2400</v>
          </cell>
          <cell r="AD2110" t="str">
            <v>ENGINEERING-110</v>
          </cell>
          <cell r="AE2110" t="str">
            <v>ENGINEERING-110-77</v>
          </cell>
          <cell r="AF2110" t="str">
            <v>110-2306-2400</v>
          </cell>
          <cell r="AJ2110" t="str">
            <v>-</v>
          </cell>
        </row>
        <row r="2111">
          <cell r="S2111" t="str">
            <v>9062</v>
          </cell>
          <cell r="T2111" t="str">
            <v>CSREES 2004 Conference</v>
          </cell>
          <cell r="AA2111" t="str">
            <v>110-2306-3114</v>
          </cell>
          <cell r="AD2111" t="str">
            <v>ENGINEERING-110</v>
          </cell>
          <cell r="AE2111" t="str">
            <v>ENGINEERING-110-78</v>
          </cell>
          <cell r="AF2111" t="str">
            <v>110-2306-3114</v>
          </cell>
          <cell r="AJ2111" t="str">
            <v>-</v>
          </cell>
        </row>
        <row r="2112">
          <cell r="S2112" t="str">
            <v>9063</v>
          </cell>
          <cell r="T2112" t="str">
            <v>Assc. Univ. Arch. (AUA2004)</v>
          </cell>
          <cell r="AA2112" t="str">
            <v>110-2307-1150</v>
          </cell>
          <cell r="AD2112" t="str">
            <v>ENGINEERING-110</v>
          </cell>
          <cell r="AE2112" t="str">
            <v>ENGINEERING-110-79</v>
          </cell>
          <cell r="AF2112" t="str">
            <v>110-2307-1150</v>
          </cell>
          <cell r="AJ2112" t="str">
            <v>-</v>
          </cell>
        </row>
        <row r="2113">
          <cell r="S2113" t="str">
            <v>9064</v>
          </cell>
          <cell r="T2113" t="str">
            <v>NE Master Gardener Conf</v>
          </cell>
          <cell r="AA2113" t="str">
            <v>110-2308-0000</v>
          </cell>
          <cell r="AD2113" t="str">
            <v>ENGINEERING-110</v>
          </cell>
          <cell r="AE2113" t="str">
            <v>ENGINEERING-110-80</v>
          </cell>
          <cell r="AF2113" t="str">
            <v>110-2308-0000</v>
          </cell>
          <cell r="AJ2113" t="str">
            <v>-</v>
          </cell>
        </row>
        <row r="2114">
          <cell r="S2114" t="str">
            <v>9065</v>
          </cell>
          <cell r="T2114" t="str">
            <v>2005 FCS NE Conference</v>
          </cell>
          <cell r="AA2114" t="str">
            <v>110-2308-1101</v>
          </cell>
          <cell r="AD2114" t="str">
            <v>ENGINEERING-110</v>
          </cell>
          <cell r="AE2114" t="str">
            <v>ENGINEERING-110-81</v>
          </cell>
          <cell r="AF2114" t="str">
            <v>110-2308-1101</v>
          </cell>
          <cell r="AJ2114" t="str">
            <v>-</v>
          </cell>
        </row>
        <row r="2115">
          <cell r="S2115" t="str">
            <v>9066</v>
          </cell>
          <cell r="T2115" t="str">
            <v>Private Well</v>
          </cell>
          <cell r="AA2115" t="str">
            <v>110-2308-1102</v>
          </cell>
          <cell r="AD2115" t="str">
            <v>ENGINEERING-110</v>
          </cell>
          <cell r="AE2115" t="str">
            <v>ENGINEERING-110-82</v>
          </cell>
          <cell r="AF2115" t="str">
            <v>110-2308-1102</v>
          </cell>
          <cell r="AJ2115" t="str">
            <v>-</v>
          </cell>
        </row>
        <row r="2116">
          <cell r="S2116" t="str">
            <v>9067</v>
          </cell>
          <cell r="T2116" t="str">
            <v>UNOLS</v>
          </cell>
          <cell r="AA2116" t="str">
            <v>110-2308-1103</v>
          </cell>
          <cell r="AD2116" t="str">
            <v>ENGINEERING-110</v>
          </cell>
          <cell r="AE2116" t="str">
            <v>ENGINEERING-110-83</v>
          </cell>
          <cell r="AF2116" t="str">
            <v>110-2308-1103</v>
          </cell>
          <cell r="AJ2116" t="str">
            <v>-</v>
          </cell>
        </row>
        <row r="2117">
          <cell r="S2117" t="str">
            <v>9068</v>
          </cell>
          <cell r="T2117" t="str">
            <v>OPEB Trust Fund-RIHEAA</v>
          </cell>
          <cell r="AA2117" t="str">
            <v>110-2308-1104</v>
          </cell>
          <cell r="AD2117" t="str">
            <v>ENGINEERING-110</v>
          </cell>
          <cell r="AE2117" t="str">
            <v>ENGINEERING-110-84</v>
          </cell>
          <cell r="AF2117" t="str">
            <v>110-2308-1104</v>
          </cell>
          <cell r="AJ2117" t="str">
            <v>-</v>
          </cell>
        </row>
        <row r="2118">
          <cell r="S2118" t="str">
            <v>9069</v>
          </cell>
          <cell r="T2118" t="str">
            <v>OPEB Trust Fund-Dept. of ED</v>
          </cell>
          <cell r="AA2118" t="str">
            <v>110-2308-1105</v>
          </cell>
          <cell r="AD2118" t="str">
            <v>ENGINEERING-110</v>
          </cell>
          <cell r="AE2118" t="str">
            <v>ENGINEERING-110-85</v>
          </cell>
          <cell r="AF2118" t="str">
            <v>110-2308-1105</v>
          </cell>
          <cell r="AJ2118" t="str">
            <v>-</v>
          </cell>
        </row>
        <row r="2119">
          <cell r="S2119" t="str">
            <v>9070</v>
          </cell>
          <cell r="T2119" t="str">
            <v>OPEB Trust Fund-URI</v>
          </cell>
          <cell r="AA2119" t="str">
            <v>110-2308-1106</v>
          </cell>
          <cell r="AD2119" t="str">
            <v>ENGINEERING-110</v>
          </cell>
          <cell r="AE2119" t="str">
            <v>ENGINEERING-110-86</v>
          </cell>
          <cell r="AF2119" t="str">
            <v>110-2308-1106</v>
          </cell>
          <cell r="AJ2119" t="str">
            <v>-</v>
          </cell>
        </row>
        <row r="2120">
          <cell r="S2120" t="str">
            <v>9071</v>
          </cell>
          <cell r="T2120" t="str">
            <v>RB Chemical Engr. Projects</v>
          </cell>
          <cell r="AA2120" t="str">
            <v>110-2308-1107</v>
          </cell>
          <cell r="AD2120" t="str">
            <v>ENGINEERING-110</v>
          </cell>
          <cell r="AE2120" t="str">
            <v>ENGINEERING-110-87</v>
          </cell>
          <cell r="AF2120" t="str">
            <v>110-2308-1107</v>
          </cell>
          <cell r="AJ2120" t="str">
            <v>-</v>
          </cell>
        </row>
        <row r="2121">
          <cell r="S2121" t="str">
            <v>9072</v>
          </cell>
          <cell r="T2121" t="str">
            <v>CELS Program Account</v>
          </cell>
          <cell r="AA2121" t="str">
            <v>110-2308-1109</v>
          </cell>
          <cell r="AD2121" t="str">
            <v>ENGINEERING-110</v>
          </cell>
          <cell r="AE2121" t="str">
            <v>ENGINEERING-110-88</v>
          </cell>
          <cell r="AF2121" t="str">
            <v>110-2308-1109</v>
          </cell>
          <cell r="AJ2121" t="str">
            <v>-</v>
          </cell>
        </row>
        <row r="2122">
          <cell r="S2122" t="str">
            <v>9073</v>
          </cell>
          <cell r="T2122" t="str">
            <v>RI-Inbre Program (Pharmacy)</v>
          </cell>
          <cell r="AA2122" t="str">
            <v>110-2308-1110</v>
          </cell>
          <cell r="AD2122" t="str">
            <v>ENGINEERING-110</v>
          </cell>
          <cell r="AE2122" t="str">
            <v>ENGINEERING-110-89</v>
          </cell>
          <cell r="AF2122" t="str">
            <v>110-2308-1110</v>
          </cell>
          <cell r="AJ2122" t="str">
            <v>-</v>
          </cell>
        </row>
        <row r="2123">
          <cell r="S2123" t="str">
            <v>9074</v>
          </cell>
          <cell r="T2123" t="str">
            <v>URI Supply Chain Program</v>
          </cell>
          <cell r="AA2123" t="str">
            <v>110-2308-1111</v>
          </cell>
          <cell r="AD2123" t="str">
            <v>ENGINEERING-110</v>
          </cell>
          <cell r="AE2123" t="str">
            <v>ENGINEERING-110-90</v>
          </cell>
          <cell r="AF2123" t="str">
            <v>110-2308-1111</v>
          </cell>
          <cell r="AJ2123" t="str">
            <v>-</v>
          </cell>
        </row>
        <row r="2124">
          <cell r="S2124" t="str">
            <v>9075</v>
          </cell>
          <cell r="T2124" t="str">
            <v>IEP Colloquium</v>
          </cell>
          <cell r="AA2124" t="str">
            <v>110-2308-1150</v>
          </cell>
          <cell r="AD2124" t="str">
            <v>ENGINEERING-110</v>
          </cell>
          <cell r="AE2124" t="str">
            <v>ENGINEERING-110-91</v>
          </cell>
          <cell r="AF2124" t="str">
            <v>110-2308-1150</v>
          </cell>
          <cell r="AJ2124" t="str">
            <v>-</v>
          </cell>
        </row>
        <row r="2125">
          <cell r="S2125" t="str">
            <v>9076</v>
          </cell>
          <cell r="T2125" t="str">
            <v>URI Music Department</v>
          </cell>
          <cell r="AA2125" t="str">
            <v>110-2308-2400</v>
          </cell>
          <cell r="AD2125" t="str">
            <v>ENGINEERING-110</v>
          </cell>
          <cell r="AE2125" t="str">
            <v>ENGINEERING-110-92</v>
          </cell>
          <cell r="AF2125" t="str">
            <v>110-2308-2400</v>
          </cell>
          <cell r="AJ2125" t="str">
            <v>-</v>
          </cell>
        </row>
        <row r="2126">
          <cell r="S2126" t="str">
            <v>9077</v>
          </cell>
          <cell r="T2126" t="str">
            <v>Retirement Planning Today</v>
          </cell>
          <cell r="AA2126" t="str">
            <v>110-2308-7183</v>
          </cell>
          <cell r="AD2126" t="str">
            <v>ENGINEERING-110</v>
          </cell>
          <cell r="AE2126" t="str">
            <v>ENGINEERING-110-93</v>
          </cell>
          <cell r="AF2126" t="str">
            <v>110-2308-7183</v>
          </cell>
          <cell r="AJ2126" t="str">
            <v>-</v>
          </cell>
        </row>
        <row r="2127">
          <cell r="S2127" t="str">
            <v>9078</v>
          </cell>
          <cell r="T2127" t="str">
            <v>Ocean State Writing Conference</v>
          </cell>
          <cell r="AA2127" t="str">
            <v>110-2308-8020</v>
          </cell>
          <cell r="AD2127" t="str">
            <v>ENGINEERING-110</v>
          </cell>
          <cell r="AE2127" t="str">
            <v>ENGINEERING-110-94</v>
          </cell>
          <cell r="AF2127" t="str">
            <v>110-2308-8020</v>
          </cell>
          <cell r="AJ2127" t="str">
            <v>-</v>
          </cell>
        </row>
        <row r="2128">
          <cell r="S2128" t="str">
            <v>9079</v>
          </cell>
          <cell r="T2128" t="str">
            <v>Intl. Nonviolence Summer Inst.</v>
          </cell>
          <cell r="AA2128" t="str">
            <v>110-2309-0000</v>
          </cell>
          <cell r="AD2128" t="str">
            <v>ENGINEERING-110</v>
          </cell>
          <cell r="AE2128" t="str">
            <v>ENGINEERING-110-95</v>
          </cell>
          <cell r="AF2128" t="str">
            <v>110-2309-0000</v>
          </cell>
          <cell r="AJ2128" t="str">
            <v>-</v>
          </cell>
        </row>
        <row r="2129">
          <cell r="S2129" t="str">
            <v>9080</v>
          </cell>
          <cell r="T2129" t="str">
            <v>Estuarine &amp; Costal Modeling</v>
          </cell>
          <cell r="AA2129" t="str">
            <v>110-2310-0000</v>
          </cell>
          <cell r="AD2129" t="str">
            <v>ENGINEERING-110</v>
          </cell>
          <cell r="AE2129" t="str">
            <v>ENGINEERING-110-96</v>
          </cell>
          <cell r="AF2129" t="str">
            <v>110-2310-0000</v>
          </cell>
          <cell r="AJ2129" t="str">
            <v>-</v>
          </cell>
        </row>
        <row r="2130">
          <cell r="S2130" t="str">
            <v>9081</v>
          </cell>
          <cell r="T2130" t="str">
            <v>NAREA 2015</v>
          </cell>
          <cell r="AA2130" t="str">
            <v>110-2311-0000</v>
          </cell>
          <cell r="AD2130" t="str">
            <v>ENGINEERING-110</v>
          </cell>
          <cell r="AE2130" t="str">
            <v>ENGINEERING-110-97</v>
          </cell>
          <cell r="AF2130" t="str">
            <v>110-2311-0000</v>
          </cell>
          <cell r="AJ2130" t="str">
            <v>-</v>
          </cell>
        </row>
        <row r="2131">
          <cell r="S2131" t="str">
            <v>9998</v>
          </cell>
          <cell r="T2131" t="str">
            <v>OPEB State Plan (ERS)</v>
          </cell>
          <cell r="AA2131" t="str">
            <v>110-2312-0000</v>
          </cell>
          <cell r="AD2131" t="str">
            <v>ENGINEERING-110</v>
          </cell>
          <cell r="AE2131" t="str">
            <v>ENGINEERING-110-98</v>
          </cell>
          <cell r="AF2131" t="str">
            <v>110-2312-0000</v>
          </cell>
          <cell r="AJ2131" t="str">
            <v>-</v>
          </cell>
        </row>
        <row r="2132">
          <cell r="S2132" t="str">
            <v>9999</v>
          </cell>
          <cell r="T2132" t="str">
            <v>OPEB OPC Plan</v>
          </cell>
          <cell r="AA2132" t="str">
            <v>110-2400-0000</v>
          </cell>
          <cell r="AD2132" t="e">
            <v>#N/A</v>
          </cell>
          <cell r="AE2132" t="e">
            <v>#N/A</v>
          </cell>
          <cell r="AF2132" t="str">
            <v>110-2400-0000</v>
          </cell>
          <cell r="AJ2132" t="str">
            <v>-</v>
          </cell>
        </row>
        <row r="2133">
          <cell r="S2133" t="str">
            <v>ALLPS</v>
          </cell>
          <cell r="T2133" t="str">
            <v>All Partnerships</v>
          </cell>
          <cell r="AA2133" t="str">
            <v>110-2400-2400</v>
          </cell>
          <cell r="AD2133" t="e">
            <v>#N/A</v>
          </cell>
          <cell r="AE2133" t="e">
            <v>#N/A</v>
          </cell>
          <cell r="AF2133" t="str">
            <v>110-2400-2400</v>
          </cell>
          <cell r="AJ2133" t="str">
            <v>-</v>
          </cell>
        </row>
        <row r="2134">
          <cell r="S2134" t="str">
            <v>E101</v>
          </cell>
          <cell r="T2134" t="str">
            <v>Smith, Leonard Eckerman Memorl</v>
          </cell>
          <cell r="AA2134" t="str">
            <v>110-2400-8023</v>
          </cell>
          <cell r="AD2134" t="e">
            <v>#N/A</v>
          </cell>
          <cell r="AE2134" t="e">
            <v>#N/A</v>
          </cell>
          <cell r="AF2134" t="str">
            <v>110-2400-8023</v>
          </cell>
          <cell r="AJ2134" t="str">
            <v>-</v>
          </cell>
        </row>
        <row r="2135">
          <cell r="S2135" t="str">
            <v>E102</v>
          </cell>
          <cell r="T2135" t="str">
            <v>CBA Unrestricted Endowment</v>
          </cell>
          <cell r="AA2135" t="str">
            <v>110-2400-8024</v>
          </cell>
          <cell r="AD2135" t="e">
            <v>#N/A</v>
          </cell>
          <cell r="AE2135" t="e">
            <v>#N/A</v>
          </cell>
          <cell r="AF2135" t="str">
            <v>110-2400-8024</v>
          </cell>
          <cell r="AJ2135" t="str">
            <v>-</v>
          </cell>
        </row>
        <row r="2136">
          <cell r="S2136" t="str">
            <v>E103</v>
          </cell>
          <cell r="T2136" t="str">
            <v>Woodward Carl Memorl Library</v>
          </cell>
          <cell r="AA2136" t="str">
            <v>110-2400-8025</v>
          </cell>
          <cell r="AD2136" t="e">
            <v>#N/A</v>
          </cell>
          <cell r="AE2136" t="e">
            <v>#N/A</v>
          </cell>
          <cell r="AF2136" t="str">
            <v>110-2400-8025</v>
          </cell>
          <cell r="AJ2136" t="str">
            <v>-</v>
          </cell>
        </row>
        <row r="2137">
          <cell r="S2137" t="str">
            <v>E104</v>
          </cell>
          <cell r="T2137" t="str">
            <v>Fisher, John J. Mem. End. Awd.</v>
          </cell>
          <cell r="AA2137" t="str">
            <v>110-2401-0000</v>
          </cell>
          <cell r="AD2137" t="str">
            <v>HEALTHSCI-110</v>
          </cell>
          <cell r="AE2137" t="str">
            <v>HEALTHSCI-110-39</v>
          </cell>
          <cell r="AF2137" t="str">
            <v>110-2401-0000</v>
          </cell>
          <cell r="AJ2137" t="str">
            <v>-</v>
          </cell>
        </row>
        <row r="2138">
          <cell r="S2138" t="str">
            <v>E105</v>
          </cell>
          <cell r="T2138" t="str">
            <v>Clarke,Theodore&amp;Elizabeth Endw</v>
          </cell>
          <cell r="AA2138" t="str">
            <v>110-2401-1100</v>
          </cell>
          <cell r="AD2138" t="str">
            <v>HEALTHSCI-110</v>
          </cell>
          <cell r="AE2138" t="str">
            <v>HEALTHSCI-110-40</v>
          </cell>
          <cell r="AF2138" t="str">
            <v>110-2401-1100</v>
          </cell>
          <cell r="AJ2138" t="str">
            <v>-</v>
          </cell>
        </row>
        <row r="2139">
          <cell r="S2139" t="str">
            <v>E106</v>
          </cell>
          <cell r="T2139" t="str">
            <v>Orme, William A Endowment</v>
          </cell>
          <cell r="AA2139" t="str">
            <v>110-2401-1101</v>
          </cell>
          <cell r="AD2139" t="str">
            <v>HEALTHSCI-110</v>
          </cell>
          <cell r="AE2139" t="str">
            <v>HEALTHSCI-110-41</v>
          </cell>
          <cell r="AF2139" t="str">
            <v>110-2401-1101</v>
          </cell>
          <cell r="AJ2139" t="str">
            <v>-</v>
          </cell>
        </row>
        <row r="2140">
          <cell r="S2140" t="str">
            <v>E107</v>
          </cell>
          <cell r="T2140" t="str">
            <v>Potter, Nancy Endowment</v>
          </cell>
          <cell r="AA2140" t="str">
            <v>110-2401-1102</v>
          </cell>
          <cell r="AD2140" t="str">
            <v>HEALTHSCI-110</v>
          </cell>
          <cell r="AE2140" t="str">
            <v>HEALTHSCI-110-42</v>
          </cell>
          <cell r="AF2140" t="str">
            <v>110-2401-1102</v>
          </cell>
          <cell r="AJ2140" t="str">
            <v>-</v>
          </cell>
        </row>
        <row r="2141">
          <cell r="S2141" t="str">
            <v>E108</v>
          </cell>
          <cell r="T2141" t="str">
            <v>Webb Family Endowmnt</v>
          </cell>
          <cell r="AA2141" t="str">
            <v>110-2401-1103</v>
          </cell>
          <cell r="AD2141" t="str">
            <v>HEALTHSCI-110</v>
          </cell>
          <cell r="AE2141" t="str">
            <v>HEALTHSCI-110-43</v>
          </cell>
          <cell r="AF2141" t="str">
            <v>110-2401-1103</v>
          </cell>
          <cell r="AJ2141" t="str">
            <v>-</v>
          </cell>
        </row>
        <row r="2142">
          <cell r="S2142" t="str">
            <v>E109</v>
          </cell>
          <cell r="T2142" t="str">
            <v>Skogley, Dr. Richard  Endowmnt</v>
          </cell>
          <cell r="AA2142" t="str">
            <v>110-2401-1104</v>
          </cell>
          <cell r="AD2142" t="str">
            <v>HEALTHSCI-110</v>
          </cell>
          <cell r="AE2142" t="str">
            <v>HEALTHSCI-110-44</v>
          </cell>
          <cell r="AF2142" t="str">
            <v>110-2401-1104</v>
          </cell>
          <cell r="AJ2142" t="str">
            <v>-</v>
          </cell>
        </row>
        <row r="2143">
          <cell r="S2143" t="str">
            <v>E110</v>
          </cell>
          <cell r="T2143" t="str">
            <v>McMaster, Robert L. Endowment</v>
          </cell>
          <cell r="AA2143" t="str">
            <v>110-2401-1105</v>
          </cell>
          <cell r="AD2143" t="str">
            <v>HEALTHSCI-110</v>
          </cell>
          <cell r="AE2143" t="str">
            <v>HEALTHSCI-110-45</v>
          </cell>
          <cell r="AF2143" t="str">
            <v>110-2401-1105</v>
          </cell>
          <cell r="AJ2143" t="str">
            <v>-</v>
          </cell>
        </row>
        <row r="2144">
          <cell r="S2144" t="str">
            <v>E111</v>
          </cell>
          <cell r="T2144" t="str">
            <v>Bumpus, Marge Endowment</v>
          </cell>
          <cell r="AA2144" t="str">
            <v>110-2401-1120</v>
          </cell>
          <cell r="AD2144" t="str">
            <v>HEALTHSCI-110</v>
          </cell>
          <cell r="AE2144" t="str">
            <v>HEALTHSCI-110-46</v>
          </cell>
          <cell r="AF2144" t="str">
            <v>110-2401-1120</v>
          </cell>
          <cell r="AJ2144" t="str">
            <v>-</v>
          </cell>
        </row>
        <row r="2145">
          <cell r="S2145" t="str">
            <v>E112</v>
          </cell>
          <cell r="T2145" t="str">
            <v>Swan, M. Beverly Endowment</v>
          </cell>
          <cell r="AA2145" t="str">
            <v>110-2401-1121</v>
          </cell>
          <cell r="AD2145" t="str">
            <v>HEALTHSCI-110</v>
          </cell>
          <cell r="AE2145" t="str">
            <v>HEALTHSCI-110-47</v>
          </cell>
          <cell r="AF2145" t="str">
            <v>110-2401-1121</v>
          </cell>
          <cell r="AJ2145" t="str">
            <v>-</v>
          </cell>
        </row>
        <row r="2146">
          <cell r="S2146" t="str">
            <v>E113</v>
          </cell>
          <cell r="T2146" t="str">
            <v>McNiff, Thomas&amp;Kathy Grad Stud</v>
          </cell>
          <cell r="AA2146" t="str">
            <v>110-2401-1122</v>
          </cell>
          <cell r="AD2146" t="str">
            <v>HEALTHSCI-110</v>
          </cell>
          <cell r="AE2146" t="str">
            <v>HEALTHSCI-110-48</v>
          </cell>
          <cell r="AF2146" t="str">
            <v>110-2401-1122</v>
          </cell>
          <cell r="AJ2146" t="str">
            <v>-</v>
          </cell>
        </row>
        <row r="2147">
          <cell r="S2147" t="str">
            <v>E114</v>
          </cell>
          <cell r="T2147" t="str">
            <v>Colicci,Pacifico A Award-Ocean</v>
          </cell>
          <cell r="AA2147" t="str">
            <v>110-2401-2400</v>
          </cell>
          <cell r="AD2147" t="str">
            <v>HEALTHSCI-110</v>
          </cell>
          <cell r="AE2147" t="str">
            <v>HEALTHSCI-110-49</v>
          </cell>
          <cell r="AF2147" t="str">
            <v>110-2401-2400</v>
          </cell>
          <cell r="AJ2147" t="str">
            <v>-</v>
          </cell>
        </row>
        <row r="2148">
          <cell r="S2148" t="str">
            <v>E115</v>
          </cell>
          <cell r="T2148" t="str">
            <v>Farmer, Henry S Award Bio Engr</v>
          </cell>
          <cell r="AA2148" t="str">
            <v>110-2401-2740</v>
          </cell>
          <cell r="AD2148" t="str">
            <v>HEALTHSCI-110</v>
          </cell>
          <cell r="AE2148" t="str">
            <v>HEALTHSCI-110-50</v>
          </cell>
          <cell r="AF2148" t="str">
            <v>110-2401-2740</v>
          </cell>
          <cell r="AJ2148" t="str">
            <v>-</v>
          </cell>
        </row>
        <row r="2149">
          <cell r="S2149" t="str">
            <v>E116</v>
          </cell>
          <cell r="T2149" t="str">
            <v>The Roundtable Fund</v>
          </cell>
          <cell r="AA2149" t="str">
            <v>110-2401-8026</v>
          </cell>
          <cell r="AD2149" t="str">
            <v>HEALTHSCI-110</v>
          </cell>
          <cell r="AE2149" t="str">
            <v>HEALTHSCI-110-51</v>
          </cell>
          <cell r="AF2149" t="str">
            <v>110-2401-8026</v>
          </cell>
          <cell r="AJ2149" t="str">
            <v>-</v>
          </cell>
        </row>
        <row r="2150">
          <cell r="S2150" t="str">
            <v>E117</v>
          </cell>
          <cell r="T2150" t="str">
            <v>Ricci, Lane A. Fellowship</v>
          </cell>
          <cell r="AA2150" t="str">
            <v>110-2402-0000</v>
          </cell>
          <cell r="AD2150" t="str">
            <v>HEALTHSCI-110</v>
          </cell>
          <cell r="AE2150" t="str">
            <v>HEALTHSCI-110-52</v>
          </cell>
          <cell r="AF2150" t="str">
            <v>110-2402-0000</v>
          </cell>
          <cell r="AJ2150" t="str">
            <v>-</v>
          </cell>
        </row>
        <row r="2151">
          <cell r="S2151" t="str">
            <v>E118</v>
          </cell>
          <cell r="T2151" t="str">
            <v>McCreight,Sandra Sch. for Golf</v>
          </cell>
          <cell r="AA2151" t="str">
            <v>110-2402-1100</v>
          </cell>
          <cell r="AD2151" t="str">
            <v>HEALTHSCI-110</v>
          </cell>
          <cell r="AE2151" t="str">
            <v>HEALTHSCI-110-53</v>
          </cell>
          <cell r="AF2151" t="str">
            <v>110-2402-1100</v>
          </cell>
          <cell r="AJ2151" t="str">
            <v>-</v>
          </cell>
        </row>
        <row r="2152">
          <cell r="S2152" t="str">
            <v>E119</v>
          </cell>
          <cell r="T2152" t="str">
            <v>Mario, Ernest Endowment</v>
          </cell>
          <cell r="AA2152" t="str">
            <v>110-2402-1101</v>
          </cell>
          <cell r="AD2152" t="str">
            <v>HEALTHSCI-110</v>
          </cell>
          <cell r="AE2152" t="str">
            <v>HEALTHSCI-110-54</v>
          </cell>
          <cell r="AF2152" t="str">
            <v>110-2402-1101</v>
          </cell>
          <cell r="AJ2152" t="str">
            <v>-</v>
          </cell>
        </row>
        <row r="2153">
          <cell r="S2153" t="str">
            <v>E120</v>
          </cell>
          <cell r="T2153" t="str">
            <v>Baxt,Victor J End'd Ch-Chm Eng</v>
          </cell>
          <cell r="AA2153" t="str">
            <v>110-2402-1102</v>
          </cell>
          <cell r="AD2153" t="str">
            <v>HEALTHSCI-110</v>
          </cell>
          <cell r="AE2153" t="str">
            <v>HEALTHSCI-110-55</v>
          </cell>
          <cell r="AF2153" t="str">
            <v>110-2402-1102</v>
          </cell>
          <cell r="AJ2153" t="str">
            <v>-</v>
          </cell>
        </row>
        <row r="2154">
          <cell r="S2154" t="str">
            <v>E121</v>
          </cell>
          <cell r="T2154" t="str">
            <v>Carlson,Eleanor&amp;Oscar Vstg Sch</v>
          </cell>
          <cell r="AA2154" t="str">
            <v>110-2402-1103</v>
          </cell>
          <cell r="AD2154" t="str">
            <v>HEALTHSCI-110</v>
          </cell>
          <cell r="AE2154" t="str">
            <v>HEALTHSCI-110-56</v>
          </cell>
          <cell r="AF2154" t="str">
            <v>110-2402-1103</v>
          </cell>
          <cell r="AJ2154" t="str">
            <v>-</v>
          </cell>
        </row>
        <row r="2155">
          <cell r="S2155" t="str">
            <v>E122</v>
          </cell>
          <cell r="T2155" t="str">
            <v>Luzzi,Louis A End. - Grad/Dev.</v>
          </cell>
          <cell r="AA2155" t="str">
            <v>110-2402-1104</v>
          </cell>
          <cell r="AD2155" t="str">
            <v>HEALTHSCI-110</v>
          </cell>
          <cell r="AE2155" t="str">
            <v>HEALTHSCI-110-57</v>
          </cell>
          <cell r="AF2155" t="str">
            <v>110-2402-1104</v>
          </cell>
          <cell r="AJ2155" t="str">
            <v>-</v>
          </cell>
        </row>
        <row r="2156">
          <cell r="S2156" t="str">
            <v>E123</v>
          </cell>
          <cell r="T2156" t="str">
            <v>Fry, Marion L '33 Memorial Fnd</v>
          </cell>
          <cell r="AA2156" t="str">
            <v>110-2402-1120</v>
          </cell>
          <cell r="AD2156" t="str">
            <v>HEALTHSCI-110</v>
          </cell>
          <cell r="AE2156" t="str">
            <v>HEALTHSCI-110-58</v>
          </cell>
          <cell r="AF2156" t="str">
            <v>110-2402-1120</v>
          </cell>
          <cell r="AJ2156" t="str">
            <v>-</v>
          </cell>
        </row>
        <row r="2157">
          <cell r="S2157" t="str">
            <v>E124</v>
          </cell>
          <cell r="T2157" t="str">
            <v>Waite, Phyllis M Endowment</v>
          </cell>
          <cell r="AA2157" t="str">
            <v>110-2402-2400</v>
          </cell>
          <cell r="AD2157" t="str">
            <v>HEALTHSCI-110</v>
          </cell>
          <cell r="AE2157" t="str">
            <v>HEALTHSCI-110-59</v>
          </cell>
          <cell r="AF2157" t="str">
            <v>110-2402-2400</v>
          </cell>
          <cell r="AJ2157" t="str">
            <v>-</v>
          </cell>
        </row>
        <row r="2158">
          <cell r="S2158" t="str">
            <v>E125</v>
          </cell>
          <cell r="T2158" t="str">
            <v>Durbin, Ann Endowed Award</v>
          </cell>
          <cell r="AA2158" t="str">
            <v>110-2404-0000</v>
          </cell>
          <cell r="AD2158" t="str">
            <v>BUSINESS-110</v>
          </cell>
          <cell r="AE2158" t="str">
            <v>BUSINESS-110-12</v>
          </cell>
          <cell r="AF2158" t="str">
            <v>110-2404-0000</v>
          </cell>
          <cell r="AJ2158" t="str">
            <v>-</v>
          </cell>
        </row>
        <row r="2159">
          <cell r="S2159" t="str">
            <v>E126</v>
          </cell>
          <cell r="T2159" t="str">
            <v>Romano, John&amp;Teresa Fam Endow</v>
          </cell>
          <cell r="AA2159" t="str">
            <v>110-2404-1100</v>
          </cell>
          <cell r="AD2159" t="str">
            <v>BUSINESS-110</v>
          </cell>
          <cell r="AE2159" t="str">
            <v>BUSINESS-110-13</v>
          </cell>
          <cell r="AF2159" t="str">
            <v>110-2404-1100</v>
          </cell>
          <cell r="AJ2159" t="str">
            <v>-</v>
          </cell>
        </row>
        <row r="2160">
          <cell r="S2160" t="str">
            <v>E127</v>
          </cell>
          <cell r="T2160" t="str">
            <v>Doody, Carre &amp; Daniel Memorial</v>
          </cell>
          <cell r="AA2160" t="str">
            <v>110-2404-2400</v>
          </cell>
          <cell r="AD2160" t="str">
            <v>BUSINESS-110</v>
          </cell>
          <cell r="AE2160" t="str">
            <v>BUSINESS-110-14</v>
          </cell>
          <cell r="AF2160" t="str">
            <v>110-2404-2400</v>
          </cell>
          <cell r="AJ2160" t="str">
            <v>-</v>
          </cell>
        </row>
        <row r="2161">
          <cell r="S2161" t="str">
            <v>E128</v>
          </cell>
          <cell r="T2161" t="str">
            <v>Dept of Civil Engr Alumni Endw</v>
          </cell>
          <cell r="AA2161" t="str">
            <v>110-2405-0000</v>
          </cell>
          <cell r="AD2161" t="str">
            <v>HEALTHSCI-110</v>
          </cell>
          <cell r="AE2161" t="str">
            <v>HEALTHSCI-110-60</v>
          </cell>
          <cell r="AF2161" t="str">
            <v>110-2405-0000</v>
          </cell>
          <cell r="AJ2161" t="str">
            <v>-</v>
          </cell>
        </row>
        <row r="2162">
          <cell r="S2162" t="str">
            <v>E129</v>
          </cell>
          <cell r="T2162" t="str">
            <v>Martin, Ralph &amp; Mary Memorial</v>
          </cell>
          <cell r="AA2162" t="str">
            <v>110-2405-1100</v>
          </cell>
          <cell r="AD2162" t="str">
            <v>HEALTHSCI-110</v>
          </cell>
          <cell r="AE2162" t="str">
            <v>HEALTHSCI-110-61</v>
          </cell>
          <cell r="AF2162" t="str">
            <v>110-2405-1100</v>
          </cell>
          <cell r="AJ2162" t="str">
            <v>-</v>
          </cell>
        </row>
        <row r="2163">
          <cell r="S2163" t="str">
            <v>E130</v>
          </cell>
          <cell r="T2163" t="str">
            <v>Kinney, Elizabeth T. Memrl Fnd</v>
          </cell>
          <cell r="AA2163" t="str">
            <v>110-2405-1103</v>
          </cell>
          <cell r="AD2163" t="str">
            <v>HEALTHSCI-110</v>
          </cell>
          <cell r="AE2163" t="str">
            <v>HEALTHSCI-110-62</v>
          </cell>
          <cell r="AF2163" t="str">
            <v>110-2405-1103</v>
          </cell>
          <cell r="AJ2163" t="str">
            <v>-</v>
          </cell>
        </row>
        <row r="2164">
          <cell r="S2164" t="str">
            <v>E131</v>
          </cell>
          <cell r="T2164" t="str">
            <v>Adams, Robert A Endowment</v>
          </cell>
          <cell r="AA2164" t="str">
            <v>110-2405-1104</v>
          </cell>
          <cell r="AD2164" t="str">
            <v>HEALTHSCI-110</v>
          </cell>
          <cell r="AE2164" t="str">
            <v>HEALTHSCI-110-63</v>
          </cell>
          <cell r="AF2164" t="str">
            <v>110-2405-1104</v>
          </cell>
          <cell r="AJ2164" t="str">
            <v>-</v>
          </cell>
        </row>
        <row r="2165">
          <cell r="S2165" t="str">
            <v>E132</v>
          </cell>
          <cell r="T2165" t="str">
            <v>Fritsch,William&amp;Anita Lib Bk</v>
          </cell>
          <cell r="AA2165" t="str">
            <v>110-2405-1105</v>
          </cell>
          <cell r="AD2165" t="str">
            <v>HEALTHSCI-110</v>
          </cell>
          <cell r="AE2165" t="str">
            <v>HEALTHSCI-110-64</v>
          </cell>
          <cell r="AF2165" t="str">
            <v>110-2405-1105</v>
          </cell>
          <cell r="AJ2165" t="str">
            <v>-</v>
          </cell>
        </row>
        <row r="2166">
          <cell r="S2166" t="str">
            <v>E133</v>
          </cell>
          <cell r="T2166" t="str">
            <v>Women in Engineering Endowment</v>
          </cell>
          <cell r="AA2166" t="str">
            <v>110-2405-1120</v>
          </cell>
          <cell r="AD2166" t="str">
            <v>HEALTHSCI-110</v>
          </cell>
          <cell r="AE2166" t="str">
            <v>HEALTHSCI-110-65</v>
          </cell>
          <cell r="AF2166" t="str">
            <v>110-2405-1120</v>
          </cell>
          <cell r="AJ2166" t="str">
            <v>-</v>
          </cell>
        </row>
        <row r="2167">
          <cell r="S2167" t="str">
            <v>E134</v>
          </cell>
          <cell r="T2167" t="str">
            <v>Hurley, Gloria M Mem Endowment</v>
          </cell>
          <cell r="AA2167" t="str">
            <v>110-2405-2400</v>
          </cell>
          <cell r="AD2167" t="str">
            <v>HEALTHSCI-110</v>
          </cell>
          <cell r="AE2167" t="str">
            <v>HEALTHSCI-110-66</v>
          </cell>
          <cell r="AF2167" t="str">
            <v>110-2405-2400</v>
          </cell>
          <cell r="AJ2167" t="str">
            <v>-</v>
          </cell>
        </row>
        <row r="2168">
          <cell r="S2168" t="str">
            <v>E135</v>
          </cell>
          <cell r="T2168" t="str">
            <v>Watkins, Norman Memorial Fund</v>
          </cell>
          <cell r="AA2168" t="str">
            <v>110-2407-0000</v>
          </cell>
          <cell r="AD2168" t="str">
            <v>HEALTHSCI-110</v>
          </cell>
          <cell r="AE2168" t="str">
            <v>HEALTHSCI-110-67</v>
          </cell>
          <cell r="AF2168" t="str">
            <v>110-2407-0000</v>
          </cell>
          <cell r="AJ2168" t="str">
            <v>-</v>
          </cell>
        </row>
        <row r="2169">
          <cell r="S2169" t="str">
            <v>E136</v>
          </cell>
          <cell r="T2169" t="str">
            <v>Sine, Robert Mem Fund for Math</v>
          </cell>
          <cell r="AA2169" t="str">
            <v>110-2407-2400</v>
          </cell>
          <cell r="AD2169" t="str">
            <v>HEALTHSCI-110</v>
          </cell>
          <cell r="AE2169" t="str">
            <v>HEALTHSCI-110-68</v>
          </cell>
          <cell r="AF2169" t="str">
            <v>110-2407-2400</v>
          </cell>
          <cell r="AJ2169" t="str">
            <v>-</v>
          </cell>
        </row>
        <row r="2170">
          <cell r="S2170" t="str">
            <v>E137</v>
          </cell>
          <cell r="T2170" t="str">
            <v>England, Ralph W Libr Endowmnt</v>
          </cell>
          <cell r="AA2170" t="str">
            <v>110-2408-0000</v>
          </cell>
          <cell r="AD2170" t="str">
            <v>EDUCATION-110</v>
          </cell>
          <cell r="AE2170" t="str">
            <v>EDUCATION-110-1</v>
          </cell>
          <cell r="AF2170" t="str">
            <v>110-2408-0000</v>
          </cell>
          <cell r="AJ2170" t="str">
            <v>-</v>
          </cell>
        </row>
        <row r="2171">
          <cell r="S2171" t="str">
            <v>E138</v>
          </cell>
          <cell r="T2171" t="str">
            <v>Perotti, Anthony E. Grt.Prfm.</v>
          </cell>
          <cell r="AA2171" t="str">
            <v>110-2408-1100</v>
          </cell>
          <cell r="AD2171" t="str">
            <v>EDUCATION-110</v>
          </cell>
          <cell r="AE2171" t="str">
            <v>EDUCATION-110-2</v>
          </cell>
          <cell r="AF2171" t="str">
            <v>110-2408-1100</v>
          </cell>
          <cell r="AJ2171" t="str">
            <v>-</v>
          </cell>
        </row>
        <row r="2172">
          <cell r="S2172" t="str">
            <v>E139</v>
          </cell>
          <cell r="T2172" t="str">
            <v>Hardge, Rev. Arthur L Endowmnt</v>
          </cell>
          <cell r="AA2172" t="str">
            <v>110-2408-2400</v>
          </cell>
          <cell r="AD2172" t="str">
            <v>EDUCATION-110</v>
          </cell>
          <cell r="AE2172" t="str">
            <v>EDUCATION-110-3</v>
          </cell>
          <cell r="AF2172" t="str">
            <v>110-2408-2400</v>
          </cell>
          <cell r="AJ2172" t="str">
            <v>-</v>
          </cell>
        </row>
        <row r="2173">
          <cell r="S2173" t="str">
            <v>E140</v>
          </cell>
          <cell r="T2173" t="str">
            <v>Chemical Engr. Dept Endowment</v>
          </cell>
          <cell r="AA2173" t="str">
            <v>110-2408-7178</v>
          </cell>
          <cell r="AD2173" t="str">
            <v>EDUCATION-110</v>
          </cell>
          <cell r="AE2173" t="str">
            <v>EDUCATION-110-4</v>
          </cell>
          <cell r="AF2173" t="str">
            <v>110-2408-7178</v>
          </cell>
          <cell r="AJ2173" t="str">
            <v>-</v>
          </cell>
        </row>
        <row r="2174">
          <cell r="S2174" t="str">
            <v>E141</v>
          </cell>
          <cell r="T2174" t="str">
            <v>Dept of Physics Grad Endowment</v>
          </cell>
          <cell r="AA2174" t="str">
            <v>110-2409-0000</v>
          </cell>
          <cell r="AD2174" t="str">
            <v>HEALTHSCI-110</v>
          </cell>
          <cell r="AE2174" t="str">
            <v>HEALTHSCI-110-69</v>
          </cell>
          <cell r="AF2174" t="str">
            <v>110-2409-0000</v>
          </cell>
          <cell r="AJ2174" t="str">
            <v>-</v>
          </cell>
        </row>
        <row r="2175">
          <cell r="S2175" t="str">
            <v>E142</v>
          </cell>
          <cell r="T2175" t="str">
            <v>Bond, George &amp; Mary Kulik Endw</v>
          </cell>
          <cell r="AA2175" t="str">
            <v>110-2409-1100</v>
          </cell>
          <cell r="AD2175" t="str">
            <v>HEALTHSCI-110</v>
          </cell>
          <cell r="AE2175" t="str">
            <v>HEALTHSCI-110-70</v>
          </cell>
          <cell r="AF2175" t="str">
            <v>110-2409-1100</v>
          </cell>
          <cell r="AJ2175" t="str">
            <v>-</v>
          </cell>
        </row>
        <row r="2176">
          <cell r="S2176" t="str">
            <v>E143</v>
          </cell>
          <cell r="T2176" t="str">
            <v>Art Galleries Endowment</v>
          </cell>
          <cell r="AA2176" t="str">
            <v>110-2409-1105</v>
          </cell>
          <cell r="AD2176" t="str">
            <v>HEALTHSCI-110</v>
          </cell>
          <cell r="AE2176" t="str">
            <v>HEALTHSCI-110-71</v>
          </cell>
          <cell r="AF2176" t="str">
            <v>110-2409-1105</v>
          </cell>
          <cell r="AJ2176" t="str">
            <v>-</v>
          </cell>
        </row>
        <row r="2177">
          <cell r="S2177" t="str">
            <v>E144</v>
          </cell>
          <cell r="T2177" t="str">
            <v>Lietar/Nield Lecture Series</v>
          </cell>
          <cell r="AA2177" t="str">
            <v>110-2409-1106</v>
          </cell>
          <cell r="AD2177" t="str">
            <v>HEALTHSCI-110</v>
          </cell>
          <cell r="AE2177" t="str">
            <v>HEALTHSCI-110-72</v>
          </cell>
          <cell r="AF2177" t="str">
            <v>110-2409-1106</v>
          </cell>
          <cell r="AJ2177" t="str">
            <v>-</v>
          </cell>
        </row>
        <row r="2178">
          <cell r="S2178" t="str">
            <v>E145</v>
          </cell>
          <cell r="T2178" t="str">
            <v>Learning Landscape Endowment</v>
          </cell>
          <cell r="AA2178" t="str">
            <v>110-2409-1107</v>
          </cell>
          <cell r="AD2178" t="str">
            <v>HEALTHSCI-110</v>
          </cell>
          <cell r="AE2178" t="str">
            <v>HEALTHSCI-110-73</v>
          </cell>
          <cell r="AF2178" t="str">
            <v>110-2409-1107</v>
          </cell>
          <cell r="AJ2178" t="str">
            <v>-</v>
          </cell>
        </row>
        <row r="2179">
          <cell r="S2179" t="str">
            <v>E146</v>
          </cell>
          <cell r="T2179" t="str">
            <v>Stuckey,Irene Endw-Nature Pres</v>
          </cell>
          <cell r="AA2179" t="str">
            <v>110-2409-1108</v>
          </cell>
          <cell r="AD2179" t="str">
            <v>HEALTHSCI-110</v>
          </cell>
          <cell r="AE2179" t="str">
            <v>HEALTHSCI-110-74</v>
          </cell>
          <cell r="AF2179" t="str">
            <v>110-2409-1108</v>
          </cell>
          <cell r="AJ2179" t="str">
            <v>-</v>
          </cell>
        </row>
        <row r="2180">
          <cell r="S2180" t="str">
            <v>E147</v>
          </cell>
          <cell r="T2180" t="str">
            <v>Theta Chi Fraternity Eta Chapt</v>
          </cell>
          <cell r="AA2180" t="str">
            <v>110-2409-1121</v>
          </cell>
          <cell r="AD2180" t="str">
            <v>HEALTHSCI-110</v>
          </cell>
          <cell r="AE2180" t="str">
            <v>HEALTHSCI-110-75</v>
          </cell>
          <cell r="AF2180" t="str">
            <v>110-2409-1121</v>
          </cell>
          <cell r="AJ2180" t="str">
            <v>-</v>
          </cell>
        </row>
        <row r="2181">
          <cell r="S2181" t="str">
            <v>E148</v>
          </cell>
          <cell r="T2181" t="str">
            <v>Zubrinksi, Theodore A. Memoral</v>
          </cell>
          <cell r="AA2181" t="str">
            <v>110-2409-1122</v>
          </cell>
          <cell r="AD2181" t="str">
            <v>HEALTHSCI-110</v>
          </cell>
          <cell r="AE2181" t="str">
            <v>HEALTHSCI-110-76</v>
          </cell>
          <cell r="AF2181" t="str">
            <v>110-2409-1122</v>
          </cell>
          <cell r="AJ2181" t="str">
            <v>-</v>
          </cell>
        </row>
        <row r="2182">
          <cell r="S2182" t="str">
            <v>E149</v>
          </cell>
          <cell r="T2182" t="str">
            <v>Browning,Ralph End.Ctrn. Mgmt.</v>
          </cell>
          <cell r="AA2182" t="str">
            <v>110-2409-2400</v>
          </cell>
          <cell r="AD2182" t="str">
            <v>HEALTHSCI-110</v>
          </cell>
          <cell r="AE2182" t="str">
            <v>HEALTHSCI-110-77</v>
          </cell>
          <cell r="AF2182" t="str">
            <v>110-2409-2400</v>
          </cell>
          <cell r="AJ2182" t="str">
            <v>-</v>
          </cell>
        </row>
        <row r="2183">
          <cell r="S2183" t="str">
            <v>E150</v>
          </cell>
          <cell r="T2183" t="str">
            <v>Rockett, Sarah Hough Endowment</v>
          </cell>
          <cell r="AA2183" t="str">
            <v>110-2409-8025</v>
          </cell>
          <cell r="AD2183" t="str">
            <v>HEALTHSCI-110</v>
          </cell>
          <cell r="AE2183" t="str">
            <v>HEALTHSCI-110-78</v>
          </cell>
          <cell r="AF2183" t="str">
            <v>110-2409-8025</v>
          </cell>
          <cell r="AJ2183" t="str">
            <v>-</v>
          </cell>
        </row>
        <row r="2184">
          <cell r="S2184" t="str">
            <v>E151</v>
          </cell>
          <cell r="T2184" t="str">
            <v>Hanlon, Michael Memorial Fund</v>
          </cell>
          <cell r="AA2184" t="str">
            <v>110-2411-0000</v>
          </cell>
          <cell r="AD2184" t="str">
            <v>EDUCATION-110</v>
          </cell>
          <cell r="AE2184" t="str">
            <v>EDUCATION-110-5</v>
          </cell>
          <cell r="AF2184" t="str">
            <v>110-2411-0000</v>
          </cell>
          <cell r="AJ2184" t="str">
            <v>-</v>
          </cell>
        </row>
        <row r="2185">
          <cell r="S2185" t="str">
            <v>E152</v>
          </cell>
          <cell r="T2185" t="str">
            <v>Corless, James Fd/Prz-Mrine Ch</v>
          </cell>
          <cell r="AA2185" t="str">
            <v>110-2414-0000</v>
          </cell>
          <cell r="AD2185" t="str">
            <v>HEALTHSCI-110</v>
          </cell>
          <cell r="AE2185" t="str">
            <v>HEALTHSCI-110-79</v>
          </cell>
          <cell r="AF2185" t="str">
            <v>110-2414-0000</v>
          </cell>
          <cell r="AJ2185" t="str">
            <v>-</v>
          </cell>
        </row>
        <row r="2186">
          <cell r="S2186" t="str">
            <v>E153</v>
          </cell>
          <cell r="T2186" t="str">
            <v>Greenfeld, Harold/Basketball</v>
          </cell>
          <cell r="AA2186" t="str">
            <v>110-2414-1100</v>
          </cell>
          <cell r="AD2186" t="str">
            <v>HEALTHSCI-110</v>
          </cell>
          <cell r="AE2186" t="str">
            <v>HEALTHSCI-110-80</v>
          </cell>
          <cell r="AF2186" t="str">
            <v>110-2414-1100</v>
          </cell>
          <cell r="AJ2186" t="str">
            <v>-</v>
          </cell>
        </row>
        <row r="2187">
          <cell r="S2187" t="str">
            <v>E154</v>
          </cell>
          <cell r="T2187" t="str">
            <v>Finkelstein, Robert P. Memoral</v>
          </cell>
          <cell r="AA2187" t="str">
            <v>110-2414-1101</v>
          </cell>
          <cell r="AD2187" t="str">
            <v>HEALTHSCI-110</v>
          </cell>
          <cell r="AE2187" t="str">
            <v>HEALTHSCI-110-81</v>
          </cell>
          <cell r="AF2187" t="str">
            <v>110-2414-1101</v>
          </cell>
          <cell r="AJ2187" t="str">
            <v>-</v>
          </cell>
        </row>
        <row r="2188">
          <cell r="S2188" t="str">
            <v>E155</v>
          </cell>
          <cell r="T2188" t="str">
            <v>Metcalf Institute Endowment</v>
          </cell>
          <cell r="AA2188" t="str">
            <v>110-2414-1102</v>
          </cell>
          <cell r="AD2188" t="str">
            <v>HEALTHSCI-110</v>
          </cell>
          <cell r="AE2188" t="str">
            <v>HEALTHSCI-110-82</v>
          </cell>
          <cell r="AF2188" t="str">
            <v>110-2414-1102</v>
          </cell>
          <cell r="AJ2188" t="str">
            <v>-</v>
          </cell>
        </row>
        <row r="2189">
          <cell r="S2189" t="str">
            <v>E156</v>
          </cell>
          <cell r="T2189" t="str">
            <v>Schweers, Fredrika Memorial</v>
          </cell>
          <cell r="AA2189" t="str">
            <v>110-2414-1120</v>
          </cell>
          <cell r="AD2189" t="str">
            <v>HEALTHSCI-110</v>
          </cell>
          <cell r="AE2189" t="str">
            <v>HEALTHSCI-110-83</v>
          </cell>
          <cell r="AF2189" t="str">
            <v>110-2414-1120</v>
          </cell>
          <cell r="AJ2189" t="str">
            <v>-</v>
          </cell>
        </row>
        <row r="2190">
          <cell r="S2190" t="str">
            <v>E157</v>
          </cell>
          <cell r="T2190" t="str">
            <v>Woods, Dr. Barbara Memorial</v>
          </cell>
          <cell r="AA2190" t="str">
            <v>110-2414-2400</v>
          </cell>
          <cell r="AD2190" t="str">
            <v>HEALTHSCI-110</v>
          </cell>
          <cell r="AE2190" t="str">
            <v>HEALTHSCI-110-84</v>
          </cell>
          <cell r="AF2190" t="str">
            <v>110-2414-2400</v>
          </cell>
          <cell r="AJ2190" t="str">
            <v>-</v>
          </cell>
        </row>
        <row r="2191">
          <cell r="S2191" t="str">
            <v>E158</v>
          </cell>
          <cell r="T2191" t="str">
            <v>Marks, Barry A. Memorial</v>
          </cell>
          <cell r="AA2191" t="str">
            <v>110-2415-0000</v>
          </cell>
          <cell r="AD2191" t="str">
            <v>OSI-110</v>
          </cell>
          <cell r="AE2191" t="str">
            <v>OSI-110-1</v>
          </cell>
          <cell r="AF2191" t="str">
            <v>110-2415-0000</v>
          </cell>
          <cell r="AJ2191" t="str">
            <v>-</v>
          </cell>
        </row>
        <row r="2192">
          <cell r="S2192" t="str">
            <v>E159</v>
          </cell>
          <cell r="T2192" t="str">
            <v>Bliss, Alice Memorial Libr Fnd</v>
          </cell>
          <cell r="AA2192" t="str">
            <v>110-2416-0000</v>
          </cell>
          <cell r="AD2192" t="str">
            <v>HEALTHSCI-110</v>
          </cell>
          <cell r="AE2192" t="str">
            <v>HEALTHSCI-110-85</v>
          </cell>
          <cell r="AF2192" t="str">
            <v>110-2416-0000</v>
          </cell>
          <cell r="AJ2192" t="str">
            <v>-</v>
          </cell>
        </row>
        <row r="2193">
          <cell r="S2193" t="str">
            <v>E160</v>
          </cell>
          <cell r="T2193" t="str">
            <v>Comi,Eda M,Peter J. Class-1917</v>
          </cell>
          <cell r="AA2193" t="str">
            <v>110-2416-1105</v>
          </cell>
          <cell r="AD2193" t="str">
            <v>HEALTHSCI-110</v>
          </cell>
          <cell r="AE2193" t="str">
            <v>HEALTHSCI-110-86</v>
          </cell>
          <cell r="AF2193" t="str">
            <v>110-2416-1105</v>
          </cell>
          <cell r="AJ2193" t="str">
            <v>-</v>
          </cell>
        </row>
        <row r="2194">
          <cell r="S2194" t="str">
            <v>E161</v>
          </cell>
          <cell r="T2194" t="str">
            <v>Weaver, Thomas F. Memorial</v>
          </cell>
          <cell r="AA2194" t="str">
            <v>110-2416-1106</v>
          </cell>
          <cell r="AD2194" t="str">
            <v>HEALTHSCI-110</v>
          </cell>
          <cell r="AE2194" t="str">
            <v>HEALTHSCI-110-87</v>
          </cell>
          <cell r="AF2194" t="str">
            <v>110-2416-1106</v>
          </cell>
          <cell r="AJ2194" t="str">
            <v>-</v>
          </cell>
        </row>
        <row r="2195">
          <cell r="S2195" t="str">
            <v>E162</v>
          </cell>
          <cell r="T2195" t="str">
            <v>Titchener, Frederick Libr Endw</v>
          </cell>
          <cell r="AA2195" t="str">
            <v>110-2416-1107</v>
          </cell>
          <cell r="AD2195" t="str">
            <v>HEALTHSCI-110</v>
          </cell>
          <cell r="AE2195" t="str">
            <v>HEALTHSCI-110-88</v>
          </cell>
          <cell r="AF2195" t="str">
            <v>110-2416-1107</v>
          </cell>
          <cell r="AJ2195" t="str">
            <v>-</v>
          </cell>
        </row>
        <row r="2196">
          <cell r="S2196" t="str">
            <v>E163</v>
          </cell>
          <cell r="T2196" t="str">
            <v>Scussell, Joseph . '31 Endwmnt</v>
          </cell>
          <cell r="AA2196" t="str">
            <v>110-2416-1120</v>
          </cell>
          <cell r="AD2196" t="str">
            <v>HEALTHSCI-110</v>
          </cell>
          <cell r="AE2196" t="str">
            <v>HEALTHSCI-110-89</v>
          </cell>
          <cell r="AF2196" t="str">
            <v>110-2416-1120</v>
          </cell>
          <cell r="AJ2196" t="str">
            <v>-</v>
          </cell>
        </row>
        <row r="2197">
          <cell r="S2197" t="str">
            <v>E164</v>
          </cell>
          <cell r="T2197" t="str">
            <v>Faron,Frank-Electrical Enginrg</v>
          </cell>
          <cell r="AA2197" t="str">
            <v>110-2416-1121</v>
          </cell>
          <cell r="AD2197" t="str">
            <v>HEALTHSCI-110</v>
          </cell>
          <cell r="AE2197" t="str">
            <v>HEALTHSCI-110-90</v>
          </cell>
          <cell r="AF2197" t="str">
            <v>110-2416-1121</v>
          </cell>
          <cell r="AJ2197" t="str">
            <v>-</v>
          </cell>
        </row>
        <row r="2198">
          <cell r="S2198" t="str">
            <v>E165</v>
          </cell>
          <cell r="T2198" t="str">
            <v>Ketner, David Memorial Fund</v>
          </cell>
          <cell r="AA2198" t="str">
            <v>110-2416-1122</v>
          </cell>
          <cell r="AD2198" t="str">
            <v>HEALTHSCI-110</v>
          </cell>
          <cell r="AE2198" t="str">
            <v>HEALTHSCI-110-91</v>
          </cell>
          <cell r="AF2198" t="str">
            <v>110-2416-1122</v>
          </cell>
          <cell r="AJ2198" t="str">
            <v>-</v>
          </cell>
        </row>
        <row r="2199">
          <cell r="S2199" t="str">
            <v>E166</v>
          </cell>
          <cell r="T2199" t="str">
            <v>Arden, Irwin L. Mem Libr Fund</v>
          </cell>
          <cell r="AA2199" t="str">
            <v>110-2416-1123</v>
          </cell>
          <cell r="AD2199" t="str">
            <v>HEALTHSCI-110</v>
          </cell>
          <cell r="AE2199" t="str">
            <v>HEALTHSCI-110-92</v>
          </cell>
          <cell r="AF2199" t="str">
            <v>110-2416-1123</v>
          </cell>
          <cell r="AJ2199" t="str">
            <v>-</v>
          </cell>
        </row>
        <row r="2200">
          <cell r="S2200" t="str">
            <v>E167</v>
          </cell>
          <cell r="T2200" t="str">
            <v>Slade, Aleck Endowment Fund</v>
          </cell>
          <cell r="AA2200" t="str">
            <v>110-2416-1125</v>
          </cell>
          <cell r="AD2200" t="str">
            <v>HEALTHSCI-110</v>
          </cell>
          <cell r="AE2200" t="str">
            <v>HEALTHSCI-110-93</v>
          </cell>
          <cell r="AF2200" t="str">
            <v>110-2416-1125</v>
          </cell>
          <cell r="AJ2200" t="str">
            <v>-</v>
          </cell>
        </row>
        <row r="2201">
          <cell r="S2201" t="str">
            <v>E168</v>
          </cell>
          <cell r="T2201" t="str">
            <v>Browning, Harold Endowment</v>
          </cell>
          <cell r="AA2201" t="str">
            <v>110-2416-1126</v>
          </cell>
          <cell r="AD2201" t="str">
            <v>HEALTHSCI-110</v>
          </cell>
          <cell r="AE2201" t="str">
            <v>HEALTHSCI-110-94</v>
          </cell>
          <cell r="AF2201" t="str">
            <v>110-2416-1126</v>
          </cell>
          <cell r="AJ2201" t="str">
            <v>-</v>
          </cell>
        </row>
        <row r="2202">
          <cell r="S2202" t="str">
            <v>E169</v>
          </cell>
          <cell r="T2202" t="str">
            <v>Shea, Walter J. Alumni Assn.</v>
          </cell>
          <cell r="AA2202" t="str">
            <v>110-2416-1127</v>
          </cell>
          <cell r="AD2202" t="str">
            <v>HEALTHSCI-110</v>
          </cell>
          <cell r="AE2202" t="str">
            <v>HEALTHSCI-110-95</v>
          </cell>
          <cell r="AF2202" t="str">
            <v>110-2416-1127</v>
          </cell>
          <cell r="AJ2202" t="str">
            <v>-</v>
          </cell>
        </row>
        <row r="2203">
          <cell r="S2203" t="str">
            <v>E170</v>
          </cell>
          <cell r="T2203" t="str">
            <v>Spaulding, Helen W. Endowment</v>
          </cell>
          <cell r="AA2203" t="str">
            <v>110-2416-1128</v>
          </cell>
          <cell r="AD2203" t="str">
            <v>HEALTHSCI-110</v>
          </cell>
          <cell r="AE2203" t="str">
            <v>HEALTHSCI-110-96</v>
          </cell>
          <cell r="AF2203" t="str">
            <v>110-2416-1128</v>
          </cell>
          <cell r="AJ2203" t="str">
            <v>-</v>
          </cell>
        </row>
        <row r="2204">
          <cell r="S2204" t="str">
            <v>E171</v>
          </cell>
          <cell r="T2204" t="str">
            <v>Fish,Charles&amp;Marie End.-Oceang</v>
          </cell>
          <cell r="AA2204" t="str">
            <v>110-2416-1129</v>
          </cell>
          <cell r="AD2204" t="str">
            <v>HEALTHSCI-110</v>
          </cell>
          <cell r="AE2204" t="str">
            <v>HEALTHSCI-110-97</v>
          </cell>
          <cell r="AF2204" t="str">
            <v>110-2416-1129</v>
          </cell>
          <cell r="AJ2204" t="str">
            <v>-</v>
          </cell>
        </row>
        <row r="2205">
          <cell r="S2205" t="str">
            <v>E172</v>
          </cell>
          <cell r="T2205" t="str">
            <v>Inactive</v>
          </cell>
          <cell r="AA2205" t="str">
            <v>110-2416-2400</v>
          </cell>
          <cell r="AD2205" t="str">
            <v>HEALTHSCI-110</v>
          </cell>
          <cell r="AE2205" t="str">
            <v>HEALTHSCI-110-98</v>
          </cell>
          <cell r="AF2205" t="str">
            <v>110-2416-2400</v>
          </cell>
          <cell r="AJ2205" t="str">
            <v>-</v>
          </cell>
        </row>
        <row r="2206">
          <cell r="S2206" t="str">
            <v>E173</v>
          </cell>
          <cell r="T2206" t="str">
            <v>Brown,Burton CEPS Library Fund</v>
          </cell>
          <cell r="AA2206" t="str">
            <v>110-2450-0000</v>
          </cell>
          <cell r="AD2206" t="str">
            <v>HEALTHSCI-110</v>
          </cell>
          <cell r="AE2206" t="str">
            <v>HEALTHSCI-110-99</v>
          </cell>
          <cell r="AF2206" t="str">
            <v>110-2450-0000</v>
          </cell>
          <cell r="AJ2206" t="str">
            <v>-</v>
          </cell>
        </row>
        <row r="2207">
          <cell r="S2207" t="str">
            <v>E174</v>
          </cell>
          <cell r="T2207" t="str">
            <v>Fitzsimmons Memorial Lecture</v>
          </cell>
          <cell r="AA2207" t="str">
            <v>110-2450-1100</v>
          </cell>
          <cell r="AD2207" t="str">
            <v>HEALTHSCI-110</v>
          </cell>
          <cell r="AE2207" t="str">
            <v>HEALTHSCI-110-100</v>
          </cell>
          <cell r="AF2207" t="str">
            <v>110-2450-1100</v>
          </cell>
          <cell r="AJ2207" t="str">
            <v>-</v>
          </cell>
        </row>
        <row r="2208">
          <cell r="S2208" t="str">
            <v>E175</v>
          </cell>
          <cell r="T2208" t="str">
            <v>Cloudman, Charles A. Libr Endw</v>
          </cell>
          <cell r="AA2208" t="str">
            <v>110-2450-1120</v>
          </cell>
          <cell r="AD2208" t="str">
            <v>HEALTHSCI-110</v>
          </cell>
          <cell r="AE2208" t="str">
            <v>HEALTHSCI-110-101</v>
          </cell>
          <cell r="AF2208" t="str">
            <v>110-2450-1120</v>
          </cell>
          <cell r="AJ2208" t="str">
            <v>-</v>
          </cell>
        </row>
        <row r="2209">
          <cell r="S2209" t="str">
            <v>E176</v>
          </cell>
          <cell r="T2209" t="str">
            <v>Hall,Mildred Elizabeth Hunt</v>
          </cell>
          <cell r="AA2209" t="str">
            <v>110-2450-2400</v>
          </cell>
          <cell r="AD2209" t="str">
            <v>HEALTHSCI-110</v>
          </cell>
          <cell r="AE2209" t="str">
            <v>HEALTHSCI-110-102</v>
          </cell>
          <cell r="AF2209" t="str">
            <v>110-2450-2400</v>
          </cell>
          <cell r="AJ2209" t="str">
            <v>-</v>
          </cell>
        </row>
        <row r="2210">
          <cell r="S2210" t="str">
            <v>E177</v>
          </cell>
          <cell r="T2210" t="str">
            <v>Sawyer, Adal. End.-Oceanogrphy</v>
          </cell>
          <cell r="AA2210" t="str">
            <v>110-2500-0000</v>
          </cell>
          <cell r="AD2210" t="str">
            <v>NURSING-110</v>
          </cell>
          <cell r="AE2210" t="str">
            <v>NURSING-110-1</v>
          </cell>
          <cell r="AF2210" t="str">
            <v>110-2500-0000</v>
          </cell>
          <cell r="AJ2210" t="str">
            <v>-</v>
          </cell>
        </row>
        <row r="2211">
          <cell r="S2211" t="str">
            <v>E178</v>
          </cell>
          <cell r="T2211" t="str">
            <v>Carr, Everett L. &amp;Lotta Degree</v>
          </cell>
          <cell r="AA2211" t="str">
            <v>110-2500-2400</v>
          </cell>
          <cell r="AD2211" t="str">
            <v>NURSING-110</v>
          </cell>
          <cell r="AE2211" t="str">
            <v>NURSING-110-2</v>
          </cell>
          <cell r="AF2211" t="str">
            <v>110-2500-2400</v>
          </cell>
          <cell r="AJ2211" t="str">
            <v>-</v>
          </cell>
        </row>
        <row r="2212">
          <cell r="S2212" t="str">
            <v>E179</v>
          </cell>
          <cell r="T2212" t="str">
            <v>Cramer, Lt. Parker Mem/Purchse</v>
          </cell>
          <cell r="AA2212" t="str">
            <v>110-2501-0000</v>
          </cell>
          <cell r="AD2212" t="str">
            <v>NURSING-110</v>
          </cell>
          <cell r="AE2212" t="str">
            <v>NURSING-110-3</v>
          </cell>
          <cell r="AF2212" t="str">
            <v>110-2501-0000</v>
          </cell>
          <cell r="AJ2212" t="str">
            <v>-</v>
          </cell>
        </row>
        <row r="2213">
          <cell r="S2213" t="str">
            <v>E180</v>
          </cell>
          <cell r="T2213" t="str">
            <v>Strauss,Donald End-Innovat Prg</v>
          </cell>
          <cell r="AA2213" t="str">
            <v>110-2501-1100</v>
          </cell>
          <cell r="AD2213" t="str">
            <v>NURSING-110</v>
          </cell>
          <cell r="AE2213" t="str">
            <v>NURSING-110-4</v>
          </cell>
          <cell r="AF2213" t="str">
            <v>110-2501-1100</v>
          </cell>
          <cell r="AJ2213" t="str">
            <v>-</v>
          </cell>
        </row>
        <row r="2214">
          <cell r="S2214" t="str">
            <v>E181</v>
          </cell>
          <cell r="T2214" t="str">
            <v>Jones, W. Alton Fdn Campus Fnd</v>
          </cell>
          <cell r="AA2214" t="str">
            <v>110-2501-1101</v>
          </cell>
          <cell r="AD2214" t="str">
            <v>NURSING-110</v>
          </cell>
          <cell r="AE2214" t="str">
            <v>NURSING-110-5</v>
          </cell>
          <cell r="AF2214" t="str">
            <v>110-2501-1101</v>
          </cell>
          <cell r="AJ2214" t="str">
            <v>-</v>
          </cell>
        </row>
        <row r="2215">
          <cell r="S2215" t="str">
            <v>E182</v>
          </cell>
          <cell r="T2215" t="str">
            <v>South Ferry Corporatn/Nursing</v>
          </cell>
          <cell r="AA2215" t="str">
            <v>110-2501-1102</v>
          </cell>
          <cell r="AD2215" t="str">
            <v>NURSING-110</v>
          </cell>
          <cell r="AE2215" t="str">
            <v>NURSING-110-6</v>
          </cell>
          <cell r="AF2215" t="str">
            <v>110-2501-1102</v>
          </cell>
          <cell r="AJ2215" t="str">
            <v>-</v>
          </cell>
        </row>
        <row r="2216">
          <cell r="S2216" t="str">
            <v>E183</v>
          </cell>
          <cell r="T2216" t="str">
            <v>URI Perpetual President's Club</v>
          </cell>
          <cell r="AA2216" t="str">
            <v>110-2501-1103</v>
          </cell>
          <cell r="AD2216" t="str">
            <v>NURSING-110</v>
          </cell>
          <cell r="AE2216" t="str">
            <v>NURSING-110-7</v>
          </cell>
          <cell r="AF2216" t="str">
            <v>110-2501-1103</v>
          </cell>
          <cell r="AJ2216" t="str">
            <v>-</v>
          </cell>
        </row>
        <row r="2217">
          <cell r="S2217" t="str">
            <v>E184</v>
          </cell>
          <cell r="T2217" t="str">
            <v>College of HS&amp;S Dean's Endwmnt</v>
          </cell>
          <cell r="AA2217" t="str">
            <v>110-2501-1104</v>
          </cell>
          <cell r="AD2217" t="str">
            <v>NURSING-110</v>
          </cell>
          <cell r="AE2217" t="str">
            <v>NURSING-110-8</v>
          </cell>
          <cell r="AF2217" t="str">
            <v>110-2501-1104</v>
          </cell>
          <cell r="AJ2217" t="str">
            <v>-</v>
          </cell>
        </row>
        <row r="2218">
          <cell r="S2218" t="str">
            <v>E185</v>
          </cell>
          <cell r="T2218" t="str">
            <v>Estrin, Joseph Endowment</v>
          </cell>
          <cell r="AA2218" t="str">
            <v>110-2501-1105</v>
          </cell>
          <cell r="AD2218" t="str">
            <v>NURSING-110</v>
          </cell>
          <cell r="AE2218" t="str">
            <v>NURSING-110-9</v>
          </cell>
          <cell r="AF2218" t="str">
            <v>110-2501-1105</v>
          </cell>
          <cell r="AJ2218" t="str">
            <v>-</v>
          </cell>
        </row>
        <row r="2219">
          <cell r="S2219" t="str">
            <v>E186</v>
          </cell>
          <cell r="T2219" t="str">
            <v>URI Class of 1932(Library Use)</v>
          </cell>
          <cell r="AA2219" t="str">
            <v>110-2501-1106</v>
          </cell>
          <cell r="AD2219" t="str">
            <v>NURSING-110</v>
          </cell>
          <cell r="AE2219" t="str">
            <v>NURSING-110-10</v>
          </cell>
          <cell r="AF2219" t="str">
            <v>110-2501-1106</v>
          </cell>
          <cell r="AJ2219" t="str">
            <v>-</v>
          </cell>
        </row>
        <row r="2220">
          <cell r="S2220" t="str">
            <v>E187</v>
          </cell>
          <cell r="T2220" t="str">
            <v>Williams, Bradford L. Mem Fund</v>
          </cell>
          <cell r="AA2220" t="str">
            <v>110-2501-1107</v>
          </cell>
          <cell r="AD2220" t="str">
            <v>NURSING-110</v>
          </cell>
          <cell r="AE2220" t="str">
            <v>NURSING-110-11</v>
          </cell>
          <cell r="AF2220" t="str">
            <v>110-2501-1107</v>
          </cell>
          <cell r="AJ2220" t="str">
            <v>-</v>
          </cell>
        </row>
        <row r="2221">
          <cell r="S2221" t="str">
            <v>E188</v>
          </cell>
          <cell r="T2221" t="str">
            <v>URI Library Edw. Fund to R.L.C</v>
          </cell>
          <cell r="AA2221" t="str">
            <v>110-2501-1109</v>
          </cell>
          <cell r="AD2221" t="str">
            <v>NURSING-110</v>
          </cell>
          <cell r="AE2221" t="str">
            <v>NURSING-110-12</v>
          </cell>
          <cell r="AF2221" t="str">
            <v>110-2501-1109</v>
          </cell>
          <cell r="AJ2221" t="str">
            <v>-</v>
          </cell>
        </row>
        <row r="2222">
          <cell r="S2222" t="str">
            <v>E189</v>
          </cell>
          <cell r="T2222" t="str">
            <v>Visiting Lecturers &amp; Artists</v>
          </cell>
          <cell r="AA2222" t="str">
            <v>110-2501-1110</v>
          </cell>
          <cell r="AD2222" t="str">
            <v>NURSING-110</v>
          </cell>
          <cell r="AE2222" t="str">
            <v>NURSING-110-13</v>
          </cell>
          <cell r="AF2222" t="str">
            <v>110-2501-1110</v>
          </cell>
          <cell r="AJ2222" t="str">
            <v>-</v>
          </cell>
        </row>
        <row r="2223">
          <cell r="S2223" t="str">
            <v>E190</v>
          </cell>
          <cell r="T2223" t="str">
            <v>Zarchen, Maurice Endowment</v>
          </cell>
          <cell r="AA2223" t="str">
            <v>110-2501-1111</v>
          </cell>
          <cell r="AD2223" t="str">
            <v>NURSING-110</v>
          </cell>
          <cell r="AE2223" t="str">
            <v>NURSING-110-14</v>
          </cell>
          <cell r="AF2223" t="str">
            <v>110-2501-1111</v>
          </cell>
          <cell r="AJ2223" t="str">
            <v>-</v>
          </cell>
        </row>
        <row r="2224">
          <cell r="S2224" t="str">
            <v>E191</v>
          </cell>
          <cell r="T2224" t="str">
            <v>URI Dept of Accounting Endwmnt</v>
          </cell>
          <cell r="AA2224" t="str">
            <v>110-2501-1112</v>
          </cell>
          <cell r="AD2224" t="str">
            <v>NURSING-110</v>
          </cell>
          <cell r="AE2224" t="str">
            <v>NURSING-110-15</v>
          </cell>
          <cell r="AF2224" t="str">
            <v>110-2501-1112</v>
          </cell>
          <cell r="AJ2224" t="str">
            <v>-</v>
          </cell>
        </row>
        <row r="2225">
          <cell r="S2225" t="str">
            <v>E192</v>
          </cell>
          <cell r="T2225" t="str">
            <v>Plant &amp; Soil Science Unrstrctd</v>
          </cell>
          <cell r="AA2225" t="str">
            <v>110-2501-1113</v>
          </cell>
          <cell r="AD2225" t="str">
            <v>NURSING-110</v>
          </cell>
          <cell r="AE2225" t="str">
            <v>NURSING-110-16</v>
          </cell>
          <cell r="AF2225" t="str">
            <v>110-2501-1113</v>
          </cell>
          <cell r="AJ2225" t="str">
            <v>-</v>
          </cell>
        </row>
        <row r="2226">
          <cell r="S2226" t="str">
            <v>E193</v>
          </cell>
          <cell r="T2226" t="str">
            <v>Moultrop, Kendall Endowment</v>
          </cell>
          <cell r="AA2226" t="str">
            <v>110-2501-1114</v>
          </cell>
          <cell r="AD2226" t="str">
            <v>NURSING-110</v>
          </cell>
          <cell r="AE2226" t="str">
            <v>NURSING-110-17</v>
          </cell>
          <cell r="AF2226" t="str">
            <v>110-2501-1114</v>
          </cell>
          <cell r="AJ2226" t="str">
            <v>-</v>
          </cell>
        </row>
        <row r="2227">
          <cell r="S2227" t="str">
            <v>E194</v>
          </cell>
          <cell r="T2227" t="str">
            <v>Potter,Ralph L Sail Team Endow</v>
          </cell>
          <cell r="AA2227" t="str">
            <v>110-2501-1115</v>
          </cell>
          <cell r="AD2227" t="str">
            <v>NURSING-110</v>
          </cell>
          <cell r="AE2227" t="str">
            <v>NURSING-110-18</v>
          </cell>
          <cell r="AF2227" t="str">
            <v>110-2501-1115</v>
          </cell>
          <cell r="AJ2227" t="str">
            <v>-</v>
          </cell>
        </row>
        <row r="2228">
          <cell r="S2228" t="str">
            <v>E195</v>
          </cell>
          <cell r="T2228" t="str">
            <v>Independent Ins Agents Libr Fd</v>
          </cell>
          <cell r="AA2228" t="str">
            <v>110-2501-1116</v>
          </cell>
          <cell r="AD2228" t="str">
            <v>NURSING-110</v>
          </cell>
          <cell r="AE2228" t="str">
            <v>NURSING-110-19</v>
          </cell>
          <cell r="AF2228" t="str">
            <v>110-2501-1116</v>
          </cell>
          <cell r="AJ2228" t="str">
            <v>-</v>
          </cell>
        </row>
        <row r="2229">
          <cell r="S2229" t="str">
            <v>E196</v>
          </cell>
          <cell r="T2229" t="str">
            <v>URI Advancement Office Endwmnt</v>
          </cell>
          <cell r="AA2229" t="str">
            <v>110-2501-1117</v>
          </cell>
          <cell r="AD2229" t="str">
            <v>NURSING-110</v>
          </cell>
          <cell r="AE2229" t="str">
            <v>NURSING-110-20</v>
          </cell>
          <cell r="AF2229" t="str">
            <v>110-2501-1117</v>
          </cell>
          <cell r="AJ2229" t="str">
            <v>-</v>
          </cell>
        </row>
        <row r="2230">
          <cell r="S2230" t="str">
            <v>E197</v>
          </cell>
          <cell r="T2230" t="str">
            <v>Dept of Fisheries - Miss Aylor</v>
          </cell>
          <cell r="AA2230" t="str">
            <v>110-2501-1118</v>
          </cell>
          <cell r="AD2230" t="str">
            <v>NURSING-110</v>
          </cell>
          <cell r="AE2230" t="str">
            <v>NURSING-110-21</v>
          </cell>
          <cell r="AF2230" t="str">
            <v>110-2501-1118</v>
          </cell>
          <cell r="AJ2230" t="str">
            <v>-</v>
          </cell>
        </row>
        <row r="2231">
          <cell r="S2231" t="str">
            <v>E198</v>
          </cell>
          <cell r="T2231" t="str">
            <v>Inactive</v>
          </cell>
          <cell r="AA2231" t="str">
            <v>110-2501-1119</v>
          </cell>
          <cell r="AD2231" t="str">
            <v>NURSING-110</v>
          </cell>
          <cell r="AE2231" t="str">
            <v>NURSING-110-22</v>
          </cell>
          <cell r="AF2231" t="str">
            <v>110-2501-1119</v>
          </cell>
          <cell r="AJ2231" t="str">
            <v>-</v>
          </cell>
        </row>
        <row r="2232">
          <cell r="S2232" t="str">
            <v>E199</v>
          </cell>
          <cell r="T2232" t="str">
            <v>Marine Sciences Boat Fund</v>
          </cell>
          <cell r="AA2232" t="str">
            <v>110-2501-2400</v>
          </cell>
          <cell r="AD2232" t="str">
            <v>NURSING-110</v>
          </cell>
          <cell r="AE2232" t="str">
            <v>NURSING-110-23</v>
          </cell>
          <cell r="AF2232" t="str">
            <v>110-2501-2400</v>
          </cell>
          <cell r="AJ2232" t="str">
            <v>-</v>
          </cell>
        </row>
        <row r="2233">
          <cell r="S2233" t="str">
            <v>E200</v>
          </cell>
          <cell r="T2233" t="str">
            <v>Holmes, Elizabeth End/Bsktball</v>
          </cell>
          <cell r="AA2233" t="str">
            <v>110-2600-0000</v>
          </cell>
          <cell r="AD2233" t="str">
            <v>PHARMACY-110</v>
          </cell>
          <cell r="AE2233" t="str">
            <v>PHARMACY-110-1</v>
          </cell>
          <cell r="AF2233" t="str">
            <v>110-2600-0000</v>
          </cell>
          <cell r="AJ2233" t="str">
            <v>-</v>
          </cell>
        </row>
        <row r="2234">
          <cell r="S2234" t="str">
            <v>E201</v>
          </cell>
          <cell r="T2234" t="str">
            <v>URI President's Endowment</v>
          </cell>
          <cell r="AA2234" t="str">
            <v>110-2600-1120</v>
          </cell>
          <cell r="AD2234" t="str">
            <v>PHARMACY-110</v>
          </cell>
          <cell r="AE2234" t="str">
            <v>PHARMACY-110-2</v>
          </cell>
          <cell r="AF2234" t="str">
            <v>110-2600-1120</v>
          </cell>
          <cell r="AJ2234" t="str">
            <v>-</v>
          </cell>
        </row>
        <row r="2235">
          <cell r="S2235" t="str">
            <v>E202</v>
          </cell>
          <cell r="T2235" t="str">
            <v>URI Crew Club Endowment</v>
          </cell>
          <cell r="AA2235" t="str">
            <v>110-2600-1180</v>
          </cell>
          <cell r="AD2235" t="str">
            <v>PHARMACY-110</v>
          </cell>
          <cell r="AE2235" t="str">
            <v>PHARMACY-110-3</v>
          </cell>
          <cell r="AF2235" t="str">
            <v>110-2600-1180</v>
          </cell>
          <cell r="AJ2235" t="str">
            <v>-</v>
          </cell>
        </row>
        <row r="2236">
          <cell r="S2236" t="str">
            <v>E203</v>
          </cell>
          <cell r="T2236" t="str">
            <v>Rumowicz Library Endowment</v>
          </cell>
          <cell r="AA2236" t="str">
            <v>110-2602-0000</v>
          </cell>
          <cell r="AD2236" t="str">
            <v>PHARMACY-110</v>
          </cell>
          <cell r="AE2236" t="str">
            <v>PHARMACY-110-4</v>
          </cell>
          <cell r="AF2236" t="str">
            <v>110-2602-0000</v>
          </cell>
          <cell r="AJ2236" t="str">
            <v>-</v>
          </cell>
        </row>
        <row r="2237">
          <cell r="S2237" t="str">
            <v>E204</v>
          </cell>
          <cell r="T2237" t="str">
            <v>GSO Pell Libr/Robt Scott West</v>
          </cell>
          <cell r="AA2237" t="str">
            <v>110-2602-1101</v>
          </cell>
          <cell r="AD2237" t="str">
            <v>PHARMACY-110</v>
          </cell>
          <cell r="AE2237" t="str">
            <v>PHARMACY-110-5</v>
          </cell>
          <cell r="AF2237" t="str">
            <v>110-2602-1101</v>
          </cell>
          <cell r="AJ2237" t="str">
            <v>-</v>
          </cell>
        </row>
        <row r="2238">
          <cell r="S2238" t="str">
            <v>E205</v>
          </cell>
          <cell r="T2238" t="str">
            <v>COP Dean's Fac/Stud Enhancemnt</v>
          </cell>
          <cell r="AA2238" t="str">
            <v>110-2602-1102</v>
          </cell>
          <cell r="AD2238" t="str">
            <v>PHARMACY-110</v>
          </cell>
          <cell r="AE2238" t="str">
            <v>PHARMACY-110-6</v>
          </cell>
          <cell r="AF2238" t="str">
            <v>110-2602-1102</v>
          </cell>
          <cell r="AJ2238" t="str">
            <v>-</v>
          </cell>
        </row>
        <row r="2239">
          <cell r="S2239" t="str">
            <v>E206</v>
          </cell>
          <cell r="T2239" t="str">
            <v>URI Alumni Assn. Visiting Lect</v>
          </cell>
          <cell r="AA2239" t="str">
            <v>110-2602-1103</v>
          </cell>
          <cell r="AD2239" t="str">
            <v>PHARMACY-110</v>
          </cell>
          <cell r="AE2239" t="str">
            <v>PHARMACY-110-7</v>
          </cell>
          <cell r="AF2239" t="str">
            <v>110-2602-1103</v>
          </cell>
          <cell r="AJ2239" t="str">
            <v>-</v>
          </cell>
        </row>
        <row r="2240">
          <cell r="S2240" t="str">
            <v>E207</v>
          </cell>
          <cell r="T2240" t="str">
            <v>Hope &amp; Heritage Endowment</v>
          </cell>
          <cell r="AA2240" t="str">
            <v>110-2602-1104</v>
          </cell>
          <cell r="AD2240" t="str">
            <v>PHARMACY-110</v>
          </cell>
          <cell r="AE2240" t="str">
            <v>PHARMACY-110-8</v>
          </cell>
          <cell r="AF2240" t="str">
            <v>110-2602-1104</v>
          </cell>
          <cell r="AJ2240" t="str">
            <v>-</v>
          </cell>
        </row>
        <row r="2241">
          <cell r="S2241" t="str">
            <v>E208</v>
          </cell>
          <cell r="T2241" t="str">
            <v>GSO Alumni Endowment</v>
          </cell>
          <cell r="AA2241" t="str">
            <v>110-2602-1105</v>
          </cell>
          <cell r="AD2241" t="str">
            <v>PHARMACY-110</v>
          </cell>
          <cell r="AE2241" t="str">
            <v>PHARMACY-110-9</v>
          </cell>
          <cell r="AF2241" t="str">
            <v>110-2602-1105</v>
          </cell>
          <cell r="AJ2241" t="str">
            <v>-</v>
          </cell>
        </row>
        <row r="2242">
          <cell r="S2242" t="str">
            <v>E209</v>
          </cell>
          <cell r="T2242" t="str">
            <v>URI Student Chapter of ASME</v>
          </cell>
          <cell r="AA2242" t="str">
            <v>110-2602-1120</v>
          </cell>
          <cell r="AD2242" t="str">
            <v>PHARMACY-110</v>
          </cell>
          <cell r="AE2242" t="str">
            <v>PHARMACY-110-10</v>
          </cell>
          <cell r="AF2242" t="str">
            <v>110-2602-1120</v>
          </cell>
          <cell r="AJ2242" t="str">
            <v>-</v>
          </cell>
        </row>
        <row r="2243">
          <cell r="S2243" t="str">
            <v>E210</v>
          </cell>
          <cell r="T2243" t="str">
            <v>Inactive</v>
          </cell>
          <cell r="AA2243" t="str">
            <v>110-2602-1121</v>
          </cell>
          <cell r="AD2243" t="str">
            <v>PHARMACY-110</v>
          </cell>
          <cell r="AE2243" t="str">
            <v>PHARMACY-110-11</v>
          </cell>
          <cell r="AF2243" t="str">
            <v>110-2602-1121</v>
          </cell>
          <cell r="AJ2243" t="str">
            <v>-</v>
          </cell>
        </row>
        <row r="2244">
          <cell r="S2244" t="str">
            <v>E211</v>
          </cell>
          <cell r="T2244" t="str">
            <v>Brown, Bertram M. Endowment</v>
          </cell>
          <cell r="AA2244" t="str">
            <v>110-2602-1122</v>
          </cell>
          <cell r="AD2244" t="str">
            <v>PHARMACY-110</v>
          </cell>
          <cell r="AE2244" t="str">
            <v>PHARMACY-110-12</v>
          </cell>
          <cell r="AF2244" t="str">
            <v>110-2602-1122</v>
          </cell>
          <cell r="AJ2244" t="str">
            <v>-</v>
          </cell>
        </row>
        <row r="2245">
          <cell r="S2245" t="str">
            <v>E212</v>
          </cell>
          <cell r="T2245" t="str">
            <v>Matthewson, John A. Lib Endow</v>
          </cell>
          <cell r="AA2245" t="str">
            <v>110-2602-1123</v>
          </cell>
          <cell r="AD2245" t="str">
            <v>PHARMACY-110</v>
          </cell>
          <cell r="AE2245" t="str">
            <v>PHARMACY-110-13</v>
          </cell>
          <cell r="AF2245" t="str">
            <v>110-2602-1123</v>
          </cell>
          <cell r="AJ2245" t="str">
            <v>-</v>
          </cell>
        </row>
        <row r="2246">
          <cell r="S2246" t="str">
            <v>E213</v>
          </cell>
          <cell r="T2246" t="str">
            <v>Museum of Primitive Culture</v>
          </cell>
          <cell r="AA2246" t="str">
            <v>110-2602-1124</v>
          </cell>
          <cell r="AD2246" t="str">
            <v>PHARMACY-110</v>
          </cell>
          <cell r="AE2246" t="str">
            <v>PHARMACY-110-14</v>
          </cell>
          <cell r="AF2246" t="str">
            <v>110-2602-1124</v>
          </cell>
          <cell r="AJ2246" t="str">
            <v>-</v>
          </cell>
        </row>
        <row r="2247">
          <cell r="S2247" t="str">
            <v>E214</v>
          </cell>
          <cell r="T2247" t="str">
            <v>Murphy, Vincent &amp; Estelle</v>
          </cell>
          <cell r="AA2247" t="str">
            <v>110-2602-1125</v>
          </cell>
          <cell r="AD2247" t="str">
            <v>PHARMACY-110</v>
          </cell>
          <cell r="AE2247" t="str">
            <v>PHARMACY-110-15</v>
          </cell>
          <cell r="AF2247" t="str">
            <v>110-2602-1125</v>
          </cell>
          <cell r="AJ2247" t="str">
            <v>-</v>
          </cell>
        </row>
        <row r="2248">
          <cell r="S2248" t="str">
            <v>E215</v>
          </cell>
          <cell r="T2248" t="str">
            <v>Wilkes,David Resource Devlpmnt</v>
          </cell>
          <cell r="AA2248" t="str">
            <v>110-2602-1126</v>
          </cell>
          <cell r="AD2248" t="str">
            <v>PHARMACY-110</v>
          </cell>
          <cell r="AE2248" t="str">
            <v>PHARMACY-110-16</v>
          </cell>
          <cell r="AF2248" t="str">
            <v>110-2602-1126</v>
          </cell>
          <cell r="AJ2248" t="str">
            <v>-</v>
          </cell>
        </row>
        <row r="2249">
          <cell r="S2249" t="str">
            <v>E216</v>
          </cell>
          <cell r="T2249" t="str">
            <v>Murphy, James &amp; Anna</v>
          </cell>
          <cell r="AA2249" t="str">
            <v>110-2602-1127</v>
          </cell>
          <cell r="AD2249" t="str">
            <v>PHARMACY-110</v>
          </cell>
          <cell r="AE2249" t="str">
            <v>PHARMACY-110-17</v>
          </cell>
          <cell r="AF2249" t="str">
            <v>110-2602-1127</v>
          </cell>
          <cell r="AJ2249" t="str">
            <v>-</v>
          </cell>
        </row>
        <row r="2250">
          <cell r="S2250" t="str">
            <v>E217</v>
          </cell>
          <cell r="T2250" t="str">
            <v>Cruickshank,Alexander Lect Ser</v>
          </cell>
          <cell r="AA2250" t="str">
            <v>110-2602-1128</v>
          </cell>
          <cell r="AD2250" t="str">
            <v>PHARMACY-110</v>
          </cell>
          <cell r="AE2250" t="str">
            <v>PHARMACY-110-18</v>
          </cell>
          <cell r="AF2250" t="str">
            <v>110-2602-1128</v>
          </cell>
          <cell r="AJ2250" t="str">
            <v>-</v>
          </cell>
        </row>
        <row r="2251">
          <cell r="S2251" t="str">
            <v>E218</v>
          </cell>
          <cell r="T2251" t="str">
            <v>Leslie, James &amp; Bette Endowmnt</v>
          </cell>
          <cell r="AA2251" t="str">
            <v>110-2602-1129</v>
          </cell>
          <cell r="AD2251" t="str">
            <v>PHARMACY-110</v>
          </cell>
          <cell r="AE2251" t="str">
            <v>PHARMACY-110-19</v>
          </cell>
          <cell r="AF2251" t="str">
            <v>110-2602-1129</v>
          </cell>
          <cell r="AJ2251" t="str">
            <v>-</v>
          </cell>
        </row>
        <row r="2252">
          <cell r="S2252" t="str">
            <v>E219</v>
          </cell>
          <cell r="T2252" t="str">
            <v>Christopher, Everett P Endwmnt</v>
          </cell>
          <cell r="AA2252" t="str">
            <v>110-2602-1130</v>
          </cell>
          <cell r="AD2252" t="str">
            <v>PHARMACY-110</v>
          </cell>
          <cell r="AE2252" t="str">
            <v>PHARMACY-110-20</v>
          </cell>
          <cell r="AF2252" t="str">
            <v>110-2602-1130</v>
          </cell>
          <cell r="AJ2252" t="str">
            <v>-</v>
          </cell>
        </row>
        <row r="2253">
          <cell r="S2253" t="str">
            <v>E220</v>
          </cell>
          <cell r="T2253" t="str">
            <v>Knauss, John A. Fnd for Oceang</v>
          </cell>
          <cell r="AA2253" t="str">
            <v>110-2602-1131</v>
          </cell>
          <cell r="AD2253" t="str">
            <v>PHARMACY-110</v>
          </cell>
          <cell r="AE2253" t="str">
            <v>PHARMACY-110-21</v>
          </cell>
          <cell r="AF2253" t="str">
            <v>110-2602-1131</v>
          </cell>
          <cell r="AJ2253" t="str">
            <v>-</v>
          </cell>
        </row>
        <row r="2254">
          <cell r="S2254" t="str">
            <v>E221</v>
          </cell>
          <cell r="T2254" t="str">
            <v>GSO Pell Library Endowment</v>
          </cell>
          <cell r="AA2254" t="str">
            <v>110-2602-1132</v>
          </cell>
          <cell r="AD2254" t="str">
            <v>PHARMACY-110</v>
          </cell>
          <cell r="AE2254" t="str">
            <v>PHARMACY-110-22</v>
          </cell>
          <cell r="AF2254" t="str">
            <v>110-2602-1132</v>
          </cell>
          <cell r="AJ2254" t="str">
            <v>-</v>
          </cell>
        </row>
        <row r="2255">
          <cell r="S2255" t="str">
            <v>E222</v>
          </cell>
          <cell r="T2255" t="str">
            <v>Carlotti, Albert E. Endowment</v>
          </cell>
          <cell r="AA2255" t="str">
            <v>110-2602-1133</v>
          </cell>
          <cell r="AD2255" t="str">
            <v>PHARMACY-110</v>
          </cell>
          <cell r="AE2255" t="str">
            <v>PHARMACY-110-23</v>
          </cell>
          <cell r="AF2255" t="str">
            <v>110-2602-1133</v>
          </cell>
          <cell r="AJ2255" t="str">
            <v>-</v>
          </cell>
        </row>
        <row r="2256">
          <cell r="S2256" t="str">
            <v>E223</v>
          </cell>
          <cell r="T2256" t="str">
            <v>Lucci, Avrelio Endowment</v>
          </cell>
          <cell r="AA2256" t="str">
            <v>110-2602-1134</v>
          </cell>
          <cell r="AD2256" t="str">
            <v>PHARMACY-110</v>
          </cell>
          <cell r="AE2256" t="str">
            <v>PHARMACY-110-24</v>
          </cell>
          <cell r="AF2256" t="str">
            <v>110-2602-1134</v>
          </cell>
          <cell r="AJ2256" t="str">
            <v>-</v>
          </cell>
        </row>
        <row r="2257">
          <cell r="S2257" t="str">
            <v>E224</v>
          </cell>
          <cell r="T2257" t="str">
            <v>Teknor-Apex Library Endowment</v>
          </cell>
          <cell r="AA2257" t="str">
            <v>110-2602-1135</v>
          </cell>
          <cell r="AD2257" t="str">
            <v>PHARMACY-110</v>
          </cell>
          <cell r="AE2257" t="str">
            <v>PHARMACY-110-25</v>
          </cell>
          <cell r="AF2257" t="str">
            <v>110-2602-1135</v>
          </cell>
          <cell r="AJ2257" t="str">
            <v>-</v>
          </cell>
        </row>
        <row r="2258">
          <cell r="S2258" t="str">
            <v>E225</v>
          </cell>
          <cell r="T2258" t="str">
            <v>Fletcher,James&amp; Elizabeth Libr</v>
          </cell>
          <cell r="AA2258" t="str">
            <v>110-2602-2400</v>
          </cell>
          <cell r="AD2258" t="str">
            <v>PHARMACY-110</v>
          </cell>
          <cell r="AE2258" t="str">
            <v>PHARMACY-110-26</v>
          </cell>
          <cell r="AF2258" t="str">
            <v>110-2602-2400</v>
          </cell>
          <cell r="AJ2258" t="str">
            <v>-</v>
          </cell>
        </row>
        <row r="2259">
          <cell r="S2259" t="str">
            <v>E226</v>
          </cell>
          <cell r="T2259" t="str">
            <v>Sherrer,Dr Grace B Honors Prg</v>
          </cell>
          <cell r="AA2259" t="str">
            <v>110-2604-0000</v>
          </cell>
          <cell r="AD2259" t="str">
            <v>CRIMELAB-110</v>
          </cell>
          <cell r="AE2259" t="str">
            <v>CRIMELAB-110-1</v>
          </cell>
          <cell r="AF2259" t="str">
            <v>110-2604-0000</v>
          </cell>
          <cell r="AJ2259" t="str">
            <v>-</v>
          </cell>
        </row>
        <row r="2260">
          <cell r="S2260" t="str">
            <v>E227</v>
          </cell>
          <cell r="T2260" t="str">
            <v>Dept of Physics Endowment</v>
          </cell>
          <cell r="AA2260" t="str">
            <v>110-2606-0000</v>
          </cell>
          <cell r="AD2260" t="str">
            <v>PHARMACY-110</v>
          </cell>
          <cell r="AE2260" t="str">
            <v>PHARMACY-110-27</v>
          </cell>
          <cell r="AF2260" t="str">
            <v>110-2606-0000</v>
          </cell>
          <cell r="AJ2260" t="str">
            <v>-</v>
          </cell>
        </row>
        <row r="2261">
          <cell r="S2261" t="str">
            <v>E228</v>
          </cell>
          <cell r="T2261" t="str">
            <v>Sarni Famly Chr-Intern'l Studs</v>
          </cell>
          <cell r="AA2261" t="str">
            <v>110-2606-1100</v>
          </cell>
          <cell r="AD2261" t="str">
            <v>PHARMACY-110</v>
          </cell>
          <cell r="AE2261" t="str">
            <v>PHARMACY-110-28</v>
          </cell>
          <cell r="AF2261" t="str">
            <v>110-2606-1100</v>
          </cell>
          <cell r="AJ2261" t="str">
            <v>-</v>
          </cell>
        </row>
        <row r="2262">
          <cell r="S2262" t="str">
            <v>E229</v>
          </cell>
          <cell r="T2262" t="str">
            <v>Davis Family Endowment</v>
          </cell>
          <cell r="AA2262" t="str">
            <v>110-2606-1101</v>
          </cell>
          <cell r="AD2262" t="str">
            <v>PHARMACY-110</v>
          </cell>
          <cell r="AE2262" t="str">
            <v>PHARMACY-110-29</v>
          </cell>
          <cell r="AF2262" t="str">
            <v>110-2606-1101</v>
          </cell>
          <cell r="AJ2262" t="str">
            <v>-</v>
          </cell>
        </row>
        <row r="2263">
          <cell r="S2263" t="str">
            <v>E230</v>
          </cell>
          <cell r="T2263" t="str">
            <v>Adams, Dean Student Union Fund</v>
          </cell>
          <cell r="AA2263" t="str">
            <v>110-2606-1102</v>
          </cell>
          <cell r="AD2263" t="str">
            <v>PHARMACY-110</v>
          </cell>
          <cell r="AE2263" t="str">
            <v>PHARMACY-110-30</v>
          </cell>
          <cell r="AF2263" t="str">
            <v>110-2606-1102</v>
          </cell>
          <cell r="AJ2263" t="str">
            <v>-</v>
          </cell>
        </row>
        <row r="2264">
          <cell r="S2264" t="str">
            <v>E231</v>
          </cell>
          <cell r="T2264" t="str">
            <v>Parker, John&amp;David Mechan Engr</v>
          </cell>
          <cell r="AA2264" t="str">
            <v>110-2606-1103</v>
          </cell>
          <cell r="AD2264" t="str">
            <v>PHARMACY-110</v>
          </cell>
          <cell r="AE2264" t="str">
            <v>PHARMACY-110-31</v>
          </cell>
          <cell r="AF2264" t="str">
            <v>110-2606-1103</v>
          </cell>
          <cell r="AJ2264" t="str">
            <v>-</v>
          </cell>
        </row>
        <row r="2265">
          <cell r="S2265" t="str">
            <v>E232</v>
          </cell>
          <cell r="T2265" t="str">
            <v>Boothroyd,Dewhurst Inc Libr En</v>
          </cell>
          <cell r="AA2265" t="str">
            <v>110-2606-1104</v>
          </cell>
          <cell r="AD2265" t="str">
            <v>PHARMACY-110</v>
          </cell>
          <cell r="AE2265" t="str">
            <v>PHARMACY-110-32</v>
          </cell>
          <cell r="AF2265" t="str">
            <v>110-2606-1104</v>
          </cell>
          <cell r="AJ2265" t="str">
            <v>-</v>
          </cell>
        </row>
        <row r="2266">
          <cell r="S2266" t="str">
            <v>E233</v>
          </cell>
          <cell r="T2266" t="str">
            <v>Grossman, Ruth &amp; Morton Endow</v>
          </cell>
          <cell r="AA2266" t="str">
            <v>110-2606-1105</v>
          </cell>
          <cell r="AD2266" t="str">
            <v>PHARMACY-110</v>
          </cell>
          <cell r="AE2266" t="str">
            <v>PHARMACY-110-33</v>
          </cell>
          <cell r="AF2266" t="str">
            <v>110-2606-1105</v>
          </cell>
          <cell r="AJ2266" t="str">
            <v>-</v>
          </cell>
        </row>
        <row r="2267">
          <cell r="S2267" t="str">
            <v>E234</v>
          </cell>
          <cell r="T2267" t="str">
            <v>Platt Family Library Endowment</v>
          </cell>
          <cell r="AA2267" t="str">
            <v>110-2606-1106</v>
          </cell>
          <cell r="AD2267" t="str">
            <v>PHARMACY-110</v>
          </cell>
          <cell r="AE2267" t="str">
            <v>PHARMACY-110-34</v>
          </cell>
          <cell r="AF2267" t="str">
            <v>110-2606-1106</v>
          </cell>
          <cell r="AJ2267" t="str">
            <v>-</v>
          </cell>
        </row>
        <row r="2268">
          <cell r="S2268" t="str">
            <v>E235</v>
          </cell>
          <cell r="T2268" t="str">
            <v>Clair, Arnold V. Chamber Music</v>
          </cell>
          <cell r="AA2268" t="str">
            <v>110-2606-1107</v>
          </cell>
          <cell r="AD2268" t="str">
            <v>PHARMACY-110</v>
          </cell>
          <cell r="AE2268" t="str">
            <v>PHARMACY-110-35</v>
          </cell>
          <cell r="AF2268" t="str">
            <v>110-2606-1107</v>
          </cell>
          <cell r="AJ2268" t="str">
            <v>-</v>
          </cell>
        </row>
        <row r="2269">
          <cell r="S2269" t="str">
            <v>E236</v>
          </cell>
          <cell r="T2269" t="str">
            <v>Wilkes, David 50 Anniv. Endow</v>
          </cell>
          <cell r="AA2269" t="str">
            <v>110-2606-1108</v>
          </cell>
          <cell r="AD2269" t="str">
            <v>PHARMACY-110</v>
          </cell>
          <cell r="AE2269" t="str">
            <v>PHARMACY-110-36</v>
          </cell>
          <cell r="AF2269" t="str">
            <v>110-2606-1108</v>
          </cell>
          <cell r="AJ2269" t="str">
            <v>-</v>
          </cell>
        </row>
        <row r="2270">
          <cell r="S2270" t="str">
            <v>E237</v>
          </cell>
          <cell r="T2270" t="str">
            <v>URI Master Gardener's Ed Endow</v>
          </cell>
          <cell r="AA2270" t="str">
            <v>110-2606-1109</v>
          </cell>
          <cell r="AD2270" t="str">
            <v>PHARMACY-110</v>
          </cell>
          <cell r="AE2270" t="str">
            <v>PHARMACY-110-37</v>
          </cell>
          <cell r="AF2270" t="str">
            <v>110-2606-1109</v>
          </cell>
          <cell r="AJ2270" t="str">
            <v>-</v>
          </cell>
        </row>
        <row r="2271">
          <cell r="S2271" t="str">
            <v>E238</v>
          </cell>
          <cell r="T2271" t="str">
            <v>Black,The David&amp;Fannie Mem End</v>
          </cell>
          <cell r="AA2271" t="str">
            <v>110-2606-1110</v>
          </cell>
          <cell r="AD2271" t="str">
            <v>PHARMACY-110</v>
          </cell>
          <cell r="AE2271" t="str">
            <v>PHARMACY-110-38</v>
          </cell>
          <cell r="AF2271" t="str">
            <v>110-2606-1110</v>
          </cell>
          <cell r="AJ2271" t="str">
            <v>-</v>
          </cell>
        </row>
        <row r="2272">
          <cell r="S2272" t="str">
            <v>E239</v>
          </cell>
          <cell r="T2272" t="str">
            <v>Miss Aylor Dean's Fund</v>
          </cell>
          <cell r="AA2272" t="str">
            <v>110-2606-1111</v>
          </cell>
          <cell r="AD2272" t="str">
            <v>PHARMACY-110</v>
          </cell>
          <cell r="AE2272" t="str">
            <v>PHARMACY-110-39</v>
          </cell>
          <cell r="AF2272" t="str">
            <v>110-2606-1111</v>
          </cell>
          <cell r="AJ2272" t="str">
            <v>-</v>
          </cell>
        </row>
        <row r="2273">
          <cell r="S2273" t="str">
            <v>E240</v>
          </cell>
          <cell r="T2273" t="str">
            <v>Anderson, George &amp; Bernice Mem</v>
          </cell>
          <cell r="AA2273" t="str">
            <v>110-2606-1112</v>
          </cell>
          <cell r="AD2273" t="str">
            <v>PHARMACY-110</v>
          </cell>
          <cell r="AE2273" t="str">
            <v>PHARMACY-110-40</v>
          </cell>
          <cell r="AF2273" t="str">
            <v>110-2606-1112</v>
          </cell>
          <cell r="AJ2273" t="str">
            <v>-</v>
          </cell>
        </row>
        <row r="2274">
          <cell r="S2274" t="str">
            <v>E241</v>
          </cell>
          <cell r="T2274" t="str">
            <v>Sidel,Arnold M. Phrmcy Std Tvl</v>
          </cell>
          <cell r="AA2274" t="str">
            <v>110-2606-1113</v>
          </cell>
          <cell r="AD2274" t="str">
            <v>PHARMACY-110</v>
          </cell>
          <cell r="AE2274" t="str">
            <v>PHARMACY-110-41</v>
          </cell>
          <cell r="AF2274" t="str">
            <v>110-2606-1113</v>
          </cell>
          <cell r="AJ2274" t="str">
            <v>-</v>
          </cell>
        </row>
        <row r="2275">
          <cell r="S2275" t="str">
            <v>E242</v>
          </cell>
          <cell r="T2275" t="str">
            <v>Kelly,Martha McCormick Mem. En</v>
          </cell>
          <cell r="AA2275" t="str">
            <v>110-2606-1114</v>
          </cell>
          <cell r="AD2275" t="str">
            <v>PHARMACY-110</v>
          </cell>
          <cell r="AE2275" t="str">
            <v>PHARMACY-110-42</v>
          </cell>
          <cell r="AF2275" t="str">
            <v>110-2606-1114</v>
          </cell>
          <cell r="AJ2275" t="str">
            <v>-</v>
          </cell>
        </row>
        <row r="2276">
          <cell r="S2276" t="str">
            <v>E243</v>
          </cell>
          <cell r="T2276" t="str">
            <v>Dept of Theatre Genrl Endowmnt</v>
          </cell>
          <cell r="AA2276" t="str">
            <v>110-2606-1115</v>
          </cell>
          <cell r="AD2276" t="str">
            <v>PHARMACY-110</v>
          </cell>
          <cell r="AE2276" t="str">
            <v>PHARMACY-110-43</v>
          </cell>
          <cell r="AF2276" t="str">
            <v>110-2606-1115</v>
          </cell>
          <cell r="AJ2276" t="str">
            <v>-</v>
          </cell>
        </row>
        <row r="2277">
          <cell r="S2277" t="str">
            <v>E244</v>
          </cell>
          <cell r="T2277" t="str">
            <v>Kirk,Chester H. Distngshd Prof</v>
          </cell>
          <cell r="AA2277" t="str">
            <v>110-2606-1116</v>
          </cell>
          <cell r="AD2277" t="str">
            <v>PHARMACY-110</v>
          </cell>
          <cell r="AE2277" t="str">
            <v>PHARMACY-110-44</v>
          </cell>
          <cell r="AF2277" t="str">
            <v>110-2606-1116</v>
          </cell>
          <cell r="AJ2277" t="str">
            <v>-</v>
          </cell>
        </row>
        <row r="2278">
          <cell r="S2278" t="str">
            <v>E245</v>
          </cell>
          <cell r="T2278" t="str">
            <v>Soloveitzik, Harold B. '36</v>
          </cell>
          <cell r="AA2278" t="str">
            <v>110-2606-1117</v>
          </cell>
          <cell r="AD2278" t="str">
            <v>PHARMACY-110</v>
          </cell>
          <cell r="AE2278" t="str">
            <v>PHARMACY-110-45</v>
          </cell>
          <cell r="AF2278" t="str">
            <v>110-2606-1117</v>
          </cell>
          <cell r="AJ2278" t="str">
            <v>-</v>
          </cell>
        </row>
        <row r="2279">
          <cell r="S2279" t="str">
            <v>E246</v>
          </cell>
          <cell r="T2279" t="str">
            <v>Sculco, Cynthia Davis '54 Endw</v>
          </cell>
          <cell r="AA2279" t="str">
            <v>110-2606-1120</v>
          </cell>
          <cell r="AD2279" t="str">
            <v>PHARMACY-110</v>
          </cell>
          <cell r="AE2279" t="str">
            <v>PHARMACY-110-46</v>
          </cell>
          <cell r="AF2279" t="str">
            <v>110-2606-1120</v>
          </cell>
          <cell r="AJ2279" t="str">
            <v>-</v>
          </cell>
        </row>
        <row r="2280">
          <cell r="S2280" t="str">
            <v>E247</v>
          </cell>
          <cell r="T2280" t="str">
            <v>Rose, Anthony Library Endowmnt</v>
          </cell>
          <cell r="AA2280" t="str">
            <v>110-2606-1121</v>
          </cell>
          <cell r="AD2280" t="str">
            <v>PHARMACY-110</v>
          </cell>
          <cell r="AE2280" t="str">
            <v>PHARMACY-110-47</v>
          </cell>
          <cell r="AF2280" t="str">
            <v>110-2606-1121</v>
          </cell>
          <cell r="AJ2280" t="str">
            <v>-</v>
          </cell>
        </row>
        <row r="2281">
          <cell r="S2281" t="str">
            <v>E248</v>
          </cell>
          <cell r="T2281" t="str">
            <v>Dept of Art General End Fund</v>
          </cell>
          <cell r="AA2281" t="str">
            <v>110-2606-1122</v>
          </cell>
          <cell r="AD2281" t="str">
            <v>PHARMACY-110</v>
          </cell>
          <cell r="AE2281" t="str">
            <v>PHARMACY-110-48</v>
          </cell>
          <cell r="AF2281" t="str">
            <v>110-2606-1122</v>
          </cell>
          <cell r="AJ2281" t="str">
            <v>-</v>
          </cell>
        </row>
        <row r="2282">
          <cell r="S2282" t="str">
            <v>E249</v>
          </cell>
          <cell r="T2282" t="str">
            <v>Goldman, Mark Library Fund</v>
          </cell>
          <cell r="AA2282" t="str">
            <v>110-2606-1123</v>
          </cell>
          <cell r="AD2282" t="str">
            <v>PHARMACY-110</v>
          </cell>
          <cell r="AE2282" t="str">
            <v>PHARMACY-110-49</v>
          </cell>
          <cell r="AF2282" t="str">
            <v>110-2606-1123</v>
          </cell>
          <cell r="AJ2282" t="str">
            <v>-</v>
          </cell>
        </row>
        <row r="2283">
          <cell r="S2283" t="str">
            <v>E250</v>
          </cell>
          <cell r="T2283" t="str">
            <v>Sink,Clay Van PhD Mgt Travel</v>
          </cell>
          <cell r="AA2283" t="str">
            <v>110-2606-1124</v>
          </cell>
          <cell r="AD2283" t="str">
            <v>PHARMACY-110</v>
          </cell>
          <cell r="AE2283" t="str">
            <v>PHARMACY-110-50</v>
          </cell>
          <cell r="AF2283" t="str">
            <v>110-2606-1124</v>
          </cell>
          <cell r="AJ2283" t="str">
            <v>-</v>
          </cell>
        </row>
        <row r="2284">
          <cell r="S2284" t="str">
            <v>E251</v>
          </cell>
          <cell r="T2284" t="str">
            <v>Rumowicz End Lit &amp;Sea Lect Ser</v>
          </cell>
          <cell r="AA2284" t="str">
            <v>110-2606-1125</v>
          </cell>
          <cell r="AD2284" t="str">
            <v>PHARMACY-110</v>
          </cell>
          <cell r="AE2284" t="str">
            <v>PHARMACY-110-51</v>
          </cell>
          <cell r="AF2284" t="str">
            <v>110-2606-1125</v>
          </cell>
          <cell r="AJ2284" t="str">
            <v>-</v>
          </cell>
        </row>
        <row r="2285">
          <cell r="S2285" t="str">
            <v>E252</v>
          </cell>
          <cell r="T2285" t="str">
            <v>College of HS&amp;S Grad Fund End</v>
          </cell>
          <cell r="AA2285" t="str">
            <v>110-2606-1126</v>
          </cell>
          <cell r="AD2285" t="str">
            <v>PHARMACY-110</v>
          </cell>
          <cell r="AE2285" t="str">
            <v>PHARMACY-110-52</v>
          </cell>
          <cell r="AF2285" t="str">
            <v>110-2606-1126</v>
          </cell>
          <cell r="AJ2285" t="str">
            <v>-</v>
          </cell>
        </row>
        <row r="2286">
          <cell r="S2286" t="str">
            <v>E253</v>
          </cell>
          <cell r="T2286" t="str">
            <v>Political Science Endowment</v>
          </cell>
          <cell r="AA2286" t="str">
            <v>110-2606-1127</v>
          </cell>
          <cell r="AD2286" t="str">
            <v>PHARMACY-110</v>
          </cell>
          <cell r="AE2286" t="str">
            <v>PHARMACY-110-53</v>
          </cell>
          <cell r="AF2286" t="str">
            <v>110-2606-1127</v>
          </cell>
          <cell r="AJ2286" t="str">
            <v>-</v>
          </cell>
        </row>
        <row r="2287">
          <cell r="S2287" t="str">
            <v>E254</v>
          </cell>
          <cell r="T2287" t="str">
            <v>Galanti,Peter&amp;Mildred Libr Fnd</v>
          </cell>
          <cell r="AA2287" t="str">
            <v>110-2606-1128</v>
          </cell>
          <cell r="AD2287" t="str">
            <v>PHARMACY-110</v>
          </cell>
          <cell r="AE2287" t="str">
            <v>PHARMACY-110-54</v>
          </cell>
          <cell r="AF2287" t="str">
            <v>110-2606-1128</v>
          </cell>
          <cell r="AJ2287" t="str">
            <v>-</v>
          </cell>
        </row>
        <row r="2288">
          <cell r="S2288" t="str">
            <v>E255</v>
          </cell>
          <cell r="T2288" t="str">
            <v>Harrington, Richard&amp;Jean Endow</v>
          </cell>
          <cell r="AA2288" t="str">
            <v>110-2606-1129</v>
          </cell>
          <cell r="AD2288" t="str">
            <v>PHARMACY-110</v>
          </cell>
          <cell r="AE2288" t="str">
            <v>PHARMACY-110-55</v>
          </cell>
          <cell r="AF2288" t="str">
            <v>110-2606-1129</v>
          </cell>
          <cell r="AJ2288" t="str">
            <v>-</v>
          </cell>
        </row>
        <row r="2289">
          <cell r="S2289" t="str">
            <v>E256</v>
          </cell>
          <cell r="T2289" t="str">
            <v>Gray, Mary '52 &amp;Walter Fam End</v>
          </cell>
          <cell r="AA2289" t="str">
            <v>110-2606-1130</v>
          </cell>
          <cell r="AD2289" t="str">
            <v>PHARMACY-110</v>
          </cell>
          <cell r="AE2289" t="str">
            <v>PHARMACY-110-56</v>
          </cell>
          <cell r="AF2289" t="str">
            <v>110-2606-1130</v>
          </cell>
          <cell r="AJ2289" t="str">
            <v>-</v>
          </cell>
        </row>
        <row r="2290">
          <cell r="S2290" t="str">
            <v>E257</v>
          </cell>
          <cell r="T2290" t="str">
            <v>Youngken Medicinal Plt Garden</v>
          </cell>
          <cell r="AA2290" t="str">
            <v>110-2606-1131</v>
          </cell>
          <cell r="AD2290" t="str">
            <v>PHARMACY-110</v>
          </cell>
          <cell r="AE2290" t="str">
            <v>PHARMACY-110-57</v>
          </cell>
          <cell r="AF2290" t="str">
            <v>110-2606-1131</v>
          </cell>
          <cell r="AJ2290" t="str">
            <v>-</v>
          </cell>
        </row>
        <row r="2291">
          <cell r="S2291" t="str">
            <v>E258</v>
          </cell>
          <cell r="T2291" t="str">
            <v>Graham, Irmgard B. Rare Books</v>
          </cell>
          <cell r="AA2291" t="str">
            <v>110-2606-1132</v>
          </cell>
          <cell r="AD2291" t="str">
            <v>PHARMACY-110</v>
          </cell>
          <cell r="AE2291" t="str">
            <v>PHARMACY-110-58</v>
          </cell>
          <cell r="AF2291" t="str">
            <v>110-2606-1132</v>
          </cell>
          <cell r="AJ2291" t="str">
            <v>-</v>
          </cell>
        </row>
        <row r="2292">
          <cell r="S2292" t="str">
            <v>E259</v>
          </cell>
          <cell r="T2292" t="str">
            <v>White,John Hazen:Cntr for Ethi</v>
          </cell>
          <cell r="AA2292" t="str">
            <v>110-2606-1133</v>
          </cell>
          <cell r="AD2292" t="str">
            <v>PHARMACY-110</v>
          </cell>
          <cell r="AE2292" t="str">
            <v>PHARMACY-110-59</v>
          </cell>
          <cell r="AF2292" t="str">
            <v>110-2606-1133</v>
          </cell>
          <cell r="AJ2292" t="str">
            <v>-</v>
          </cell>
        </row>
        <row r="2293">
          <cell r="S2293" t="str">
            <v>E260</v>
          </cell>
          <cell r="T2293" t="str">
            <v>Ryan, Thomas CVS Chr-Com Pharm</v>
          </cell>
          <cell r="AA2293" t="str">
            <v>110-2606-1134</v>
          </cell>
          <cell r="AD2293" t="str">
            <v>PHARMACY-110</v>
          </cell>
          <cell r="AE2293" t="str">
            <v>PHARMACY-110-60</v>
          </cell>
          <cell r="AF2293" t="str">
            <v>110-2606-1134</v>
          </cell>
          <cell r="AJ2293" t="str">
            <v>-</v>
          </cell>
        </row>
        <row r="2294">
          <cell r="S2294" t="str">
            <v>E261</v>
          </cell>
          <cell r="T2294" t="str">
            <v>Kinney, Lorenzo '14 Endow Plan</v>
          </cell>
          <cell r="AA2294" t="str">
            <v>110-2606-1135</v>
          </cell>
          <cell r="AD2294" t="str">
            <v>PHARMACY-110</v>
          </cell>
          <cell r="AE2294" t="str">
            <v>PHARMACY-110-61</v>
          </cell>
          <cell r="AF2294" t="str">
            <v>110-2606-1135</v>
          </cell>
          <cell r="AJ2294" t="str">
            <v>-</v>
          </cell>
        </row>
        <row r="2295">
          <cell r="S2295" t="str">
            <v>E262</v>
          </cell>
          <cell r="T2295" t="str">
            <v>Huston, George Memorial Fund</v>
          </cell>
          <cell r="AA2295" t="str">
            <v>110-2606-1136</v>
          </cell>
          <cell r="AD2295" t="str">
            <v>PHARMACY-110</v>
          </cell>
          <cell r="AE2295" t="str">
            <v>PHARMACY-110-62</v>
          </cell>
          <cell r="AF2295" t="str">
            <v>110-2606-1136</v>
          </cell>
          <cell r="AJ2295" t="str">
            <v>-</v>
          </cell>
        </row>
        <row r="2296">
          <cell r="S2296" t="str">
            <v>E263</v>
          </cell>
          <cell r="T2296" t="str">
            <v>Tweedell, James C. Memorl Libr</v>
          </cell>
          <cell r="AA2296" t="str">
            <v>110-2606-1137</v>
          </cell>
          <cell r="AD2296" t="str">
            <v>PHARMACY-110</v>
          </cell>
          <cell r="AE2296" t="str">
            <v>PHARMACY-110-63</v>
          </cell>
          <cell r="AF2296" t="str">
            <v>110-2606-1137</v>
          </cell>
          <cell r="AJ2296" t="str">
            <v>-</v>
          </cell>
        </row>
        <row r="2297">
          <cell r="S2297" t="str">
            <v>E264</v>
          </cell>
          <cell r="T2297" t="str">
            <v>Carlson,Eleanor/Oscar Chr WmSt</v>
          </cell>
          <cell r="AA2297" t="str">
            <v>110-2606-1138</v>
          </cell>
          <cell r="AD2297" t="str">
            <v>PHARMACY-110</v>
          </cell>
          <cell r="AE2297" t="str">
            <v>PHARMACY-110-64</v>
          </cell>
          <cell r="AF2297" t="str">
            <v>110-2606-1138</v>
          </cell>
          <cell r="AJ2297" t="str">
            <v>-</v>
          </cell>
        </row>
        <row r="2298">
          <cell r="S2298" t="str">
            <v>E265</v>
          </cell>
          <cell r="T2298" t="str">
            <v>Carlson, Eleanor/Oscar WmnStud</v>
          </cell>
          <cell r="AA2298" t="str">
            <v>110-2606-1139</v>
          </cell>
          <cell r="AD2298" t="str">
            <v>PHARMACY-110</v>
          </cell>
          <cell r="AE2298" t="str">
            <v>PHARMACY-110-65</v>
          </cell>
          <cell r="AF2298" t="str">
            <v>110-2606-1139</v>
          </cell>
          <cell r="AJ2298" t="str">
            <v>-</v>
          </cell>
        </row>
        <row r="2299">
          <cell r="S2299" t="str">
            <v>E266</v>
          </cell>
          <cell r="T2299" t="str">
            <v>Robinson,Green Beretta Corp En</v>
          </cell>
          <cell r="AA2299" t="str">
            <v>110-2606-1140</v>
          </cell>
          <cell r="AD2299" t="str">
            <v>PHARMACY-110</v>
          </cell>
          <cell r="AE2299" t="str">
            <v>PHARMACY-110-66</v>
          </cell>
          <cell r="AF2299" t="str">
            <v>110-2606-1140</v>
          </cell>
          <cell r="AJ2299" t="str">
            <v>-</v>
          </cell>
        </row>
        <row r="2300">
          <cell r="S2300" t="str">
            <v>E267</v>
          </cell>
          <cell r="T2300" t="str">
            <v>Hirsch, Dr. Janet Endowment</v>
          </cell>
          <cell r="AA2300" t="str">
            <v>110-2606-1141</v>
          </cell>
          <cell r="AD2300" t="str">
            <v>PHARMACY-110</v>
          </cell>
          <cell r="AE2300" t="str">
            <v>PHARMACY-110-67</v>
          </cell>
          <cell r="AF2300" t="str">
            <v>110-2606-1141</v>
          </cell>
          <cell r="AJ2300" t="str">
            <v>-</v>
          </cell>
        </row>
        <row r="2301">
          <cell r="S2301" t="str">
            <v>E268</v>
          </cell>
          <cell r="T2301" t="str">
            <v>Lynch, JH &amp; Sons&amp;Lynch Fam End</v>
          </cell>
          <cell r="AA2301" t="str">
            <v>110-2606-1142</v>
          </cell>
          <cell r="AD2301" t="str">
            <v>PHARMACY-110</v>
          </cell>
          <cell r="AE2301" t="str">
            <v>PHARMACY-110-68</v>
          </cell>
          <cell r="AF2301" t="str">
            <v>110-2606-1142</v>
          </cell>
          <cell r="AJ2301" t="str">
            <v>-</v>
          </cell>
        </row>
        <row r="2302">
          <cell r="S2302" t="str">
            <v>E269</v>
          </cell>
          <cell r="T2302" t="str">
            <v>Hanumara, R Choudary Grad End</v>
          </cell>
          <cell r="AA2302" t="str">
            <v>110-2606-1143</v>
          </cell>
          <cell r="AD2302" t="str">
            <v>PHARMACY-110</v>
          </cell>
          <cell r="AE2302" t="str">
            <v>PHARMACY-110-69</v>
          </cell>
          <cell r="AF2302" t="str">
            <v>110-2606-1143</v>
          </cell>
          <cell r="AJ2302" t="str">
            <v>-</v>
          </cell>
        </row>
        <row r="2303">
          <cell r="S2303" t="str">
            <v>E270</v>
          </cell>
          <cell r="T2303" t="str">
            <v>Sieburth,Janice&amp;John GSO Pell</v>
          </cell>
          <cell r="AA2303" t="str">
            <v>110-2606-1144</v>
          </cell>
          <cell r="AD2303" t="str">
            <v>PHARMACY-110</v>
          </cell>
          <cell r="AE2303" t="str">
            <v>PHARMACY-110-70</v>
          </cell>
          <cell r="AF2303" t="str">
            <v>110-2606-1144</v>
          </cell>
          <cell r="AJ2303" t="str">
            <v>-</v>
          </cell>
        </row>
        <row r="2304">
          <cell r="S2304" t="str">
            <v>E271</v>
          </cell>
          <cell r="T2304" t="str">
            <v>Galanti, Mildred McKowen Peter</v>
          </cell>
          <cell r="AA2304" t="str">
            <v>110-2606-1145</v>
          </cell>
          <cell r="AD2304" t="str">
            <v>PHARMACY-110</v>
          </cell>
          <cell r="AE2304" t="str">
            <v>PHARMACY-110-71</v>
          </cell>
          <cell r="AF2304" t="str">
            <v>110-2606-1145</v>
          </cell>
          <cell r="AJ2304" t="str">
            <v>-</v>
          </cell>
        </row>
        <row r="2305">
          <cell r="S2305" t="str">
            <v>E272</v>
          </cell>
          <cell r="T2305" t="str">
            <v>Lundgren, Ray Jr.&amp;Nancy C CELS</v>
          </cell>
          <cell r="AA2305" t="str">
            <v>110-2606-1146</v>
          </cell>
          <cell r="AD2305" t="str">
            <v>PHARMACY-110</v>
          </cell>
          <cell r="AE2305" t="str">
            <v>PHARMACY-110-72</v>
          </cell>
          <cell r="AF2305" t="str">
            <v>110-2606-1146</v>
          </cell>
          <cell r="AJ2305" t="str">
            <v>-</v>
          </cell>
        </row>
        <row r="2306">
          <cell r="S2306" t="str">
            <v>E273</v>
          </cell>
          <cell r="T2306" t="str">
            <v>Boss, Brad Ice Hockey Endowmnt</v>
          </cell>
          <cell r="AA2306" t="str">
            <v>110-2606-1180</v>
          </cell>
          <cell r="AD2306" t="str">
            <v>PHARMACY-110</v>
          </cell>
          <cell r="AE2306" t="str">
            <v>PHARMACY-110-73</v>
          </cell>
          <cell r="AF2306" t="str">
            <v>110-2606-1180</v>
          </cell>
          <cell r="AJ2306" t="str">
            <v>-</v>
          </cell>
        </row>
        <row r="2307">
          <cell r="S2307" t="str">
            <v>E274</v>
          </cell>
          <cell r="T2307" t="str">
            <v>Feinstein Enriching America Pr</v>
          </cell>
          <cell r="AA2307" t="str">
            <v>110-2606-2400</v>
          </cell>
          <cell r="AD2307" t="str">
            <v>PHARMACY-110</v>
          </cell>
          <cell r="AE2307" t="str">
            <v>PHARMACY-110-74</v>
          </cell>
          <cell r="AF2307" t="str">
            <v>110-2606-2400</v>
          </cell>
          <cell r="AJ2307" t="str">
            <v>-</v>
          </cell>
        </row>
        <row r="2308">
          <cell r="S2308" t="str">
            <v>E275</v>
          </cell>
          <cell r="T2308" t="str">
            <v>Marshall, Edmund&amp;Dorothy FacEx</v>
          </cell>
          <cell r="AA2308" t="str">
            <v>110-2606-7078</v>
          </cell>
          <cell r="AD2308" t="str">
            <v>PHARMACY-110</v>
          </cell>
          <cell r="AE2308" t="str">
            <v>PHARMACY-110-75</v>
          </cell>
          <cell r="AF2308" t="str">
            <v>110-2606-7078</v>
          </cell>
          <cell r="AJ2308" t="str">
            <v>-</v>
          </cell>
        </row>
        <row r="2309">
          <cell r="S2309" t="str">
            <v>E276</v>
          </cell>
          <cell r="T2309" t="str">
            <v>Presidents Fund for Excellence</v>
          </cell>
          <cell r="AA2309" t="str">
            <v>110-2607-0000</v>
          </cell>
          <cell r="AD2309" t="str">
            <v>PHARMACY-110</v>
          </cell>
          <cell r="AE2309" t="str">
            <v>PHARMACY-110-76</v>
          </cell>
          <cell r="AF2309" t="str">
            <v>110-2607-0000</v>
          </cell>
          <cell r="AJ2309" t="str">
            <v>-</v>
          </cell>
        </row>
        <row r="2310">
          <cell r="S2310" t="str">
            <v>E277</v>
          </cell>
          <cell r="T2310" t="str">
            <v>Billmyer,Carroll Prof Mech Eng</v>
          </cell>
          <cell r="AA2310" t="str">
            <v>110-2700-0000</v>
          </cell>
          <cell r="AD2310" t="str">
            <v>UCAS-110</v>
          </cell>
          <cell r="AE2310" t="str">
            <v>UCAS-110-1</v>
          </cell>
          <cell r="AF2310" t="str">
            <v>110-2700-0000</v>
          </cell>
          <cell r="AJ2310" t="str">
            <v>-</v>
          </cell>
        </row>
        <row r="2311">
          <cell r="S2311" t="str">
            <v>E278</v>
          </cell>
          <cell r="T2311" t="str">
            <v>Ostrach, Simon Prof Mech Engr</v>
          </cell>
          <cell r="AA2311" t="str">
            <v>110-2800-0000</v>
          </cell>
          <cell r="AD2311" t="str">
            <v>GSO-110</v>
          </cell>
          <cell r="AE2311" t="str">
            <v>GSO-110-1</v>
          </cell>
          <cell r="AF2311" t="str">
            <v>110-2800-0000</v>
          </cell>
          <cell r="AJ2311" t="str">
            <v>-</v>
          </cell>
        </row>
        <row r="2312">
          <cell r="S2312" t="str">
            <v>E279</v>
          </cell>
          <cell r="T2312" t="str">
            <v>Football Endowment</v>
          </cell>
          <cell r="AA2312" t="str">
            <v>110-2800-1101</v>
          </cell>
          <cell r="AD2312" t="str">
            <v>GSO-110</v>
          </cell>
          <cell r="AE2312" t="str">
            <v>GSO-110-2</v>
          </cell>
          <cell r="AF2312" t="str">
            <v>110-2800-1101</v>
          </cell>
          <cell r="AJ2312" t="str">
            <v>-</v>
          </cell>
        </row>
        <row r="2313">
          <cell r="S2313" t="str">
            <v>E280</v>
          </cell>
          <cell r="T2313" t="str">
            <v>Verrechia Leadership Chair</v>
          </cell>
          <cell r="AA2313" t="str">
            <v>110-2800-2553</v>
          </cell>
          <cell r="AD2313" t="str">
            <v>GSO-110</v>
          </cell>
          <cell r="AE2313" t="str">
            <v>GSO-110-3</v>
          </cell>
          <cell r="AF2313" t="str">
            <v>110-2800-2553</v>
          </cell>
          <cell r="AJ2313" t="str">
            <v>-</v>
          </cell>
        </row>
        <row r="2314">
          <cell r="S2314" t="str">
            <v>E281</v>
          </cell>
          <cell r="T2314" t="str">
            <v>GSO Dean's Fund for Excellence</v>
          </cell>
          <cell r="AA2314" t="str">
            <v>110-2800-3002</v>
          </cell>
          <cell r="AD2314" t="str">
            <v>GSO-110</v>
          </cell>
          <cell r="AE2314" t="str">
            <v>GSO-110-4</v>
          </cell>
          <cell r="AF2314" t="str">
            <v>110-2800-3002</v>
          </cell>
          <cell r="AJ2314" t="str">
            <v>-</v>
          </cell>
        </row>
        <row r="2315">
          <cell r="S2315" t="str">
            <v>E282</v>
          </cell>
          <cell r="T2315" t="str">
            <v>Young, George&amp;Barbara Chr-Biol</v>
          </cell>
          <cell r="AA2315" t="str">
            <v>110-2800-3050</v>
          </cell>
          <cell r="AD2315" t="str">
            <v>GSO-110</v>
          </cell>
          <cell r="AE2315" t="str">
            <v>GSO-110-5</v>
          </cell>
          <cell r="AF2315" t="str">
            <v>110-2800-3050</v>
          </cell>
          <cell r="AJ2315" t="str">
            <v>-</v>
          </cell>
        </row>
        <row r="2316">
          <cell r="S2316" t="str">
            <v>E283</v>
          </cell>
          <cell r="T2316" t="str">
            <v>Mathematics Department</v>
          </cell>
          <cell r="AA2316" t="str">
            <v>110-2801-0000</v>
          </cell>
          <cell r="AD2316" t="str">
            <v>NBC_FACILITIESOPER-110</v>
          </cell>
          <cell r="AE2316" t="str">
            <v>NBC_FACILITIESOPER-110-1</v>
          </cell>
          <cell r="AF2316" t="str">
            <v>110-2801-0000</v>
          </cell>
          <cell r="AJ2316" t="str">
            <v>-</v>
          </cell>
        </row>
        <row r="2317">
          <cell r="S2317" t="str">
            <v>E284</v>
          </cell>
          <cell r="T2317" t="str">
            <v>Barden, Martha E Comm Hlth End</v>
          </cell>
          <cell r="AA2317" t="str">
            <v>110-2801-2567</v>
          </cell>
          <cell r="AD2317" t="str">
            <v>NBC_FACILITIESOPER-110</v>
          </cell>
          <cell r="AE2317" t="str">
            <v>NBC_FACILITIESOPER-110-2</v>
          </cell>
          <cell r="AF2317" t="str">
            <v>110-2801-2567</v>
          </cell>
          <cell r="AJ2317" t="str">
            <v>-</v>
          </cell>
        </row>
        <row r="2318">
          <cell r="S2318" t="str">
            <v>E285</v>
          </cell>
          <cell r="T2318" t="str">
            <v>Hackett, Dean John R. Endowmnt</v>
          </cell>
          <cell r="AA2318" t="str">
            <v>110-2801-2568</v>
          </cell>
          <cell r="AD2318" t="str">
            <v>NBC_FACILITIESOPER-110</v>
          </cell>
          <cell r="AE2318" t="str">
            <v>NBC_FACILITIESOPER-110-3</v>
          </cell>
          <cell r="AF2318" t="str">
            <v>110-2801-2568</v>
          </cell>
          <cell r="AJ2318" t="str">
            <v>-</v>
          </cell>
        </row>
        <row r="2319">
          <cell r="S2319" t="str">
            <v>E286</v>
          </cell>
          <cell r="T2319" t="str">
            <v>Omar Famly Magnate Found Chair</v>
          </cell>
          <cell r="AA2319" t="str">
            <v>110-2802-1100</v>
          </cell>
          <cell r="AD2319" t="str">
            <v>GSO-110</v>
          </cell>
          <cell r="AE2319" t="str">
            <v>GSO-110-6</v>
          </cell>
          <cell r="AF2319" t="str">
            <v>110-2802-1100</v>
          </cell>
          <cell r="AJ2319" t="str">
            <v>-</v>
          </cell>
        </row>
        <row r="2320">
          <cell r="S2320" t="str">
            <v>E287</v>
          </cell>
          <cell r="T2320" t="str">
            <v>Dept of Mechanical Engineering</v>
          </cell>
          <cell r="AA2320" t="str">
            <v>110-2802-1101</v>
          </cell>
          <cell r="AD2320" t="str">
            <v>GSO-110</v>
          </cell>
          <cell r="AE2320" t="str">
            <v>GSO-110-7</v>
          </cell>
          <cell r="AF2320" t="str">
            <v>110-2802-1101</v>
          </cell>
          <cell r="AJ2320" t="str">
            <v>-</v>
          </cell>
        </row>
        <row r="2321">
          <cell r="S2321" t="str">
            <v>E288</v>
          </cell>
          <cell r="T2321" t="str">
            <v>Nystrom Family End. Chem Engr.</v>
          </cell>
          <cell r="AA2321" t="str">
            <v>110-2802-1102</v>
          </cell>
          <cell r="AD2321" t="str">
            <v>GSO-110</v>
          </cell>
          <cell r="AE2321" t="str">
            <v>GSO-110-8</v>
          </cell>
          <cell r="AF2321" t="str">
            <v>110-2802-1102</v>
          </cell>
          <cell r="AJ2321" t="str">
            <v>-</v>
          </cell>
        </row>
        <row r="2322">
          <cell r="S2322" t="str">
            <v>E289</v>
          </cell>
          <cell r="T2322" t="str">
            <v>Kenney,G Dickson&amp;Virginia Chem</v>
          </cell>
          <cell r="AA2322" t="str">
            <v>110-2802-1103</v>
          </cell>
          <cell r="AD2322" t="str">
            <v>GSO-110</v>
          </cell>
          <cell r="AE2322" t="str">
            <v>GSO-110-9</v>
          </cell>
          <cell r="AF2322" t="str">
            <v>110-2802-1103</v>
          </cell>
          <cell r="AJ2322" t="str">
            <v>-</v>
          </cell>
        </row>
        <row r="2323">
          <cell r="S2323" t="str">
            <v>E290</v>
          </cell>
          <cell r="T2323" t="str">
            <v>Marshall, Dorothy&amp;Edmund Endow</v>
          </cell>
          <cell r="AA2323" t="str">
            <v>110-2802-1104</v>
          </cell>
          <cell r="AD2323" t="str">
            <v>GSO-110</v>
          </cell>
          <cell r="AE2323" t="str">
            <v>GSO-110-10</v>
          </cell>
          <cell r="AF2323" t="str">
            <v>110-2802-1104</v>
          </cell>
          <cell r="AJ2323" t="str">
            <v>-</v>
          </cell>
        </row>
        <row r="2324">
          <cell r="S2324" t="str">
            <v>E291</v>
          </cell>
          <cell r="T2324" t="str">
            <v>Feinstein Hunger Center</v>
          </cell>
          <cell r="AA2324" t="str">
            <v>110-2802-1105</v>
          </cell>
          <cell r="AD2324" t="str">
            <v>GSO-110</v>
          </cell>
          <cell r="AE2324" t="str">
            <v>GSO-110-11</v>
          </cell>
          <cell r="AF2324" t="str">
            <v>110-2802-1105</v>
          </cell>
          <cell r="AJ2324" t="str">
            <v>-</v>
          </cell>
        </row>
        <row r="2325">
          <cell r="S2325" t="str">
            <v>E292</v>
          </cell>
          <cell r="T2325" t="str">
            <v>Tomkinson, Donald K. Jr. Endow</v>
          </cell>
          <cell r="AA2325" t="str">
            <v>110-2802-2400</v>
          </cell>
          <cell r="AD2325" t="str">
            <v>GSO-110</v>
          </cell>
          <cell r="AE2325" t="str">
            <v>GSO-110-12</v>
          </cell>
          <cell r="AF2325" t="str">
            <v>110-2802-2400</v>
          </cell>
          <cell r="AJ2325" t="str">
            <v>-</v>
          </cell>
        </row>
        <row r="2326">
          <cell r="S2326" t="str">
            <v>E293</v>
          </cell>
          <cell r="T2326" t="str">
            <v>Ayotte,Judith A &amp;Robert C Endw</v>
          </cell>
          <cell r="AA2326" t="str">
            <v>110-2802-2701</v>
          </cell>
          <cell r="AD2326" t="str">
            <v>GSO-110</v>
          </cell>
          <cell r="AE2326" t="str">
            <v>GSO-110-13</v>
          </cell>
          <cell r="AF2326" t="str">
            <v>110-2802-2701</v>
          </cell>
          <cell r="AJ2326" t="str">
            <v>-</v>
          </cell>
        </row>
        <row r="2327">
          <cell r="S2327" t="str">
            <v>E294</v>
          </cell>
          <cell r="T2327" t="str">
            <v>Kim,Hesook Suzi Grad Nrsng Fnd</v>
          </cell>
          <cell r="AA2327" t="str">
            <v>110-2803-0000</v>
          </cell>
          <cell r="AD2327" t="str">
            <v>GSO-110</v>
          </cell>
          <cell r="AE2327" t="str">
            <v>GSO-110-14</v>
          </cell>
          <cell r="AF2327" t="str">
            <v>110-2803-0000</v>
          </cell>
          <cell r="AJ2327" t="str">
            <v>-</v>
          </cell>
        </row>
        <row r="2328">
          <cell r="S2328" t="str">
            <v>E295</v>
          </cell>
          <cell r="T2328" t="str">
            <v>Center for the Humanities Endw</v>
          </cell>
          <cell r="AA2328" t="str">
            <v>110-2804-0000</v>
          </cell>
          <cell r="AD2328" t="str">
            <v>GSO-110</v>
          </cell>
          <cell r="AE2328" t="str">
            <v>GSO-110-15</v>
          </cell>
          <cell r="AF2328" t="str">
            <v>110-2804-0000</v>
          </cell>
          <cell r="AJ2328" t="str">
            <v>-</v>
          </cell>
        </row>
        <row r="2329">
          <cell r="S2329" t="str">
            <v>E296</v>
          </cell>
          <cell r="T2329" t="str">
            <v>Lippmann,Raymond&amp;Virginia End.</v>
          </cell>
          <cell r="AA2329" t="str">
            <v>110-2805-0000</v>
          </cell>
          <cell r="AD2329" t="str">
            <v>GSO-110</v>
          </cell>
          <cell r="AE2329" t="str">
            <v>GSO-110-16</v>
          </cell>
          <cell r="AF2329" t="str">
            <v>110-2805-0000</v>
          </cell>
          <cell r="AJ2329" t="str">
            <v>-</v>
          </cell>
        </row>
        <row r="2330">
          <cell r="S2330" t="str">
            <v>E297</v>
          </cell>
          <cell r="T2330" t="str">
            <v>Hartford,Bradley B Mem Lib Fnd</v>
          </cell>
          <cell r="AA2330" t="str">
            <v>110-2806-0000</v>
          </cell>
          <cell r="AD2330" t="str">
            <v>GSO-110</v>
          </cell>
          <cell r="AE2330" t="str">
            <v>GSO-110-17</v>
          </cell>
          <cell r="AF2330" t="str">
            <v>110-2806-0000</v>
          </cell>
          <cell r="AJ2330" t="str">
            <v>-</v>
          </cell>
        </row>
        <row r="2331">
          <cell r="S2331" t="str">
            <v>E298</v>
          </cell>
          <cell r="T2331" t="str">
            <v>Brook, Arlene&amp;David E Chm Engr</v>
          </cell>
          <cell r="AA2331" t="str">
            <v>110-2806-1180</v>
          </cell>
          <cell r="AD2331" t="str">
            <v>GSO-110</v>
          </cell>
          <cell r="AE2331" t="str">
            <v>GSO-110-18</v>
          </cell>
          <cell r="AF2331" t="str">
            <v>110-2806-1180</v>
          </cell>
          <cell r="AJ2331" t="str">
            <v>-</v>
          </cell>
        </row>
        <row r="2332">
          <cell r="S2332" t="str">
            <v>E299</v>
          </cell>
          <cell r="T2332" t="str">
            <v>Vangermeersch, Richard Endwmnt</v>
          </cell>
          <cell r="AA2332" t="str">
            <v>110-2807-0000</v>
          </cell>
          <cell r="AD2332" t="str">
            <v>GSO-110</v>
          </cell>
          <cell r="AE2332" t="str">
            <v>GSO-110-19</v>
          </cell>
          <cell r="AF2332" t="str">
            <v>110-2807-0000</v>
          </cell>
          <cell r="AJ2332" t="str">
            <v>-</v>
          </cell>
        </row>
        <row r="2333">
          <cell r="S2333" t="str">
            <v>E300</v>
          </cell>
          <cell r="T2333" t="str">
            <v>Polk, Charles Memorial Endwmnt</v>
          </cell>
          <cell r="AA2333" t="str">
            <v>110-2808-0000</v>
          </cell>
          <cell r="AD2333" t="str">
            <v>NBC_FACILITIESOPER-110</v>
          </cell>
          <cell r="AE2333" t="str">
            <v>NBC_FACILITIESOPER-110-4</v>
          </cell>
          <cell r="AF2333" t="str">
            <v>110-2808-0000</v>
          </cell>
          <cell r="AJ2333" t="str">
            <v>-</v>
          </cell>
        </row>
        <row r="2334">
          <cell r="S2334" t="str">
            <v>E301</v>
          </cell>
          <cell r="T2334" t="str">
            <v>Texas Instruments End. - IEP</v>
          </cell>
          <cell r="AA2334" t="str">
            <v>110-2809-0000</v>
          </cell>
          <cell r="AD2334" t="str">
            <v>GSO-110</v>
          </cell>
          <cell r="AE2334" t="str">
            <v>GSO-110-20</v>
          </cell>
          <cell r="AF2334" t="str">
            <v>110-2809-0000</v>
          </cell>
          <cell r="AJ2334" t="str">
            <v>-</v>
          </cell>
        </row>
        <row r="2335">
          <cell r="S2335" t="str">
            <v>E302</v>
          </cell>
          <cell r="T2335" t="str">
            <v>Risica, Anthony J Endowed Lect</v>
          </cell>
          <cell r="AA2335" t="str">
            <v>110-2810-0000</v>
          </cell>
          <cell r="AD2335" t="str">
            <v>GSO-110</v>
          </cell>
          <cell r="AE2335" t="str">
            <v>GSO-110-21</v>
          </cell>
          <cell r="AF2335" t="str">
            <v>110-2810-0000</v>
          </cell>
          <cell r="AJ2335" t="str">
            <v>-</v>
          </cell>
        </row>
        <row r="2336">
          <cell r="S2336" t="str">
            <v>E303</v>
          </cell>
          <cell r="T2336" t="str">
            <v>Rose, Tony Unrestrictd Endwmnt</v>
          </cell>
          <cell r="AA2336" t="str">
            <v>110-2811-0000</v>
          </cell>
          <cell r="AD2336" t="str">
            <v>GSO-110</v>
          </cell>
          <cell r="AE2336" t="str">
            <v>GSO-110-22</v>
          </cell>
          <cell r="AF2336" t="str">
            <v>110-2811-0000</v>
          </cell>
          <cell r="AJ2336" t="str">
            <v>-</v>
          </cell>
        </row>
        <row r="2337">
          <cell r="S2337" t="str">
            <v>E304</v>
          </cell>
          <cell r="T2337" t="str">
            <v>Boss Family Endowment (9001)</v>
          </cell>
          <cell r="AA2337" t="str">
            <v>110-2811-4152</v>
          </cell>
          <cell r="AD2337" t="str">
            <v>GSO-110</v>
          </cell>
          <cell r="AE2337" t="str">
            <v>GSO-110-23</v>
          </cell>
          <cell r="AF2337" t="str">
            <v>110-2811-4152</v>
          </cell>
          <cell r="AJ2337" t="str">
            <v>-</v>
          </cell>
        </row>
        <row r="2338">
          <cell r="S2338" t="str">
            <v>E305</v>
          </cell>
          <cell r="T2338" t="str">
            <v>College of Engineering Endwmn</v>
          </cell>
          <cell r="AA2338" t="str">
            <v>110-2813-0000</v>
          </cell>
          <cell r="AD2338" t="str">
            <v>GSO-110</v>
          </cell>
          <cell r="AE2338" t="str">
            <v>GSO-110-24</v>
          </cell>
          <cell r="AF2338" t="str">
            <v>110-2813-0000</v>
          </cell>
          <cell r="AJ2338" t="str">
            <v>-</v>
          </cell>
        </row>
        <row r="2339">
          <cell r="S2339" t="str">
            <v>E306</v>
          </cell>
          <cell r="T2339" t="str">
            <v>URI Foundation End. For Resrch</v>
          </cell>
          <cell r="AA2339" t="str">
            <v>110-2813-1180</v>
          </cell>
          <cell r="AD2339" t="str">
            <v>GSO-110</v>
          </cell>
          <cell r="AE2339" t="str">
            <v>GSO-110-25</v>
          </cell>
          <cell r="AF2339" t="str">
            <v>110-2813-1180</v>
          </cell>
          <cell r="AJ2339" t="str">
            <v>-</v>
          </cell>
        </row>
        <row r="2340">
          <cell r="S2340" t="str">
            <v>E313</v>
          </cell>
          <cell r="T2340" t="str">
            <v>Robert Pezzullo Mem. Service</v>
          </cell>
          <cell r="AA2340" t="str">
            <v>110-2814-0000</v>
          </cell>
          <cell r="AD2340" t="str">
            <v>GSO-110</v>
          </cell>
          <cell r="AE2340" t="str">
            <v>GSO-110-26</v>
          </cell>
          <cell r="AF2340" t="str">
            <v>110-2814-0000</v>
          </cell>
          <cell r="AJ2340" t="str">
            <v>-</v>
          </cell>
        </row>
        <row r="2341">
          <cell r="S2341" t="str">
            <v>E314</v>
          </cell>
          <cell r="T2341" t="str">
            <v>Smith, J&amp;A For Udrgrnd Env Res</v>
          </cell>
          <cell r="AA2341" t="str">
            <v>110-2815-7017</v>
          </cell>
          <cell r="AD2341" t="str">
            <v>GSO-110</v>
          </cell>
          <cell r="AE2341" t="str">
            <v>GSO-110-27</v>
          </cell>
          <cell r="AF2341" t="str">
            <v>110-2815-7017</v>
          </cell>
          <cell r="AJ2341" t="str">
            <v>-</v>
          </cell>
        </row>
        <row r="2342">
          <cell r="S2342" t="str">
            <v>E315</v>
          </cell>
          <cell r="T2342" t="str">
            <v>King, Edward P Jr Memorial Fd</v>
          </cell>
          <cell r="AA2342" t="str">
            <v>110-2817-0000</v>
          </cell>
          <cell r="AD2342" t="str">
            <v>PUBLICSAFETY-110</v>
          </cell>
          <cell r="AE2342" t="str">
            <v>PUBLICSAFETY-110-1</v>
          </cell>
          <cell r="AF2342" t="str">
            <v>110-2817-0000</v>
          </cell>
          <cell r="AJ2342" t="str">
            <v>-</v>
          </cell>
        </row>
        <row r="2343">
          <cell r="S2343" t="str">
            <v>E318</v>
          </cell>
          <cell r="T2343" t="str">
            <v>Simmons,Maitland Mem. Res. AWD</v>
          </cell>
          <cell r="AA2343" t="str">
            <v>110-2820-0000</v>
          </cell>
          <cell r="AD2343" t="str">
            <v>NBC_FACILITIESOPER-110</v>
          </cell>
          <cell r="AE2343" t="str">
            <v>NBC_FACILITIESOPER-110-5</v>
          </cell>
          <cell r="AF2343" t="str">
            <v>110-2820-0000</v>
          </cell>
          <cell r="AJ2343" t="str">
            <v>-</v>
          </cell>
        </row>
        <row r="2344">
          <cell r="S2344" t="str">
            <v>E319</v>
          </cell>
          <cell r="T2344" t="str">
            <v>Hope F Hudner Endowment</v>
          </cell>
          <cell r="AA2344" t="str">
            <v>110-2820-2560</v>
          </cell>
          <cell r="AD2344" t="str">
            <v>NBC_FACILITIESOPER-110</v>
          </cell>
          <cell r="AE2344" t="str">
            <v>NBC_FACILITIESOPER-110-6</v>
          </cell>
          <cell r="AF2344" t="str">
            <v>110-2820-2560</v>
          </cell>
          <cell r="AJ2344" t="str">
            <v>-</v>
          </cell>
        </row>
        <row r="2345">
          <cell r="S2345" t="str">
            <v>E320</v>
          </cell>
          <cell r="T2345" t="str">
            <v>Fillmore Memorial Scholarship</v>
          </cell>
          <cell r="AA2345" t="str">
            <v>110-2821-0000</v>
          </cell>
          <cell r="AD2345" t="str">
            <v>GSO-110</v>
          </cell>
          <cell r="AE2345" t="str">
            <v>GSO-110-28</v>
          </cell>
          <cell r="AF2345" t="str">
            <v>110-2821-0000</v>
          </cell>
          <cell r="AJ2345" t="str">
            <v>-</v>
          </cell>
        </row>
        <row r="2346">
          <cell r="S2346" t="str">
            <v>E321</v>
          </cell>
          <cell r="T2346" t="str">
            <v>CL 1955 Endow Archeol Oceanogr</v>
          </cell>
          <cell r="AA2346" t="str">
            <v>110-2821-1202</v>
          </cell>
          <cell r="AD2346" t="str">
            <v>GSO-110</v>
          </cell>
          <cell r="AE2346" t="str">
            <v>GSO-110-29</v>
          </cell>
          <cell r="AF2346" t="str">
            <v>110-2821-1202</v>
          </cell>
          <cell r="AJ2346" t="str">
            <v>-</v>
          </cell>
        </row>
        <row r="2347">
          <cell r="S2347" t="str">
            <v>E322</v>
          </cell>
          <cell r="T2347" t="str">
            <v>Meuchinger, Herman 38 Dept</v>
          </cell>
          <cell r="AA2347" t="str">
            <v>110-2822-0000</v>
          </cell>
          <cell r="AD2347" t="str">
            <v>GSO-110</v>
          </cell>
          <cell r="AE2347" t="str">
            <v>GSO-110-30</v>
          </cell>
          <cell r="AF2347" t="str">
            <v>110-2822-0000</v>
          </cell>
          <cell r="AJ2347" t="str">
            <v>-</v>
          </cell>
        </row>
        <row r="2348">
          <cell r="S2348" t="str">
            <v>E323</v>
          </cell>
          <cell r="T2348" t="str">
            <v>Shepard, John II Mem Scholar</v>
          </cell>
          <cell r="AA2348" t="str">
            <v>110-2900-0000</v>
          </cell>
          <cell r="AD2348" t="str">
            <v>EDUCATION-110</v>
          </cell>
          <cell r="AE2348" t="str">
            <v>EDUCATION-110-6</v>
          </cell>
          <cell r="AF2348" t="str">
            <v>110-2900-0000</v>
          </cell>
          <cell r="AJ2348" t="str">
            <v>-</v>
          </cell>
        </row>
        <row r="2349">
          <cell r="S2349" t="str">
            <v>E324</v>
          </cell>
          <cell r="T2349" t="str">
            <v>Myllymaki &amp; McFarland Endow FD</v>
          </cell>
          <cell r="AA2349" t="str">
            <v>110-2900-1100</v>
          </cell>
          <cell r="AD2349" t="str">
            <v>EDUCATION-110</v>
          </cell>
          <cell r="AE2349" t="str">
            <v>EDUCATION-110-7</v>
          </cell>
          <cell r="AF2349" t="str">
            <v>110-2900-1100</v>
          </cell>
          <cell r="AJ2349" t="str">
            <v>-</v>
          </cell>
        </row>
        <row r="2350">
          <cell r="S2350" t="str">
            <v>E325</v>
          </cell>
          <cell r="T2350" t="str">
            <v>ORME, W.A.Pell Lib. Endowment</v>
          </cell>
          <cell r="AA2350" t="str">
            <v>110-2902-0000</v>
          </cell>
          <cell r="AD2350" t="str">
            <v>EDUCATION-110</v>
          </cell>
          <cell r="AE2350" t="str">
            <v>EDUCATION-110-8</v>
          </cell>
          <cell r="AF2350" t="str">
            <v>110-2902-0000</v>
          </cell>
          <cell r="AJ2350" t="str">
            <v>-</v>
          </cell>
        </row>
        <row r="2351">
          <cell r="S2351" t="str">
            <v>E326</v>
          </cell>
          <cell r="T2351" t="str">
            <v>RI Dietetics Assn Scholarship</v>
          </cell>
          <cell r="AA2351" t="str">
            <v>110-2903-0000</v>
          </cell>
          <cell r="AD2351" t="str">
            <v>OSI-110</v>
          </cell>
          <cell r="AE2351" t="str">
            <v>OSI-110-2</v>
          </cell>
          <cell r="AF2351" t="str">
            <v>110-2903-0000</v>
          </cell>
          <cell r="AJ2351" t="str">
            <v>-</v>
          </cell>
        </row>
        <row r="2352">
          <cell r="S2352" t="str">
            <v>E327</v>
          </cell>
          <cell r="T2352" t="str">
            <v>Strauss Don Legislative Intern</v>
          </cell>
          <cell r="AA2352" t="str">
            <v>110-2908-0000</v>
          </cell>
          <cell r="AD2352" t="str">
            <v>CEPS-OSI-110</v>
          </cell>
          <cell r="AE2352" t="str">
            <v>CEPS-OSI-110-1</v>
          </cell>
          <cell r="AF2352" t="str">
            <v>110-2908-0000</v>
          </cell>
          <cell r="AJ2352" t="str">
            <v>-</v>
          </cell>
        </row>
        <row r="2353">
          <cell r="S2353" t="str">
            <v>E328</v>
          </cell>
          <cell r="T2353" t="str">
            <v>Warren, David Endowed Sch</v>
          </cell>
          <cell r="AA2353" t="str">
            <v>110-3206-0000</v>
          </cell>
          <cell r="AD2353" t="str">
            <v>BUSINESS-110</v>
          </cell>
          <cell r="AE2353" t="str">
            <v>BUSINESS-110-15</v>
          </cell>
          <cell r="AF2353" t="str">
            <v>110-3206-0000</v>
          </cell>
          <cell r="AJ2353" t="str">
            <v>-</v>
          </cell>
        </row>
        <row r="2354">
          <cell r="S2354" t="str">
            <v>E329</v>
          </cell>
          <cell r="T2354" t="str">
            <v>Stitely, John O Memorial Sch</v>
          </cell>
          <cell r="AA2354" t="str">
            <v>110-3207-0000</v>
          </cell>
          <cell r="AD2354" t="str">
            <v>ARTSCI-110</v>
          </cell>
          <cell r="AE2354" t="str">
            <v>ARTSCI-110-158</v>
          </cell>
          <cell r="AF2354" t="str">
            <v>110-3207-0000</v>
          </cell>
          <cell r="AJ2354" t="str">
            <v>-</v>
          </cell>
        </row>
        <row r="2355">
          <cell r="S2355" t="str">
            <v>E330</v>
          </cell>
          <cell r="T2355" t="str">
            <v>Point Club Fisheries Endowment</v>
          </cell>
          <cell r="AA2355" t="str">
            <v>110-3208-0000</v>
          </cell>
          <cell r="AD2355" t="str">
            <v>RESECDEV-110</v>
          </cell>
          <cell r="AE2355" t="str">
            <v>RESECDEV-110-2</v>
          </cell>
          <cell r="AF2355" t="str">
            <v>110-3208-0000</v>
          </cell>
          <cell r="AJ2355" t="str">
            <v>-</v>
          </cell>
        </row>
        <row r="2356">
          <cell r="S2356" t="str">
            <v>E331</v>
          </cell>
          <cell r="T2356" t="str">
            <v>Morrow Heaton Endowment</v>
          </cell>
          <cell r="AA2356" t="str">
            <v>110-3208-0100</v>
          </cell>
          <cell r="AD2356" t="str">
            <v>RESECDEV-110</v>
          </cell>
          <cell r="AE2356" t="str">
            <v>RESECDEV-110-3</v>
          </cell>
          <cell r="AF2356" t="str">
            <v>110-3208-0100</v>
          </cell>
          <cell r="AJ2356" t="str">
            <v>-</v>
          </cell>
        </row>
        <row r="2357">
          <cell r="S2357" t="str">
            <v>E332</v>
          </cell>
          <cell r="T2357" t="str">
            <v>Gavitt, Alexander + Patricia A</v>
          </cell>
          <cell r="AA2357" t="str">
            <v>110-3208-2400</v>
          </cell>
          <cell r="AD2357" t="str">
            <v>RESECDEV-110</v>
          </cell>
          <cell r="AE2357" t="str">
            <v>RESECDEV-110-4</v>
          </cell>
          <cell r="AF2357" t="str">
            <v>110-3208-2400</v>
          </cell>
          <cell r="AJ2357" t="str">
            <v>-</v>
          </cell>
        </row>
        <row r="2358">
          <cell r="S2358" t="str">
            <v>E333</v>
          </cell>
          <cell r="T2358" t="str">
            <v>Narr. Bay Ind. Shell Fisherman</v>
          </cell>
          <cell r="AA2358" t="str">
            <v>110-3209-0000</v>
          </cell>
          <cell r="AD2358" t="str">
            <v>RESECDEV-110</v>
          </cell>
          <cell r="AE2358" t="str">
            <v>RESECDEV-110-5</v>
          </cell>
          <cell r="AF2358" t="str">
            <v>110-3209-0000</v>
          </cell>
          <cell r="AJ2358" t="str">
            <v>-</v>
          </cell>
        </row>
        <row r="2359">
          <cell r="S2359" t="str">
            <v>E334</v>
          </cell>
          <cell r="T2359" t="str">
            <v>Harrison, Dr. H.C. Mem Endow</v>
          </cell>
          <cell r="AA2359" t="str">
            <v>110-3210-0000</v>
          </cell>
          <cell r="AD2359" t="str">
            <v>GRADSTUDIES-110</v>
          </cell>
          <cell r="AE2359" t="str">
            <v>GRADSTUDIES-110-1</v>
          </cell>
          <cell r="AF2359" t="str">
            <v>110-3210-0000</v>
          </cell>
          <cell r="AJ2359" t="str">
            <v>-</v>
          </cell>
        </row>
        <row r="2360">
          <cell r="S2360" t="str">
            <v>E335</v>
          </cell>
          <cell r="T2360" t="str">
            <v>Jenning's Cedric C. Mem.</v>
          </cell>
          <cell r="AA2360" t="str">
            <v>110-3210-6504</v>
          </cell>
          <cell r="AD2360" t="str">
            <v>GRADSTUDIES-110</v>
          </cell>
          <cell r="AE2360" t="str">
            <v>GRADSTUDIES-110-2</v>
          </cell>
          <cell r="AF2360" t="str">
            <v>110-3210-6504</v>
          </cell>
          <cell r="AJ2360" t="str">
            <v>-</v>
          </cell>
        </row>
        <row r="2361">
          <cell r="S2361" t="str">
            <v>E336</v>
          </cell>
          <cell r="T2361" t="str">
            <v>Eric F. Kumpf Mem. Hum. Honors</v>
          </cell>
          <cell r="AA2361" t="str">
            <v>110-3210-7165</v>
          </cell>
          <cell r="AD2361" t="str">
            <v>GRADSTUDIES-110</v>
          </cell>
          <cell r="AE2361" t="str">
            <v>GRADSTUDIES-110-3</v>
          </cell>
          <cell r="AF2361" t="str">
            <v>110-3210-7165</v>
          </cell>
          <cell r="AJ2361" t="str">
            <v>-</v>
          </cell>
        </row>
        <row r="2362">
          <cell r="S2362" t="str">
            <v>E337</v>
          </cell>
          <cell r="T2362" t="str">
            <v>Kumpf Memorial Humanities End.</v>
          </cell>
          <cell r="AA2362" t="str">
            <v>110-3210-7254</v>
          </cell>
          <cell r="AD2362" t="str">
            <v>GRADSTUDIES-110</v>
          </cell>
          <cell r="AE2362" t="str">
            <v>GRADSTUDIES-110-4</v>
          </cell>
          <cell r="AF2362" t="str">
            <v>110-3210-7254</v>
          </cell>
          <cell r="AJ2362" t="str">
            <v>-</v>
          </cell>
        </row>
        <row r="2363">
          <cell r="S2363" t="str">
            <v>E338</v>
          </cell>
          <cell r="T2363" t="str">
            <v>Jackson, Noel Turf Path End.</v>
          </cell>
          <cell r="AA2363" t="str">
            <v>110-3215-2400</v>
          </cell>
          <cell r="AD2363" t="str">
            <v>CELS-110</v>
          </cell>
          <cell r="AE2363" t="str">
            <v>CELS-110-116</v>
          </cell>
          <cell r="AF2363" t="str">
            <v>110-3215-2400</v>
          </cell>
          <cell r="AJ2363" t="str">
            <v>-</v>
          </cell>
        </row>
        <row r="2364">
          <cell r="S2364" t="str">
            <v>E339</v>
          </cell>
          <cell r="T2364" t="str">
            <v>Kennedy,Holly Diversity End.</v>
          </cell>
          <cell r="AA2364" t="str">
            <v>110-3216-0000</v>
          </cell>
          <cell r="AD2364" t="str">
            <v>CELS-110</v>
          </cell>
          <cell r="AE2364" t="str">
            <v>CELS-110-117</v>
          </cell>
          <cell r="AF2364" t="str">
            <v>110-3216-0000</v>
          </cell>
          <cell r="AJ2364" t="str">
            <v>-</v>
          </cell>
        </row>
        <row r="2365">
          <cell r="S2365" t="str">
            <v>E340</v>
          </cell>
          <cell r="T2365" t="str">
            <v>Smith, John B. Memorial Endowm</v>
          </cell>
          <cell r="AA2365" t="str">
            <v>110-3216-2400</v>
          </cell>
          <cell r="AD2365" t="str">
            <v>CELS-110</v>
          </cell>
          <cell r="AE2365" t="str">
            <v>CELS-110-118</v>
          </cell>
          <cell r="AF2365" t="str">
            <v>110-3216-2400</v>
          </cell>
          <cell r="AJ2365" t="str">
            <v>-</v>
          </cell>
        </row>
        <row r="2366">
          <cell r="S2366" t="str">
            <v>E341</v>
          </cell>
          <cell r="T2366" t="str">
            <v>Hewitt,Briank.Finance Endowmen</v>
          </cell>
          <cell r="AA2366" t="str">
            <v>110-3216-2763</v>
          </cell>
          <cell r="AD2366" t="str">
            <v>CELS-110</v>
          </cell>
          <cell r="AE2366" t="str">
            <v>CELS-110-119</v>
          </cell>
          <cell r="AF2366" t="str">
            <v>110-3216-2763</v>
          </cell>
          <cell r="AJ2366" t="str">
            <v>-</v>
          </cell>
        </row>
        <row r="2367">
          <cell r="S2367" t="str">
            <v>E342</v>
          </cell>
          <cell r="T2367" t="str">
            <v>Zervas,Harry Mech. Eng. End.</v>
          </cell>
          <cell r="AA2367" t="str">
            <v>110-3217-0000</v>
          </cell>
          <cell r="AD2367" t="str">
            <v>CELS-110</v>
          </cell>
          <cell r="AE2367" t="str">
            <v>CELS-110-120</v>
          </cell>
          <cell r="AF2367" t="str">
            <v>110-3217-0000</v>
          </cell>
          <cell r="AJ2367" t="str">
            <v>-</v>
          </cell>
        </row>
        <row r="2368">
          <cell r="S2368" t="str">
            <v>E343</v>
          </cell>
          <cell r="T2368" t="str">
            <v>Nina F. Saberi Col. Of Eng. Pr</v>
          </cell>
          <cell r="AA2368" t="str">
            <v>110-3236-7401</v>
          </cell>
          <cell r="AD2368" t="str">
            <v>INTERDISCP_NEUROSC-110</v>
          </cell>
          <cell r="AE2368" t="str">
            <v>INTERDISCP_NEUROSC-110-1</v>
          </cell>
          <cell r="AF2368" t="str">
            <v>110-3236-7401</v>
          </cell>
          <cell r="AJ2368" t="str">
            <v>-</v>
          </cell>
        </row>
        <row r="2369">
          <cell r="S2369" t="str">
            <v>E344</v>
          </cell>
          <cell r="T2369" t="str">
            <v>Grandin John M. Scholarship</v>
          </cell>
          <cell r="AA2369" t="str">
            <v>110-3300-0000</v>
          </cell>
          <cell r="AD2369" t="str">
            <v>ITS-110</v>
          </cell>
          <cell r="AE2369" t="str">
            <v>ITS-110-1</v>
          </cell>
          <cell r="AF2369" t="str">
            <v>110-3300-0000</v>
          </cell>
          <cell r="AJ2369" t="str">
            <v>-</v>
          </cell>
        </row>
        <row r="2370">
          <cell r="S2370" t="str">
            <v>E345</v>
          </cell>
          <cell r="T2370" t="str">
            <v>Musco Music Endowment</v>
          </cell>
          <cell r="AA2370" t="str">
            <v>110-3300-7440</v>
          </cell>
          <cell r="AD2370" t="str">
            <v>ITS-110</v>
          </cell>
          <cell r="AE2370" t="str">
            <v>ITS-110-2</v>
          </cell>
          <cell r="AF2370" t="str">
            <v>110-3300-7440</v>
          </cell>
          <cell r="AJ2370" t="str">
            <v>-</v>
          </cell>
        </row>
        <row r="2371">
          <cell r="S2371" t="str">
            <v>E346</v>
          </cell>
          <cell r="T2371" t="str">
            <v>URI Greek Life Lead Endow.</v>
          </cell>
          <cell r="AA2371" t="str">
            <v>110-3301-0000</v>
          </cell>
          <cell r="AD2371" t="str">
            <v>LIBRARY-110</v>
          </cell>
          <cell r="AE2371" t="str">
            <v>LIBRARY-110-1</v>
          </cell>
          <cell r="AF2371" t="str">
            <v>110-3301-0000</v>
          </cell>
          <cell r="AJ2371" t="str">
            <v>-</v>
          </cell>
        </row>
        <row r="2372">
          <cell r="S2372" t="str">
            <v>E347</v>
          </cell>
          <cell r="T2372" t="str">
            <v>Sabatino Family Endowment</v>
          </cell>
          <cell r="AA2372" t="str">
            <v>110-3301-2400</v>
          </cell>
          <cell r="AD2372" t="str">
            <v>LIBRARY-110</v>
          </cell>
          <cell r="AE2372" t="str">
            <v>LIBRARY-110-2</v>
          </cell>
          <cell r="AF2372" t="str">
            <v>110-3301-2400</v>
          </cell>
          <cell r="AJ2372" t="str">
            <v>-</v>
          </cell>
        </row>
        <row r="2373">
          <cell r="S2373" t="str">
            <v>E348</v>
          </cell>
          <cell r="T2373" t="str">
            <v>Hoban,Albert &amp; Andrew Mem End.</v>
          </cell>
          <cell r="AA2373" t="str">
            <v>110-3301-5455</v>
          </cell>
          <cell r="AD2373" t="str">
            <v>LIBRARY-110</v>
          </cell>
          <cell r="AE2373" t="str">
            <v>LIBRARY-110-3</v>
          </cell>
          <cell r="AF2373" t="str">
            <v>110-3301-5455</v>
          </cell>
          <cell r="AJ2373" t="str">
            <v>-</v>
          </cell>
        </row>
        <row r="2374">
          <cell r="S2374" t="str">
            <v>E349</v>
          </cell>
          <cell r="T2374" t="str">
            <v>Joyal,Fred Film Media Studies</v>
          </cell>
          <cell r="AA2374" t="str">
            <v>110-3301-7178</v>
          </cell>
          <cell r="AD2374" t="str">
            <v>LIBRARY-110</v>
          </cell>
          <cell r="AE2374" t="str">
            <v>LIBRARY-110-4</v>
          </cell>
          <cell r="AF2374" t="str">
            <v>110-3301-7178</v>
          </cell>
          <cell r="AJ2374" t="str">
            <v>-</v>
          </cell>
        </row>
        <row r="2375">
          <cell r="S2375" t="str">
            <v>E350</v>
          </cell>
          <cell r="T2375" t="str">
            <v>Owen, Martha Humes Mem Endowmt</v>
          </cell>
          <cell r="AA2375" t="str">
            <v>110-3314-0000</v>
          </cell>
          <cell r="AD2375" t="str">
            <v>LIBRARY-110</v>
          </cell>
          <cell r="AE2375" t="str">
            <v>LIBRARY-110-5</v>
          </cell>
          <cell r="AF2375" t="str">
            <v>110-3314-0000</v>
          </cell>
          <cell r="AJ2375" t="str">
            <v>-</v>
          </cell>
        </row>
        <row r="2376">
          <cell r="S2376" t="str">
            <v>E351</v>
          </cell>
          <cell r="T2376" t="str">
            <v>Kulberg, Dr. Janet Mem. End.</v>
          </cell>
          <cell r="AA2376" t="str">
            <v>110-3320-0000</v>
          </cell>
          <cell r="AD2376" t="str">
            <v>ITS-110</v>
          </cell>
          <cell r="AE2376" t="str">
            <v>ITS-110-3</v>
          </cell>
          <cell r="AF2376" t="str">
            <v>110-3320-0000</v>
          </cell>
          <cell r="AJ2376" t="str">
            <v>-</v>
          </cell>
        </row>
        <row r="2377">
          <cell r="S2377" t="str">
            <v>E352</v>
          </cell>
          <cell r="T2377" t="str">
            <v>Abell,Paul I. Mem Honors</v>
          </cell>
          <cell r="AA2377" t="str">
            <v>110-4000-0000</v>
          </cell>
          <cell r="AD2377" t="str">
            <v>ADMINFINANCE-110</v>
          </cell>
          <cell r="AE2377" t="str">
            <v>ADMINFINANCE-110-1</v>
          </cell>
          <cell r="AF2377" t="str">
            <v>110-4000-0000</v>
          </cell>
          <cell r="AJ2377" t="str">
            <v>-</v>
          </cell>
        </row>
        <row r="2378">
          <cell r="S2378" t="str">
            <v>E354</v>
          </cell>
          <cell r="T2378" t="str">
            <v>Mattoon Kline Scholarshp GSLIS</v>
          </cell>
          <cell r="AA2378" t="str">
            <v>110-4000-0100</v>
          </cell>
          <cell r="AD2378" t="str">
            <v>ADMINFINANCE-110</v>
          </cell>
          <cell r="AE2378" t="str">
            <v>ADMINFINANCE-110-2</v>
          </cell>
          <cell r="AF2378" t="str">
            <v>110-4000-0100</v>
          </cell>
          <cell r="AJ2378" t="str">
            <v>-</v>
          </cell>
        </row>
        <row r="2379">
          <cell r="S2379" t="str">
            <v>E355</v>
          </cell>
          <cell r="T2379" t="str">
            <v>Carry, Alan Endowment</v>
          </cell>
          <cell r="AA2379" t="str">
            <v>110-4002-0000</v>
          </cell>
          <cell r="AD2379" t="str">
            <v>STRATEGIC_PROCUREMENT-110</v>
          </cell>
          <cell r="AE2379" t="str">
            <v>STRATEGIC_PROCUREMENT-110-1</v>
          </cell>
          <cell r="AF2379" t="str">
            <v>110-4002-0000</v>
          </cell>
          <cell r="AJ2379" t="str">
            <v>-</v>
          </cell>
        </row>
        <row r="2380">
          <cell r="S2380" t="str">
            <v>E356</v>
          </cell>
          <cell r="T2380" t="str">
            <v>Stevens,R Humanities Endowment</v>
          </cell>
          <cell r="AA2380" t="str">
            <v>110-4004-0000</v>
          </cell>
          <cell r="AD2380" t="str">
            <v>CONTROLLER-110</v>
          </cell>
          <cell r="AE2380" t="str">
            <v>CONTROLLER-110-1</v>
          </cell>
          <cell r="AF2380" t="str">
            <v>110-4004-0000</v>
          </cell>
          <cell r="AJ2380" t="str">
            <v>-</v>
          </cell>
        </row>
        <row r="2381">
          <cell r="S2381" t="str">
            <v>E357</v>
          </cell>
          <cell r="T2381" t="str">
            <v>Campenella,S Mech. Eng.Fllshp.</v>
          </cell>
          <cell r="AA2381" t="str">
            <v>110-4006-0000</v>
          </cell>
          <cell r="AD2381" t="str">
            <v>CONTROLLER-110</v>
          </cell>
          <cell r="AE2381" t="str">
            <v>CONTROLLER-110-2</v>
          </cell>
          <cell r="AF2381" t="str">
            <v>110-4006-0000</v>
          </cell>
          <cell r="AJ2381" t="str">
            <v>-</v>
          </cell>
        </row>
        <row r="2382">
          <cell r="S2382" t="str">
            <v>E358</v>
          </cell>
          <cell r="T2382" t="str">
            <v>Killilea,Alfred J. Fac. Endow.</v>
          </cell>
          <cell r="AA2382" t="str">
            <v>110-4006-1180</v>
          </cell>
          <cell r="AD2382" t="str">
            <v>CONTROLLER-110</v>
          </cell>
          <cell r="AE2382" t="str">
            <v>CONTROLLER-110-3</v>
          </cell>
          <cell r="AF2382" t="str">
            <v>110-4006-1180</v>
          </cell>
          <cell r="AJ2382" t="str">
            <v>-</v>
          </cell>
        </row>
        <row r="2383">
          <cell r="S2383" t="str">
            <v>E359</v>
          </cell>
          <cell r="T2383" t="str">
            <v>Civic,John A. Mem. Scholarship</v>
          </cell>
          <cell r="AA2383" t="str">
            <v>110-4007-0000</v>
          </cell>
          <cell r="AD2383" t="str">
            <v>CONTROLLER-110</v>
          </cell>
          <cell r="AE2383" t="str">
            <v>CONTROLLER-110-4</v>
          </cell>
          <cell r="AF2383" t="str">
            <v>110-4007-0000</v>
          </cell>
          <cell r="AJ2383" t="str">
            <v>-</v>
          </cell>
        </row>
        <row r="2384">
          <cell r="S2384" t="str">
            <v>E360</v>
          </cell>
          <cell r="T2384" t="str">
            <v>Mariano Family Endowment</v>
          </cell>
          <cell r="AA2384" t="str">
            <v>110-4007-3045</v>
          </cell>
          <cell r="AD2384" t="str">
            <v>CONTROLLER-110</v>
          </cell>
          <cell r="AE2384" t="str">
            <v>CONTROLLER-110-5</v>
          </cell>
          <cell r="AF2384" t="str">
            <v>110-4007-3045</v>
          </cell>
          <cell r="AJ2384" t="str">
            <v>-</v>
          </cell>
        </row>
        <row r="2385">
          <cell r="S2385" t="str">
            <v>E361</v>
          </cell>
          <cell r="T2385" t="str">
            <v>Endowment for Green Hall</v>
          </cell>
          <cell r="AA2385" t="str">
            <v>110-4010-3005</v>
          </cell>
          <cell r="AD2385" t="str">
            <v>HUMANRES-110</v>
          </cell>
          <cell r="AE2385" t="str">
            <v>HUMANRES-110-1</v>
          </cell>
          <cell r="AF2385" t="str">
            <v>110-4010-3005</v>
          </cell>
          <cell r="AJ2385" t="str">
            <v>-</v>
          </cell>
        </row>
        <row r="2386">
          <cell r="S2386" t="str">
            <v>E362</v>
          </cell>
          <cell r="T2386" t="str">
            <v>Anderson,Henry H. Sailing End.</v>
          </cell>
          <cell r="AA2386" t="str">
            <v>110-4030-0000</v>
          </cell>
          <cell r="AD2386" t="str">
            <v>AVP-FACILITIES-110</v>
          </cell>
          <cell r="AE2386" t="str">
            <v>AVP-FACILITIES-110-1</v>
          </cell>
          <cell r="AF2386" t="str">
            <v>110-4030-0000</v>
          </cell>
          <cell r="AJ2386" t="str">
            <v>-</v>
          </cell>
        </row>
        <row r="2387">
          <cell r="S2387" t="str">
            <v>E363</v>
          </cell>
          <cell r="T2387" t="str">
            <v>Gurvitch,Howard Human. Endow.</v>
          </cell>
          <cell r="AA2387" t="str">
            <v>110-4030-1212</v>
          </cell>
          <cell r="AD2387" t="str">
            <v>AVP-FACILITIES-110</v>
          </cell>
          <cell r="AE2387" t="str">
            <v>AVP-FACILITIES-110-2</v>
          </cell>
          <cell r="AF2387" t="str">
            <v>110-4030-1212</v>
          </cell>
          <cell r="AJ2387" t="str">
            <v>-</v>
          </cell>
        </row>
        <row r="2388">
          <cell r="S2388" t="str">
            <v>E364</v>
          </cell>
          <cell r="T2388" t="str">
            <v>Hellman, Violet Grace Endow.</v>
          </cell>
          <cell r="AA2388" t="str">
            <v>110-4030-7336</v>
          </cell>
          <cell r="AD2388" t="str">
            <v>AVP-FACILITIES-110</v>
          </cell>
          <cell r="AE2388" t="str">
            <v>AVP-FACILITIES-110-3</v>
          </cell>
          <cell r="AF2388" t="str">
            <v>110-4030-7336</v>
          </cell>
          <cell r="AJ2388" t="str">
            <v>-</v>
          </cell>
        </row>
        <row r="2389">
          <cell r="S2389" t="str">
            <v>E365</v>
          </cell>
          <cell r="T2389" t="str">
            <v>Inactive</v>
          </cell>
          <cell r="AA2389" t="str">
            <v>110-4046-1212</v>
          </cell>
          <cell r="AD2389" t="str">
            <v>Capital Prog Design &amp; Delivery-110</v>
          </cell>
          <cell r="AE2389" t="str">
            <v>Capital Prog Design &amp; Delivery-110-1</v>
          </cell>
          <cell r="AF2389" t="str">
            <v>110-4046-1212</v>
          </cell>
          <cell r="AJ2389" t="str">
            <v>-</v>
          </cell>
        </row>
        <row r="2390">
          <cell r="S2390" t="str">
            <v>E366</v>
          </cell>
          <cell r="T2390" t="str">
            <v>Dirlham,Joel B. Res/Award End.</v>
          </cell>
          <cell r="AA2390" t="str">
            <v>110-4046-7255</v>
          </cell>
          <cell r="AD2390" t="str">
            <v>Capital Prog Design &amp; Delivery-110</v>
          </cell>
          <cell r="AE2390" t="str">
            <v>Capital Prog Design &amp; Delivery-110-2</v>
          </cell>
          <cell r="AF2390" t="str">
            <v>110-4046-7255</v>
          </cell>
          <cell r="AJ2390" t="str">
            <v>-</v>
          </cell>
        </row>
        <row r="2391">
          <cell r="S2391" t="str">
            <v>E367</v>
          </cell>
          <cell r="T2391" t="str">
            <v>Jabour Family Humanities End.</v>
          </cell>
          <cell r="AA2391" t="str">
            <v>110-4057-0000</v>
          </cell>
          <cell r="AD2391" t="str">
            <v>PROPSUPP-110</v>
          </cell>
          <cell r="AE2391" t="str">
            <v>PROPSUPP-110-1</v>
          </cell>
          <cell r="AF2391" t="str">
            <v>110-4057-0000</v>
          </cell>
          <cell r="AJ2391" t="str">
            <v>-</v>
          </cell>
        </row>
        <row r="2392">
          <cell r="S2392" t="str">
            <v>E368</v>
          </cell>
          <cell r="T2392" t="str">
            <v>Fraleigh,John B Prizes in Math</v>
          </cell>
          <cell r="AA2392" t="str">
            <v>110-4061-0000</v>
          </cell>
          <cell r="AD2392" t="str">
            <v>STRATEGIC_PROCUREMENT-110</v>
          </cell>
          <cell r="AE2392" t="str">
            <v>STRATEGIC_PROCUREMENT-110-2</v>
          </cell>
          <cell r="AF2392" t="str">
            <v>110-4061-0000</v>
          </cell>
          <cell r="AJ2392" t="str">
            <v>-</v>
          </cell>
        </row>
        <row r="2393">
          <cell r="S2393" t="str">
            <v>E369</v>
          </cell>
          <cell r="T2393" t="str">
            <v>Berger, Stanley</v>
          </cell>
          <cell r="AA2393" t="str">
            <v>110-4064-7255</v>
          </cell>
          <cell r="AD2393" t="str">
            <v>PUBLICSAFETY-110</v>
          </cell>
          <cell r="AE2393" t="str">
            <v>PUBLICSAFETY-110-2</v>
          </cell>
          <cell r="AF2393" t="str">
            <v>110-4064-7255</v>
          </cell>
          <cell r="AJ2393" t="str">
            <v>-</v>
          </cell>
        </row>
        <row r="2394">
          <cell r="S2394" t="str">
            <v>E370</v>
          </cell>
          <cell r="T2394" t="str">
            <v>Roiter,Eric Humanities Fellows</v>
          </cell>
          <cell r="AA2394" t="str">
            <v>110-4069-0000</v>
          </cell>
          <cell r="AD2394" t="str">
            <v>EHS-110</v>
          </cell>
          <cell r="AE2394" t="str">
            <v>EHS-110-1</v>
          </cell>
          <cell r="AF2394" t="str">
            <v>110-4069-0000</v>
          </cell>
          <cell r="AJ2394" t="str">
            <v>-</v>
          </cell>
        </row>
        <row r="2395">
          <cell r="S2395" t="str">
            <v>E371</v>
          </cell>
          <cell r="T2395" t="str">
            <v>COP Cont'd Edu. &amp; Prof. Dev.</v>
          </cell>
          <cell r="AA2395" t="str">
            <v>110-4070-1212</v>
          </cell>
          <cell r="AD2395" t="str">
            <v>Capital Prog Design &amp; Delivery-110</v>
          </cell>
          <cell r="AE2395" t="str">
            <v>Capital Prog Design &amp; Delivery-110-3</v>
          </cell>
          <cell r="AF2395" t="str">
            <v>110-4070-1212</v>
          </cell>
          <cell r="AJ2395" t="str">
            <v>-</v>
          </cell>
        </row>
        <row r="2396">
          <cell r="S2396" t="str">
            <v>E372</v>
          </cell>
          <cell r="T2396" t="str">
            <v>Lengyel,Gabriel Fellowship ELE</v>
          </cell>
          <cell r="AA2396" t="str">
            <v>110-4073-1212</v>
          </cell>
          <cell r="AD2396" t="str">
            <v>SPECIALPROJECTS-110</v>
          </cell>
          <cell r="AE2396" t="str">
            <v>SPECIALPROJECTS-110-1</v>
          </cell>
          <cell r="AF2396" t="str">
            <v>110-4073-1212</v>
          </cell>
          <cell r="AJ2396" t="str">
            <v>-</v>
          </cell>
        </row>
        <row r="2397">
          <cell r="S2397" t="str">
            <v>E373</v>
          </cell>
          <cell r="T2397" t="str">
            <v>Stamp Lilly Excellence Fund</v>
          </cell>
          <cell r="AA2397" t="str">
            <v>110-4076-7336</v>
          </cell>
          <cell r="AD2397" t="str">
            <v>Planning &amp; Real Estate Dev-110</v>
          </cell>
          <cell r="AE2397" t="str">
            <v>Planning &amp; Real Estate Dev-110-1</v>
          </cell>
          <cell r="AF2397" t="str">
            <v>110-4076-7336</v>
          </cell>
          <cell r="AJ2397" t="str">
            <v>-</v>
          </cell>
        </row>
        <row r="2398">
          <cell r="S2398" t="str">
            <v>E374</v>
          </cell>
          <cell r="T2398" t="str">
            <v>Smith, Ruth R. Memorial</v>
          </cell>
          <cell r="AA2398" t="str">
            <v>110-5010-0000</v>
          </cell>
          <cell r="AD2398" t="str">
            <v>STAFFF-Talent_Dev-110</v>
          </cell>
          <cell r="AE2398" t="str">
            <v>STAFFF-Talent_Dev-110-1</v>
          </cell>
          <cell r="AF2398" t="str">
            <v>110-5010-0000</v>
          </cell>
          <cell r="AJ2398" t="str">
            <v>-</v>
          </cell>
        </row>
        <row r="2399">
          <cell r="S2399" t="str">
            <v>E375</v>
          </cell>
          <cell r="T2399" t="str">
            <v>White,Nelson C. Exc. in Engr.</v>
          </cell>
          <cell r="AA2399" t="str">
            <v>110-5012-0000</v>
          </cell>
          <cell r="AD2399" t="str">
            <v>STAFFF-Campus Life-110</v>
          </cell>
          <cell r="AE2399" t="str">
            <v>STAFFF-Campus Life-110-1</v>
          </cell>
          <cell r="AF2399" t="str">
            <v>110-5012-0000</v>
          </cell>
          <cell r="AJ2399" t="str">
            <v>-</v>
          </cell>
        </row>
        <row r="2400">
          <cell r="S2400" t="str">
            <v>E376</v>
          </cell>
          <cell r="T2400" t="str">
            <v>Gail Southworth Mem Scholar</v>
          </cell>
          <cell r="AA2400" t="str">
            <v>110-5013-0000</v>
          </cell>
          <cell r="AD2400" t="str">
            <v>STAFFF-Dean_of_Students-110</v>
          </cell>
          <cell r="AE2400" t="str">
            <v>STAFFF-Dean_of_Students-110-1</v>
          </cell>
          <cell r="AF2400" t="str">
            <v>110-5013-0000</v>
          </cell>
          <cell r="AJ2400" t="str">
            <v>-</v>
          </cell>
        </row>
        <row r="2401">
          <cell r="S2401" t="str">
            <v>E377</v>
          </cell>
          <cell r="T2401" t="str">
            <v>Eastwood,Grace M.'38 MemEndNur</v>
          </cell>
          <cell r="AA2401" t="str">
            <v>110-7000-0000</v>
          </cell>
          <cell r="AD2401" t="str">
            <v>RESECDEV-110</v>
          </cell>
          <cell r="AE2401" t="str">
            <v>RESECDEV-110-6</v>
          </cell>
          <cell r="AF2401" t="str">
            <v>110-7000-0000</v>
          </cell>
          <cell r="AJ2401" t="str">
            <v>-</v>
          </cell>
        </row>
        <row r="2402">
          <cell r="S2402" t="str">
            <v>E378</v>
          </cell>
          <cell r="T2402" t="str">
            <v>Lippitt,Fred Endow. in Oceano.</v>
          </cell>
          <cell r="AA2402" t="str">
            <v>110-7001-0000</v>
          </cell>
          <cell r="AD2402" t="str">
            <v>RESECDEV-110</v>
          </cell>
          <cell r="AE2402" t="str">
            <v>RESECDEV-110-7</v>
          </cell>
          <cell r="AF2402" t="str">
            <v>110-7001-0000</v>
          </cell>
          <cell r="AJ2402" t="str">
            <v>-</v>
          </cell>
        </row>
        <row r="2403">
          <cell r="S2403" t="str">
            <v>E379</v>
          </cell>
          <cell r="T2403" t="str">
            <v>RI Coal. of Lb. Adv. Sch. End.</v>
          </cell>
          <cell r="AA2403" t="str">
            <v>110-7001-1101</v>
          </cell>
          <cell r="AD2403" t="str">
            <v>RESECDEV-110</v>
          </cell>
          <cell r="AE2403" t="str">
            <v>RESECDEV-110-8</v>
          </cell>
          <cell r="AF2403" t="str">
            <v>110-7001-1101</v>
          </cell>
          <cell r="AJ2403" t="str">
            <v>-</v>
          </cell>
        </row>
        <row r="2404">
          <cell r="S2404" t="str">
            <v>E380</v>
          </cell>
          <cell r="T2404" t="str">
            <v>Crandall, Dr.Elizabeth Library</v>
          </cell>
          <cell r="AA2404" t="str">
            <v>110-7001-1212</v>
          </cell>
          <cell r="AD2404" t="str">
            <v>RESECDEV-110</v>
          </cell>
          <cell r="AE2404" t="str">
            <v>RESECDEV-110-9</v>
          </cell>
          <cell r="AF2404" t="str">
            <v>110-7001-1212</v>
          </cell>
          <cell r="AJ2404" t="str">
            <v>-</v>
          </cell>
        </row>
        <row r="2405">
          <cell r="S2405" t="str">
            <v>E381</v>
          </cell>
          <cell r="T2405" t="str">
            <v>Mainelli,Dom. Family Civil Eng</v>
          </cell>
          <cell r="AA2405" t="str">
            <v>110-7001-3200</v>
          </cell>
          <cell r="AD2405" t="str">
            <v>RESECDEV-110</v>
          </cell>
          <cell r="AE2405" t="str">
            <v>RESECDEV-110-10</v>
          </cell>
          <cell r="AF2405" t="str">
            <v>110-7001-3200</v>
          </cell>
          <cell r="AJ2405" t="str">
            <v>-</v>
          </cell>
        </row>
        <row r="2406">
          <cell r="S2406" t="str">
            <v>E382</v>
          </cell>
          <cell r="T2406" t="str">
            <v>Cobb, Stanley Mar. Bio. Endow.</v>
          </cell>
          <cell r="AA2406" t="str">
            <v>110-7001-7233</v>
          </cell>
          <cell r="AD2406" t="str">
            <v>RESECDEV-110</v>
          </cell>
          <cell r="AE2406" t="str">
            <v>RESECDEV-110-11</v>
          </cell>
          <cell r="AF2406" t="str">
            <v>110-7001-7233</v>
          </cell>
          <cell r="AJ2406" t="str">
            <v>-</v>
          </cell>
        </row>
        <row r="2407">
          <cell r="S2407" t="str">
            <v>E383</v>
          </cell>
          <cell r="T2407" t="str">
            <v>Lecture Series in Journalism</v>
          </cell>
          <cell r="AA2407" t="str">
            <v>110-7002-0000</v>
          </cell>
          <cell r="AD2407" t="str">
            <v>RESECDEV-110</v>
          </cell>
          <cell r="AE2407" t="str">
            <v>RESECDEV-110-12</v>
          </cell>
          <cell r="AF2407" t="str">
            <v>110-7002-0000</v>
          </cell>
          <cell r="AJ2407" t="str">
            <v>-</v>
          </cell>
        </row>
        <row r="2408">
          <cell r="S2408" t="str">
            <v>E384</v>
          </cell>
          <cell r="T2408" t="str">
            <v>Ross, M &amp; D Humanities</v>
          </cell>
          <cell r="AA2408" t="str">
            <v>110-7003-0000</v>
          </cell>
          <cell r="AD2408" t="str">
            <v>RESECDEV-110</v>
          </cell>
          <cell r="AE2408" t="str">
            <v>RESECDEV-110-13</v>
          </cell>
          <cell r="AF2408" t="str">
            <v>110-7003-0000</v>
          </cell>
          <cell r="AJ2408" t="str">
            <v>-</v>
          </cell>
        </row>
        <row r="2409">
          <cell r="S2409" t="str">
            <v>E385</v>
          </cell>
          <cell r="T2409" t="str">
            <v>MAMA Chemistry Endowment</v>
          </cell>
          <cell r="AA2409" t="str">
            <v>110-7004-0000</v>
          </cell>
          <cell r="AD2409" t="str">
            <v>RESECDEV-SBDC-110</v>
          </cell>
          <cell r="AE2409" t="str">
            <v>RESECDEV-SBDC-110-1</v>
          </cell>
          <cell r="AF2409" t="str">
            <v>110-7004-0000</v>
          </cell>
          <cell r="AJ2409" t="str">
            <v>-</v>
          </cell>
        </row>
        <row r="2410">
          <cell r="S2410" t="str">
            <v>E386</v>
          </cell>
          <cell r="T2410" t="str">
            <v>Buteau Arts Program</v>
          </cell>
          <cell r="AA2410" t="str">
            <v>111-0000-0100</v>
          </cell>
          <cell r="AD2410" t="str">
            <v>ALLOTHER-111</v>
          </cell>
          <cell r="AE2410" t="str">
            <v>ALLOTHER-111-1</v>
          </cell>
          <cell r="AF2410" t="str">
            <v>111-0000-0100</v>
          </cell>
          <cell r="AJ2410" t="str">
            <v>-</v>
          </cell>
        </row>
        <row r="2411">
          <cell r="S2411" t="str">
            <v>E387</v>
          </cell>
          <cell r="T2411" t="str">
            <v>IEP/IBP China Endowment</v>
          </cell>
          <cell r="AA2411" t="str">
            <v>111-0000-1400</v>
          </cell>
          <cell r="AD2411" t="str">
            <v>ALLOTHER-111</v>
          </cell>
          <cell r="AE2411" t="str">
            <v>ALLOTHER-111-2</v>
          </cell>
          <cell r="AF2411" t="str">
            <v>111-0000-1400</v>
          </cell>
          <cell r="AJ2411" t="str">
            <v>-</v>
          </cell>
        </row>
        <row r="2412">
          <cell r="S2412" t="str">
            <v>E388</v>
          </cell>
          <cell r="T2412" t="str">
            <v>College Arts - Sci. Excel. End</v>
          </cell>
          <cell r="AA2412" t="str">
            <v>111-0000-1401</v>
          </cell>
          <cell r="AD2412" t="str">
            <v>ALLOTHER-111</v>
          </cell>
          <cell r="AE2412" t="str">
            <v>ALLOTHER-111-3</v>
          </cell>
          <cell r="AF2412" t="str">
            <v>111-0000-1401</v>
          </cell>
          <cell r="AJ2412" t="str">
            <v>-</v>
          </cell>
        </row>
        <row r="2413">
          <cell r="S2413" t="str">
            <v>E390</v>
          </cell>
          <cell r="T2413" t="str">
            <v>Banfield,Dean N. Golf Endow.</v>
          </cell>
          <cell r="AA2413" t="str">
            <v>111-0000-6020</v>
          </cell>
          <cell r="AD2413" t="str">
            <v>ALLOTHER-111</v>
          </cell>
          <cell r="AE2413" t="str">
            <v>ALLOTHER-111-4</v>
          </cell>
          <cell r="AF2413" t="str">
            <v>111-0000-6020</v>
          </cell>
          <cell r="AJ2413" t="str">
            <v>-</v>
          </cell>
        </row>
        <row r="2414">
          <cell r="S2414" t="str">
            <v>E391</v>
          </cell>
          <cell r="T2414" t="str">
            <v>Haas, Robert Distinguish Prof</v>
          </cell>
          <cell r="AA2414" t="str">
            <v>111-0000-7312</v>
          </cell>
          <cell r="AD2414" t="str">
            <v>ALLOTHER-111</v>
          </cell>
          <cell r="AE2414" t="str">
            <v>ALLOTHER-111-5</v>
          </cell>
          <cell r="AF2414" t="str">
            <v>111-0000-7312</v>
          </cell>
          <cell r="AJ2414" t="str">
            <v>-</v>
          </cell>
        </row>
        <row r="2415">
          <cell r="S2415" t="str">
            <v>E392</v>
          </cell>
          <cell r="T2415" t="str">
            <v>Cornell,Wm. H. Jr. Comm.Pharm.</v>
          </cell>
          <cell r="AA2415" t="str">
            <v>111-0000-7313</v>
          </cell>
          <cell r="AD2415" t="str">
            <v>ALLOTHER-111</v>
          </cell>
          <cell r="AE2415" t="str">
            <v>ALLOTHER-111-6</v>
          </cell>
          <cell r="AF2415" t="str">
            <v>111-0000-7313</v>
          </cell>
          <cell r="AJ2415" t="str">
            <v>-</v>
          </cell>
        </row>
        <row r="2416">
          <cell r="S2416" t="str">
            <v>E393</v>
          </cell>
          <cell r="T2416" t="str">
            <v>Musco, Sebastian + Marybelle</v>
          </cell>
          <cell r="AA2416" t="str">
            <v>111-0000-7314</v>
          </cell>
          <cell r="AD2416" t="str">
            <v>ALLOTHER-111</v>
          </cell>
          <cell r="AE2416" t="str">
            <v>ALLOTHER-111-7</v>
          </cell>
          <cell r="AF2416" t="str">
            <v>111-0000-7314</v>
          </cell>
          <cell r="AJ2416" t="str">
            <v>-</v>
          </cell>
        </row>
        <row r="2417">
          <cell r="S2417" t="str">
            <v>E394</v>
          </cell>
          <cell r="T2417" t="str">
            <v>Sauchuk,Dr.Brian &amp; Susan Pharm</v>
          </cell>
          <cell r="AA2417" t="str">
            <v>111-0000-7377</v>
          </cell>
          <cell r="AD2417" t="str">
            <v>ALLOTHER-111</v>
          </cell>
          <cell r="AE2417" t="str">
            <v>ALLOTHER-111-8</v>
          </cell>
          <cell r="AF2417" t="str">
            <v>111-0000-7377</v>
          </cell>
          <cell r="AJ2417" t="str">
            <v>-</v>
          </cell>
        </row>
        <row r="2418">
          <cell r="S2418" t="str">
            <v>E395</v>
          </cell>
          <cell r="T2418" t="str">
            <v>Viau,Paula Gagne Fac/Std. End.</v>
          </cell>
          <cell r="AA2418" t="str">
            <v>111-0000-7450</v>
          </cell>
          <cell r="AD2418" t="str">
            <v>ALLOTHER-111</v>
          </cell>
          <cell r="AE2418" t="str">
            <v>ALLOTHER-111-9</v>
          </cell>
          <cell r="AF2418" t="str">
            <v>111-0000-7450</v>
          </cell>
          <cell r="AJ2418" t="str">
            <v>-</v>
          </cell>
        </row>
        <row r="2419">
          <cell r="S2419" t="str">
            <v>E396</v>
          </cell>
          <cell r="T2419" t="str">
            <v>Sink, Clay Van Phd. Internship</v>
          </cell>
          <cell r="AA2419" t="str">
            <v>111-0000-7477</v>
          </cell>
          <cell r="AD2419" t="str">
            <v>ALLOTHER-111</v>
          </cell>
          <cell r="AE2419" t="str">
            <v>ALLOTHER-111-10</v>
          </cell>
          <cell r="AF2419" t="str">
            <v>111-0000-7477</v>
          </cell>
          <cell r="AJ2419" t="str">
            <v>-</v>
          </cell>
        </row>
        <row r="2420">
          <cell r="S2420" t="str">
            <v>E397</v>
          </cell>
          <cell r="T2420" t="str">
            <v>Shilling,David Memorial Endow</v>
          </cell>
          <cell r="AA2420" t="str">
            <v>111-0003-7377</v>
          </cell>
          <cell r="AD2420" t="str">
            <v>PRESIDENT-University_Events-Other-111</v>
          </cell>
          <cell r="AE2420" t="str">
            <v>PRESIDENT-University_Events-Other-111-1</v>
          </cell>
          <cell r="AF2420" t="str">
            <v>111-0003-7377</v>
          </cell>
          <cell r="AJ2420" t="str">
            <v>-</v>
          </cell>
        </row>
        <row r="2421">
          <cell r="S2421" t="str">
            <v>E398</v>
          </cell>
          <cell r="T2421" t="str">
            <v>Pierpaoli,Arlene-Paul '60 End.</v>
          </cell>
          <cell r="AA2421" t="str">
            <v>111-0003-7477</v>
          </cell>
          <cell r="AD2421" t="str">
            <v>PRESIDENT-University_Events-Other-111</v>
          </cell>
          <cell r="AE2421" t="str">
            <v>PRESIDENT-University_Events-Other-111-2</v>
          </cell>
          <cell r="AF2421" t="str">
            <v>111-0003-7477</v>
          </cell>
          <cell r="AJ2421" t="str">
            <v>-</v>
          </cell>
        </row>
        <row r="2422">
          <cell r="S2422" t="str">
            <v>E399</v>
          </cell>
          <cell r="T2422" t="str">
            <v>Chisholm,Thomas Bus. Endow.</v>
          </cell>
          <cell r="AA2422" t="str">
            <v>111-0004-0000</v>
          </cell>
          <cell r="AD2422" t="e">
            <v>#N/A</v>
          </cell>
          <cell r="AE2422" t="e">
            <v>#N/A</v>
          </cell>
          <cell r="AF2422" t="str">
            <v>111-0004-0000</v>
          </cell>
          <cell r="AJ2422" t="str">
            <v>-</v>
          </cell>
        </row>
        <row r="2423">
          <cell r="S2423" t="str">
            <v>E400</v>
          </cell>
          <cell r="T2423" t="str">
            <v>Silvia &amp; Chandley Honors Endow</v>
          </cell>
          <cell r="AA2423" t="str">
            <v>111-0204-0000</v>
          </cell>
          <cell r="AD2423" t="str">
            <v>ADMINFINANCE-Other-111</v>
          </cell>
          <cell r="AE2423" t="str">
            <v>ADMINFINANCE-Other-111-1</v>
          </cell>
          <cell r="AF2423" t="str">
            <v>111-0204-0000</v>
          </cell>
          <cell r="AJ2423" t="str">
            <v>-</v>
          </cell>
        </row>
        <row r="2424">
          <cell r="S2424" t="str">
            <v>E401</v>
          </cell>
          <cell r="T2424" t="str">
            <v>Keaney Arts Endowment</v>
          </cell>
          <cell r="AA2424" t="str">
            <v>111-0220-0000</v>
          </cell>
          <cell r="AD2424" t="str">
            <v>FSP-Other-111</v>
          </cell>
          <cell r="AE2424" t="str">
            <v>FSP-Other-111-1</v>
          </cell>
          <cell r="AF2424" t="str">
            <v>111-0220-0000</v>
          </cell>
          <cell r="AJ2424" t="str">
            <v>-</v>
          </cell>
        </row>
        <row r="2425">
          <cell r="S2425" t="str">
            <v>E402</v>
          </cell>
          <cell r="T2425" t="str">
            <v>Wash. Trust. Ram Fund Sch. End</v>
          </cell>
          <cell r="AA2425" t="str">
            <v>111-0234-3311</v>
          </cell>
          <cell r="AD2425" t="str">
            <v>RISKMGMT-Other-111</v>
          </cell>
          <cell r="AE2425" t="str">
            <v>RISKMGMT-Other-111-1</v>
          </cell>
          <cell r="AF2425" t="str">
            <v>111-0234-3311</v>
          </cell>
          <cell r="AJ2425" t="str">
            <v>-</v>
          </cell>
        </row>
        <row r="2426">
          <cell r="S2426" t="str">
            <v>E403</v>
          </cell>
          <cell r="T2426" t="str">
            <v>Ctr. NonViolence + Peace Std.</v>
          </cell>
          <cell r="AA2426" t="str">
            <v>111-0255-0000</v>
          </cell>
          <cell r="AD2426" t="str">
            <v>PURCHASING-Other-111</v>
          </cell>
          <cell r="AE2426" t="str">
            <v>PURCHASING-Other-111-1</v>
          </cell>
          <cell r="AF2426" t="str">
            <v>111-0255-0000</v>
          </cell>
          <cell r="AJ2426" t="str">
            <v>-</v>
          </cell>
        </row>
        <row r="2427">
          <cell r="S2427" t="str">
            <v>E404</v>
          </cell>
          <cell r="T2427" t="str">
            <v>CELS Deans Excellence End.</v>
          </cell>
          <cell r="AA2427" t="str">
            <v>111-0300-3000</v>
          </cell>
          <cell r="AD2427" t="str">
            <v>AA_BLDGRENTALS-111</v>
          </cell>
          <cell r="AE2427" t="str">
            <v>AA_BLDGRENTALS-111-1</v>
          </cell>
          <cell r="AF2427" t="str">
            <v>111-0300-3000</v>
          </cell>
          <cell r="AJ2427" t="str">
            <v>-</v>
          </cell>
        </row>
        <row r="2428">
          <cell r="S2428" t="str">
            <v>E405</v>
          </cell>
          <cell r="T2428" t="str">
            <v>Sutinen,Jon G. Supp. Fund ENRE</v>
          </cell>
          <cell r="AA2428" t="str">
            <v>111-0310-6029</v>
          </cell>
          <cell r="AD2428" t="str">
            <v>GRADSTUDIES-Other-111</v>
          </cell>
          <cell r="AE2428" t="str">
            <v>GRADSTUDIES-Other-111-1</v>
          </cell>
          <cell r="AF2428" t="str">
            <v>111-0310-6029</v>
          </cell>
          <cell r="AJ2428" t="str">
            <v>-</v>
          </cell>
        </row>
        <row r="2429">
          <cell r="S2429" t="str">
            <v>E406</v>
          </cell>
          <cell r="T2429" t="str">
            <v>COE Grad. Fellowship End.</v>
          </cell>
          <cell r="AA2429" t="str">
            <v>111-0400-7002</v>
          </cell>
          <cell r="AD2429" t="str">
            <v>STAFFF-DisabilAccessInc-Other-111</v>
          </cell>
          <cell r="AE2429" t="str">
            <v>STAFFF-DisabilAccessInc-Other-111-1</v>
          </cell>
          <cell r="AF2429" t="str">
            <v>111-0400-7002</v>
          </cell>
          <cell r="AJ2429" t="str">
            <v>-</v>
          </cell>
        </row>
        <row r="2430">
          <cell r="S2430" t="str">
            <v>E407</v>
          </cell>
          <cell r="T2430" t="str">
            <v>Sauliner Football Scholarship</v>
          </cell>
          <cell r="AA2430" t="str">
            <v>111-1002-7377</v>
          </cell>
          <cell r="AD2430" t="str">
            <v>LEGAL-111</v>
          </cell>
          <cell r="AE2430" t="str">
            <v>LEGAL-111-1</v>
          </cell>
          <cell r="AF2430" t="str">
            <v>111-1002-7377</v>
          </cell>
          <cell r="AJ2430" t="str">
            <v>-</v>
          </cell>
        </row>
        <row r="2431">
          <cell r="S2431" t="str">
            <v>E408</v>
          </cell>
          <cell r="T2431" t="str">
            <v>Jordan,Ronald P. &amp; Karen N.</v>
          </cell>
          <cell r="AA2431" t="str">
            <v>111-1003-0000</v>
          </cell>
          <cell r="AD2431" t="str">
            <v>CED-111</v>
          </cell>
          <cell r="AE2431" t="str">
            <v>CED-111-1</v>
          </cell>
          <cell r="AF2431" t="str">
            <v>111-1003-0000</v>
          </cell>
          <cell r="AJ2431" t="str">
            <v>-</v>
          </cell>
        </row>
        <row r="2432">
          <cell r="S2432" t="str">
            <v>E410</v>
          </cell>
          <cell r="T2432" t="str">
            <v>Knickle Fam. Grad. Fel. Chem.</v>
          </cell>
          <cell r="AA2432" t="str">
            <v>111-1101-0000</v>
          </cell>
          <cell r="AD2432" t="str">
            <v>PROVOST-Academic_Aff-111</v>
          </cell>
          <cell r="AE2432" t="str">
            <v>PROVOST-Academic_Aff-111-1</v>
          </cell>
          <cell r="AF2432" t="str">
            <v>111-1101-0000</v>
          </cell>
          <cell r="AJ2432" t="str">
            <v>-</v>
          </cell>
        </row>
        <row r="2433">
          <cell r="S2433" t="str">
            <v>E411</v>
          </cell>
          <cell r="T2433" t="str">
            <v>Read Family Scholarship</v>
          </cell>
          <cell r="AA2433" t="str">
            <v>111-1101-0154</v>
          </cell>
          <cell r="AD2433" t="str">
            <v>PROVOST-Academic_Aff-111</v>
          </cell>
          <cell r="AE2433" t="str">
            <v>PROVOST-Academic_Aff-111-2</v>
          </cell>
          <cell r="AF2433" t="str">
            <v>111-1101-0154</v>
          </cell>
          <cell r="AJ2433" t="str">
            <v>-</v>
          </cell>
        </row>
        <row r="2434">
          <cell r="S2434" t="str">
            <v>E412</v>
          </cell>
          <cell r="T2434" t="str">
            <v>Cook, Margo Intrn. Std. Abroad</v>
          </cell>
          <cell r="AA2434" t="str">
            <v>111-1101-7377</v>
          </cell>
          <cell r="AD2434" t="str">
            <v>PROVOST-Academic_Aff-111</v>
          </cell>
          <cell r="AE2434" t="str">
            <v>PROVOST-Academic_Aff-111-3</v>
          </cell>
          <cell r="AF2434" t="str">
            <v>111-1101-7377</v>
          </cell>
          <cell r="AJ2434" t="str">
            <v>-</v>
          </cell>
        </row>
        <row r="2435">
          <cell r="S2435" t="str">
            <v>E414</v>
          </cell>
          <cell r="T2435" t="str">
            <v>Baker,Jessie+Pamela Endow.</v>
          </cell>
          <cell r="AA2435" t="str">
            <v>111-1102-7377</v>
          </cell>
          <cell r="AD2435" t="str">
            <v>ATL-111</v>
          </cell>
          <cell r="AE2435" t="str">
            <v>ATL-111-1</v>
          </cell>
          <cell r="AF2435" t="str">
            <v>111-1102-7377</v>
          </cell>
          <cell r="AJ2435" t="str">
            <v>-</v>
          </cell>
        </row>
        <row r="2436">
          <cell r="S2436" t="str">
            <v>E415</v>
          </cell>
          <cell r="T2436" t="str">
            <v>Silvia,T. &amp; Shanley,C. Prf Pc.</v>
          </cell>
          <cell r="AA2436" t="str">
            <v>111-1107-7377</v>
          </cell>
          <cell r="AD2436" t="str">
            <v>ONLINE-111</v>
          </cell>
          <cell r="AE2436" t="str">
            <v>ONLINE-111-1</v>
          </cell>
          <cell r="AF2436" t="str">
            <v>111-1107-7377</v>
          </cell>
          <cell r="AJ2436" t="str">
            <v>-</v>
          </cell>
        </row>
        <row r="2437">
          <cell r="S2437" t="str">
            <v>E416</v>
          </cell>
          <cell r="T2437" t="str">
            <v>Ryan,Tom &amp; Cathy Graduate Res.</v>
          </cell>
          <cell r="AA2437" t="str">
            <v>111-1109-7561</v>
          </cell>
          <cell r="AD2437" t="str">
            <v>PROVOST-Initiatives-111</v>
          </cell>
          <cell r="AE2437" t="str">
            <v>PROVOST-Initiatives-111-1</v>
          </cell>
          <cell r="AF2437" t="str">
            <v>111-1109-7561</v>
          </cell>
          <cell r="AJ2437" t="str">
            <v>-</v>
          </cell>
        </row>
        <row r="2438">
          <cell r="S2438" t="str">
            <v>E417</v>
          </cell>
          <cell r="T2438" t="str">
            <v>Carpenter,W.J.G. Horticulture</v>
          </cell>
          <cell r="AA2438" t="str">
            <v>111-1110-1104</v>
          </cell>
          <cell r="AD2438" t="str">
            <v>PROVOST-Neuroscience-111</v>
          </cell>
          <cell r="AE2438" t="str">
            <v>PROVOST-Neuroscience-111-1</v>
          </cell>
          <cell r="AF2438" t="str">
            <v>111-1110-1104</v>
          </cell>
          <cell r="AJ2438" t="str">
            <v>-</v>
          </cell>
        </row>
        <row r="2439">
          <cell r="S2439" t="str">
            <v>E418</v>
          </cell>
          <cell r="T2439" t="str">
            <v>Deller Family CPAD Endowment</v>
          </cell>
          <cell r="AA2439" t="str">
            <v>111-1110-1109</v>
          </cell>
          <cell r="AD2439" t="str">
            <v>PROVOST-Neuroscience-111</v>
          </cell>
          <cell r="AE2439" t="str">
            <v>PROVOST-Neuroscience-111-2</v>
          </cell>
          <cell r="AF2439" t="str">
            <v>111-1110-1109</v>
          </cell>
          <cell r="AJ2439" t="str">
            <v>-</v>
          </cell>
        </row>
        <row r="2440">
          <cell r="S2440" t="str">
            <v>E419</v>
          </cell>
          <cell r="T2440" t="str">
            <v>Castrovillari Family Endowment</v>
          </cell>
          <cell r="AA2440" t="str">
            <v>111-1110-1111</v>
          </cell>
          <cell r="AD2440" t="str">
            <v>PROVOST-Neuroscience-111</v>
          </cell>
          <cell r="AE2440" t="str">
            <v>PROVOST-Neuroscience-111-3</v>
          </cell>
          <cell r="AF2440" t="str">
            <v>111-1110-1111</v>
          </cell>
          <cell r="AJ2440" t="str">
            <v>-</v>
          </cell>
        </row>
        <row r="2441">
          <cell r="S2441" t="str">
            <v>E420</v>
          </cell>
          <cell r="T2441" t="str">
            <v>Johnson,Robert E.jr. Engr.Edw.</v>
          </cell>
          <cell r="AA2441" t="str">
            <v>111-1110-1112</v>
          </cell>
          <cell r="AD2441" t="str">
            <v>PROVOST-Neuroscience-111</v>
          </cell>
          <cell r="AE2441" t="str">
            <v>PROVOST-Neuroscience-111-4</v>
          </cell>
          <cell r="AF2441" t="str">
            <v>111-1110-1112</v>
          </cell>
          <cell r="AJ2441" t="str">
            <v>-</v>
          </cell>
        </row>
        <row r="2442">
          <cell r="S2442" t="str">
            <v>E421</v>
          </cell>
          <cell r="T2442" t="str">
            <v>Cohen,Fran &amp; Joel Stu Aff Fund</v>
          </cell>
          <cell r="AA2442" t="str">
            <v>111-1110-1115</v>
          </cell>
          <cell r="AD2442" t="str">
            <v>PROVOST-Neuroscience-111</v>
          </cell>
          <cell r="AE2442" t="str">
            <v>PROVOST-Neuroscience-111-5</v>
          </cell>
          <cell r="AF2442" t="str">
            <v>111-1110-1115</v>
          </cell>
          <cell r="AJ2442" t="str">
            <v>-</v>
          </cell>
        </row>
        <row r="2443">
          <cell r="S2443" t="str">
            <v>E422</v>
          </cell>
          <cell r="T2443" t="str">
            <v>Thanatology End. Scholarchip</v>
          </cell>
          <cell r="AA2443" t="str">
            <v>111-1112-7377</v>
          </cell>
          <cell r="AD2443" t="str">
            <v>PROVOST-Global_Strategies-111</v>
          </cell>
          <cell r="AE2443" t="str">
            <v>PROVOST-Global_Strategies-111-1</v>
          </cell>
          <cell r="AF2443" t="str">
            <v>111-1112-7377</v>
          </cell>
          <cell r="AJ2443" t="str">
            <v>-</v>
          </cell>
        </row>
        <row r="2444">
          <cell r="S2444" t="str">
            <v>E423</v>
          </cell>
          <cell r="T2444" t="str">
            <v>Bolig &amp; Martirano Scholarship</v>
          </cell>
          <cell r="AA2444" t="str">
            <v>111-2000-0000</v>
          </cell>
          <cell r="AD2444" t="str">
            <v>CELS-111</v>
          </cell>
          <cell r="AE2444" t="str">
            <v>CELS-111-1</v>
          </cell>
          <cell r="AF2444" t="str">
            <v>111-2000-0000</v>
          </cell>
          <cell r="AJ2444" t="str">
            <v>-</v>
          </cell>
        </row>
        <row r="2445">
          <cell r="S2445" t="str">
            <v>E424</v>
          </cell>
          <cell r="T2445" t="str">
            <v>Grandid,John M. IEP Dir. End.</v>
          </cell>
          <cell r="AA2445" t="str">
            <v>111-2000-7377</v>
          </cell>
          <cell r="AD2445" t="str">
            <v>CELS-111</v>
          </cell>
          <cell r="AE2445" t="str">
            <v>CELS-111-2</v>
          </cell>
          <cell r="AF2445" t="str">
            <v>111-2000-7377</v>
          </cell>
          <cell r="AJ2445" t="str">
            <v>-</v>
          </cell>
        </row>
        <row r="2446">
          <cell r="S2446" t="str">
            <v>E425</v>
          </cell>
          <cell r="T2446" t="str">
            <v>Tucker,Nancy Academic Ent.Fund</v>
          </cell>
          <cell r="AA2446" t="str">
            <v>111-2012-1101</v>
          </cell>
          <cell r="AD2446" t="str">
            <v>CELS-111</v>
          </cell>
          <cell r="AE2446" t="str">
            <v>CELS-111-3</v>
          </cell>
          <cell r="AF2446" t="str">
            <v>111-2012-1101</v>
          </cell>
          <cell r="AJ2446" t="str">
            <v>-</v>
          </cell>
        </row>
        <row r="2447">
          <cell r="S2447" t="str">
            <v>E426</v>
          </cell>
          <cell r="T2447" t="str">
            <v>Gabron,Frank Grad. Engr. Fell.</v>
          </cell>
          <cell r="AA2447" t="str">
            <v>111-2012-1104</v>
          </cell>
          <cell r="AD2447" t="str">
            <v>CELS-111</v>
          </cell>
          <cell r="AE2447" t="str">
            <v>CELS-111-4</v>
          </cell>
          <cell r="AF2447" t="str">
            <v>111-2012-1104</v>
          </cell>
          <cell r="AJ2447" t="str">
            <v>-</v>
          </cell>
        </row>
        <row r="2448">
          <cell r="S2448" t="str">
            <v>E427</v>
          </cell>
          <cell r="T2448" t="str">
            <v>The Never To Early - CBA FLF</v>
          </cell>
          <cell r="AA2448" t="str">
            <v>111-2012-1105</v>
          </cell>
          <cell r="AD2448" t="str">
            <v>CELS-111</v>
          </cell>
          <cell r="AE2448" t="str">
            <v>CELS-111-5</v>
          </cell>
          <cell r="AF2448" t="str">
            <v>111-2012-1105</v>
          </cell>
          <cell r="AJ2448" t="str">
            <v>-</v>
          </cell>
        </row>
        <row r="2449">
          <cell r="S2449" t="str">
            <v>E428</v>
          </cell>
          <cell r="T2449" t="str">
            <v>Kaiser Family Fund</v>
          </cell>
          <cell r="AA2449" t="str">
            <v>111-2012-1106</v>
          </cell>
          <cell r="AD2449" t="str">
            <v>CELS-111</v>
          </cell>
          <cell r="AE2449" t="str">
            <v>CELS-111-6</v>
          </cell>
          <cell r="AF2449" t="str">
            <v>111-2012-1106</v>
          </cell>
          <cell r="AJ2449" t="str">
            <v>-</v>
          </cell>
        </row>
        <row r="2450">
          <cell r="S2450" t="str">
            <v>E429</v>
          </cell>
          <cell r="T2450" t="str">
            <v>Warren Family Scholarships</v>
          </cell>
          <cell r="AA2450" t="str">
            <v>111-2012-1107</v>
          </cell>
          <cell r="AD2450" t="str">
            <v>CELS-111</v>
          </cell>
          <cell r="AE2450" t="str">
            <v>CELS-111-7</v>
          </cell>
          <cell r="AF2450" t="str">
            <v>111-2012-1107</v>
          </cell>
          <cell r="AJ2450" t="str">
            <v>-</v>
          </cell>
        </row>
        <row r="2451">
          <cell r="S2451" t="str">
            <v>E430</v>
          </cell>
          <cell r="T2451" t="str">
            <v>Lischio,Paul &amp; Marguerite Egr.</v>
          </cell>
          <cell r="AA2451" t="str">
            <v>111-2012-1109</v>
          </cell>
          <cell r="AD2451" t="str">
            <v>CELS-111</v>
          </cell>
          <cell r="AE2451" t="str">
            <v>CELS-111-8</v>
          </cell>
          <cell r="AF2451" t="str">
            <v>111-2012-1109</v>
          </cell>
          <cell r="AJ2451" t="str">
            <v>-</v>
          </cell>
        </row>
        <row r="2452">
          <cell r="S2452" t="str">
            <v>E431</v>
          </cell>
          <cell r="T2452" t="str">
            <v>Vangermeersch,Richard Lecture</v>
          </cell>
          <cell r="AA2452" t="str">
            <v>111-2012-1110</v>
          </cell>
          <cell r="AD2452" t="str">
            <v>CELS-111</v>
          </cell>
          <cell r="AE2452" t="str">
            <v>CELS-111-9</v>
          </cell>
          <cell r="AF2452" t="str">
            <v>111-2012-1110</v>
          </cell>
          <cell r="AJ2452" t="str">
            <v>-</v>
          </cell>
        </row>
        <row r="2453">
          <cell r="S2453" t="str">
            <v>E432</v>
          </cell>
          <cell r="T2453" t="str">
            <v>Askenova / Manzi Scholarship</v>
          </cell>
          <cell r="AA2453" t="str">
            <v>111-2013-1100</v>
          </cell>
          <cell r="AD2453" t="str">
            <v>CELS-111</v>
          </cell>
          <cell r="AE2453" t="str">
            <v>CELS-111-10</v>
          </cell>
          <cell r="AF2453" t="str">
            <v>111-2013-1100</v>
          </cell>
          <cell r="AJ2453" t="str">
            <v>-</v>
          </cell>
        </row>
        <row r="2454">
          <cell r="S2454" t="str">
            <v>E433</v>
          </cell>
          <cell r="T2454" t="str">
            <v>Goldstein,Barbara &amp; Leon End.</v>
          </cell>
          <cell r="AA2454" t="str">
            <v>111-2013-1101</v>
          </cell>
          <cell r="AD2454" t="str">
            <v>CELS-111</v>
          </cell>
          <cell r="AE2454" t="str">
            <v>CELS-111-11</v>
          </cell>
          <cell r="AF2454" t="str">
            <v>111-2013-1101</v>
          </cell>
          <cell r="AJ2454" t="str">
            <v>-</v>
          </cell>
        </row>
        <row r="2455">
          <cell r="S2455" t="str">
            <v>E434</v>
          </cell>
          <cell r="T2455" t="str">
            <v>Hylander,Kenneth + Virginia GE</v>
          </cell>
          <cell r="AA2455" t="str">
            <v>111-2013-1102</v>
          </cell>
          <cell r="AD2455" t="str">
            <v>CELS-111</v>
          </cell>
          <cell r="AE2455" t="str">
            <v>CELS-111-12</v>
          </cell>
          <cell r="AF2455" t="str">
            <v>111-2013-1102</v>
          </cell>
          <cell r="AJ2455" t="str">
            <v>-</v>
          </cell>
        </row>
        <row r="2456">
          <cell r="S2456" t="str">
            <v>E435</v>
          </cell>
          <cell r="T2456" t="str">
            <v>DiFazio,Louis T. &amp; Monica End.</v>
          </cell>
          <cell r="AA2456" t="str">
            <v>111-2013-1103</v>
          </cell>
          <cell r="AD2456" t="str">
            <v>CELS-111</v>
          </cell>
          <cell r="AE2456" t="str">
            <v>CELS-111-13</v>
          </cell>
          <cell r="AF2456" t="str">
            <v>111-2013-1103</v>
          </cell>
          <cell r="AJ2456" t="str">
            <v>-</v>
          </cell>
        </row>
        <row r="2457">
          <cell r="S2457" t="str">
            <v>E436</v>
          </cell>
          <cell r="T2457" t="str">
            <v>Ordonez,Margaret T. TextileCCM</v>
          </cell>
          <cell r="AA2457" t="str">
            <v>111-2013-1104</v>
          </cell>
          <cell r="AD2457" t="str">
            <v>CELS-111</v>
          </cell>
          <cell r="AE2457" t="str">
            <v>CELS-111-14</v>
          </cell>
          <cell r="AF2457" t="str">
            <v>111-2013-1104</v>
          </cell>
          <cell r="AJ2457" t="str">
            <v>-</v>
          </cell>
        </row>
        <row r="2458">
          <cell r="S2458" t="str">
            <v>E437</v>
          </cell>
          <cell r="T2458" t="str">
            <v>Harrington Sch of Comm &amp; Media</v>
          </cell>
          <cell r="AA2458" t="str">
            <v>111-2013-1105</v>
          </cell>
          <cell r="AD2458" t="str">
            <v>CELS-111</v>
          </cell>
          <cell r="AE2458" t="str">
            <v>CELS-111-15</v>
          </cell>
          <cell r="AF2458" t="str">
            <v>111-2013-1105</v>
          </cell>
          <cell r="AJ2458" t="str">
            <v>-</v>
          </cell>
        </row>
        <row r="2459">
          <cell r="S2459" t="str">
            <v>E439</v>
          </cell>
          <cell r="T2459" t="str">
            <v>Epivax - Polly Matinger Biotec</v>
          </cell>
          <cell r="AA2459" t="str">
            <v>111-2013-1106</v>
          </cell>
          <cell r="AD2459" t="str">
            <v>CELS-111</v>
          </cell>
          <cell r="AE2459" t="str">
            <v>CELS-111-16</v>
          </cell>
          <cell r="AF2459" t="str">
            <v>111-2013-1106</v>
          </cell>
          <cell r="AJ2459" t="str">
            <v>-</v>
          </cell>
        </row>
        <row r="2460">
          <cell r="S2460" t="str">
            <v>E440</v>
          </cell>
          <cell r="T2460" t="str">
            <v>Norasimham,Bala Vethanyaki</v>
          </cell>
          <cell r="AA2460" t="str">
            <v>111-2013-1107</v>
          </cell>
          <cell r="AD2460" t="str">
            <v>CELS-111</v>
          </cell>
          <cell r="AE2460" t="str">
            <v>CELS-111-17</v>
          </cell>
          <cell r="AF2460" t="str">
            <v>111-2013-1107</v>
          </cell>
          <cell r="AJ2460" t="str">
            <v>-</v>
          </cell>
        </row>
        <row r="2461">
          <cell r="S2461" t="str">
            <v>E441</v>
          </cell>
          <cell r="T2461" t="str">
            <v>Eleanor M. Perfetto Sch. End.</v>
          </cell>
          <cell r="AA2461" t="str">
            <v>111-2013-1108</v>
          </cell>
          <cell r="AD2461" t="str">
            <v>CELS-111</v>
          </cell>
          <cell r="AE2461" t="str">
            <v>CELS-111-18</v>
          </cell>
          <cell r="AF2461" t="str">
            <v>111-2013-1108</v>
          </cell>
          <cell r="AJ2461" t="str">
            <v>-</v>
          </cell>
        </row>
        <row r="2462">
          <cell r="S2462" t="str">
            <v>E443</v>
          </cell>
          <cell r="T2462" t="str">
            <v>Zeta Beta Tau Pharm Endow</v>
          </cell>
          <cell r="AA2462" t="str">
            <v>111-2013-1109</v>
          </cell>
          <cell r="AD2462" t="str">
            <v>CELS-111</v>
          </cell>
          <cell r="AE2462" t="str">
            <v>CELS-111-19</v>
          </cell>
          <cell r="AF2462" t="str">
            <v>111-2013-1109</v>
          </cell>
          <cell r="AJ2462" t="str">
            <v>-</v>
          </cell>
        </row>
        <row r="2463">
          <cell r="S2463" t="str">
            <v>E445</v>
          </cell>
          <cell r="T2463" t="str">
            <v>Schmidt, Walker E. Grad. Egr.</v>
          </cell>
          <cell r="AA2463" t="str">
            <v>111-2013-1110</v>
          </cell>
          <cell r="AD2463" t="str">
            <v>CELS-111</v>
          </cell>
          <cell r="AE2463" t="str">
            <v>CELS-111-20</v>
          </cell>
          <cell r="AF2463" t="str">
            <v>111-2013-1110</v>
          </cell>
          <cell r="AJ2463" t="str">
            <v>-</v>
          </cell>
        </row>
        <row r="2464">
          <cell r="S2464" t="str">
            <v>E446</v>
          </cell>
          <cell r="T2464" t="str">
            <v>Schmidt,Walter Undergrad. Egr.</v>
          </cell>
          <cell r="AA2464" t="str">
            <v>111-2013-1111</v>
          </cell>
          <cell r="AD2464" t="str">
            <v>CELS-111</v>
          </cell>
          <cell r="AE2464" t="str">
            <v>CELS-111-21</v>
          </cell>
          <cell r="AF2464" t="str">
            <v>111-2013-1111</v>
          </cell>
          <cell r="AJ2464" t="str">
            <v>-</v>
          </cell>
        </row>
        <row r="2465">
          <cell r="S2465" t="str">
            <v>E447</v>
          </cell>
          <cell r="T2465" t="str">
            <v>TORAY Plastics,Grad Fellowship</v>
          </cell>
          <cell r="AA2465" t="str">
            <v>111-2013-1112</v>
          </cell>
          <cell r="AD2465" t="str">
            <v>CELS-111</v>
          </cell>
          <cell r="AE2465" t="str">
            <v>CELS-111-22</v>
          </cell>
          <cell r="AF2465" t="str">
            <v>111-2013-1112</v>
          </cell>
          <cell r="AJ2465" t="str">
            <v>-</v>
          </cell>
        </row>
        <row r="2466">
          <cell r="S2466" t="str">
            <v>E448</v>
          </cell>
          <cell r="T2466" t="str">
            <v>Patton, Joseph &amp; Joan Science</v>
          </cell>
          <cell r="AA2466" t="str">
            <v>111-2013-1113</v>
          </cell>
          <cell r="AD2466" t="str">
            <v>CELS-111</v>
          </cell>
          <cell r="AE2466" t="str">
            <v>CELS-111-23</v>
          </cell>
          <cell r="AF2466" t="str">
            <v>111-2013-1113</v>
          </cell>
          <cell r="AJ2466" t="str">
            <v>-</v>
          </cell>
        </row>
        <row r="2467">
          <cell r="S2467" t="str">
            <v>E449</v>
          </cell>
          <cell r="T2467" t="str">
            <v>Audette,Danielle, Rose'10 Mem.</v>
          </cell>
          <cell r="AA2467" t="str">
            <v>111-2013-1114</v>
          </cell>
          <cell r="AD2467" t="str">
            <v>CELS-111</v>
          </cell>
          <cell r="AE2467" t="str">
            <v>CELS-111-24</v>
          </cell>
          <cell r="AF2467" t="str">
            <v>111-2013-1114</v>
          </cell>
          <cell r="AJ2467" t="str">
            <v>-</v>
          </cell>
        </row>
        <row r="2468">
          <cell r="S2468" t="str">
            <v>E450</v>
          </cell>
          <cell r="T2468" t="str">
            <v>Talbot, Alice M. Memorial End.</v>
          </cell>
          <cell r="AA2468" t="str">
            <v>111-2013-1115</v>
          </cell>
          <cell r="AD2468" t="str">
            <v>CELS-111</v>
          </cell>
          <cell r="AE2468" t="str">
            <v>CELS-111-25</v>
          </cell>
          <cell r="AF2468" t="str">
            <v>111-2013-1115</v>
          </cell>
          <cell r="AJ2468" t="str">
            <v>-</v>
          </cell>
        </row>
        <row r="2469">
          <cell r="S2469" t="str">
            <v>E451</v>
          </cell>
          <cell r="T2469" t="str">
            <v>Card,Wes Presidential Fund</v>
          </cell>
          <cell r="AA2469" t="str">
            <v>111-2013-1116</v>
          </cell>
          <cell r="AD2469" t="str">
            <v>CELS-111</v>
          </cell>
          <cell r="AE2469" t="str">
            <v>CELS-111-26</v>
          </cell>
          <cell r="AF2469" t="str">
            <v>111-2013-1116</v>
          </cell>
          <cell r="AJ2469" t="str">
            <v>-</v>
          </cell>
        </row>
        <row r="2470">
          <cell r="S2470" t="str">
            <v>E452</v>
          </cell>
          <cell r="T2470" t="str">
            <v>Krovitz, Robert W. &amp; Bella S.</v>
          </cell>
          <cell r="AA2470" t="str">
            <v>111-2013-1117</v>
          </cell>
          <cell r="AD2470" t="str">
            <v>CELS-111</v>
          </cell>
          <cell r="AE2470" t="str">
            <v>CELS-111-27</v>
          </cell>
          <cell r="AF2470" t="str">
            <v>111-2013-1117</v>
          </cell>
          <cell r="AJ2470" t="str">
            <v>-</v>
          </cell>
        </row>
        <row r="2471">
          <cell r="S2471" t="str">
            <v>E453</v>
          </cell>
          <cell r="T2471" t="str">
            <v>Jack, Dr. J. Louis Std. Loan</v>
          </cell>
          <cell r="AA2471" t="str">
            <v>111-2013-1118</v>
          </cell>
          <cell r="AD2471" t="str">
            <v>CELS-111</v>
          </cell>
          <cell r="AE2471" t="str">
            <v>CELS-111-28</v>
          </cell>
          <cell r="AF2471" t="str">
            <v>111-2013-1118</v>
          </cell>
          <cell r="AJ2471" t="str">
            <v>-</v>
          </cell>
        </row>
        <row r="2472">
          <cell r="S2472" t="str">
            <v>E454</v>
          </cell>
          <cell r="T2472" t="str">
            <v>Jack, Gladys Mem. Std. Loan</v>
          </cell>
          <cell r="AA2472" t="str">
            <v>111-2013-1119</v>
          </cell>
          <cell r="AD2472" t="str">
            <v>CELS-111</v>
          </cell>
          <cell r="AE2472" t="str">
            <v>CELS-111-29</v>
          </cell>
          <cell r="AF2472" t="str">
            <v>111-2013-1119</v>
          </cell>
          <cell r="AJ2472" t="str">
            <v>-</v>
          </cell>
        </row>
        <row r="2473">
          <cell r="S2473" t="str">
            <v>E455</v>
          </cell>
          <cell r="T2473" t="str">
            <v>Jack,Gabriel Md. Mem. Std.Loan</v>
          </cell>
          <cell r="AA2473" t="str">
            <v>111-2013-7450</v>
          </cell>
          <cell r="AD2473" t="str">
            <v>CELS-111</v>
          </cell>
          <cell r="AE2473" t="str">
            <v>CELS-111-30</v>
          </cell>
          <cell r="AF2473" t="str">
            <v>111-2013-7450</v>
          </cell>
          <cell r="AJ2473" t="str">
            <v>-</v>
          </cell>
        </row>
        <row r="2474">
          <cell r="S2474" t="str">
            <v>E456</v>
          </cell>
          <cell r="T2474" t="str">
            <v>Michie,Ernest Educ. Int. Loan</v>
          </cell>
          <cell r="AA2474" t="str">
            <v>111-2013-7451</v>
          </cell>
          <cell r="AD2474" t="str">
            <v>CELS-111</v>
          </cell>
          <cell r="AE2474" t="str">
            <v>CELS-111-31</v>
          </cell>
          <cell r="AF2474" t="str">
            <v>111-2013-7451</v>
          </cell>
          <cell r="AJ2474" t="str">
            <v>-</v>
          </cell>
        </row>
        <row r="2475">
          <cell r="S2475" t="str">
            <v>E457</v>
          </cell>
          <cell r="T2475" t="str">
            <v>Galanti,Peter M. Std. Loan Fnd</v>
          </cell>
          <cell r="AA2475" t="str">
            <v>111-2014-0000</v>
          </cell>
          <cell r="AD2475" t="str">
            <v>CELS-111</v>
          </cell>
          <cell r="AE2475" t="str">
            <v>CELS-111-32</v>
          </cell>
          <cell r="AF2475" t="str">
            <v>111-2014-0000</v>
          </cell>
          <cell r="AJ2475" t="str">
            <v>-</v>
          </cell>
        </row>
        <row r="2476">
          <cell r="S2476" t="str">
            <v>E458</v>
          </cell>
          <cell r="T2476" t="str">
            <v>Kelman, Arthur &amp; Helen Intern</v>
          </cell>
          <cell r="AA2476" t="str">
            <v>111-2014-1101</v>
          </cell>
          <cell r="AD2476" t="str">
            <v>CELS-111</v>
          </cell>
          <cell r="AE2476" t="str">
            <v>CELS-111-33</v>
          </cell>
          <cell r="AF2476" t="str">
            <v>111-2014-1101</v>
          </cell>
          <cell r="AJ2476" t="str">
            <v>-</v>
          </cell>
        </row>
        <row r="2477">
          <cell r="S2477" t="str">
            <v>E459</v>
          </cell>
          <cell r="T2477" t="str">
            <v>Schneider Electric Engineering</v>
          </cell>
          <cell r="AA2477" t="str">
            <v>111-2014-1102</v>
          </cell>
          <cell r="AD2477" t="str">
            <v>CELS-111</v>
          </cell>
          <cell r="AE2477" t="str">
            <v>CELS-111-34</v>
          </cell>
          <cell r="AF2477" t="str">
            <v>111-2014-1102</v>
          </cell>
          <cell r="AJ2477" t="str">
            <v>-</v>
          </cell>
        </row>
        <row r="2478">
          <cell r="S2478" t="str">
            <v>E460</v>
          </cell>
          <cell r="T2478" t="str">
            <v>Long, John Memorial Math Educ.</v>
          </cell>
          <cell r="AA2478" t="str">
            <v>111-2014-1103</v>
          </cell>
          <cell r="AD2478" t="str">
            <v>CELS-111</v>
          </cell>
          <cell r="AE2478" t="str">
            <v>CELS-111-35</v>
          </cell>
          <cell r="AF2478" t="str">
            <v>111-2014-1103</v>
          </cell>
          <cell r="AJ2478" t="str">
            <v>-</v>
          </cell>
        </row>
        <row r="2479">
          <cell r="S2479" t="str">
            <v>E461</v>
          </cell>
          <cell r="T2479" t="str">
            <v>URI Class of 1961 Book Sch.</v>
          </cell>
          <cell r="AA2479" t="str">
            <v>111-2014-1105</v>
          </cell>
          <cell r="AD2479" t="str">
            <v>CELS-111</v>
          </cell>
          <cell r="AE2479" t="str">
            <v>CELS-111-36</v>
          </cell>
          <cell r="AF2479" t="str">
            <v>111-2014-1105</v>
          </cell>
          <cell r="AJ2479" t="str">
            <v>-</v>
          </cell>
        </row>
        <row r="2480">
          <cell r="S2480" t="str">
            <v>E462</v>
          </cell>
          <cell r="T2480" t="str">
            <v>Doody, Agnes Scholarship</v>
          </cell>
          <cell r="AA2480" t="str">
            <v>111-2014-1108</v>
          </cell>
          <cell r="AD2480" t="str">
            <v>CELS-111</v>
          </cell>
          <cell r="AE2480" t="str">
            <v>CELS-111-37</v>
          </cell>
          <cell r="AF2480" t="str">
            <v>111-2014-1108</v>
          </cell>
          <cell r="AJ2480" t="str">
            <v>-</v>
          </cell>
        </row>
        <row r="2481">
          <cell r="S2481" t="str">
            <v>EA01</v>
          </cell>
          <cell r="T2481" t="str">
            <v>URI Alumni Association Sch.</v>
          </cell>
          <cell r="AA2481" t="str">
            <v>111-2014-1109</v>
          </cell>
          <cell r="AD2481" t="str">
            <v>CELS-111</v>
          </cell>
          <cell r="AE2481" t="str">
            <v>CELS-111-38</v>
          </cell>
          <cell r="AF2481" t="str">
            <v>111-2014-1109</v>
          </cell>
          <cell r="AJ2481" t="str">
            <v>-</v>
          </cell>
        </row>
        <row r="2482">
          <cell r="S2482" t="str">
            <v>EA02</v>
          </cell>
          <cell r="T2482" t="str">
            <v>American Screw Company Sch</v>
          </cell>
          <cell r="AA2482" t="str">
            <v>111-2014-1110</v>
          </cell>
          <cell r="AD2482" t="str">
            <v>CELS-111</v>
          </cell>
          <cell r="AE2482" t="str">
            <v>CELS-111-39</v>
          </cell>
          <cell r="AF2482" t="str">
            <v>111-2014-1110</v>
          </cell>
          <cell r="AJ2482" t="str">
            <v>-</v>
          </cell>
        </row>
        <row r="2483">
          <cell r="S2483" t="str">
            <v>EA03</v>
          </cell>
          <cell r="T2483" t="str">
            <v>Crandall, Lloyd Robert Mem.</v>
          </cell>
          <cell r="AA2483" t="str">
            <v>111-2014-1111</v>
          </cell>
          <cell r="AD2483" t="str">
            <v>CELS-111</v>
          </cell>
          <cell r="AE2483" t="str">
            <v>CELS-111-40</v>
          </cell>
          <cell r="AF2483" t="str">
            <v>111-2014-1111</v>
          </cell>
          <cell r="AJ2483" t="str">
            <v>-</v>
          </cell>
        </row>
        <row r="2484">
          <cell r="S2484" t="str">
            <v>EA04</v>
          </cell>
          <cell r="T2484" t="str">
            <v>Atwood, John W. Memorial Sch.</v>
          </cell>
          <cell r="AA2484" t="str">
            <v>111-2014-1112</v>
          </cell>
          <cell r="AD2484" t="str">
            <v>CELS-111</v>
          </cell>
          <cell r="AE2484" t="str">
            <v>CELS-111-41</v>
          </cell>
          <cell r="AF2484" t="str">
            <v>111-2014-1112</v>
          </cell>
          <cell r="AJ2484" t="str">
            <v>-</v>
          </cell>
        </row>
        <row r="2485">
          <cell r="S2485" t="str">
            <v>EA05</v>
          </cell>
          <cell r="T2485" t="str">
            <v>Belmont, Bessie Memorial Sch.</v>
          </cell>
          <cell r="AA2485" t="str">
            <v>111-2014-1114</v>
          </cell>
          <cell r="AD2485" t="str">
            <v>CELS-111</v>
          </cell>
          <cell r="AE2485" t="str">
            <v>CELS-111-42</v>
          </cell>
          <cell r="AF2485" t="str">
            <v>111-2014-1114</v>
          </cell>
          <cell r="AJ2485" t="str">
            <v>-</v>
          </cell>
        </row>
        <row r="2486">
          <cell r="S2486" t="str">
            <v>EA06</v>
          </cell>
          <cell r="T2486" t="str">
            <v>Berberian, Artacky &amp; Elese Sch</v>
          </cell>
          <cell r="AA2486" t="str">
            <v>111-2014-1115</v>
          </cell>
          <cell r="AD2486" t="str">
            <v>CELS-111</v>
          </cell>
          <cell r="AE2486" t="str">
            <v>CELS-111-43</v>
          </cell>
          <cell r="AF2486" t="str">
            <v>111-2014-1115</v>
          </cell>
          <cell r="AJ2486" t="str">
            <v>-</v>
          </cell>
        </row>
        <row r="2487">
          <cell r="S2487" t="str">
            <v>EA07</v>
          </cell>
          <cell r="T2487" t="str">
            <v>Mone, Ryan Memorial Sch.</v>
          </cell>
          <cell r="AA2487" t="str">
            <v>111-2014-1116</v>
          </cell>
          <cell r="AD2487" t="str">
            <v>CELS-111</v>
          </cell>
          <cell r="AE2487" t="str">
            <v>CELS-111-44</v>
          </cell>
          <cell r="AF2487" t="str">
            <v>111-2014-1116</v>
          </cell>
          <cell r="AJ2487" t="str">
            <v>-</v>
          </cell>
        </row>
        <row r="2488">
          <cell r="S2488" t="str">
            <v>EA08</v>
          </cell>
          <cell r="T2488" t="str">
            <v>Briggs, Winfield Scott Est Sch</v>
          </cell>
          <cell r="AA2488" t="str">
            <v>111-2014-1117</v>
          </cell>
          <cell r="AD2488" t="str">
            <v>CELS-111</v>
          </cell>
          <cell r="AE2488" t="str">
            <v>CELS-111-45</v>
          </cell>
          <cell r="AF2488" t="str">
            <v>111-2014-1117</v>
          </cell>
          <cell r="AJ2488" t="str">
            <v>-</v>
          </cell>
        </row>
        <row r="2489">
          <cell r="S2489" t="str">
            <v>EA09</v>
          </cell>
          <cell r="T2489" t="str">
            <v>Burroughs, Leroy Memorial Sch.</v>
          </cell>
          <cell r="AA2489" t="str">
            <v>111-2014-1118</v>
          </cell>
          <cell r="AD2489" t="str">
            <v>CELS-111</v>
          </cell>
          <cell r="AE2489" t="str">
            <v>CELS-111-46</v>
          </cell>
          <cell r="AF2489" t="str">
            <v>111-2014-1118</v>
          </cell>
          <cell r="AJ2489" t="str">
            <v>-</v>
          </cell>
        </row>
        <row r="2490">
          <cell r="S2490" t="str">
            <v>EA10</v>
          </cell>
          <cell r="T2490" t="str">
            <v>Burroughs, Leroy Memorial Sch.</v>
          </cell>
          <cell r="AA2490" t="str">
            <v>111-2014-1119</v>
          </cell>
          <cell r="AD2490" t="str">
            <v>CELS-111</v>
          </cell>
          <cell r="AE2490" t="str">
            <v>CELS-111-47</v>
          </cell>
          <cell r="AF2490" t="str">
            <v>111-2014-1119</v>
          </cell>
          <cell r="AJ2490" t="str">
            <v>-</v>
          </cell>
        </row>
        <row r="2491">
          <cell r="S2491" t="str">
            <v>EA11</v>
          </cell>
          <cell r="T2491" t="str">
            <v>Christopher, Elizabeth W. Mem.</v>
          </cell>
          <cell r="AA2491" t="str">
            <v>111-2014-7450</v>
          </cell>
          <cell r="AD2491" t="str">
            <v>CELS-111</v>
          </cell>
          <cell r="AE2491" t="str">
            <v>CELS-111-48</v>
          </cell>
          <cell r="AF2491" t="str">
            <v>111-2014-7450</v>
          </cell>
          <cell r="AJ2491" t="str">
            <v>-</v>
          </cell>
        </row>
        <row r="2492">
          <cell r="S2492" t="str">
            <v>EA12</v>
          </cell>
          <cell r="T2492" t="str">
            <v>Clapper, John Samuel Mem.</v>
          </cell>
          <cell r="AA2492" t="str">
            <v>111-2100-1101</v>
          </cell>
          <cell r="AD2492" t="str">
            <v>ARTSCI-111</v>
          </cell>
          <cell r="AE2492" t="str">
            <v>ARTSCI-111-1</v>
          </cell>
          <cell r="AF2492" t="str">
            <v>111-2100-1101</v>
          </cell>
          <cell r="AJ2492" t="str">
            <v>-</v>
          </cell>
        </row>
        <row r="2493">
          <cell r="S2493" t="str">
            <v>EA13</v>
          </cell>
          <cell r="T2493" t="str">
            <v>Cohn, Sydney Memorial Sch.</v>
          </cell>
          <cell r="AA2493" t="str">
            <v>111-2100-7377</v>
          </cell>
          <cell r="AD2493" t="str">
            <v>ARTSCI-111</v>
          </cell>
          <cell r="AE2493" t="str">
            <v>ARTSCI-111-2</v>
          </cell>
          <cell r="AF2493" t="str">
            <v>111-2100-7377</v>
          </cell>
          <cell r="AJ2493" t="str">
            <v>-</v>
          </cell>
        </row>
        <row r="2494">
          <cell r="S2494" t="str">
            <v>EA14</v>
          </cell>
          <cell r="T2494" t="str">
            <v>Baxt, Victor Chemistry Sch.</v>
          </cell>
          <cell r="AA2494" t="str">
            <v>111-2100-7421</v>
          </cell>
          <cell r="AD2494" t="str">
            <v>ARTSCI-111</v>
          </cell>
          <cell r="AE2494" t="str">
            <v>ARTSCI-111-3</v>
          </cell>
          <cell r="AF2494" t="str">
            <v>111-2100-7421</v>
          </cell>
          <cell r="AJ2494" t="str">
            <v>-</v>
          </cell>
        </row>
        <row r="2495">
          <cell r="S2495" t="str">
            <v>EA15</v>
          </cell>
          <cell r="T2495" t="str">
            <v>Cross, A.t. Company Sch.</v>
          </cell>
          <cell r="AA2495" t="str">
            <v>111-2100-7450</v>
          </cell>
          <cell r="AD2495" t="str">
            <v>ARTSCI-111</v>
          </cell>
          <cell r="AE2495" t="str">
            <v>ARTSCI-111-4</v>
          </cell>
          <cell r="AF2495" t="str">
            <v>111-2100-7450</v>
          </cell>
          <cell r="AJ2495" t="str">
            <v>-</v>
          </cell>
        </row>
        <row r="2496">
          <cell r="S2496" t="str">
            <v>EA16</v>
          </cell>
          <cell r="T2496" t="str">
            <v>Dye, Daniel R Memorial Sch.</v>
          </cell>
          <cell r="AA2496" t="str">
            <v>111-2101-1100</v>
          </cell>
          <cell r="AD2496" t="str">
            <v>ARTSCI-111</v>
          </cell>
          <cell r="AE2496" t="str">
            <v>ARTSCI-111-5</v>
          </cell>
          <cell r="AF2496" t="str">
            <v>111-2101-1100</v>
          </cell>
          <cell r="AJ2496" t="str">
            <v>-</v>
          </cell>
        </row>
        <row r="2497">
          <cell r="S2497" t="str">
            <v>EA17</v>
          </cell>
          <cell r="T2497" t="str">
            <v>Wilkes, David Sch.</v>
          </cell>
          <cell r="AA2497" t="str">
            <v>111-2103-1110</v>
          </cell>
          <cell r="AD2497" t="str">
            <v>ARTSCI-111</v>
          </cell>
          <cell r="AE2497" t="str">
            <v>ARTSCI-111-6</v>
          </cell>
          <cell r="AF2497" t="str">
            <v>111-2103-1110</v>
          </cell>
          <cell r="AJ2497" t="str">
            <v>-</v>
          </cell>
        </row>
        <row r="2498">
          <cell r="S2498" t="str">
            <v>EA18</v>
          </cell>
          <cell r="T2498" t="str">
            <v>Falciglia, Thomas Sch.</v>
          </cell>
          <cell r="AA2498" t="str">
            <v>111-2103-1111</v>
          </cell>
          <cell r="AD2498" t="str">
            <v>ARTSCI-111</v>
          </cell>
          <cell r="AE2498" t="str">
            <v>ARTSCI-111-7</v>
          </cell>
          <cell r="AF2498" t="str">
            <v>111-2103-1111</v>
          </cell>
          <cell r="AJ2498" t="str">
            <v>-</v>
          </cell>
        </row>
        <row r="2499">
          <cell r="S2499" t="str">
            <v>EA19</v>
          </cell>
          <cell r="T2499" t="str">
            <v>Ferland Corporation Sch.</v>
          </cell>
          <cell r="AA2499" t="str">
            <v>111-2103-1112</v>
          </cell>
          <cell r="AD2499" t="str">
            <v>ARTSCI-111</v>
          </cell>
          <cell r="AE2499" t="str">
            <v>ARTSCI-111-8</v>
          </cell>
          <cell r="AF2499" t="str">
            <v>111-2103-1112</v>
          </cell>
          <cell r="AJ2499" t="str">
            <v>-</v>
          </cell>
        </row>
        <row r="2500">
          <cell r="S2500" t="str">
            <v>EA20</v>
          </cell>
          <cell r="T2500" t="str">
            <v>Fine, Lillian &amp; Benjamin Sch.</v>
          </cell>
          <cell r="AA2500" t="str">
            <v>111-2103-1113</v>
          </cell>
          <cell r="AD2500" t="str">
            <v>ARTSCI-111</v>
          </cell>
          <cell r="AE2500" t="str">
            <v>ARTSCI-111-9</v>
          </cell>
          <cell r="AF2500" t="str">
            <v>111-2103-1113</v>
          </cell>
          <cell r="AJ2500" t="str">
            <v>-</v>
          </cell>
        </row>
        <row r="2501">
          <cell r="S2501" t="str">
            <v>EA21</v>
          </cell>
          <cell r="T2501" t="str">
            <v>Rosen, Max Memorial Sch.</v>
          </cell>
          <cell r="AA2501" t="str">
            <v>111-2103-1114</v>
          </cell>
          <cell r="AD2501" t="str">
            <v>ARTSCI-111</v>
          </cell>
          <cell r="AE2501" t="str">
            <v>ARTSCI-111-10</v>
          </cell>
          <cell r="AF2501" t="str">
            <v>111-2103-1114</v>
          </cell>
          <cell r="AJ2501" t="str">
            <v>-</v>
          </cell>
        </row>
        <row r="2502">
          <cell r="S2502" t="str">
            <v>EA22</v>
          </cell>
          <cell r="T2502" t="str">
            <v>Goldstein, Saul &amp; Alfred Sch.</v>
          </cell>
          <cell r="AA2502" t="str">
            <v>111-2113-1101</v>
          </cell>
          <cell r="AD2502" t="str">
            <v>ARTSCI-111</v>
          </cell>
          <cell r="AE2502" t="str">
            <v>ARTSCI-111-11</v>
          </cell>
          <cell r="AF2502" t="str">
            <v>111-2113-1101</v>
          </cell>
          <cell r="AJ2502" t="str">
            <v>-</v>
          </cell>
        </row>
        <row r="2503">
          <cell r="S2503" t="str">
            <v>EA23</v>
          </cell>
          <cell r="T2503" t="str">
            <v>Higgins, James H. Jr. Mem. Sch</v>
          </cell>
          <cell r="AA2503" t="str">
            <v>111-2118-1105</v>
          </cell>
          <cell r="AD2503" t="str">
            <v>ARTSCI-111</v>
          </cell>
          <cell r="AE2503" t="str">
            <v>ARTSCI-111-12</v>
          </cell>
          <cell r="AF2503" t="str">
            <v>111-2118-1105</v>
          </cell>
          <cell r="AJ2503" t="str">
            <v>-</v>
          </cell>
        </row>
        <row r="2504">
          <cell r="S2504" t="str">
            <v>EA24</v>
          </cell>
          <cell r="T2504" t="str">
            <v>Higgins, James H. Mem. Sch.</v>
          </cell>
          <cell r="AA2504" t="str">
            <v>111-2118-1106</v>
          </cell>
          <cell r="AD2504" t="str">
            <v>ARTSCI-111</v>
          </cell>
          <cell r="AE2504" t="str">
            <v>ARTSCI-111-13</v>
          </cell>
          <cell r="AF2504" t="str">
            <v>111-2118-1106</v>
          </cell>
          <cell r="AJ2504" t="str">
            <v>-</v>
          </cell>
        </row>
        <row r="2505">
          <cell r="S2505" t="str">
            <v>EA25</v>
          </cell>
          <cell r="T2505" t="str">
            <v>Hodgson, Dr. Percy Sch. Fund</v>
          </cell>
          <cell r="AA2505" t="str">
            <v>111-2119-1100</v>
          </cell>
          <cell r="AD2505" t="str">
            <v>ARTSCI-111</v>
          </cell>
          <cell r="AE2505" t="str">
            <v>ARTSCI-111-14</v>
          </cell>
          <cell r="AF2505" t="str">
            <v>111-2119-1100</v>
          </cell>
          <cell r="AJ2505" t="str">
            <v>-</v>
          </cell>
        </row>
        <row r="2506">
          <cell r="S2506" t="str">
            <v>EA26</v>
          </cell>
          <cell r="T2506" t="str">
            <v>Horn, Fran &amp; Billie Int. Sch.</v>
          </cell>
          <cell r="AA2506" t="str">
            <v>111-2120-1100</v>
          </cell>
          <cell r="AD2506" t="str">
            <v>HEALTHSCI-111</v>
          </cell>
          <cell r="AE2506" t="str">
            <v>HEALTHSCI-111-1</v>
          </cell>
          <cell r="AF2506" t="str">
            <v>111-2120-1100</v>
          </cell>
          <cell r="AJ2506" t="str">
            <v>-</v>
          </cell>
        </row>
        <row r="2507">
          <cell r="S2507" t="str">
            <v>EA27</v>
          </cell>
          <cell r="T2507" t="str">
            <v>Kelley, Livingston Mem. Sch.</v>
          </cell>
          <cell r="AA2507" t="str">
            <v>111-2120-1101</v>
          </cell>
          <cell r="AD2507" t="str">
            <v>HEALTHSCI-111</v>
          </cell>
          <cell r="AE2507" t="str">
            <v>HEALTHSCI-111-2</v>
          </cell>
          <cell r="AF2507" t="str">
            <v>111-2120-1101</v>
          </cell>
          <cell r="AJ2507" t="str">
            <v>-</v>
          </cell>
        </row>
        <row r="2508">
          <cell r="S2508" t="str">
            <v>EA28</v>
          </cell>
          <cell r="T2508" t="str">
            <v>Kenyon Piece Dyeworks Sch.</v>
          </cell>
          <cell r="AA2508" t="str">
            <v>111-2120-1103</v>
          </cell>
          <cell r="AD2508" t="str">
            <v>HEALTHSCI-111</v>
          </cell>
          <cell r="AE2508" t="str">
            <v>HEALTHSCI-111-3</v>
          </cell>
          <cell r="AF2508" t="str">
            <v>111-2120-1103</v>
          </cell>
          <cell r="AJ2508" t="str">
            <v>-</v>
          </cell>
        </row>
        <row r="2509">
          <cell r="S2509" t="str">
            <v>EA29</v>
          </cell>
          <cell r="T2509" t="str">
            <v>Knowles, Harry Memorial Sch.</v>
          </cell>
          <cell r="AA2509" t="str">
            <v>111-2120-1105</v>
          </cell>
          <cell r="AD2509" t="str">
            <v>HEALTHSCI-111</v>
          </cell>
          <cell r="AE2509" t="str">
            <v>HEALTHSCI-111-4</v>
          </cell>
          <cell r="AF2509" t="str">
            <v>111-2120-1105</v>
          </cell>
          <cell r="AJ2509" t="str">
            <v>-</v>
          </cell>
        </row>
        <row r="2510">
          <cell r="S2510" t="str">
            <v>EA30</v>
          </cell>
          <cell r="T2510" t="str">
            <v>Levy, Austin Memorial Sch.</v>
          </cell>
          <cell r="AA2510" t="str">
            <v>111-2120-1106</v>
          </cell>
          <cell r="AD2510" t="str">
            <v>HEALTHSCI-111</v>
          </cell>
          <cell r="AE2510" t="str">
            <v>HEALTHSCI-111-5</v>
          </cell>
          <cell r="AF2510" t="str">
            <v>111-2120-1106</v>
          </cell>
          <cell r="AJ2510" t="str">
            <v>-</v>
          </cell>
        </row>
        <row r="2511">
          <cell r="S2511" t="str">
            <v>EA31</v>
          </cell>
          <cell r="T2511" t="str">
            <v>Levy, June Rockwell Mem. Sch.</v>
          </cell>
          <cell r="AA2511" t="str">
            <v>111-2120-1108</v>
          </cell>
          <cell r="AD2511" t="str">
            <v>HEALTHSCI-111</v>
          </cell>
          <cell r="AE2511" t="str">
            <v>HEALTHSCI-111-6</v>
          </cell>
          <cell r="AF2511" t="str">
            <v>111-2120-1108</v>
          </cell>
          <cell r="AJ2511" t="str">
            <v>-</v>
          </cell>
        </row>
        <row r="2512">
          <cell r="S2512" t="str">
            <v>EA32</v>
          </cell>
          <cell r="T2512" t="str">
            <v>Lions Club Of Westerly Sch.</v>
          </cell>
          <cell r="AA2512" t="str">
            <v>111-2120-1109</v>
          </cell>
          <cell r="AD2512" t="str">
            <v>HEALTHSCI-111</v>
          </cell>
          <cell r="AE2512" t="str">
            <v>HEALTHSCI-111-7</v>
          </cell>
          <cell r="AF2512" t="str">
            <v>111-2120-1109</v>
          </cell>
          <cell r="AJ2512" t="str">
            <v>-</v>
          </cell>
        </row>
        <row r="2513">
          <cell r="S2513" t="str">
            <v>EA33</v>
          </cell>
          <cell r="T2513" t="str">
            <v>Mackal, Henry Endowed Sch.</v>
          </cell>
          <cell r="AA2513" t="str">
            <v>111-2120-1111</v>
          </cell>
          <cell r="AD2513" t="str">
            <v>HEALTHSCI-111</v>
          </cell>
          <cell r="AE2513" t="str">
            <v>HEALTHSCI-111-8</v>
          </cell>
          <cell r="AF2513" t="str">
            <v>111-2120-1111</v>
          </cell>
          <cell r="AJ2513" t="str">
            <v>-</v>
          </cell>
        </row>
        <row r="2514">
          <cell r="S2514" t="str">
            <v>EA34</v>
          </cell>
          <cell r="T2514" t="str">
            <v>Maguire, Charles A. &amp; Asc. Sch</v>
          </cell>
          <cell r="AA2514" t="str">
            <v>111-2120-1112</v>
          </cell>
          <cell r="AD2514" t="str">
            <v>HEALTHSCI-111</v>
          </cell>
          <cell r="AE2514" t="str">
            <v>HEALTHSCI-111-9</v>
          </cell>
          <cell r="AF2514" t="str">
            <v>111-2120-1112</v>
          </cell>
          <cell r="AJ2514" t="str">
            <v>-</v>
          </cell>
        </row>
        <row r="2515">
          <cell r="S2515" t="str">
            <v>EA35</v>
          </cell>
          <cell r="T2515" t="str">
            <v>Morrisson, Richard B. Mem. Sch</v>
          </cell>
          <cell r="AA2515" t="str">
            <v>111-2120-1113</v>
          </cell>
          <cell r="AD2515" t="str">
            <v>HEALTHSCI-111</v>
          </cell>
          <cell r="AE2515" t="str">
            <v>HEALTHSCI-111-10</v>
          </cell>
          <cell r="AF2515" t="str">
            <v>111-2120-1113</v>
          </cell>
          <cell r="AJ2515" t="str">
            <v>-</v>
          </cell>
        </row>
        <row r="2516">
          <cell r="S2516" t="str">
            <v>EA36</v>
          </cell>
          <cell r="T2516" t="str">
            <v>URI Pres. Sch. Alumni Assoc.</v>
          </cell>
          <cell r="AA2516" t="str">
            <v>111-2120-1114</v>
          </cell>
          <cell r="AD2516" t="str">
            <v>HEALTHSCI-111</v>
          </cell>
          <cell r="AE2516" t="str">
            <v>HEALTHSCI-111-11</v>
          </cell>
          <cell r="AF2516" t="str">
            <v>111-2120-1114</v>
          </cell>
          <cell r="AJ2516" t="str">
            <v>-</v>
          </cell>
        </row>
        <row r="2517">
          <cell r="S2517" t="str">
            <v>EA37</v>
          </cell>
          <cell r="T2517" t="str">
            <v>Potter, Grant H. Memorial Sch.</v>
          </cell>
          <cell r="AA2517" t="str">
            <v>111-2120-7450</v>
          </cell>
          <cell r="AD2517" t="str">
            <v>HEALTHSCI-111</v>
          </cell>
          <cell r="AE2517" t="str">
            <v>HEALTHSCI-111-12</v>
          </cell>
          <cell r="AF2517" t="str">
            <v>111-2120-7450</v>
          </cell>
          <cell r="AJ2517" t="str">
            <v>-</v>
          </cell>
        </row>
        <row r="2518">
          <cell r="S2518" t="str">
            <v>EA38</v>
          </cell>
          <cell r="T2518" t="str">
            <v>Watson, Esther Memorial Sch.</v>
          </cell>
          <cell r="AA2518" t="str">
            <v>111-2122-1100</v>
          </cell>
          <cell r="AD2518" t="str">
            <v>ARTSCI-111</v>
          </cell>
          <cell r="AE2518" t="str">
            <v>ARTSCI-111-15</v>
          </cell>
          <cell r="AF2518" t="str">
            <v>111-2122-1100</v>
          </cell>
          <cell r="AJ2518" t="str">
            <v>-</v>
          </cell>
        </row>
        <row r="2519">
          <cell r="S2519" t="str">
            <v>EA39</v>
          </cell>
          <cell r="T2519" t="str">
            <v>Defrance, Frances B. Mem. Sch.</v>
          </cell>
          <cell r="AA2519" t="str">
            <v>111-2127-1105</v>
          </cell>
          <cell r="AD2519" t="str">
            <v>ARTSCI-111</v>
          </cell>
          <cell r="AE2519" t="str">
            <v>ARTSCI-111-16</v>
          </cell>
          <cell r="AF2519" t="str">
            <v>111-2127-1105</v>
          </cell>
          <cell r="AJ2519" t="str">
            <v>-</v>
          </cell>
        </row>
        <row r="2520">
          <cell r="S2520" t="str">
            <v>EA40</v>
          </cell>
          <cell r="T2520" t="str">
            <v>Perrin, Mabel Streeter Sch.</v>
          </cell>
          <cell r="AA2520" t="str">
            <v>111-2127-1107</v>
          </cell>
          <cell r="AD2520" t="str">
            <v>ARTSCI-111</v>
          </cell>
          <cell r="AE2520" t="str">
            <v>ARTSCI-111-17</v>
          </cell>
          <cell r="AF2520" t="str">
            <v>111-2127-1107</v>
          </cell>
          <cell r="AJ2520" t="str">
            <v>-</v>
          </cell>
        </row>
        <row r="2521">
          <cell r="S2521" t="str">
            <v>EA41</v>
          </cell>
          <cell r="T2521" t="str">
            <v>Powell, John E. Sch. Fund</v>
          </cell>
          <cell r="AA2521" t="str">
            <v>111-2138-1100</v>
          </cell>
          <cell r="AD2521" t="str">
            <v>ARTSCI-111</v>
          </cell>
          <cell r="AE2521" t="str">
            <v>ARTSCI-111-18</v>
          </cell>
          <cell r="AF2521" t="str">
            <v>111-2138-1100</v>
          </cell>
          <cell r="AJ2521" t="str">
            <v>-</v>
          </cell>
        </row>
        <row r="2522">
          <cell r="S2522" t="str">
            <v>EA42</v>
          </cell>
          <cell r="T2522" t="str">
            <v>Kervick, Paul J. Family Sch.</v>
          </cell>
          <cell r="AA2522" t="str">
            <v>111-2138-1101</v>
          </cell>
          <cell r="AD2522" t="str">
            <v>ARTSCI-111</v>
          </cell>
          <cell r="AE2522" t="str">
            <v>ARTSCI-111-19</v>
          </cell>
          <cell r="AF2522" t="str">
            <v>111-2138-1101</v>
          </cell>
          <cell r="AJ2522" t="str">
            <v>-</v>
          </cell>
        </row>
        <row r="2523">
          <cell r="S2523" t="str">
            <v>EA43</v>
          </cell>
          <cell r="T2523" t="str">
            <v>Quinn, John F. Mem. Sch. Fund</v>
          </cell>
          <cell r="AA2523" t="str">
            <v>111-2200-7320</v>
          </cell>
          <cell r="AD2523" t="str">
            <v>BUSINESS-111</v>
          </cell>
          <cell r="AE2523" t="str">
            <v>BUSINESS-111-1</v>
          </cell>
          <cell r="AF2523" t="str">
            <v>111-2200-7320</v>
          </cell>
          <cell r="AJ2523" t="str">
            <v>-</v>
          </cell>
        </row>
        <row r="2524">
          <cell r="S2524" t="str">
            <v>EA44</v>
          </cell>
          <cell r="T2524" t="str">
            <v>Rau Fastener Co. Sch.</v>
          </cell>
          <cell r="AA2524" t="str">
            <v>111-2200-7377</v>
          </cell>
          <cell r="AD2524" t="str">
            <v>BUSINESS-111</v>
          </cell>
          <cell r="AE2524" t="str">
            <v>BUSINESS-111-2</v>
          </cell>
          <cell r="AF2524" t="str">
            <v>111-2200-7377</v>
          </cell>
          <cell r="AJ2524" t="str">
            <v>-</v>
          </cell>
        </row>
        <row r="2525">
          <cell r="S2525" t="str">
            <v>EA45</v>
          </cell>
          <cell r="T2525" t="str">
            <v>Ream, Louis M. Jr. Mem. Sch.</v>
          </cell>
          <cell r="AA2525" t="str">
            <v>111-2201-1107</v>
          </cell>
          <cell r="AD2525" t="str">
            <v>BUSINESS-111</v>
          </cell>
          <cell r="AE2525" t="str">
            <v>BUSINESS-111-3</v>
          </cell>
          <cell r="AF2525" t="str">
            <v>111-2201-1107</v>
          </cell>
          <cell r="AJ2525" t="str">
            <v>-</v>
          </cell>
        </row>
        <row r="2526">
          <cell r="S2526" t="str">
            <v>EA46</v>
          </cell>
          <cell r="T2526" t="str">
            <v>Rizzi, Pasquale &amp; Rosaria Sch.</v>
          </cell>
          <cell r="AA2526" t="str">
            <v>111-2201-1109</v>
          </cell>
          <cell r="AD2526" t="str">
            <v>BUSINESS-111</v>
          </cell>
          <cell r="AE2526" t="str">
            <v>BUSINESS-111-4</v>
          </cell>
          <cell r="AF2526" t="str">
            <v>111-2201-1109</v>
          </cell>
          <cell r="AJ2526" t="str">
            <v>-</v>
          </cell>
        </row>
        <row r="2527">
          <cell r="S2527" t="str">
            <v>EA47</v>
          </cell>
          <cell r="T2527" t="str">
            <v>Rosen, Samuel &amp; Gertrude Sch.</v>
          </cell>
          <cell r="AA2527" t="str">
            <v>111-2201-1110</v>
          </cell>
          <cell r="AD2527" t="str">
            <v>BUSINESS-111</v>
          </cell>
          <cell r="AE2527" t="str">
            <v>BUSINESS-111-5</v>
          </cell>
          <cell r="AF2527" t="str">
            <v>111-2201-1110</v>
          </cell>
          <cell r="AJ2527" t="str">
            <v>-</v>
          </cell>
        </row>
        <row r="2528">
          <cell r="S2528" t="str">
            <v>EA48</v>
          </cell>
          <cell r="T2528" t="str">
            <v>Rosenhirsch, N. Edward Mem.</v>
          </cell>
          <cell r="AA2528" t="str">
            <v>111-2201-1111</v>
          </cell>
          <cell r="AD2528" t="str">
            <v>BUSINESS-111</v>
          </cell>
          <cell r="AE2528" t="str">
            <v>BUSINESS-111-6</v>
          </cell>
          <cell r="AF2528" t="str">
            <v>111-2201-1111</v>
          </cell>
          <cell r="AJ2528" t="str">
            <v>-</v>
          </cell>
        </row>
        <row r="2529">
          <cell r="S2529" t="str">
            <v>EA49</v>
          </cell>
          <cell r="T2529" t="str">
            <v>Wende, Jonathan A Mem. Sch.</v>
          </cell>
          <cell r="AA2529" t="str">
            <v>111-2201-1112</v>
          </cell>
          <cell r="AD2529" t="str">
            <v>BUSINESS-111</v>
          </cell>
          <cell r="AE2529" t="str">
            <v>BUSINESS-111-7</v>
          </cell>
          <cell r="AF2529" t="str">
            <v>111-2201-1112</v>
          </cell>
          <cell r="AJ2529" t="str">
            <v>-</v>
          </cell>
        </row>
        <row r="2530">
          <cell r="S2530" t="str">
            <v>EA50</v>
          </cell>
          <cell r="T2530" t="str">
            <v>Soforenko, Edwin S. Sch.</v>
          </cell>
          <cell r="AA2530" t="str">
            <v>111-2201-1113</v>
          </cell>
          <cell r="AD2530" t="str">
            <v>BUSINESS-111</v>
          </cell>
          <cell r="AE2530" t="str">
            <v>BUSINESS-111-8</v>
          </cell>
          <cell r="AF2530" t="str">
            <v>111-2201-1113</v>
          </cell>
          <cell r="AJ2530" t="str">
            <v>-</v>
          </cell>
        </row>
        <row r="2531">
          <cell r="S2531" t="str">
            <v>EA51</v>
          </cell>
          <cell r="T2531" t="str">
            <v>Minor, Arthur Memorial Sch.</v>
          </cell>
          <cell r="AA2531" t="str">
            <v>111-2201-7450</v>
          </cell>
          <cell r="AD2531" t="str">
            <v>BUSINESS-111</v>
          </cell>
          <cell r="AE2531" t="str">
            <v>BUSINESS-111-9</v>
          </cell>
          <cell r="AF2531" t="str">
            <v>111-2201-7450</v>
          </cell>
          <cell r="AJ2531" t="str">
            <v>-</v>
          </cell>
        </row>
        <row r="2532">
          <cell r="S2532" t="str">
            <v>EA52</v>
          </cell>
          <cell r="T2532" t="str">
            <v>URI Class Of 1899 Sch.</v>
          </cell>
          <cell r="AA2532" t="str">
            <v>111-2300-7377</v>
          </cell>
          <cell r="AD2532" t="str">
            <v>ENGINEERING-111</v>
          </cell>
          <cell r="AE2532" t="str">
            <v>ENGINEERING-111-1</v>
          </cell>
          <cell r="AF2532" t="str">
            <v>111-2300-7377</v>
          </cell>
          <cell r="AJ2532" t="str">
            <v>-</v>
          </cell>
        </row>
        <row r="2533">
          <cell r="S2533" t="str">
            <v>EA53</v>
          </cell>
          <cell r="T2533" t="str">
            <v>Pierce, Francis C. Sch. Civ.En</v>
          </cell>
          <cell r="AA2533" t="str">
            <v>111-2300-7431</v>
          </cell>
          <cell r="AD2533" t="str">
            <v>ENGINEERING-111</v>
          </cell>
          <cell r="AE2533" t="str">
            <v>ENGINEERING-111-2</v>
          </cell>
          <cell r="AF2533" t="str">
            <v>111-2300-7431</v>
          </cell>
          <cell r="AJ2533" t="str">
            <v>-</v>
          </cell>
        </row>
        <row r="2534">
          <cell r="S2534" t="str">
            <v>EA54</v>
          </cell>
          <cell r="T2534" t="str">
            <v>URI Foundation Trustees Sch.</v>
          </cell>
          <cell r="AA2534" t="str">
            <v>111-2300-7450</v>
          </cell>
          <cell r="AD2534" t="str">
            <v>ENGINEERING-111</v>
          </cell>
          <cell r="AE2534" t="str">
            <v>ENGINEERING-111-3</v>
          </cell>
          <cell r="AF2534" t="str">
            <v>111-2300-7450</v>
          </cell>
          <cell r="AJ2534" t="str">
            <v>-</v>
          </cell>
        </row>
        <row r="2535">
          <cell r="S2535" t="str">
            <v>EA55</v>
          </cell>
          <cell r="T2535" t="str">
            <v>Cekala,Chester'54&amp; Eileen Sch.</v>
          </cell>
          <cell r="AA2535" t="str">
            <v>111-2301-1103</v>
          </cell>
          <cell r="AD2535" t="str">
            <v>ENGINEERING-111</v>
          </cell>
          <cell r="AE2535" t="str">
            <v>ENGINEERING-111-4</v>
          </cell>
          <cell r="AF2535" t="str">
            <v>111-2301-1103</v>
          </cell>
          <cell r="AJ2535" t="str">
            <v>-</v>
          </cell>
        </row>
        <row r="2536">
          <cell r="S2536" t="str">
            <v>EA56</v>
          </cell>
          <cell r="T2536" t="str">
            <v>Tombs, Jose Bowen Sch.</v>
          </cell>
          <cell r="AA2536" t="str">
            <v>111-2301-1104</v>
          </cell>
          <cell r="AD2536" t="str">
            <v>ENGINEERING-111</v>
          </cell>
          <cell r="AE2536" t="str">
            <v>ENGINEERING-111-5</v>
          </cell>
          <cell r="AF2536" t="str">
            <v>111-2301-1104</v>
          </cell>
          <cell r="AJ2536" t="str">
            <v>-</v>
          </cell>
        </row>
        <row r="2537">
          <cell r="S2537" t="str">
            <v>EA57</v>
          </cell>
          <cell r="T2537" t="str">
            <v>Student Senate Sch. I</v>
          </cell>
          <cell r="AA2537" t="str">
            <v>111-2301-1105</v>
          </cell>
          <cell r="AD2537" t="str">
            <v>ENGINEERING-111</v>
          </cell>
          <cell r="AE2537" t="str">
            <v>ENGINEERING-111-6</v>
          </cell>
          <cell r="AF2537" t="str">
            <v>111-2301-1105</v>
          </cell>
          <cell r="AJ2537" t="str">
            <v>-</v>
          </cell>
        </row>
        <row r="2538">
          <cell r="S2538" t="str">
            <v>EA58</v>
          </cell>
          <cell r="T2538" t="str">
            <v>Yaghoobian, Charles Mem. Sch.</v>
          </cell>
          <cell r="AA2538" t="str">
            <v>111-2302-1104</v>
          </cell>
          <cell r="AD2538" t="str">
            <v>ENGINEERING-111</v>
          </cell>
          <cell r="AE2538" t="str">
            <v>ENGINEERING-111-7</v>
          </cell>
          <cell r="AF2538" t="str">
            <v>111-2302-1104</v>
          </cell>
          <cell r="AJ2538" t="str">
            <v>-</v>
          </cell>
        </row>
        <row r="2539">
          <cell r="S2539" t="str">
            <v>EA59</v>
          </cell>
          <cell r="T2539" t="str">
            <v>Kirk, Chester H. Sch.</v>
          </cell>
          <cell r="AA2539" t="str">
            <v>111-2302-1107</v>
          </cell>
          <cell r="AD2539" t="str">
            <v>ENGINEERING-111</v>
          </cell>
          <cell r="AE2539" t="str">
            <v>ENGINEERING-111-8</v>
          </cell>
          <cell r="AF2539" t="str">
            <v>111-2302-1107</v>
          </cell>
          <cell r="AJ2539" t="str">
            <v>-</v>
          </cell>
        </row>
        <row r="2540">
          <cell r="S2540" t="str">
            <v>EA60</v>
          </cell>
          <cell r="T2540" t="str">
            <v>Fritsch, William &amp; Anita Mem.</v>
          </cell>
          <cell r="AA2540" t="str">
            <v>111-2302-1108</v>
          </cell>
          <cell r="AD2540" t="str">
            <v>ENGINEERING-111</v>
          </cell>
          <cell r="AE2540" t="str">
            <v>ENGINEERING-111-9</v>
          </cell>
          <cell r="AF2540" t="str">
            <v>111-2302-1108</v>
          </cell>
          <cell r="AJ2540" t="str">
            <v>-</v>
          </cell>
        </row>
        <row r="2541">
          <cell r="S2541" t="str">
            <v>EA61</v>
          </cell>
          <cell r="T2541" t="str">
            <v>Hall, Carlisle Sch.</v>
          </cell>
          <cell r="AA2541" t="str">
            <v>111-2302-1109</v>
          </cell>
          <cell r="AD2541" t="str">
            <v>ENGINEERING-111</v>
          </cell>
          <cell r="AE2541" t="str">
            <v>ENGINEERING-111-10</v>
          </cell>
          <cell r="AF2541" t="str">
            <v>111-2302-1109</v>
          </cell>
          <cell r="AJ2541" t="str">
            <v>-</v>
          </cell>
        </row>
        <row r="2542">
          <cell r="S2542" t="str">
            <v>EA62</v>
          </cell>
          <cell r="T2542" t="str">
            <v>Kent, Amos Memorial Sch Fund</v>
          </cell>
          <cell r="AA2542" t="str">
            <v>111-2303-1100</v>
          </cell>
          <cell r="AD2542" t="str">
            <v>ENGINEERING-111</v>
          </cell>
          <cell r="AE2542" t="str">
            <v>ENGINEERING-111-11</v>
          </cell>
          <cell r="AF2542" t="str">
            <v>111-2303-1100</v>
          </cell>
          <cell r="AJ2542" t="str">
            <v>-</v>
          </cell>
        </row>
        <row r="2543">
          <cell r="S2543" t="str">
            <v>EA63</v>
          </cell>
          <cell r="T2543" t="str">
            <v>Anthony Ath. Assoc. Sch. Fund</v>
          </cell>
          <cell r="AA2543" t="str">
            <v>111-2303-1111</v>
          </cell>
          <cell r="AD2543" t="str">
            <v>ENGINEERING-111</v>
          </cell>
          <cell r="AE2543" t="str">
            <v>ENGINEERING-111-12</v>
          </cell>
          <cell r="AF2543" t="str">
            <v>111-2303-1111</v>
          </cell>
          <cell r="AJ2543" t="str">
            <v>-</v>
          </cell>
        </row>
        <row r="2544">
          <cell r="S2544" t="str">
            <v>EA64</v>
          </cell>
          <cell r="T2544" t="str">
            <v>Abusamra, Ward Music Sch.</v>
          </cell>
          <cell r="AA2544" t="str">
            <v>111-2303-1112</v>
          </cell>
          <cell r="AD2544" t="str">
            <v>ENGINEERING-111</v>
          </cell>
          <cell r="AE2544" t="str">
            <v>ENGINEERING-111-13</v>
          </cell>
          <cell r="AF2544" t="str">
            <v>111-2303-1112</v>
          </cell>
          <cell r="AJ2544" t="str">
            <v>-</v>
          </cell>
        </row>
        <row r="2545">
          <cell r="S2545" t="str">
            <v>EA65</v>
          </cell>
          <cell r="T2545" t="str">
            <v>Calverley, Ernie Sch.</v>
          </cell>
          <cell r="AA2545" t="str">
            <v>111-2303-1113</v>
          </cell>
          <cell r="AD2545" t="str">
            <v>ENGINEERING-111</v>
          </cell>
          <cell r="AE2545" t="str">
            <v>ENGINEERING-111-14</v>
          </cell>
          <cell r="AF2545" t="str">
            <v>111-2303-1113</v>
          </cell>
          <cell r="AJ2545" t="str">
            <v>-</v>
          </cell>
        </row>
        <row r="2546">
          <cell r="S2546" t="str">
            <v>EA66</v>
          </cell>
          <cell r="T2546" t="str">
            <v>Beaupre, Walter Mem. Sch. Swim</v>
          </cell>
          <cell r="AA2546" t="str">
            <v>111-2303-1114</v>
          </cell>
          <cell r="AD2546" t="str">
            <v>ENGINEERING-111</v>
          </cell>
          <cell r="AE2546" t="str">
            <v>ENGINEERING-111-15</v>
          </cell>
          <cell r="AF2546" t="str">
            <v>111-2303-1114</v>
          </cell>
          <cell r="AJ2546" t="str">
            <v>-</v>
          </cell>
        </row>
        <row r="2547">
          <cell r="S2547" t="str">
            <v>EA67</v>
          </cell>
          <cell r="T2547" t="str">
            <v>Galanti, Peter M. Award/Bus.</v>
          </cell>
          <cell r="AA2547" t="str">
            <v>111-2303-1115</v>
          </cell>
          <cell r="AD2547" t="str">
            <v>ENGINEERING-111</v>
          </cell>
          <cell r="AE2547" t="str">
            <v>ENGINEERING-111-16</v>
          </cell>
          <cell r="AF2547" t="str">
            <v>111-2303-1115</v>
          </cell>
          <cell r="AJ2547" t="str">
            <v>-</v>
          </cell>
        </row>
        <row r="2548">
          <cell r="S2548" t="str">
            <v>EA68</v>
          </cell>
          <cell r="T2548" t="str">
            <v>RI Womens Club Of Prov. Sch.</v>
          </cell>
          <cell r="AA2548" t="str">
            <v>111-2303-1116</v>
          </cell>
          <cell r="AD2548" t="str">
            <v>ENGINEERING-111</v>
          </cell>
          <cell r="AE2548" t="str">
            <v>ENGINEERING-111-17</v>
          </cell>
          <cell r="AF2548" t="str">
            <v>111-2303-1116</v>
          </cell>
          <cell r="AJ2548" t="str">
            <v>-</v>
          </cell>
        </row>
        <row r="2549">
          <cell r="S2549" t="str">
            <v>EA69</v>
          </cell>
          <cell r="T2549" t="str">
            <v>Grad. Lib. School &amp; ISS Endow.</v>
          </cell>
          <cell r="AA2549" t="str">
            <v>111-2303-1117</v>
          </cell>
          <cell r="AD2549" t="str">
            <v>ENGINEERING-111</v>
          </cell>
          <cell r="AE2549" t="str">
            <v>ENGINEERING-111-18</v>
          </cell>
          <cell r="AF2549" t="str">
            <v>111-2303-1117</v>
          </cell>
          <cell r="AJ2549" t="str">
            <v>-</v>
          </cell>
        </row>
        <row r="2550">
          <cell r="S2550" t="str">
            <v>EA70</v>
          </cell>
          <cell r="T2550" t="str">
            <v>URI Parents Fund Sch.</v>
          </cell>
          <cell r="AA2550" t="str">
            <v>111-2303-1118</v>
          </cell>
          <cell r="AD2550" t="str">
            <v>ENGINEERING-111</v>
          </cell>
          <cell r="AE2550" t="str">
            <v>ENGINEERING-111-19</v>
          </cell>
          <cell r="AF2550" t="str">
            <v>111-2303-1118</v>
          </cell>
          <cell r="AJ2550" t="str">
            <v>-</v>
          </cell>
        </row>
        <row r="2551">
          <cell r="S2551" t="str">
            <v>EA71</v>
          </cell>
          <cell r="T2551" t="str">
            <v>Savastano, A A Endowed Sch.</v>
          </cell>
          <cell r="AA2551" t="str">
            <v>111-2303-1119</v>
          </cell>
          <cell r="AD2551" t="str">
            <v>ENGINEERING-111</v>
          </cell>
          <cell r="AE2551" t="str">
            <v>ENGINEERING-111-20</v>
          </cell>
          <cell r="AF2551" t="str">
            <v>111-2303-1119</v>
          </cell>
          <cell r="AJ2551" t="str">
            <v>-</v>
          </cell>
        </row>
        <row r="2552">
          <cell r="S2552" t="str">
            <v>EA72</v>
          </cell>
          <cell r="T2552" t="str">
            <v>Woodward, Carl Memorial Sch.</v>
          </cell>
          <cell r="AA2552" t="str">
            <v>111-2303-7450</v>
          </cell>
          <cell r="AD2552" t="str">
            <v>ENGINEERING-111</v>
          </cell>
          <cell r="AE2552" t="str">
            <v>ENGINEERING-111-21</v>
          </cell>
          <cell r="AF2552" t="str">
            <v>111-2303-7450</v>
          </cell>
          <cell r="AJ2552" t="str">
            <v>-</v>
          </cell>
        </row>
        <row r="2553">
          <cell r="S2553" t="str">
            <v>EA73</v>
          </cell>
          <cell r="T2553" t="str">
            <v>Galanti, Mildred J. Nurs. Sch.</v>
          </cell>
          <cell r="AA2553" t="str">
            <v>111-2303-7451</v>
          </cell>
          <cell r="AD2553" t="str">
            <v>ENGINEERING-111</v>
          </cell>
          <cell r="AE2553" t="str">
            <v>ENGINEERING-111-22</v>
          </cell>
          <cell r="AF2553" t="str">
            <v>111-2303-7451</v>
          </cell>
          <cell r="AJ2553" t="str">
            <v>-</v>
          </cell>
        </row>
        <row r="2554">
          <cell r="S2554" t="str">
            <v>EA74</v>
          </cell>
          <cell r="T2554" t="str">
            <v>Cargill, Daniel O.Sch.</v>
          </cell>
          <cell r="AA2554" t="str">
            <v>111-2306-1101</v>
          </cell>
          <cell r="AD2554" t="str">
            <v>ENGINEERING-111</v>
          </cell>
          <cell r="AE2554" t="str">
            <v>ENGINEERING-111-23</v>
          </cell>
          <cell r="AF2554" t="str">
            <v>111-2306-1101</v>
          </cell>
          <cell r="AJ2554" t="str">
            <v>-</v>
          </cell>
        </row>
        <row r="2555">
          <cell r="S2555" t="str">
            <v>EA75</v>
          </cell>
          <cell r="T2555" t="str">
            <v>Hailstork, Adolphus Sch</v>
          </cell>
          <cell r="AA2555" t="str">
            <v>111-2306-1102</v>
          </cell>
          <cell r="AD2555" t="str">
            <v>ENGINEERING-111</v>
          </cell>
          <cell r="AE2555" t="str">
            <v>ENGINEERING-111-24</v>
          </cell>
          <cell r="AF2555" t="str">
            <v>111-2306-1102</v>
          </cell>
          <cell r="AJ2555" t="str">
            <v>-</v>
          </cell>
        </row>
        <row r="2556">
          <cell r="S2556" t="str">
            <v>EA76</v>
          </cell>
          <cell r="T2556" t="str">
            <v>Rhoads,Jerry M.&amp;Evelyn L. Mem.</v>
          </cell>
          <cell r="AA2556" t="str">
            <v>111-2306-1103</v>
          </cell>
          <cell r="AD2556" t="str">
            <v>ENGINEERING-111</v>
          </cell>
          <cell r="AE2556" t="str">
            <v>ENGINEERING-111-25</v>
          </cell>
          <cell r="AF2556" t="str">
            <v>111-2306-1103</v>
          </cell>
          <cell r="AJ2556" t="str">
            <v>-</v>
          </cell>
        </row>
        <row r="2557">
          <cell r="S2557" t="str">
            <v>EA77</v>
          </cell>
          <cell r="T2557" t="str">
            <v>Longo, Gladys N. Endowed Sch.</v>
          </cell>
          <cell r="AA2557" t="str">
            <v>111-2306-1104</v>
          </cell>
          <cell r="AD2557" t="str">
            <v>ENGINEERING-111</v>
          </cell>
          <cell r="AE2557" t="str">
            <v>ENGINEERING-111-26</v>
          </cell>
          <cell r="AF2557" t="str">
            <v>111-2306-1104</v>
          </cell>
          <cell r="AJ2557" t="str">
            <v>-</v>
          </cell>
        </row>
        <row r="2558">
          <cell r="S2558" t="str">
            <v>EA78</v>
          </cell>
          <cell r="T2558" t="str">
            <v>Slade, Aleck Sch. (9011)</v>
          </cell>
          <cell r="AA2558" t="str">
            <v>111-2306-1109</v>
          </cell>
          <cell r="AD2558" t="str">
            <v>ENGINEERING-111</v>
          </cell>
          <cell r="AE2558" t="str">
            <v>ENGINEERING-111-27</v>
          </cell>
          <cell r="AF2558" t="str">
            <v>111-2306-1109</v>
          </cell>
          <cell r="AJ2558" t="str">
            <v>-</v>
          </cell>
        </row>
        <row r="2559">
          <cell r="S2559" t="str">
            <v>EA79</v>
          </cell>
          <cell r="T2559" t="str">
            <v>Newman, Andrew &amp; Chapman, John</v>
          </cell>
          <cell r="AA2559" t="str">
            <v>111-2306-7377</v>
          </cell>
          <cell r="AD2559" t="str">
            <v>ENGINEERING-111</v>
          </cell>
          <cell r="AE2559" t="str">
            <v>ENGINEERING-111-28</v>
          </cell>
          <cell r="AF2559" t="str">
            <v>111-2306-7377</v>
          </cell>
          <cell r="AJ2559" t="str">
            <v>-</v>
          </cell>
        </row>
        <row r="2560">
          <cell r="S2560" t="str">
            <v>EA80</v>
          </cell>
          <cell r="T2560" t="str">
            <v>Ram Club Scholarship (9003)</v>
          </cell>
          <cell r="AA2560" t="str">
            <v>111-2308-1105</v>
          </cell>
          <cell r="AD2560" t="str">
            <v>ENGINEERING-111</v>
          </cell>
          <cell r="AE2560" t="str">
            <v>ENGINEERING-111-29</v>
          </cell>
          <cell r="AF2560" t="str">
            <v>111-2308-1105</v>
          </cell>
          <cell r="AJ2560" t="str">
            <v>-</v>
          </cell>
        </row>
        <row r="2561">
          <cell r="S2561" t="str">
            <v>EA81</v>
          </cell>
          <cell r="T2561" t="str">
            <v>RI Pharmaceutical Assoc. Sch.</v>
          </cell>
          <cell r="AA2561" t="str">
            <v>111-2308-1106</v>
          </cell>
          <cell r="AD2561" t="str">
            <v>ENGINEERING-111</v>
          </cell>
          <cell r="AE2561" t="str">
            <v>ENGINEERING-111-30</v>
          </cell>
          <cell r="AF2561" t="str">
            <v>111-2308-1106</v>
          </cell>
          <cell r="AJ2561" t="str">
            <v>-</v>
          </cell>
        </row>
        <row r="2562">
          <cell r="S2562" t="str">
            <v>EA82</v>
          </cell>
          <cell r="T2562" t="str">
            <v>Mackin, John J. III Sch.</v>
          </cell>
          <cell r="AA2562" t="str">
            <v>111-2308-1107</v>
          </cell>
          <cell r="AD2562" t="str">
            <v>ENGINEERING-111</v>
          </cell>
          <cell r="AE2562" t="str">
            <v>ENGINEERING-111-31</v>
          </cell>
          <cell r="AF2562" t="str">
            <v>111-2308-1107</v>
          </cell>
          <cell r="AJ2562" t="str">
            <v>-</v>
          </cell>
        </row>
        <row r="2563">
          <cell r="S2563" t="str">
            <v>EA83</v>
          </cell>
          <cell r="T2563" t="str">
            <v>Maine, Carl  Scholarship</v>
          </cell>
          <cell r="AA2563" t="str">
            <v>111-2308-1109</v>
          </cell>
          <cell r="AD2563" t="str">
            <v>ENGINEERING-111</v>
          </cell>
          <cell r="AE2563" t="str">
            <v>ENGINEERING-111-32</v>
          </cell>
          <cell r="AF2563" t="str">
            <v>111-2308-1109</v>
          </cell>
          <cell r="AJ2563" t="str">
            <v>-</v>
          </cell>
        </row>
        <row r="2564">
          <cell r="S2564" t="str">
            <v>EA84</v>
          </cell>
          <cell r="T2564" t="str">
            <v>Tate, Barbara L. Sch. in Nurs.</v>
          </cell>
          <cell r="AA2564" t="str">
            <v>111-2308-1110</v>
          </cell>
          <cell r="AD2564" t="str">
            <v>ENGINEERING-111</v>
          </cell>
          <cell r="AE2564" t="str">
            <v>ENGINEERING-111-33</v>
          </cell>
          <cell r="AF2564" t="str">
            <v>111-2308-1110</v>
          </cell>
          <cell r="AJ2564" t="str">
            <v>-</v>
          </cell>
        </row>
        <row r="2565">
          <cell r="S2565" t="str">
            <v>EA85</v>
          </cell>
          <cell r="T2565" t="str">
            <v>Pezzelli Endowment Scholarship</v>
          </cell>
          <cell r="AA2565" t="str">
            <v>111-2308-1111</v>
          </cell>
          <cell r="AD2565" t="str">
            <v>ENGINEERING-111</v>
          </cell>
          <cell r="AE2565" t="str">
            <v>ENGINEERING-111-34</v>
          </cell>
          <cell r="AF2565" t="str">
            <v>111-2308-1111</v>
          </cell>
          <cell r="AJ2565" t="str">
            <v>-</v>
          </cell>
        </row>
        <row r="2566">
          <cell r="S2566" t="str">
            <v>EA86</v>
          </cell>
          <cell r="T2566" t="str">
            <v>Rose, A. Family Sch Endowment</v>
          </cell>
          <cell r="AA2566" t="str">
            <v>111-2308-7450</v>
          </cell>
          <cell r="AD2566" t="str">
            <v>ENGINEERING-111</v>
          </cell>
          <cell r="AE2566" t="str">
            <v>ENGINEERING-111-35</v>
          </cell>
          <cell r="AF2566" t="str">
            <v>111-2308-7450</v>
          </cell>
          <cell r="AJ2566" t="str">
            <v>-</v>
          </cell>
        </row>
        <row r="2567">
          <cell r="S2567" t="str">
            <v>EA87</v>
          </cell>
          <cell r="T2567" t="str">
            <v>Simmons, Barbara K. Sch Mem.</v>
          </cell>
          <cell r="AA2567" t="str">
            <v>111-2401-1101</v>
          </cell>
          <cell r="AD2567" t="str">
            <v>HEALTHSCI-111</v>
          </cell>
          <cell r="AE2567" t="str">
            <v>HEALTHSCI-111-13</v>
          </cell>
          <cell r="AF2567" t="str">
            <v>111-2401-1101</v>
          </cell>
          <cell r="AJ2567" t="str">
            <v>-</v>
          </cell>
        </row>
        <row r="2568">
          <cell r="S2568" t="str">
            <v>EA88</v>
          </cell>
          <cell r="T2568" t="str">
            <v>Ajootian, George &amp; Violet Sch.</v>
          </cell>
          <cell r="AA2568" t="str">
            <v>111-2401-1102</v>
          </cell>
          <cell r="AD2568" t="str">
            <v>HEALTHSCI-111</v>
          </cell>
          <cell r="AE2568" t="str">
            <v>HEALTHSCI-111-14</v>
          </cell>
          <cell r="AF2568" t="str">
            <v>111-2401-1102</v>
          </cell>
          <cell r="AJ2568" t="str">
            <v>-</v>
          </cell>
        </row>
        <row r="2569">
          <cell r="S2569" t="str">
            <v>EA89</v>
          </cell>
          <cell r="T2569" t="str">
            <v>Spero Scholarship Endowment</v>
          </cell>
          <cell r="AA2569" t="str">
            <v>111-2401-1103</v>
          </cell>
          <cell r="AD2569" t="str">
            <v>HEALTHSCI-111</v>
          </cell>
          <cell r="AE2569" t="str">
            <v>HEALTHSCI-111-15</v>
          </cell>
          <cell r="AF2569" t="str">
            <v>111-2401-1103</v>
          </cell>
          <cell r="AJ2569" t="str">
            <v>-</v>
          </cell>
        </row>
        <row r="2570">
          <cell r="S2570" t="str">
            <v>EA90</v>
          </cell>
          <cell r="T2570" t="str">
            <v>Nelson, Henry Jr.&amp;Gertrude Sch</v>
          </cell>
          <cell r="AA2570" t="str">
            <v>111-2401-1104</v>
          </cell>
          <cell r="AD2570" t="str">
            <v>HEALTHSCI-111</v>
          </cell>
          <cell r="AE2570" t="str">
            <v>HEALTHSCI-111-16</v>
          </cell>
          <cell r="AF2570" t="str">
            <v>111-2401-1104</v>
          </cell>
          <cell r="AJ2570" t="str">
            <v>-</v>
          </cell>
        </row>
        <row r="2571">
          <cell r="S2571" t="str">
            <v>EA91</v>
          </cell>
          <cell r="T2571" t="str">
            <v>RI Assoc. Of Adv. Agencies Awd</v>
          </cell>
          <cell r="AA2571" t="str">
            <v>111-2401-7450</v>
          </cell>
          <cell r="AD2571" t="str">
            <v>HEALTHSCI-111</v>
          </cell>
          <cell r="AE2571" t="str">
            <v>HEALTHSCI-111-17</v>
          </cell>
          <cell r="AF2571" t="str">
            <v>111-2401-7450</v>
          </cell>
          <cell r="AJ2571" t="str">
            <v>-</v>
          </cell>
        </row>
        <row r="2572">
          <cell r="S2572" t="str">
            <v>EA92</v>
          </cell>
          <cell r="T2572" t="str">
            <v>Thelen, Mildred C. End. Sch.</v>
          </cell>
          <cell r="AA2572" t="str">
            <v>111-2402-1102</v>
          </cell>
          <cell r="AD2572" t="str">
            <v>HEALTHSCI-111</v>
          </cell>
          <cell r="AE2572" t="str">
            <v>HEALTHSCI-111-18</v>
          </cell>
          <cell r="AF2572" t="str">
            <v>111-2402-1102</v>
          </cell>
          <cell r="AJ2572" t="str">
            <v>-</v>
          </cell>
        </row>
        <row r="2573">
          <cell r="S2573" t="str">
            <v>EA93</v>
          </cell>
          <cell r="T2573" t="str">
            <v>Rendine,Richard D&amp;Linda J Sch.</v>
          </cell>
          <cell r="AA2573" t="str">
            <v>111-2402-1103</v>
          </cell>
          <cell r="AD2573" t="str">
            <v>HEALTHSCI-111</v>
          </cell>
          <cell r="AE2573" t="str">
            <v>HEALTHSCI-111-19</v>
          </cell>
          <cell r="AF2573" t="str">
            <v>111-2402-1103</v>
          </cell>
          <cell r="AJ2573" t="str">
            <v>-</v>
          </cell>
        </row>
        <row r="2574">
          <cell r="S2574" t="str">
            <v>EA94</v>
          </cell>
          <cell r="T2574" t="str">
            <v>Worthen, Leonard Scholarship</v>
          </cell>
          <cell r="AA2574" t="str">
            <v>111-2402-1104</v>
          </cell>
          <cell r="AD2574" t="str">
            <v>HEALTHSCI-111</v>
          </cell>
          <cell r="AE2574" t="str">
            <v>HEALTHSCI-111-20</v>
          </cell>
          <cell r="AF2574" t="str">
            <v>111-2402-1104</v>
          </cell>
          <cell r="AJ2574" t="str">
            <v>-</v>
          </cell>
        </row>
        <row r="2575">
          <cell r="S2575" t="str">
            <v>EA95</v>
          </cell>
          <cell r="T2575" t="str">
            <v>Davol Co. Pharmacy Sch.</v>
          </cell>
          <cell r="AA2575" t="str">
            <v>111-2402-7377</v>
          </cell>
          <cell r="AD2575" t="str">
            <v>HEALTHSCI-111</v>
          </cell>
          <cell r="AE2575" t="str">
            <v>HEALTHSCI-111-21</v>
          </cell>
          <cell r="AF2575" t="str">
            <v>111-2402-7377</v>
          </cell>
          <cell r="AJ2575" t="str">
            <v>-</v>
          </cell>
        </row>
        <row r="2576">
          <cell r="S2576" t="str">
            <v>EA96</v>
          </cell>
          <cell r="T2576" t="str">
            <v>Lea,Helen Gibbs Sch. Al-Chi-Om</v>
          </cell>
          <cell r="AA2576" t="str">
            <v>111-2404-1100</v>
          </cell>
          <cell r="AD2576" t="str">
            <v>BUSINESS-111</v>
          </cell>
          <cell r="AE2576" t="str">
            <v>BUSINESS-111-10</v>
          </cell>
          <cell r="AF2576" t="str">
            <v>111-2404-1100</v>
          </cell>
          <cell r="AJ2576" t="str">
            <v>-</v>
          </cell>
        </row>
        <row r="2577">
          <cell r="S2577" t="str">
            <v>EA97</v>
          </cell>
          <cell r="T2577" t="str">
            <v>URI Class Of 1926 Pharm. Sch.</v>
          </cell>
          <cell r="AA2577" t="str">
            <v>111-2404-7377</v>
          </cell>
          <cell r="AD2577" t="str">
            <v>BUSINESS-111</v>
          </cell>
          <cell r="AE2577" t="str">
            <v>BUSINESS-111-11</v>
          </cell>
          <cell r="AF2577" t="str">
            <v>111-2404-7377</v>
          </cell>
          <cell r="AJ2577" t="str">
            <v>-</v>
          </cell>
        </row>
        <row r="2578">
          <cell r="S2578" t="str">
            <v>EA98</v>
          </cell>
          <cell r="T2578" t="str">
            <v>Cobble,James W.&amp;Mildred L Sch.</v>
          </cell>
          <cell r="AA2578" t="str">
            <v>111-2405-1100</v>
          </cell>
          <cell r="AD2578" t="str">
            <v>HEALTHSCI-111</v>
          </cell>
          <cell r="AE2578" t="str">
            <v>HEALTHSCI-111-22</v>
          </cell>
          <cell r="AF2578" t="str">
            <v>111-2405-1100</v>
          </cell>
          <cell r="AJ2578" t="str">
            <v>-</v>
          </cell>
        </row>
        <row r="2579">
          <cell r="S2579" t="str">
            <v>EA99</v>
          </cell>
          <cell r="T2579" t="str">
            <v>Carlin,Dr.Herb Scholarship Fnd</v>
          </cell>
          <cell r="AA2579" t="str">
            <v>111-2405-1103</v>
          </cell>
          <cell r="AD2579" t="str">
            <v>HEALTHSCI-111</v>
          </cell>
          <cell r="AE2579" t="str">
            <v>HEALTHSCI-111-23</v>
          </cell>
          <cell r="AF2579" t="str">
            <v>111-2405-1103</v>
          </cell>
          <cell r="AJ2579" t="str">
            <v>-</v>
          </cell>
        </row>
        <row r="2580">
          <cell r="S2580" t="str">
            <v>EB01</v>
          </cell>
          <cell r="T2580" t="str">
            <v>Hoder Family Scholarship</v>
          </cell>
          <cell r="AA2580" t="str">
            <v>111-2405-1104</v>
          </cell>
          <cell r="AD2580" t="str">
            <v>HEALTHSCI-111</v>
          </cell>
          <cell r="AE2580" t="str">
            <v>HEALTHSCI-111-24</v>
          </cell>
          <cell r="AF2580" t="str">
            <v>111-2405-1104</v>
          </cell>
          <cell r="AJ2580" t="str">
            <v>-</v>
          </cell>
        </row>
        <row r="2581">
          <cell r="S2581" t="str">
            <v>EB02</v>
          </cell>
          <cell r="T2581" t="str">
            <v>Borden,Elilie C.&amp; Norm H. Sch.</v>
          </cell>
          <cell r="AA2581" t="str">
            <v>111-2405-1105</v>
          </cell>
          <cell r="AD2581" t="str">
            <v>HEALTHSCI-111</v>
          </cell>
          <cell r="AE2581" t="str">
            <v>HEALTHSCI-111-25</v>
          </cell>
          <cell r="AF2581" t="str">
            <v>111-2405-1105</v>
          </cell>
          <cell r="AJ2581" t="str">
            <v>-</v>
          </cell>
        </row>
        <row r="2582">
          <cell r="S2582" t="str">
            <v>EB03</v>
          </cell>
          <cell r="T2582" t="str">
            <v>Landesberg, Adele Sheila Mem.</v>
          </cell>
          <cell r="AA2582" t="str">
            <v>111-2405-7450</v>
          </cell>
          <cell r="AD2582" t="str">
            <v>HEALTHSCI-111</v>
          </cell>
          <cell r="AE2582" t="str">
            <v>HEALTHSCI-111-26</v>
          </cell>
          <cell r="AF2582" t="str">
            <v>111-2405-7450</v>
          </cell>
          <cell r="AJ2582" t="str">
            <v>-</v>
          </cell>
        </row>
        <row r="2583">
          <cell r="S2583" t="str">
            <v>EB04</v>
          </cell>
          <cell r="T2583" t="str">
            <v>Sarni, Alfred&amp;Louise Fam. Sch.</v>
          </cell>
          <cell r="AA2583" t="str">
            <v>111-2409-1101</v>
          </cell>
          <cell r="AD2583" t="str">
            <v>HEALTHSCI-111</v>
          </cell>
          <cell r="AE2583" t="str">
            <v>HEALTHSCI-111-27</v>
          </cell>
          <cell r="AF2583" t="str">
            <v>111-2409-1101</v>
          </cell>
          <cell r="AJ2583" t="str">
            <v>-</v>
          </cell>
        </row>
        <row r="2584">
          <cell r="S2584" t="str">
            <v>EB05</v>
          </cell>
          <cell r="T2584" t="str">
            <v>Eastwood,Frances B.&amp;James W 37</v>
          </cell>
          <cell r="AA2584" t="str">
            <v>111-2409-1104</v>
          </cell>
          <cell r="AD2584" t="str">
            <v>HEALTHSCI-111</v>
          </cell>
          <cell r="AE2584" t="str">
            <v>HEALTHSCI-111-28</v>
          </cell>
          <cell r="AF2584" t="str">
            <v>111-2409-1104</v>
          </cell>
          <cell r="AJ2584" t="str">
            <v>-</v>
          </cell>
        </row>
        <row r="2585">
          <cell r="S2585" t="str">
            <v>EB06</v>
          </cell>
          <cell r="T2585" t="str">
            <v>Caldwell,Roderick Math Dpt Sch</v>
          </cell>
          <cell r="AA2585" t="str">
            <v>111-2409-1105</v>
          </cell>
          <cell r="AD2585" t="str">
            <v>HEALTHSCI-111</v>
          </cell>
          <cell r="AE2585" t="str">
            <v>HEALTHSCI-111-29</v>
          </cell>
          <cell r="AF2585" t="str">
            <v>111-2409-1105</v>
          </cell>
          <cell r="AJ2585" t="str">
            <v>-</v>
          </cell>
        </row>
        <row r="2586">
          <cell r="S2586" t="str">
            <v>EB07</v>
          </cell>
          <cell r="T2586" t="str">
            <v>Geisser, George Sr. End. Sch.</v>
          </cell>
          <cell r="AA2586" t="str">
            <v>111-2409-1106</v>
          </cell>
          <cell r="AD2586" t="str">
            <v>HEALTHSCI-111</v>
          </cell>
          <cell r="AE2586" t="str">
            <v>HEALTHSCI-111-30</v>
          </cell>
          <cell r="AF2586" t="str">
            <v>111-2409-1106</v>
          </cell>
          <cell r="AJ2586" t="str">
            <v>-</v>
          </cell>
        </row>
        <row r="2587">
          <cell r="S2587" t="str">
            <v>EB08</v>
          </cell>
          <cell r="T2587" t="str">
            <v>Textile Vets Assn. Annual Awds</v>
          </cell>
          <cell r="AA2587" t="str">
            <v>111-2409-1107</v>
          </cell>
          <cell r="AD2587" t="str">
            <v>HEALTHSCI-111</v>
          </cell>
          <cell r="AE2587" t="str">
            <v>HEALTHSCI-111-31</v>
          </cell>
          <cell r="AF2587" t="str">
            <v>111-2409-1107</v>
          </cell>
          <cell r="AJ2587" t="str">
            <v>-</v>
          </cell>
        </row>
        <row r="2588">
          <cell r="S2588" t="str">
            <v>EB09</v>
          </cell>
          <cell r="T2588" t="str">
            <v>Kraft, Jack Endowed Sch. BBall</v>
          </cell>
          <cell r="AA2588" t="str">
            <v>111-2409-1108</v>
          </cell>
          <cell r="AD2588" t="str">
            <v>HEALTHSCI-111</v>
          </cell>
          <cell r="AE2588" t="str">
            <v>HEALTHSCI-111-32</v>
          </cell>
          <cell r="AF2588" t="str">
            <v>111-2409-1108</v>
          </cell>
          <cell r="AJ2588" t="str">
            <v>-</v>
          </cell>
        </row>
        <row r="2589">
          <cell r="S2589" t="str">
            <v>EB10</v>
          </cell>
          <cell r="T2589" t="str">
            <v>Longo, Gladys Nursing Sch.</v>
          </cell>
          <cell r="AA2589" t="str">
            <v>111-2414-1102</v>
          </cell>
          <cell r="AD2589" t="str">
            <v>HEALTHSCI-111</v>
          </cell>
          <cell r="AE2589" t="str">
            <v>HEALTHSCI-111-33</v>
          </cell>
          <cell r="AF2589" t="str">
            <v>111-2414-1102</v>
          </cell>
          <cell r="AJ2589" t="str">
            <v>-</v>
          </cell>
        </row>
        <row r="2590">
          <cell r="S2590" t="str">
            <v>EB11</v>
          </cell>
          <cell r="T2590" t="str">
            <v>Inactive</v>
          </cell>
          <cell r="AA2590" t="str">
            <v>111-2414-7450</v>
          </cell>
          <cell r="AD2590" t="str">
            <v>HEALTHSCI-111</v>
          </cell>
          <cell r="AE2590" t="str">
            <v>HEALTHSCI-111-34</v>
          </cell>
          <cell r="AF2590" t="str">
            <v>111-2414-7450</v>
          </cell>
          <cell r="AJ2590" t="str">
            <v>-</v>
          </cell>
        </row>
        <row r="2591">
          <cell r="S2591" t="str">
            <v>EB12</v>
          </cell>
          <cell r="T2591" t="str">
            <v>Day Family Scholarship Endow.</v>
          </cell>
          <cell r="AA2591" t="str">
            <v>111-2414-7451</v>
          </cell>
          <cell r="AD2591" t="str">
            <v>HEALTHSCI-111</v>
          </cell>
          <cell r="AE2591" t="str">
            <v>HEALTHSCI-111-35</v>
          </cell>
          <cell r="AF2591" t="str">
            <v>111-2414-7451</v>
          </cell>
          <cell r="AJ2591" t="str">
            <v>-</v>
          </cell>
        </row>
        <row r="2592">
          <cell r="S2592" t="str">
            <v>EB13</v>
          </cell>
          <cell r="T2592" t="str">
            <v>Commercial Management Svc. Sch</v>
          </cell>
          <cell r="AA2592" t="str">
            <v>111-2416-1104</v>
          </cell>
          <cell r="AD2592" t="str">
            <v>HEALTHSCI-111</v>
          </cell>
          <cell r="AE2592" t="str">
            <v>HEALTHSCI-111-36</v>
          </cell>
          <cell r="AF2592" t="str">
            <v>111-2416-1104</v>
          </cell>
          <cell r="AJ2592" t="str">
            <v>-</v>
          </cell>
        </row>
        <row r="2593">
          <cell r="S2593" t="str">
            <v>EB14</v>
          </cell>
          <cell r="T2593" t="str">
            <v>Williams, Frank &amp; Natalie Sch.</v>
          </cell>
          <cell r="AA2593" t="str">
            <v>111-2416-1106</v>
          </cell>
          <cell r="AD2593" t="str">
            <v>HEALTHSCI-111</v>
          </cell>
          <cell r="AE2593" t="str">
            <v>HEALTHSCI-111-37</v>
          </cell>
          <cell r="AF2593" t="str">
            <v>111-2416-1106</v>
          </cell>
          <cell r="AJ2593" t="str">
            <v>-</v>
          </cell>
        </row>
        <row r="2594">
          <cell r="S2594" t="str">
            <v>EB15</v>
          </cell>
          <cell r="T2594" t="str">
            <v>Possner, Howard E. And Dorothy</v>
          </cell>
          <cell r="AA2594" t="str">
            <v>111-2450-1101</v>
          </cell>
          <cell r="AD2594" t="str">
            <v>HEALTHSCI-111</v>
          </cell>
          <cell r="AE2594" t="str">
            <v>HEALTHSCI-111-38</v>
          </cell>
          <cell r="AF2594" t="str">
            <v>111-2450-1101</v>
          </cell>
          <cell r="AJ2594" t="str">
            <v>-</v>
          </cell>
        </row>
        <row r="2595">
          <cell r="S2595" t="str">
            <v>EB16</v>
          </cell>
          <cell r="T2595" t="str">
            <v>Minority Scholarship Endowment</v>
          </cell>
          <cell r="AA2595" t="str">
            <v>111-2500-1101</v>
          </cell>
          <cell r="AD2595" t="str">
            <v>NURSING-111</v>
          </cell>
          <cell r="AE2595" t="str">
            <v>NURSING-111-1</v>
          </cell>
          <cell r="AF2595" t="str">
            <v>111-2500-1101</v>
          </cell>
          <cell r="AJ2595" t="str">
            <v>-</v>
          </cell>
        </row>
        <row r="2596">
          <cell r="S2596" t="str">
            <v>EB17</v>
          </cell>
          <cell r="T2596" t="str">
            <v>Thompson,A Ralph Award Chm Eng</v>
          </cell>
          <cell r="AA2596" t="str">
            <v>111-2501-1100</v>
          </cell>
          <cell r="AD2596" t="str">
            <v>NURSING-111</v>
          </cell>
          <cell r="AE2596" t="str">
            <v>NURSING-111-2</v>
          </cell>
          <cell r="AF2596" t="str">
            <v>111-2501-1100</v>
          </cell>
          <cell r="AJ2596" t="str">
            <v>-</v>
          </cell>
        </row>
        <row r="2597">
          <cell r="S2597" t="str">
            <v>EB18</v>
          </cell>
          <cell r="T2597" t="str">
            <v>Soloveitzik, Ella '37 Mem. Sch</v>
          </cell>
          <cell r="AA2597" t="str">
            <v>111-2501-1101</v>
          </cell>
          <cell r="AD2597" t="str">
            <v>NURSING-111</v>
          </cell>
          <cell r="AE2597" t="str">
            <v>NURSING-111-3</v>
          </cell>
          <cell r="AF2597" t="str">
            <v>111-2501-1101</v>
          </cell>
          <cell r="AJ2597" t="str">
            <v>-</v>
          </cell>
        </row>
        <row r="2598">
          <cell r="S2598" t="str">
            <v>EB19</v>
          </cell>
          <cell r="T2598" t="str">
            <v>McCartin, James D End. Sch.</v>
          </cell>
          <cell r="AA2598" t="str">
            <v>111-2501-1102</v>
          </cell>
          <cell r="AD2598" t="str">
            <v>NURSING-111</v>
          </cell>
          <cell r="AE2598" t="str">
            <v>NURSING-111-4</v>
          </cell>
          <cell r="AF2598" t="str">
            <v>111-2501-1102</v>
          </cell>
          <cell r="AJ2598" t="str">
            <v>-</v>
          </cell>
        </row>
        <row r="2599">
          <cell r="S2599" t="str">
            <v>EB20</v>
          </cell>
          <cell r="T2599" t="str">
            <v>Nester, Keith Scholarship</v>
          </cell>
          <cell r="AA2599" t="str">
            <v>111-2501-1103</v>
          </cell>
          <cell r="AD2599" t="str">
            <v>NURSING-111</v>
          </cell>
          <cell r="AE2599" t="str">
            <v>NURSING-111-5</v>
          </cell>
          <cell r="AF2599" t="str">
            <v>111-2501-1103</v>
          </cell>
          <cell r="AJ2599" t="str">
            <v>-</v>
          </cell>
        </row>
        <row r="2600">
          <cell r="S2600" t="str">
            <v>EB21</v>
          </cell>
          <cell r="T2600" t="str">
            <v>AAUP General Scholarship End.</v>
          </cell>
          <cell r="AA2600" t="str">
            <v>111-2501-1106</v>
          </cell>
          <cell r="AD2600" t="str">
            <v>NURSING-111</v>
          </cell>
          <cell r="AE2600" t="str">
            <v>NURSING-111-6</v>
          </cell>
          <cell r="AF2600" t="str">
            <v>111-2501-1106</v>
          </cell>
          <cell r="AJ2600" t="str">
            <v>-</v>
          </cell>
        </row>
        <row r="2601">
          <cell r="S2601" t="str">
            <v>EB22</v>
          </cell>
          <cell r="T2601" t="str">
            <v>General Dynamics Boat Div. Sch</v>
          </cell>
          <cell r="AA2601" t="str">
            <v>111-2501-1109</v>
          </cell>
          <cell r="AD2601" t="str">
            <v>NURSING-111</v>
          </cell>
          <cell r="AE2601" t="str">
            <v>NURSING-111-7</v>
          </cell>
          <cell r="AF2601" t="str">
            <v>111-2501-1109</v>
          </cell>
          <cell r="AJ2601" t="str">
            <v>-</v>
          </cell>
        </row>
        <row r="2602">
          <cell r="S2602" t="str">
            <v>EB23</v>
          </cell>
          <cell r="T2602" t="str">
            <v>Providence Mutual Fire Ins.</v>
          </cell>
          <cell r="AA2602" t="str">
            <v>111-2501-1110</v>
          </cell>
          <cell r="AD2602" t="str">
            <v>NURSING-111</v>
          </cell>
          <cell r="AE2602" t="str">
            <v>NURSING-111-8</v>
          </cell>
          <cell r="AF2602" t="str">
            <v>111-2501-1110</v>
          </cell>
          <cell r="AJ2602" t="str">
            <v>-</v>
          </cell>
        </row>
        <row r="2603">
          <cell r="S2603" t="str">
            <v>EB24</v>
          </cell>
          <cell r="T2603" t="str">
            <v>Connell,Francis J '49 Mem. Sch</v>
          </cell>
          <cell r="AA2603" t="str">
            <v>111-2501-1111</v>
          </cell>
          <cell r="AD2603" t="str">
            <v>NURSING-111</v>
          </cell>
          <cell r="AE2603" t="str">
            <v>NURSING-111-9</v>
          </cell>
          <cell r="AF2603" t="str">
            <v>111-2501-1111</v>
          </cell>
          <cell r="AJ2603" t="str">
            <v>-</v>
          </cell>
        </row>
        <row r="2604">
          <cell r="S2604" t="str">
            <v>EB25</v>
          </cell>
          <cell r="T2604" t="str">
            <v>Hudson, John J Memorial Sch.</v>
          </cell>
          <cell r="AA2604" t="str">
            <v>111-2501-1112</v>
          </cell>
          <cell r="AD2604" t="str">
            <v>NURSING-111</v>
          </cell>
          <cell r="AE2604" t="str">
            <v>NURSING-111-10</v>
          </cell>
          <cell r="AF2604" t="str">
            <v>111-2501-1112</v>
          </cell>
          <cell r="AJ2604" t="str">
            <v>-</v>
          </cell>
        </row>
        <row r="2605">
          <cell r="S2605" t="str">
            <v>EB26</v>
          </cell>
          <cell r="T2605" t="str">
            <v>Garrick,Beatrice &amp; Tom Jr. Sch</v>
          </cell>
          <cell r="AA2605" t="str">
            <v>111-2501-1113</v>
          </cell>
          <cell r="AD2605" t="str">
            <v>NURSING-111</v>
          </cell>
          <cell r="AE2605" t="str">
            <v>NURSING-111-11</v>
          </cell>
          <cell r="AF2605" t="str">
            <v>111-2501-1113</v>
          </cell>
          <cell r="AJ2605" t="str">
            <v>-</v>
          </cell>
        </row>
        <row r="2606">
          <cell r="S2606" t="str">
            <v>EB27</v>
          </cell>
          <cell r="T2606" t="str">
            <v>Piez, Brit Golf Fund</v>
          </cell>
          <cell r="AA2606" t="str">
            <v>111-2501-1114</v>
          </cell>
          <cell r="AD2606" t="str">
            <v>NURSING-111</v>
          </cell>
          <cell r="AE2606" t="str">
            <v>NURSING-111-12</v>
          </cell>
          <cell r="AF2606" t="str">
            <v>111-2501-1114</v>
          </cell>
          <cell r="AJ2606" t="str">
            <v>-</v>
          </cell>
        </row>
        <row r="2607">
          <cell r="S2607" t="str">
            <v>EB28</v>
          </cell>
          <cell r="T2607" t="str">
            <v>Hyland, Kerwin E Sch. Award</v>
          </cell>
          <cell r="AA2607" t="str">
            <v>111-2501-1115</v>
          </cell>
          <cell r="AD2607" t="str">
            <v>NURSING-111</v>
          </cell>
          <cell r="AE2607" t="str">
            <v>NURSING-111-13</v>
          </cell>
          <cell r="AF2607" t="str">
            <v>111-2501-1115</v>
          </cell>
          <cell r="AJ2607" t="str">
            <v>-</v>
          </cell>
        </row>
        <row r="2608">
          <cell r="S2608" t="str">
            <v>EB29</v>
          </cell>
          <cell r="T2608" t="str">
            <v>Staats, Doris Vanderbeck Sch.</v>
          </cell>
          <cell r="AA2608" t="str">
            <v>111-2501-1116</v>
          </cell>
          <cell r="AD2608" t="str">
            <v>NURSING-111</v>
          </cell>
          <cell r="AE2608" t="str">
            <v>NURSING-111-14</v>
          </cell>
          <cell r="AF2608" t="str">
            <v>111-2501-1116</v>
          </cell>
          <cell r="AJ2608" t="str">
            <v>-</v>
          </cell>
        </row>
        <row r="2609">
          <cell r="S2609" t="str">
            <v>EB30</v>
          </cell>
          <cell r="T2609" t="str">
            <v>DiMase, Dr. Joseph D Scholarsh</v>
          </cell>
          <cell r="AA2609" t="str">
            <v>111-2501-1117</v>
          </cell>
          <cell r="AD2609" t="str">
            <v>NURSING-111</v>
          </cell>
          <cell r="AE2609" t="str">
            <v>NURSING-111-15</v>
          </cell>
          <cell r="AF2609" t="str">
            <v>111-2501-1117</v>
          </cell>
          <cell r="AJ2609" t="str">
            <v>-</v>
          </cell>
        </row>
        <row r="2610">
          <cell r="S2610" t="str">
            <v>EB31</v>
          </cell>
          <cell r="T2610" t="str">
            <v>Ucci,Francesco&amp;Marianni Family</v>
          </cell>
          <cell r="AA2610" t="str">
            <v>111-2501-1118</v>
          </cell>
          <cell r="AD2610" t="str">
            <v>NURSING-111</v>
          </cell>
          <cell r="AE2610" t="str">
            <v>NURSING-111-16</v>
          </cell>
          <cell r="AF2610" t="str">
            <v>111-2501-1118</v>
          </cell>
          <cell r="AJ2610" t="str">
            <v>-</v>
          </cell>
        </row>
        <row r="2611">
          <cell r="S2611" t="str">
            <v>EB32</v>
          </cell>
          <cell r="T2611" t="str">
            <v>Durfee,Wayne King&amp;Bernice Ande</v>
          </cell>
          <cell r="AA2611" t="str">
            <v>111-2501-1119</v>
          </cell>
          <cell r="AD2611" t="str">
            <v>NURSING-111</v>
          </cell>
          <cell r="AE2611" t="str">
            <v>NURSING-111-17</v>
          </cell>
          <cell r="AF2611" t="str">
            <v>111-2501-1119</v>
          </cell>
          <cell r="AJ2611" t="str">
            <v>-</v>
          </cell>
        </row>
        <row r="2612">
          <cell r="S2612" t="str">
            <v>EB33</v>
          </cell>
          <cell r="T2612" t="str">
            <v>Cote, Douglas &amp; Jennifer Sch.</v>
          </cell>
          <cell r="AA2612" t="str">
            <v>111-2501-7377</v>
          </cell>
          <cell r="AD2612" t="str">
            <v>NURSING-111</v>
          </cell>
          <cell r="AE2612" t="str">
            <v>NURSING-111-18</v>
          </cell>
          <cell r="AF2612" t="str">
            <v>111-2501-7377</v>
          </cell>
          <cell r="AJ2612" t="str">
            <v>-</v>
          </cell>
        </row>
        <row r="2613">
          <cell r="S2613" t="str">
            <v>EB34</v>
          </cell>
          <cell r="T2613" t="str">
            <v>Hutton Senior Prz. In Hispanic</v>
          </cell>
          <cell r="AA2613" t="str">
            <v>111-2600-0000</v>
          </cell>
          <cell r="AD2613" t="str">
            <v>PHARMACY-111</v>
          </cell>
          <cell r="AE2613" t="str">
            <v>PHARMACY-111-1</v>
          </cell>
          <cell r="AF2613" t="str">
            <v>111-2600-0000</v>
          </cell>
          <cell r="AJ2613" t="str">
            <v>-</v>
          </cell>
        </row>
        <row r="2614">
          <cell r="S2614" t="str">
            <v>EB35</v>
          </cell>
          <cell r="T2614" t="str">
            <v>Brightman,Howard S&amp;Elsa M Sch.</v>
          </cell>
          <cell r="AA2614" t="str">
            <v>111-2600-7377</v>
          </cell>
          <cell r="AD2614" t="str">
            <v>PHARMACY-111</v>
          </cell>
          <cell r="AE2614" t="str">
            <v>PHARMACY-111-2</v>
          </cell>
          <cell r="AF2614" t="str">
            <v>111-2600-7377</v>
          </cell>
          <cell r="AJ2614" t="str">
            <v>-</v>
          </cell>
        </row>
        <row r="2615">
          <cell r="S2615" t="str">
            <v>EB36</v>
          </cell>
          <cell r="T2615" t="str">
            <v>Koussa, June J. &amp; Habib A. Sch</v>
          </cell>
          <cell r="AA2615" t="str">
            <v>111-2602-1101</v>
          </cell>
          <cell r="AD2615" t="str">
            <v>PHARMACY-111</v>
          </cell>
          <cell r="AE2615" t="str">
            <v>PHARMACY-111-3</v>
          </cell>
          <cell r="AF2615" t="str">
            <v>111-2602-1101</v>
          </cell>
          <cell r="AJ2615" t="str">
            <v>-</v>
          </cell>
        </row>
        <row r="2616">
          <cell r="S2616" t="str">
            <v>EB37</v>
          </cell>
          <cell r="T2616" t="str">
            <v>Moody, The William S. III Mem.</v>
          </cell>
          <cell r="AA2616" t="str">
            <v>111-2602-1102</v>
          </cell>
          <cell r="AD2616" t="str">
            <v>PHARMACY-111</v>
          </cell>
          <cell r="AE2616" t="str">
            <v>PHARMACY-111-4</v>
          </cell>
          <cell r="AF2616" t="str">
            <v>111-2602-1102</v>
          </cell>
          <cell r="AJ2616" t="str">
            <v>-</v>
          </cell>
        </row>
        <row r="2617">
          <cell r="S2617" t="str">
            <v>EB38</v>
          </cell>
          <cell r="T2617" t="str">
            <v>Heditsian Family Endowed Sch.</v>
          </cell>
          <cell r="AA2617" t="str">
            <v>111-2602-1103</v>
          </cell>
          <cell r="AD2617" t="str">
            <v>PHARMACY-111</v>
          </cell>
          <cell r="AE2617" t="str">
            <v>PHARMACY-111-5</v>
          </cell>
          <cell r="AF2617" t="str">
            <v>111-2602-1103</v>
          </cell>
          <cell r="AJ2617" t="str">
            <v>-</v>
          </cell>
        </row>
        <row r="2618">
          <cell r="S2618" t="str">
            <v>EB39</v>
          </cell>
          <cell r="T2618" t="str">
            <v>Briggs, Natalie Sch. Chi Omega</v>
          </cell>
          <cell r="AA2618" t="str">
            <v>111-2602-1104</v>
          </cell>
          <cell r="AD2618" t="str">
            <v>PHARMACY-111</v>
          </cell>
          <cell r="AE2618" t="str">
            <v>PHARMACY-111-6</v>
          </cell>
          <cell r="AF2618" t="str">
            <v>111-2602-1104</v>
          </cell>
          <cell r="AJ2618" t="str">
            <v>-</v>
          </cell>
        </row>
        <row r="2619">
          <cell r="S2619" t="str">
            <v>EB40</v>
          </cell>
          <cell r="T2619" t="str">
            <v>Ince, Joseph W. Awd. Chemistry</v>
          </cell>
          <cell r="AA2619" t="str">
            <v>111-2606-1100</v>
          </cell>
          <cell r="AD2619" t="str">
            <v>PHARMACY-111</v>
          </cell>
          <cell r="AE2619" t="str">
            <v>PHARMACY-111-7</v>
          </cell>
          <cell r="AF2619" t="str">
            <v>111-2606-1100</v>
          </cell>
          <cell r="AJ2619" t="str">
            <v>-</v>
          </cell>
        </row>
        <row r="2620">
          <cell r="S2620" t="str">
            <v>EB41</v>
          </cell>
          <cell r="T2620" t="str">
            <v>Mother Jones Scholarship</v>
          </cell>
          <cell r="AA2620" t="str">
            <v>111-2606-1101</v>
          </cell>
          <cell r="AD2620" t="str">
            <v>PHARMACY-111</v>
          </cell>
          <cell r="AE2620" t="str">
            <v>PHARMACY-111-8</v>
          </cell>
          <cell r="AF2620" t="str">
            <v>111-2606-1101</v>
          </cell>
          <cell r="AJ2620" t="str">
            <v>-</v>
          </cell>
        </row>
        <row r="2621">
          <cell r="S2621" t="str">
            <v>EB42</v>
          </cell>
          <cell r="T2621" t="str">
            <v>Barton,Carlton&amp;Olive Sch. Fund</v>
          </cell>
          <cell r="AA2621" t="str">
            <v>111-2606-1103</v>
          </cell>
          <cell r="AD2621" t="str">
            <v>PHARMACY-111</v>
          </cell>
          <cell r="AE2621" t="str">
            <v>PHARMACY-111-9</v>
          </cell>
          <cell r="AF2621" t="str">
            <v>111-2606-1103</v>
          </cell>
          <cell r="AJ2621" t="str">
            <v>-</v>
          </cell>
        </row>
        <row r="2622">
          <cell r="S2622" t="str">
            <v>EB43</v>
          </cell>
          <cell r="T2622" t="str">
            <v>RI Public Works Endowed Sch.</v>
          </cell>
          <cell r="AA2622" t="str">
            <v>111-2606-1104</v>
          </cell>
          <cell r="AD2622" t="str">
            <v>PHARMACY-111</v>
          </cell>
          <cell r="AE2622" t="str">
            <v>PHARMACY-111-10</v>
          </cell>
          <cell r="AF2622" t="str">
            <v>111-2606-1104</v>
          </cell>
          <cell r="AJ2622" t="str">
            <v>-</v>
          </cell>
        </row>
        <row r="2623">
          <cell r="S2623" t="str">
            <v>EB44</v>
          </cell>
          <cell r="T2623" t="str">
            <v>GSLIS Prism Scholarship</v>
          </cell>
          <cell r="AA2623" t="str">
            <v>111-2606-1105</v>
          </cell>
          <cell r="AD2623" t="str">
            <v>PHARMACY-111</v>
          </cell>
          <cell r="AE2623" t="str">
            <v>PHARMACY-111-11</v>
          </cell>
          <cell r="AF2623" t="str">
            <v>111-2606-1105</v>
          </cell>
          <cell r="AJ2623" t="str">
            <v>-</v>
          </cell>
        </row>
        <row r="2624">
          <cell r="S2624" t="str">
            <v>EB45</v>
          </cell>
          <cell r="T2624" t="str">
            <v>Hampton, Louis R. '42 Sch.</v>
          </cell>
          <cell r="AA2624" t="str">
            <v>111-2606-1106</v>
          </cell>
          <cell r="AD2624" t="str">
            <v>PHARMACY-111</v>
          </cell>
          <cell r="AE2624" t="str">
            <v>PHARMACY-111-12</v>
          </cell>
          <cell r="AF2624" t="str">
            <v>111-2606-1106</v>
          </cell>
          <cell r="AJ2624" t="str">
            <v>-</v>
          </cell>
        </row>
        <row r="2625">
          <cell r="S2625" t="str">
            <v>EB46</v>
          </cell>
          <cell r="T2625" t="str">
            <v>Kumpf Eric F. Memorial Sch.</v>
          </cell>
          <cell r="AA2625" t="str">
            <v>111-2606-1107</v>
          </cell>
          <cell r="AD2625" t="str">
            <v>PHARMACY-111</v>
          </cell>
          <cell r="AE2625" t="str">
            <v>PHARMACY-111-13</v>
          </cell>
          <cell r="AF2625" t="str">
            <v>111-2606-1107</v>
          </cell>
          <cell r="AJ2625" t="str">
            <v>-</v>
          </cell>
        </row>
        <row r="2626">
          <cell r="S2626" t="str">
            <v>EB47</v>
          </cell>
          <cell r="T2626" t="str">
            <v>Aurora Civic Association Sch.</v>
          </cell>
          <cell r="AA2626" t="str">
            <v>111-2606-1108</v>
          </cell>
          <cell r="AD2626" t="str">
            <v>PHARMACY-111</v>
          </cell>
          <cell r="AE2626" t="str">
            <v>PHARMACY-111-14</v>
          </cell>
          <cell r="AF2626" t="str">
            <v>111-2606-1108</v>
          </cell>
          <cell r="AJ2626" t="str">
            <v>-</v>
          </cell>
        </row>
        <row r="2627">
          <cell r="S2627" t="str">
            <v>EB48</v>
          </cell>
          <cell r="T2627" t="str">
            <v>Prybyla,Col John Jos.'35&amp;MaryD</v>
          </cell>
          <cell r="AA2627" t="str">
            <v>111-2606-1111</v>
          </cell>
          <cell r="AD2627" t="str">
            <v>PHARMACY-111</v>
          </cell>
          <cell r="AE2627" t="str">
            <v>PHARMACY-111-15</v>
          </cell>
          <cell r="AF2627" t="str">
            <v>111-2606-1111</v>
          </cell>
          <cell r="AJ2627" t="str">
            <v>-</v>
          </cell>
        </row>
        <row r="2628">
          <cell r="S2628" t="str">
            <v>EB49</v>
          </cell>
          <cell r="T2628" t="str">
            <v>Duffy Endowed Scholarship</v>
          </cell>
          <cell r="AA2628" t="str">
            <v>111-2606-1112</v>
          </cell>
          <cell r="AD2628" t="str">
            <v>PHARMACY-111</v>
          </cell>
          <cell r="AE2628" t="str">
            <v>PHARMACY-111-16</v>
          </cell>
          <cell r="AF2628" t="str">
            <v>111-2606-1112</v>
          </cell>
          <cell r="AJ2628" t="str">
            <v>-</v>
          </cell>
        </row>
        <row r="2629">
          <cell r="S2629" t="str">
            <v>EB50</v>
          </cell>
          <cell r="T2629" t="str">
            <v>Ross, Halkey K '33 Sch Endow</v>
          </cell>
          <cell r="AA2629" t="str">
            <v>111-2606-1114</v>
          </cell>
          <cell r="AD2629" t="str">
            <v>PHARMACY-111</v>
          </cell>
          <cell r="AE2629" t="str">
            <v>PHARMACY-111-17</v>
          </cell>
          <cell r="AF2629" t="str">
            <v>111-2606-1114</v>
          </cell>
          <cell r="AJ2629" t="str">
            <v>-</v>
          </cell>
        </row>
        <row r="2630">
          <cell r="S2630" t="str">
            <v>EB51</v>
          </cell>
          <cell r="T2630" t="str">
            <v>Vuono, Nancy &amp; Joseph Sch.</v>
          </cell>
          <cell r="AA2630" t="str">
            <v>111-2606-1115</v>
          </cell>
          <cell r="AD2630" t="str">
            <v>PHARMACY-111</v>
          </cell>
          <cell r="AE2630" t="str">
            <v>PHARMACY-111-18</v>
          </cell>
          <cell r="AF2630" t="str">
            <v>111-2606-1115</v>
          </cell>
          <cell r="AJ2630" t="str">
            <v>-</v>
          </cell>
        </row>
        <row r="2631">
          <cell r="S2631" t="str">
            <v>EB52</v>
          </cell>
          <cell r="T2631" t="str">
            <v>Eddy, Dr &amp; Mrs Edward D Sch.</v>
          </cell>
          <cell r="AA2631" t="str">
            <v>111-2606-1117</v>
          </cell>
          <cell r="AD2631" t="str">
            <v>PHARMACY-111</v>
          </cell>
          <cell r="AE2631" t="str">
            <v>PHARMACY-111-19</v>
          </cell>
          <cell r="AF2631" t="str">
            <v>111-2606-1117</v>
          </cell>
          <cell r="AJ2631" t="str">
            <v>-</v>
          </cell>
        </row>
        <row r="2632">
          <cell r="S2632" t="str">
            <v>EB53</v>
          </cell>
          <cell r="T2632" t="str">
            <v>Fradin, Jack Scholarship</v>
          </cell>
          <cell r="AA2632" t="str">
            <v>111-2606-7450</v>
          </cell>
          <cell r="AD2632" t="str">
            <v>PHARMACY-111</v>
          </cell>
          <cell r="AE2632" t="str">
            <v>PHARMACY-111-20</v>
          </cell>
          <cell r="AF2632" t="str">
            <v>111-2606-7450</v>
          </cell>
          <cell r="AJ2632" t="str">
            <v>-</v>
          </cell>
        </row>
        <row r="2633">
          <cell r="S2633" t="str">
            <v>EB54</v>
          </cell>
          <cell r="T2633" t="str">
            <v>Eddy, Edward D Memorial Sch.</v>
          </cell>
          <cell r="AA2633" t="str">
            <v>111-2606-7477</v>
          </cell>
          <cell r="AD2633" t="str">
            <v>PHARMACY-111</v>
          </cell>
          <cell r="AE2633" t="str">
            <v>PHARMACY-111-21</v>
          </cell>
          <cell r="AF2633" t="str">
            <v>111-2606-7477</v>
          </cell>
          <cell r="AJ2633" t="str">
            <v>-</v>
          </cell>
        </row>
        <row r="2634">
          <cell r="S2634" t="str">
            <v>EB55</v>
          </cell>
          <cell r="T2634" t="str">
            <v>Viets, Herman Prize For Eng.</v>
          </cell>
          <cell r="AA2634" t="str">
            <v>111-2700-0000</v>
          </cell>
          <cell r="AD2634" t="str">
            <v>UCAS-111</v>
          </cell>
          <cell r="AE2634" t="str">
            <v>UCAS-111-1</v>
          </cell>
          <cell r="AF2634" t="str">
            <v>111-2700-0000</v>
          </cell>
          <cell r="AJ2634" t="str">
            <v>-</v>
          </cell>
        </row>
        <row r="2635">
          <cell r="S2635" t="str">
            <v>EB56</v>
          </cell>
          <cell r="T2635" t="str">
            <v>Lemaire, Eleanor R Awd. (3279)</v>
          </cell>
          <cell r="AA2635" t="str">
            <v>111-2700-7377</v>
          </cell>
          <cell r="AD2635" t="str">
            <v>UCAS-111</v>
          </cell>
          <cell r="AE2635" t="str">
            <v>UCAS-111-2</v>
          </cell>
          <cell r="AF2635" t="str">
            <v>111-2700-7377</v>
          </cell>
          <cell r="AJ2635" t="str">
            <v>-</v>
          </cell>
        </row>
        <row r="2636">
          <cell r="S2636" t="str">
            <v>EB57</v>
          </cell>
          <cell r="T2636" t="str">
            <v>Temkin, Baye P And Jacob N Sch</v>
          </cell>
          <cell r="AA2636" t="str">
            <v>111-2700-7434</v>
          </cell>
          <cell r="AD2636" t="str">
            <v>UCAS-111</v>
          </cell>
          <cell r="AE2636" t="str">
            <v>UCAS-111-3</v>
          </cell>
          <cell r="AF2636" t="str">
            <v>111-2700-7434</v>
          </cell>
          <cell r="AJ2636" t="str">
            <v>-</v>
          </cell>
        </row>
        <row r="2637">
          <cell r="S2637" t="str">
            <v>EB58</v>
          </cell>
          <cell r="T2637" t="str">
            <v>COP Centennial Student Sch.</v>
          </cell>
          <cell r="AA2637" t="str">
            <v>111-2800-0000</v>
          </cell>
          <cell r="AD2637" t="str">
            <v>GSO-111</v>
          </cell>
          <cell r="AE2637" t="str">
            <v>GSO-111-1</v>
          </cell>
          <cell r="AF2637" t="str">
            <v>111-2800-0000</v>
          </cell>
          <cell r="AJ2637" t="str">
            <v>-</v>
          </cell>
        </row>
        <row r="2638">
          <cell r="S2638" t="str">
            <v>EB59</v>
          </cell>
          <cell r="T2638" t="str">
            <v>Davidson, Dr Don. K&amp;Amelia'30</v>
          </cell>
          <cell r="AA2638" t="str">
            <v>111-2800-1101</v>
          </cell>
          <cell r="AD2638" t="str">
            <v>GSO-111</v>
          </cell>
          <cell r="AE2638" t="str">
            <v>GSO-111-2</v>
          </cell>
          <cell r="AF2638" t="str">
            <v>111-2800-1101</v>
          </cell>
          <cell r="AJ2638" t="str">
            <v>-</v>
          </cell>
        </row>
        <row r="2639">
          <cell r="S2639" t="str">
            <v>EB60</v>
          </cell>
          <cell r="T2639" t="str">
            <v>Clg. of Env. &amp; Life Sci. Sch.</v>
          </cell>
          <cell r="AA2639" t="str">
            <v>111-2800-7377</v>
          </cell>
          <cell r="AD2639" t="str">
            <v>GSO-111</v>
          </cell>
          <cell r="AE2639" t="str">
            <v>GSO-111-3</v>
          </cell>
          <cell r="AF2639" t="str">
            <v>111-2800-7377</v>
          </cell>
          <cell r="AJ2639" t="str">
            <v>-</v>
          </cell>
        </row>
        <row r="2640">
          <cell r="S2640" t="str">
            <v>EB61</v>
          </cell>
          <cell r="T2640" t="str">
            <v>Robinson, Mary L Sch. Fund</v>
          </cell>
          <cell r="AA2640" t="str">
            <v>111-2801-0000</v>
          </cell>
          <cell r="AD2640" t="str">
            <v>NBC_FACILITIESOPER-111</v>
          </cell>
          <cell r="AE2640" t="str">
            <v>NBC_FACILITIESOPER-111-1</v>
          </cell>
          <cell r="AF2640" t="str">
            <v>111-2801-0000</v>
          </cell>
          <cell r="AJ2640" t="str">
            <v>-</v>
          </cell>
        </row>
        <row r="2641">
          <cell r="S2641" t="str">
            <v>EB62</v>
          </cell>
          <cell r="T2641" t="str">
            <v>Arnold,George E. 30' Mem. Fund</v>
          </cell>
          <cell r="AA2641" t="str">
            <v>111-2802-1101</v>
          </cell>
          <cell r="AD2641" t="str">
            <v>GSO-111</v>
          </cell>
          <cell r="AE2641" t="str">
            <v>GSO-111-4</v>
          </cell>
          <cell r="AF2641" t="str">
            <v>111-2802-1101</v>
          </cell>
          <cell r="AJ2641" t="str">
            <v>-</v>
          </cell>
        </row>
        <row r="2642">
          <cell r="S2642" t="str">
            <v>EB63</v>
          </cell>
          <cell r="T2642" t="str">
            <v>Choi, Dr Young Soo Sch. Pharm.</v>
          </cell>
          <cell r="AA2642" t="str">
            <v>111-2802-1102</v>
          </cell>
          <cell r="AD2642" t="str">
            <v>GSO-111</v>
          </cell>
          <cell r="AE2642" t="str">
            <v>GSO-111-5</v>
          </cell>
          <cell r="AF2642" t="str">
            <v>111-2802-1102</v>
          </cell>
          <cell r="AJ2642" t="str">
            <v>-</v>
          </cell>
        </row>
        <row r="2643">
          <cell r="S2643" t="str">
            <v>EB64</v>
          </cell>
          <cell r="T2643" t="str">
            <v>Tower, Norma Corey Endowed Sch</v>
          </cell>
          <cell r="AA2643" t="str">
            <v>111-2802-1103</v>
          </cell>
          <cell r="AD2643" t="str">
            <v>GSO-111</v>
          </cell>
          <cell r="AE2643" t="str">
            <v>GSO-111-6</v>
          </cell>
          <cell r="AF2643" t="str">
            <v>111-2802-1103</v>
          </cell>
          <cell r="AJ2643" t="str">
            <v>-</v>
          </cell>
        </row>
        <row r="2644">
          <cell r="S2644" t="str">
            <v>EB65</v>
          </cell>
          <cell r="T2644" t="str">
            <v>Pezzullo, Thomas R Sch.</v>
          </cell>
          <cell r="AA2644" t="str">
            <v>111-2802-1104</v>
          </cell>
          <cell r="AD2644" t="str">
            <v>GSO-111</v>
          </cell>
          <cell r="AE2644" t="str">
            <v>GSO-111-7</v>
          </cell>
          <cell r="AF2644" t="str">
            <v>111-2802-1104</v>
          </cell>
          <cell r="AJ2644" t="str">
            <v>-</v>
          </cell>
        </row>
        <row r="2645">
          <cell r="S2645" t="str">
            <v>EB66</v>
          </cell>
          <cell r="T2645" t="str">
            <v>Blay, Hank Scholarship Endow.</v>
          </cell>
          <cell r="AA2645" t="str">
            <v>111-2802-1105</v>
          </cell>
          <cell r="AD2645" t="str">
            <v>GSO-111</v>
          </cell>
          <cell r="AE2645" t="str">
            <v>GSO-111-8</v>
          </cell>
          <cell r="AF2645" t="str">
            <v>111-2802-1105</v>
          </cell>
          <cell r="AJ2645" t="str">
            <v>-</v>
          </cell>
        </row>
        <row r="2646">
          <cell r="S2646" t="str">
            <v>EB67</v>
          </cell>
          <cell r="T2646" t="str">
            <v>Borden, Norman H Memorial Sch.</v>
          </cell>
          <cell r="AA2646" t="str">
            <v>111-2802-7450</v>
          </cell>
          <cell r="AD2646" t="str">
            <v>GSO-111</v>
          </cell>
          <cell r="AE2646" t="str">
            <v>GSO-111-9</v>
          </cell>
          <cell r="AF2646" t="str">
            <v>111-2802-7450</v>
          </cell>
          <cell r="AJ2646" t="str">
            <v>-</v>
          </cell>
        </row>
        <row r="2647">
          <cell r="S2647" t="str">
            <v>EB68</v>
          </cell>
          <cell r="T2647" t="str">
            <v>Dornberg,Otto Study Abroad Prg</v>
          </cell>
          <cell r="AA2647" t="str">
            <v>111-2815-7017</v>
          </cell>
          <cell r="AD2647" t="str">
            <v>GSO-111</v>
          </cell>
          <cell r="AE2647" t="str">
            <v>GSO-111-10</v>
          </cell>
          <cell r="AF2647" t="str">
            <v>111-2815-7017</v>
          </cell>
          <cell r="AJ2647" t="str">
            <v>-</v>
          </cell>
        </row>
        <row r="2648">
          <cell r="S2648" t="str">
            <v>EB69</v>
          </cell>
          <cell r="T2648" t="str">
            <v>College of Arts &amp; Sciences Sch</v>
          </cell>
          <cell r="AA2648" t="str">
            <v>111-2900-0000</v>
          </cell>
          <cell r="AD2648" t="str">
            <v>EDUCATION-111</v>
          </cell>
          <cell r="AE2648" t="str">
            <v>EDUCATION-111-1</v>
          </cell>
          <cell r="AF2648" t="str">
            <v>111-2900-0000</v>
          </cell>
          <cell r="AJ2648" t="str">
            <v>-</v>
          </cell>
        </row>
        <row r="2649">
          <cell r="S2649" t="str">
            <v>EB70</v>
          </cell>
          <cell r="T2649" t="str">
            <v>Chandler, Harry C '24 Mem. Sch</v>
          </cell>
          <cell r="AA2649" t="str">
            <v>111-2900-7377</v>
          </cell>
          <cell r="AD2649" t="str">
            <v>EDUCATION-111</v>
          </cell>
          <cell r="AE2649" t="str">
            <v>EDUCATION-111-2</v>
          </cell>
          <cell r="AF2649" t="str">
            <v>111-2900-7377</v>
          </cell>
          <cell r="AJ2649" t="str">
            <v>-</v>
          </cell>
        </row>
        <row r="2650">
          <cell r="S2650" t="str">
            <v>EB71</v>
          </cell>
          <cell r="T2650" t="str">
            <v>Chronley, David J Endowed Chem</v>
          </cell>
          <cell r="AA2650" t="str">
            <v>111-2900-7450</v>
          </cell>
          <cell r="AD2650" t="str">
            <v>EDUCATION-111</v>
          </cell>
          <cell r="AE2650" t="str">
            <v>EDUCATION-111-3</v>
          </cell>
          <cell r="AF2650" t="str">
            <v>111-2900-7450</v>
          </cell>
          <cell r="AJ2650" t="str">
            <v>-</v>
          </cell>
        </row>
        <row r="2651">
          <cell r="S2651" t="str">
            <v>EB72</v>
          </cell>
          <cell r="T2651" t="str">
            <v>Heaton Memorial Scholarship</v>
          </cell>
          <cell r="AA2651" t="str">
            <v>111-2900-7451</v>
          </cell>
          <cell r="AD2651" t="str">
            <v>EDUCATION-111</v>
          </cell>
          <cell r="AE2651" t="str">
            <v>EDUCATION-111-4</v>
          </cell>
          <cell r="AF2651" t="str">
            <v>111-2900-7451</v>
          </cell>
          <cell r="AJ2651" t="str">
            <v>-</v>
          </cell>
        </row>
        <row r="2652">
          <cell r="S2652" t="str">
            <v>EB73</v>
          </cell>
          <cell r="T2652" t="str">
            <v>Toray Scholarship Endowment</v>
          </cell>
          <cell r="AA2652" t="str">
            <v>111-2903-0000</v>
          </cell>
          <cell r="AD2652" t="str">
            <v>OSI-111</v>
          </cell>
          <cell r="AE2652" t="str">
            <v>OSI-111-1</v>
          </cell>
          <cell r="AF2652" t="str">
            <v>111-2903-0000</v>
          </cell>
          <cell r="AJ2652" t="str">
            <v>-</v>
          </cell>
        </row>
        <row r="2653">
          <cell r="S2653" t="str">
            <v>EB74</v>
          </cell>
          <cell r="T2653" t="str">
            <v>Dubee Family Endowed Sch.</v>
          </cell>
          <cell r="AA2653" t="str">
            <v>111-3201-7377</v>
          </cell>
          <cell r="AD2653" t="str">
            <v>HONORS-111</v>
          </cell>
          <cell r="AE2653" t="str">
            <v>HONORS-111-1</v>
          </cell>
          <cell r="AF2653" t="str">
            <v>111-3201-7377</v>
          </cell>
          <cell r="AJ2653" t="str">
            <v>-</v>
          </cell>
        </row>
        <row r="2654">
          <cell r="S2654" t="str">
            <v>EB75</v>
          </cell>
          <cell r="T2654" t="str">
            <v>Messinger Family Endowed Sch.</v>
          </cell>
          <cell r="AA2654" t="str">
            <v>111-3203-6508</v>
          </cell>
          <cell r="AD2654" t="str">
            <v>ENROLLSVCS-111</v>
          </cell>
          <cell r="AE2654" t="str">
            <v>ENROLLSVCS-111-1</v>
          </cell>
          <cell r="AF2654" t="str">
            <v>111-3203-6508</v>
          </cell>
          <cell r="AJ2654" t="str">
            <v>-</v>
          </cell>
        </row>
        <row r="2655">
          <cell r="S2655" t="str">
            <v>EB76</v>
          </cell>
          <cell r="T2655" t="str">
            <v>Riccio, Joseph G.a. Civil Engr</v>
          </cell>
          <cell r="AA2655" t="str">
            <v>111-3203-7377</v>
          </cell>
          <cell r="AD2655" t="str">
            <v>ENROLLSVCS-111</v>
          </cell>
          <cell r="AE2655" t="str">
            <v>ENROLLSVCS-111-2</v>
          </cell>
          <cell r="AF2655" t="str">
            <v>111-3203-7377</v>
          </cell>
          <cell r="AJ2655" t="str">
            <v>-</v>
          </cell>
        </row>
        <row r="2656">
          <cell r="S2656" t="str">
            <v>EB77</v>
          </cell>
          <cell r="T2656" t="str">
            <v>Carothers,Rbt. L&amp;Ruane, P Sch.</v>
          </cell>
          <cell r="AA2656" t="str">
            <v>111-3205-7377</v>
          </cell>
          <cell r="AD2656" t="str">
            <v>ATL-111</v>
          </cell>
          <cell r="AE2656" t="str">
            <v>ATL-111-2</v>
          </cell>
          <cell r="AF2656" t="str">
            <v>111-3205-7377</v>
          </cell>
          <cell r="AJ2656" t="str">
            <v>-</v>
          </cell>
        </row>
        <row r="2657">
          <cell r="S2657" t="str">
            <v>EB78</v>
          </cell>
          <cell r="T2657" t="str">
            <v>Spaulding,Malcolm L&amp;Nicole Sch</v>
          </cell>
          <cell r="AA2657" t="str">
            <v>111-3210-7377</v>
          </cell>
          <cell r="AD2657" t="str">
            <v>GRADSTUDIES-111</v>
          </cell>
          <cell r="AE2657" t="str">
            <v>GRADSTUDIES-111-1</v>
          </cell>
          <cell r="AF2657" t="str">
            <v>111-3210-7377</v>
          </cell>
          <cell r="AJ2657" t="str">
            <v>-</v>
          </cell>
        </row>
        <row r="2658">
          <cell r="S2658" t="str">
            <v>EB79</v>
          </cell>
          <cell r="T2658" t="str">
            <v>Beretta, David '49 Mem. Sch.</v>
          </cell>
          <cell r="AA2658" t="str">
            <v>111-3210-7450</v>
          </cell>
          <cell r="AD2658" t="str">
            <v>GRADSTUDIES-111</v>
          </cell>
          <cell r="AE2658" t="str">
            <v>GRADSTUDIES-111-2</v>
          </cell>
          <cell r="AF2658" t="str">
            <v>111-3210-7450</v>
          </cell>
          <cell r="AJ2658" t="str">
            <v>-</v>
          </cell>
        </row>
        <row r="2659">
          <cell r="S2659" t="str">
            <v>EB80</v>
          </cell>
          <cell r="T2659" t="str">
            <v>Beaupre Family Scholarship</v>
          </cell>
          <cell r="AA2659" t="str">
            <v>111-3210-7451</v>
          </cell>
          <cell r="AD2659" t="str">
            <v>GRADSTUDIES-111</v>
          </cell>
          <cell r="AE2659" t="str">
            <v>GRADSTUDIES-111-3</v>
          </cell>
          <cell r="AF2659" t="str">
            <v>111-3210-7451</v>
          </cell>
          <cell r="AJ2659" t="str">
            <v>-</v>
          </cell>
        </row>
        <row r="2660">
          <cell r="S2660" t="str">
            <v>EB81</v>
          </cell>
          <cell r="T2660" t="str">
            <v>Dodd, Jon F. Scholarship</v>
          </cell>
          <cell r="AA2660" t="str">
            <v>111-3210-7452</v>
          </cell>
          <cell r="AD2660" t="str">
            <v>GRADSTUDIES-111</v>
          </cell>
          <cell r="AE2660" t="str">
            <v>GRADSTUDIES-111-4</v>
          </cell>
          <cell r="AF2660" t="str">
            <v>111-3210-7452</v>
          </cell>
          <cell r="AJ2660" t="str">
            <v>-</v>
          </cell>
        </row>
        <row r="2661">
          <cell r="S2661" t="str">
            <v>EB82</v>
          </cell>
          <cell r="T2661" t="str">
            <v>Slocum, John L End Sch. in C.E</v>
          </cell>
          <cell r="AA2661" t="str">
            <v>111-3211-0000</v>
          </cell>
          <cell r="AD2661" t="str">
            <v>ADMISSIONS-111</v>
          </cell>
          <cell r="AE2661" t="str">
            <v>ADMISSIONS-111-1</v>
          </cell>
          <cell r="AF2661" t="str">
            <v>111-3211-0000</v>
          </cell>
          <cell r="AJ2661" t="str">
            <v>-</v>
          </cell>
        </row>
        <row r="2662">
          <cell r="S2662" t="str">
            <v>EB83</v>
          </cell>
          <cell r="T2662" t="str">
            <v>Tucker,Winfield H'43 Engr. Sch</v>
          </cell>
          <cell r="AA2662" t="str">
            <v>111-3211-7450</v>
          </cell>
          <cell r="AD2662" t="str">
            <v>ADMISSIONS-111</v>
          </cell>
          <cell r="AE2662" t="str">
            <v>ADMISSIONS-111-2</v>
          </cell>
          <cell r="AF2662" t="str">
            <v>111-3211-7450</v>
          </cell>
          <cell r="AJ2662" t="str">
            <v>-</v>
          </cell>
        </row>
        <row r="2663">
          <cell r="S2663" t="str">
            <v>EB84</v>
          </cell>
          <cell r="T2663" t="str">
            <v>Gray, John E. Family Sch.</v>
          </cell>
          <cell r="AA2663" t="str">
            <v>111-3230-7450</v>
          </cell>
          <cell r="AD2663" t="str">
            <v>ENROLLMGMT-111</v>
          </cell>
          <cell r="AE2663" t="str">
            <v>ENROLLMGMT-111-1</v>
          </cell>
          <cell r="AF2663" t="str">
            <v>111-3230-7450</v>
          </cell>
          <cell r="AJ2663" t="str">
            <v>-</v>
          </cell>
        </row>
        <row r="2664">
          <cell r="S2664" t="str">
            <v>EB85</v>
          </cell>
          <cell r="T2664" t="str">
            <v>Wharton, Joy &amp; Charles Sch.</v>
          </cell>
          <cell r="AA2664" t="str">
            <v>111-3230-7451</v>
          </cell>
          <cell r="AD2664" t="str">
            <v>ENROLLMGMT-111</v>
          </cell>
          <cell r="AE2664" t="str">
            <v>ENROLLMGMT-111-2</v>
          </cell>
          <cell r="AF2664" t="str">
            <v>111-3230-7451</v>
          </cell>
          <cell r="AJ2664" t="str">
            <v>-</v>
          </cell>
        </row>
        <row r="2665">
          <cell r="S2665" t="str">
            <v>EB86</v>
          </cell>
          <cell r="T2665" t="str">
            <v>Fradin, Hyman Scholarship</v>
          </cell>
          <cell r="AA2665" t="str">
            <v>111-3231-7434</v>
          </cell>
          <cell r="AD2665" t="str">
            <v>ENROLLMGMT-New_Student_Transitions-111</v>
          </cell>
          <cell r="AE2665" t="str">
            <v>ENROLLMGMT-New_Student_Transitions-111-1</v>
          </cell>
          <cell r="AF2665" t="str">
            <v>111-3231-7434</v>
          </cell>
          <cell r="AJ2665" t="str">
            <v>-</v>
          </cell>
        </row>
        <row r="2666">
          <cell r="S2666" t="str">
            <v>EB87</v>
          </cell>
          <cell r="T2666" t="str">
            <v>Amica Mutual Insurance Sch.</v>
          </cell>
          <cell r="AA2666" t="str">
            <v>111-3300-3007</v>
          </cell>
          <cell r="AD2666" t="str">
            <v>ITS-111</v>
          </cell>
          <cell r="AE2666" t="str">
            <v>ITS-111-1</v>
          </cell>
          <cell r="AF2666" t="str">
            <v>111-3300-3007</v>
          </cell>
          <cell r="AJ2666" t="str">
            <v>-</v>
          </cell>
        </row>
        <row r="2667">
          <cell r="S2667" t="str">
            <v>EB88</v>
          </cell>
          <cell r="T2667" t="str">
            <v>Sullivan,Tim. J &amp; Mary English</v>
          </cell>
          <cell r="AA2667" t="str">
            <v>111-3300-7349</v>
          </cell>
          <cell r="AD2667" t="str">
            <v>ITS-111</v>
          </cell>
          <cell r="AE2667" t="str">
            <v>ITS-111-2</v>
          </cell>
          <cell r="AF2667" t="str">
            <v>111-3300-7349</v>
          </cell>
          <cell r="AJ2667" t="str">
            <v>-</v>
          </cell>
        </row>
        <row r="2668">
          <cell r="S2668" t="str">
            <v>EB89</v>
          </cell>
          <cell r="T2668" t="str">
            <v>Derita, Jos. Football Sch Eng</v>
          </cell>
          <cell r="AA2668" t="str">
            <v>111-3300-7377</v>
          </cell>
          <cell r="AD2668" t="str">
            <v>ITS-111</v>
          </cell>
          <cell r="AE2668" t="str">
            <v>ITS-111-3</v>
          </cell>
          <cell r="AF2668" t="str">
            <v>111-3300-7377</v>
          </cell>
          <cell r="AJ2668" t="str">
            <v>-</v>
          </cell>
        </row>
        <row r="2669">
          <cell r="S2669" t="str">
            <v>EB90</v>
          </cell>
          <cell r="T2669" t="str">
            <v>Nardone, Henry J Family Sch.</v>
          </cell>
          <cell r="AA2669" t="str">
            <v>111-3300-7411</v>
          </cell>
          <cell r="AD2669" t="str">
            <v>ITS-111</v>
          </cell>
          <cell r="AE2669" t="str">
            <v>ITS-111-4</v>
          </cell>
          <cell r="AF2669" t="str">
            <v>111-3300-7411</v>
          </cell>
          <cell r="AJ2669" t="str">
            <v>-</v>
          </cell>
        </row>
        <row r="2670">
          <cell r="S2670" t="str">
            <v>EB91</v>
          </cell>
          <cell r="T2670" t="str">
            <v>Dept Of Theatre Scholarship</v>
          </cell>
          <cell r="AA2670" t="str">
            <v>111-3300-7416</v>
          </cell>
          <cell r="AD2670" t="str">
            <v>ITS-111</v>
          </cell>
          <cell r="AE2670" t="str">
            <v>ITS-111-5</v>
          </cell>
          <cell r="AF2670" t="str">
            <v>111-3300-7416</v>
          </cell>
          <cell r="AJ2670" t="str">
            <v>-</v>
          </cell>
        </row>
        <row r="2671">
          <cell r="S2671" t="str">
            <v>EB92</v>
          </cell>
          <cell r="T2671" t="str">
            <v>Watershed Watch Scholarship</v>
          </cell>
          <cell r="AA2671" t="str">
            <v>111-3300-7432</v>
          </cell>
          <cell r="AD2671" t="str">
            <v>ITS-111</v>
          </cell>
          <cell r="AE2671" t="str">
            <v>ITS-111-6</v>
          </cell>
          <cell r="AF2671" t="str">
            <v>111-3300-7432</v>
          </cell>
          <cell r="AJ2671" t="str">
            <v>-</v>
          </cell>
        </row>
        <row r="2672">
          <cell r="S2672" t="str">
            <v>EB93</v>
          </cell>
          <cell r="T2672" t="str">
            <v>Trubiano, Cecilia Memorial Sch</v>
          </cell>
          <cell r="AA2672" t="str">
            <v>111-3301-7377</v>
          </cell>
          <cell r="AD2672" t="str">
            <v>LIBRARY-111</v>
          </cell>
          <cell r="AE2672" t="str">
            <v>LIBRARY-111-1</v>
          </cell>
          <cell r="AF2672" t="str">
            <v>111-3301-7377</v>
          </cell>
          <cell r="AJ2672" t="str">
            <v>-</v>
          </cell>
        </row>
        <row r="2673">
          <cell r="S2673" t="str">
            <v>EB94</v>
          </cell>
          <cell r="T2673" t="str">
            <v>Inactive</v>
          </cell>
          <cell r="AA2673" t="str">
            <v>111-3301-7444</v>
          </cell>
          <cell r="AD2673" t="str">
            <v>LIBRARY-111</v>
          </cell>
          <cell r="AE2673" t="str">
            <v>LIBRARY-111-2</v>
          </cell>
          <cell r="AF2673" t="str">
            <v>111-3301-7444</v>
          </cell>
          <cell r="AJ2673" t="str">
            <v>-</v>
          </cell>
        </row>
        <row r="2674">
          <cell r="S2674" t="str">
            <v>EB95</v>
          </cell>
          <cell r="T2674" t="str">
            <v>CVS Endowed Scholarship</v>
          </cell>
          <cell r="AA2674" t="str">
            <v>111-3309-0000</v>
          </cell>
          <cell r="AD2674" t="str">
            <v>PROVOST-Institutional_Research-111</v>
          </cell>
          <cell r="AE2674" t="str">
            <v>PROVOST-Institutional_Research-111-1</v>
          </cell>
          <cell r="AF2674" t="str">
            <v>111-3309-0000</v>
          </cell>
          <cell r="AJ2674" t="str">
            <v>-</v>
          </cell>
        </row>
        <row r="2675">
          <cell r="S2675" t="str">
            <v>EB96</v>
          </cell>
          <cell r="T2675" t="str">
            <v>Godfrey, Olive Z Memorial Sch.</v>
          </cell>
          <cell r="AA2675" t="str">
            <v>111-3313-7353</v>
          </cell>
          <cell r="AD2675" t="str">
            <v>ITS-111</v>
          </cell>
          <cell r="AE2675" t="str">
            <v>ITS-111-7</v>
          </cell>
          <cell r="AF2675" t="str">
            <v>111-3313-7353</v>
          </cell>
          <cell r="AJ2675" t="str">
            <v>-</v>
          </cell>
        </row>
        <row r="2676">
          <cell r="S2676" t="str">
            <v>EB97</v>
          </cell>
          <cell r="T2676" t="str">
            <v>Graboys,George &amp; Lois Min. Sch</v>
          </cell>
          <cell r="AA2676" t="str">
            <v>111-4000-7377</v>
          </cell>
          <cell r="AD2676" t="str">
            <v>ADMINFINANCE-111</v>
          </cell>
          <cell r="AE2676" t="str">
            <v>ADMINFINANCE-111-1</v>
          </cell>
          <cell r="AF2676" t="str">
            <v>111-4000-7377</v>
          </cell>
          <cell r="AJ2676" t="str">
            <v>-</v>
          </cell>
        </row>
        <row r="2677">
          <cell r="S2677" t="str">
            <v>EB98</v>
          </cell>
          <cell r="T2677" t="str">
            <v>Clark, Phillip H Scholarship</v>
          </cell>
          <cell r="AA2677" t="str">
            <v>111-4001-3045</v>
          </cell>
          <cell r="AD2677" t="str">
            <v>CONTROLLER-111</v>
          </cell>
          <cell r="AE2677" t="str">
            <v>CONTROLLER-111-1</v>
          </cell>
          <cell r="AF2677" t="str">
            <v>111-4001-3045</v>
          </cell>
          <cell r="AJ2677" t="str">
            <v>-</v>
          </cell>
        </row>
        <row r="2678">
          <cell r="S2678" t="str">
            <v>EB99</v>
          </cell>
          <cell r="T2678" t="str">
            <v>Simmons, Jesse M Mem. Sch.</v>
          </cell>
          <cell r="AA2678" t="str">
            <v>111-4001-7377</v>
          </cell>
          <cell r="AD2678" t="str">
            <v>CONTROLLER-111</v>
          </cell>
          <cell r="AE2678" t="str">
            <v>CONTROLLER-111-2</v>
          </cell>
          <cell r="AF2678" t="str">
            <v>111-4001-7377</v>
          </cell>
          <cell r="AJ2678" t="str">
            <v>-</v>
          </cell>
        </row>
        <row r="2679">
          <cell r="S2679" t="str">
            <v>EC01</v>
          </cell>
          <cell r="T2679" t="str">
            <v>Kingston Hill Gardeners Sch</v>
          </cell>
          <cell r="AA2679" t="str">
            <v>111-4004-7450</v>
          </cell>
          <cell r="AD2679" t="str">
            <v>CONTROLLER-111</v>
          </cell>
          <cell r="AE2679" t="str">
            <v>CONTROLLER-111-3</v>
          </cell>
          <cell r="AF2679" t="str">
            <v>111-4004-7450</v>
          </cell>
          <cell r="AJ2679" t="str">
            <v>-</v>
          </cell>
        </row>
        <row r="2680">
          <cell r="S2680" t="str">
            <v>EC02</v>
          </cell>
          <cell r="T2680" t="str">
            <v>Kermes, Kenneth &amp; Susan Sch</v>
          </cell>
          <cell r="AA2680" t="str">
            <v>111-4007-7450</v>
          </cell>
          <cell r="AD2680" t="str">
            <v>CONTROLLER-111</v>
          </cell>
          <cell r="AE2680" t="str">
            <v>CONTROLLER-111-4</v>
          </cell>
          <cell r="AF2680" t="str">
            <v>111-4007-7450</v>
          </cell>
          <cell r="AJ2680" t="str">
            <v>-</v>
          </cell>
        </row>
        <row r="2681">
          <cell r="S2681" t="str">
            <v>EC03</v>
          </cell>
          <cell r="T2681" t="str">
            <v>Wales, Royal  Endowed Sch</v>
          </cell>
          <cell r="AA2681" t="str">
            <v>111-4010-7377</v>
          </cell>
          <cell r="AD2681" t="str">
            <v>HUMANRES-111</v>
          </cell>
          <cell r="AE2681" t="str">
            <v>HUMANRES-111-1</v>
          </cell>
          <cell r="AF2681" t="str">
            <v>111-4010-7377</v>
          </cell>
          <cell r="AJ2681" t="str">
            <v>-</v>
          </cell>
        </row>
        <row r="2682">
          <cell r="S2682" t="str">
            <v>EC04</v>
          </cell>
          <cell r="T2682" t="str">
            <v>Cranston Print Works Sch.</v>
          </cell>
          <cell r="AA2682" t="str">
            <v>111-4010-7477</v>
          </cell>
          <cell r="AD2682" t="str">
            <v>HUMANRES-111</v>
          </cell>
          <cell r="AE2682" t="str">
            <v>HUMANRES-111-2</v>
          </cell>
          <cell r="AF2682" t="str">
            <v>111-4010-7477</v>
          </cell>
          <cell r="AJ2682" t="str">
            <v>-</v>
          </cell>
        </row>
        <row r="2683">
          <cell r="S2683" t="str">
            <v>EC05</v>
          </cell>
          <cell r="T2683" t="str">
            <v>Kim, Thomas Scholarship End.</v>
          </cell>
          <cell r="AA2683" t="str">
            <v>111-4025-7377</v>
          </cell>
          <cell r="AD2683" t="str">
            <v>WAJONES-111</v>
          </cell>
          <cell r="AE2683" t="str">
            <v>WAJONES-111-1</v>
          </cell>
          <cell r="AF2683" t="str">
            <v>111-4025-7377</v>
          </cell>
          <cell r="AJ2683" t="str">
            <v>-</v>
          </cell>
        </row>
        <row r="2684">
          <cell r="S2684" t="str">
            <v>EC06</v>
          </cell>
          <cell r="T2684" t="str">
            <v>Fern, Saul Award In Marketing</v>
          </cell>
          <cell r="AA2684" t="str">
            <v>111-4030-1212</v>
          </cell>
          <cell r="AD2684" t="str">
            <v>AVP-FACILITIES-111</v>
          </cell>
          <cell r="AE2684" t="str">
            <v>AVP-FACILITIES-111-1</v>
          </cell>
          <cell r="AF2684" t="str">
            <v>111-4030-1212</v>
          </cell>
          <cell r="AJ2684" t="str">
            <v>-</v>
          </cell>
        </row>
        <row r="2685">
          <cell r="S2685" t="str">
            <v>EC07</v>
          </cell>
          <cell r="T2685" t="str">
            <v>Hospital Trust Min. Sch. Prog.</v>
          </cell>
          <cell r="AA2685" t="str">
            <v>111-4030-3002</v>
          </cell>
          <cell r="AD2685" t="str">
            <v>AVP-FACILITIES-111</v>
          </cell>
          <cell r="AE2685" t="str">
            <v>AVP-FACILITIES-111-2</v>
          </cell>
          <cell r="AF2685" t="str">
            <v>111-4030-3002</v>
          </cell>
          <cell r="AJ2685" t="str">
            <v>-</v>
          </cell>
        </row>
        <row r="2686">
          <cell r="S2686" t="str">
            <v>EC08</v>
          </cell>
          <cell r="T2686" t="str">
            <v>ON Semiconductor Sch End</v>
          </cell>
          <cell r="AA2686" t="str">
            <v>111-4030-7269</v>
          </cell>
          <cell r="AD2686" t="str">
            <v>AVP-FACILITIES-111</v>
          </cell>
          <cell r="AE2686" t="str">
            <v>AVP-FACILITIES-111-3</v>
          </cell>
          <cell r="AF2686" t="str">
            <v>111-4030-7269</v>
          </cell>
          <cell r="AJ2686" t="str">
            <v>-</v>
          </cell>
        </row>
        <row r="2687">
          <cell r="S2687" t="str">
            <v>EC09</v>
          </cell>
          <cell r="T2687" t="str">
            <v>Ross, Mark &amp; Donna Endowed Sch</v>
          </cell>
          <cell r="AA2687" t="str">
            <v>111-4030-7377</v>
          </cell>
          <cell r="AD2687" t="str">
            <v>AVP-FACILITIES-111</v>
          </cell>
          <cell r="AE2687" t="str">
            <v>AVP-FACILITIES-111-4</v>
          </cell>
          <cell r="AF2687" t="str">
            <v>111-4030-7377</v>
          </cell>
          <cell r="AJ2687" t="str">
            <v>-</v>
          </cell>
        </row>
        <row r="2688">
          <cell r="S2688" t="str">
            <v>EC10</v>
          </cell>
          <cell r="T2688" t="str">
            <v>Madden, Edward E. &amp; Louise E.</v>
          </cell>
          <cell r="AA2688" t="str">
            <v>111-4034-7377</v>
          </cell>
          <cell r="AD2688" t="str">
            <v>RISKMGMT-111</v>
          </cell>
          <cell r="AE2688" t="str">
            <v>RISKMGMT-111-1</v>
          </cell>
          <cell r="AF2688" t="str">
            <v>111-4034-7377</v>
          </cell>
          <cell r="AJ2688" t="str">
            <v>-</v>
          </cell>
        </row>
        <row r="2689">
          <cell r="S2689" t="str">
            <v>EC11</v>
          </cell>
          <cell r="T2689" t="str">
            <v>Washington Trust Co. Sch.</v>
          </cell>
          <cell r="AA2689" t="str">
            <v>111-4035-0000</v>
          </cell>
          <cell r="AD2689" t="str">
            <v>PUBLICSAFETY-111</v>
          </cell>
          <cell r="AE2689" t="str">
            <v>PUBLICSAFETY-111-1</v>
          </cell>
          <cell r="AF2689" t="str">
            <v>111-4035-0000</v>
          </cell>
          <cell r="AJ2689" t="str">
            <v>-</v>
          </cell>
        </row>
        <row r="2690">
          <cell r="S2690" t="str">
            <v>EC12</v>
          </cell>
          <cell r="T2690" t="str">
            <v>Citizen's Bnk Women's Ath. Sch</v>
          </cell>
          <cell r="AA2690" t="str">
            <v>111-4035-7377</v>
          </cell>
          <cell r="AD2690" t="str">
            <v>PUBLICSAFETY-111</v>
          </cell>
          <cell r="AE2690" t="str">
            <v>PUBLICSAFETY-111-2</v>
          </cell>
          <cell r="AF2690" t="str">
            <v>111-4035-7377</v>
          </cell>
          <cell r="AJ2690" t="str">
            <v>-</v>
          </cell>
        </row>
        <row r="2691">
          <cell r="S2691" t="str">
            <v>EC13</v>
          </cell>
          <cell r="T2691" t="str">
            <v>William Bingham Fdtn Und. Grad</v>
          </cell>
          <cell r="AA2691" t="str">
            <v>111-4036-0000</v>
          </cell>
          <cell r="AD2691" t="str">
            <v>PUBLICSAFETY-111</v>
          </cell>
          <cell r="AE2691" t="str">
            <v>PUBLICSAFETY-111-3</v>
          </cell>
          <cell r="AF2691" t="str">
            <v>111-4036-0000</v>
          </cell>
          <cell r="AJ2691" t="str">
            <v>-</v>
          </cell>
        </row>
        <row r="2692">
          <cell r="S2692" t="str">
            <v>EC14</v>
          </cell>
          <cell r="T2692" t="str">
            <v>RYAN, Thomas and Cathy MATCH</v>
          </cell>
          <cell r="AA2692" t="str">
            <v>111-4046-1212</v>
          </cell>
          <cell r="AD2692" t="str">
            <v>Capital Prog Design &amp; Delivery-111</v>
          </cell>
          <cell r="AE2692" t="str">
            <v>Capital Prog Design &amp; Delivery-111-1</v>
          </cell>
          <cell r="AF2692" t="str">
            <v>111-4046-1212</v>
          </cell>
          <cell r="AJ2692" t="str">
            <v>-</v>
          </cell>
        </row>
        <row r="2693">
          <cell r="S2693" t="str">
            <v>EC15</v>
          </cell>
          <cell r="T2693" t="str">
            <v>Hardee's Merit Scholarship</v>
          </cell>
          <cell r="AA2693" t="str">
            <v>111-4046-7377</v>
          </cell>
          <cell r="AD2693" t="str">
            <v>Capital Prog Design &amp; Delivery-111</v>
          </cell>
          <cell r="AE2693" t="str">
            <v>Capital Prog Design &amp; Delivery-111-2</v>
          </cell>
          <cell r="AF2693" t="str">
            <v>111-4046-7377</v>
          </cell>
          <cell r="AJ2693" t="str">
            <v>-</v>
          </cell>
        </row>
        <row r="2694">
          <cell r="S2694" t="str">
            <v>EC16</v>
          </cell>
          <cell r="T2694" t="str">
            <v>Bank of America Endowed Sch.</v>
          </cell>
          <cell r="AA2694" t="str">
            <v>111-4046-7477</v>
          </cell>
          <cell r="AD2694" t="str">
            <v>Capital Prog Design &amp; Delivery-111</v>
          </cell>
          <cell r="AE2694" t="str">
            <v>Capital Prog Design &amp; Delivery-111-3</v>
          </cell>
          <cell r="AF2694" t="str">
            <v>111-4046-7477</v>
          </cell>
          <cell r="AJ2694" t="str">
            <v>-</v>
          </cell>
        </row>
        <row r="2695">
          <cell r="S2695" t="str">
            <v>EC17</v>
          </cell>
          <cell r="T2695" t="str">
            <v>Narragansett Improvement Co Sc</v>
          </cell>
          <cell r="AA2695" t="str">
            <v>111-4048-0000</v>
          </cell>
          <cell r="AD2695" t="str">
            <v>FACILITIESOPER-111</v>
          </cell>
          <cell r="AE2695" t="str">
            <v>FACILITIESOPER-111-1</v>
          </cell>
          <cell r="AF2695" t="str">
            <v>111-4048-0000</v>
          </cell>
          <cell r="AJ2695" t="str">
            <v>-</v>
          </cell>
        </row>
        <row r="2696">
          <cell r="S2696" t="str">
            <v>EC18</v>
          </cell>
          <cell r="T2696" t="str">
            <v>Peltier Family Scholarship</v>
          </cell>
          <cell r="AA2696" t="str">
            <v>111-4048-7377</v>
          </cell>
          <cell r="AD2696" t="str">
            <v>FACILITIESOPER-111</v>
          </cell>
          <cell r="AE2696" t="str">
            <v>FACILITIESOPER-111-2</v>
          </cell>
          <cell r="AF2696" t="str">
            <v>111-4048-7377</v>
          </cell>
          <cell r="AJ2696" t="str">
            <v>-</v>
          </cell>
        </row>
        <row r="2697">
          <cell r="S2697" t="str">
            <v>EC19</v>
          </cell>
          <cell r="T2697" t="str">
            <v>Coombs,Kenneth L &amp;Bertha T. 4H</v>
          </cell>
          <cell r="AA2697" t="str">
            <v>111-4048-7450</v>
          </cell>
          <cell r="AD2697" t="str">
            <v>FACILITIESOPER-111</v>
          </cell>
          <cell r="AE2697" t="str">
            <v>FACILITIESOPER-111-3</v>
          </cell>
          <cell r="AF2697" t="str">
            <v>111-4048-7450</v>
          </cell>
          <cell r="AJ2697" t="str">
            <v>-</v>
          </cell>
        </row>
        <row r="2698">
          <cell r="S2698" t="str">
            <v>EC20</v>
          </cell>
          <cell r="T2698" t="str">
            <v>Golini Fam. Sch. in Pharm.</v>
          </cell>
          <cell r="AA2698" t="str">
            <v>111-4055-7377</v>
          </cell>
          <cell r="AD2698" t="str">
            <v>STRATEGIC_PROCUREMENT-111</v>
          </cell>
          <cell r="AE2698" t="str">
            <v>STRATEGIC_PROCUREMENT-111-1</v>
          </cell>
          <cell r="AF2698" t="str">
            <v>111-4055-7377</v>
          </cell>
          <cell r="AJ2698" t="str">
            <v>-</v>
          </cell>
        </row>
        <row r="2699">
          <cell r="S2699" t="str">
            <v>EC21</v>
          </cell>
          <cell r="T2699" t="str">
            <v>Picchione, N.E. Memorial Sch.</v>
          </cell>
          <cell r="AA2699" t="str">
            <v>111-4060-0000</v>
          </cell>
          <cell r="AD2699" t="str">
            <v>PROPSUPP-111</v>
          </cell>
          <cell r="AE2699" t="str">
            <v>PROPSUPP-111-1</v>
          </cell>
          <cell r="AF2699" t="str">
            <v>111-4060-0000</v>
          </cell>
          <cell r="AJ2699" t="str">
            <v>-</v>
          </cell>
        </row>
        <row r="2700">
          <cell r="S2700" t="str">
            <v>EC22</v>
          </cell>
          <cell r="T2700" t="str">
            <v>Tashash, Norman and Alicia Sch</v>
          </cell>
          <cell r="AA2700" t="str">
            <v>111-4065-0000</v>
          </cell>
          <cell r="AD2700" t="str">
            <v>PUBLICSAFETY-111</v>
          </cell>
          <cell r="AE2700" t="str">
            <v>PUBLICSAFETY-111-4</v>
          </cell>
          <cell r="AF2700" t="str">
            <v>111-4065-0000</v>
          </cell>
          <cell r="AJ2700" t="str">
            <v>-</v>
          </cell>
        </row>
        <row r="2701">
          <cell r="S2701" t="str">
            <v>EC23</v>
          </cell>
          <cell r="T2701" t="str">
            <v>Germani, Elia &amp; Margaret Sch.</v>
          </cell>
          <cell r="AA2701" t="str">
            <v>111-4065-7289</v>
          </cell>
          <cell r="AD2701" t="str">
            <v>PUBLICSAFETY-111</v>
          </cell>
          <cell r="AE2701" t="str">
            <v>PUBLICSAFETY-111-5</v>
          </cell>
          <cell r="AF2701" t="str">
            <v>111-4065-7289</v>
          </cell>
          <cell r="AJ2701" t="str">
            <v>-</v>
          </cell>
        </row>
        <row r="2702">
          <cell r="S2702" t="str">
            <v>EC24</v>
          </cell>
          <cell r="T2702" t="str">
            <v>Esmail, Kam '66 Endowed Sch.</v>
          </cell>
          <cell r="AA2702" t="str">
            <v>111-4066-7377</v>
          </cell>
          <cell r="AD2702" t="str">
            <v>PUBLICSAFETY-111</v>
          </cell>
          <cell r="AE2702" t="str">
            <v>PUBLICSAFETY-111-6</v>
          </cell>
          <cell r="AF2702" t="str">
            <v>111-4066-7377</v>
          </cell>
          <cell r="AJ2702" t="str">
            <v>-</v>
          </cell>
        </row>
        <row r="2703">
          <cell r="S2703" t="str">
            <v>EC25</v>
          </cell>
          <cell r="T2703" t="str">
            <v>Urish, Daniel Scott Books Sch.</v>
          </cell>
          <cell r="AA2703" t="str">
            <v>111-4069-3030</v>
          </cell>
          <cell r="AD2703" t="str">
            <v>EHS-111</v>
          </cell>
          <cell r="AE2703" t="str">
            <v>EHS-111-1</v>
          </cell>
          <cell r="AF2703" t="str">
            <v>111-4069-3030</v>
          </cell>
          <cell r="AJ2703" t="str">
            <v>-</v>
          </cell>
        </row>
        <row r="2704">
          <cell r="S2704" t="str">
            <v>EC26</v>
          </cell>
          <cell r="T2704" t="str">
            <v>Demetrakas, Gregory &amp; Anna Sch</v>
          </cell>
          <cell r="AA2704" t="str">
            <v>111-4069-7377</v>
          </cell>
          <cell r="AD2704" t="str">
            <v>EHS-111</v>
          </cell>
          <cell r="AE2704" t="str">
            <v>EHS-111-2</v>
          </cell>
          <cell r="AF2704" t="str">
            <v>111-4069-7377</v>
          </cell>
          <cell r="AJ2704" t="str">
            <v>-</v>
          </cell>
        </row>
        <row r="2705">
          <cell r="S2705" t="str">
            <v>EC27</v>
          </cell>
          <cell r="T2705" t="str">
            <v>Knickle Fam.Freshman Sch. Chem</v>
          </cell>
          <cell r="AA2705" t="str">
            <v>111-4070-0000</v>
          </cell>
          <cell r="AD2705" t="str">
            <v>Capital Prog Design &amp; Delivery-111</v>
          </cell>
          <cell r="AE2705" t="str">
            <v>Capital Prog Design &amp; Delivery-111-4</v>
          </cell>
          <cell r="AF2705" t="str">
            <v>111-4070-0000</v>
          </cell>
          <cell r="AJ2705" t="str">
            <v>-</v>
          </cell>
        </row>
        <row r="2706">
          <cell r="S2706" t="str">
            <v>EC28</v>
          </cell>
          <cell r="T2706" t="str">
            <v>Hardy, John I Sch Endowment</v>
          </cell>
          <cell r="AA2706" t="str">
            <v>111-4070-1212</v>
          </cell>
          <cell r="AD2706" t="str">
            <v>Capital Prog Design &amp; Delivery-111</v>
          </cell>
          <cell r="AE2706" t="str">
            <v>Capital Prog Design &amp; Delivery-111-5</v>
          </cell>
          <cell r="AF2706" t="str">
            <v>111-4070-1212</v>
          </cell>
          <cell r="AJ2706" t="str">
            <v>-</v>
          </cell>
        </row>
        <row r="2707">
          <cell r="S2707" t="str">
            <v>EC29</v>
          </cell>
          <cell r="T2707" t="str">
            <v>Inactive</v>
          </cell>
          <cell r="AA2707" t="str">
            <v>111-4070-7377</v>
          </cell>
          <cell r="AD2707" t="str">
            <v>Capital Prog Design &amp; Delivery-111</v>
          </cell>
          <cell r="AE2707" t="str">
            <v>Capital Prog Design &amp; Delivery-111-6</v>
          </cell>
          <cell r="AF2707" t="str">
            <v>111-4070-7377</v>
          </cell>
          <cell r="AJ2707" t="str">
            <v>-</v>
          </cell>
        </row>
        <row r="2708">
          <cell r="S2708" t="str">
            <v>EC30</v>
          </cell>
          <cell r="T2708" t="str">
            <v>Lux,Rudolph '50 &amp;Dorothy Nolan</v>
          </cell>
          <cell r="AA2708" t="str">
            <v>111-4073-1212</v>
          </cell>
          <cell r="AD2708" t="str">
            <v>SPECIALPROJECTS-111</v>
          </cell>
          <cell r="AE2708" t="str">
            <v>SPECIALPROJECTS-111-1</v>
          </cell>
          <cell r="AF2708" t="str">
            <v>111-4073-1212</v>
          </cell>
          <cell r="AJ2708" t="str">
            <v>-</v>
          </cell>
        </row>
        <row r="2709">
          <cell r="S2709" t="str">
            <v>EC31</v>
          </cell>
          <cell r="T2709" t="str">
            <v>URI Fdtn End. For Acd. Excel.</v>
          </cell>
          <cell r="AA2709" t="str">
            <v>111-4073-2000</v>
          </cell>
          <cell r="AD2709" t="str">
            <v>SPECIALPROJECTS-111</v>
          </cell>
          <cell r="AE2709" t="str">
            <v>SPECIALPROJECTS-111-2</v>
          </cell>
          <cell r="AF2709" t="str">
            <v>111-4073-2000</v>
          </cell>
          <cell r="AJ2709" t="str">
            <v>-</v>
          </cell>
        </row>
        <row r="2710">
          <cell r="S2710" t="str">
            <v>EC32</v>
          </cell>
          <cell r="T2710" t="str">
            <v>Campbell, Bruce D Scholarship</v>
          </cell>
          <cell r="AA2710" t="str">
            <v>111-4073-2231</v>
          </cell>
          <cell r="AD2710" t="str">
            <v>SPECIALPROJECTS-111</v>
          </cell>
          <cell r="AE2710" t="str">
            <v>SPECIALPROJECTS-111-3</v>
          </cell>
          <cell r="AF2710" t="str">
            <v>111-4073-2231</v>
          </cell>
          <cell r="AJ2710" t="str">
            <v>-</v>
          </cell>
        </row>
        <row r="2711">
          <cell r="S2711" t="str">
            <v>EC33</v>
          </cell>
          <cell r="T2711" t="str">
            <v>Olney,Charles E Mem. Food Sci.</v>
          </cell>
          <cell r="AA2711" t="str">
            <v>111-4073-3007</v>
          </cell>
          <cell r="AD2711" t="str">
            <v>SPECIALPROJECTS-111</v>
          </cell>
          <cell r="AE2711" t="str">
            <v>SPECIALPROJECTS-111-4</v>
          </cell>
          <cell r="AF2711" t="str">
            <v>111-4073-3007</v>
          </cell>
          <cell r="AJ2711" t="str">
            <v>-</v>
          </cell>
        </row>
        <row r="2712">
          <cell r="S2712" t="str">
            <v>EC34</v>
          </cell>
          <cell r="T2712" t="str">
            <v>Massey,Dr. M. Dorothy Scholar.</v>
          </cell>
          <cell r="AA2712" t="str">
            <v>111-4073-7220</v>
          </cell>
          <cell r="AD2712" t="str">
            <v>SPECIALPROJECTS-111</v>
          </cell>
          <cell r="AE2712" t="str">
            <v>SPECIALPROJECTS-111-5</v>
          </cell>
          <cell r="AF2712" t="str">
            <v>111-4073-7220</v>
          </cell>
          <cell r="AJ2712" t="str">
            <v>-</v>
          </cell>
        </row>
        <row r="2713">
          <cell r="S2713" t="str">
            <v>EC35</v>
          </cell>
          <cell r="T2713" t="str">
            <v>Elterich Family Scholarship</v>
          </cell>
          <cell r="AA2713" t="str">
            <v>111-4073-7269</v>
          </cell>
          <cell r="AD2713" t="str">
            <v>SPECIALPROJECTS-111</v>
          </cell>
          <cell r="AE2713" t="str">
            <v>SPECIALPROJECTS-111-6</v>
          </cell>
          <cell r="AF2713" t="str">
            <v>111-4073-7269</v>
          </cell>
          <cell r="AJ2713" t="str">
            <v>-</v>
          </cell>
        </row>
        <row r="2714">
          <cell r="S2714" t="str">
            <v>EC36</v>
          </cell>
          <cell r="T2714" t="str">
            <v>Carlson, Eleanor M Trust Sch.</v>
          </cell>
          <cell r="AA2714" t="str">
            <v>111-4073-7377</v>
          </cell>
          <cell r="AD2714" t="str">
            <v>SPECIALPROJECTS-111</v>
          </cell>
          <cell r="AE2714" t="str">
            <v>SPECIALPROJECTS-111-7</v>
          </cell>
          <cell r="AF2714" t="str">
            <v>111-4073-7377</v>
          </cell>
          <cell r="AJ2714" t="str">
            <v>-</v>
          </cell>
        </row>
        <row r="2715">
          <cell r="S2715" t="str">
            <v>EC37</v>
          </cell>
          <cell r="T2715" t="str">
            <v>Braga, Mary Scholarship</v>
          </cell>
          <cell r="AA2715" t="str">
            <v>111-4076-1212</v>
          </cell>
          <cell r="AD2715" t="str">
            <v>Planning &amp; Real Estate Dev-111</v>
          </cell>
          <cell r="AE2715" t="str">
            <v>Planning &amp; Real Estate Dev-111-1</v>
          </cell>
          <cell r="AF2715" t="str">
            <v>111-4076-1212</v>
          </cell>
          <cell r="AJ2715" t="str">
            <v>-</v>
          </cell>
        </row>
        <row r="2716">
          <cell r="S2716" t="str">
            <v>EC38</v>
          </cell>
          <cell r="T2716" t="str">
            <v>Hawes,Martin &amp; Claire Mem. Sch</v>
          </cell>
          <cell r="AA2716" t="str">
            <v>111-5013-7423</v>
          </cell>
          <cell r="AD2716" t="str">
            <v>STAFFF-Dean_of_Students-111</v>
          </cell>
          <cell r="AE2716" t="str">
            <v>STAFFF-Dean_of_Students-111-1</v>
          </cell>
          <cell r="AF2716" t="str">
            <v>111-5013-7423</v>
          </cell>
          <cell r="AJ2716" t="str">
            <v>-</v>
          </cell>
        </row>
        <row r="2717">
          <cell r="S2717" t="str">
            <v>EC39</v>
          </cell>
          <cell r="T2717" t="str">
            <v>Bates, George A. '34 Mem. Sch.</v>
          </cell>
          <cell r="AA2717" t="str">
            <v>111-5015-0000</v>
          </cell>
          <cell r="AD2717" t="str">
            <v>STAFFF-Counseling_Ctr-111</v>
          </cell>
          <cell r="AE2717" t="str">
            <v>STAFFF-Counseling_Ctr-111-1</v>
          </cell>
          <cell r="AF2717" t="str">
            <v>111-5015-0000</v>
          </cell>
          <cell r="AJ2717" t="str">
            <v>-</v>
          </cell>
        </row>
        <row r="2718">
          <cell r="S2718" t="str">
            <v>EC40</v>
          </cell>
          <cell r="T2718" t="str">
            <v>Rankin, W. Donald &amp; Jane Sch.</v>
          </cell>
          <cell r="AA2718" t="str">
            <v>111-5015-7377</v>
          </cell>
          <cell r="AD2718" t="str">
            <v>STAFFF-Counseling_Ctr-111</v>
          </cell>
          <cell r="AE2718" t="str">
            <v>STAFFF-Counseling_Ctr-111-2</v>
          </cell>
          <cell r="AF2718" t="str">
            <v>111-5015-7377</v>
          </cell>
          <cell r="AJ2718" t="str">
            <v>-</v>
          </cell>
        </row>
        <row r="2719">
          <cell r="S2719" t="str">
            <v>EC41</v>
          </cell>
          <cell r="T2719" t="str">
            <v>Folsworth, Irving H. "Shorty"</v>
          </cell>
          <cell r="AA2719" t="str">
            <v>111-5020-7377</v>
          </cell>
          <cell r="AD2719" t="str">
            <v>ATHLETICS-111</v>
          </cell>
          <cell r="AE2719" t="str">
            <v>ATHLETICS-111-1</v>
          </cell>
          <cell r="AF2719" t="str">
            <v>111-5020-7377</v>
          </cell>
          <cell r="AJ2719" t="str">
            <v>-</v>
          </cell>
        </row>
        <row r="2720">
          <cell r="S2720" t="str">
            <v>EC42</v>
          </cell>
          <cell r="T2720" t="str">
            <v>Steeves, Edna L Scholarship</v>
          </cell>
          <cell r="AA2720" t="str">
            <v>111-5027-0000</v>
          </cell>
          <cell r="AD2720" t="str">
            <v>ATHLETICS-111</v>
          </cell>
          <cell r="AE2720" t="str">
            <v>ATHLETICS-111-2</v>
          </cell>
          <cell r="AF2720" t="str">
            <v>111-5027-0000</v>
          </cell>
          <cell r="AJ2720" t="str">
            <v>-</v>
          </cell>
        </row>
        <row r="2721">
          <cell r="S2721" t="str">
            <v>EC43</v>
          </cell>
          <cell r="T2721" t="str">
            <v>URI Class Of 1947 Sch</v>
          </cell>
          <cell r="AA2721" t="str">
            <v>111-5028-3317</v>
          </cell>
          <cell r="AD2721" t="str">
            <v>ATHLETICS-111</v>
          </cell>
          <cell r="AE2721" t="str">
            <v>ATHLETICS-111-3</v>
          </cell>
          <cell r="AF2721" t="str">
            <v>111-5028-3317</v>
          </cell>
          <cell r="AJ2721" t="str">
            <v>-</v>
          </cell>
        </row>
        <row r="2722">
          <cell r="S2722" t="str">
            <v>EC44</v>
          </cell>
          <cell r="T2722" t="str">
            <v>Savaria, Lionell R. Pharm. Sch</v>
          </cell>
          <cell r="AA2722" t="str">
            <v>111-5028-7348</v>
          </cell>
          <cell r="AD2722" t="str">
            <v>ATHLETICS-111</v>
          </cell>
          <cell r="AE2722" t="str">
            <v>ATHLETICS-111-4</v>
          </cell>
          <cell r="AF2722" t="str">
            <v>111-5028-7348</v>
          </cell>
          <cell r="AJ2722" t="str">
            <v>-</v>
          </cell>
        </row>
        <row r="2723">
          <cell r="S2723" t="str">
            <v>EC45</v>
          </cell>
          <cell r="T2723" t="str">
            <v>Hope Lodge #25 Masonic Sch.</v>
          </cell>
          <cell r="AA2723" t="str">
            <v>111-5036-0000</v>
          </cell>
          <cell r="AD2723" t="str">
            <v>ATHLETICS-111</v>
          </cell>
          <cell r="AE2723" t="str">
            <v>ATHLETICS-111-5</v>
          </cell>
          <cell r="AF2723" t="str">
            <v>111-5036-0000</v>
          </cell>
          <cell r="AJ2723" t="str">
            <v>-</v>
          </cell>
        </row>
        <row r="2724">
          <cell r="S2724" t="str">
            <v>EC46</v>
          </cell>
          <cell r="T2724" t="str">
            <v>Vars, Lois Scholarship</v>
          </cell>
          <cell r="AA2724" t="str">
            <v>111-5039-7220</v>
          </cell>
          <cell r="AD2724" t="str">
            <v>RECSVCS-111</v>
          </cell>
          <cell r="AE2724" t="str">
            <v>RECSVCS-111-1</v>
          </cell>
          <cell r="AF2724" t="str">
            <v>111-5039-7220</v>
          </cell>
          <cell r="AJ2724" t="str">
            <v>-</v>
          </cell>
        </row>
        <row r="2725">
          <cell r="S2725" t="str">
            <v>EC47</v>
          </cell>
          <cell r="T2725" t="str">
            <v>Hopkins Family Scholarship</v>
          </cell>
          <cell r="AA2725" t="str">
            <v>111-5056-0000</v>
          </cell>
          <cell r="AD2725" t="str">
            <v>ATHLETICS-111</v>
          </cell>
          <cell r="AE2725" t="str">
            <v>ATHLETICS-111-6</v>
          </cell>
          <cell r="AF2725" t="str">
            <v>111-5056-0000</v>
          </cell>
          <cell r="AJ2725" t="str">
            <v>-</v>
          </cell>
        </row>
        <row r="2726">
          <cell r="S2726" t="str">
            <v>EC48</v>
          </cell>
          <cell r="T2726" t="str">
            <v>Palmatier, Elmer A Mem. Sch.</v>
          </cell>
          <cell r="AA2726" t="str">
            <v>111-6001-7377</v>
          </cell>
          <cell r="AD2726" t="str">
            <v>PRESIDENT-University_Events-111</v>
          </cell>
          <cell r="AE2726" t="str">
            <v>PRESIDENT-University_Events-111-1</v>
          </cell>
          <cell r="AF2726" t="str">
            <v>111-6001-7377</v>
          </cell>
          <cell r="AJ2726" t="str">
            <v>-</v>
          </cell>
        </row>
        <row r="2727">
          <cell r="S2727" t="str">
            <v>EC49</v>
          </cell>
          <cell r="T2727" t="str">
            <v>Crocker, Walter A Scholarship</v>
          </cell>
          <cell r="AA2727" t="str">
            <v>111-6004-7309</v>
          </cell>
          <cell r="AD2727" t="str">
            <v>PRESIDENT-Communications-111</v>
          </cell>
          <cell r="AE2727" t="str">
            <v>PRESIDENT-Communications-111-1</v>
          </cell>
          <cell r="AF2727" t="str">
            <v>111-6004-7309</v>
          </cell>
          <cell r="AJ2727" t="str">
            <v>-</v>
          </cell>
        </row>
        <row r="2728">
          <cell r="S2728" t="str">
            <v>EC50</v>
          </cell>
          <cell r="T2728" t="str">
            <v>Centreville Savings Bank Sch.</v>
          </cell>
          <cell r="AA2728" t="str">
            <v>115-0000-1200</v>
          </cell>
          <cell r="AD2728" t="str">
            <v>ALLOTHER-115</v>
          </cell>
          <cell r="AE2728" t="str">
            <v>ALLOTHER-115-1</v>
          </cell>
          <cell r="AF2728" t="str">
            <v>115-0000-1200</v>
          </cell>
          <cell r="AJ2728" t="str">
            <v>-</v>
          </cell>
        </row>
        <row r="2729">
          <cell r="S2729" t="str">
            <v>EC51</v>
          </cell>
          <cell r="T2729" t="str">
            <v>Galanti,Peter &amp;Mildred CBA Sch</v>
          </cell>
          <cell r="AA2729" t="str">
            <v>115-0000-1201</v>
          </cell>
          <cell r="AD2729" t="str">
            <v>ALLOTHER-115</v>
          </cell>
          <cell r="AE2729" t="str">
            <v>ALLOTHER-115-2</v>
          </cell>
          <cell r="AF2729" t="str">
            <v>115-0000-1201</v>
          </cell>
          <cell r="AJ2729" t="str">
            <v>-</v>
          </cell>
        </row>
        <row r="2730">
          <cell r="S2730" t="str">
            <v>EC52</v>
          </cell>
          <cell r="T2730" t="str">
            <v>Gilman,  Francis and Ellen Sch</v>
          </cell>
          <cell r="AA2730" t="str">
            <v>115-2000-3028</v>
          </cell>
          <cell r="AD2730" t="str">
            <v>CELS-115</v>
          </cell>
          <cell r="AE2730" t="str">
            <v>CELS-115-1</v>
          </cell>
          <cell r="AF2730" t="str">
            <v>115-2000-3028</v>
          </cell>
          <cell r="AJ2730" t="str">
            <v>-</v>
          </cell>
        </row>
        <row r="2731">
          <cell r="S2731" t="str">
            <v>EC53</v>
          </cell>
          <cell r="T2731" t="str">
            <v>Rose, V. Family Endowment Fund</v>
          </cell>
          <cell r="AA2731" t="str">
            <v>115-2813-3100</v>
          </cell>
          <cell r="AD2731" t="str">
            <v>GSO-115</v>
          </cell>
          <cell r="AE2731" t="str">
            <v>GSO-115-1</v>
          </cell>
          <cell r="AF2731" t="str">
            <v>115-2813-3100</v>
          </cell>
          <cell r="AJ2731" t="str">
            <v>-</v>
          </cell>
        </row>
        <row r="2732">
          <cell r="S2732" t="str">
            <v>EC54</v>
          </cell>
          <cell r="T2732" t="str">
            <v>Lanni, Leonard '43 &amp; Elena Fam</v>
          </cell>
          <cell r="AA2732" t="str">
            <v>115-3300-3045</v>
          </cell>
          <cell r="AD2732" t="str">
            <v>ITS-115</v>
          </cell>
          <cell r="AE2732" t="str">
            <v>ITS-115-1</v>
          </cell>
          <cell r="AF2732" t="str">
            <v>115-3300-3045</v>
          </cell>
          <cell r="AJ2732" t="str">
            <v>-</v>
          </cell>
        </row>
        <row r="2733">
          <cell r="S2733" t="str">
            <v>EC55</v>
          </cell>
          <cell r="T2733" t="str">
            <v>Forte, James And Nancy Sch.</v>
          </cell>
          <cell r="AA2733" t="str">
            <v>115-3310-3045</v>
          </cell>
          <cell r="AD2733" t="str">
            <v>ITS-115</v>
          </cell>
          <cell r="AE2733" t="str">
            <v>ITS-115-2</v>
          </cell>
          <cell r="AF2733" t="str">
            <v>115-3310-3045</v>
          </cell>
          <cell r="AJ2733" t="str">
            <v>-</v>
          </cell>
        </row>
        <row r="2734">
          <cell r="S2734" t="str">
            <v>EC56</v>
          </cell>
          <cell r="T2734" t="str">
            <v>Hadfield III, George Sch.</v>
          </cell>
          <cell r="AA2734" t="str">
            <v>115-4001-1212</v>
          </cell>
          <cell r="AD2734" t="str">
            <v>CONTROLLER-115</v>
          </cell>
          <cell r="AE2734" t="str">
            <v>CONTROLLER-115-1</v>
          </cell>
          <cell r="AF2734" t="str">
            <v>115-4001-1212</v>
          </cell>
          <cell r="AJ2734" t="str">
            <v>-</v>
          </cell>
        </row>
        <row r="2735">
          <cell r="S2735" t="str">
            <v>EC57</v>
          </cell>
          <cell r="T2735" t="str">
            <v>Carney, E. Doris Sch.(Phi Sig)</v>
          </cell>
          <cell r="AA2735" t="str">
            <v>115-4001-3045</v>
          </cell>
          <cell r="AD2735" t="str">
            <v>CONTROLLER-115</v>
          </cell>
          <cell r="AE2735" t="str">
            <v>CONTROLLER-115-2</v>
          </cell>
          <cell r="AF2735" t="str">
            <v>115-4001-3045</v>
          </cell>
          <cell r="AJ2735" t="str">
            <v>-</v>
          </cell>
        </row>
        <row r="2736">
          <cell r="S2736" t="str">
            <v>EC58</v>
          </cell>
          <cell r="T2736" t="str">
            <v>Carothers Centennial Sch.</v>
          </cell>
          <cell r="AA2736" t="str">
            <v>115-4010-2592</v>
          </cell>
          <cell r="AD2736" t="str">
            <v>HUMANRES-115</v>
          </cell>
          <cell r="AE2736" t="str">
            <v>HUMANRES-115-1</v>
          </cell>
          <cell r="AF2736" t="str">
            <v>115-4010-2592</v>
          </cell>
          <cell r="AJ2736" t="str">
            <v>-</v>
          </cell>
        </row>
        <row r="2737">
          <cell r="S2737" t="str">
            <v>EC59</v>
          </cell>
          <cell r="T2737" t="str">
            <v>Simons,Sylvan Memorial ELE Sch</v>
          </cell>
          <cell r="AA2737" t="str">
            <v>115-4020-3045</v>
          </cell>
          <cell r="AD2737" t="str">
            <v>FSP-115</v>
          </cell>
          <cell r="AE2737" t="str">
            <v>FSP-115-1</v>
          </cell>
          <cell r="AF2737" t="str">
            <v>115-4020-3045</v>
          </cell>
          <cell r="AJ2737" t="str">
            <v>-</v>
          </cell>
        </row>
        <row r="2738">
          <cell r="S2738" t="str">
            <v>EC60</v>
          </cell>
          <cell r="T2738" t="str">
            <v>Kenner,Frederick&amp;Sylvia C. Sch</v>
          </cell>
          <cell r="AA2738" t="str">
            <v>115-4030-0000</v>
          </cell>
          <cell r="AD2738" t="str">
            <v>AVP-FACILITIES-115</v>
          </cell>
          <cell r="AE2738" t="str">
            <v>AVP-FACILITIES-115-1</v>
          </cell>
          <cell r="AF2738" t="str">
            <v>115-4030-0000</v>
          </cell>
          <cell r="AJ2738" t="str">
            <v>-</v>
          </cell>
        </row>
        <row r="2739">
          <cell r="S2739" t="str">
            <v>EC61</v>
          </cell>
          <cell r="T2739" t="str">
            <v>Randall,Herbert D&amp;L Marcella</v>
          </cell>
          <cell r="AA2739" t="str">
            <v>115-4030-1214</v>
          </cell>
          <cell r="AD2739" t="str">
            <v>AVP-FACILITIES-115</v>
          </cell>
          <cell r="AE2739" t="str">
            <v>AVP-FACILITIES-115-2</v>
          </cell>
          <cell r="AF2739" t="str">
            <v>115-4030-1214</v>
          </cell>
          <cell r="AJ2739" t="str">
            <v>-</v>
          </cell>
        </row>
        <row r="2740">
          <cell r="S2740" t="str">
            <v>EC62</v>
          </cell>
          <cell r="T2740" t="str">
            <v>Trexler, Ruth E Memorial Sch.</v>
          </cell>
          <cell r="AA2740" t="str">
            <v>115-4030-3002</v>
          </cell>
          <cell r="AD2740" t="str">
            <v>AVP-FACILITIES-115</v>
          </cell>
          <cell r="AE2740" t="str">
            <v>AVP-FACILITIES-115-3</v>
          </cell>
          <cell r="AF2740" t="str">
            <v>115-4030-3002</v>
          </cell>
          <cell r="AJ2740" t="str">
            <v>-</v>
          </cell>
        </row>
        <row r="2741">
          <cell r="S2741" t="str">
            <v>EC63</v>
          </cell>
          <cell r="T2741" t="str">
            <v>Pitterman,Marvin&amp;Pearl Miller</v>
          </cell>
          <cell r="AA2741" t="str">
            <v>115-4030-7327</v>
          </cell>
          <cell r="AD2741" t="str">
            <v>AVP-FACILITIES-115</v>
          </cell>
          <cell r="AE2741" t="str">
            <v>AVP-FACILITIES-115-4</v>
          </cell>
          <cell r="AF2741" t="str">
            <v>115-4030-7327</v>
          </cell>
          <cell r="AJ2741" t="str">
            <v>-</v>
          </cell>
        </row>
        <row r="2742">
          <cell r="S2742" t="str">
            <v>EC64</v>
          </cell>
          <cell r="T2742" t="str">
            <v>Jazz Studies Scholarship</v>
          </cell>
          <cell r="AA2742" t="str">
            <v>115-4046-1215</v>
          </cell>
          <cell r="AD2742" t="str">
            <v>Capital Prog Design &amp; Delivery-115</v>
          </cell>
          <cell r="AE2742" t="str">
            <v>Capital Prog Design &amp; Delivery-115-1</v>
          </cell>
          <cell r="AF2742" t="str">
            <v>115-4046-1215</v>
          </cell>
          <cell r="AJ2742" t="str">
            <v>-</v>
          </cell>
        </row>
        <row r="2743">
          <cell r="S2743" t="str">
            <v>EC65</v>
          </cell>
          <cell r="T2743" t="str">
            <v>Winsten, Saul Sch Endowment</v>
          </cell>
          <cell r="AA2743" t="str">
            <v>115-4049-1213</v>
          </cell>
          <cell r="AD2743" t="str">
            <v>FACILITIESOPER-115</v>
          </cell>
          <cell r="AE2743" t="str">
            <v>FACILITIESOPER-115-1</v>
          </cell>
          <cell r="AF2743" t="str">
            <v>115-4049-1213</v>
          </cell>
          <cell r="AJ2743" t="str">
            <v>-</v>
          </cell>
        </row>
        <row r="2744">
          <cell r="S2744" t="str">
            <v>EC66</v>
          </cell>
          <cell r="T2744" t="str">
            <v>URI Men's Tennis Memorial Sch.</v>
          </cell>
          <cell r="AA2744" t="str">
            <v>115-4049-1215</v>
          </cell>
          <cell r="AD2744" t="str">
            <v>FACILITIESOPER-115</v>
          </cell>
          <cell r="AE2744" t="str">
            <v>FACILITIESOPER-115-2</v>
          </cell>
          <cell r="AF2744" t="str">
            <v>115-4049-1215</v>
          </cell>
          <cell r="AJ2744" t="str">
            <v>-</v>
          </cell>
        </row>
        <row r="2745">
          <cell r="S2745" t="str">
            <v>EC67</v>
          </cell>
          <cell r="T2745" t="str">
            <v>Palmer Family Scholarship</v>
          </cell>
          <cell r="AA2745" t="str">
            <v>116-1104-7362</v>
          </cell>
          <cell r="AD2745" t="str">
            <v>PROVOST-Faculty_Affairs-116</v>
          </cell>
          <cell r="AE2745" t="str">
            <v>PROVOST-Faculty_Affairs-116-1</v>
          </cell>
          <cell r="AF2745" t="str">
            <v>116-1104-7362</v>
          </cell>
          <cell r="AJ2745" t="str">
            <v>-</v>
          </cell>
        </row>
        <row r="2746">
          <cell r="S2746" t="str">
            <v>EC68</v>
          </cell>
          <cell r="T2746" t="str">
            <v>Bianco, Dr Richard M. Sch.</v>
          </cell>
          <cell r="AA2746" t="str">
            <v>116-1107-7362</v>
          </cell>
          <cell r="AD2746" t="str">
            <v>ONLINE-116</v>
          </cell>
          <cell r="AE2746" t="str">
            <v>ONLINE-116-1</v>
          </cell>
          <cell r="AF2746" t="str">
            <v>116-1107-7362</v>
          </cell>
          <cell r="AJ2746" t="str">
            <v>-</v>
          </cell>
        </row>
        <row r="2747">
          <cell r="S2747" t="str">
            <v>EC69</v>
          </cell>
          <cell r="T2747" t="str">
            <v>Winthrop, Joseph F Mem. Sch.</v>
          </cell>
          <cell r="AA2747" t="str">
            <v>116-2000-0000</v>
          </cell>
          <cell r="AD2747" t="str">
            <v>CELS-116</v>
          </cell>
          <cell r="AE2747" t="str">
            <v>CELS-116-1</v>
          </cell>
          <cell r="AF2747" t="str">
            <v>116-2000-0000</v>
          </cell>
          <cell r="AJ2747" t="str">
            <v>-</v>
          </cell>
        </row>
        <row r="2748">
          <cell r="S2748" t="str">
            <v>EC70</v>
          </cell>
          <cell r="T2748" t="str">
            <v>Galanti,Peter M&amp;Mildred J Bus.</v>
          </cell>
          <cell r="AA2748" t="str">
            <v>116-2000-7410</v>
          </cell>
          <cell r="AD2748" t="str">
            <v>CELS-116</v>
          </cell>
          <cell r="AE2748" t="str">
            <v>CELS-116-2</v>
          </cell>
          <cell r="AF2748" t="str">
            <v>116-2000-7410</v>
          </cell>
          <cell r="AJ2748" t="str">
            <v>-</v>
          </cell>
        </row>
        <row r="2749">
          <cell r="S2749" t="str">
            <v>EC71</v>
          </cell>
          <cell r="T2749" t="str">
            <v>Haseotes,Vasilios S.&amp;Aph. Sch.</v>
          </cell>
          <cell r="AA2749" t="str">
            <v>116-2012-0000</v>
          </cell>
          <cell r="AD2749" t="str">
            <v>CELS-116</v>
          </cell>
          <cell r="AE2749" t="str">
            <v>CELS-116-3</v>
          </cell>
          <cell r="AF2749" t="str">
            <v>116-2012-0000</v>
          </cell>
          <cell r="AJ2749" t="str">
            <v>-</v>
          </cell>
        </row>
        <row r="2750">
          <cell r="S2750" t="str">
            <v>EC72</v>
          </cell>
          <cell r="T2750" t="str">
            <v>England,Lloyd C&amp;Marilyn W Sch.</v>
          </cell>
          <cell r="AA2750" t="str">
            <v>116-2013-0000</v>
          </cell>
          <cell r="AD2750" t="str">
            <v>CELS-116</v>
          </cell>
          <cell r="AE2750" t="str">
            <v>CELS-116-4</v>
          </cell>
          <cell r="AF2750" t="str">
            <v>116-2013-0000</v>
          </cell>
          <cell r="AJ2750" t="str">
            <v>-</v>
          </cell>
        </row>
        <row r="2751">
          <cell r="S2751" t="str">
            <v>EC73</v>
          </cell>
          <cell r="T2751" t="str">
            <v>Bucci, Gene Family Family Sch.</v>
          </cell>
          <cell r="AA2751" t="str">
            <v>116-2100-0000</v>
          </cell>
          <cell r="AD2751" t="str">
            <v>ARTSCI-116</v>
          </cell>
          <cell r="AE2751" t="str">
            <v>ARTSCI-116-1</v>
          </cell>
          <cell r="AF2751" t="str">
            <v>116-2100-0000</v>
          </cell>
          <cell r="AJ2751" t="str">
            <v>-</v>
          </cell>
        </row>
        <row r="2752">
          <cell r="S2752" t="str">
            <v>EC74</v>
          </cell>
          <cell r="T2752" t="str">
            <v>Geisser, Madelyn Grady Sch.</v>
          </cell>
          <cell r="AA2752" t="str">
            <v>116-2100-7410</v>
          </cell>
          <cell r="AD2752" t="str">
            <v>ARTSCI-116</v>
          </cell>
          <cell r="AE2752" t="str">
            <v>ARTSCI-116-2</v>
          </cell>
          <cell r="AF2752" t="str">
            <v>116-2100-7410</v>
          </cell>
          <cell r="AJ2752" t="str">
            <v>-</v>
          </cell>
        </row>
        <row r="2753">
          <cell r="S2753" t="str">
            <v>EC75</v>
          </cell>
          <cell r="T2753" t="str">
            <v>Zecco, Kevin J Memorial Sch.</v>
          </cell>
          <cell r="AA2753" t="str">
            <v>116-2100-7458</v>
          </cell>
          <cell r="AD2753" t="str">
            <v>ARTSCI-116</v>
          </cell>
          <cell r="AE2753" t="str">
            <v>ARTSCI-116-3</v>
          </cell>
          <cell r="AF2753" t="str">
            <v>116-2100-7458</v>
          </cell>
          <cell r="AJ2753" t="str">
            <v>-</v>
          </cell>
        </row>
        <row r="2754">
          <cell r="S2754" t="str">
            <v>EC76</v>
          </cell>
          <cell r="T2754" t="str">
            <v>S.Cty. Center For The Arts Sch</v>
          </cell>
          <cell r="AA2754" t="str">
            <v>116-2101-7467</v>
          </cell>
          <cell r="AD2754" t="str">
            <v>ARTSCI-116</v>
          </cell>
          <cell r="AE2754" t="str">
            <v>ARTSCI-116-4</v>
          </cell>
          <cell r="AF2754" t="str">
            <v>116-2101-7467</v>
          </cell>
          <cell r="AJ2754" t="str">
            <v>-</v>
          </cell>
        </row>
        <row r="2755">
          <cell r="S2755" t="str">
            <v>EC77</v>
          </cell>
          <cell r="T2755" t="str">
            <v>Stebbins,Ed.(Ted) &amp;Jean Fiddes</v>
          </cell>
          <cell r="AA2755" t="str">
            <v>116-2106-7374</v>
          </cell>
          <cell r="AD2755" t="str">
            <v>ARTSCI-116</v>
          </cell>
          <cell r="AE2755" t="str">
            <v>ARTSCI-116-5</v>
          </cell>
          <cell r="AF2755" t="str">
            <v>116-2106-7374</v>
          </cell>
          <cell r="AJ2755" t="str">
            <v>-</v>
          </cell>
        </row>
        <row r="2756">
          <cell r="S2756" t="str">
            <v>EC78</v>
          </cell>
          <cell r="T2756" t="str">
            <v>Ducharme Family Scholarship</v>
          </cell>
          <cell r="AA2756" t="str">
            <v>116-2106-7410</v>
          </cell>
          <cell r="AD2756" t="str">
            <v>ARTSCI-116</v>
          </cell>
          <cell r="AE2756" t="str">
            <v>ARTSCI-116-6</v>
          </cell>
          <cell r="AF2756" t="str">
            <v>116-2106-7410</v>
          </cell>
          <cell r="AJ2756" t="str">
            <v>-</v>
          </cell>
        </row>
        <row r="2757">
          <cell r="S2757" t="str">
            <v>EC79</v>
          </cell>
          <cell r="T2757" t="str">
            <v>RI Ind. Community Pharm. Sch.</v>
          </cell>
          <cell r="AA2757" t="str">
            <v>116-2108-7400</v>
          </cell>
          <cell r="AD2757" t="str">
            <v>ARTSCI-116</v>
          </cell>
          <cell r="AE2757" t="str">
            <v>ARTSCI-116-7</v>
          </cell>
          <cell r="AF2757" t="str">
            <v>116-2108-7400</v>
          </cell>
          <cell r="AJ2757" t="str">
            <v>-</v>
          </cell>
        </row>
        <row r="2758">
          <cell r="S2758" t="str">
            <v>EC80</v>
          </cell>
          <cell r="T2758" t="str">
            <v>Budnick, Alfred S '59 Sch.</v>
          </cell>
          <cell r="AA2758" t="str">
            <v>116-2110-7362</v>
          </cell>
          <cell r="AD2758" t="str">
            <v>ARTSCI-116</v>
          </cell>
          <cell r="AE2758" t="str">
            <v>ARTSCI-116-8</v>
          </cell>
          <cell r="AF2758" t="str">
            <v>116-2110-7362</v>
          </cell>
          <cell r="AJ2758" t="str">
            <v>-</v>
          </cell>
        </row>
        <row r="2759">
          <cell r="S2759" t="str">
            <v>EC81</v>
          </cell>
          <cell r="T2759" t="str">
            <v>Bugbee, Norma Memorial Sch.</v>
          </cell>
          <cell r="AA2759" t="str">
            <v>116-2111-7362</v>
          </cell>
          <cell r="AD2759" t="str">
            <v>ARTSCI-116</v>
          </cell>
          <cell r="AE2759" t="str">
            <v>ARTSCI-116-9</v>
          </cell>
          <cell r="AF2759" t="str">
            <v>116-2111-7362</v>
          </cell>
          <cell r="AJ2759" t="str">
            <v>-</v>
          </cell>
        </row>
        <row r="2760">
          <cell r="S2760" t="str">
            <v>EC82</v>
          </cell>
          <cell r="T2760" t="str">
            <v>Jalbert, Ronald C Sch.</v>
          </cell>
          <cell r="AA2760" t="str">
            <v>116-2115-7362</v>
          </cell>
          <cell r="AD2760" t="str">
            <v>ARTSCI-116</v>
          </cell>
          <cell r="AE2760" t="str">
            <v>ARTSCI-116-10</v>
          </cell>
          <cell r="AF2760" t="str">
            <v>116-2115-7362</v>
          </cell>
          <cell r="AJ2760" t="str">
            <v>-</v>
          </cell>
        </row>
        <row r="2761">
          <cell r="S2761" t="str">
            <v>EC83</v>
          </cell>
          <cell r="T2761" t="str">
            <v>Defanti, David Memorial Sch.</v>
          </cell>
          <cell r="AA2761" t="str">
            <v>116-2116-7362</v>
          </cell>
          <cell r="AD2761" t="str">
            <v>ARTSCI-116</v>
          </cell>
          <cell r="AE2761" t="str">
            <v>ARTSCI-116-11</v>
          </cell>
          <cell r="AF2761" t="str">
            <v>116-2116-7362</v>
          </cell>
          <cell r="AJ2761" t="str">
            <v>-</v>
          </cell>
        </row>
        <row r="2762">
          <cell r="S2762" t="str">
            <v>EC84</v>
          </cell>
          <cell r="T2762" t="str">
            <v>Mee,Charlotte F &amp;Robert G Mem.</v>
          </cell>
          <cell r="AA2762" t="str">
            <v>116-2118-7410</v>
          </cell>
          <cell r="AD2762" t="str">
            <v>ARTSCI-116</v>
          </cell>
          <cell r="AE2762" t="str">
            <v>ARTSCI-116-12</v>
          </cell>
          <cell r="AF2762" t="str">
            <v>116-2118-7410</v>
          </cell>
          <cell r="AJ2762" t="str">
            <v>-</v>
          </cell>
        </row>
        <row r="2763">
          <cell r="S2763" t="str">
            <v>EC85</v>
          </cell>
          <cell r="T2763" t="str">
            <v>Carley, Peter M Scholarship</v>
          </cell>
          <cell r="AA2763" t="str">
            <v>116-2118-7415</v>
          </cell>
          <cell r="AD2763" t="str">
            <v>ARTSCI-116</v>
          </cell>
          <cell r="AE2763" t="str">
            <v>ARTSCI-116-13</v>
          </cell>
          <cell r="AF2763" t="str">
            <v>116-2118-7415</v>
          </cell>
          <cell r="AJ2763" t="str">
            <v>-</v>
          </cell>
        </row>
        <row r="2764">
          <cell r="S2764" t="str">
            <v>EC86</v>
          </cell>
          <cell r="T2764" t="str">
            <v>Rotelli, Andrew Memorial Sch.</v>
          </cell>
          <cell r="AA2764" t="str">
            <v>116-2119-7399</v>
          </cell>
          <cell r="AD2764" t="str">
            <v>ARTSCI-116</v>
          </cell>
          <cell r="AE2764" t="str">
            <v>ARTSCI-116-14</v>
          </cell>
          <cell r="AF2764" t="str">
            <v>116-2119-7399</v>
          </cell>
          <cell r="AJ2764" t="str">
            <v>-</v>
          </cell>
        </row>
        <row r="2765">
          <cell r="S2765" t="str">
            <v>EC87</v>
          </cell>
          <cell r="T2765" t="str">
            <v>Conway, Paul H Memorial Sch.</v>
          </cell>
          <cell r="AA2765" t="str">
            <v>116-2121-7362</v>
          </cell>
          <cell r="AD2765" t="str">
            <v>ARTSCI-116</v>
          </cell>
          <cell r="AE2765" t="str">
            <v>ARTSCI-116-15</v>
          </cell>
          <cell r="AF2765" t="str">
            <v>116-2121-7362</v>
          </cell>
          <cell r="AJ2765" t="str">
            <v>-</v>
          </cell>
        </row>
        <row r="2766">
          <cell r="S2766" t="str">
            <v>EC88</v>
          </cell>
          <cell r="T2766" t="str">
            <v>McKowen, George B &amp; Mildred L</v>
          </cell>
          <cell r="AA2766" t="str">
            <v>116-2122-7468</v>
          </cell>
          <cell r="AD2766" t="str">
            <v>ARTSCI-116</v>
          </cell>
          <cell r="AE2766" t="str">
            <v>ARTSCI-116-16</v>
          </cell>
          <cell r="AF2766" t="str">
            <v>116-2122-7468</v>
          </cell>
          <cell r="AJ2766" t="str">
            <v>-</v>
          </cell>
        </row>
        <row r="2767">
          <cell r="S2767" t="str">
            <v>EC89</v>
          </cell>
          <cell r="T2767" t="str">
            <v>Wood,Joseph Robert &amp; Catherine</v>
          </cell>
          <cell r="AA2767" t="str">
            <v>116-2123-7362</v>
          </cell>
          <cell r="AD2767" t="str">
            <v>ARTSCI-116</v>
          </cell>
          <cell r="AE2767" t="str">
            <v>ARTSCI-116-17</v>
          </cell>
          <cell r="AF2767" t="str">
            <v>116-2123-7362</v>
          </cell>
          <cell r="AJ2767" t="str">
            <v>-</v>
          </cell>
        </row>
        <row r="2768">
          <cell r="S2768" t="str">
            <v>EC90</v>
          </cell>
          <cell r="T2768" t="str">
            <v>Ohley, Michele E. Endowed Sch.</v>
          </cell>
          <cell r="AA2768" t="str">
            <v>116-2127-7362</v>
          </cell>
          <cell r="AD2768" t="str">
            <v>ARTSCI-116</v>
          </cell>
          <cell r="AE2768" t="str">
            <v>ARTSCI-116-18</v>
          </cell>
          <cell r="AF2768" t="str">
            <v>116-2127-7362</v>
          </cell>
          <cell r="AJ2768" t="str">
            <v>-</v>
          </cell>
        </row>
        <row r="2769">
          <cell r="S2769" t="str">
            <v>EC91</v>
          </cell>
          <cell r="T2769" t="str">
            <v>Kaplan,Saul &amp; Susan Pharm. Sch</v>
          </cell>
          <cell r="AA2769" t="str">
            <v>116-2135-7362</v>
          </cell>
          <cell r="AD2769" t="str">
            <v>ARTSCI-116</v>
          </cell>
          <cell r="AE2769" t="str">
            <v>ARTSCI-116-19</v>
          </cell>
          <cell r="AF2769" t="str">
            <v>116-2135-7362</v>
          </cell>
          <cell r="AJ2769" t="str">
            <v>-</v>
          </cell>
        </row>
        <row r="2770">
          <cell r="S2770" t="str">
            <v>EC92</v>
          </cell>
          <cell r="T2770" t="str">
            <v>Galanti,Giuseppina&amp;Marino Nrs.</v>
          </cell>
          <cell r="AA2770" t="str">
            <v>116-2135-7410</v>
          </cell>
          <cell r="AD2770" t="str">
            <v>ARTSCI-116</v>
          </cell>
          <cell r="AE2770" t="str">
            <v>ARTSCI-116-20</v>
          </cell>
          <cell r="AF2770" t="str">
            <v>116-2135-7410</v>
          </cell>
          <cell r="AJ2770" t="str">
            <v>-</v>
          </cell>
        </row>
        <row r="2771">
          <cell r="S2771" t="str">
            <v>EC93</v>
          </cell>
          <cell r="T2771" t="str">
            <v>Flores, Matthew Memorial Sch.</v>
          </cell>
          <cell r="AA2771" t="str">
            <v>116-2135-7429</v>
          </cell>
          <cell r="AD2771" t="str">
            <v>ARTSCI-116</v>
          </cell>
          <cell r="AE2771" t="str">
            <v>ARTSCI-116-21</v>
          </cell>
          <cell r="AF2771" t="str">
            <v>116-2135-7429</v>
          </cell>
          <cell r="AJ2771" t="str">
            <v>-</v>
          </cell>
        </row>
        <row r="2772">
          <cell r="S2772" t="str">
            <v>EC94</v>
          </cell>
          <cell r="T2772" t="str">
            <v>Jones, Michael Memorial Sch.</v>
          </cell>
          <cell r="AA2772" t="str">
            <v>116-2139-7396</v>
          </cell>
          <cell r="AD2772" t="str">
            <v>ARTSCI-116</v>
          </cell>
          <cell r="AE2772" t="str">
            <v>ARTSCI-116-22</v>
          </cell>
          <cell r="AF2772" t="str">
            <v>116-2139-7396</v>
          </cell>
          <cell r="AJ2772" t="str">
            <v>-</v>
          </cell>
        </row>
        <row r="2773">
          <cell r="S2773" t="str">
            <v>EC95</v>
          </cell>
          <cell r="T2773" t="str">
            <v>Force', R. Ken Analytical Chem</v>
          </cell>
          <cell r="AA2773" t="str">
            <v>116-2139-7410</v>
          </cell>
          <cell r="AD2773" t="str">
            <v>ARTSCI-116</v>
          </cell>
          <cell r="AE2773" t="str">
            <v>ARTSCI-116-23</v>
          </cell>
          <cell r="AF2773" t="str">
            <v>116-2139-7410</v>
          </cell>
          <cell r="AJ2773" t="str">
            <v>-</v>
          </cell>
        </row>
        <row r="2774">
          <cell r="S2774" t="str">
            <v>EC96</v>
          </cell>
          <cell r="T2774" t="str">
            <v>O'Connell,Anne L.&amp;Stich, John</v>
          </cell>
          <cell r="AA2774" t="str">
            <v>116-2139-7418</v>
          </cell>
          <cell r="AD2774" t="str">
            <v>ARTSCI-116</v>
          </cell>
          <cell r="AE2774" t="str">
            <v>ARTSCI-116-24</v>
          </cell>
          <cell r="AF2774" t="str">
            <v>116-2139-7418</v>
          </cell>
          <cell r="AJ2774" t="str">
            <v>-</v>
          </cell>
        </row>
        <row r="2775">
          <cell r="S2775" t="str">
            <v>EC97</v>
          </cell>
          <cell r="T2775" t="str">
            <v>Inactive</v>
          </cell>
          <cell r="AA2775" t="str">
            <v>116-2202-0000</v>
          </cell>
          <cell r="AD2775" t="str">
            <v>BUSINESS-116</v>
          </cell>
          <cell r="AE2775" t="str">
            <v>BUSINESS-116-1</v>
          </cell>
          <cell r="AF2775" t="str">
            <v>116-2202-0000</v>
          </cell>
          <cell r="AJ2775" t="str">
            <v>-</v>
          </cell>
        </row>
        <row r="2776">
          <cell r="S2776" t="str">
            <v>EC98</v>
          </cell>
          <cell r="T2776" t="str">
            <v>Miniati Family Scholarship</v>
          </cell>
          <cell r="AA2776" t="str">
            <v>116-2202-7372</v>
          </cell>
          <cell r="AD2776" t="str">
            <v>BUSINESS-116</v>
          </cell>
          <cell r="AE2776" t="str">
            <v>BUSINESS-116-2</v>
          </cell>
          <cell r="AF2776" t="str">
            <v>116-2202-7372</v>
          </cell>
          <cell r="AJ2776" t="str">
            <v>-</v>
          </cell>
        </row>
        <row r="2777">
          <cell r="S2777" t="str">
            <v>EC99</v>
          </cell>
          <cell r="T2777" t="str">
            <v>Barber, Geraldine M. Sch.</v>
          </cell>
          <cell r="AA2777" t="str">
            <v>116-2202-7381</v>
          </cell>
          <cell r="AD2777" t="str">
            <v>BUSINESS-116</v>
          </cell>
          <cell r="AE2777" t="str">
            <v>BUSINESS-116-3</v>
          </cell>
          <cell r="AF2777" t="str">
            <v>116-2202-7381</v>
          </cell>
          <cell r="AJ2777" t="str">
            <v>-</v>
          </cell>
        </row>
        <row r="2778">
          <cell r="S2778" t="str">
            <v>ED01</v>
          </cell>
          <cell r="T2778" t="str">
            <v>Futas, Elizabeth Scholarship</v>
          </cell>
          <cell r="AA2778" t="str">
            <v>116-2202-7410</v>
          </cell>
          <cell r="AD2778" t="str">
            <v>BUSINESS-116</v>
          </cell>
          <cell r="AE2778" t="str">
            <v>BUSINESS-116-4</v>
          </cell>
          <cell r="AF2778" t="str">
            <v>116-2202-7410</v>
          </cell>
          <cell r="AJ2778" t="str">
            <v>-</v>
          </cell>
        </row>
        <row r="2779">
          <cell r="S2779" t="str">
            <v>ED02</v>
          </cell>
          <cell r="T2779" t="str">
            <v>Trillo, Barbara Memorial End.</v>
          </cell>
          <cell r="AA2779" t="str">
            <v>116-2202-7426</v>
          </cell>
          <cell r="AD2779" t="str">
            <v>BUSINESS-116</v>
          </cell>
          <cell r="AE2779" t="str">
            <v>BUSINESS-116-5</v>
          </cell>
          <cell r="AF2779" t="str">
            <v>116-2202-7426</v>
          </cell>
          <cell r="AJ2779" t="str">
            <v>-</v>
          </cell>
        </row>
        <row r="2780">
          <cell r="S2780" t="str">
            <v>ED03</v>
          </cell>
          <cell r="T2780" t="str">
            <v>Nahabedian, Ardashes and Sally</v>
          </cell>
          <cell r="AA2780" t="str">
            <v>116-2300-7463</v>
          </cell>
          <cell r="AD2780" t="str">
            <v>ENGINEERING-116</v>
          </cell>
          <cell r="AE2780" t="str">
            <v>ENGINEERING-116-1</v>
          </cell>
          <cell r="AF2780" t="str">
            <v>116-2300-7463</v>
          </cell>
          <cell r="AJ2780" t="str">
            <v>-</v>
          </cell>
        </row>
        <row r="2781">
          <cell r="S2781" t="str">
            <v>ED04</v>
          </cell>
          <cell r="T2781" t="str">
            <v>Hometown Newspaper Jrnlsm.</v>
          </cell>
          <cell r="AA2781" t="str">
            <v>116-2300-7464</v>
          </cell>
          <cell r="AD2781" t="str">
            <v>ENGINEERING-116</v>
          </cell>
          <cell r="AE2781" t="str">
            <v>ENGINEERING-116-2</v>
          </cell>
          <cell r="AF2781" t="str">
            <v>116-2300-7464</v>
          </cell>
          <cell r="AJ2781" t="str">
            <v>-</v>
          </cell>
        </row>
        <row r="2782">
          <cell r="S2782" t="str">
            <v>ED05</v>
          </cell>
          <cell r="T2782" t="str">
            <v>Ferriter, Warren Endowed Sch.</v>
          </cell>
          <cell r="AA2782" t="str">
            <v>116-2303-7465</v>
          </cell>
          <cell r="AD2782" t="str">
            <v>ENGINEERING-116</v>
          </cell>
          <cell r="AE2782" t="str">
            <v>ENGINEERING-116-3</v>
          </cell>
          <cell r="AF2782" t="str">
            <v>116-2303-7465</v>
          </cell>
          <cell r="AJ2782" t="str">
            <v>-</v>
          </cell>
        </row>
        <row r="2783">
          <cell r="S2783" t="str">
            <v>ED06</v>
          </cell>
          <cell r="T2783" t="str">
            <v>DiMaio/Forleo Scholarship End.</v>
          </cell>
          <cell r="AA2783" t="str">
            <v>116-2308-7461</v>
          </cell>
          <cell r="AD2783" t="str">
            <v>ENGINEERING-116</v>
          </cell>
          <cell r="AE2783" t="str">
            <v>ENGINEERING-116-4</v>
          </cell>
          <cell r="AF2783" t="str">
            <v>116-2308-7461</v>
          </cell>
          <cell r="AJ2783" t="str">
            <v>-</v>
          </cell>
        </row>
        <row r="2784">
          <cell r="S2784" t="str">
            <v>ED07</v>
          </cell>
          <cell r="T2784" t="str">
            <v>Diller, James &amp; June Sch.</v>
          </cell>
          <cell r="AA2784" t="str">
            <v>116-2308-7462</v>
          </cell>
          <cell r="AD2784" t="str">
            <v>ENGINEERING-116</v>
          </cell>
          <cell r="AE2784" t="str">
            <v>ENGINEERING-116-5</v>
          </cell>
          <cell r="AF2784" t="str">
            <v>116-2308-7462</v>
          </cell>
          <cell r="AJ2784" t="str">
            <v>-</v>
          </cell>
        </row>
        <row r="2785">
          <cell r="S2785" t="str">
            <v>ED08</v>
          </cell>
          <cell r="T2785" t="str">
            <v>Buchsbaum, Fred J '68 &amp; Karen</v>
          </cell>
          <cell r="AA2785" t="str">
            <v>116-2401-7469</v>
          </cell>
          <cell r="AD2785" t="str">
            <v>HEALTHSCI-116</v>
          </cell>
          <cell r="AE2785" t="str">
            <v>HEALTHSCI-116-1</v>
          </cell>
          <cell r="AF2785" t="str">
            <v>116-2401-7469</v>
          </cell>
          <cell r="AJ2785" t="str">
            <v>-</v>
          </cell>
        </row>
        <row r="2786">
          <cell r="S2786" t="str">
            <v>ED09</v>
          </cell>
          <cell r="T2786" t="str">
            <v>RI Assc. of Ins. &amp; Fin. Advis.</v>
          </cell>
          <cell r="AA2786" t="str">
            <v>116-2408-7408</v>
          </cell>
          <cell r="AD2786" t="str">
            <v>EDUCATION-116</v>
          </cell>
          <cell r="AE2786" t="str">
            <v>EDUCATION-116-1</v>
          </cell>
          <cell r="AF2786" t="str">
            <v>116-2408-7408</v>
          </cell>
          <cell r="AJ2786" t="str">
            <v>-</v>
          </cell>
        </row>
        <row r="2787">
          <cell r="S2787" t="str">
            <v>ED10</v>
          </cell>
          <cell r="T2787" t="str">
            <v>Peterson, Colonel Alden E Sch.</v>
          </cell>
          <cell r="AA2787" t="str">
            <v>116-2408-7410</v>
          </cell>
          <cell r="AD2787" t="str">
            <v>EDUCATION-116</v>
          </cell>
          <cell r="AE2787" t="str">
            <v>EDUCATION-116-2</v>
          </cell>
          <cell r="AF2787" t="str">
            <v>116-2408-7410</v>
          </cell>
          <cell r="AJ2787" t="str">
            <v>-</v>
          </cell>
        </row>
        <row r="2788">
          <cell r="S2788" t="str">
            <v>ED11</v>
          </cell>
          <cell r="T2788" t="str">
            <v>Richards, Arthur J  &amp;  Ritota</v>
          </cell>
          <cell r="AA2788" t="str">
            <v>116-2408-7435</v>
          </cell>
          <cell r="AD2788" t="str">
            <v>EDUCATION-116</v>
          </cell>
          <cell r="AE2788" t="str">
            <v>EDUCATION-116-3</v>
          </cell>
          <cell r="AF2788" t="str">
            <v>116-2408-7435</v>
          </cell>
          <cell r="AJ2788" t="str">
            <v>-</v>
          </cell>
        </row>
        <row r="2789">
          <cell r="S2789" t="str">
            <v>ED12</v>
          </cell>
          <cell r="T2789" t="str">
            <v>Galanti, Joseph Sr. Sch. Nurs.</v>
          </cell>
          <cell r="AA2789" t="str">
            <v>116-2414-7362</v>
          </cell>
          <cell r="AD2789" t="str">
            <v>HEALTHSCI-116</v>
          </cell>
          <cell r="AE2789" t="str">
            <v>HEALTHSCI-116-2</v>
          </cell>
          <cell r="AF2789" t="str">
            <v>116-2414-7362</v>
          </cell>
          <cell r="AJ2789" t="str">
            <v>-</v>
          </cell>
        </row>
        <row r="2790">
          <cell r="S2790" t="str">
            <v>ED13</v>
          </cell>
          <cell r="T2790" t="str">
            <v>D'anna Sr. Joseph Sch. Nurs.</v>
          </cell>
          <cell r="AA2790" t="str">
            <v>116-2416-7420</v>
          </cell>
          <cell r="AD2790" t="str">
            <v>HEALTHSCI-116</v>
          </cell>
          <cell r="AE2790" t="str">
            <v>HEALTHSCI-116-3</v>
          </cell>
          <cell r="AF2790" t="str">
            <v>116-2416-7420</v>
          </cell>
          <cell r="AJ2790" t="str">
            <v>-</v>
          </cell>
        </row>
        <row r="2791">
          <cell r="S2791" t="str">
            <v>ED14</v>
          </cell>
          <cell r="T2791" t="str">
            <v>Greenlaw, Rox-Ellene Eng. Sch.</v>
          </cell>
          <cell r="AA2791" t="str">
            <v>116-2450-7362</v>
          </cell>
          <cell r="AD2791" t="str">
            <v>HEALTHSCI-116</v>
          </cell>
          <cell r="AE2791" t="str">
            <v>HEALTHSCI-116-4</v>
          </cell>
          <cell r="AF2791" t="str">
            <v>116-2450-7362</v>
          </cell>
          <cell r="AJ2791" t="str">
            <v>-</v>
          </cell>
        </row>
        <row r="2792">
          <cell r="S2792" t="str">
            <v>ED15</v>
          </cell>
          <cell r="T2792" t="str">
            <v>Santoro, Brett Memorial Sch.</v>
          </cell>
          <cell r="AA2792" t="str">
            <v>116-2450-7410</v>
          </cell>
          <cell r="AD2792" t="str">
            <v>HEALTHSCI-116</v>
          </cell>
          <cell r="AE2792" t="str">
            <v>HEALTHSCI-116-5</v>
          </cell>
          <cell r="AF2792" t="str">
            <v>116-2450-7410</v>
          </cell>
          <cell r="AJ2792" t="str">
            <v>-</v>
          </cell>
        </row>
        <row r="2793">
          <cell r="S2793" t="str">
            <v>ED16</v>
          </cell>
          <cell r="T2793" t="str">
            <v>Soderberg,Rich. A.&amp;Carolyn '49</v>
          </cell>
          <cell r="AA2793" t="str">
            <v>116-2602-7410</v>
          </cell>
          <cell r="AD2793" t="str">
            <v>PHARMACY-116</v>
          </cell>
          <cell r="AE2793" t="str">
            <v>PHARMACY-116-1</v>
          </cell>
          <cell r="AF2793" t="str">
            <v>116-2602-7410</v>
          </cell>
          <cell r="AJ2793" t="str">
            <v>-</v>
          </cell>
        </row>
        <row r="2794">
          <cell r="S2794" t="str">
            <v>ED17</v>
          </cell>
          <cell r="T2794" t="str">
            <v>Daunis, Alexander D Mem. Sch.</v>
          </cell>
          <cell r="AA2794" t="str">
            <v>116-2602-7422</v>
          </cell>
          <cell r="AD2794" t="str">
            <v>PHARMACY-116</v>
          </cell>
          <cell r="AE2794" t="str">
            <v>PHARMACY-116-2</v>
          </cell>
          <cell r="AF2794" t="str">
            <v>116-2602-7422</v>
          </cell>
          <cell r="AJ2794" t="str">
            <v>-</v>
          </cell>
        </row>
        <row r="2795">
          <cell r="S2795" t="str">
            <v>ED18</v>
          </cell>
          <cell r="T2795" t="str">
            <v>Lusi, A Robert Engineering Sch</v>
          </cell>
          <cell r="AA2795" t="str">
            <v>116-2606-7379</v>
          </cell>
          <cell r="AD2795" t="str">
            <v>PHARMACY-116</v>
          </cell>
          <cell r="AE2795" t="str">
            <v>PHARMACY-116-3</v>
          </cell>
          <cell r="AF2795" t="str">
            <v>116-2606-7379</v>
          </cell>
          <cell r="AJ2795" t="str">
            <v>-</v>
          </cell>
        </row>
        <row r="2796">
          <cell r="S2796" t="str">
            <v>ED19</v>
          </cell>
          <cell r="T2796" t="str">
            <v>Colavecchio, Barbara M Sch.</v>
          </cell>
          <cell r="AA2796" t="str">
            <v>116-2606-7410</v>
          </cell>
          <cell r="AD2796" t="str">
            <v>PHARMACY-116</v>
          </cell>
          <cell r="AE2796" t="str">
            <v>PHARMACY-116-4</v>
          </cell>
          <cell r="AF2796" t="str">
            <v>116-2606-7410</v>
          </cell>
          <cell r="AJ2796" t="str">
            <v>-</v>
          </cell>
        </row>
        <row r="2797">
          <cell r="S2797" t="str">
            <v>ED20</v>
          </cell>
          <cell r="T2797" t="str">
            <v>Bolger, Patrick K Sch Endow.</v>
          </cell>
          <cell r="AA2797" t="str">
            <v>116-2606-7470</v>
          </cell>
          <cell r="AD2797" t="str">
            <v>PHARMACY-116</v>
          </cell>
          <cell r="AE2797" t="str">
            <v>PHARMACY-116-5</v>
          </cell>
          <cell r="AF2797" t="str">
            <v>116-2606-7470</v>
          </cell>
          <cell r="AJ2797" t="str">
            <v>-</v>
          </cell>
        </row>
        <row r="2798">
          <cell r="S2798" t="str">
            <v>ED21</v>
          </cell>
          <cell r="T2798" t="str">
            <v>Thomas, Daniel H. Sch. History</v>
          </cell>
          <cell r="AA2798" t="str">
            <v>116-2606-7471</v>
          </cell>
          <cell r="AD2798" t="str">
            <v>PHARMACY-116</v>
          </cell>
          <cell r="AE2798" t="str">
            <v>PHARMACY-116-6</v>
          </cell>
          <cell r="AF2798" t="str">
            <v>116-2606-7471</v>
          </cell>
          <cell r="AJ2798" t="str">
            <v>-</v>
          </cell>
        </row>
        <row r="2799">
          <cell r="S2799" t="str">
            <v>ED22</v>
          </cell>
          <cell r="T2799" t="str">
            <v>Tucker, Anna Women's Ath. Sch.</v>
          </cell>
          <cell r="AA2799" t="str">
            <v>116-2802-7398</v>
          </cell>
          <cell r="AD2799" t="str">
            <v>GSO-116</v>
          </cell>
          <cell r="AE2799" t="str">
            <v>GSO-116-1</v>
          </cell>
          <cell r="AF2799" t="str">
            <v>116-2802-7398</v>
          </cell>
          <cell r="AJ2799" t="str">
            <v>-</v>
          </cell>
        </row>
        <row r="2800">
          <cell r="S2800" t="str">
            <v>ED23</v>
          </cell>
          <cell r="T2800" t="str">
            <v>Murray, John J. Memorial  Sch.</v>
          </cell>
          <cell r="AA2800" t="str">
            <v>116-2900-7408</v>
          </cell>
          <cell r="AD2800" t="str">
            <v>EDUCATION-116</v>
          </cell>
          <cell r="AE2800" t="str">
            <v>EDUCATION-116-4</v>
          </cell>
          <cell r="AF2800" t="str">
            <v>116-2900-7408</v>
          </cell>
          <cell r="AJ2800" t="str">
            <v>-</v>
          </cell>
        </row>
        <row r="2801">
          <cell r="S2801" t="str">
            <v>ED24</v>
          </cell>
          <cell r="T2801" t="str">
            <v>Kaull, Caroline &amp; Don Scholars</v>
          </cell>
          <cell r="AA2801" t="str">
            <v>116-2900-7435</v>
          </cell>
          <cell r="AD2801" t="str">
            <v>EDUCATION-116</v>
          </cell>
          <cell r="AE2801" t="str">
            <v>EDUCATION-116-5</v>
          </cell>
          <cell r="AF2801" t="str">
            <v>116-2900-7435</v>
          </cell>
          <cell r="AJ2801" t="str">
            <v>-</v>
          </cell>
        </row>
        <row r="2802">
          <cell r="S2802" t="str">
            <v>ED25</v>
          </cell>
          <cell r="T2802" t="str">
            <v>Deysher,Cynthia&amp;Bryon Bus.Sch.</v>
          </cell>
          <cell r="AA2802" t="str">
            <v>116-3210-7362</v>
          </cell>
          <cell r="AD2802" t="str">
            <v>GRADSTUDIES-116</v>
          </cell>
          <cell r="AE2802" t="str">
            <v>GRADSTUDIES-116-1</v>
          </cell>
          <cell r="AF2802" t="str">
            <v>116-3210-7362</v>
          </cell>
          <cell r="AJ2802" t="str">
            <v>-</v>
          </cell>
        </row>
        <row r="2803">
          <cell r="S2803" t="str">
            <v>ED26</v>
          </cell>
          <cell r="T2803" t="str">
            <v>Stanzler, Harold Endowment</v>
          </cell>
          <cell r="AA2803" t="str">
            <v>116-3210-7410</v>
          </cell>
          <cell r="AD2803" t="str">
            <v>GRADSTUDIES-116</v>
          </cell>
          <cell r="AE2803" t="str">
            <v>GRADSTUDIES-116-2</v>
          </cell>
          <cell r="AF2803" t="str">
            <v>116-3210-7410</v>
          </cell>
          <cell r="AJ2803" t="str">
            <v>-</v>
          </cell>
        </row>
        <row r="2804">
          <cell r="S2804" t="str">
            <v>ED27</v>
          </cell>
          <cell r="T2804" t="str">
            <v>Allen, Robert  Memorial Sch.</v>
          </cell>
          <cell r="AA2804" t="str">
            <v>116-4046-1212</v>
          </cell>
          <cell r="AD2804" t="str">
            <v>Capital Prog Design &amp; Delivery-116</v>
          </cell>
          <cell r="AE2804" t="str">
            <v>Capital Prog Design &amp; Delivery-116-1</v>
          </cell>
          <cell r="AF2804" t="str">
            <v>116-4046-1212</v>
          </cell>
          <cell r="AJ2804" t="str">
            <v>-</v>
          </cell>
        </row>
        <row r="2805">
          <cell r="S2805" t="str">
            <v>ED28</v>
          </cell>
          <cell r="T2805" t="str">
            <v>Womens Council for Dev. Found.</v>
          </cell>
          <cell r="AA2805" t="str">
            <v>116-4073-1212</v>
          </cell>
          <cell r="AD2805" t="str">
            <v>SPECIALPROJECTS-116</v>
          </cell>
          <cell r="AE2805" t="str">
            <v>SPECIALPROJECTS-116-1</v>
          </cell>
          <cell r="AF2805" t="str">
            <v>116-4073-1212</v>
          </cell>
          <cell r="AJ2805" t="str">
            <v>-</v>
          </cell>
        </row>
        <row r="2806">
          <cell r="S2806" t="str">
            <v>ED29</v>
          </cell>
          <cell r="T2806" t="str">
            <v>Ntl. Asc. Of Credit Mngmt. RI</v>
          </cell>
          <cell r="AA2806" t="str">
            <v>116-4073-7362</v>
          </cell>
          <cell r="AD2806" t="str">
            <v>SPECIALPROJECTS-116</v>
          </cell>
          <cell r="AE2806" t="str">
            <v>SPECIALPROJECTS-116-2</v>
          </cell>
          <cell r="AF2806" t="str">
            <v>116-4073-7362</v>
          </cell>
          <cell r="AJ2806" t="str">
            <v>-</v>
          </cell>
        </row>
        <row r="2807">
          <cell r="S2807" t="str">
            <v>ED30</v>
          </cell>
          <cell r="T2807" t="str">
            <v>Jackson, Brian H. Memorial Sch</v>
          </cell>
          <cell r="AA2807" t="str">
            <v>116-6004-7362</v>
          </cell>
          <cell r="AD2807" t="str">
            <v>PRESIDENT-Communications-116</v>
          </cell>
          <cell r="AE2807" t="str">
            <v>PRESIDENT-Communications-116-1</v>
          </cell>
          <cell r="AF2807" t="str">
            <v>116-6004-7362</v>
          </cell>
          <cell r="AJ2807" t="str">
            <v>-</v>
          </cell>
        </row>
        <row r="2808">
          <cell r="S2808" t="str">
            <v>ED31</v>
          </cell>
          <cell r="T2808" t="str">
            <v>Shugar, Dana Memorial Sch.</v>
          </cell>
          <cell r="AA2808" t="str">
            <v>125-0000-0000</v>
          </cell>
          <cell r="AD2808" t="str">
            <v>ALLOTHER-125</v>
          </cell>
          <cell r="AE2808" t="str">
            <v>ALLOTHER-125-1</v>
          </cell>
          <cell r="AF2808" t="str">
            <v>125-0000-0000</v>
          </cell>
          <cell r="AJ2808" t="str">
            <v>-</v>
          </cell>
        </row>
        <row r="2809">
          <cell r="S2809" t="str">
            <v>ED32</v>
          </cell>
          <cell r="T2809" t="str">
            <v>Inactive</v>
          </cell>
          <cell r="AA2809" t="str">
            <v>125-0257-3026</v>
          </cell>
          <cell r="AD2809" t="str">
            <v>PROPSUPP-Other-125</v>
          </cell>
          <cell r="AE2809" t="str">
            <v>PROPSUPP-Other-125-1</v>
          </cell>
          <cell r="AF2809" t="str">
            <v>125-0257-3026</v>
          </cell>
          <cell r="AJ2809" t="str">
            <v>-</v>
          </cell>
        </row>
        <row r="2810">
          <cell r="S2810" t="str">
            <v>ED33</v>
          </cell>
          <cell r="T2810" t="str">
            <v>Quattrini,Anna&amp;Silvio Mem.Sch.</v>
          </cell>
          <cell r="AA2810" t="str">
            <v>125-4038-0000</v>
          </cell>
          <cell r="AD2810" t="str">
            <v>PUBLICSAFETY-125</v>
          </cell>
          <cell r="AE2810" t="str">
            <v>PUBLICSAFETY-125-1</v>
          </cell>
          <cell r="AF2810" t="str">
            <v>125-4038-0000</v>
          </cell>
          <cell r="AJ2810" t="str">
            <v>-</v>
          </cell>
        </row>
        <row r="2811">
          <cell r="S2811" t="str">
            <v>ED34</v>
          </cell>
          <cell r="T2811" t="str">
            <v>Bond,George H.&amp;Mary Kulik Sch.</v>
          </cell>
          <cell r="AA2811" t="str">
            <v>125-4040-3026</v>
          </cell>
          <cell r="AD2811" t="str">
            <v>FACILITIESOPER-125</v>
          </cell>
          <cell r="AE2811" t="str">
            <v>FACILITIESOPER-125-1</v>
          </cell>
          <cell r="AF2811" t="str">
            <v>125-4040-3026</v>
          </cell>
          <cell r="AJ2811" t="str">
            <v>-</v>
          </cell>
        </row>
        <row r="2812">
          <cell r="S2812" t="str">
            <v>ED35</v>
          </cell>
          <cell r="T2812" t="str">
            <v>URI Class of 1957 Endowment</v>
          </cell>
          <cell r="AA2812" t="str">
            <v>125-4047-0000</v>
          </cell>
          <cell r="AD2812" t="e">
            <v>#N/A</v>
          </cell>
          <cell r="AE2812" t="e">
            <v>#N/A</v>
          </cell>
          <cell r="AF2812" t="str">
            <v>125-4047-0000</v>
          </cell>
          <cell r="AJ2812" t="str">
            <v>-</v>
          </cell>
        </row>
        <row r="2813">
          <cell r="S2813" t="str">
            <v>ED36</v>
          </cell>
          <cell r="T2813" t="str">
            <v>Navach,Joseph F.&amp;Josephine D.</v>
          </cell>
          <cell r="AA2813" t="str">
            <v>125-4047-1212</v>
          </cell>
          <cell r="AD2813" t="e">
            <v>#N/A</v>
          </cell>
          <cell r="AE2813" t="e">
            <v>#N/A</v>
          </cell>
          <cell r="AF2813" t="str">
            <v>125-4047-1212</v>
          </cell>
          <cell r="AJ2813" t="str">
            <v>-</v>
          </cell>
        </row>
        <row r="2814">
          <cell r="S2814" t="str">
            <v>ED37</v>
          </cell>
          <cell r="T2814" t="str">
            <v>NORBECK, Suzanna Anstine Sch.</v>
          </cell>
          <cell r="AA2814" t="str">
            <v>125-4047-3025</v>
          </cell>
          <cell r="AD2814" t="e">
            <v>#N/A</v>
          </cell>
          <cell r="AE2814" t="e">
            <v>#N/A</v>
          </cell>
          <cell r="AF2814" t="str">
            <v>125-4047-3025</v>
          </cell>
          <cell r="AJ2814" t="str">
            <v>-</v>
          </cell>
        </row>
        <row r="2815">
          <cell r="S2815" t="str">
            <v>ED38</v>
          </cell>
          <cell r="T2815" t="str">
            <v>Campanella, Joseph Endowed Sch</v>
          </cell>
          <cell r="AA2815" t="str">
            <v>125-4069-3030</v>
          </cell>
          <cell r="AD2815" t="str">
            <v>EHS-125</v>
          </cell>
          <cell r="AE2815" t="str">
            <v>EHS-125-1</v>
          </cell>
          <cell r="AF2815" t="str">
            <v>125-4069-3030</v>
          </cell>
          <cell r="AJ2815" t="str">
            <v>-</v>
          </cell>
        </row>
        <row r="2816">
          <cell r="S2816" t="str">
            <v>ED39</v>
          </cell>
          <cell r="T2816" t="str">
            <v>Marcille,Robert Edmund Mem. Sc</v>
          </cell>
          <cell r="AA2816" t="str">
            <v>125-4070-3026</v>
          </cell>
          <cell r="AD2816" t="str">
            <v>Capital Prog Design &amp; Delivery-125</v>
          </cell>
          <cell r="AE2816" t="str">
            <v>Capital Prog Design &amp; Delivery-125-1</v>
          </cell>
          <cell r="AF2816" t="str">
            <v>125-4070-3026</v>
          </cell>
          <cell r="AJ2816" t="str">
            <v>-</v>
          </cell>
        </row>
        <row r="2817">
          <cell r="S2817" t="str">
            <v>ED40</v>
          </cell>
          <cell r="T2817" t="str">
            <v>Williams, Ruth A. Scholarship</v>
          </cell>
          <cell r="AA2817" t="str">
            <v>125-4073-3026</v>
          </cell>
          <cell r="AD2817" t="str">
            <v>SPECIALPROJECTS-125</v>
          </cell>
          <cell r="AE2817" t="str">
            <v>SPECIALPROJECTS-125-1</v>
          </cell>
          <cell r="AF2817" t="str">
            <v>125-4073-3026</v>
          </cell>
          <cell r="AJ2817" t="str">
            <v>-</v>
          </cell>
        </row>
        <row r="2818">
          <cell r="S2818" t="str">
            <v>ED41</v>
          </cell>
          <cell r="T2818" t="str">
            <v>Cronin, Kevin T Jr. End. Sch.</v>
          </cell>
          <cell r="AA2818" t="str">
            <v>125-4085-0000</v>
          </cell>
          <cell r="AD2818" t="str">
            <v>PARKING-125</v>
          </cell>
          <cell r="AE2818" t="str">
            <v>PARKING-125-1</v>
          </cell>
          <cell r="AF2818" t="str">
            <v>125-4085-0000</v>
          </cell>
          <cell r="AJ2818" t="str">
            <v>-</v>
          </cell>
        </row>
        <row r="2819">
          <cell r="S2819" t="str">
            <v>ED42</v>
          </cell>
          <cell r="T2819" t="str">
            <v>Stone, Albert Memorial Sch.</v>
          </cell>
          <cell r="AA2819" t="str">
            <v>126-2814-0000</v>
          </cell>
          <cell r="AD2819" t="str">
            <v>GSO-126</v>
          </cell>
          <cell r="AE2819" t="str">
            <v>GSO-126-1</v>
          </cell>
          <cell r="AF2819" t="str">
            <v>126-2814-0000</v>
          </cell>
          <cell r="AJ2819" t="str">
            <v>-</v>
          </cell>
        </row>
        <row r="2820">
          <cell r="S2820" t="str">
            <v>ED43</v>
          </cell>
          <cell r="T2820" t="str">
            <v>Kaufman, Stephen M. Mem. Sch.</v>
          </cell>
          <cell r="AA2820" t="str">
            <v>126-2815-0000</v>
          </cell>
          <cell r="AD2820" t="str">
            <v>GSO-126</v>
          </cell>
          <cell r="AE2820" t="str">
            <v>GSO-126-2</v>
          </cell>
          <cell r="AF2820" t="str">
            <v>126-2815-0000</v>
          </cell>
          <cell r="AJ2820" t="str">
            <v>-</v>
          </cell>
        </row>
        <row r="2821">
          <cell r="S2821" t="str">
            <v>ED44</v>
          </cell>
          <cell r="T2821" t="str">
            <v>Balmforth Family Sch. Pre-Med.</v>
          </cell>
          <cell r="AA2821" t="str">
            <v>126-2815-3400</v>
          </cell>
          <cell r="AD2821" t="str">
            <v>GSO-126</v>
          </cell>
          <cell r="AE2821" t="str">
            <v>GSO-126-3</v>
          </cell>
          <cell r="AF2821" t="str">
            <v>126-2815-3400</v>
          </cell>
          <cell r="AJ2821" t="str">
            <v>-</v>
          </cell>
        </row>
        <row r="2822">
          <cell r="S2822" t="str">
            <v>ED45</v>
          </cell>
          <cell r="T2822" t="str">
            <v>Gulvin, David Memorial Sch.</v>
          </cell>
          <cell r="AA2822" t="str">
            <v>126-2815-7377</v>
          </cell>
          <cell r="AD2822" t="str">
            <v>GSO-126</v>
          </cell>
          <cell r="AE2822" t="str">
            <v>GSO-126-4</v>
          </cell>
          <cell r="AF2822" t="str">
            <v>126-2815-7377</v>
          </cell>
          <cell r="AJ2822" t="str">
            <v>-</v>
          </cell>
        </row>
        <row r="2823">
          <cell r="S2823" t="str">
            <v>ED46</v>
          </cell>
          <cell r="T2823" t="str">
            <v>Pardee, Sky Memorial Sch.</v>
          </cell>
          <cell r="AA2823" t="str">
            <v>130-0000-0000</v>
          </cell>
          <cell r="AD2823" t="str">
            <v>ALLOTHER-130</v>
          </cell>
          <cell r="AE2823" t="str">
            <v>ALLOTHER-130-1</v>
          </cell>
          <cell r="AF2823" t="str">
            <v>130-0000-0000</v>
          </cell>
          <cell r="AJ2823" t="str">
            <v>-</v>
          </cell>
        </row>
        <row r="2824">
          <cell r="S2824" t="str">
            <v>ED47</v>
          </cell>
          <cell r="T2824" t="str">
            <v>Bigney, Marcia &amp; Paul Sch.</v>
          </cell>
          <cell r="AA2824" t="str">
            <v>131-0000-0000</v>
          </cell>
          <cell r="AD2824" t="str">
            <v>ALLOTHER-131</v>
          </cell>
          <cell r="AE2824" t="str">
            <v>ALLOTHER-131-1</v>
          </cell>
          <cell r="AF2824" t="str">
            <v>131-0000-0000</v>
          </cell>
          <cell r="AJ2824" t="str">
            <v>-</v>
          </cell>
        </row>
        <row r="2825">
          <cell r="S2825" t="str">
            <v>ED48</v>
          </cell>
          <cell r="T2825" t="str">
            <v>Stein, Art Sch. Non Violence</v>
          </cell>
          <cell r="AA2825" t="str">
            <v>132-0000-0000</v>
          </cell>
          <cell r="AD2825" t="str">
            <v>ALLOTHER-132</v>
          </cell>
          <cell r="AE2825" t="str">
            <v>ALLOTHER-132-1</v>
          </cell>
          <cell r="AF2825" t="str">
            <v>132-0000-0000</v>
          </cell>
          <cell r="AJ2825" t="str">
            <v>-</v>
          </cell>
        </row>
        <row r="2826">
          <cell r="S2826" t="str">
            <v>ED49</v>
          </cell>
          <cell r="T2826" t="str">
            <v>Atkinson, Ruth E. Endowed Sch.</v>
          </cell>
          <cell r="AA2826" t="str">
            <v>133-0000-0000</v>
          </cell>
          <cell r="AD2826" t="str">
            <v>ALLOTHER-133</v>
          </cell>
          <cell r="AE2826" t="str">
            <v>ALLOTHER-133-1</v>
          </cell>
          <cell r="AF2826" t="str">
            <v>133-0000-0000</v>
          </cell>
          <cell r="AJ2826" t="str">
            <v>-</v>
          </cell>
        </row>
        <row r="2827">
          <cell r="S2827" t="str">
            <v>ED50</v>
          </cell>
          <cell r="T2827" t="str">
            <v>Gibbs, Geoffrey &amp; Aronian, Sch</v>
          </cell>
          <cell r="AA2827" t="str">
            <v>134-0000-0000</v>
          </cell>
          <cell r="AD2827" t="str">
            <v>ALLOTHER-134</v>
          </cell>
          <cell r="AE2827" t="str">
            <v>ALLOTHER-134-1</v>
          </cell>
          <cell r="AF2827" t="str">
            <v>134-0000-0000</v>
          </cell>
          <cell r="AJ2827" t="str">
            <v>-</v>
          </cell>
        </row>
        <row r="2828">
          <cell r="S2828" t="str">
            <v>ED51</v>
          </cell>
          <cell r="T2828" t="str">
            <v>Langdon, Mary Mem. Sch. Voice</v>
          </cell>
          <cell r="AA2828" t="str">
            <v>137-0000-0000</v>
          </cell>
          <cell r="AD2828" t="str">
            <v>ALLOTHER-137</v>
          </cell>
          <cell r="AE2828" t="str">
            <v>ALLOTHER-137-1</v>
          </cell>
          <cell r="AF2828" t="str">
            <v>137-0000-0000</v>
          </cell>
          <cell r="AJ2828" t="str">
            <v>-</v>
          </cell>
        </row>
        <row r="2829">
          <cell r="S2829" t="str">
            <v>ED52</v>
          </cell>
          <cell r="T2829" t="str">
            <v>Wallace, Sharon Scholarship</v>
          </cell>
          <cell r="AA2829" t="str">
            <v>138-0000-0000</v>
          </cell>
          <cell r="AD2829" t="str">
            <v>ALLOTHER-138</v>
          </cell>
          <cell r="AE2829" t="str">
            <v>ALLOTHER-138-1</v>
          </cell>
          <cell r="AF2829" t="str">
            <v>138-0000-0000</v>
          </cell>
          <cell r="AJ2829" t="str">
            <v>-</v>
          </cell>
        </row>
        <row r="2830">
          <cell r="S2830" t="str">
            <v>ED53</v>
          </cell>
          <cell r="T2830" t="str">
            <v>Navarro, Frank Scholarship</v>
          </cell>
          <cell r="AA2830" t="str">
            <v>139-0000-0000</v>
          </cell>
          <cell r="AD2830" t="str">
            <v>ALLOTHER-139</v>
          </cell>
          <cell r="AE2830" t="str">
            <v>ALLOTHER-139-1</v>
          </cell>
          <cell r="AF2830" t="str">
            <v>139-0000-0000</v>
          </cell>
          <cell r="AJ2830" t="str">
            <v>-</v>
          </cell>
        </row>
        <row r="2831">
          <cell r="S2831" t="str">
            <v>ED54</v>
          </cell>
          <cell r="T2831" t="str">
            <v>Tetreault,Maurice&amp;Valerie Sch.</v>
          </cell>
          <cell r="AA2831" t="str">
            <v>140-0000-0000</v>
          </cell>
          <cell r="AD2831" t="str">
            <v>ALLOTHER-140</v>
          </cell>
          <cell r="AE2831" t="str">
            <v>ALLOTHER-140-1</v>
          </cell>
          <cell r="AF2831" t="str">
            <v>140-0000-0000</v>
          </cell>
          <cell r="AJ2831" t="str">
            <v>-</v>
          </cell>
        </row>
        <row r="2832">
          <cell r="S2832" t="str">
            <v>ED55</v>
          </cell>
          <cell r="T2832" t="str">
            <v>Clark, Vera J Sch. in Nursing</v>
          </cell>
          <cell r="AA2832" t="str">
            <v>141-0000-0000</v>
          </cell>
          <cell r="AD2832" t="str">
            <v>ALLOTHER-141</v>
          </cell>
          <cell r="AE2832" t="str">
            <v>ALLOTHER-141-1</v>
          </cell>
          <cell r="AF2832" t="str">
            <v>141-0000-0000</v>
          </cell>
          <cell r="AJ2832" t="str">
            <v>-</v>
          </cell>
        </row>
        <row r="2833">
          <cell r="S2833" t="str">
            <v>ED56</v>
          </cell>
          <cell r="T2833" t="str">
            <v>Salt Pond Coa. Abby Aukerman</v>
          </cell>
          <cell r="AA2833" t="str">
            <v>142-0000-0000</v>
          </cell>
          <cell r="AD2833" t="str">
            <v>ALLOTHER-142</v>
          </cell>
          <cell r="AE2833" t="str">
            <v>ALLOTHER-142-1</v>
          </cell>
          <cell r="AF2833" t="str">
            <v>142-0000-0000</v>
          </cell>
          <cell r="AJ2833" t="str">
            <v>-</v>
          </cell>
        </row>
        <row r="2834">
          <cell r="S2834" t="str">
            <v>ED57</v>
          </cell>
          <cell r="T2834" t="str">
            <v>Rayack, Elton Sch. Economics</v>
          </cell>
          <cell r="AA2834" t="str">
            <v>143-0000-0000</v>
          </cell>
          <cell r="AD2834" t="str">
            <v>ALLOTHER-143</v>
          </cell>
          <cell r="AE2834" t="str">
            <v>ALLOTHER-143-1</v>
          </cell>
          <cell r="AF2834" t="str">
            <v>143-0000-0000</v>
          </cell>
          <cell r="AJ2834" t="str">
            <v>-</v>
          </cell>
        </row>
        <row r="2835">
          <cell r="S2835" t="str">
            <v>ED58</v>
          </cell>
          <cell r="T2835" t="str">
            <v>Const. Fin. Mgmt. Asc. Sch.</v>
          </cell>
          <cell r="AA2835" t="str">
            <v>143-0000-7255</v>
          </cell>
          <cell r="AD2835" t="str">
            <v>ALLOTHER-143</v>
          </cell>
          <cell r="AE2835" t="str">
            <v>ALLOTHER-143-2</v>
          </cell>
          <cell r="AF2835" t="str">
            <v>143-0000-7255</v>
          </cell>
          <cell r="AJ2835" t="str">
            <v>-</v>
          </cell>
        </row>
        <row r="2836">
          <cell r="S2836" t="str">
            <v>ED59</v>
          </cell>
          <cell r="T2836" t="str">
            <v>Bisson, William R. Family  Sch</v>
          </cell>
          <cell r="AA2836" t="str">
            <v>144-0000-0000</v>
          </cell>
          <cell r="AD2836" t="str">
            <v>ALLOTHER-144</v>
          </cell>
          <cell r="AE2836" t="str">
            <v>ALLOTHER-144-1</v>
          </cell>
          <cell r="AF2836" t="str">
            <v>144-0000-0000</v>
          </cell>
          <cell r="AJ2836" t="str">
            <v>-</v>
          </cell>
        </row>
        <row r="2837">
          <cell r="S2837" t="str">
            <v>ED60</v>
          </cell>
          <cell r="T2837" t="str">
            <v>Lincoln Environmental Sch.</v>
          </cell>
          <cell r="AA2837" t="str">
            <v>145-0000-0000</v>
          </cell>
          <cell r="AD2837" t="str">
            <v>ALLOTHER-145</v>
          </cell>
          <cell r="AE2837" t="str">
            <v>ALLOTHER-145-1</v>
          </cell>
          <cell r="AF2837" t="str">
            <v>145-0000-0000</v>
          </cell>
          <cell r="AJ2837" t="str">
            <v>-</v>
          </cell>
        </row>
        <row r="2838">
          <cell r="S2838" t="str">
            <v>ED61</v>
          </cell>
          <cell r="T2838" t="str">
            <v>Brown,Phyllis R. Chemistry End</v>
          </cell>
          <cell r="AA2838" t="str">
            <v>146-0000-0000</v>
          </cell>
          <cell r="AD2838" t="str">
            <v>ALLOTHER-146</v>
          </cell>
          <cell r="AE2838" t="str">
            <v>ALLOTHER-146-1</v>
          </cell>
          <cell r="AF2838" t="str">
            <v>146-0000-0000</v>
          </cell>
          <cell r="AJ2838" t="str">
            <v>-</v>
          </cell>
        </row>
        <row r="2839">
          <cell r="S2839" t="str">
            <v>ED62</v>
          </cell>
          <cell r="T2839" t="str">
            <v>Ayoub,Philip A. &amp; Bette A. Sch</v>
          </cell>
          <cell r="AA2839" t="str">
            <v>147-0000-0000</v>
          </cell>
          <cell r="AD2839" t="str">
            <v>ALLOTHER-147</v>
          </cell>
          <cell r="AE2839" t="str">
            <v>ALLOTHER-147-1</v>
          </cell>
          <cell r="AF2839" t="str">
            <v>147-0000-0000</v>
          </cell>
          <cell r="AJ2839" t="str">
            <v>-</v>
          </cell>
        </row>
        <row r="2840">
          <cell r="S2840" t="str">
            <v>ED63</v>
          </cell>
          <cell r="T2840" t="str">
            <v>Corbett, Jennifer Memorial Sch</v>
          </cell>
          <cell r="AA2840" t="str">
            <v>148-0000-0000</v>
          </cell>
          <cell r="AD2840" t="str">
            <v>ALLOTHER-148</v>
          </cell>
          <cell r="AE2840" t="str">
            <v>ALLOTHER-148-1</v>
          </cell>
          <cell r="AF2840" t="str">
            <v>148-0000-0000</v>
          </cell>
          <cell r="AJ2840" t="str">
            <v>-</v>
          </cell>
        </row>
        <row r="2841">
          <cell r="S2841" t="str">
            <v>ED64</v>
          </cell>
          <cell r="T2841" t="str">
            <v>Kanakry, John Endowed Sch.</v>
          </cell>
          <cell r="AA2841" t="str">
            <v>148-0000-7377</v>
          </cell>
          <cell r="AD2841" t="str">
            <v>ALLOTHER-148</v>
          </cell>
          <cell r="AE2841" t="str">
            <v>ALLOTHER-148-2</v>
          </cell>
          <cell r="AF2841" t="str">
            <v>148-0000-7377</v>
          </cell>
          <cell r="AJ2841" t="str">
            <v>-</v>
          </cell>
        </row>
        <row r="2842">
          <cell r="S2842" t="str">
            <v>ED65</v>
          </cell>
          <cell r="T2842" t="str">
            <v>Latos, Charles J. Memorial Sch</v>
          </cell>
          <cell r="AA2842" t="str">
            <v>149-0000-0000</v>
          </cell>
          <cell r="AD2842" t="str">
            <v>ALLOTHER-149</v>
          </cell>
          <cell r="AE2842" t="str">
            <v>ALLOTHER-149-1</v>
          </cell>
          <cell r="AF2842" t="str">
            <v>149-0000-0000</v>
          </cell>
          <cell r="AJ2842" t="str">
            <v>-</v>
          </cell>
        </row>
        <row r="2843">
          <cell r="S2843" t="str">
            <v>ED66</v>
          </cell>
          <cell r="T2843" t="str">
            <v>Ellsworth, Jill Smith Sch.</v>
          </cell>
          <cell r="AA2843" t="str">
            <v>155-2604-0000</v>
          </cell>
          <cell r="AD2843" t="str">
            <v>CRIMELAB-155</v>
          </cell>
          <cell r="AE2843" t="str">
            <v>CRIMELAB-155-1</v>
          </cell>
          <cell r="AF2843" t="str">
            <v>155-2604-0000</v>
          </cell>
          <cell r="AJ2843" t="str">
            <v>-</v>
          </cell>
        </row>
        <row r="2844">
          <cell r="S2844" t="str">
            <v>ED67</v>
          </cell>
          <cell r="T2844" t="str">
            <v>Rae, Gweneth Book Scholarship</v>
          </cell>
          <cell r="AA2844" t="str">
            <v>155-2604-1212</v>
          </cell>
          <cell r="AD2844" t="str">
            <v>CRIMELAB-155</v>
          </cell>
          <cell r="AE2844" t="str">
            <v>CRIMELAB-155-2</v>
          </cell>
          <cell r="AF2844" t="str">
            <v>155-2604-1212</v>
          </cell>
          <cell r="AJ2844" t="str">
            <v>-</v>
          </cell>
        </row>
        <row r="2845">
          <cell r="S2845" t="str">
            <v>ED68</v>
          </cell>
          <cell r="T2845" t="str">
            <v>Coons, Kenelm W Marine Affairs</v>
          </cell>
          <cell r="AA2845" t="str">
            <v>155-2604-7377</v>
          </cell>
          <cell r="AD2845" t="str">
            <v>CRIMELAB-155</v>
          </cell>
          <cell r="AE2845" t="str">
            <v>CRIMELAB-155-3</v>
          </cell>
          <cell r="AF2845" t="str">
            <v>155-2604-7377</v>
          </cell>
          <cell r="AJ2845" t="str">
            <v>-</v>
          </cell>
        </row>
        <row r="2846">
          <cell r="S2846" t="str">
            <v>ED69</v>
          </cell>
          <cell r="T2846" t="str">
            <v>Fagans,Wilbur&amp;Evelyn Nurs.Sch.</v>
          </cell>
          <cell r="AA2846" t="str">
            <v>165-2800-0000</v>
          </cell>
          <cell r="AD2846" t="str">
            <v>GSO-165</v>
          </cell>
          <cell r="AE2846" t="str">
            <v>GSO-165-1</v>
          </cell>
          <cell r="AF2846" t="str">
            <v>165-2800-0000</v>
          </cell>
          <cell r="AJ2846" t="str">
            <v>-</v>
          </cell>
        </row>
        <row r="2847">
          <cell r="S2847" t="str">
            <v>ED70</v>
          </cell>
          <cell r="T2847" t="str">
            <v>Redlich Family Scholarship</v>
          </cell>
          <cell r="AA2847" t="str">
            <v>165-7004-7158</v>
          </cell>
          <cell r="AD2847" t="str">
            <v>RESECDEV-SBDC-165</v>
          </cell>
          <cell r="AE2847" t="str">
            <v>RESECDEV-SBDC-165-1</v>
          </cell>
          <cell r="AF2847" t="str">
            <v>165-7004-7158</v>
          </cell>
          <cell r="AJ2847" t="str">
            <v>-</v>
          </cell>
        </row>
        <row r="2848">
          <cell r="S2848" t="str">
            <v>ED71</v>
          </cell>
          <cell r="T2848" t="str">
            <v>Kaiser, Carl Memorial  Sch.</v>
          </cell>
          <cell r="AA2848" t="str">
            <v>210-5200-0000</v>
          </cell>
          <cell r="AD2848" t="str">
            <v>HRL-210</v>
          </cell>
          <cell r="AE2848" t="str">
            <v>HRL-210-1</v>
          </cell>
          <cell r="AF2848" t="str">
            <v>210-5200-0000</v>
          </cell>
          <cell r="AJ2848" t="str">
            <v>-</v>
          </cell>
        </row>
        <row r="2849">
          <cell r="S2849" t="str">
            <v>ED72</v>
          </cell>
          <cell r="T2849" t="str">
            <v>Levin,Linda Lotridge &amp; Leonard</v>
          </cell>
          <cell r="AA2849" t="str">
            <v>210-5200-1202</v>
          </cell>
          <cell r="AD2849" t="str">
            <v>HRL-210</v>
          </cell>
          <cell r="AE2849" t="str">
            <v>HRL-210-2</v>
          </cell>
          <cell r="AF2849" t="str">
            <v>210-5200-1202</v>
          </cell>
          <cell r="AJ2849" t="str">
            <v>-</v>
          </cell>
        </row>
        <row r="2850">
          <cell r="S2850" t="str">
            <v>ED73</v>
          </cell>
          <cell r="T2850" t="str">
            <v>Wiley, George Memorial Sch.</v>
          </cell>
          <cell r="AA2850" t="str">
            <v>210-5200-1212</v>
          </cell>
          <cell r="AD2850" t="str">
            <v>HRL-210</v>
          </cell>
          <cell r="AE2850" t="str">
            <v>HRL-210-3</v>
          </cell>
          <cell r="AF2850" t="str">
            <v>210-5200-1212</v>
          </cell>
          <cell r="AJ2850" t="str">
            <v>-</v>
          </cell>
        </row>
        <row r="2851">
          <cell r="S2851" t="str">
            <v>ED74</v>
          </cell>
          <cell r="T2851" t="str">
            <v>Spencer, Gertrude Award</v>
          </cell>
          <cell r="AA2851" t="str">
            <v>210-5200-3025</v>
          </cell>
          <cell r="AD2851" t="str">
            <v>HRL-210</v>
          </cell>
          <cell r="AE2851" t="str">
            <v>HRL-210-4</v>
          </cell>
          <cell r="AF2851" t="str">
            <v>210-5200-3025</v>
          </cell>
          <cell r="AJ2851" t="str">
            <v>-</v>
          </cell>
        </row>
        <row r="2852">
          <cell r="S2852" t="str">
            <v>ED75</v>
          </cell>
          <cell r="T2852" t="str">
            <v>Volk, Karen And Rick Mem. Sch.</v>
          </cell>
          <cell r="AA2852" t="str">
            <v>210-5200-3044</v>
          </cell>
          <cell r="AD2852" t="str">
            <v>HRL-210</v>
          </cell>
          <cell r="AE2852" t="str">
            <v>HRL-210-5</v>
          </cell>
          <cell r="AF2852" t="str">
            <v>210-5200-3044</v>
          </cell>
          <cell r="AJ2852" t="str">
            <v>-</v>
          </cell>
        </row>
        <row r="2853">
          <cell r="S2853" t="str">
            <v>ED76</v>
          </cell>
          <cell r="T2853" t="str">
            <v>Roddy Nursing Scholarship</v>
          </cell>
          <cell r="AA2853" t="str">
            <v>210-5200-4181</v>
          </cell>
          <cell r="AD2853" t="str">
            <v>HRL-210</v>
          </cell>
          <cell r="AE2853" t="str">
            <v>HRL-210-6</v>
          </cell>
          <cell r="AF2853" t="str">
            <v>210-5200-4181</v>
          </cell>
          <cell r="AJ2853" t="str">
            <v>-</v>
          </cell>
        </row>
        <row r="2854">
          <cell r="S2854" t="str">
            <v>ED77</v>
          </cell>
          <cell r="T2854" t="str">
            <v>URI Citizen Scholar Fund</v>
          </cell>
          <cell r="AA2854" t="str">
            <v>210-5200-7115</v>
          </cell>
          <cell r="AD2854" t="str">
            <v>HRL-210</v>
          </cell>
          <cell r="AE2854" t="str">
            <v>HRL-210-7</v>
          </cell>
          <cell r="AF2854" t="str">
            <v>210-5200-7115</v>
          </cell>
          <cell r="AJ2854" t="str">
            <v>-</v>
          </cell>
        </row>
        <row r="2855">
          <cell r="S2855" t="str">
            <v>ED78</v>
          </cell>
          <cell r="T2855" t="str">
            <v>Wrigley Memorial Sch. End.</v>
          </cell>
          <cell r="AA2855" t="str">
            <v>210-5200-7377</v>
          </cell>
          <cell r="AD2855" t="str">
            <v>HRL-210</v>
          </cell>
          <cell r="AE2855" t="str">
            <v>HRL-210-8</v>
          </cell>
          <cell r="AF2855" t="str">
            <v>210-5200-7377</v>
          </cell>
          <cell r="AJ2855" t="str">
            <v>-</v>
          </cell>
        </row>
        <row r="2856">
          <cell r="S2856" t="str">
            <v>ED79</v>
          </cell>
          <cell r="T2856" t="str">
            <v>Caldwell, R. Craig Mem. Sch.</v>
          </cell>
          <cell r="AA2856" t="str">
            <v>210-5200-7477</v>
          </cell>
          <cell r="AD2856" t="str">
            <v>HRL-210</v>
          </cell>
          <cell r="AE2856" t="str">
            <v>HRL-210-9</v>
          </cell>
          <cell r="AF2856" t="str">
            <v>210-5200-7477</v>
          </cell>
          <cell r="AJ2856" t="str">
            <v>-</v>
          </cell>
        </row>
        <row r="2857">
          <cell r="S2857" t="str">
            <v>ED80</v>
          </cell>
          <cell r="T2857" t="str">
            <v>Davis, Henry E. Memorial Sch.</v>
          </cell>
          <cell r="AA2857" t="str">
            <v>210-5201-0000</v>
          </cell>
          <cell r="AD2857" t="str">
            <v>HRL-210</v>
          </cell>
          <cell r="AE2857" t="str">
            <v>HRL-210-10</v>
          </cell>
          <cell r="AF2857" t="str">
            <v>210-5201-0000</v>
          </cell>
          <cell r="AJ2857" t="str">
            <v>-</v>
          </cell>
        </row>
        <row r="2858">
          <cell r="S2858" t="str">
            <v>ED81</v>
          </cell>
          <cell r="T2858" t="str">
            <v>Cavnor, Hazel Ruth Mem. Sch.</v>
          </cell>
          <cell r="AA2858" t="str">
            <v>210-5202-0000</v>
          </cell>
          <cell r="AD2858" t="str">
            <v>HRL-210</v>
          </cell>
          <cell r="AE2858" t="str">
            <v>HRL-210-11</v>
          </cell>
          <cell r="AF2858" t="str">
            <v>210-5202-0000</v>
          </cell>
          <cell r="AJ2858" t="str">
            <v>-</v>
          </cell>
        </row>
        <row r="2859">
          <cell r="S2859" t="str">
            <v>ED82</v>
          </cell>
          <cell r="T2859" t="str">
            <v>Marcello, Angelo Memorial Sch.</v>
          </cell>
          <cell r="AA2859" t="str">
            <v>210-5202-7377</v>
          </cell>
          <cell r="AD2859" t="str">
            <v>HRL-210</v>
          </cell>
          <cell r="AE2859" t="str">
            <v>HRL-210-12</v>
          </cell>
          <cell r="AF2859" t="str">
            <v>210-5202-7377</v>
          </cell>
          <cell r="AJ2859" t="str">
            <v>-</v>
          </cell>
        </row>
        <row r="2860">
          <cell r="S2860" t="str">
            <v>ED83</v>
          </cell>
          <cell r="T2860" t="str">
            <v>Suda, Catherine &amp; Pratt,Edward</v>
          </cell>
          <cell r="AA2860" t="str">
            <v>210-5202-7472</v>
          </cell>
          <cell r="AD2860" t="str">
            <v>HRL-210</v>
          </cell>
          <cell r="AE2860" t="str">
            <v>HRL-210-13</v>
          </cell>
          <cell r="AF2860" t="str">
            <v>210-5202-7472</v>
          </cell>
          <cell r="AJ2860" t="str">
            <v>-</v>
          </cell>
        </row>
        <row r="2861">
          <cell r="S2861" t="str">
            <v>ED84</v>
          </cell>
          <cell r="T2861" t="str">
            <v>Fascitelli, Michael Sch.</v>
          </cell>
          <cell r="AA2861" t="str">
            <v>210-5203-0000</v>
          </cell>
          <cell r="AD2861" t="str">
            <v>HRL-210</v>
          </cell>
          <cell r="AE2861" t="str">
            <v>HRL-210-14</v>
          </cell>
          <cell r="AF2861" t="str">
            <v>210-5203-0000</v>
          </cell>
          <cell r="AJ2861" t="str">
            <v>-</v>
          </cell>
        </row>
        <row r="2862">
          <cell r="S2862" t="str">
            <v>ED85</v>
          </cell>
          <cell r="T2862" t="str">
            <v>Reid, Dr &amp; Mrs James Sch.</v>
          </cell>
          <cell r="AA2862" t="str">
            <v>210-5204-0000</v>
          </cell>
          <cell r="AD2862" t="str">
            <v>HRL-210</v>
          </cell>
          <cell r="AE2862" t="str">
            <v>HRL-210-15</v>
          </cell>
          <cell r="AF2862" t="str">
            <v>210-5204-0000</v>
          </cell>
          <cell r="AJ2862" t="str">
            <v>-</v>
          </cell>
        </row>
        <row r="2863">
          <cell r="S2863" t="str">
            <v>ED86</v>
          </cell>
          <cell r="T2863" t="str">
            <v>Garzilli, Enrico Sch. in Music</v>
          </cell>
          <cell r="AA2863" t="str">
            <v>210-5204-3025</v>
          </cell>
          <cell r="AD2863" t="str">
            <v>HRL-210</v>
          </cell>
          <cell r="AE2863" t="str">
            <v>HRL-210-16</v>
          </cell>
          <cell r="AF2863" t="str">
            <v>210-5204-3025</v>
          </cell>
          <cell r="AJ2863" t="str">
            <v>-</v>
          </cell>
        </row>
        <row r="2864">
          <cell r="S2864" t="str">
            <v>ED87</v>
          </cell>
          <cell r="T2864" t="str">
            <v>Fougera Scholarship Fund</v>
          </cell>
          <cell r="AA2864" t="str">
            <v>210-5205-0000</v>
          </cell>
          <cell r="AD2864" t="str">
            <v>PUBLICSAFETY-210</v>
          </cell>
          <cell r="AE2864" t="str">
            <v>PUBLICSAFETY-210-1</v>
          </cell>
          <cell r="AF2864" t="str">
            <v>210-5205-0000</v>
          </cell>
          <cell r="AJ2864" t="str">
            <v>-</v>
          </cell>
        </row>
        <row r="2865">
          <cell r="S2865" t="str">
            <v>ED88</v>
          </cell>
          <cell r="T2865" t="str">
            <v>Morrissey, Thomas V. Endowment</v>
          </cell>
          <cell r="AA2865" t="str">
            <v>210-5206-0000</v>
          </cell>
          <cell r="AD2865" t="str">
            <v>HRL-210</v>
          </cell>
          <cell r="AE2865" t="str">
            <v>HRL-210-17</v>
          </cell>
          <cell r="AF2865" t="str">
            <v>210-5206-0000</v>
          </cell>
          <cell r="AJ2865" t="str">
            <v>-</v>
          </cell>
        </row>
        <row r="2866">
          <cell r="S2866" t="str">
            <v>ED89</v>
          </cell>
          <cell r="T2866" t="str">
            <v>Ryan, Thomas '75 and Cathy End</v>
          </cell>
          <cell r="AA2866" t="str">
            <v>210-5207-0000</v>
          </cell>
          <cell r="AD2866" t="str">
            <v>HRL-210</v>
          </cell>
          <cell r="AE2866" t="str">
            <v>HRL-210-18</v>
          </cell>
          <cell r="AF2866" t="str">
            <v>210-5207-0000</v>
          </cell>
          <cell r="AJ2866" t="str">
            <v>-</v>
          </cell>
        </row>
        <row r="2867">
          <cell r="S2867" t="str">
            <v>ED90</v>
          </cell>
          <cell r="T2867" t="str">
            <v>Vogenberg, Randy Endowment</v>
          </cell>
          <cell r="AA2867" t="str">
            <v>210-9000-0000</v>
          </cell>
          <cell r="AD2867" t="str">
            <v>CONFERENCE OFFICE-210</v>
          </cell>
          <cell r="AE2867" t="str">
            <v>CONFERENCE OFFICE-210-1</v>
          </cell>
          <cell r="AF2867" t="str">
            <v>210-9000-0000</v>
          </cell>
          <cell r="AJ2867" t="str">
            <v>-</v>
          </cell>
        </row>
        <row r="2868">
          <cell r="S2868" t="str">
            <v>ED91</v>
          </cell>
          <cell r="T2868" t="str">
            <v>Briggs, M. Adelaide Sch. Nurse</v>
          </cell>
          <cell r="AA2868" t="str">
            <v>211-5200-0000</v>
          </cell>
          <cell r="AD2868" t="str">
            <v>HRL-211</v>
          </cell>
          <cell r="AE2868" t="str">
            <v>HRL-211-1</v>
          </cell>
          <cell r="AF2868" t="str">
            <v>211-5200-0000</v>
          </cell>
          <cell r="AJ2868" t="str">
            <v>-</v>
          </cell>
        </row>
        <row r="2869">
          <cell r="S2869" t="str">
            <v>ED92</v>
          </cell>
          <cell r="T2869" t="str">
            <v>Callaghan, Dennis W. Mem. Awd.</v>
          </cell>
          <cell r="AA2869" t="str">
            <v>213-5200-0000</v>
          </cell>
          <cell r="AD2869" t="str">
            <v>HRL-213</v>
          </cell>
          <cell r="AE2869" t="str">
            <v>HRL-213-1</v>
          </cell>
          <cell r="AF2869" t="str">
            <v>213-5200-0000</v>
          </cell>
          <cell r="AJ2869" t="str">
            <v>-</v>
          </cell>
        </row>
        <row r="2870">
          <cell r="S2870" t="str">
            <v>ED93</v>
          </cell>
          <cell r="T2870" t="str">
            <v>Kingsbury, Mason B. Mem. Sch.</v>
          </cell>
          <cell r="AA2870" t="str">
            <v>214-5200-0000</v>
          </cell>
          <cell r="AD2870" t="str">
            <v>HRL-214</v>
          </cell>
          <cell r="AE2870" t="str">
            <v>HRL-214-1</v>
          </cell>
          <cell r="AF2870" t="str">
            <v>214-5200-0000</v>
          </cell>
          <cell r="AJ2870" t="str">
            <v>-</v>
          </cell>
        </row>
        <row r="2871">
          <cell r="S2871" t="str">
            <v>ED94</v>
          </cell>
          <cell r="T2871" t="str">
            <v>Chandley,Jim&amp;Katherine Hockey</v>
          </cell>
          <cell r="AA2871" t="str">
            <v>215-5200-0000</v>
          </cell>
          <cell r="AD2871" t="str">
            <v>HRL-215</v>
          </cell>
          <cell r="AE2871" t="str">
            <v>HRL-215-1</v>
          </cell>
          <cell r="AF2871" t="str">
            <v>215-5200-0000</v>
          </cell>
          <cell r="AJ2871" t="str">
            <v>-</v>
          </cell>
        </row>
        <row r="2872">
          <cell r="S2872" t="str">
            <v>ED95</v>
          </cell>
          <cell r="T2872" t="str">
            <v>Owens, Al Memorial Scholarship</v>
          </cell>
          <cell r="AA2872" t="str">
            <v>215-5200-1212</v>
          </cell>
          <cell r="AD2872" t="str">
            <v>HRL-215</v>
          </cell>
          <cell r="AE2872" t="str">
            <v>HRL-215-2</v>
          </cell>
          <cell r="AF2872" t="str">
            <v>215-5200-1212</v>
          </cell>
          <cell r="AJ2872" t="str">
            <v>-</v>
          </cell>
        </row>
        <row r="2873">
          <cell r="S2873" t="str">
            <v>ED96</v>
          </cell>
          <cell r="T2873" t="str">
            <v>Tsao, Daniel, P.N. Mem. Sch.</v>
          </cell>
          <cell r="AA2873" t="str">
            <v>216-5200-0000</v>
          </cell>
          <cell r="AD2873" t="str">
            <v>HRL-216</v>
          </cell>
          <cell r="AE2873" t="str">
            <v>HRL-216-1</v>
          </cell>
          <cell r="AF2873" t="str">
            <v>216-5200-0000</v>
          </cell>
          <cell r="AJ2873" t="str">
            <v>-</v>
          </cell>
        </row>
        <row r="2874">
          <cell r="S2874" t="str">
            <v>ED97</v>
          </cell>
          <cell r="T2874" t="str">
            <v>Goshdigian, Mabel - Dietetics</v>
          </cell>
          <cell r="AA2874" t="str">
            <v>217-5200-0000</v>
          </cell>
          <cell r="AD2874" t="str">
            <v>HRL-217</v>
          </cell>
          <cell r="AE2874" t="str">
            <v>HRL-217-1</v>
          </cell>
          <cell r="AF2874" t="str">
            <v>217-5200-0000</v>
          </cell>
          <cell r="AJ2874" t="str">
            <v>-</v>
          </cell>
        </row>
        <row r="2875">
          <cell r="S2875" t="str">
            <v>ED98</v>
          </cell>
          <cell r="T2875" t="str">
            <v>Bliss, Alice Memorial Sch.</v>
          </cell>
          <cell r="AA2875" t="str">
            <v>218-5200-0000</v>
          </cell>
          <cell r="AD2875" t="str">
            <v>HRL-218</v>
          </cell>
          <cell r="AE2875" t="str">
            <v>HRL-218-1</v>
          </cell>
          <cell r="AF2875" t="str">
            <v>218-5200-0000</v>
          </cell>
          <cell r="AJ2875" t="str">
            <v>-</v>
          </cell>
        </row>
        <row r="2876">
          <cell r="S2876" t="str">
            <v>ED99</v>
          </cell>
          <cell r="T2876" t="str">
            <v>RINLA/URI Sch. Plant Sci.</v>
          </cell>
          <cell r="AA2876" t="str">
            <v>219-5200-0000</v>
          </cell>
          <cell r="AD2876" t="str">
            <v>HRL-219</v>
          </cell>
          <cell r="AE2876" t="str">
            <v>HRL-219-1</v>
          </cell>
          <cell r="AF2876" t="str">
            <v>219-5200-0000</v>
          </cell>
          <cell r="AJ2876" t="str">
            <v>-</v>
          </cell>
        </row>
        <row r="2877">
          <cell r="S2877" t="str">
            <v>EE01</v>
          </cell>
          <cell r="T2877" t="str">
            <v>Mruk, Charles  K Jr. Mem. Sch.</v>
          </cell>
          <cell r="AA2877" t="str">
            <v>220-5300-0000</v>
          </cell>
          <cell r="AD2877" t="str">
            <v>DINING-220</v>
          </cell>
          <cell r="AE2877" t="str">
            <v>DINING-220-1</v>
          </cell>
          <cell r="AF2877" t="str">
            <v>220-5300-0000</v>
          </cell>
          <cell r="AJ2877" t="str">
            <v>-</v>
          </cell>
        </row>
        <row r="2878">
          <cell r="S2878" t="str">
            <v>EE02</v>
          </cell>
          <cell r="T2878" t="str">
            <v>Gamon, Thomas A. Endowed Sch.</v>
          </cell>
          <cell r="AA2878" t="str">
            <v>220-5300-1212</v>
          </cell>
          <cell r="AD2878" t="str">
            <v>DINING-220</v>
          </cell>
          <cell r="AE2878" t="str">
            <v>DINING-220-2</v>
          </cell>
          <cell r="AF2878" t="str">
            <v>220-5300-1212</v>
          </cell>
          <cell r="AJ2878" t="str">
            <v>-</v>
          </cell>
        </row>
        <row r="2879">
          <cell r="S2879" t="str">
            <v>EE03</v>
          </cell>
          <cell r="T2879" t="str">
            <v>England,Ralph W.&amp;Gardner,Rober</v>
          </cell>
          <cell r="AA2879" t="str">
            <v>220-5300-3025</v>
          </cell>
          <cell r="AD2879" t="str">
            <v>DINING-220</v>
          </cell>
          <cell r="AE2879" t="str">
            <v>DINING-220-3</v>
          </cell>
          <cell r="AF2879" t="str">
            <v>220-5300-3025</v>
          </cell>
          <cell r="AJ2879" t="str">
            <v>-</v>
          </cell>
        </row>
        <row r="2880">
          <cell r="S2880" t="str">
            <v>EE04</v>
          </cell>
          <cell r="T2880" t="str">
            <v>Peckham, William G. Mem. Sch.</v>
          </cell>
          <cell r="AA2880" t="str">
            <v>220-5300-7377</v>
          </cell>
          <cell r="AD2880" t="str">
            <v>DINING-220</v>
          </cell>
          <cell r="AE2880" t="str">
            <v>DINING-220-4</v>
          </cell>
          <cell r="AF2880" t="str">
            <v>220-5300-7377</v>
          </cell>
          <cell r="AJ2880" t="str">
            <v>-</v>
          </cell>
        </row>
        <row r="2881">
          <cell r="S2881" t="str">
            <v>EE05</v>
          </cell>
          <cell r="T2881" t="str">
            <v>Hamilton,Florence Champlin Sch</v>
          </cell>
          <cell r="AA2881" t="str">
            <v>220-5301-0000</v>
          </cell>
          <cell r="AD2881" t="str">
            <v>DINING-220</v>
          </cell>
          <cell r="AE2881" t="str">
            <v>DINING-220-5</v>
          </cell>
          <cell r="AF2881" t="str">
            <v>220-5301-0000</v>
          </cell>
          <cell r="AJ2881" t="str">
            <v>-</v>
          </cell>
        </row>
        <row r="2882">
          <cell r="S2882" t="str">
            <v>EE06</v>
          </cell>
          <cell r="T2882" t="str">
            <v>Lee, Edward M. Mem Sch.</v>
          </cell>
          <cell r="AA2882" t="str">
            <v>220-5302-0000</v>
          </cell>
          <cell r="AD2882" t="str">
            <v>DINING-220</v>
          </cell>
          <cell r="AE2882" t="str">
            <v>DINING-220-6</v>
          </cell>
          <cell r="AF2882" t="str">
            <v>220-5302-0000</v>
          </cell>
          <cell r="AJ2882" t="str">
            <v>-</v>
          </cell>
        </row>
        <row r="2883">
          <cell r="S2883" t="str">
            <v>EE07</v>
          </cell>
          <cell r="T2883" t="str">
            <v>Thompson, Walter B. Mem. Sch.</v>
          </cell>
          <cell r="AA2883" t="str">
            <v>220-5303-0000</v>
          </cell>
          <cell r="AD2883" t="str">
            <v>DINING-220</v>
          </cell>
          <cell r="AE2883" t="str">
            <v>DINING-220-7</v>
          </cell>
          <cell r="AF2883" t="str">
            <v>220-5303-0000</v>
          </cell>
          <cell r="AJ2883" t="str">
            <v>-</v>
          </cell>
        </row>
        <row r="2884">
          <cell r="S2884" t="str">
            <v>EE08</v>
          </cell>
          <cell r="T2884" t="str">
            <v>Pharmacy Graduate &amp; Undergrad</v>
          </cell>
          <cell r="AA2884" t="str">
            <v>220-5304-0000</v>
          </cell>
          <cell r="AD2884" t="str">
            <v>DINING-220</v>
          </cell>
          <cell r="AE2884" t="str">
            <v>DINING-220-8</v>
          </cell>
          <cell r="AF2884" t="str">
            <v>220-5304-0000</v>
          </cell>
          <cell r="AJ2884" t="str">
            <v>-</v>
          </cell>
        </row>
        <row r="2885">
          <cell r="S2885" t="str">
            <v>EE09</v>
          </cell>
          <cell r="T2885" t="str">
            <v>Burghardt, Joseph Pharmacy</v>
          </cell>
          <cell r="AA2885" t="str">
            <v>220-9000-0000</v>
          </cell>
          <cell r="AD2885" t="str">
            <v>CONFERENCE OFFICE-220</v>
          </cell>
          <cell r="AE2885" t="str">
            <v>CONFERENCE OFFICE-220-1</v>
          </cell>
          <cell r="AF2885" t="str">
            <v>220-9000-0000</v>
          </cell>
          <cell r="AJ2885" t="str">
            <v>-</v>
          </cell>
        </row>
        <row r="2886">
          <cell r="S2886" t="str">
            <v>EE10</v>
          </cell>
          <cell r="T2886" t="str">
            <v>DiCarlo, Chris &amp; Ida Sch.</v>
          </cell>
          <cell r="AA2886" t="str">
            <v>222-5300-0000</v>
          </cell>
          <cell r="AD2886" t="str">
            <v>DINING-222</v>
          </cell>
          <cell r="AE2886" t="str">
            <v>DINING-222-1</v>
          </cell>
          <cell r="AF2886" t="str">
            <v>222-5300-0000</v>
          </cell>
          <cell r="AJ2886" t="str">
            <v>-</v>
          </cell>
        </row>
        <row r="2887">
          <cell r="S2887" t="str">
            <v>EE11</v>
          </cell>
          <cell r="T2887" t="str">
            <v>Cianfarani Pharmacy Sch.</v>
          </cell>
          <cell r="AA2887" t="str">
            <v>223-5300-0000</v>
          </cell>
          <cell r="AD2887" t="str">
            <v>DINING-223</v>
          </cell>
          <cell r="AE2887" t="str">
            <v>DINING-223-1</v>
          </cell>
          <cell r="AF2887" t="str">
            <v>223-5300-0000</v>
          </cell>
          <cell r="AJ2887" t="str">
            <v>-</v>
          </cell>
        </row>
        <row r="2888">
          <cell r="S2888" t="str">
            <v>EE12</v>
          </cell>
          <cell r="T2888" t="str">
            <v>Scussell, Joseph J '31 Sch.</v>
          </cell>
          <cell r="AA2888" t="str">
            <v>224-5300-0000</v>
          </cell>
          <cell r="AD2888" t="str">
            <v>DINING-224</v>
          </cell>
          <cell r="AE2888" t="str">
            <v>DINING-224-1</v>
          </cell>
          <cell r="AF2888" t="str">
            <v>224-5300-0000</v>
          </cell>
          <cell r="AJ2888" t="str">
            <v>-</v>
          </cell>
        </row>
        <row r="2889">
          <cell r="S2889" t="str">
            <v>EE13</v>
          </cell>
          <cell r="T2889" t="str">
            <v>Inactive</v>
          </cell>
          <cell r="AA2889" t="str">
            <v>225-5300-0000</v>
          </cell>
          <cell r="AD2889" t="str">
            <v>DINING-225</v>
          </cell>
          <cell r="AE2889" t="str">
            <v>DINING-225-1</v>
          </cell>
          <cell r="AF2889" t="str">
            <v>225-5300-0000</v>
          </cell>
          <cell r="AJ2889" t="str">
            <v>-</v>
          </cell>
        </row>
        <row r="2890">
          <cell r="S2890" t="str">
            <v>EE14</v>
          </cell>
          <cell r="T2890" t="str">
            <v>Fricke, Alex &amp; Elli A Mem. Sch</v>
          </cell>
          <cell r="AA2890" t="str">
            <v>225-5300-1212</v>
          </cell>
          <cell r="AD2890" t="str">
            <v>DINING-225</v>
          </cell>
          <cell r="AE2890" t="str">
            <v>DINING-225-2</v>
          </cell>
          <cell r="AF2890" t="str">
            <v>225-5300-1212</v>
          </cell>
          <cell r="AJ2890" t="str">
            <v>-</v>
          </cell>
        </row>
        <row r="2891">
          <cell r="S2891" t="str">
            <v>EE15</v>
          </cell>
          <cell r="T2891" t="str">
            <v>Eckman, Catharine &amp; Walter Mem</v>
          </cell>
          <cell r="AA2891" t="str">
            <v>226-5300-0000</v>
          </cell>
          <cell r="AD2891" t="str">
            <v>DINING-226</v>
          </cell>
          <cell r="AE2891" t="str">
            <v>DINING-226-1</v>
          </cell>
          <cell r="AF2891" t="str">
            <v>226-5300-0000</v>
          </cell>
          <cell r="AJ2891" t="str">
            <v>-</v>
          </cell>
        </row>
        <row r="2892">
          <cell r="S2892" t="str">
            <v>EE16</v>
          </cell>
          <cell r="T2892" t="str">
            <v>Smith, Warren D. Endowed Sch.</v>
          </cell>
          <cell r="AA2892" t="str">
            <v>230-5400-0000</v>
          </cell>
          <cell r="AD2892" t="str">
            <v>HEALTH-230</v>
          </cell>
          <cell r="AE2892" t="str">
            <v>HEALTH-230-1</v>
          </cell>
          <cell r="AF2892" t="str">
            <v>230-5400-0000</v>
          </cell>
          <cell r="AJ2892" t="str">
            <v>-</v>
          </cell>
        </row>
        <row r="2893">
          <cell r="S2893" t="str">
            <v>EE17</v>
          </cell>
          <cell r="T2893" t="str">
            <v>Anderson Family Trust Sch</v>
          </cell>
          <cell r="AA2893" t="str">
            <v>230-5400-1212</v>
          </cell>
          <cell r="AD2893" t="str">
            <v>HEALTH-230</v>
          </cell>
          <cell r="AE2893" t="str">
            <v>HEALTH-230-2</v>
          </cell>
          <cell r="AF2893" t="str">
            <v>230-5400-1212</v>
          </cell>
          <cell r="AJ2893" t="str">
            <v>-</v>
          </cell>
        </row>
        <row r="2894">
          <cell r="S2894" t="str">
            <v>EE18</v>
          </cell>
          <cell r="T2894" t="str">
            <v>Sanderson, Brooksby Mem. Sch.</v>
          </cell>
          <cell r="AA2894" t="str">
            <v>230-5400-5321</v>
          </cell>
          <cell r="AD2894" t="str">
            <v>HEALTH-230</v>
          </cell>
          <cell r="AE2894" t="str">
            <v>HEALTH-230-3</v>
          </cell>
          <cell r="AF2894" t="str">
            <v>230-5400-5321</v>
          </cell>
          <cell r="AJ2894" t="str">
            <v>-</v>
          </cell>
        </row>
        <row r="2895">
          <cell r="S2895" t="str">
            <v>EE19</v>
          </cell>
          <cell r="T2895" t="str">
            <v>Zartarian, Alan &amp; Marilyn Bus.</v>
          </cell>
          <cell r="AA2895" t="str">
            <v>230-5400-7377</v>
          </cell>
          <cell r="AD2895" t="str">
            <v>HEALTH-230</v>
          </cell>
          <cell r="AE2895" t="str">
            <v>HEALTH-230-4</v>
          </cell>
          <cell r="AF2895" t="str">
            <v>230-5400-7377</v>
          </cell>
          <cell r="AJ2895" t="str">
            <v>-</v>
          </cell>
        </row>
        <row r="2896">
          <cell r="S2896" t="str">
            <v>EE20</v>
          </cell>
          <cell r="T2896" t="str">
            <v>Rainville, A. Robert Std. Lead</v>
          </cell>
          <cell r="AA2896" t="str">
            <v>230-5401-0000</v>
          </cell>
          <cell r="AD2896" t="str">
            <v>HEALTH-230</v>
          </cell>
          <cell r="AE2896" t="str">
            <v>HEALTH-230-5</v>
          </cell>
          <cell r="AF2896" t="str">
            <v>230-5401-0000</v>
          </cell>
          <cell r="AJ2896" t="str">
            <v>-</v>
          </cell>
        </row>
        <row r="2897">
          <cell r="S2897" t="str">
            <v>EE21</v>
          </cell>
          <cell r="T2897" t="str">
            <v>Ronzio, Italo And Mary Award</v>
          </cell>
          <cell r="AA2897" t="str">
            <v>230-5401-7477</v>
          </cell>
          <cell r="AD2897" t="str">
            <v>HEALTH-230</v>
          </cell>
          <cell r="AE2897" t="str">
            <v>HEALTH-230-6</v>
          </cell>
          <cell r="AF2897" t="str">
            <v>230-5401-7477</v>
          </cell>
          <cell r="AJ2897" t="str">
            <v>-</v>
          </cell>
        </row>
        <row r="2898">
          <cell r="S2898" t="str">
            <v>EE22</v>
          </cell>
          <cell r="T2898" t="str">
            <v>Bowden, Ronald &amp; Lillie Sch.</v>
          </cell>
          <cell r="AA2898" t="str">
            <v>230-5402-0000</v>
          </cell>
          <cell r="AD2898" t="str">
            <v>HEALTH-230</v>
          </cell>
          <cell r="AE2898" t="str">
            <v>HEALTH-230-7</v>
          </cell>
          <cell r="AF2898" t="str">
            <v>230-5402-0000</v>
          </cell>
          <cell r="AJ2898" t="str">
            <v>-</v>
          </cell>
        </row>
        <row r="2899">
          <cell r="S2899" t="str">
            <v>EE23</v>
          </cell>
          <cell r="T2899" t="str">
            <v>Pierce, Edwarde And Ida Fisher</v>
          </cell>
          <cell r="AA2899" t="str">
            <v>230-5402-1212</v>
          </cell>
          <cell r="AD2899" t="str">
            <v>HEALTH-230</v>
          </cell>
          <cell r="AE2899" t="str">
            <v>HEALTH-230-8</v>
          </cell>
          <cell r="AF2899" t="str">
            <v>230-5402-1212</v>
          </cell>
          <cell r="AJ2899" t="str">
            <v>-</v>
          </cell>
        </row>
        <row r="2900">
          <cell r="S2900" t="str">
            <v>EE24</v>
          </cell>
          <cell r="T2900" t="str">
            <v>Ladewig, James Scholarship</v>
          </cell>
          <cell r="AA2900" t="str">
            <v>230-5402-3025</v>
          </cell>
          <cell r="AD2900" t="str">
            <v>HEALTH-230</v>
          </cell>
          <cell r="AE2900" t="str">
            <v>HEALTH-230-9</v>
          </cell>
          <cell r="AF2900" t="str">
            <v>230-5402-3025</v>
          </cell>
          <cell r="AJ2900" t="str">
            <v>-</v>
          </cell>
        </row>
        <row r="2901">
          <cell r="S2901" t="str">
            <v>EE25</v>
          </cell>
          <cell r="T2901" t="str">
            <v>Hamer, Mona Zakarja Mem.Sch.</v>
          </cell>
          <cell r="AA2901" t="str">
            <v>230-5402-7377</v>
          </cell>
          <cell r="AD2901" t="str">
            <v>HEALTH-230</v>
          </cell>
          <cell r="AE2901" t="str">
            <v>HEALTH-230-10</v>
          </cell>
          <cell r="AF2901" t="str">
            <v>230-5402-7377</v>
          </cell>
          <cell r="AJ2901" t="str">
            <v>-</v>
          </cell>
        </row>
        <row r="2902">
          <cell r="S2902" t="str">
            <v>EE26</v>
          </cell>
          <cell r="T2902" t="str">
            <v>Noble, Mrs. Dorothy M. Sch.</v>
          </cell>
          <cell r="AA2902" t="str">
            <v>230-5403-0000</v>
          </cell>
          <cell r="AD2902" t="str">
            <v>HEALTH-230</v>
          </cell>
          <cell r="AE2902" t="str">
            <v>HEALTH-230-11</v>
          </cell>
          <cell r="AF2902" t="str">
            <v>230-5403-0000</v>
          </cell>
          <cell r="AJ2902" t="str">
            <v>-</v>
          </cell>
        </row>
        <row r="2903">
          <cell r="S2903" t="str">
            <v>EE27</v>
          </cell>
          <cell r="T2903" t="str">
            <v>Kopech, Irving Scholarship</v>
          </cell>
          <cell r="AA2903" t="str">
            <v>230-5404-0000</v>
          </cell>
          <cell r="AD2903" t="str">
            <v>HEALTH-230</v>
          </cell>
          <cell r="AE2903" t="str">
            <v>HEALTH-230-12</v>
          </cell>
          <cell r="AF2903" t="str">
            <v>230-5404-0000</v>
          </cell>
          <cell r="AJ2903" t="str">
            <v>-</v>
          </cell>
        </row>
        <row r="2904">
          <cell r="S2904" t="str">
            <v>EE28</v>
          </cell>
          <cell r="T2904" t="str">
            <v>Brown, Glenn C. Mem.  Sch. Fnd</v>
          </cell>
          <cell r="AA2904" t="str">
            <v>230-5405-0000</v>
          </cell>
          <cell r="AD2904" t="str">
            <v>HEALTH-230</v>
          </cell>
          <cell r="AE2904" t="str">
            <v>HEALTH-230-13</v>
          </cell>
          <cell r="AF2904" t="str">
            <v>230-5405-0000</v>
          </cell>
          <cell r="AJ2904" t="str">
            <v>-</v>
          </cell>
        </row>
        <row r="2905">
          <cell r="S2905" t="str">
            <v>EE29</v>
          </cell>
          <cell r="T2905" t="str">
            <v>Clark, George P. &amp; Vera J. Sch</v>
          </cell>
          <cell r="AA2905" t="str">
            <v>230-5406-0000</v>
          </cell>
          <cell r="AD2905" t="str">
            <v>HEALTH-230</v>
          </cell>
          <cell r="AE2905" t="str">
            <v>HEALTH-230-14</v>
          </cell>
          <cell r="AF2905" t="str">
            <v>230-5406-0000</v>
          </cell>
          <cell r="AJ2905" t="str">
            <v>-</v>
          </cell>
        </row>
        <row r="2906">
          <cell r="S2906" t="str">
            <v>EE30</v>
          </cell>
          <cell r="T2906" t="str">
            <v>Baldwin, James Mem. Sch. Fnd.</v>
          </cell>
          <cell r="AA2906" t="str">
            <v>230-5407-0000</v>
          </cell>
          <cell r="AD2906" t="str">
            <v>HEALTH-230</v>
          </cell>
          <cell r="AE2906" t="str">
            <v>HEALTH-230-15</v>
          </cell>
          <cell r="AF2906" t="str">
            <v>230-5407-0000</v>
          </cell>
          <cell r="AJ2906" t="str">
            <v>-</v>
          </cell>
        </row>
        <row r="2907">
          <cell r="S2907" t="str">
            <v>EE31</v>
          </cell>
          <cell r="T2907" t="str">
            <v>Nacci, Vito A. Civil Engr. Sch</v>
          </cell>
          <cell r="AA2907" t="str">
            <v>230-5408-0000</v>
          </cell>
          <cell r="AD2907" t="str">
            <v>HEALTH-230</v>
          </cell>
          <cell r="AE2907" t="str">
            <v>HEALTH-230-16</v>
          </cell>
          <cell r="AF2907" t="str">
            <v>230-5408-0000</v>
          </cell>
          <cell r="AJ2907" t="str">
            <v>-</v>
          </cell>
        </row>
        <row r="2908">
          <cell r="S2908" t="str">
            <v>EE32</v>
          </cell>
          <cell r="T2908" t="str">
            <v>Matzinger, Mary Memorial Sch.</v>
          </cell>
          <cell r="AA2908" t="str">
            <v>230-5409-0000</v>
          </cell>
          <cell r="AD2908" t="str">
            <v>HEALTH-230</v>
          </cell>
          <cell r="AE2908" t="str">
            <v>HEALTH-230-17</v>
          </cell>
          <cell r="AF2908" t="str">
            <v>230-5409-0000</v>
          </cell>
          <cell r="AJ2908" t="str">
            <v>-</v>
          </cell>
        </row>
        <row r="2909">
          <cell r="S2909" t="str">
            <v>EE33</v>
          </cell>
          <cell r="T2909" t="str">
            <v>Benson Scholarship Endow.</v>
          </cell>
          <cell r="AA2909" t="str">
            <v>230-5410-0000</v>
          </cell>
          <cell r="AD2909" t="str">
            <v>HEALTH-230</v>
          </cell>
          <cell r="AE2909" t="str">
            <v>HEALTH-230-18</v>
          </cell>
          <cell r="AF2909" t="str">
            <v>230-5410-0000</v>
          </cell>
          <cell r="AJ2909" t="str">
            <v>-</v>
          </cell>
        </row>
        <row r="2910">
          <cell r="S2910" t="str">
            <v>EE34</v>
          </cell>
          <cell r="T2910" t="str">
            <v>Sawyer, Jill Memorial Sch.</v>
          </cell>
          <cell r="AA2910" t="str">
            <v>232-5400-0000</v>
          </cell>
          <cell r="AD2910" t="str">
            <v>HEALTH-232</v>
          </cell>
          <cell r="AE2910" t="str">
            <v>HEALTH-232-1</v>
          </cell>
          <cell r="AF2910" t="str">
            <v>232-5400-0000</v>
          </cell>
          <cell r="AJ2910" t="str">
            <v>-</v>
          </cell>
        </row>
        <row r="2911">
          <cell r="S2911" t="str">
            <v>EE35</v>
          </cell>
          <cell r="T2911" t="str">
            <v>Curran, Ruth E Sch  Endowment</v>
          </cell>
          <cell r="AA2911" t="str">
            <v>233-5400-0000</v>
          </cell>
          <cell r="AD2911" t="str">
            <v>HEALTH-233</v>
          </cell>
          <cell r="AE2911" t="str">
            <v>HEALTH-233-1</v>
          </cell>
          <cell r="AF2911" t="str">
            <v>233-5400-0000</v>
          </cell>
          <cell r="AJ2911" t="str">
            <v>-</v>
          </cell>
        </row>
        <row r="2912">
          <cell r="S2912" t="str">
            <v>EE36</v>
          </cell>
          <cell r="T2912" t="str">
            <v>Macari, Thomas A. Ice Hockey</v>
          </cell>
          <cell r="AA2912" t="str">
            <v>235-5400-0000</v>
          </cell>
          <cell r="AD2912" t="str">
            <v>HEALTH-235</v>
          </cell>
          <cell r="AE2912" t="str">
            <v>HEALTH-235-1</v>
          </cell>
          <cell r="AF2912" t="str">
            <v>235-5400-0000</v>
          </cell>
          <cell r="AJ2912" t="str">
            <v>-</v>
          </cell>
        </row>
        <row r="2913">
          <cell r="S2913" t="str">
            <v>EE37</v>
          </cell>
          <cell r="T2913" t="str">
            <v>Brown, George  Memorial Sch.</v>
          </cell>
          <cell r="AA2913" t="str">
            <v>235-5400-1212</v>
          </cell>
          <cell r="AD2913" t="str">
            <v>HEALTH-235</v>
          </cell>
          <cell r="AE2913" t="str">
            <v>HEALTH-235-2</v>
          </cell>
          <cell r="AF2913" t="str">
            <v>235-5400-1212</v>
          </cell>
          <cell r="AJ2913" t="str">
            <v>-</v>
          </cell>
        </row>
        <row r="2914">
          <cell r="S2914" t="str">
            <v>EE38</v>
          </cell>
          <cell r="T2914" t="str">
            <v>Brand, Barbara Bradford '30</v>
          </cell>
          <cell r="AA2914" t="str">
            <v>235-5400-7377</v>
          </cell>
          <cell r="AD2914" t="str">
            <v>HEALTH-235</v>
          </cell>
          <cell r="AE2914" t="str">
            <v>HEALTH-235-3</v>
          </cell>
          <cell r="AF2914" t="str">
            <v>235-5400-7377</v>
          </cell>
          <cell r="AJ2914" t="str">
            <v>-</v>
          </cell>
        </row>
        <row r="2915">
          <cell r="S2915" t="str">
            <v>EE39</v>
          </cell>
          <cell r="T2915" t="str">
            <v>Dewolf,Professor Robert A. Sch</v>
          </cell>
          <cell r="AA2915" t="str">
            <v>240-5500-0000</v>
          </cell>
          <cell r="AD2915" t="str">
            <v>MEMORIAL UNION-240</v>
          </cell>
          <cell r="AE2915" t="str">
            <v>MEMORIAL UNION-240-1</v>
          </cell>
          <cell r="AF2915" t="str">
            <v>240-5500-0000</v>
          </cell>
          <cell r="AJ2915" t="str">
            <v>-</v>
          </cell>
        </row>
        <row r="2916">
          <cell r="S2916" t="str">
            <v>EE40</v>
          </cell>
          <cell r="T2916" t="str">
            <v>Tafuri, Mary Memorial Sch. Fnd</v>
          </cell>
          <cell r="AA2916" t="str">
            <v>240-5500-1212</v>
          </cell>
          <cell r="AD2916" t="str">
            <v>MEMORIAL UNION-240</v>
          </cell>
          <cell r="AE2916" t="str">
            <v>MEMORIAL UNION-240-2</v>
          </cell>
          <cell r="AF2916" t="str">
            <v>240-5500-1212</v>
          </cell>
          <cell r="AJ2916" t="str">
            <v>-</v>
          </cell>
        </row>
        <row r="2917">
          <cell r="S2917" t="str">
            <v>EE41</v>
          </cell>
          <cell r="T2917" t="str">
            <v>Claflin, Harriet Pharmacy Sch.</v>
          </cell>
          <cell r="AA2917" t="str">
            <v>240-5500-7187</v>
          </cell>
          <cell r="AD2917" t="str">
            <v>MEMORIAL UNION-240</v>
          </cell>
          <cell r="AE2917" t="str">
            <v>MEMORIAL UNION-240-3</v>
          </cell>
          <cell r="AF2917" t="str">
            <v>240-5500-7187</v>
          </cell>
          <cell r="AJ2917" t="str">
            <v>-</v>
          </cell>
        </row>
        <row r="2918">
          <cell r="S2918" t="str">
            <v>EE42</v>
          </cell>
          <cell r="T2918" t="str">
            <v>URI Alumni Memorial Sch.</v>
          </cell>
          <cell r="AA2918" t="str">
            <v>240-5500-7377</v>
          </cell>
          <cell r="AD2918" t="str">
            <v>MEMORIAL UNION-240</v>
          </cell>
          <cell r="AE2918" t="str">
            <v>MEMORIAL UNION-240-4</v>
          </cell>
          <cell r="AF2918" t="str">
            <v>240-5500-7377</v>
          </cell>
          <cell r="AJ2918" t="str">
            <v>-</v>
          </cell>
        </row>
        <row r="2919">
          <cell r="S2919" t="str">
            <v>EE43</v>
          </cell>
          <cell r="T2919" t="str">
            <v>Paff, Janice A. Memorial Sch.</v>
          </cell>
          <cell r="AA2919" t="str">
            <v>240-5501-0000</v>
          </cell>
          <cell r="AD2919" t="str">
            <v>MEMORIAL UNION-240</v>
          </cell>
          <cell r="AE2919" t="str">
            <v>MEMORIAL UNION-240-5</v>
          </cell>
          <cell r="AF2919" t="str">
            <v>240-5501-0000</v>
          </cell>
          <cell r="AJ2919" t="str">
            <v>-</v>
          </cell>
        </row>
        <row r="2920">
          <cell r="S2920" t="str">
            <v>EE44</v>
          </cell>
          <cell r="T2920" t="str">
            <v>Lenehan, James M. Memorial Sch</v>
          </cell>
          <cell r="AA2920" t="str">
            <v>240-5502-0000</v>
          </cell>
          <cell r="AD2920" t="str">
            <v>MEMORIAL UNION-240</v>
          </cell>
          <cell r="AE2920" t="str">
            <v>MEMORIAL UNION-240-6</v>
          </cell>
          <cell r="AF2920" t="str">
            <v>240-5502-0000</v>
          </cell>
          <cell r="AJ2920" t="str">
            <v>-</v>
          </cell>
        </row>
        <row r="2921">
          <cell r="S2921" t="str">
            <v>EE45</v>
          </cell>
          <cell r="T2921" t="str">
            <v>Weiner, David J  Sch Endowment</v>
          </cell>
          <cell r="AA2921" t="str">
            <v>240-5502-3025</v>
          </cell>
          <cell r="AD2921" t="str">
            <v>MEMORIAL UNION-240</v>
          </cell>
          <cell r="AE2921" t="str">
            <v>MEMORIAL UNION-240-7</v>
          </cell>
          <cell r="AF2921" t="str">
            <v>240-5502-3025</v>
          </cell>
          <cell r="AJ2921" t="str">
            <v>-</v>
          </cell>
        </row>
        <row r="2922">
          <cell r="S2922" t="str">
            <v>EE46</v>
          </cell>
          <cell r="T2922" t="str">
            <v>O'Hara, William E '81 Mem.Crew</v>
          </cell>
          <cell r="AA2922" t="str">
            <v>240-5503-0000</v>
          </cell>
          <cell r="AD2922" t="str">
            <v>MEMORIAL UNION-240</v>
          </cell>
          <cell r="AE2922" t="str">
            <v>MEMORIAL UNION-240-8</v>
          </cell>
          <cell r="AF2922" t="str">
            <v>240-5503-0000</v>
          </cell>
          <cell r="AJ2922" t="str">
            <v>-</v>
          </cell>
        </row>
        <row r="2923">
          <cell r="S2923" t="str">
            <v>EE47</v>
          </cell>
          <cell r="T2923" t="str">
            <v>Woods, Frank L. Memorial Sch.</v>
          </cell>
          <cell r="AA2923" t="str">
            <v>240-5505-0000</v>
          </cell>
          <cell r="AD2923" t="str">
            <v>MEMORIAL UNION-240</v>
          </cell>
          <cell r="AE2923" t="str">
            <v>MEMORIAL UNION-240-9</v>
          </cell>
          <cell r="AF2923" t="str">
            <v>240-5505-0000</v>
          </cell>
          <cell r="AJ2923" t="str">
            <v>-</v>
          </cell>
        </row>
        <row r="2924">
          <cell r="S2924" t="str">
            <v>EE48</v>
          </cell>
          <cell r="T2924" t="str">
            <v>Murphy, Vincent E. Endowed Sch</v>
          </cell>
          <cell r="AA2924" t="str">
            <v>240-5506-0000</v>
          </cell>
          <cell r="AD2924" t="str">
            <v>MEMORIAL UNION-240</v>
          </cell>
          <cell r="AE2924" t="str">
            <v>MEMORIAL UNION-240-10</v>
          </cell>
          <cell r="AF2924" t="str">
            <v>240-5506-0000</v>
          </cell>
          <cell r="AJ2924" t="str">
            <v>-</v>
          </cell>
        </row>
        <row r="2925">
          <cell r="S2925" t="str">
            <v>EE49</v>
          </cell>
          <cell r="T2925" t="str">
            <v>Waltcher, Milton '41 End. Fund</v>
          </cell>
          <cell r="AA2925" t="str">
            <v>240-5507-0000</v>
          </cell>
          <cell r="AD2925" t="str">
            <v>MEMORIAL UNION-240</v>
          </cell>
          <cell r="AE2925" t="str">
            <v>MEMORIAL UNION-240-11</v>
          </cell>
          <cell r="AF2925" t="str">
            <v>240-5507-0000</v>
          </cell>
          <cell r="AJ2925" t="str">
            <v>-</v>
          </cell>
        </row>
        <row r="2926">
          <cell r="S2926" t="str">
            <v>EE50</v>
          </cell>
          <cell r="T2926" t="str">
            <v>Student Senate Endowed Sch. II</v>
          </cell>
          <cell r="AA2926" t="str">
            <v>240-5508-0000</v>
          </cell>
          <cell r="AD2926" t="str">
            <v>MEMORIAL UNION-240</v>
          </cell>
          <cell r="AE2926" t="str">
            <v>MEMORIAL UNION-240-12</v>
          </cell>
          <cell r="AF2926" t="str">
            <v>240-5508-0000</v>
          </cell>
          <cell r="AJ2926" t="str">
            <v>-</v>
          </cell>
        </row>
        <row r="2927">
          <cell r="S2927" t="str">
            <v>EE51</v>
          </cell>
          <cell r="T2927" t="str">
            <v>Federico, James J. Sr. Sch.</v>
          </cell>
          <cell r="AA2927" t="str">
            <v>240-5508-3025</v>
          </cell>
          <cell r="AD2927" t="str">
            <v>MEMORIAL UNION-240</v>
          </cell>
          <cell r="AE2927" t="str">
            <v>MEMORIAL UNION-240-13</v>
          </cell>
          <cell r="AF2927" t="str">
            <v>240-5508-3025</v>
          </cell>
          <cell r="AJ2927" t="str">
            <v>-</v>
          </cell>
        </row>
        <row r="2928">
          <cell r="S2928" t="str">
            <v>EE52</v>
          </cell>
          <cell r="T2928" t="str">
            <v>Belmont, Dr. Ralph S. Sch.</v>
          </cell>
          <cell r="AA2928" t="str">
            <v>240-5509-0000</v>
          </cell>
          <cell r="AD2928" t="str">
            <v>MEMORIAL UNION-240</v>
          </cell>
          <cell r="AE2928" t="str">
            <v>MEMORIAL UNION-240-14</v>
          </cell>
          <cell r="AF2928" t="str">
            <v>240-5509-0000</v>
          </cell>
          <cell r="AJ2928" t="str">
            <v>-</v>
          </cell>
        </row>
        <row r="2929">
          <cell r="S2929" t="str">
            <v>EE53</v>
          </cell>
          <cell r="T2929" t="str">
            <v>Carpenter, E. Kenneth Mem. Psy</v>
          </cell>
          <cell r="AA2929" t="str">
            <v>240-5511-0000</v>
          </cell>
          <cell r="AD2929" t="str">
            <v>MEMORIAL UNION-240</v>
          </cell>
          <cell r="AE2929" t="str">
            <v>MEMORIAL UNION-240-15</v>
          </cell>
          <cell r="AF2929" t="str">
            <v>240-5511-0000</v>
          </cell>
          <cell r="AJ2929" t="str">
            <v>-</v>
          </cell>
        </row>
        <row r="2930">
          <cell r="S2930" t="str">
            <v>EE54</v>
          </cell>
          <cell r="T2930" t="str">
            <v>Shreve, Betty '42 &amp; Tom Sch.</v>
          </cell>
          <cell r="AA2930" t="str">
            <v>240-5512-0000</v>
          </cell>
          <cell r="AD2930" t="str">
            <v>MEMORIAL UNION-240</v>
          </cell>
          <cell r="AE2930" t="str">
            <v>MEMORIAL UNION-240-16</v>
          </cell>
          <cell r="AF2930" t="str">
            <v>240-5512-0000</v>
          </cell>
          <cell r="AJ2930" t="str">
            <v>-</v>
          </cell>
        </row>
        <row r="2931">
          <cell r="S2931" t="str">
            <v>EE55</v>
          </cell>
          <cell r="T2931" t="str">
            <v>Fast, Betty Memorial Fund/Grad</v>
          </cell>
          <cell r="AA2931" t="str">
            <v>242-5500-0000</v>
          </cell>
          <cell r="AD2931" t="str">
            <v>MEMORIAL UNION-242</v>
          </cell>
          <cell r="AE2931" t="str">
            <v>MEMORIAL UNION-242-1</v>
          </cell>
          <cell r="AF2931" t="str">
            <v>242-5500-0000</v>
          </cell>
          <cell r="AJ2931" t="str">
            <v>-</v>
          </cell>
        </row>
        <row r="2932">
          <cell r="S2932" t="str">
            <v>EE56</v>
          </cell>
          <cell r="T2932" t="str">
            <v>Perdikakis, Costas Family Sch.</v>
          </cell>
          <cell r="AA2932" t="str">
            <v>243-5500-0000</v>
          </cell>
          <cell r="AD2932" t="str">
            <v>MEMORIAL UNION-243</v>
          </cell>
          <cell r="AE2932" t="str">
            <v>MEMORIAL UNION-243-1</v>
          </cell>
          <cell r="AF2932" t="str">
            <v>243-5500-0000</v>
          </cell>
          <cell r="AJ2932" t="str">
            <v>-</v>
          </cell>
        </row>
        <row r="2933">
          <cell r="S2933" t="str">
            <v>EE57</v>
          </cell>
          <cell r="T2933" t="str">
            <v>Munroe, Kenneth E and Janet K</v>
          </cell>
          <cell r="AA2933" t="str">
            <v>245-5500-0000</v>
          </cell>
          <cell r="AD2933" t="str">
            <v>MEMORIAL UNION-245</v>
          </cell>
          <cell r="AE2933" t="str">
            <v>MEMORIAL UNION-245-1</v>
          </cell>
          <cell r="AF2933" t="str">
            <v>245-5500-0000</v>
          </cell>
          <cell r="AJ2933" t="str">
            <v>-</v>
          </cell>
        </row>
        <row r="2934">
          <cell r="S2934" t="str">
            <v>EE58</v>
          </cell>
          <cell r="T2934" t="str">
            <v>Lapierre, Oscar &amp; Lauretta Mem</v>
          </cell>
          <cell r="AA2934" t="str">
            <v>245-5500-1212</v>
          </cell>
          <cell r="AD2934" t="str">
            <v>MEMORIAL UNION-245</v>
          </cell>
          <cell r="AE2934" t="str">
            <v>MEMORIAL UNION-245-2</v>
          </cell>
          <cell r="AF2934" t="str">
            <v>245-5500-1212</v>
          </cell>
          <cell r="AJ2934" t="str">
            <v>-</v>
          </cell>
        </row>
        <row r="2935">
          <cell r="S2935" t="str">
            <v>EE59</v>
          </cell>
          <cell r="T2935" t="str">
            <v>Leviton Foundation Sch End.</v>
          </cell>
          <cell r="AA2935" t="str">
            <v>250-5600-0000</v>
          </cell>
          <cell r="AD2935" t="str">
            <v>BOOKSTORE-250</v>
          </cell>
          <cell r="AE2935" t="str">
            <v>BOOKSTORE-250-1</v>
          </cell>
          <cell r="AF2935" t="str">
            <v>250-5600-0000</v>
          </cell>
          <cell r="AJ2935" t="str">
            <v>-</v>
          </cell>
        </row>
        <row r="2936">
          <cell r="S2936" t="str">
            <v>EE60</v>
          </cell>
          <cell r="T2936" t="str">
            <v>Locascio,Dr.Nicholas R./Prizes</v>
          </cell>
          <cell r="AA2936" t="str">
            <v>250-5600-1202</v>
          </cell>
          <cell r="AD2936" t="str">
            <v>BOOKSTORE-250</v>
          </cell>
          <cell r="AE2936" t="str">
            <v>BOOKSTORE-250-2</v>
          </cell>
          <cell r="AF2936" t="str">
            <v>250-5600-1202</v>
          </cell>
          <cell r="AJ2936" t="str">
            <v>-</v>
          </cell>
        </row>
        <row r="2937">
          <cell r="S2937" t="str">
            <v>EE61</v>
          </cell>
          <cell r="T2937" t="str">
            <v>McCarthy, John T. Mem. Sch.</v>
          </cell>
          <cell r="AA2937" t="str">
            <v>250-5600-1212</v>
          </cell>
          <cell r="AD2937" t="str">
            <v>BOOKSTORE-250</v>
          </cell>
          <cell r="AE2937" t="str">
            <v>BOOKSTORE-250-3</v>
          </cell>
          <cell r="AF2937" t="str">
            <v>250-5600-1212</v>
          </cell>
          <cell r="AJ2937" t="str">
            <v>-</v>
          </cell>
        </row>
        <row r="2938">
          <cell r="S2938" t="str">
            <v>EE62</v>
          </cell>
          <cell r="T2938" t="str">
            <v>Murray, Daniel &amp; Blanche Fmly.</v>
          </cell>
          <cell r="AA2938" t="str">
            <v>250-5600-3025</v>
          </cell>
          <cell r="AD2938" t="str">
            <v>BOOKSTORE-250</v>
          </cell>
          <cell r="AE2938" t="str">
            <v>BOOKSTORE-250-4</v>
          </cell>
          <cell r="AF2938" t="str">
            <v>250-5600-3025</v>
          </cell>
          <cell r="AJ2938" t="str">
            <v>-</v>
          </cell>
        </row>
        <row r="2939">
          <cell r="S2939" t="str">
            <v>EE63</v>
          </cell>
          <cell r="T2939" t="str">
            <v>Pimental, Jean Louise Mem. Sch</v>
          </cell>
          <cell r="AA2939" t="str">
            <v>250-5601-0000</v>
          </cell>
          <cell r="AD2939" t="str">
            <v>BOOKSTORE-250</v>
          </cell>
          <cell r="AE2939" t="str">
            <v>BOOKSTORE-250-5</v>
          </cell>
          <cell r="AF2939" t="str">
            <v>250-5601-0000</v>
          </cell>
          <cell r="AJ2939" t="str">
            <v>-</v>
          </cell>
        </row>
        <row r="2940">
          <cell r="S2940" t="str">
            <v>EE64</v>
          </cell>
          <cell r="T2940" t="str">
            <v>Feinstein,Lillian &amp; Alan Shawn</v>
          </cell>
          <cell r="AA2940" t="str">
            <v>250-5602-0000</v>
          </cell>
          <cell r="AD2940" t="str">
            <v>BOOKSTORE-250</v>
          </cell>
          <cell r="AE2940" t="str">
            <v>BOOKSTORE-250-6</v>
          </cell>
          <cell r="AF2940" t="str">
            <v>250-5602-0000</v>
          </cell>
          <cell r="AJ2940" t="str">
            <v>-</v>
          </cell>
        </row>
        <row r="2941">
          <cell r="S2941" t="str">
            <v>EE65</v>
          </cell>
          <cell r="T2941" t="str">
            <v>Potter,William Endowment/Prize</v>
          </cell>
          <cell r="AA2941" t="str">
            <v>250-5603-0000</v>
          </cell>
          <cell r="AD2941" t="str">
            <v>BOOKSTORE-250</v>
          </cell>
          <cell r="AE2941" t="str">
            <v>BOOKSTORE-250-7</v>
          </cell>
          <cell r="AF2941" t="str">
            <v>250-5603-0000</v>
          </cell>
          <cell r="AJ2941" t="str">
            <v>-</v>
          </cell>
        </row>
        <row r="2942">
          <cell r="S2942" t="str">
            <v>EE66</v>
          </cell>
          <cell r="T2942" t="str">
            <v>Ravin, Mary A. Silverman, Md</v>
          </cell>
          <cell r="AA2942" t="str">
            <v>250-5604-0000</v>
          </cell>
          <cell r="AD2942" t="str">
            <v>BOOKSTORE-250</v>
          </cell>
          <cell r="AE2942" t="str">
            <v>BOOKSTORE-250-8</v>
          </cell>
          <cell r="AF2942" t="str">
            <v>250-5604-0000</v>
          </cell>
          <cell r="AJ2942" t="str">
            <v>-</v>
          </cell>
        </row>
        <row r="2943">
          <cell r="S2943" t="str">
            <v>EE67</v>
          </cell>
          <cell r="T2943" t="str">
            <v>Ellis, Marjorie U. Mem. Sch.</v>
          </cell>
          <cell r="AA2943" t="str">
            <v>250-5605-0000</v>
          </cell>
          <cell r="AD2943" t="str">
            <v>BOOKSTORE-250</v>
          </cell>
          <cell r="AE2943" t="str">
            <v>BOOKSTORE-250-9</v>
          </cell>
          <cell r="AF2943" t="str">
            <v>250-5605-0000</v>
          </cell>
          <cell r="AJ2943" t="str">
            <v>-</v>
          </cell>
        </row>
        <row r="2944">
          <cell r="S2944" t="str">
            <v>EE68</v>
          </cell>
          <cell r="T2944" t="str">
            <v>Stutz, Stan Memorial Sch.</v>
          </cell>
          <cell r="AA2944" t="str">
            <v>255-5600-0000</v>
          </cell>
          <cell r="AD2944" t="str">
            <v>BOOKSTORE-255</v>
          </cell>
          <cell r="AE2944" t="str">
            <v>BOOKSTORE-255-1</v>
          </cell>
          <cell r="AF2944" t="str">
            <v>255-5600-0000</v>
          </cell>
          <cell r="AJ2944" t="str">
            <v>-</v>
          </cell>
        </row>
        <row r="2945">
          <cell r="S2945" t="str">
            <v>EE69</v>
          </cell>
          <cell r="T2945" t="str">
            <v>Titchener, Frederick &amp; Doris</v>
          </cell>
          <cell r="AA2945" t="str">
            <v>300-4021-4054</v>
          </cell>
          <cell r="AD2945" t="str">
            <v>WAJONES-300</v>
          </cell>
          <cell r="AE2945" t="str">
            <v>WAJONES-300-1</v>
          </cell>
          <cell r="AF2945" t="str">
            <v>300-4021-4054</v>
          </cell>
          <cell r="AJ2945" t="str">
            <v>-</v>
          </cell>
        </row>
        <row r="2946">
          <cell r="S2946" t="str">
            <v>EE70</v>
          </cell>
          <cell r="T2946" t="str">
            <v>Tootell, Frederick Memorial</v>
          </cell>
          <cell r="AA2946" t="str">
            <v>300-4023-4054</v>
          </cell>
          <cell r="AD2946" t="str">
            <v>WAJONES-300</v>
          </cell>
          <cell r="AE2946" t="str">
            <v>WAJONES-300-2</v>
          </cell>
          <cell r="AF2946" t="str">
            <v>300-4023-4054</v>
          </cell>
          <cell r="AJ2946" t="str">
            <v>-</v>
          </cell>
        </row>
        <row r="2947">
          <cell r="S2947" t="str">
            <v>EE71</v>
          </cell>
          <cell r="T2947" t="str">
            <v>URI Class Of 1930 Scholarship</v>
          </cell>
          <cell r="AA2947" t="str">
            <v>300-4024-0000</v>
          </cell>
          <cell r="AD2947" t="str">
            <v>WAJONES-300</v>
          </cell>
          <cell r="AE2947" t="str">
            <v>WAJONES-300-3</v>
          </cell>
          <cell r="AF2947" t="str">
            <v>300-4024-0000</v>
          </cell>
          <cell r="AJ2947" t="str">
            <v>-</v>
          </cell>
        </row>
        <row r="2948">
          <cell r="S2948" t="str">
            <v>EE72</v>
          </cell>
          <cell r="T2948" t="str">
            <v>URI Class Of 1936 Scholarship</v>
          </cell>
          <cell r="AA2948" t="str">
            <v>300-4024-4054</v>
          </cell>
          <cell r="AD2948" t="str">
            <v>WAJONES-300</v>
          </cell>
          <cell r="AE2948" t="str">
            <v>WAJONES-300-4</v>
          </cell>
          <cell r="AF2948" t="str">
            <v>300-4024-4054</v>
          </cell>
          <cell r="AJ2948" t="str">
            <v>-</v>
          </cell>
        </row>
        <row r="2949">
          <cell r="S2949" t="str">
            <v>EE73</v>
          </cell>
          <cell r="T2949" t="str">
            <v>URI Class Of 1968 Scholarship</v>
          </cell>
          <cell r="AA2949" t="str">
            <v>300-4025-0000</v>
          </cell>
          <cell r="AD2949" t="str">
            <v>WAJONES-300</v>
          </cell>
          <cell r="AE2949" t="str">
            <v>WAJONES-300-5</v>
          </cell>
          <cell r="AF2949" t="str">
            <v>300-4025-0000</v>
          </cell>
          <cell r="AJ2949" t="str">
            <v>-</v>
          </cell>
        </row>
        <row r="2950">
          <cell r="S2950" t="str">
            <v>EE74</v>
          </cell>
          <cell r="T2950" t="str">
            <v>URI Class Of 1969 Scholarship</v>
          </cell>
          <cell r="AA2950" t="str">
            <v>300-4025-1212</v>
          </cell>
          <cell r="AD2950" t="str">
            <v>WAJONES-300</v>
          </cell>
          <cell r="AE2950" t="str">
            <v>WAJONES-300-6</v>
          </cell>
          <cell r="AF2950" t="str">
            <v>300-4025-1212</v>
          </cell>
          <cell r="AJ2950" t="str">
            <v>-</v>
          </cell>
        </row>
        <row r="2951">
          <cell r="S2951" t="str">
            <v>EE75</v>
          </cell>
          <cell r="T2951" t="str">
            <v>URI Class Of 1975 Scholarship</v>
          </cell>
          <cell r="AA2951" t="str">
            <v>300-4025-6510</v>
          </cell>
          <cell r="AD2951" t="str">
            <v>WAJONES-300</v>
          </cell>
          <cell r="AE2951" t="str">
            <v>WAJONES-300-7</v>
          </cell>
          <cell r="AF2951" t="str">
            <v>300-4025-6510</v>
          </cell>
          <cell r="AJ2951" t="str">
            <v>-</v>
          </cell>
        </row>
        <row r="2952">
          <cell r="S2952" t="str">
            <v>EE76</v>
          </cell>
          <cell r="T2952" t="str">
            <v>Fifth Quarter Club Sch.</v>
          </cell>
          <cell r="AA2952" t="str">
            <v>300-4026-0000</v>
          </cell>
          <cell r="AD2952" t="str">
            <v>WAJONES-300</v>
          </cell>
          <cell r="AE2952" t="str">
            <v>WAJONES-300-8</v>
          </cell>
          <cell r="AF2952" t="str">
            <v>300-4026-0000</v>
          </cell>
          <cell r="AJ2952" t="str">
            <v>-</v>
          </cell>
        </row>
        <row r="2953">
          <cell r="S2953" t="str">
            <v>EE77</v>
          </cell>
          <cell r="T2953" t="str">
            <v>Wood, Richard Memorial/Award</v>
          </cell>
          <cell r="AA2953" t="str">
            <v>300-4026-3025</v>
          </cell>
          <cell r="AD2953" t="str">
            <v>WAJONES-300</v>
          </cell>
          <cell r="AE2953" t="str">
            <v>WAJONES-300-9</v>
          </cell>
          <cell r="AF2953" t="str">
            <v>300-4026-3025</v>
          </cell>
          <cell r="AJ2953" t="str">
            <v>-</v>
          </cell>
        </row>
        <row r="2954">
          <cell r="S2954" t="str">
            <v>EE78</v>
          </cell>
          <cell r="T2954" t="str">
            <v>Woods, Dr. Barbara Memorial</v>
          </cell>
          <cell r="AA2954" t="str">
            <v>300-4026-4050</v>
          </cell>
          <cell r="AD2954" t="str">
            <v>WAJONES-300</v>
          </cell>
          <cell r="AE2954" t="str">
            <v>WAJONES-300-10</v>
          </cell>
          <cell r="AF2954" t="str">
            <v>300-4026-4050</v>
          </cell>
          <cell r="AJ2954" t="str">
            <v>-</v>
          </cell>
        </row>
        <row r="2955">
          <cell r="S2955" t="str">
            <v>EE79</v>
          </cell>
          <cell r="T2955" t="str">
            <v>College of Pharmacy Schol.</v>
          </cell>
          <cell r="AA2955" t="str">
            <v>300-4027-0000</v>
          </cell>
          <cell r="AD2955" t="str">
            <v>WAJONES-300</v>
          </cell>
          <cell r="AE2955" t="str">
            <v>WAJONES-300-11</v>
          </cell>
          <cell r="AF2955" t="str">
            <v>300-4027-0000</v>
          </cell>
          <cell r="AJ2955" t="str">
            <v>-</v>
          </cell>
        </row>
        <row r="2956">
          <cell r="S2956" t="str">
            <v>EE80</v>
          </cell>
          <cell r="T2956" t="str">
            <v>Allen, Heidi Memorial Sch.</v>
          </cell>
          <cell r="AA2956" t="str">
            <v>300-4027-4050</v>
          </cell>
          <cell r="AD2956" t="str">
            <v>WAJONES-300</v>
          </cell>
          <cell r="AE2956" t="str">
            <v>WAJONES-300-12</v>
          </cell>
          <cell r="AF2956" t="str">
            <v>300-4027-4050</v>
          </cell>
          <cell r="AJ2956" t="str">
            <v>-</v>
          </cell>
        </row>
        <row r="2957">
          <cell r="S2957" t="str">
            <v>EE81</v>
          </cell>
          <cell r="T2957" t="str">
            <v>Nolan, L Douglas Endowment</v>
          </cell>
          <cell r="AA2957" t="str">
            <v>300-4027-4055</v>
          </cell>
          <cell r="AD2957" t="str">
            <v>WAJONES-300</v>
          </cell>
          <cell r="AE2957" t="str">
            <v>WAJONES-300-13</v>
          </cell>
          <cell r="AF2957" t="str">
            <v>300-4027-4055</v>
          </cell>
          <cell r="AJ2957" t="str">
            <v>-</v>
          </cell>
        </row>
        <row r="2958">
          <cell r="S2958" t="str">
            <v>EE82</v>
          </cell>
          <cell r="T2958" t="str">
            <v>Youngken, Heber W. Sch.</v>
          </cell>
          <cell r="AA2958" t="str">
            <v>300-4028-0000</v>
          </cell>
          <cell r="AD2958" t="str">
            <v>WAJONES-300</v>
          </cell>
          <cell r="AE2958" t="str">
            <v>WAJONES-300-14</v>
          </cell>
          <cell r="AF2958" t="str">
            <v>300-4028-0000</v>
          </cell>
          <cell r="AJ2958" t="str">
            <v>-</v>
          </cell>
        </row>
        <row r="2959">
          <cell r="S2959" t="str">
            <v>EE83</v>
          </cell>
          <cell r="T2959" t="str">
            <v>Jackson, Frederick &amp; Katherine</v>
          </cell>
          <cell r="AA2959" t="str">
            <v>300-4028-3025</v>
          </cell>
          <cell r="AD2959" t="str">
            <v>WAJONES-300</v>
          </cell>
          <cell r="AE2959" t="str">
            <v>WAJONES-300-15</v>
          </cell>
          <cell r="AF2959" t="str">
            <v>300-4028-3025</v>
          </cell>
          <cell r="AJ2959" t="str">
            <v>-</v>
          </cell>
        </row>
        <row r="2960">
          <cell r="S2960" t="str">
            <v>EE84</v>
          </cell>
          <cell r="T2960" t="str">
            <v>Potter, Ralph Sch. Endowment</v>
          </cell>
          <cell r="AA2960" t="str">
            <v>300-4028-4054</v>
          </cell>
          <cell r="AD2960" t="str">
            <v>WAJONES-300</v>
          </cell>
          <cell r="AE2960" t="str">
            <v>WAJONES-300-16</v>
          </cell>
          <cell r="AF2960" t="str">
            <v>300-4028-4054</v>
          </cell>
          <cell r="AJ2960" t="str">
            <v>-</v>
          </cell>
        </row>
        <row r="2961">
          <cell r="S2961" t="str">
            <v>EE85</v>
          </cell>
          <cell r="T2961" t="str">
            <v>URI Class Of 1933</v>
          </cell>
          <cell r="AA2961" t="str">
            <v>300-4028-5528</v>
          </cell>
          <cell r="AD2961" t="str">
            <v>WAJONES-300</v>
          </cell>
          <cell r="AE2961" t="str">
            <v>WAJONES-300-17</v>
          </cell>
          <cell r="AF2961" t="str">
            <v>300-4028-5528</v>
          </cell>
          <cell r="AJ2961" t="str">
            <v>-</v>
          </cell>
        </row>
        <row r="2962">
          <cell r="S2962" t="str">
            <v>EE86</v>
          </cell>
          <cell r="T2962" t="str">
            <v>SE Massachussetts Pharm</v>
          </cell>
          <cell r="AA2962" t="str">
            <v>300-4028-6510</v>
          </cell>
          <cell r="AD2962" t="str">
            <v>WAJONES-300</v>
          </cell>
          <cell r="AE2962" t="str">
            <v>WAJONES-300-18</v>
          </cell>
          <cell r="AF2962" t="str">
            <v>300-4028-6510</v>
          </cell>
          <cell r="AJ2962" t="str">
            <v>-</v>
          </cell>
        </row>
        <row r="2963">
          <cell r="S2963" t="str">
            <v>EE87</v>
          </cell>
          <cell r="T2963" t="str">
            <v>Bannon, John F. Endowed Sch.</v>
          </cell>
          <cell r="AA2963" t="str">
            <v>300-4029-4054</v>
          </cell>
          <cell r="AD2963" t="str">
            <v>WAJONES-300</v>
          </cell>
          <cell r="AE2963" t="str">
            <v>WAJONES-300-19</v>
          </cell>
          <cell r="AF2963" t="str">
            <v>300-4029-4054</v>
          </cell>
          <cell r="AJ2963" t="str">
            <v>-</v>
          </cell>
        </row>
        <row r="2964">
          <cell r="S2964" t="str">
            <v>EE88</v>
          </cell>
          <cell r="T2964" t="str">
            <v>URI Class Of 1935 Scholarship</v>
          </cell>
          <cell r="AA2964" t="str">
            <v>310-4075-0000</v>
          </cell>
          <cell r="AD2964" t="str">
            <v>RYANBOSS-310</v>
          </cell>
          <cell r="AE2964" t="str">
            <v>RYANBOSS-310-1</v>
          </cell>
          <cell r="AF2964" t="str">
            <v>310-4075-0000</v>
          </cell>
          <cell r="AJ2964" t="str">
            <v>-</v>
          </cell>
        </row>
        <row r="2965">
          <cell r="S2965" t="str">
            <v>EE89</v>
          </cell>
          <cell r="T2965" t="str">
            <v>URI Class Of 1931 Scholarship</v>
          </cell>
          <cell r="AA2965" t="str">
            <v>310-4075-1212</v>
          </cell>
          <cell r="AD2965" t="str">
            <v>RYANBOSS-310</v>
          </cell>
          <cell r="AE2965" t="str">
            <v>RYANBOSS-310-2</v>
          </cell>
          <cell r="AF2965" t="str">
            <v>310-4075-1212</v>
          </cell>
          <cell r="AJ2965" t="str">
            <v>-</v>
          </cell>
        </row>
        <row r="2966">
          <cell r="S2966" t="str">
            <v>EE90</v>
          </cell>
          <cell r="T2966" t="str">
            <v>Baxter, John M. Endowed Sch.</v>
          </cell>
          <cell r="AA2966" t="str">
            <v>310-4075-3003</v>
          </cell>
          <cell r="AD2966" t="str">
            <v>RYANBOSS-310</v>
          </cell>
          <cell r="AE2966" t="str">
            <v>RYANBOSS-310-3</v>
          </cell>
          <cell r="AF2966" t="str">
            <v>310-4075-3003</v>
          </cell>
          <cell r="AJ2966" t="str">
            <v>-</v>
          </cell>
        </row>
        <row r="2967">
          <cell r="S2967" t="str">
            <v>EE91</v>
          </cell>
          <cell r="T2967" t="str">
            <v>Buonaiuto, Gustin Family Sch</v>
          </cell>
          <cell r="AA2967" t="str">
            <v>310-4075-3025</v>
          </cell>
          <cell r="AD2967" t="str">
            <v>RYANBOSS-310</v>
          </cell>
          <cell r="AE2967" t="str">
            <v>RYANBOSS-310-4</v>
          </cell>
          <cell r="AF2967" t="str">
            <v>310-4075-3025</v>
          </cell>
          <cell r="AJ2967" t="str">
            <v>-</v>
          </cell>
        </row>
        <row r="2968">
          <cell r="S2968" t="str">
            <v>EE92</v>
          </cell>
          <cell r="T2968" t="str">
            <v>Metz, William D. &amp; Clarice Sch</v>
          </cell>
          <cell r="AA2968" t="str">
            <v>310-4075-3307</v>
          </cell>
          <cell r="AD2968" t="str">
            <v>RYANBOSS-310</v>
          </cell>
          <cell r="AE2968" t="str">
            <v>RYANBOSS-310-5</v>
          </cell>
          <cell r="AF2968" t="str">
            <v>310-4075-3307</v>
          </cell>
          <cell r="AJ2968" t="str">
            <v>-</v>
          </cell>
        </row>
        <row r="2969">
          <cell r="S2969" t="str">
            <v>EE93</v>
          </cell>
          <cell r="T2969" t="str">
            <v>URI Class Of 1943 Scholarship</v>
          </cell>
          <cell r="AA2969" t="str">
            <v>310-4075-4182</v>
          </cell>
          <cell r="AD2969" t="str">
            <v>RYANBOSS-310</v>
          </cell>
          <cell r="AE2969" t="str">
            <v>RYANBOSS-310-6</v>
          </cell>
          <cell r="AF2969" t="str">
            <v>310-4075-4182</v>
          </cell>
          <cell r="AJ2969" t="str">
            <v>-</v>
          </cell>
        </row>
        <row r="2970">
          <cell r="S2970" t="str">
            <v>EE94</v>
          </cell>
          <cell r="T2970" t="str">
            <v>Soloveitzk, Harold B. '35 Sch.</v>
          </cell>
          <cell r="AA2970" t="str">
            <v>310-4075-7377</v>
          </cell>
          <cell r="AD2970" t="str">
            <v>RYANBOSS-310</v>
          </cell>
          <cell r="AE2970" t="str">
            <v>RYANBOSS-310-7</v>
          </cell>
          <cell r="AF2970" t="str">
            <v>310-4075-7377</v>
          </cell>
          <cell r="AJ2970" t="str">
            <v>-</v>
          </cell>
        </row>
        <row r="2971">
          <cell r="S2971" t="str">
            <v>EE95</v>
          </cell>
          <cell r="T2971" t="str">
            <v>Ferrante, William R. &amp; Ann W.</v>
          </cell>
          <cell r="AA2971" t="str">
            <v>310-4080-0000</v>
          </cell>
          <cell r="AD2971" t="str">
            <v>RYANBOSS-310</v>
          </cell>
          <cell r="AE2971" t="str">
            <v>RYANBOSS-310-8</v>
          </cell>
          <cell r="AF2971" t="str">
            <v>310-4080-0000</v>
          </cell>
          <cell r="AJ2971" t="str">
            <v>-</v>
          </cell>
        </row>
        <row r="2972">
          <cell r="S2972" t="str">
            <v>EE96</v>
          </cell>
          <cell r="T2972" t="str">
            <v>Watelet, Paul L. '34 Athletic</v>
          </cell>
          <cell r="AA2972" t="str">
            <v>310-4080-1212</v>
          </cell>
          <cell r="AD2972" t="str">
            <v>RYANBOSS-310</v>
          </cell>
          <cell r="AE2972" t="str">
            <v>RYANBOSS-310-9</v>
          </cell>
          <cell r="AF2972" t="str">
            <v>310-4080-1212</v>
          </cell>
          <cell r="AJ2972" t="str">
            <v>-</v>
          </cell>
        </row>
        <row r="2973">
          <cell r="S2973" t="str">
            <v>EE97</v>
          </cell>
          <cell r="T2973" t="str">
            <v>URI Class Of 1940 Sch.</v>
          </cell>
          <cell r="AA2973" t="str">
            <v>310-4080-3025</v>
          </cell>
          <cell r="AD2973" t="str">
            <v>RYANBOSS-310</v>
          </cell>
          <cell r="AE2973" t="str">
            <v>RYANBOSS-310-10</v>
          </cell>
          <cell r="AF2973" t="str">
            <v>310-4080-3025</v>
          </cell>
          <cell r="AJ2973" t="str">
            <v>-</v>
          </cell>
        </row>
        <row r="2974">
          <cell r="S2974" t="str">
            <v>EE98</v>
          </cell>
          <cell r="T2974" t="str">
            <v>URI Class Of 1937 Sch.</v>
          </cell>
          <cell r="AA2974" t="str">
            <v>310-4080-3307</v>
          </cell>
          <cell r="AD2974" t="str">
            <v>RYANBOSS-310</v>
          </cell>
          <cell r="AE2974" t="str">
            <v>RYANBOSS-310-11</v>
          </cell>
          <cell r="AF2974" t="str">
            <v>310-4080-3307</v>
          </cell>
          <cell r="AJ2974" t="str">
            <v>-</v>
          </cell>
        </row>
        <row r="2975">
          <cell r="S2975" t="str">
            <v>EE99</v>
          </cell>
          <cell r="T2975" t="str">
            <v>URI Class Of 1941 Scholarship</v>
          </cell>
          <cell r="AA2975" t="str">
            <v>310-4080-7377</v>
          </cell>
          <cell r="AD2975" t="str">
            <v>RYANBOSS-310</v>
          </cell>
          <cell r="AE2975" t="str">
            <v>RYANBOSS-310-12</v>
          </cell>
          <cell r="AF2975" t="str">
            <v>310-4080-7377</v>
          </cell>
          <cell r="AJ2975" t="str">
            <v>-</v>
          </cell>
        </row>
        <row r="2976">
          <cell r="S2976" t="str">
            <v>EF01</v>
          </cell>
          <cell r="T2976" t="str">
            <v>URI Class Of 1942 Scholarship</v>
          </cell>
          <cell r="AA2976" t="str">
            <v>315-4075-0000</v>
          </cell>
          <cell r="AD2976" t="str">
            <v>RYANBOSS-315</v>
          </cell>
          <cell r="AE2976" t="str">
            <v>RYANBOSS-315-1</v>
          </cell>
          <cell r="AF2976" t="str">
            <v>315-4075-0000</v>
          </cell>
          <cell r="AJ2976" t="str">
            <v>-</v>
          </cell>
        </row>
        <row r="2977">
          <cell r="S2977" t="str">
            <v>EF02</v>
          </cell>
          <cell r="T2977" t="str">
            <v>Fiorenzano, Arthur &amp; Frank Sch</v>
          </cell>
          <cell r="AA2977" t="str">
            <v>315-4075-1212</v>
          </cell>
          <cell r="AD2977" t="str">
            <v>RYANBOSS-315</v>
          </cell>
          <cell r="AE2977" t="str">
            <v>RYANBOSS-315-2</v>
          </cell>
          <cell r="AF2977" t="str">
            <v>315-4075-1212</v>
          </cell>
          <cell r="AJ2977" t="str">
            <v>-</v>
          </cell>
        </row>
        <row r="2978">
          <cell r="S2978" t="str">
            <v>EF03</v>
          </cell>
          <cell r="T2978" t="str">
            <v>URI Class Of 1938-R. Bressler</v>
          </cell>
          <cell r="AA2978" t="str">
            <v>315-4080-0000</v>
          </cell>
          <cell r="AD2978" t="str">
            <v>RYANBOSS-315</v>
          </cell>
          <cell r="AE2978" t="str">
            <v>RYANBOSS-315-3</v>
          </cell>
          <cell r="AF2978" t="str">
            <v>315-4080-0000</v>
          </cell>
          <cell r="AJ2978" t="str">
            <v>-</v>
          </cell>
        </row>
        <row r="2979">
          <cell r="S2979" t="str">
            <v>EF04</v>
          </cell>
          <cell r="T2979" t="str">
            <v>Brittingham/Pezzullo Fam. Sch.</v>
          </cell>
          <cell r="AA2979" t="str">
            <v>315-4080-1212</v>
          </cell>
          <cell r="AD2979" t="str">
            <v>RYANBOSS-315</v>
          </cell>
          <cell r="AE2979" t="str">
            <v>RYANBOSS-315-4</v>
          </cell>
          <cell r="AF2979" t="str">
            <v>315-4080-1212</v>
          </cell>
          <cell r="AJ2979" t="str">
            <v>-</v>
          </cell>
        </row>
        <row r="2980">
          <cell r="S2980" t="str">
            <v>EF05</v>
          </cell>
          <cell r="T2980" t="str">
            <v>Denelle, Ronald Scholarship</v>
          </cell>
          <cell r="AA2980" t="str">
            <v>330-4085-0000</v>
          </cell>
          <cell r="AD2980" t="str">
            <v>PARKING-330</v>
          </cell>
          <cell r="AE2980" t="str">
            <v>PARKING-330-1</v>
          </cell>
          <cell r="AF2980" t="str">
            <v>330-4085-0000</v>
          </cell>
          <cell r="AJ2980" t="str">
            <v>-</v>
          </cell>
        </row>
        <row r="2981">
          <cell r="S2981" t="str">
            <v>EF06</v>
          </cell>
          <cell r="T2981" t="str">
            <v>URI Class Of 1962 Scholarship</v>
          </cell>
          <cell r="AA2981" t="str">
            <v>330-4085-1202</v>
          </cell>
          <cell r="AD2981" t="str">
            <v>PARKING-330</v>
          </cell>
          <cell r="AE2981" t="str">
            <v>PARKING-330-2</v>
          </cell>
          <cell r="AF2981" t="str">
            <v>330-4085-1202</v>
          </cell>
          <cell r="AJ2981" t="str">
            <v>-</v>
          </cell>
        </row>
        <row r="2982">
          <cell r="S2982" t="str">
            <v>EF07</v>
          </cell>
          <cell r="T2982" t="str">
            <v>URI Class Of 1939 Scholarship</v>
          </cell>
          <cell r="AA2982" t="str">
            <v>330-4085-1212</v>
          </cell>
          <cell r="AD2982" t="str">
            <v>PARKING-330</v>
          </cell>
          <cell r="AE2982" t="str">
            <v>PARKING-330-3</v>
          </cell>
          <cell r="AF2982" t="str">
            <v>330-4085-1212</v>
          </cell>
          <cell r="AJ2982" t="str">
            <v>-</v>
          </cell>
        </row>
        <row r="2983">
          <cell r="S2983" t="str">
            <v>EF08</v>
          </cell>
          <cell r="T2983" t="str">
            <v>Depace, Paul Scholarship</v>
          </cell>
          <cell r="AA2983" t="str">
            <v>330-4085-3025</v>
          </cell>
          <cell r="AD2983" t="str">
            <v>PARKING-330</v>
          </cell>
          <cell r="AE2983" t="str">
            <v>PARKING-330-4</v>
          </cell>
          <cell r="AF2983" t="str">
            <v>330-4085-3025</v>
          </cell>
          <cell r="AJ2983" t="str">
            <v>-</v>
          </cell>
        </row>
        <row r="2984">
          <cell r="S2984" t="str">
            <v>EF09</v>
          </cell>
          <cell r="T2984" t="str">
            <v>Carter, W. Berkley Endowed Sch</v>
          </cell>
          <cell r="AA2984" t="str">
            <v>330-4085-3056</v>
          </cell>
          <cell r="AD2984" t="str">
            <v>PARKING-330</v>
          </cell>
          <cell r="AE2984" t="str">
            <v>PARKING-330-5</v>
          </cell>
          <cell r="AF2984" t="str">
            <v>330-4085-3056</v>
          </cell>
          <cell r="AJ2984" t="str">
            <v>-</v>
          </cell>
        </row>
        <row r="2985">
          <cell r="S2985" t="str">
            <v>EF10</v>
          </cell>
          <cell r="T2985" t="str">
            <v>Dwyer,Austin J &amp; Wilcox, Fran.</v>
          </cell>
          <cell r="AA2985" t="str">
            <v>330-4085-7377</v>
          </cell>
          <cell r="AD2985" t="str">
            <v>PARKING-330</v>
          </cell>
          <cell r="AE2985" t="str">
            <v>PARKING-330-6</v>
          </cell>
          <cell r="AF2985" t="str">
            <v>330-4085-7377</v>
          </cell>
          <cell r="AJ2985" t="str">
            <v>-</v>
          </cell>
        </row>
        <row r="2986">
          <cell r="S2986" t="str">
            <v>EF11</v>
          </cell>
          <cell r="T2986" t="str">
            <v>Geisser, George &amp; Virginia Sch</v>
          </cell>
          <cell r="AA2986" t="str">
            <v>332-4085-0000</v>
          </cell>
          <cell r="AD2986" t="str">
            <v>PARKING-332</v>
          </cell>
          <cell r="AE2986" t="str">
            <v>PARKING-332-1</v>
          </cell>
          <cell r="AF2986" t="str">
            <v>332-4085-0000</v>
          </cell>
          <cell r="AJ2986" t="str">
            <v>-</v>
          </cell>
        </row>
        <row r="2987">
          <cell r="S2987" t="str">
            <v>EF12</v>
          </cell>
          <cell r="T2987" t="str">
            <v>Kirk, Kenneth &amp; Marie Sch.</v>
          </cell>
          <cell r="AA2987" t="str">
            <v>333-4085-0000</v>
          </cell>
          <cell r="AD2987" t="str">
            <v>PARKING-333</v>
          </cell>
          <cell r="AE2987" t="str">
            <v>PARKING-333-1</v>
          </cell>
          <cell r="AF2987" t="str">
            <v>333-4085-0000</v>
          </cell>
          <cell r="AJ2987" t="str">
            <v>-</v>
          </cell>
        </row>
        <row r="2988">
          <cell r="S2988" t="str">
            <v>EF13</v>
          </cell>
          <cell r="T2988" t="str">
            <v>Inactive</v>
          </cell>
          <cell r="AA2988" t="str">
            <v>335-4085-0000</v>
          </cell>
          <cell r="AD2988" t="str">
            <v>PARKING-335</v>
          </cell>
          <cell r="AE2988" t="str">
            <v>PARKING-335-1</v>
          </cell>
          <cell r="AF2988" t="str">
            <v>335-4085-0000</v>
          </cell>
          <cell r="AJ2988" t="str">
            <v>-</v>
          </cell>
        </row>
        <row r="2989">
          <cell r="S2989" t="str">
            <v>EF14</v>
          </cell>
          <cell r="T2989" t="str">
            <v>URI Classes Of 1944-46 End.</v>
          </cell>
          <cell r="AA2989" t="str">
            <v>335-4085-1212</v>
          </cell>
          <cell r="AD2989" t="str">
            <v>PARKING-335</v>
          </cell>
          <cell r="AE2989" t="str">
            <v>PARKING-335-2</v>
          </cell>
          <cell r="AF2989" t="str">
            <v>335-4085-1212</v>
          </cell>
          <cell r="AJ2989" t="str">
            <v>-</v>
          </cell>
        </row>
        <row r="2990">
          <cell r="S2990" t="str">
            <v>EF15</v>
          </cell>
          <cell r="T2990" t="str">
            <v>White, Louisa Student Loan</v>
          </cell>
          <cell r="AA2990" t="str">
            <v>335-4085-3002</v>
          </cell>
          <cell r="AD2990" t="str">
            <v>PARKING-335</v>
          </cell>
          <cell r="AE2990" t="str">
            <v>PARKING-335-3</v>
          </cell>
          <cell r="AF2990" t="str">
            <v>335-4085-3002</v>
          </cell>
          <cell r="AJ2990" t="str">
            <v>-</v>
          </cell>
        </row>
        <row r="2991">
          <cell r="S2991" t="str">
            <v>EF16</v>
          </cell>
          <cell r="T2991" t="str">
            <v>URI Class of 1956 Sch.</v>
          </cell>
          <cell r="AA2991" t="str">
            <v>400-0200-3064</v>
          </cell>
          <cell r="AD2991" t="str">
            <v>FACILITIES-Other-400</v>
          </cell>
          <cell r="AE2991" t="str">
            <v>FACILITIES-Other-400-1</v>
          </cell>
          <cell r="AF2991" t="str">
            <v>400-0200-3064</v>
          </cell>
          <cell r="AJ2991" t="str">
            <v>-</v>
          </cell>
        </row>
        <row r="2992">
          <cell r="S2992" t="str">
            <v>EF17</v>
          </cell>
          <cell r="T2992" t="str">
            <v>URI Class Of 1948 Fund</v>
          </cell>
          <cell r="AA2992" t="str">
            <v>400-0230-3065</v>
          </cell>
          <cell r="AD2992" t="str">
            <v>AVP-FACILITIES-Other-400</v>
          </cell>
          <cell r="AE2992" t="str">
            <v>AVP-FACILITIES-Other-400-1</v>
          </cell>
          <cell r="AF2992" t="str">
            <v>400-0230-3065</v>
          </cell>
          <cell r="AJ2992" t="str">
            <v>-</v>
          </cell>
        </row>
        <row r="2993">
          <cell r="S2993" t="str">
            <v>EF18</v>
          </cell>
          <cell r="T2993" t="str">
            <v>Silvia, William F &amp; Pauline T</v>
          </cell>
          <cell r="AA2993" t="str">
            <v>400-1001-6503</v>
          </cell>
          <cell r="AD2993" t="str">
            <v>PRESIDENT-Office-400</v>
          </cell>
          <cell r="AE2993" t="str">
            <v>PRESIDENT-Office-400-1</v>
          </cell>
          <cell r="AF2993" t="str">
            <v>400-1001-6503</v>
          </cell>
          <cell r="AJ2993" t="str">
            <v>-</v>
          </cell>
        </row>
        <row r="2994">
          <cell r="S2994" t="str">
            <v>EF19</v>
          </cell>
          <cell r="T2994" t="str">
            <v>Nazareth, Mr &amp; Mrs Nathaniel J</v>
          </cell>
          <cell r="AA2994" t="str">
            <v>400-1101-7301</v>
          </cell>
          <cell r="AD2994" t="str">
            <v>PROVOST-Academic_Aff-400</v>
          </cell>
          <cell r="AE2994" t="str">
            <v>PROVOST-Academic_Aff-400-1</v>
          </cell>
          <cell r="AF2994" t="str">
            <v>400-1101-7301</v>
          </cell>
          <cell r="AJ2994" t="str">
            <v>-</v>
          </cell>
        </row>
        <row r="2995">
          <cell r="S2995" t="str">
            <v>EF20</v>
          </cell>
          <cell r="T2995" t="str">
            <v>Accounting Student Scholarship</v>
          </cell>
          <cell r="AA2995" t="str">
            <v>400-1104-7306</v>
          </cell>
          <cell r="AD2995" t="str">
            <v>PROVOST-Faculty_Affairs-400</v>
          </cell>
          <cell r="AE2995" t="str">
            <v>PROVOST-Faculty_Affairs-400-1</v>
          </cell>
          <cell r="AF2995" t="str">
            <v>400-1104-7306</v>
          </cell>
          <cell r="AJ2995" t="str">
            <v>-</v>
          </cell>
        </row>
        <row r="2996">
          <cell r="S2996" t="str">
            <v>EF21</v>
          </cell>
          <cell r="T2996" t="str">
            <v>Brewster, Edward and Mary End</v>
          </cell>
          <cell r="AA2996" t="str">
            <v>400-2001-6520</v>
          </cell>
          <cell r="AD2996" t="str">
            <v>CELS-400</v>
          </cell>
          <cell r="AE2996" t="str">
            <v>CELS-400-1</v>
          </cell>
          <cell r="AF2996" t="str">
            <v>400-2001-6520</v>
          </cell>
          <cell r="AJ2996" t="str">
            <v>-</v>
          </cell>
        </row>
        <row r="2997">
          <cell r="S2997" t="str">
            <v>EF22</v>
          </cell>
          <cell r="T2997" t="str">
            <v>Piacitelli Family Endow. Sch.</v>
          </cell>
          <cell r="AA2997" t="str">
            <v>400-2012-6520</v>
          </cell>
          <cell r="AD2997" t="str">
            <v>CELS-400</v>
          </cell>
          <cell r="AE2997" t="str">
            <v>CELS-400-2</v>
          </cell>
          <cell r="AF2997" t="str">
            <v>400-2012-6520</v>
          </cell>
          <cell r="AJ2997" t="str">
            <v>-</v>
          </cell>
        </row>
        <row r="2998">
          <cell r="S2998" t="str">
            <v>EF23</v>
          </cell>
          <cell r="T2998" t="str">
            <v>Riemenschneider, Harold A. Sch</v>
          </cell>
          <cell r="AA2998" t="str">
            <v>400-2107-6519</v>
          </cell>
          <cell r="AD2998" t="str">
            <v>ARTSCI-400</v>
          </cell>
          <cell r="AE2998" t="str">
            <v>ARTSCI-400-1</v>
          </cell>
          <cell r="AF2998" t="str">
            <v>400-2107-6519</v>
          </cell>
          <cell r="AJ2998" t="str">
            <v>-</v>
          </cell>
        </row>
        <row r="2999">
          <cell r="S2999" t="str">
            <v>EF24</v>
          </cell>
          <cell r="T2999" t="str">
            <v>URI Foundation Boat Program</v>
          </cell>
          <cell r="AA2999" t="str">
            <v>400-2602-6516</v>
          </cell>
          <cell r="AD2999" t="str">
            <v>PHARMACY-400</v>
          </cell>
          <cell r="AE2999" t="str">
            <v>PHARMACY-400-1</v>
          </cell>
          <cell r="AF2999" t="str">
            <v>400-2602-6516</v>
          </cell>
          <cell r="AJ2999" t="str">
            <v>-</v>
          </cell>
        </row>
        <row r="3000">
          <cell r="S3000" t="str">
            <v>EF25</v>
          </cell>
          <cell r="T3000" t="str">
            <v>Carlson, Eleanor &amp; Oscar Women</v>
          </cell>
          <cell r="AA3000" t="str">
            <v>400-2700-0000</v>
          </cell>
          <cell r="AD3000" t="str">
            <v>UCAS-400</v>
          </cell>
          <cell r="AE3000" t="str">
            <v>UCAS-400-1</v>
          </cell>
          <cell r="AF3000" t="str">
            <v>400-2700-0000</v>
          </cell>
          <cell r="AJ3000" t="str">
            <v>-</v>
          </cell>
        </row>
        <row r="3001">
          <cell r="S3001" t="str">
            <v>EF26</v>
          </cell>
          <cell r="T3001" t="str">
            <v>Sheets,Dr Herman Ocean Eng Sch</v>
          </cell>
          <cell r="AA3001" t="str">
            <v>400-2700-2575</v>
          </cell>
          <cell r="AD3001" t="str">
            <v>UCAS-400</v>
          </cell>
          <cell r="AE3001" t="str">
            <v>UCAS-400-2</v>
          </cell>
          <cell r="AF3001" t="str">
            <v>400-2700-2575</v>
          </cell>
          <cell r="AJ3001" t="str">
            <v>-</v>
          </cell>
        </row>
        <row r="3002">
          <cell r="S3002" t="str">
            <v>EF27</v>
          </cell>
          <cell r="T3002" t="str">
            <v>Brown, Godfrey Leadership Awd.</v>
          </cell>
          <cell r="AA3002" t="str">
            <v>400-2702-7049</v>
          </cell>
          <cell r="AD3002" t="str">
            <v>UCAS-400</v>
          </cell>
          <cell r="AE3002" t="str">
            <v>UCAS-400-3</v>
          </cell>
          <cell r="AF3002" t="str">
            <v>400-2702-7049</v>
          </cell>
          <cell r="AJ3002" t="str">
            <v>-</v>
          </cell>
        </row>
        <row r="3003">
          <cell r="S3003" t="str">
            <v>EF28</v>
          </cell>
          <cell r="T3003" t="str">
            <v>Chi Omega 60's Leadership Sch.</v>
          </cell>
          <cell r="AA3003" t="str">
            <v>400-2703-0000</v>
          </cell>
          <cell r="AD3003" t="str">
            <v>PROVOST-Global_Strategies-400</v>
          </cell>
          <cell r="AE3003" t="str">
            <v>PROVOST-Global_Strategies-400-1</v>
          </cell>
          <cell r="AF3003" t="str">
            <v>400-2703-0000</v>
          </cell>
          <cell r="AJ3003" t="str">
            <v>-</v>
          </cell>
        </row>
        <row r="3004">
          <cell r="S3004" t="str">
            <v>EF29</v>
          </cell>
          <cell r="T3004" t="str">
            <v>Miller, Thomas W Endowed Sch</v>
          </cell>
          <cell r="AA3004" t="str">
            <v>400-2703-2501</v>
          </cell>
          <cell r="AD3004" t="str">
            <v>PROVOST-Global_Strategies-400</v>
          </cell>
          <cell r="AE3004" t="str">
            <v>PROVOST-Global_Strategies-400-2</v>
          </cell>
          <cell r="AF3004" t="str">
            <v>400-2703-2501</v>
          </cell>
          <cell r="AJ3004" t="str">
            <v>-</v>
          </cell>
        </row>
        <row r="3005">
          <cell r="S3005" t="str">
            <v>EF30</v>
          </cell>
          <cell r="T3005" t="str">
            <v>Spruill, Ann Scholarship Endow</v>
          </cell>
          <cell r="AA3005" t="str">
            <v>400-2703-7244</v>
          </cell>
          <cell r="AD3005" t="str">
            <v>PROVOST-Global_Strategies-400</v>
          </cell>
          <cell r="AE3005" t="str">
            <v>PROVOST-Global_Strategies-400-3</v>
          </cell>
          <cell r="AF3005" t="str">
            <v>400-2703-7244</v>
          </cell>
          <cell r="AJ3005" t="str">
            <v>-</v>
          </cell>
        </row>
        <row r="3006">
          <cell r="S3006" t="str">
            <v>EF31</v>
          </cell>
          <cell r="T3006" t="str">
            <v>Lawrence, John M III Mem. Sch.</v>
          </cell>
          <cell r="AA3006" t="str">
            <v>400-2703-7436</v>
          </cell>
          <cell r="AD3006" t="str">
            <v>PROVOST-Global_Strategies-400</v>
          </cell>
          <cell r="AE3006" t="str">
            <v>PROVOST-Global_Strategies-400-4</v>
          </cell>
          <cell r="AF3006" t="str">
            <v>400-2703-7436</v>
          </cell>
          <cell r="AJ3006" t="str">
            <v>-</v>
          </cell>
        </row>
        <row r="3007">
          <cell r="S3007" t="str">
            <v>EF32</v>
          </cell>
          <cell r="T3007" t="str">
            <v>Wood, Norris Microbiology Awd.</v>
          </cell>
          <cell r="AA3007" t="str">
            <v>400-2806-3036</v>
          </cell>
          <cell r="AD3007" t="str">
            <v>GSO-400</v>
          </cell>
          <cell r="AE3007" t="str">
            <v>GSO-400-1</v>
          </cell>
          <cell r="AF3007" t="str">
            <v>400-2806-3036</v>
          </cell>
          <cell r="AJ3007" t="str">
            <v>-</v>
          </cell>
        </row>
        <row r="3008">
          <cell r="S3008" t="str">
            <v>EF33</v>
          </cell>
          <cell r="T3008" t="str">
            <v>Radoccia, Marie Scholarship</v>
          </cell>
          <cell r="AA3008" t="str">
            <v>400-2813-7407</v>
          </cell>
          <cell r="AD3008" t="str">
            <v>GSO-400</v>
          </cell>
          <cell r="AE3008" t="str">
            <v>GSO-400-2</v>
          </cell>
          <cell r="AF3008" t="str">
            <v>400-2813-7407</v>
          </cell>
          <cell r="AJ3008" t="str">
            <v>-</v>
          </cell>
        </row>
        <row r="3009">
          <cell r="S3009" t="str">
            <v>EF34</v>
          </cell>
          <cell r="T3009" t="str">
            <v>Armstrong, Mrs. Lee Mem. Sch.</v>
          </cell>
          <cell r="AA3009" t="str">
            <v>400-3203-6506</v>
          </cell>
          <cell r="AD3009" t="str">
            <v>ENROLLSVCS-400</v>
          </cell>
          <cell r="AE3009" t="str">
            <v>ENROLLSVCS-400-1</v>
          </cell>
          <cell r="AF3009" t="str">
            <v>400-3203-6506</v>
          </cell>
          <cell r="AJ3009" t="str">
            <v>-</v>
          </cell>
        </row>
        <row r="3010">
          <cell r="S3010" t="str">
            <v>EF35</v>
          </cell>
          <cell r="T3010" t="str">
            <v>Barker, Ann and Albert Mem.Sch</v>
          </cell>
          <cell r="AA3010" t="str">
            <v>400-3203-6508</v>
          </cell>
          <cell r="AD3010" t="str">
            <v>ENROLLSVCS-400</v>
          </cell>
          <cell r="AE3010" t="str">
            <v>ENROLLSVCS-400-2</v>
          </cell>
          <cell r="AF3010" t="str">
            <v>400-3203-6508</v>
          </cell>
          <cell r="AJ3010" t="str">
            <v>-</v>
          </cell>
        </row>
        <row r="3011">
          <cell r="S3011" t="str">
            <v>EF36</v>
          </cell>
          <cell r="T3011" t="str">
            <v>Lee Family Music Sch. Endow.</v>
          </cell>
          <cell r="AA3011" t="str">
            <v>400-3203-7269</v>
          </cell>
          <cell r="AD3011" t="str">
            <v>ENROLLSVCS-400</v>
          </cell>
          <cell r="AE3011" t="str">
            <v>ENROLLSVCS-400-3</v>
          </cell>
          <cell r="AF3011" t="str">
            <v>400-3203-7269</v>
          </cell>
          <cell r="AJ3011" t="str">
            <v>-</v>
          </cell>
        </row>
        <row r="3012">
          <cell r="S3012" t="str">
            <v>EF37</v>
          </cell>
          <cell r="T3012" t="str">
            <v>Votta, Ferdinand &amp; Lucille S.</v>
          </cell>
          <cell r="AA3012" t="str">
            <v>400-3203-7279</v>
          </cell>
          <cell r="AD3012" t="str">
            <v>ENROLLSVCS-400</v>
          </cell>
          <cell r="AE3012" t="str">
            <v>ENROLLSVCS-400-4</v>
          </cell>
          <cell r="AF3012" t="str">
            <v>400-3203-7279</v>
          </cell>
          <cell r="AJ3012" t="str">
            <v>-</v>
          </cell>
        </row>
        <row r="3013">
          <cell r="S3013" t="str">
            <v>EF38</v>
          </cell>
          <cell r="T3013" t="str">
            <v>McKinstry, Nancy Scholarship</v>
          </cell>
          <cell r="AA3013" t="str">
            <v>400-3203-7315</v>
          </cell>
          <cell r="AD3013" t="str">
            <v>ENROLLSVCS-400</v>
          </cell>
          <cell r="AE3013" t="str">
            <v>ENROLLSVCS-400-5</v>
          </cell>
          <cell r="AF3013" t="str">
            <v>400-3203-7315</v>
          </cell>
          <cell r="AJ3013" t="str">
            <v>-</v>
          </cell>
        </row>
        <row r="3014">
          <cell r="S3014" t="str">
            <v>EF39</v>
          </cell>
          <cell r="T3014" t="str">
            <v>Gertz Family Engineering Sch.</v>
          </cell>
          <cell r="AA3014" t="str">
            <v>400-3210-6515</v>
          </cell>
          <cell r="AD3014" t="str">
            <v>GRADSTUDIES-400</v>
          </cell>
          <cell r="AE3014" t="str">
            <v>GRADSTUDIES-400-1</v>
          </cell>
          <cell r="AF3014" t="str">
            <v>400-3210-6515</v>
          </cell>
          <cell r="AJ3014" t="str">
            <v>-</v>
          </cell>
        </row>
        <row r="3015">
          <cell r="S3015" t="str">
            <v>EF40</v>
          </cell>
          <cell r="T3015" t="str">
            <v>Donnell, Henry and Jane Sch.</v>
          </cell>
          <cell r="AA3015" t="str">
            <v>400-3301-0000</v>
          </cell>
          <cell r="AD3015" t="str">
            <v>LIBRARY-400</v>
          </cell>
          <cell r="AE3015" t="str">
            <v>LIBRARY-400-1</v>
          </cell>
          <cell r="AF3015" t="str">
            <v>400-3301-0000</v>
          </cell>
          <cell r="AJ3015" t="str">
            <v>-</v>
          </cell>
        </row>
        <row r="3016">
          <cell r="S3016" t="str">
            <v>EF41</v>
          </cell>
          <cell r="T3016" t="str">
            <v>Beaupre,Kathryn R. Scholarship</v>
          </cell>
          <cell r="AA3016" t="str">
            <v>400-4000-7209</v>
          </cell>
          <cell r="AD3016" t="str">
            <v>ADMINFINANCE-400</v>
          </cell>
          <cell r="AE3016" t="str">
            <v>ADMINFINANCE-400-1</v>
          </cell>
          <cell r="AF3016" t="str">
            <v>400-4000-7209</v>
          </cell>
          <cell r="AJ3016" t="str">
            <v>-</v>
          </cell>
        </row>
        <row r="3017">
          <cell r="S3017" t="str">
            <v>EF42</v>
          </cell>
          <cell r="T3017" t="str">
            <v>Morrone, Joseph A. III Sch.</v>
          </cell>
          <cell r="AA3017" t="str">
            <v>400-4001-0000</v>
          </cell>
          <cell r="AD3017" t="str">
            <v>CONTROLLER-400</v>
          </cell>
          <cell r="AE3017" t="str">
            <v>CONTROLLER-400-1</v>
          </cell>
          <cell r="AF3017" t="str">
            <v>400-4001-0000</v>
          </cell>
          <cell r="AJ3017" t="str">
            <v>-</v>
          </cell>
        </row>
        <row r="3018">
          <cell r="S3018" t="str">
            <v>EF43</v>
          </cell>
          <cell r="T3018" t="str">
            <v>Campbell, Norman A. &amp; Mary Sch</v>
          </cell>
          <cell r="AA3018" t="str">
            <v>400-4030-0000</v>
          </cell>
          <cell r="AD3018" t="str">
            <v>AVP-FACILITIES-400</v>
          </cell>
          <cell r="AE3018" t="str">
            <v>AVP-FACILITIES-400-1</v>
          </cell>
          <cell r="AF3018" t="str">
            <v>400-4030-0000</v>
          </cell>
          <cell r="AJ3018" t="str">
            <v>-</v>
          </cell>
        </row>
        <row r="3019">
          <cell r="S3019" t="str">
            <v>EF44</v>
          </cell>
          <cell r="T3019" t="str">
            <v>Fitzgerald, Michael J End.Sch.</v>
          </cell>
          <cell r="AA3019" t="str">
            <v>400-4030-3060</v>
          </cell>
          <cell r="AD3019" t="str">
            <v>AVP-FACILITIES-400</v>
          </cell>
          <cell r="AE3019" t="str">
            <v>AVP-FACILITIES-400-2</v>
          </cell>
          <cell r="AF3019" t="str">
            <v>400-4030-3060</v>
          </cell>
          <cell r="AJ3019" t="str">
            <v>-</v>
          </cell>
        </row>
        <row r="3020">
          <cell r="S3020" t="str">
            <v>EF45</v>
          </cell>
          <cell r="T3020" t="str">
            <v>Pagella, Charles Scholarship</v>
          </cell>
          <cell r="AA3020" t="str">
            <v>400-4030-3061</v>
          </cell>
          <cell r="AD3020" t="str">
            <v>AVP-FACILITIES-400</v>
          </cell>
          <cell r="AE3020" t="str">
            <v>AVP-FACILITIES-400-3</v>
          </cell>
          <cell r="AF3020" t="str">
            <v>400-4030-3061</v>
          </cell>
          <cell r="AJ3020" t="str">
            <v>-</v>
          </cell>
        </row>
        <row r="3021">
          <cell r="S3021" t="str">
            <v>EF46</v>
          </cell>
          <cell r="T3021" t="str">
            <v>Lombardo, Rosario J. Sch.</v>
          </cell>
          <cell r="AA3021" t="str">
            <v>400-4030-3062</v>
          </cell>
          <cell r="AD3021" t="str">
            <v>AVP-FACILITIES-400</v>
          </cell>
          <cell r="AE3021" t="str">
            <v>AVP-FACILITIES-400-4</v>
          </cell>
          <cell r="AF3021" t="str">
            <v>400-4030-3062</v>
          </cell>
          <cell r="AJ3021" t="str">
            <v>-</v>
          </cell>
        </row>
        <row r="3022">
          <cell r="S3022" t="str">
            <v>EF47</v>
          </cell>
          <cell r="T3022" t="str">
            <v>Grinnell, Cynthia Scholarship</v>
          </cell>
          <cell r="AA3022" t="str">
            <v>400-4030-3063</v>
          </cell>
          <cell r="AD3022" t="str">
            <v>AVP-FACILITIES-400</v>
          </cell>
          <cell r="AE3022" t="str">
            <v>AVP-FACILITIES-400-5</v>
          </cell>
          <cell r="AF3022" t="str">
            <v>400-4030-3063</v>
          </cell>
          <cell r="AJ3022" t="str">
            <v>-</v>
          </cell>
        </row>
        <row r="3023">
          <cell r="S3023" t="str">
            <v>EF48</v>
          </cell>
          <cell r="T3023" t="str">
            <v>Wardwell Braiding Machine Co.</v>
          </cell>
          <cell r="AA3023" t="str">
            <v>400-4030-3066</v>
          </cell>
          <cell r="AD3023" t="str">
            <v>AVP-FACILITIES-400</v>
          </cell>
          <cell r="AE3023" t="str">
            <v>AVP-FACILITIES-400-6</v>
          </cell>
          <cell r="AF3023" t="str">
            <v>400-4030-3066</v>
          </cell>
          <cell r="AJ3023" t="str">
            <v>-</v>
          </cell>
        </row>
        <row r="3024">
          <cell r="S3024" t="str">
            <v>EF49</v>
          </cell>
          <cell r="T3024" t="str">
            <v>Weygand family Scholarship</v>
          </cell>
          <cell r="AA3024" t="str">
            <v>400-4030-3067</v>
          </cell>
          <cell r="AD3024" t="str">
            <v>AVP-FACILITIES-400</v>
          </cell>
          <cell r="AE3024" t="str">
            <v>AVP-FACILITIES-400-7</v>
          </cell>
          <cell r="AF3024" t="str">
            <v>400-4030-3067</v>
          </cell>
          <cell r="AJ3024" t="str">
            <v>-</v>
          </cell>
        </row>
        <row r="3025">
          <cell r="S3025" t="str">
            <v>EF50</v>
          </cell>
          <cell r="T3025" t="str">
            <v>Dubois-Hall, Sharon Mem. Sch.</v>
          </cell>
          <cell r="AA3025" t="str">
            <v>400-4030-7209</v>
          </cell>
          <cell r="AD3025" t="str">
            <v>AVP-FACILITIES-400</v>
          </cell>
          <cell r="AE3025" t="str">
            <v>AVP-FACILITIES-400-8</v>
          </cell>
          <cell r="AF3025" t="str">
            <v>400-4030-7209</v>
          </cell>
          <cell r="AJ3025" t="str">
            <v>-</v>
          </cell>
        </row>
        <row r="3026">
          <cell r="S3026" t="str">
            <v>EF51</v>
          </cell>
          <cell r="T3026" t="str">
            <v>Pelletier, Peter A. End. Sch.</v>
          </cell>
          <cell r="AA3026" t="str">
            <v>400-4030-7327</v>
          </cell>
          <cell r="AD3026" t="str">
            <v>AVP-FACILITIES-400</v>
          </cell>
          <cell r="AE3026" t="str">
            <v>AVP-FACILITIES-400-9</v>
          </cell>
          <cell r="AF3026" t="str">
            <v>400-4030-7327</v>
          </cell>
          <cell r="AJ3026" t="str">
            <v>-</v>
          </cell>
        </row>
        <row r="3027">
          <cell r="S3027" t="str">
            <v>EF52</v>
          </cell>
          <cell r="T3027" t="str">
            <v>King, Lester J Memorial Sch.</v>
          </cell>
          <cell r="AA3027" t="str">
            <v>400-4046-1212</v>
          </cell>
          <cell r="AD3027" t="str">
            <v>Capital Prog Design &amp; Delivery-400</v>
          </cell>
          <cell r="AE3027" t="str">
            <v>Capital Prog Design &amp; Delivery-400-1</v>
          </cell>
          <cell r="AF3027" t="str">
            <v>400-4046-1212</v>
          </cell>
          <cell r="AJ3027" t="str">
            <v>-</v>
          </cell>
        </row>
        <row r="3028">
          <cell r="S3028" t="str">
            <v>EF53</v>
          </cell>
          <cell r="T3028" t="str">
            <v>Hill, Conrad R Scholarship</v>
          </cell>
          <cell r="AA3028" t="str">
            <v>400-4048-7457</v>
          </cell>
          <cell r="AD3028" t="str">
            <v>FACILITIESOPER-400</v>
          </cell>
          <cell r="AE3028" t="str">
            <v>FACILITIESOPER-400-1</v>
          </cell>
          <cell r="AF3028" t="str">
            <v>400-4048-7457</v>
          </cell>
          <cell r="AJ3028" t="str">
            <v>-</v>
          </cell>
        </row>
        <row r="3029">
          <cell r="S3029" t="str">
            <v>EF54</v>
          </cell>
          <cell r="T3029" t="str">
            <v>ALMOND, Gov. &amp; Mrs. Lincoln</v>
          </cell>
          <cell r="AA3029" t="str">
            <v>400-4048-7459</v>
          </cell>
          <cell r="AD3029" t="str">
            <v>FACILITIESOPER-400</v>
          </cell>
          <cell r="AE3029" t="str">
            <v>FACILITIESOPER-400-2</v>
          </cell>
          <cell r="AF3029" t="str">
            <v>400-4048-7459</v>
          </cell>
          <cell r="AJ3029" t="str">
            <v>-</v>
          </cell>
        </row>
        <row r="3030">
          <cell r="S3030" t="str">
            <v>EF55</v>
          </cell>
          <cell r="T3030" t="str">
            <v>Verrecchia,Thomas A. &amp; Dorothy</v>
          </cell>
          <cell r="AA3030" t="str">
            <v>400-4064-7377</v>
          </cell>
          <cell r="AD3030" t="str">
            <v>PUBLICSAFETY-400</v>
          </cell>
          <cell r="AE3030" t="str">
            <v>PUBLICSAFETY-400-1</v>
          </cell>
          <cell r="AF3030" t="str">
            <v>400-4064-7377</v>
          </cell>
          <cell r="AJ3030" t="str">
            <v>-</v>
          </cell>
        </row>
        <row r="3031">
          <cell r="S3031" t="str">
            <v>EF56</v>
          </cell>
          <cell r="T3031" t="str">
            <v>Doctor, Wilbur Sch Endowment</v>
          </cell>
          <cell r="AA3031" t="str">
            <v>400-4070-1212</v>
          </cell>
          <cell r="AD3031" t="str">
            <v>Capital Prog Design &amp; Delivery-400</v>
          </cell>
          <cell r="AE3031" t="str">
            <v>Capital Prog Design &amp; Delivery-400-2</v>
          </cell>
          <cell r="AF3031" t="str">
            <v>400-4070-1212</v>
          </cell>
          <cell r="AJ3031" t="str">
            <v>-</v>
          </cell>
        </row>
        <row r="3032">
          <cell r="S3032" t="str">
            <v>EF57</v>
          </cell>
          <cell r="T3032" t="str">
            <v>Geisser Engineering Endowment</v>
          </cell>
          <cell r="AA3032" t="str">
            <v>400-5020-3310</v>
          </cell>
          <cell r="AD3032" t="str">
            <v>ATHLETICS-400</v>
          </cell>
          <cell r="AE3032" t="str">
            <v>ATHLETICS-400-1</v>
          </cell>
          <cell r="AF3032" t="str">
            <v>400-5020-3310</v>
          </cell>
          <cell r="AJ3032" t="str">
            <v>-</v>
          </cell>
        </row>
        <row r="3033">
          <cell r="S3033" t="str">
            <v>EF58</v>
          </cell>
          <cell r="T3033" t="str">
            <v>Swan, Gloria Goodwin &amp; John W.</v>
          </cell>
          <cell r="AA3033" t="str">
            <v>400-5020-3312</v>
          </cell>
          <cell r="AD3033" t="str">
            <v>ATHLETICS-400</v>
          </cell>
          <cell r="AE3033" t="str">
            <v>ATHLETICS-400-2</v>
          </cell>
          <cell r="AF3033" t="str">
            <v>400-5020-3312</v>
          </cell>
          <cell r="AJ3033" t="str">
            <v>-</v>
          </cell>
        </row>
        <row r="3034">
          <cell r="S3034" t="str">
            <v>EF59</v>
          </cell>
          <cell r="T3034" t="str">
            <v>Youngken, Heber U.Club Sch.</v>
          </cell>
          <cell r="AA3034" t="str">
            <v>400-5020-6512</v>
          </cell>
          <cell r="AD3034" t="str">
            <v>ATHLETICS-400</v>
          </cell>
          <cell r="AE3034" t="str">
            <v>ATHLETICS-400-3</v>
          </cell>
          <cell r="AF3034" t="str">
            <v>400-5020-6512</v>
          </cell>
          <cell r="AJ3034" t="str">
            <v>-</v>
          </cell>
        </row>
        <row r="3035">
          <cell r="S3035" t="str">
            <v>EF60</v>
          </cell>
          <cell r="T3035" t="str">
            <v>Pezzulo, Lynn Pharmacy Sch.</v>
          </cell>
          <cell r="AA3035" t="str">
            <v>400-5020-7259</v>
          </cell>
          <cell r="AD3035" t="str">
            <v>ATHLETICS-400</v>
          </cell>
          <cell r="AE3035" t="str">
            <v>ATHLETICS-400-4</v>
          </cell>
          <cell r="AF3035" t="str">
            <v>400-5020-7259</v>
          </cell>
          <cell r="AJ3035" t="str">
            <v>-</v>
          </cell>
        </row>
        <row r="3036">
          <cell r="S3036" t="str">
            <v>EF61</v>
          </cell>
          <cell r="T3036" t="str">
            <v>Butler,Robert S. &amp; Charlene K.</v>
          </cell>
          <cell r="AA3036" t="str">
            <v>400-5020-7298</v>
          </cell>
          <cell r="AD3036" t="str">
            <v>ATHLETICS-400</v>
          </cell>
          <cell r="AE3036" t="str">
            <v>ATHLETICS-400-5</v>
          </cell>
          <cell r="AF3036" t="str">
            <v>400-5020-7298</v>
          </cell>
          <cell r="AJ3036" t="str">
            <v>-</v>
          </cell>
        </row>
        <row r="3037">
          <cell r="S3037" t="str">
            <v>EF62</v>
          </cell>
          <cell r="T3037" t="str">
            <v>Pendergast, Daniel J &amp; Shirley</v>
          </cell>
          <cell r="AA3037" t="str">
            <v>400-5022-3303</v>
          </cell>
          <cell r="AD3037" t="str">
            <v>ATHLETICS-400</v>
          </cell>
          <cell r="AE3037" t="str">
            <v>ATHLETICS-400-6</v>
          </cell>
          <cell r="AF3037" t="str">
            <v>400-5022-3303</v>
          </cell>
          <cell r="AJ3037" t="str">
            <v>-</v>
          </cell>
        </row>
        <row r="3038">
          <cell r="S3038" t="str">
            <v>EF63</v>
          </cell>
          <cell r="T3038" t="str">
            <v>Chappell, Edith F. Nursing Sch</v>
          </cell>
          <cell r="AA3038" t="str">
            <v>400-5028-3303</v>
          </cell>
          <cell r="AD3038" t="str">
            <v>ATHLETICS-400</v>
          </cell>
          <cell r="AE3038" t="str">
            <v>ATHLETICS-400-7</v>
          </cell>
          <cell r="AF3038" t="str">
            <v>400-5028-3303</v>
          </cell>
          <cell r="AJ3038" t="str">
            <v>-</v>
          </cell>
        </row>
        <row r="3039">
          <cell r="S3039" t="str">
            <v>EF64</v>
          </cell>
          <cell r="T3039" t="str">
            <v>Wagner, Joseph M Scholarship</v>
          </cell>
          <cell r="AA3039" t="str">
            <v>400-6003-6507</v>
          </cell>
          <cell r="AD3039" t="str">
            <v>PRESIDENT-Alumni-400</v>
          </cell>
          <cell r="AE3039" t="str">
            <v>PRESIDENT-Alumni-400-1</v>
          </cell>
          <cell r="AF3039" t="str">
            <v>400-6003-6507</v>
          </cell>
          <cell r="AJ3039" t="str">
            <v>-</v>
          </cell>
        </row>
        <row r="3040">
          <cell r="S3040" t="str">
            <v>EF65</v>
          </cell>
          <cell r="T3040" t="str">
            <v>Teoli, Sr.,Albert P.  Sch.</v>
          </cell>
          <cell r="AA3040" t="str">
            <v>400-7004-0000</v>
          </cell>
          <cell r="AD3040" t="str">
            <v>RESECDEV-SBDC-400</v>
          </cell>
          <cell r="AE3040" t="str">
            <v>RESECDEV-SBDC-400-1</v>
          </cell>
          <cell r="AF3040" t="str">
            <v>400-7004-0000</v>
          </cell>
          <cell r="AJ3040" t="str">
            <v>-</v>
          </cell>
        </row>
        <row r="3041">
          <cell r="S3041" t="str">
            <v>EF66</v>
          </cell>
          <cell r="T3041" t="str">
            <v>Lusi Construction Engineering</v>
          </cell>
          <cell r="AA3041" t="str">
            <v>401-1001-5040</v>
          </cell>
          <cell r="AD3041" t="str">
            <v>PRESIDENT-Office-401</v>
          </cell>
          <cell r="AE3041" t="str">
            <v>PRESIDENT-Office-401-1</v>
          </cell>
          <cell r="AF3041" t="str">
            <v>401-1001-5040</v>
          </cell>
          <cell r="AJ3041" t="str">
            <v>-</v>
          </cell>
        </row>
        <row r="3042">
          <cell r="S3042" t="str">
            <v>EF67</v>
          </cell>
          <cell r="T3042" t="str">
            <v>Parrillo, Bill Memorial Jrnlsm</v>
          </cell>
          <cell r="AA3042" t="str">
            <v>401-1001-5844</v>
          </cell>
          <cell r="AD3042" t="str">
            <v>PRESIDENT-Office-401</v>
          </cell>
          <cell r="AE3042" t="str">
            <v>PRESIDENT-Office-401-2</v>
          </cell>
          <cell r="AF3042" t="str">
            <v>401-1001-5844</v>
          </cell>
          <cell r="AJ3042" t="str">
            <v>-</v>
          </cell>
        </row>
        <row r="3043">
          <cell r="S3043" t="str">
            <v>EF68</v>
          </cell>
          <cell r="T3043" t="str">
            <v>Sinclair, Joseph S Mem. Sch.</v>
          </cell>
          <cell r="AA3043" t="str">
            <v>401-1001-E361</v>
          </cell>
          <cell r="AD3043" t="str">
            <v>PRESIDENT-Office-401</v>
          </cell>
          <cell r="AE3043" t="str">
            <v>PRESIDENT-Office-401-3</v>
          </cell>
          <cell r="AF3043" t="str">
            <v>401-1001-E361</v>
          </cell>
          <cell r="AJ3043" t="str">
            <v>-</v>
          </cell>
        </row>
        <row r="3044">
          <cell r="S3044" t="str">
            <v>EF69</v>
          </cell>
          <cell r="T3044" t="str">
            <v>Musco, Sebastian P &amp; Marybelle</v>
          </cell>
          <cell r="AA3044" t="str">
            <v>401-1001-EG56</v>
          </cell>
          <cell r="AD3044" t="str">
            <v>PRESIDENT-Office-401</v>
          </cell>
          <cell r="AE3044" t="str">
            <v>PRESIDENT-Office-401-4</v>
          </cell>
          <cell r="AF3044" t="str">
            <v>401-1001-EG56</v>
          </cell>
          <cell r="AJ3044" t="str">
            <v>-</v>
          </cell>
        </row>
        <row r="3045">
          <cell r="S3045" t="str">
            <v>EF70</v>
          </cell>
          <cell r="T3045" t="str">
            <v>Cox, Edward J Memorial Sch.</v>
          </cell>
          <cell r="AA3045" t="str">
            <v>401-1001-EH56</v>
          </cell>
          <cell r="AD3045" t="str">
            <v>PRESIDENT-Office-401</v>
          </cell>
          <cell r="AE3045" t="str">
            <v>PRESIDENT-Office-401-5</v>
          </cell>
          <cell r="AF3045" t="str">
            <v>401-1001-EH56</v>
          </cell>
          <cell r="AJ3045" t="str">
            <v>-</v>
          </cell>
        </row>
        <row r="3046">
          <cell r="S3046" t="str">
            <v>EF71</v>
          </cell>
          <cell r="T3046" t="str">
            <v>Kennedy, Evelyn Siefert Sch.</v>
          </cell>
          <cell r="AA3046" t="str">
            <v>401-1001-GT77</v>
          </cell>
          <cell r="AD3046" t="str">
            <v>PRESIDENT-Office-401</v>
          </cell>
          <cell r="AE3046" t="str">
            <v>PRESIDENT-Office-401-6</v>
          </cell>
          <cell r="AF3046" t="str">
            <v>401-1001-GT77</v>
          </cell>
          <cell r="AJ3046" t="str">
            <v>-</v>
          </cell>
        </row>
        <row r="3047">
          <cell r="S3047" t="str">
            <v>EF72</v>
          </cell>
          <cell r="T3047" t="str">
            <v>Horridge, Mathew Memorial Sch.</v>
          </cell>
          <cell r="AA3047" t="str">
            <v>401-1001-GU02</v>
          </cell>
          <cell r="AD3047" t="str">
            <v>PRESIDENT-Office-401</v>
          </cell>
          <cell r="AE3047" t="str">
            <v>PRESIDENT-Office-401-7</v>
          </cell>
          <cell r="AF3047" t="str">
            <v>401-1001-GU02</v>
          </cell>
          <cell r="AJ3047" t="str">
            <v>-</v>
          </cell>
        </row>
        <row r="3048">
          <cell r="S3048" t="str">
            <v>EF73</v>
          </cell>
          <cell r="T3048" t="str">
            <v>Livingston Zitkin Scholarship</v>
          </cell>
          <cell r="AA3048" t="str">
            <v>401-1003-5395</v>
          </cell>
          <cell r="AD3048" t="str">
            <v>CED-401</v>
          </cell>
          <cell r="AE3048" t="str">
            <v>CED-401-1</v>
          </cell>
          <cell r="AF3048" t="str">
            <v>401-1003-5395</v>
          </cell>
          <cell r="AJ3048" t="str">
            <v>-</v>
          </cell>
        </row>
        <row r="3049">
          <cell r="S3049" t="str">
            <v>EF74</v>
          </cell>
          <cell r="T3049" t="str">
            <v>Southwest Florida Gators Alum.</v>
          </cell>
          <cell r="AA3049" t="str">
            <v>401-1003-GT51</v>
          </cell>
          <cell r="AD3049" t="str">
            <v>CED-401</v>
          </cell>
          <cell r="AE3049" t="str">
            <v>CED-401-2</v>
          </cell>
          <cell r="AF3049" t="str">
            <v>401-1003-GT51</v>
          </cell>
          <cell r="AJ3049" t="str">
            <v>-</v>
          </cell>
        </row>
        <row r="3050">
          <cell r="S3050" t="str">
            <v>EF75</v>
          </cell>
          <cell r="T3050" t="str">
            <v>Kilguss Family Sch Endow.</v>
          </cell>
          <cell r="AA3050" t="str">
            <v>401-1003-GX36</v>
          </cell>
          <cell r="AD3050" t="str">
            <v>CED-401</v>
          </cell>
          <cell r="AE3050" t="str">
            <v>CED-401-3</v>
          </cell>
          <cell r="AF3050" t="str">
            <v>401-1003-GX36</v>
          </cell>
          <cell r="AJ3050" t="str">
            <v>-</v>
          </cell>
        </row>
        <row r="3051">
          <cell r="S3051" t="str">
            <v>EF76</v>
          </cell>
          <cell r="T3051" t="str">
            <v>Corwin, Carol A Endowed Sch.</v>
          </cell>
          <cell r="AA3051" t="str">
            <v>401-1008-5115</v>
          </cell>
          <cell r="AD3051" t="str">
            <v>RESECDEV-401</v>
          </cell>
          <cell r="AE3051" t="str">
            <v>RESECDEV-401-1</v>
          </cell>
          <cell r="AF3051" t="str">
            <v>401-1008-5115</v>
          </cell>
          <cell r="AJ3051" t="str">
            <v>-</v>
          </cell>
        </row>
        <row r="3052">
          <cell r="S3052" t="str">
            <v>EF77</v>
          </cell>
          <cell r="T3052" t="str">
            <v>ROTC Fund for Military Leader.</v>
          </cell>
          <cell r="AA3052" t="str">
            <v>401-1101-5144</v>
          </cell>
          <cell r="AD3052" t="str">
            <v>PROVOST-Academic_Aff-401</v>
          </cell>
          <cell r="AE3052" t="str">
            <v>PROVOST-Academic_Aff-401-1</v>
          </cell>
          <cell r="AF3052" t="str">
            <v>401-1101-5144</v>
          </cell>
          <cell r="AJ3052" t="str">
            <v>-</v>
          </cell>
        </row>
        <row r="3053">
          <cell r="S3053" t="str">
            <v>EF78</v>
          </cell>
          <cell r="T3053" t="str">
            <v>Northup,William C Memorial Eng</v>
          </cell>
          <cell r="AA3053" t="str">
            <v>401-1101-5196</v>
          </cell>
          <cell r="AD3053" t="str">
            <v>PROVOST-Academic_Aff-401</v>
          </cell>
          <cell r="AE3053" t="str">
            <v>PROVOST-Academic_Aff-401-2</v>
          </cell>
          <cell r="AF3053" t="str">
            <v>401-1101-5196</v>
          </cell>
          <cell r="AJ3053" t="str">
            <v>-</v>
          </cell>
        </row>
        <row r="3054">
          <cell r="S3054" t="str">
            <v>EF79</v>
          </cell>
          <cell r="T3054" t="str">
            <v>Osterberg, Eric L. Mem. Sch.</v>
          </cell>
          <cell r="AA3054" t="str">
            <v>401-1101-E170</v>
          </cell>
          <cell r="AD3054" t="str">
            <v>PROVOST-Academic_Aff-401</v>
          </cell>
          <cell r="AE3054" t="str">
            <v>PROVOST-Academic_Aff-401-3</v>
          </cell>
          <cell r="AF3054" t="str">
            <v>401-1101-E170</v>
          </cell>
          <cell r="AJ3054" t="str">
            <v>-</v>
          </cell>
        </row>
        <row r="3055">
          <cell r="S3055" t="str">
            <v>EF80</v>
          </cell>
          <cell r="T3055" t="str">
            <v>Weekapaug Fdtn. for Conserv.</v>
          </cell>
          <cell r="AA3055" t="str">
            <v>401-1101-EH81</v>
          </cell>
          <cell r="AD3055" t="str">
            <v>PROVOST-Academic_Aff-401</v>
          </cell>
          <cell r="AE3055" t="str">
            <v>PROVOST-Academic_Aff-401-4</v>
          </cell>
          <cell r="AF3055" t="str">
            <v>401-1101-EH81</v>
          </cell>
          <cell r="AJ3055" t="str">
            <v>-</v>
          </cell>
        </row>
        <row r="3056">
          <cell r="S3056" t="str">
            <v>EF81</v>
          </cell>
          <cell r="T3056" t="str">
            <v>Bare, Amy Jane Scholarship</v>
          </cell>
          <cell r="AA3056" t="str">
            <v>401-1101-G857</v>
          </cell>
          <cell r="AD3056" t="str">
            <v>PROVOST-Academic_Aff-401</v>
          </cell>
          <cell r="AE3056" t="str">
            <v>PROVOST-Academic_Aff-401-5</v>
          </cell>
          <cell r="AF3056" t="str">
            <v>401-1101-G857</v>
          </cell>
          <cell r="AJ3056" t="str">
            <v>-</v>
          </cell>
        </row>
        <row r="3057">
          <cell r="S3057" t="str">
            <v>EF82</v>
          </cell>
          <cell r="T3057" t="str">
            <v>Wroe Family Scholarship</v>
          </cell>
          <cell r="AA3057" t="str">
            <v>401-1101-GU38</v>
          </cell>
          <cell r="AD3057" t="str">
            <v>PROVOST-Academic_Aff-401</v>
          </cell>
          <cell r="AE3057" t="str">
            <v>PROVOST-Academic_Aff-401-6</v>
          </cell>
          <cell r="AF3057" t="str">
            <v>401-1101-GU38</v>
          </cell>
          <cell r="AJ3057" t="str">
            <v>-</v>
          </cell>
        </row>
        <row r="3058">
          <cell r="S3058" t="str">
            <v>EF83</v>
          </cell>
          <cell r="T3058" t="str">
            <v>Yaghoobian, Lt. Charles Jr.Nur</v>
          </cell>
          <cell r="AA3058" t="str">
            <v>401-1101-GV89</v>
          </cell>
          <cell r="AD3058" t="str">
            <v>PROVOST-Academic_Aff-401</v>
          </cell>
          <cell r="AE3058" t="str">
            <v>PROVOST-Academic_Aff-401-7</v>
          </cell>
          <cell r="AF3058" t="str">
            <v>401-1101-GV89</v>
          </cell>
          <cell r="AJ3058" t="str">
            <v>-</v>
          </cell>
        </row>
        <row r="3059">
          <cell r="S3059" t="str">
            <v>EF84</v>
          </cell>
          <cell r="T3059" t="str">
            <v>Eastern Cooperative Ext. Sch.</v>
          </cell>
          <cell r="AA3059" t="str">
            <v>401-1101-TR09</v>
          </cell>
          <cell r="AD3059" t="str">
            <v>PROVOST-Academic_Aff-401</v>
          </cell>
          <cell r="AE3059" t="str">
            <v>PROVOST-Academic_Aff-401-8</v>
          </cell>
          <cell r="AF3059" t="str">
            <v>401-1101-TR09</v>
          </cell>
          <cell r="AJ3059" t="str">
            <v>-</v>
          </cell>
        </row>
        <row r="3060">
          <cell r="S3060" t="str">
            <v>EF85</v>
          </cell>
          <cell r="T3060" t="str">
            <v>Visneuski, John H Biomedical</v>
          </cell>
          <cell r="AA3060" t="str">
            <v>401-1102-5914</v>
          </cell>
          <cell r="AD3060" t="str">
            <v>ATL-401</v>
          </cell>
          <cell r="AE3060" t="str">
            <v>ATL-401-1</v>
          </cell>
          <cell r="AF3060" t="str">
            <v>401-1102-5914</v>
          </cell>
          <cell r="AJ3060" t="str">
            <v>-</v>
          </cell>
        </row>
        <row r="3061">
          <cell r="S3061" t="str">
            <v>EF86</v>
          </cell>
          <cell r="T3061" t="str">
            <v>Donnelly, Dorothy F. Sch.</v>
          </cell>
          <cell r="AA3061" t="str">
            <v>401-1102-G867</v>
          </cell>
          <cell r="AD3061" t="str">
            <v>ATL-401</v>
          </cell>
          <cell r="AE3061" t="str">
            <v>ATL-401-2</v>
          </cell>
          <cell r="AF3061" t="str">
            <v>401-1102-G867</v>
          </cell>
          <cell r="AJ3061" t="str">
            <v>-</v>
          </cell>
        </row>
        <row r="3062">
          <cell r="S3062" t="str">
            <v>EF87</v>
          </cell>
          <cell r="T3062" t="str">
            <v>Croce,Gene &amp; Marion Scholastic</v>
          </cell>
          <cell r="AA3062" t="str">
            <v>401-1110-EK02</v>
          </cell>
          <cell r="AD3062" t="str">
            <v>PROVOST-Neuroscience-401</v>
          </cell>
          <cell r="AE3062" t="str">
            <v>PROVOST-Neuroscience-401-1</v>
          </cell>
          <cell r="AF3062" t="str">
            <v>401-1110-EK02</v>
          </cell>
          <cell r="AJ3062" t="str">
            <v>-</v>
          </cell>
        </row>
        <row r="3063">
          <cell r="S3063" t="str">
            <v>EF88</v>
          </cell>
          <cell r="T3063" t="str">
            <v>Johnston,F. Curtis Endowed Sch</v>
          </cell>
          <cell r="AA3063" t="str">
            <v>401-1110-GT59</v>
          </cell>
          <cell r="AD3063" t="str">
            <v>PROVOST-Neuroscience-401</v>
          </cell>
          <cell r="AE3063" t="str">
            <v>PROVOST-Neuroscience-401-2</v>
          </cell>
          <cell r="AF3063" t="str">
            <v>401-1110-GT59</v>
          </cell>
          <cell r="AJ3063" t="str">
            <v>-</v>
          </cell>
        </row>
        <row r="3064">
          <cell r="S3064" t="str">
            <v>EF89</v>
          </cell>
          <cell r="T3064" t="str">
            <v>Petrocelli Endowed Scholarship</v>
          </cell>
          <cell r="AA3064" t="str">
            <v>401-1110-GT86</v>
          </cell>
          <cell r="AD3064" t="str">
            <v>PROVOST-Neuroscience-401</v>
          </cell>
          <cell r="AE3064" t="str">
            <v>PROVOST-Neuroscience-401-3</v>
          </cell>
          <cell r="AF3064" t="str">
            <v>401-1110-GT86</v>
          </cell>
          <cell r="AJ3064" t="str">
            <v>-</v>
          </cell>
        </row>
        <row r="3065">
          <cell r="S3065" t="str">
            <v>EF90</v>
          </cell>
          <cell r="T3065" t="str">
            <v>Chin, Howard Endowed Sch.</v>
          </cell>
          <cell r="AA3065" t="str">
            <v>401-1110-GU52</v>
          </cell>
          <cell r="AD3065" t="str">
            <v>PROVOST-Neuroscience-401</v>
          </cell>
          <cell r="AE3065" t="str">
            <v>PROVOST-Neuroscience-401-4</v>
          </cell>
          <cell r="AF3065" t="str">
            <v>401-1110-GU52</v>
          </cell>
          <cell r="AJ3065" t="str">
            <v>-</v>
          </cell>
        </row>
        <row r="3066">
          <cell r="S3066" t="str">
            <v>EF91</v>
          </cell>
          <cell r="T3066" t="str">
            <v>Barber, William and Jean Sch.</v>
          </cell>
          <cell r="AA3066" t="str">
            <v>401-1110-GW24</v>
          </cell>
          <cell r="AD3066" t="str">
            <v>PROVOST-Neuroscience-401</v>
          </cell>
          <cell r="AE3066" t="str">
            <v>PROVOST-Neuroscience-401-5</v>
          </cell>
          <cell r="AF3066" t="str">
            <v>401-1110-GW24</v>
          </cell>
          <cell r="AJ3066" t="str">
            <v>-</v>
          </cell>
        </row>
        <row r="3067">
          <cell r="S3067" t="str">
            <v>EF92</v>
          </cell>
          <cell r="T3067" t="str">
            <v>Feinstein, A.S.Leadership Sch.</v>
          </cell>
          <cell r="AA3067" t="str">
            <v>401-1110-GW30</v>
          </cell>
          <cell r="AD3067" t="str">
            <v>PROVOST-Neuroscience-401</v>
          </cell>
          <cell r="AE3067" t="str">
            <v>PROVOST-Neuroscience-401-6</v>
          </cell>
          <cell r="AF3067" t="str">
            <v>401-1110-GW30</v>
          </cell>
          <cell r="AJ3067" t="str">
            <v>-</v>
          </cell>
        </row>
        <row r="3068">
          <cell r="S3068" t="str">
            <v>EF93</v>
          </cell>
          <cell r="T3068" t="str">
            <v>DiPetrillo, Anthony Esq. Sch.</v>
          </cell>
          <cell r="AA3068" t="str">
            <v>401-1110-GW47</v>
          </cell>
          <cell r="AD3068" t="str">
            <v>PROVOST-Neuroscience-401</v>
          </cell>
          <cell r="AE3068" t="str">
            <v>PROVOST-Neuroscience-401-7</v>
          </cell>
          <cell r="AF3068" t="str">
            <v>401-1110-GW47</v>
          </cell>
          <cell r="AJ3068" t="str">
            <v>-</v>
          </cell>
        </row>
        <row r="3069">
          <cell r="S3069" t="str">
            <v>EF94</v>
          </cell>
          <cell r="T3069" t="str">
            <v>Ward, Frank C. Scholarship</v>
          </cell>
          <cell r="AA3069" t="str">
            <v>401-1110-GW64</v>
          </cell>
          <cell r="AD3069" t="str">
            <v>PROVOST-Neuroscience-401</v>
          </cell>
          <cell r="AE3069" t="str">
            <v>PROVOST-Neuroscience-401-8</v>
          </cell>
          <cell r="AF3069" t="str">
            <v>401-1110-GW64</v>
          </cell>
          <cell r="AJ3069" t="str">
            <v>-</v>
          </cell>
        </row>
        <row r="3070">
          <cell r="S3070" t="str">
            <v>EF95</v>
          </cell>
          <cell r="T3070" t="str">
            <v>Behrends, Mary Jane Jrnl. Sch.</v>
          </cell>
          <cell r="AA3070" t="str">
            <v>401-1110-GX18</v>
          </cell>
          <cell r="AD3070" t="str">
            <v>PROVOST-Neuroscience-401</v>
          </cell>
          <cell r="AE3070" t="str">
            <v>PROVOST-Neuroscience-401-9</v>
          </cell>
          <cell r="AF3070" t="str">
            <v>401-1110-GX18</v>
          </cell>
          <cell r="AJ3070" t="str">
            <v>-</v>
          </cell>
        </row>
        <row r="3071">
          <cell r="S3071" t="str">
            <v>EF96</v>
          </cell>
          <cell r="T3071" t="str">
            <v>Phelan Family Scholarship</v>
          </cell>
          <cell r="AA3071" t="str">
            <v>401-1110-GX46</v>
          </cell>
          <cell r="AD3071" t="str">
            <v>PROVOST-Neuroscience-401</v>
          </cell>
          <cell r="AE3071" t="str">
            <v>PROVOST-Neuroscience-401-10</v>
          </cell>
          <cell r="AF3071" t="str">
            <v>401-1110-GX46</v>
          </cell>
          <cell r="AJ3071" t="str">
            <v>-</v>
          </cell>
        </row>
        <row r="3072">
          <cell r="S3072" t="str">
            <v>EF97</v>
          </cell>
          <cell r="T3072" t="str">
            <v>Gouck,Peter &amp; Cynthia J. Mem.</v>
          </cell>
          <cell r="AA3072" t="str">
            <v>401-1110-GX51</v>
          </cell>
          <cell r="AD3072" t="str">
            <v>PROVOST-Neuroscience-401</v>
          </cell>
          <cell r="AE3072" t="str">
            <v>PROVOST-Neuroscience-401-11</v>
          </cell>
          <cell r="AF3072" t="str">
            <v>401-1110-GX51</v>
          </cell>
          <cell r="AJ3072" t="str">
            <v>-</v>
          </cell>
        </row>
        <row r="3073">
          <cell r="S3073" t="str">
            <v>EF98</v>
          </cell>
          <cell r="T3073" t="str">
            <v>Koza,Russell C. Memorial Polis</v>
          </cell>
          <cell r="AA3073" t="str">
            <v>401-1110-GX58</v>
          </cell>
          <cell r="AD3073" t="str">
            <v>PROVOST-Neuroscience-401</v>
          </cell>
          <cell r="AE3073" t="str">
            <v>PROVOST-Neuroscience-401-12</v>
          </cell>
          <cell r="AF3073" t="str">
            <v>401-1110-GX58</v>
          </cell>
          <cell r="AJ3073" t="str">
            <v>-</v>
          </cell>
        </row>
        <row r="3074">
          <cell r="S3074" t="str">
            <v>EF99</v>
          </cell>
          <cell r="T3074" t="str">
            <v>Zorabedian,Mary Sch. Arts</v>
          </cell>
          <cell r="AA3074" t="str">
            <v>401-1110-TR08</v>
          </cell>
          <cell r="AD3074" t="str">
            <v>PROVOST-Neuroscience-401</v>
          </cell>
          <cell r="AE3074" t="str">
            <v>PROVOST-Neuroscience-401-13</v>
          </cell>
          <cell r="AF3074" t="str">
            <v>401-1110-TR08</v>
          </cell>
          <cell r="AJ3074" t="str">
            <v>-</v>
          </cell>
        </row>
        <row r="3075">
          <cell r="S3075" t="str">
            <v>EG01</v>
          </cell>
          <cell r="T3075" t="str">
            <v>Lischo Paul &amp; Marguerite End</v>
          </cell>
          <cell r="AA3075" t="str">
            <v>401-1112-EH33</v>
          </cell>
          <cell r="AD3075" t="str">
            <v>PROVOST-Global_Strategies-401</v>
          </cell>
          <cell r="AE3075" t="str">
            <v>PROVOST-Global_Strategies-401-1</v>
          </cell>
          <cell r="AF3075" t="str">
            <v>401-1112-EH33</v>
          </cell>
          <cell r="AJ3075" t="str">
            <v>-</v>
          </cell>
        </row>
        <row r="3076">
          <cell r="S3076" t="str">
            <v>EG02</v>
          </cell>
          <cell r="T3076" t="str">
            <v>Home Economics Endowment</v>
          </cell>
          <cell r="AA3076" t="str">
            <v>401-1112-EK29</v>
          </cell>
          <cell r="AD3076" t="str">
            <v>PROVOST-Global_Strategies-401</v>
          </cell>
          <cell r="AE3076" t="str">
            <v>PROVOST-Global_Strategies-401-2</v>
          </cell>
          <cell r="AF3076" t="str">
            <v>401-1112-EK29</v>
          </cell>
          <cell r="AJ3076" t="str">
            <v>-</v>
          </cell>
        </row>
        <row r="3077">
          <cell r="S3077" t="str">
            <v>EG03</v>
          </cell>
          <cell r="T3077" t="str">
            <v>Caniglia,Henry G.  Arts &amp; Sci.</v>
          </cell>
          <cell r="AA3077" t="str">
            <v>401-1112-GW31</v>
          </cell>
          <cell r="AD3077" t="str">
            <v>PROVOST-Global_Strategies-401</v>
          </cell>
          <cell r="AE3077" t="str">
            <v>PROVOST-Global_Strategies-401-3</v>
          </cell>
          <cell r="AF3077" t="str">
            <v>401-1112-GW31</v>
          </cell>
          <cell r="AJ3077" t="str">
            <v>-</v>
          </cell>
        </row>
        <row r="3078">
          <cell r="S3078" t="str">
            <v>EG04</v>
          </cell>
          <cell r="T3078" t="str">
            <v>URI Class of 1958 Endow.</v>
          </cell>
          <cell r="AA3078" t="str">
            <v>401-1534-GU45</v>
          </cell>
          <cell r="AD3078" t="str">
            <v>AHC-SSVCS-401</v>
          </cell>
          <cell r="AE3078" t="str">
            <v>AHC-SSVCS-401-1</v>
          </cell>
          <cell r="AF3078" t="str">
            <v>401-1534-GU45</v>
          </cell>
          <cell r="AJ3078" t="str">
            <v>-</v>
          </cell>
        </row>
        <row r="3079">
          <cell r="S3079" t="str">
            <v>EG05</v>
          </cell>
          <cell r="T3079" t="str">
            <v>Esparza,Francisco Cytotech.</v>
          </cell>
          <cell r="AA3079" t="str">
            <v>401-2000-5215</v>
          </cell>
          <cell r="AD3079" t="str">
            <v>CELS-401</v>
          </cell>
          <cell r="AE3079" t="str">
            <v>CELS-401-1</v>
          </cell>
          <cell r="AF3079" t="str">
            <v>401-2000-5215</v>
          </cell>
          <cell r="AJ3079" t="str">
            <v>-</v>
          </cell>
        </row>
        <row r="3080">
          <cell r="S3080" t="str">
            <v>EG06</v>
          </cell>
          <cell r="T3080" t="str">
            <v>URI Prov. BioTech. Sch. Fund</v>
          </cell>
          <cell r="AA3080" t="str">
            <v>401-2000-5347</v>
          </cell>
          <cell r="AD3080" t="str">
            <v>CELS-401</v>
          </cell>
          <cell r="AE3080" t="str">
            <v>CELS-401-2</v>
          </cell>
          <cell r="AF3080" t="str">
            <v>401-2000-5347</v>
          </cell>
          <cell r="AJ3080" t="str">
            <v>-</v>
          </cell>
        </row>
        <row r="3081">
          <cell r="S3081" t="str">
            <v>EG07</v>
          </cell>
          <cell r="T3081" t="str">
            <v>Swenton - Roditakis Pharm. End</v>
          </cell>
          <cell r="AA3081" t="str">
            <v>401-2000-5750</v>
          </cell>
          <cell r="AD3081" t="str">
            <v>CELS-401</v>
          </cell>
          <cell r="AE3081" t="str">
            <v>CELS-401-3</v>
          </cell>
          <cell r="AF3081" t="str">
            <v>401-2000-5750</v>
          </cell>
          <cell r="AJ3081" t="str">
            <v>-</v>
          </cell>
        </row>
        <row r="3082">
          <cell r="S3082" t="str">
            <v>EG08</v>
          </cell>
          <cell r="T3082" t="str">
            <v>DeSimone,Christian L. Mem. Sch</v>
          </cell>
          <cell r="AA3082" t="str">
            <v>401-2000-5928</v>
          </cell>
          <cell r="AD3082" t="str">
            <v>CELS-401</v>
          </cell>
          <cell r="AE3082" t="str">
            <v>CELS-401-4</v>
          </cell>
          <cell r="AF3082" t="str">
            <v>401-2000-5928</v>
          </cell>
          <cell r="AJ3082" t="str">
            <v>-</v>
          </cell>
        </row>
        <row r="3083">
          <cell r="S3083" t="str">
            <v>EG09</v>
          </cell>
          <cell r="T3083" t="str">
            <v>Russell, Brian P. Pharmacy</v>
          </cell>
          <cell r="AA3083" t="str">
            <v>401-2000-E215</v>
          </cell>
          <cell r="AD3083" t="str">
            <v>CELS-401</v>
          </cell>
          <cell r="AE3083" t="str">
            <v>CELS-401-5</v>
          </cell>
          <cell r="AF3083" t="str">
            <v>401-2000-E215</v>
          </cell>
          <cell r="AJ3083" t="str">
            <v>-</v>
          </cell>
        </row>
        <row r="3084">
          <cell r="S3084" t="str">
            <v>EG11</v>
          </cell>
          <cell r="T3084" t="str">
            <v>Frank, Howard &amp; Mary A  Sch.</v>
          </cell>
          <cell r="AA3084" t="str">
            <v>401-2000-E236</v>
          </cell>
          <cell r="AD3084" t="str">
            <v>CELS-401</v>
          </cell>
          <cell r="AE3084" t="str">
            <v>CELS-401-6</v>
          </cell>
          <cell r="AF3084" t="str">
            <v>401-2000-E236</v>
          </cell>
          <cell r="AJ3084" t="str">
            <v>-</v>
          </cell>
        </row>
        <row r="3085">
          <cell r="S3085" t="str">
            <v>EG12</v>
          </cell>
          <cell r="T3085" t="str">
            <v>Robert &amp; Arda Saute Pharm. Sch</v>
          </cell>
          <cell r="AA3085" t="str">
            <v>401-2000-E239</v>
          </cell>
          <cell r="AD3085" t="str">
            <v>CELS-401</v>
          </cell>
          <cell r="AE3085" t="str">
            <v>CELS-401-7</v>
          </cell>
          <cell r="AF3085" t="str">
            <v>401-2000-E239</v>
          </cell>
          <cell r="AJ3085" t="str">
            <v>-</v>
          </cell>
        </row>
        <row r="3086">
          <cell r="S3086" t="str">
            <v>EG13</v>
          </cell>
          <cell r="T3086" t="str">
            <v>O'Gorman, Charlotte Sch.</v>
          </cell>
          <cell r="AA3086" t="str">
            <v>401-2000-E272</v>
          </cell>
          <cell r="AD3086" t="str">
            <v>CELS-401</v>
          </cell>
          <cell r="AE3086" t="str">
            <v>CELS-401-8</v>
          </cell>
          <cell r="AF3086" t="str">
            <v>401-2000-E272</v>
          </cell>
          <cell r="AJ3086" t="str">
            <v>-</v>
          </cell>
        </row>
        <row r="3087">
          <cell r="S3087" t="str">
            <v>EG14</v>
          </cell>
          <cell r="T3087" t="str">
            <v>IDE Russell D.&amp; Russell C. Eng</v>
          </cell>
          <cell r="AA3087" t="str">
            <v>401-2000-E332</v>
          </cell>
          <cell r="AD3087" t="str">
            <v>CELS-401</v>
          </cell>
          <cell r="AE3087" t="str">
            <v>CELS-401-9</v>
          </cell>
          <cell r="AF3087" t="str">
            <v>401-2000-E332</v>
          </cell>
          <cell r="AJ3087" t="str">
            <v>-</v>
          </cell>
        </row>
        <row r="3088">
          <cell r="S3088" t="str">
            <v>EG15</v>
          </cell>
          <cell r="T3088" t="str">
            <v>Landesberg,Melvin M. &amp; Arlene</v>
          </cell>
          <cell r="AA3088" t="str">
            <v>401-2000-E340</v>
          </cell>
          <cell r="AD3088" t="str">
            <v>CELS-401</v>
          </cell>
          <cell r="AE3088" t="str">
            <v>CELS-401-10</v>
          </cell>
          <cell r="AF3088" t="str">
            <v>401-2000-E340</v>
          </cell>
          <cell r="AJ3088" t="str">
            <v>-</v>
          </cell>
        </row>
        <row r="3089">
          <cell r="S3089" t="str">
            <v>EG16</v>
          </cell>
          <cell r="T3089" t="str">
            <v>Browning,Mary Williams Mem.</v>
          </cell>
          <cell r="AA3089" t="str">
            <v>401-2000-E404</v>
          </cell>
          <cell r="AD3089" t="str">
            <v>CELS-401</v>
          </cell>
          <cell r="AE3089" t="str">
            <v>CELS-401-11</v>
          </cell>
          <cell r="AF3089" t="str">
            <v>401-2000-E404</v>
          </cell>
          <cell r="AJ3089" t="str">
            <v>-</v>
          </cell>
        </row>
        <row r="3090">
          <cell r="S3090" t="str">
            <v>EG17</v>
          </cell>
          <cell r="T3090" t="str">
            <v>Norigain, Robert Mem. Scholar.</v>
          </cell>
          <cell r="AA3090" t="str">
            <v>401-2000-E440</v>
          </cell>
          <cell r="AD3090" t="str">
            <v>CELS-401</v>
          </cell>
          <cell r="AE3090" t="str">
            <v>CELS-401-12</v>
          </cell>
          <cell r="AF3090" t="str">
            <v>401-2000-E440</v>
          </cell>
          <cell r="AJ3090" t="str">
            <v>-</v>
          </cell>
        </row>
        <row r="3091">
          <cell r="S3091" t="str">
            <v>EG18</v>
          </cell>
          <cell r="T3091" t="str">
            <v>Bouley,Steven A. &amp; Wilson,Rhon</v>
          </cell>
          <cell r="AA3091" t="str">
            <v>401-2000-EA03</v>
          </cell>
          <cell r="AD3091" t="str">
            <v>CELS-401</v>
          </cell>
          <cell r="AE3091" t="str">
            <v>CELS-401-13</v>
          </cell>
          <cell r="AF3091" t="str">
            <v>401-2000-EA03</v>
          </cell>
          <cell r="AJ3091" t="str">
            <v>-</v>
          </cell>
        </row>
        <row r="3092">
          <cell r="S3092" t="str">
            <v>EG19</v>
          </cell>
          <cell r="T3092" t="str">
            <v>Kermes,Kenneth &amp; Susan Dist.</v>
          </cell>
          <cell r="AA3092" t="str">
            <v>401-2000-EA12</v>
          </cell>
          <cell r="AD3092" t="str">
            <v>CELS-401</v>
          </cell>
          <cell r="AE3092" t="str">
            <v>CELS-401-14</v>
          </cell>
          <cell r="AF3092" t="str">
            <v>401-2000-EA12</v>
          </cell>
          <cell r="AJ3092" t="str">
            <v>-</v>
          </cell>
        </row>
        <row r="3093">
          <cell r="S3093" t="str">
            <v>EG20</v>
          </cell>
          <cell r="T3093" t="str">
            <v>Little M.A.M.A Child Dev. End.</v>
          </cell>
          <cell r="AA3093" t="str">
            <v>401-2000-EA41</v>
          </cell>
          <cell r="AD3093" t="str">
            <v>CELS-401</v>
          </cell>
          <cell r="AE3093" t="str">
            <v>CELS-401-15</v>
          </cell>
          <cell r="AF3093" t="str">
            <v>401-2000-EA41</v>
          </cell>
          <cell r="AJ3093" t="str">
            <v>-</v>
          </cell>
        </row>
        <row r="3094">
          <cell r="S3094" t="str">
            <v>EG21</v>
          </cell>
          <cell r="T3094" t="str">
            <v>Prochaska CPRC Leader Fund</v>
          </cell>
          <cell r="AA3094" t="str">
            <v>401-2000-EA87</v>
          </cell>
          <cell r="AD3094" t="str">
            <v>CELS-401</v>
          </cell>
          <cell r="AE3094" t="str">
            <v>CELS-401-16</v>
          </cell>
          <cell r="AF3094" t="str">
            <v>401-2000-EA87</v>
          </cell>
          <cell r="AJ3094" t="str">
            <v>-</v>
          </cell>
        </row>
        <row r="3095">
          <cell r="S3095" t="str">
            <v>EG22</v>
          </cell>
          <cell r="T3095" t="str">
            <v>McGovern Nursing Endowment</v>
          </cell>
          <cell r="AA3095" t="str">
            <v>401-2000-EB32</v>
          </cell>
          <cell r="AD3095" t="str">
            <v>CELS-401</v>
          </cell>
          <cell r="AE3095" t="str">
            <v>CELS-401-17</v>
          </cell>
          <cell r="AF3095" t="str">
            <v>401-2000-EB32</v>
          </cell>
          <cell r="AJ3095" t="str">
            <v>-</v>
          </cell>
        </row>
        <row r="3096">
          <cell r="S3096" t="str">
            <v>EG23</v>
          </cell>
          <cell r="T3096" t="str">
            <v>Bozogmir,Angela &amp; Amir Honors</v>
          </cell>
          <cell r="AA3096" t="str">
            <v>401-2000-EB37</v>
          </cell>
          <cell r="AD3096" t="str">
            <v>CELS-401</v>
          </cell>
          <cell r="AE3096" t="str">
            <v>CELS-401-18</v>
          </cell>
          <cell r="AF3096" t="str">
            <v>401-2000-EB37</v>
          </cell>
          <cell r="AJ3096" t="str">
            <v>-</v>
          </cell>
        </row>
        <row r="3097">
          <cell r="S3097" t="str">
            <v>EG24</v>
          </cell>
          <cell r="T3097" t="str">
            <v>McBride,Shawn P. Mem. IEP Sch.</v>
          </cell>
          <cell r="AA3097" t="str">
            <v>401-2000-EB60</v>
          </cell>
          <cell r="AD3097" t="str">
            <v>CELS-401</v>
          </cell>
          <cell r="AE3097" t="str">
            <v>CELS-401-19</v>
          </cell>
          <cell r="AF3097" t="str">
            <v>401-2000-EB60</v>
          </cell>
          <cell r="AJ3097" t="str">
            <v>-</v>
          </cell>
        </row>
        <row r="3098">
          <cell r="S3098" t="str">
            <v>EG25</v>
          </cell>
          <cell r="T3098" t="str">
            <v>Armstrong Saute Endowment</v>
          </cell>
          <cell r="AA3098" t="str">
            <v>401-2000-EB81</v>
          </cell>
          <cell r="AD3098" t="str">
            <v>CELS-401</v>
          </cell>
          <cell r="AE3098" t="str">
            <v>CELS-401-20</v>
          </cell>
          <cell r="AF3098" t="str">
            <v>401-2000-EB81</v>
          </cell>
          <cell r="AJ3098" t="str">
            <v>-</v>
          </cell>
        </row>
        <row r="3099">
          <cell r="S3099" t="str">
            <v>EG26</v>
          </cell>
          <cell r="T3099" t="str">
            <v>Shapiro,Gerald Mem. Endowment</v>
          </cell>
          <cell r="AA3099" t="str">
            <v>401-2000-EB92</v>
          </cell>
          <cell r="AD3099" t="str">
            <v>CELS-401</v>
          </cell>
          <cell r="AE3099" t="str">
            <v>CELS-401-21</v>
          </cell>
          <cell r="AF3099" t="str">
            <v>401-2000-EB92</v>
          </cell>
          <cell r="AJ3099" t="str">
            <v>-</v>
          </cell>
        </row>
        <row r="3100">
          <cell r="S3100" t="str">
            <v>EG27</v>
          </cell>
          <cell r="T3100" t="str">
            <v>Sauliner Stone Memorial Endow.</v>
          </cell>
          <cell r="AA3100" t="str">
            <v>401-2000-EC15</v>
          </cell>
          <cell r="AD3100" t="str">
            <v>CELS-401</v>
          </cell>
          <cell r="AE3100" t="str">
            <v>CELS-401-22</v>
          </cell>
          <cell r="AF3100" t="str">
            <v>401-2000-EC15</v>
          </cell>
          <cell r="AJ3100" t="str">
            <v>-</v>
          </cell>
        </row>
        <row r="3101">
          <cell r="S3101" t="str">
            <v>EG28</v>
          </cell>
          <cell r="T3101" t="str">
            <v>Buteau,Rich. &amp; Ron. CEPS Schol</v>
          </cell>
          <cell r="AA3101" t="str">
            <v>401-2000-EC28</v>
          </cell>
          <cell r="AD3101" t="str">
            <v>CELS-401</v>
          </cell>
          <cell r="AE3101" t="str">
            <v>CELS-401-23</v>
          </cell>
          <cell r="AF3101" t="str">
            <v>401-2000-EC28</v>
          </cell>
          <cell r="AJ3101" t="str">
            <v>-</v>
          </cell>
        </row>
        <row r="3102">
          <cell r="S3102" t="str">
            <v>EG29</v>
          </cell>
          <cell r="T3102" t="str">
            <v>Golden, Ed - Judy Swim. Endow.</v>
          </cell>
          <cell r="AA3102" t="str">
            <v>401-2000-ED17</v>
          </cell>
          <cell r="AD3102" t="str">
            <v>CELS-401</v>
          </cell>
          <cell r="AE3102" t="str">
            <v>CELS-401-24</v>
          </cell>
          <cell r="AF3102" t="str">
            <v>401-2000-ED17</v>
          </cell>
          <cell r="AJ3102" t="str">
            <v>-</v>
          </cell>
        </row>
        <row r="3103">
          <cell r="S3103" t="str">
            <v>EG30</v>
          </cell>
          <cell r="T3103" t="str">
            <v>Simmons,William E. Ocean. Sch.</v>
          </cell>
          <cell r="AA3103" t="str">
            <v>401-2000-ED33</v>
          </cell>
          <cell r="AD3103" t="str">
            <v>CELS-401</v>
          </cell>
          <cell r="AE3103" t="str">
            <v>CELS-401-25</v>
          </cell>
          <cell r="AF3103" t="str">
            <v>401-2000-ED33</v>
          </cell>
          <cell r="AJ3103" t="str">
            <v>-</v>
          </cell>
        </row>
        <row r="3104">
          <cell r="S3104" t="str">
            <v>EG31</v>
          </cell>
          <cell r="T3104" t="str">
            <v>Chapham,Andrew J. Chem. Std.</v>
          </cell>
          <cell r="AA3104" t="str">
            <v>401-2000-ED56</v>
          </cell>
          <cell r="AD3104" t="str">
            <v>CELS-401</v>
          </cell>
          <cell r="AE3104" t="str">
            <v>CELS-401-26</v>
          </cell>
          <cell r="AF3104" t="str">
            <v>401-2000-ED56</v>
          </cell>
          <cell r="AJ3104" t="str">
            <v>-</v>
          </cell>
        </row>
        <row r="3105">
          <cell r="S3105" t="str">
            <v>EG32</v>
          </cell>
          <cell r="T3105" t="str">
            <v>Spencer J Accounting Sch.</v>
          </cell>
          <cell r="AA3105" t="str">
            <v>401-2000-ED68</v>
          </cell>
          <cell r="AD3105" t="str">
            <v>CELS-401</v>
          </cell>
          <cell r="AE3105" t="str">
            <v>CELS-401-27</v>
          </cell>
          <cell r="AF3105" t="str">
            <v>401-2000-ED68</v>
          </cell>
          <cell r="AJ3105" t="str">
            <v>-</v>
          </cell>
        </row>
        <row r="3106">
          <cell r="S3106" t="str">
            <v>EG33</v>
          </cell>
          <cell r="T3106" t="str">
            <v>Tedesco,Ted Coll. of A+S Sch.</v>
          </cell>
          <cell r="AA3106" t="str">
            <v>401-2000-ED95</v>
          </cell>
          <cell r="AD3106" t="str">
            <v>CELS-401</v>
          </cell>
          <cell r="AE3106" t="str">
            <v>CELS-401-28</v>
          </cell>
          <cell r="AF3106" t="str">
            <v>401-2000-ED95</v>
          </cell>
          <cell r="AJ3106" t="str">
            <v>-</v>
          </cell>
        </row>
        <row r="3107">
          <cell r="S3107" t="str">
            <v>EG34</v>
          </cell>
          <cell r="T3107" t="str">
            <v>Genuario, Ralph Mem. Scholar.</v>
          </cell>
          <cell r="AA3107" t="str">
            <v>401-2000-EE14</v>
          </cell>
          <cell r="AD3107" t="str">
            <v>CELS-401</v>
          </cell>
          <cell r="AE3107" t="str">
            <v>CELS-401-29</v>
          </cell>
          <cell r="AF3107" t="str">
            <v>401-2000-EE14</v>
          </cell>
          <cell r="AJ3107" t="str">
            <v>-</v>
          </cell>
        </row>
        <row r="3108">
          <cell r="S3108" t="str">
            <v>EG35</v>
          </cell>
          <cell r="T3108" t="str">
            <v>Nancy C. Motola Endowment</v>
          </cell>
          <cell r="AA3108" t="str">
            <v>401-2000-EE38</v>
          </cell>
          <cell r="AD3108" t="str">
            <v>CELS-401</v>
          </cell>
          <cell r="AE3108" t="str">
            <v>CELS-401-30</v>
          </cell>
          <cell r="AF3108" t="str">
            <v>401-2000-EE38</v>
          </cell>
          <cell r="AJ3108" t="str">
            <v>-</v>
          </cell>
        </row>
        <row r="3109">
          <cell r="S3109" t="str">
            <v>EG36</v>
          </cell>
          <cell r="T3109" t="str">
            <v>Narasimhan,Vethanayaki &amp; Prof.</v>
          </cell>
          <cell r="AA3109" t="str">
            <v>401-2000-EE61</v>
          </cell>
          <cell r="AD3109" t="str">
            <v>CELS-401</v>
          </cell>
          <cell r="AE3109" t="str">
            <v>CELS-401-31</v>
          </cell>
          <cell r="AF3109" t="str">
            <v>401-2000-EE61</v>
          </cell>
          <cell r="AJ3109" t="str">
            <v>-</v>
          </cell>
        </row>
        <row r="3110">
          <cell r="S3110" t="str">
            <v>EG37</v>
          </cell>
          <cell r="T3110" t="str">
            <v>Kenneth E. Knox Scholarship</v>
          </cell>
          <cell r="AA3110" t="str">
            <v>401-2000-EE63</v>
          </cell>
          <cell r="AD3110" t="str">
            <v>CELS-401</v>
          </cell>
          <cell r="AE3110" t="str">
            <v>CELS-401-32</v>
          </cell>
          <cell r="AF3110" t="str">
            <v>401-2000-EE63</v>
          </cell>
          <cell r="AJ3110" t="str">
            <v>-</v>
          </cell>
        </row>
        <row r="3111">
          <cell r="S3111" t="str">
            <v>EG38</v>
          </cell>
          <cell r="T3111" t="str">
            <v>Lorraine Schwartz End. Nursing</v>
          </cell>
          <cell r="AA3111" t="str">
            <v>401-2000-EF31</v>
          </cell>
          <cell r="AD3111" t="str">
            <v>CELS-401</v>
          </cell>
          <cell r="AE3111" t="str">
            <v>CELS-401-33</v>
          </cell>
          <cell r="AF3111" t="str">
            <v>401-2000-EF31</v>
          </cell>
          <cell r="AJ3111" t="str">
            <v>-</v>
          </cell>
        </row>
        <row r="3112">
          <cell r="S3112" t="str">
            <v>EG39</v>
          </cell>
          <cell r="T3112" t="str">
            <v>Fannon,Kent &amp; Diane Bus. Adm.</v>
          </cell>
          <cell r="AA3112" t="str">
            <v>401-2000-EG79</v>
          </cell>
          <cell r="AD3112" t="str">
            <v>CELS-401</v>
          </cell>
          <cell r="AE3112" t="str">
            <v>CELS-401-34</v>
          </cell>
          <cell r="AF3112" t="str">
            <v>401-2000-EG79</v>
          </cell>
          <cell r="AJ3112" t="str">
            <v>-</v>
          </cell>
        </row>
        <row r="3113">
          <cell r="S3113" t="str">
            <v>EG40</v>
          </cell>
          <cell r="T3113" t="str">
            <v>Phi Corporation of Sigma Kappa</v>
          </cell>
          <cell r="AA3113" t="str">
            <v>401-2000-EH10</v>
          </cell>
          <cell r="AD3113" t="str">
            <v>CELS-401</v>
          </cell>
          <cell r="AE3113" t="str">
            <v>CELS-401-35</v>
          </cell>
          <cell r="AF3113" t="str">
            <v>401-2000-EH10</v>
          </cell>
          <cell r="AJ3113" t="str">
            <v>-</v>
          </cell>
        </row>
        <row r="3114">
          <cell r="S3114" t="str">
            <v>EG41</v>
          </cell>
          <cell r="T3114" t="str">
            <v>Davis,Jeffrey &amp; Karen Sch.End.</v>
          </cell>
          <cell r="AA3114" t="str">
            <v>401-2000-EH36</v>
          </cell>
          <cell r="AD3114" t="str">
            <v>CELS-401</v>
          </cell>
          <cell r="AE3114" t="str">
            <v>CELS-401-36</v>
          </cell>
          <cell r="AF3114" t="str">
            <v>401-2000-EH36</v>
          </cell>
          <cell r="AJ3114" t="str">
            <v>-</v>
          </cell>
        </row>
        <row r="3115">
          <cell r="S3115" t="str">
            <v>EG42</v>
          </cell>
          <cell r="T3115" t="str">
            <v>Minot, Richard&amp;Jana Schol-Verr</v>
          </cell>
          <cell r="AA3115" t="str">
            <v>401-2000-EH60</v>
          </cell>
          <cell r="AD3115" t="str">
            <v>CELS-401</v>
          </cell>
          <cell r="AE3115" t="str">
            <v>CELS-401-37</v>
          </cell>
          <cell r="AF3115" t="str">
            <v>401-2000-EH60</v>
          </cell>
          <cell r="AJ3115" t="str">
            <v>-</v>
          </cell>
        </row>
        <row r="3116">
          <cell r="S3116" t="str">
            <v>EG43</v>
          </cell>
          <cell r="T3116" t="str">
            <v>Citizen Bank Scholarships</v>
          </cell>
          <cell r="AA3116" t="str">
            <v>401-2000-EH80</v>
          </cell>
          <cell r="AD3116" t="str">
            <v>CELS-401</v>
          </cell>
          <cell r="AE3116" t="str">
            <v>CELS-401-38</v>
          </cell>
          <cell r="AF3116" t="str">
            <v>401-2000-EH80</v>
          </cell>
          <cell r="AJ3116" t="str">
            <v>-</v>
          </cell>
        </row>
        <row r="3117">
          <cell r="S3117" t="str">
            <v>EG44</v>
          </cell>
          <cell r="T3117" t="str">
            <v>Kahn,Lawrence I and Kahn,Litwi</v>
          </cell>
          <cell r="AA3117" t="str">
            <v>401-2000-EH96</v>
          </cell>
          <cell r="AD3117" t="str">
            <v>CELS-401</v>
          </cell>
          <cell r="AE3117" t="str">
            <v>CELS-401-39</v>
          </cell>
          <cell r="AF3117" t="str">
            <v>401-2000-EH96</v>
          </cell>
          <cell r="AJ3117" t="str">
            <v>-</v>
          </cell>
        </row>
        <row r="3118">
          <cell r="S3118" t="str">
            <v>EG45</v>
          </cell>
          <cell r="T3118" t="str">
            <v>Willis,Hope E. '30 Mem. Sch.</v>
          </cell>
          <cell r="AA3118" t="str">
            <v>401-2000-EJ03</v>
          </cell>
          <cell r="AD3118" t="str">
            <v>CELS-401</v>
          </cell>
          <cell r="AE3118" t="str">
            <v>CELS-401-40</v>
          </cell>
          <cell r="AF3118" t="str">
            <v>401-2000-EJ03</v>
          </cell>
          <cell r="AJ3118" t="str">
            <v>-</v>
          </cell>
        </row>
        <row r="3119">
          <cell r="S3119" t="str">
            <v>EG46</v>
          </cell>
          <cell r="T3119" t="str">
            <v>DiBiasio Family Endowment</v>
          </cell>
          <cell r="AA3119" t="str">
            <v>401-2000-EJ83</v>
          </cell>
          <cell r="AD3119" t="str">
            <v>CELS-401</v>
          </cell>
          <cell r="AE3119" t="str">
            <v>CELS-401-41</v>
          </cell>
          <cell r="AF3119" t="str">
            <v>401-2000-EJ83</v>
          </cell>
          <cell r="AJ3119" t="str">
            <v>-</v>
          </cell>
        </row>
        <row r="3120">
          <cell r="S3120" t="str">
            <v>EG47</v>
          </cell>
          <cell r="T3120" t="str">
            <v>Twomey Kevin &amp; Julie Scholar</v>
          </cell>
          <cell r="AA3120" t="str">
            <v>401-2000-EJ85</v>
          </cell>
          <cell r="AD3120" t="str">
            <v>CELS-401</v>
          </cell>
          <cell r="AE3120" t="str">
            <v>CELS-401-42</v>
          </cell>
          <cell r="AF3120" t="str">
            <v>401-2000-EJ85</v>
          </cell>
          <cell r="AJ3120" t="str">
            <v>-</v>
          </cell>
        </row>
        <row r="3121">
          <cell r="S3121" t="str">
            <v>EG48</v>
          </cell>
          <cell r="T3121" t="str">
            <v>Hopper,Geoffrey V. &amp; Judith S.</v>
          </cell>
          <cell r="AA3121" t="str">
            <v>401-2000-EJ90</v>
          </cell>
          <cell r="AD3121" t="str">
            <v>CELS-401</v>
          </cell>
          <cell r="AE3121" t="str">
            <v>CELS-401-43</v>
          </cell>
          <cell r="AF3121" t="str">
            <v>401-2000-EJ90</v>
          </cell>
          <cell r="AJ3121" t="str">
            <v>-</v>
          </cell>
        </row>
        <row r="3122">
          <cell r="S3122" t="str">
            <v>EG49</v>
          </cell>
          <cell r="T3122" t="str">
            <v>Charles B. Frost Endowment</v>
          </cell>
          <cell r="AA3122" t="str">
            <v>401-2000-EK44</v>
          </cell>
          <cell r="AD3122" t="str">
            <v>CELS-401</v>
          </cell>
          <cell r="AE3122" t="str">
            <v>CELS-401-44</v>
          </cell>
          <cell r="AF3122" t="str">
            <v>401-2000-EK44</v>
          </cell>
          <cell r="AJ3122" t="str">
            <v>-</v>
          </cell>
        </row>
        <row r="3123">
          <cell r="S3123" t="str">
            <v>EG50</v>
          </cell>
          <cell r="T3123" t="str">
            <v>Bennet,Joan &amp; Douglas End. Sc.</v>
          </cell>
          <cell r="AA3123" t="str">
            <v>401-2000-EK65</v>
          </cell>
          <cell r="AD3123" t="str">
            <v>CELS-401</v>
          </cell>
          <cell r="AE3123" t="str">
            <v>CELS-401-45</v>
          </cell>
          <cell r="AF3123" t="str">
            <v>401-2000-EK65</v>
          </cell>
          <cell r="AJ3123" t="str">
            <v>-</v>
          </cell>
        </row>
        <row r="3124">
          <cell r="S3124" t="str">
            <v>EG51</v>
          </cell>
          <cell r="T3124" t="str">
            <v>Vatcher, Edgar C. Memorial End</v>
          </cell>
          <cell r="AA3124" t="str">
            <v>401-2000-EL11</v>
          </cell>
          <cell r="AD3124" t="str">
            <v>CELS-401</v>
          </cell>
          <cell r="AE3124" t="str">
            <v>CELS-401-46</v>
          </cell>
          <cell r="AF3124" t="str">
            <v>401-2000-EL11</v>
          </cell>
          <cell r="AJ3124" t="str">
            <v>-</v>
          </cell>
        </row>
        <row r="3125">
          <cell r="S3125" t="str">
            <v>EG52</v>
          </cell>
          <cell r="T3125" t="str">
            <v>Schurman, Bertha &amp; Bernard</v>
          </cell>
          <cell r="AA3125" t="str">
            <v>401-2000-EL30</v>
          </cell>
          <cell r="AD3125" t="str">
            <v>CELS-401</v>
          </cell>
          <cell r="AE3125" t="str">
            <v>CELS-401-47</v>
          </cell>
          <cell r="AF3125" t="str">
            <v>401-2000-EL30</v>
          </cell>
          <cell r="AJ3125" t="str">
            <v>-</v>
          </cell>
        </row>
        <row r="3126">
          <cell r="S3126" t="str">
            <v>EG53</v>
          </cell>
          <cell r="T3126" t="str">
            <v>Jordan,Michael V. Std.Ldr. Sch</v>
          </cell>
          <cell r="AA3126" t="str">
            <v>401-2000-EL40</v>
          </cell>
          <cell r="AD3126" t="str">
            <v>CELS-401</v>
          </cell>
          <cell r="AE3126" t="str">
            <v>CELS-401-48</v>
          </cell>
          <cell r="AF3126" t="str">
            <v>401-2000-EL40</v>
          </cell>
          <cell r="AJ3126" t="str">
            <v>-</v>
          </cell>
        </row>
        <row r="3127">
          <cell r="S3127" t="str">
            <v>EG54</v>
          </cell>
          <cell r="T3127" t="str">
            <v>URI Journalism Std Scholarship</v>
          </cell>
          <cell r="AA3127" t="str">
            <v>401-2000-G625</v>
          </cell>
          <cell r="AD3127" t="str">
            <v>CELS-401</v>
          </cell>
          <cell r="AE3127" t="str">
            <v>CELS-401-49</v>
          </cell>
          <cell r="AF3127" t="str">
            <v>401-2000-G625</v>
          </cell>
          <cell r="AJ3127" t="str">
            <v>-</v>
          </cell>
        </row>
        <row r="3128">
          <cell r="S3128" t="str">
            <v>EG55</v>
          </cell>
          <cell r="T3128" t="str">
            <v>Vasta, Kathryn &amp; Donald Schol.</v>
          </cell>
          <cell r="AA3128" t="str">
            <v>401-2000-G632</v>
          </cell>
          <cell r="AD3128" t="str">
            <v>CELS-401</v>
          </cell>
          <cell r="AE3128" t="str">
            <v>CELS-401-50</v>
          </cell>
          <cell r="AF3128" t="str">
            <v>401-2000-G632</v>
          </cell>
          <cell r="AJ3128" t="str">
            <v>-</v>
          </cell>
        </row>
        <row r="3129">
          <cell r="S3129" t="str">
            <v>EG56</v>
          </cell>
          <cell r="T3129" t="str">
            <v>Pres. Carothers Std. Ldr. Edw.</v>
          </cell>
          <cell r="AA3129" t="str">
            <v>401-2000-G698</v>
          </cell>
          <cell r="AD3129" t="str">
            <v>CELS-401</v>
          </cell>
          <cell r="AE3129" t="str">
            <v>CELS-401-51</v>
          </cell>
          <cell r="AF3129" t="str">
            <v>401-2000-G698</v>
          </cell>
          <cell r="AJ3129" t="str">
            <v>-</v>
          </cell>
        </row>
        <row r="3130">
          <cell r="S3130" t="str">
            <v>EG57</v>
          </cell>
          <cell r="T3130" t="str">
            <v>Waldman,Ruth Chadwick Nursing</v>
          </cell>
          <cell r="AA3130" t="str">
            <v>401-2000-G803</v>
          </cell>
          <cell r="AD3130" t="str">
            <v>CELS-401</v>
          </cell>
          <cell r="AE3130" t="str">
            <v>CELS-401-52</v>
          </cell>
          <cell r="AF3130" t="str">
            <v>401-2000-G803</v>
          </cell>
          <cell r="AJ3130" t="str">
            <v>-</v>
          </cell>
        </row>
        <row r="3131">
          <cell r="S3131" t="str">
            <v>EG58</v>
          </cell>
          <cell r="T3131" t="str">
            <v>Halas Supply Chain Mgmt. Sch.</v>
          </cell>
          <cell r="AA3131" t="str">
            <v>401-2000-GS97</v>
          </cell>
          <cell r="AD3131" t="str">
            <v>CELS-401</v>
          </cell>
          <cell r="AE3131" t="str">
            <v>CELS-401-53</v>
          </cell>
          <cell r="AF3131" t="str">
            <v>401-2000-GS97</v>
          </cell>
          <cell r="AJ3131" t="str">
            <v>-</v>
          </cell>
        </row>
        <row r="3132">
          <cell r="S3132" t="str">
            <v>EG59</v>
          </cell>
          <cell r="T3132" t="str">
            <v>Nula Family Endowment</v>
          </cell>
          <cell r="AA3132" t="str">
            <v>401-2000-GU29</v>
          </cell>
          <cell r="AD3132" t="str">
            <v>CELS-401</v>
          </cell>
          <cell r="AE3132" t="str">
            <v>CELS-401-54</v>
          </cell>
          <cell r="AF3132" t="str">
            <v>401-2000-GU29</v>
          </cell>
          <cell r="AJ3132" t="str">
            <v>-</v>
          </cell>
        </row>
        <row r="3133">
          <cell r="S3133" t="str">
            <v>EG60</v>
          </cell>
          <cell r="T3133" t="str">
            <v>Williamson Fam.End. WW Wizards</v>
          </cell>
          <cell r="AA3133" t="str">
            <v>401-2000-GV88</v>
          </cell>
          <cell r="AD3133" t="str">
            <v>CELS-401</v>
          </cell>
          <cell r="AE3133" t="str">
            <v>CELS-401-55</v>
          </cell>
          <cell r="AF3133" t="str">
            <v>401-2000-GV88</v>
          </cell>
          <cell r="AJ3133" t="str">
            <v>-</v>
          </cell>
        </row>
        <row r="3134">
          <cell r="S3134" t="str">
            <v>EG61</v>
          </cell>
          <cell r="T3134" t="str">
            <v>Spachman, Florance &amp; Alan End.</v>
          </cell>
          <cell r="AA3134" t="str">
            <v>401-2000-GW79</v>
          </cell>
          <cell r="AD3134" t="str">
            <v>CELS-401</v>
          </cell>
          <cell r="AE3134" t="str">
            <v>CELS-401-56</v>
          </cell>
          <cell r="AF3134" t="str">
            <v>401-2000-GW79</v>
          </cell>
          <cell r="AJ3134" t="str">
            <v>-</v>
          </cell>
        </row>
        <row r="3135">
          <cell r="S3135" t="str">
            <v>EG62</v>
          </cell>
          <cell r="T3135" t="str">
            <v>McGivney,Mark &amp; Betty Sch.Acc.</v>
          </cell>
          <cell r="AA3135" t="str">
            <v>401-2001-EJ80</v>
          </cell>
          <cell r="AD3135" t="str">
            <v>CELS-401</v>
          </cell>
          <cell r="AE3135" t="str">
            <v>CELS-401-57</v>
          </cell>
          <cell r="AF3135" t="str">
            <v>401-2001-EJ80</v>
          </cell>
          <cell r="AJ3135" t="str">
            <v>-</v>
          </cell>
        </row>
        <row r="3136">
          <cell r="S3136" t="str">
            <v>EG63</v>
          </cell>
          <cell r="T3136" t="str">
            <v>Battey,Michael &amp; Susan Schol.</v>
          </cell>
          <cell r="AA3136" t="str">
            <v>401-2001-G615</v>
          </cell>
          <cell r="AD3136" t="str">
            <v>CELS-401</v>
          </cell>
          <cell r="AE3136" t="str">
            <v>CELS-401-58</v>
          </cell>
          <cell r="AF3136" t="str">
            <v>401-2001-G615</v>
          </cell>
          <cell r="AJ3136" t="str">
            <v>-</v>
          </cell>
        </row>
        <row r="3137">
          <cell r="S3137" t="str">
            <v>EG64</v>
          </cell>
          <cell r="T3137" t="str">
            <v>Newton, Fred Endow. Sch.</v>
          </cell>
          <cell r="AA3137" t="str">
            <v>401-2002-5279</v>
          </cell>
          <cell r="AD3137" t="str">
            <v>CELS-401</v>
          </cell>
          <cell r="AE3137" t="str">
            <v>CELS-401-59</v>
          </cell>
          <cell r="AF3137" t="str">
            <v>401-2002-5279</v>
          </cell>
          <cell r="AJ3137" t="str">
            <v>-</v>
          </cell>
        </row>
        <row r="3138">
          <cell r="S3138" t="str">
            <v>EG65</v>
          </cell>
          <cell r="T3138" t="str">
            <v>Hedison Family Scholarships</v>
          </cell>
          <cell r="AA3138" t="str">
            <v>401-2002-5444</v>
          </cell>
          <cell r="AD3138" t="str">
            <v>CELS-401</v>
          </cell>
          <cell r="AE3138" t="str">
            <v>CELS-401-60</v>
          </cell>
          <cell r="AF3138" t="str">
            <v>401-2002-5444</v>
          </cell>
          <cell r="AJ3138" t="str">
            <v>-</v>
          </cell>
        </row>
        <row r="3139">
          <cell r="S3139" t="str">
            <v>EG66</v>
          </cell>
          <cell r="T3139" t="str">
            <v>Jonas,Steve &amp; Jan Engr. Sch.</v>
          </cell>
          <cell r="AA3139" t="str">
            <v>401-2002-E161</v>
          </cell>
          <cell r="AD3139" t="str">
            <v>CELS-401</v>
          </cell>
          <cell r="AE3139" t="str">
            <v>CELS-401-61</v>
          </cell>
          <cell r="AF3139" t="str">
            <v>401-2002-E161</v>
          </cell>
          <cell r="AJ3139" t="str">
            <v>-</v>
          </cell>
        </row>
        <row r="3140">
          <cell r="S3140" t="str">
            <v>EG67</v>
          </cell>
          <cell r="T3140" t="str">
            <v>Myles,Stephen Mem. Sch. S.J.</v>
          </cell>
          <cell r="AA3140" t="str">
            <v>401-2002-GS37</v>
          </cell>
          <cell r="AD3140" t="str">
            <v>CELS-401</v>
          </cell>
          <cell r="AE3140" t="str">
            <v>CELS-401-62</v>
          </cell>
          <cell r="AF3140" t="str">
            <v>401-2002-GS37</v>
          </cell>
          <cell r="AJ3140" t="str">
            <v>-</v>
          </cell>
        </row>
        <row r="3141">
          <cell r="S3141" t="str">
            <v>EG68</v>
          </cell>
          <cell r="T3141" t="str">
            <v>Andreozzi, Michael K. Schlshp.</v>
          </cell>
          <cell r="AA3141" t="str">
            <v>401-2002-GU07</v>
          </cell>
          <cell r="AD3141" t="str">
            <v>CELS-401</v>
          </cell>
          <cell r="AE3141" t="str">
            <v>CELS-401-63</v>
          </cell>
          <cell r="AF3141" t="str">
            <v>401-2002-GU07</v>
          </cell>
          <cell r="AJ3141" t="str">
            <v>-</v>
          </cell>
        </row>
        <row r="3142">
          <cell r="S3142" t="str">
            <v>EG69</v>
          </cell>
          <cell r="T3142" t="str">
            <v>URI Class of 1960 Scholarship</v>
          </cell>
          <cell r="AA3142" t="str">
            <v>401-2003-5104</v>
          </cell>
          <cell r="AD3142" t="str">
            <v>CELS-401</v>
          </cell>
          <cell r="AE3142" t="str">
            <v>CELS-401-64</v>
          </cell>
          <cell r="AF3142" t="str">
            <v>401-2003-5104</v>
          </cell>
          <cell r="AJ3142" t="str">
            <v>-</v>
          </cell>
        </row>
        <row r="3143">
          <cell r="S3143" t="str">
            <v>EG70</v>
          </cell>
          <cell r="T3143" t="str">
            <v>Petrella,Mary C. Mem. English</v>
          </cell>
          <cell r="AA3143" t="str">
            <v>401-2003-5242</v>
          </cell>
          <cell r="AD3143" t="str">
            <v>CELS-401</v>
          </cell>
          <cell r="AE3143" t="str">
            <v>CELS-401-65</v>
          </cell>
          <cell r="AF3143" t="str">
            <v>401-2003-5242</v>
          </cell>
          <cell r="AJ3143" t="str">
            <v>-</v>
          </cell>
        </row>
        <row r="3144">
          <cell r="S3144" t="str">
            <v>EG71</v>
          </cell>
          <cell r="T3144" t="str">
            <v>Anderson Memorial Scholarship</v>
          </cell>
          <cell r="AA3144" t="str">
            <v>401-2003-5255</v>
          </cell>
          <cell r="AD3144" t="str">
            <v>CELS-401</v>
          </cell>
          <cell r="AE3144" t="str">
            <v>CELS-401-66</v>
          </cell>
          <cell r="AF3144" t="str">
            <v>401-2003-5255</v>
          </cell>
          <cell r="AJ3144" t="str">
            <v>-</v>
          </cell>
        </row>
        <row r="3145">
          <cell r="S3145" t="str">
            <v>EG72</v>
          </cell>
          <cell r="T3145" t="str">
            <v>Oster,Richard H. Memorial Sch.</v>
          </cell>
          <cell r="AA3145" t="str">
            <v>401-2003-5341</v>
          </cell>
          <cell r="AD3145" t="str">
            <v>CELS-401</v>
          </cell>
          <cell r="AE3145" t="str">
            <v>CELS-401-67</v>
          </cell>
          <cell r="AF3145" t="str">
            <v>401-2003-5341</v>
          </cell>
          <cell r="AJ3145" t="str">
            <v>-</v>
          </cell>
        </row>
        <row r="3146">
          <cell r="S3146" t="str">
            <v>EG73</v>
          </cell>
          <cell r="T3146" t="str">
            <v>Leanard,Matthew J. &amp; Jeanmarie</v>
          </cell>
          <cell r="AA3146" t="str">
            <v>401-2003-5387</v>
          </cell>
          <cell r="AD3146" t="str">
            <v>CELS-401</v>
          </cell>
          <cell r="AE3146" t="str">
            <v>CELS-401-68</v>
          </cell>
          <cell r="AF3146" t="str">
            <v>401-2003-5387</v>
          </cell>
          <cell r="AJ3146" t="str">
            <v>-</v>
          </cell>
        </row>
        <row r="3147">
          <cell r="S3147" t="str">
            <v>EG74</v>
          </cell>
          <cell r="T3147" t="str">
            <v>Carpenter,Philip Mem.Sch.M-Bio</v>
          </cell>
          <cell r="AA3147" t="str">
            <v>401-2003-5478</v>
          </cell>
          <cell r="AD3147" t="str">
            <v>CELS-401</v>
          </cell>
          <cell r="AE3147" t="str">
            <v>CELS-401-69</v>
          </cell>
          <cell r="AF3147" t="str">
            <v>401-2003-5478</v>
          </cell>
          <cell r="AJ3147" t="str">
            <v>-</v>
          </cell>
        </row>
        <row r="3148">
          <cell r="S3148" t="str">
            <v>EG75</v>
          </cell>
          <cell r="T3148" t="str">
            <v>Vacino,Richard Allen Pharm.</v>
          </cell>
          <cell r="AA3148" t="str">
            <v>401-2003-5639</v>
          </cell>
          <cell r="AD3148" t="str">
            <v>CELS-401</v>
          </cell>
          <cell r="AE3148" t="str">
            <v>CELS-401-70</v>
          </cell>
          <cell r="AF3148" t="str">
            <v>401-2003-5639</v>
          </cell>
          <cell r="AJ3148" t="str">
            <v>-</v>
          </cell>
        </row>
        <row r="3149">
          <cell r="S3149" t="str">
            <v>EG76</v>
          </cell>
          <cell r="T3149" t="str">
            <v>The Heather Fund</v>
          </cell>
          <cell r="AA3149" t="str">
            <v>401-2003-5701</v>
          </cell>
          <cell r="AD3149" t="str">
            <v>CELS-401</v>
          </cell>
          <cell r="AE3149" t="str">
            <v>CELS-401-71</v>
          </cell>
          <cell r="AF3149" t="str">
            <v>401-2003-5701</v>
          </cell>
          <cell r="AJ3149" t="str">
            <v>-</v>
          </cell>
        </row>
        <row r="3150">
          <cell r="S3150" t="str">
            <v>EG77</v>
          </cell>
          <cell r="T3150" t="str">
            <v>Benefit Street Pharmacy Endow.</v>
          </cell>
          <cell r="AA3150" t="str">
            <v>401-2003-5727</v>
          </cell>
          <cell r="AD3150" t="str">
            <v>CELS-401</v>
          </cell>
          <cell r="AE3150" t="str">
            <v>CELS-401-72</v>
          </cell>
          <cell r="AF3150" t="str">
            <v>401-2003-5727</v>
          </cell>
          <cell r="AJ3150" t="str">
            <v>-</v>
          </cell>
        </row>
        <row r="3151">
          <cell r="S3151" t="str">
            <v>EG78</v>
          </cell>
          <cell r="T3151" t="str">
            <v>Ballard,Robert D. Grad. Fellow</v>
          </cell>
          <cell r="AA3151" t="str">
            <v>401-2003-5917</v>
          </cell>
          <cell r="AD3151" t="str">
            <v>CELS-401</v>
          </cell>
          <cell r="AE3151" t="str">
            <v>CELS-401-73</v>
          </cell>
          <cell r="AF3151" t="str">
            <v>401-2003-5917</v>
          </cell>
          <cell r="AJ3151" t="str">
            <v>-</v>
          </cell>
        </row>
        <row r="3152">
          <cell r="S3152" t="str">
            <v>EG79</v>
          </cell>
          <cell r="T3152" t="str">
            <v>Southworth,Bradford &amp; Family</v>
          </cell>
          <cell r="AA3152" t="str">
            <v>401-2003-E151</v>
          </cell>
          <cell r="AD3152" t="str">
            <v>CELS-401</v>
          </cell>
          <cell r="AE3152" t="str">
            <v>CELS-401-74</v>
          </cell>
          <cell r="AF3152" t="str">
            <v>401-2003-E151</v>
          </cell>
          <cell r="AJ3152" t="str">
            <v>-</v>
          </cell>
        </row>
        <row r="3153">
          <cell r="S3153" t="str">
            <v>EG80</v>
          </cell>
          <cell r="T3153" t="str">
            <v>Noppi,Michael Mem. Scholarship</v>
          </cell>
          <cell r="AA3153" t="str">
            <v>401-2003-E187</v>
          </cell>
          <cell r="AD3153" t="str">
            <v>CELS-401</v>
          </cell>
          <cell r="AE3153" t="str">
            <v>CELS-401-75</v>
          </cell>
          <cell r="AF3153" t="str">
            <v>401-2003-E187</v>
          </cell>
          <cell r="AJ3153" t="str">
            <v>-</v>
          </cell>
        </row>
        <row r="3154">
          <cell r="S3154" t="str">
            <v>EG81</v>
          </cell>
          <cell r="T3154" t="str">
            <v>Carroll,Richard &amp; Constance Bs</v>
          </cell>
          <cell r="AA3154" t="str">
            <v>401-2003-E197</v>
          </cell>
          <cell r="AD3154" t="str">
            <v>CELS-401</v>
          </cell>
          <cell r="AE3154" t="str">
            <v>CELS-401-76</v>
          </cell>
          <cell r="AF3154" t="str">
            <v>401-2003-E197</v>
          </cell>
          <cell r="AJ3154" t="str">
            <v>-</v>
          </cell>
        </row>
        <row r="3155">
          <cell r="S3155" t="str">
            <v>EG82</v>
          </cell>
          <cell r="T3155" t="str">
            <v>Grandin,John IEP Directorship</v>
          </cell>
          <cell r="AA3155" t="str">
            <v>401-2003-E319</v>
          </cell>
          <cell r="AD3155" t="str">
            <v>CELS-401</v>
          </cell>
          <cell r="AE3155" t="str">
            <v>CELS-401-77</v>
          </cell>
          <cell r="AF3155" t="str">
            <v>401-2003-E319</v>
          </cell>
          <cell r="AJ3155" t="str">
            <v>-</v>
          </cell>
        </row>
        <row r="3156">
          <cell r="S3156" t="str">
            <v>EG83</v>
          </cell>
          <cell r="T3156" t="str">
            <v>Erato Haseotes Pre-Law</v>
          </cell>
          <cell r="AA3156" t="str">
            <v>401-2003-E330</v>
          </cell>
          <cell r="AD3156" t="str">
            <v>CELS-401</v>
          </cell>
          <cell r="AE3156" t="str">
            <v>CELS-401-78</v>
          </cell>
          <cell r="AF3156" t="str">
            <v>401-2003-E330</v>
          </cell>
          <cell r="AJ3156" t="str">
            <v>-</v>
          </cell>
        </row>
        <row r="3157">
          <cell r="S3157" t="str">
            <v>EG84</v>
          </cell>
          <cell r="T3157" t="str">
            <v>Sparks,Earl C. Jr. '42 Endow.</v>
          </cell>
          <cell r="AA3157" t="str">
            <v>401-2003-E333</v>
          </cell>
          <cell r="AD3157" t="str">
            <v>CELS-401</v>
          </cell>
          <cell r="AE3157" t="str">
            <v>CELS-401-79</v>
          </cell>
          <cell r="AF3157" t="str">
            <v>401-2003-E333</v>
          </cell>
          <cell r="AJ3157" t="str">
            <v>-</v>
          </cell>
        </row>
        <row r="3158">
          <cell r="S3158" t="str">
            <v>EG85</v>
          </cell>
          <cell r="T3158" t="str">
            <v>Shamoon,Linda K Public Writing</v>
          </cell>
          <cell r="AA3158" t="str">
            <v>401-2003-EG51</v>
          </cell>
          <cell r="AD3158" t="str">
            <v>CELS-401</v>
          </cell>
          <cell r="AE3158" t="str">
            <v>CELS-401-80</v>
          </cell>
          <cell r="AF3158" t="str">
            <v>401-2003-EG51</v>
          </cell>
          <cell r="AJ3158" t="str">
            <v>-</v>
          </cell>
        </row>
        <row r="3159">
          <cell r="S3159" t="str">
            <v>EG87</v>
          </cell>
          <cell r="T3159" t="str">
            <v>Brown Smith Textile Conserv</v>
          </cell>
          <cell r="AA3159" t="str">
            <v>401-2003-G995</v>
          </cell>
          <cell r="AD3159" t="str">
            <v>CELS-401</v>
          </cell>
          <cell r="AE3159" t="str">
            <v>CELS-401-81</v>
          </cell>
          <cell r="AF3159" t="str">
            <v>401-2003-G995</v>
          </cell>
          <cell r="AJ3159" t="str">
            <v>-</v>
          </cell>
        </row>
        <row r="3160">
          <cell r="S3160" t="str">
            <v>EG88</v>
          </cell>
          <cell r="T3160" t="str">
            <v>WV Cummings Veterans Endow</v>
          </cell>
          <cell r="AA3160" t="str">
            <v>401-2004-5026</v>
          </cell>
          <cell r="AD3160" t="str">
            <v>CELS-401</v>
          </cell>
          <cell r="AE3160" t="str">
            <v>CELS-401-82</v>
          </cell>
          <cell r="AF3160" t="str">
            <v>401-2004-5026</v>
          </cell>
          <cell r="AJ3160" t="str">
            <v>-</v>
          </cell>
        </row>
        <row r="3161">
          <cell r="S3161" t="str">
            <v>EG89</v>
          </cell>
          <cell r="T3161" t="str">
            <v>Murray Barbara Endowment</v>
          </cell>
          <cell r="AA3161" t="str">
            <v>401-2004-5029</v>
          </cell>
          <cell r="AD3161" t="str">
            <v>CELS-401</v>
          </cell>
          <cell r="AE3161" t="str">
            <v>CELS-401-83</v>
          </cell>
          <cell r="AF3161" t="str">
            <v>401-2004-5029</v>
          </cell>
          <cell r="AJ3161" t="str">
            <v>-</v>
          </cell>
        </row>
        <row r="3162">
          <cell r="S3162" t="str">
            <v>EG90</v>
          </cell>
          <cell r="T3162" t="str">
            <v>Avedisian,Paramaz Pharmacy Sch</v>
          </cell>
          <cell r="AA3162" t="str">
            <v>401-2004-5044</v>
          </cell>
          <cell r="AD3162" t="str">
            <v>CELS-401</v>
          </cell>
          <cell r="AE3162" t="str">
            <v>CELS-401-84</v>
          </cell>
          <cell r="AF3162" t="str">
            <v>401-2004-5044</v>
          </cell>
          <cell r="AJ3162" t="str">
            <v>-</v>
          </cell>
        </row>
        <row r="3163">
          <cell r="S3163" t="str">
            <v>EG91</v>
          </cell>
          <cell r="T3163" t="str">
            <v>Wilson,Barbara L. Endow. HS&amp;S</v>
          </cell>
          <cell r="AA3163" t="str">
            <v>401-2004-5138</v>
          </cell>
          <cell r="AD3163" t="str">
            <v>CELS-401</v>
          </cell>
          <cell r="AE3163" t="str">
            <v>CELS-401-85</v>
          </cell>
          <cell r="AF3163" t="str">
            <v>401-2004-5138</v>
          </cell>
          <cell r="AJ3163" t="str">
            <v>-</v>
          </cell>
        </row>
        <row r="3164">
          <cell r="S3164" t="str">
            <v>EG92</v>
          </cell>
          <cell r="T3164" t="str">
            <v>Joseph &amp;Lynda Sacco Nursing</v>
          </cell>
          <cell r="AA3164" t="str">
            <v>401-2004-5149</v>
          </cell>
          <cell r="AD3164" t="str">
            <v>CELS-401</v>
          </cell>
          <cell r="AE3164" t="str">
            <v>CELS-401-86</v>
          </cell>
          <cell r="AF3164" t="str">
            <v>401-2004-5149</v>
          </cell>
          <cell r="AJ3164" t="str">
            <v>-</v>
          </cell>
        </row>
        <row r="3165">
          <cell r="S3165" t="str">
            <v>EG93</v>
          </cell>
          <cell r="T3165" t="str">
            <v>Correird,David J. Pre-Law Ctr.</v>
          </cell>
          <cell r="AA3165" t="str">
            <v>401-2004-5201</v>
          </cell>
          <cell r="AD3165" t="str">
            <v>CELS-401</v>
          </cell>
          <cell r="AE3165" t="str">
            <v>CELS-401-87</v>
          </cell>
          <cell r="AF3165" t="str">
            <v>401-2004-5201</v>
          </cell>
          <cell r="AJ3165" t="str">
            <v>-</v>
          </cell>
        </row>
        <row r="3166">
          <cell r="S3166" t="str">
            <v>EG94</v>
          </cell>
          <cell r="T3166" t="str">
            <v>Kroian, Michael S. Mem. Music</v>
          </cell>
          <cell r="AA3166" t="str">
            <v>401-2004-5352</v>
          </cell>
          <cell r="AD3166" t="str">
            <v>CELS-401</v>
          </cell>
          <cell r="AE3166" t="str">
            <v>CELS-401-88</v>
          </cell>
          <cell r="AF3166" t="str">
            <v>401-2004-5352</v>
          </cell>
          <cell r="AJ3166" t="str">
            <v>-</v>
          </cell>
        </row>
        <row r="3167">
          <cell r="S3167" t="str">
            <v>EG95</v>
          </cell>
          <cell r="T3167" t="str">
            <v>PELOSI, John J. &amp; Maureen A.</v>
          </cell>
          <cell r="AA3167" t="str">
            <v>401-2004-5367</v>
          </cell>
          <cell r="AD3167" t="str">
            <v>CELS-401</v>
          </cell>
          <cell r="AE3167" t="str">
            <v>CELS-401-89</v>
          </cell>
          <cell r="AF3167" t="str">
            <v>401-2004-5367</v>
          </cell>
          <cell r="AJ3167" t="str">
            <v>-</v>
          </cell>
        </row>
        <row r="3168">
          <cell r="S3168" t="str">
            <v>EG96</v>
          </cell>
          <cell r="T3168" t="str">
            <v>Sidel, Arnold M. Mem. Pharmacy</v>
          </cell>
          <cell r="AA3168" t="str">
            <v>401-2004-5390</v>
          </cell>
          <cell r="AD3168" t="str">
            <v>CELS-401</v>
          </cell>
          <cell r="AE3168" t="str">
            <v>CELS-401-90</v>
          </cell>
          <cell r="AF3168" t="str">
            <v>401-2004-5390</v>
          </cell>
          <cell r="AJ3168" t="str">
            <v>-</v>
          </cell>
        </row>
        <row r="3169">
          <cell r="S3169" t="str">
            <v>EG97</v>
          </cell>
          <cell r="T3169" t="str">
            <v>Letcher,Stephen Sch. Endow.</v>
          </cell>
          <cell r="AA3169" t="str">
            <v>401-2004-5397</v>
          </cell>
          <cell r="AD3169" t="str">
            <v>CELS-401</v>
          </cell>
          <cell r="AE3169" t="str">
            <v>CELS-401-91</v>
          </cell>
          <cell r="AF3169" t="str">
            <v>401-2004-5397</v>
          </cell>
          <cell r="AJ3169" t="str">
            <v>-</v>
          </cell>
        </row>
        <row r="3170">
          <cell r="S3170" t="str">
            <v>EG98</v>
          </cell>
          <cell r="T3170" t="str">
            <v>Rock Mem Scholarship Endow</v>
          </cell>
          <cell r="AA3170" t="str">
            <v>401-2004-5436</v>
          </cell>
          <cell r="AD3170" t="str">
            <v>CELS-401</v>
          </cell>
          <cell r="AE3170" t="str">
            <v>CELS-401-92</v>
          </cell>
          <cell r="AF3170" t="str">
            <v>401-2004-5436</v>
          </cell>
          <cell r="AJ3170" t="str">
            <v>-</v>
          </cell>
        </row>
        <row r="3171">
          <cell r="S3171" t="str">
            <v>EG99</v>
          </cell>
          <cell r="T3171" t="str">
            <v>Amaral,Harry Memorial Sch.</v>
          </cell>
          <cell r="AA3171" t="str">
            <v>401-2004-5464</v>
          </cell>
          <cell r="AD3171" t="str">
            <v>CELS-401</v>
          </cell>
          <cell r="AE3171" t="str">
            <v>CELS-401-93</v>
          </cell>
          <cell r="AF3171" t="str">
            <v>401-2004-5464</v>
          </cell>
          <cell r="AJ3171" t="str">
            <v>-</v>
          </cell>
        </row>
        <row r="3172">
          <cell r="S3172" t="str">
            <v>EH01</v>
          </cell>
          <cell r="T3172" t="str">
            <v>Saddler Family Scholarship</v>
          </cell>
          <cell r="AA3172" t="str">
            <v>401-2004-5469</v>
          </cell>
          <cell r="AD3172" t="str">
            <v>CELS-401</v>
          </cell>
          <cell r="AE3172" t="str">
            <v>CELS-401-94</v>
          </cell>
          <cell r="AF3172" t="str">
            <v>401-2004-5469</v>
          </cell>
          <cell r="AJ3172" t="str">
            <v>-</v>
          </cell>
        </row>
        <row r="3173">
          <cell r="S3173" t="str">
            <v>EH02</v>
          </cell>
          <cell r="T3173" t="str">
            <v>Fannon International Education</v>
          </cell>
          <cell r="AA3173" t="str">
            <v>401-2004-5521</v>
          </cell>
          <cell r="AD3173" t="str">
            <v>CELS-401</v>
          </cell>
          <cell r="AE3173" t="str">
            <v>CELS-401-95</v>
          </cell>
          <cell r="AF3173" t="str">
            <v>401-2004-5521</v>
          </cell>
          <cell r="AJ3173" t="str">
            <v>-</v>
          </cell>
        </row>
        <row r="3174">
          <cell r="S3174" t="str">
            <v>EH04</v>
          </cell>
          <cell r="T3174" t="str">
            <v>John &amp; David Parker Library</v>
          </cell>
          <cell r="AA3174" t="str">
            <v>401-2004-5603</v>
          </cell>
          <cell r="AD3174" t="str">
            <v>CELS-401</v>
          </cell>
          <cell r="AE3174" t="str">
            <v>CELS-401-96</v>
          </cell>
          <cell r="AF3174" t="str">
            <v>401-2004-5603</v>
          </cell>
          <cell r="AJ3174" t="str">
            <v>-</v>
          </cell>
        </row>
        <row r="3175">
          <cell r="S3175" t="str">
            <v>EH05</v>
          </cell>
          <cell r="T3175" t="str">
            <v>McKenn Scholarship Endow</v>
          </cell>
          <cell r="AA3175" t="str">
            <v>401-2004-5774</v>
          </cell>
          <cell r="AD3175" t="str">
            <v>CELS-401</v>
          </cell>
          <cell r="AE3175" t="str">
            <v>CELS-401-97</v>
          </cell>
          <cell r="AF3175" t="str">
            <v>401-2004-5774</v>
          </cell>
          <cell r="AJ3175" t="str">
            <v>-</v>
          </cell>
        </row>
        <row r="3176">
          <cell r="S3176" t="str">
            <v>EH06</v>
          </cell>
          <cell r="T3176" t="str">
            <v>Russ Jeffrey Am Dream Sch End</v>
          </cell>
          <cell r="AA3176" t="str">
            <v>401-2004-5856</v>
          </cell>
          <cell r="AD3176" t="str">
            <v>CELS-401</v>
          </cell>
          <cell r="AE3176" t="str">
            <v>CELS-401-98</v>
          </cell>
          <cell r="AF3176" t="str">
            <v>401-2004-5856</v>
          </cell>
          <cell r="AJ3176" t="str">
            <v>-</v>
          </cell>
        </row>
        <row r="3177">
          <cell r="S3177" t="str">
            <v>EH07</v>
          </cell>
          <cell r="T3177" t="str">
            <v>Dvorak Student Fund</v>
          </cell>
          <cell r="AA3177" t="str">
            <v>401-2004-5873</v>
          </cell>
          <cell r="AD3177" t="str">
            <v>CELS-401</v>
          </cell>
          <cell r="AE3177" t="str">
            <v>CELS-401-99</v>
          </cell>
          <cell r="AF3177" t="str">
            <v>401-2004-5873</v>
          </cell>
          <cell r="AJ3177" t="str">
            <v>-</v>
          </cell>
        </row>
        <row r="3178">
          <cell r="S3178" t="str">
            <v>EH08</v>
          </cell>
          <cell r="T3178" t="str">
            <v>Michael Sadd Memorial Fund</v>
          </cell>
          <cell r="AA3178" t="str">
            <v>401-2004-5894</v>
          </cell>
          <cell r="AD3178" t="str">
            <v>CELS-401</v>
          </cell>
          <cell r="AE3178" t="str">
            <v>CELS-401-100</v>
          </cell>
          <cell r="AF3178" t="str">
            <v>401-2004-5894</v>
          </cell>
          <cell r="AJ3178" t="str">
            <v>-</v>
          </cell>
        </row>
        <row r="3179">
          <cell r="S3179" t="str">
            <v>EH09</v>
          </cell>
          <cell r="T3179" t="str">
            <v>Newton Endowed Scholarship</v>
          </cell>
          <cell r="AA3179" t="str">
            <v>401-2004-E134</v>
          </cell>
          <cell r="AD3179" t="str">
            <v>CELS-401</v>
          </cell>
          <cell r="AE3179" t="str">
            <v>CELS-401-101</v>
          </cell>
          <cell r="AF3179" t="str">
            <v>401-2004-E134</v>
          </cell>
          <cell r="AJ3179" t="str">
            <v>-</v>
          </cell>
        </row>
        <row r="3180">
          <cell r="S3180" t="str">
            <v>EH10</v>
          </cell>
          <cell r="T3180" t="str">
            <v>Anne Higgins Fund Bay Studies</v>
          </cell>
          <cell r="AA3180" t="str">
            <v>401-2004-E374</v>
          </cell>
          <cell r="AD3180" t="str">
            <v>CELS-401</v>
          </cell>
          <cell r="AE3180" t="str">
            <v>CELS-401-102</v>
          </cell>
          <cell r="AF3180" t="str">
            <v>401-2004-E374</v>
          </cell>
          <cell r="AJ3180" t="str">
            <v>-</v>
          </cell>
        </row>
        <row r="3181">
          <cell r="S3181" t="str">
            <v>EH11</v>
          </cell>
          <cell r="T3181" t="str">
            <v>Brown Natalie Endowed Scholr</v>
          </cell>
          <cell r="AA3181" t="str">
            <v>401-2004-G627</v>
          </cell>
          <cell r="AD3181" t="str">
            <v>CELS-401</v>
          </cell>
          <cell r="AE3181" t="str">
            <v>CELS-401-103</v>
          </cell>
          <cell r="AF3181" t="str">
            <v>401-2004-G627</v>
          </cell>
          <cell r="AJ3181" t="str">
            <v>-</v>
          </cell>
        </row>
        <row r="3182">
          <cell r="S3182" t="str">
            <v>EH12</v>
          </cell>
          <cell r="T3182" t="str">
            <v>Accounting Advisory Board Endw</v>
          </cell>
          <cell r="AA3182" t="str">
            <v>401-2004-G786</v>
          </cell>
          <cell r="AD3182" t="str">
            <v>CELS-401</v>
          </cell>
          <cell r="AE3182" t="str">
            <v>CELS-401-104</v>
          </cell>
          <cell r="AF3182" t="str">
            <v>401-2004-G786</v>
          </cell>
          <cell r="AJ3182" t="str">
            <v>-</v>
          </cell>
        </row>
        <row r="3183">
          <cell r="S3183" t="str">
            <v>EH13</v>
          </cell>
          <cell r="T3183" t="str">
            <v>Savio Mem Scholarship</v>
          </cell>
          <cell r="AA3183" t="str">
            <v>401-2004-G878</v>
          </cell>
          <cell r="AD3183" t="str">
            <v>CELS-401</v>
          </cell>
          <cell r="AE3183" t="str">
            <v>CELS-401-105</v>
          </cell>
          <cell r="AF3183" t="str">
            <v>401-2004-G878</v>
          </cell>
          <cell r="AJ3183" t="str">
            <v>-</v>
          </cell>
        </row>
        <row r="3184">
          <cell r="S3184" t="str">
            <v>EH14</v>
          </cell>
          <cell r="T3184" t="str">
            <v>Robert M Beagle Endowment</v>
          </cell>
          <cell r="AA3184" t="str">
            <v>401-2004-GT10</v>
          </cell>
          <cell r="AD3184" t="str">
            <v>CELS-401</v>
          </cell>
          <cell r="AE3184" t="str">
            <v>CELS-401-106</v>
          </cell>
          <cell r="AF3184" t="str">
            <v>401-2004-GT10</v>
          </cell>
          <cell r="AJ3184" t="str">
            <v>-</v>
          </cell>
        </row>
        <row r="3185">
          <cell r="S3185" t="str">
            <v>EH15</v>
          </cell>
          <cell r="T3185" t="str">
            <v>Lord Enviro Journalism Scholar</v>
          </cell>
          <cell r="AA3185" t="str">
            <v>401-2004-GT41</v>
          </cell>
          <cell r="AD3185" t="str">
            <v>CELS-401</v>
          </cell>
          <cell r="AE3185" t="str">
            <v>CELS-401-107</v>
          </cell>
          <cell r="AF3185" t="str">
            <v>401-2004-GT41</v>
          </cell>
          <cell r="AJ3185" t="str">
            <v>-</v>
          </cell>
        </row>
        <row r="3186">
          <cell r="S3186" t="str">
            <v>EH16</v>
          </cell>
          <cell r="T3186" t="str">
            <v>Grossman Economics Scholar</v>
          </cell>
          <cell r="AA3186" t="str">
            <v>401-2004-GX65</v>
          </cell>
          <cell r="AD3186" t="str">
            <v>CELS-401</v>
          </cell>
          <cell r="AE3186" t="str">
            <v>CELS-401-108</v>
          </cell>
          <cell r="AF3186" t="str">
            <v>401-2004-GX65</v>
          </cell>
          <cell r="AJ3186" t="str">
            <v>-</v>
          </cell>
        </row>
        <row r="3187">
          <cell r="S3187" t="str">
            <v>EH17</v>
          </cell>
          <cell r="T3187" t="str">
            <v>Lynn McKinney Diversity Fund</v>
          </cell>
          <cell r="AA3187" t="str">
            <v>401-2005-5002</v>
          </cell>
          <cell r="AD3187" t="str">
            <v>CELS-401</v>
          </cell>
          <cell r="AE3187" t="str">
            <v>CELS-401-109</v>
          </cell>
          <cell r="AF3187" t="str">
            <v>401-2005-5002</v>
          </cell>
          <cell r="AJ3187" t="str">
            <v>-</v>
          </cell>
        </row>
        <row r="3188">
          <cell r="S3188" t="str">
            <v>EH18</v>
          </cell>
          <cell r="T3188" t="str">
            <v>Erica Knowles Memorial Endow</v>
          </cell>
          <cell r="AA3188" t="str">
            <v>401-2005-5013</v>
          </cell>
          <cell r="AD3188" t="str">
            <v>CELS-401</v>
          </cell>
          <cell r="AE3188" t="str">
            <v>CELS-401-110</v>
          </cell>
          <cell r="AF3188" t="str">
            <v>401-2005-5013</v>
          </cell>
          <cell r="AJ3188" t="str">
            <v>-</v>
          </cell>
        </row>
        <row r="3189">
          <cell r="S3189" t="str">
            <v>EH19</v>
          </cell>
          <cell r="T3189" t="str">
            <v>Lois Pazienza En Grad Acco Sch</v>
          </cell>
          <cell r="AA3189" t="str">
            <v>401-2005-5130</v>
          </cell>
          <cell r="AD3189" t="str">
            <v>CELS-401</v>
          </cell>
          <cell r="AE3189" t="str">
            <v>CELS-401-111</v>
          </cell>
          <cell r="AF3189" t="str">
            <v>401-2005-5130</v>
          </cell>
          <cell r="AJ3189" t="str">
            <v>-</v>
          </cell>
        </row>
        <row r="3190">
          <cell r="S3190" t="str">
            <v>EH20</v>
          </cell>
          <cell r="T3190" t="str">
            <v>Chapman Endowment</v>
          </cell>
          <cell r="AA3190" t="str">
            <v>401-2005-5155</v>
          </cell>
          <cell r="AD3190" t="str">
            <v>CELS-401</v>
          </cell>
          <cell r="AE3190" t="str">
            <v>CELS-401-112</v>
          </cell>
          <cell r="AF3190" t="str">
            <v>401-2005-5155</v>
          </cell>
          <cell r="AJ3190" t="str">
            <v>-</v>
          </cell>
        </row>
        <row r="3191">
          <cell r="S3191" t="str">
            <v>EH21</v>
          </cell>
          <cell r="T3191" t="str">
            <v>Ward Theatre Scholar Endow</v>
          </cell>
          <cell r="AA3191" t="str">
            <v>401-2005-5193</v>
          </cell>
          <cell r="AD3191" t="str">
            <v>CELS-401</v>
          </cell>
          <cell r="AE3191" t="str">
            <v>CELS-401-113</v>
          </cell>
          <cell r="AF3191" t="str">
            <v>401-2005-5193</v>
          </cell>
          <cell r="AJ3191" t="str">
            <v>-</v>
          </cell>
        </row>
        <row r="3192">
          <cell r="S3192" t="str">
            <v>EH22</v>
          </cell>
          <cell r="T3192" t="str">
            <v>Platt Family Athletic Endow</v>
          </cell>
          <cell r="AA3192" t="str">
            <v>401-2005-5216</v>
          </cell>
          <cell r="AD3192" t="str">
            <v>CELS-401</v>
          </cell>
          <cell r="AE3192" t="str">
            <v>CELS-401-114</v>
          </cell>
          <cell r="AF3192" t="str">
            <v>401-2005-5216</v>
          </cell>
          <cell r="AJ3192" t="str">
            <v>-</v>
          </cell>
        </row>
        <row r="3193">
          <cell r="S3193" t="str">
            <v>EH24</v>
          </cell>
          <cell r="T3193" t="str">
            <v>Christine Anne Nowak Endowment</v>
          </cell>
          <cell r="AA3193" t="str">
            <v>401-2005-5274</v>
          </cell>
          <cell r="AD3193" t="str">
            <v>CELS-401</v>
          </cell>
          <cell r="AE3193" t="str">
            <v>CELS-401-115</v>
          </cell>
          <cell r="AF3193" t="str">
            <v>401-2005-5274</v>
          </cell>
          <cell r="AJ3193" t="str">
            <v>-</v>
          </cell>
        </row>
        <row r="3194">
          <cell r="S3194" t="str">
            <v>EH26</v>
          </cell>
          <cell r="T3194" t="str">
            <v>Marlin Bodden Annual Lecture</v>
          </cell>
          <cell r="AA3194" t="str">
            <v>401-2005-5309</v>
          </cell>
          <cell r="AD3194" t="str">
            <v>CELS-401</v>
          </cell>
          <cell r="AE3194" t="str">
            <v>CELS-401-116</v>
          </cell>
          <cell r="AF3194" t="str">
            <v>401-2005-5309</v>
          </cell>
          <cell r="AJ3194" t="str">
            <v>-</v>
          </cell>
        </row>
        <row r="3195">
          <cell r="S3195" t="str">
            <v>EH28</v>
          </cell>
          <cell r="T3195" t="str">
            <v>UNFI Endowed Fund Art</v>
          </cell>
          <cell r="AA3195" t="str">
            <v>401-2005-5343</v>
          </cell>
          <cell r="AD3195" t="str">
            <v>CELS-401</v>
          </cell>
          <cell r="AE3195" t="str">
            <v>CELS-401-117</v>
          </cell>
          <cell r="AF3195" t="str">
            <v>401-2005-5343</v>
          </cell>
          <cell r="AJ3195" t="str">
            <v>-</v>
          </cell>
        </row>
        <row r="3196">
          <cell r="S3196" t="str">
            <v>EH29</v>
          </cell>
          <cell r="T3196" t="str">
            <v>Paton, Janice M Endowed Schr</v>
          </cell>
          <cell r="AA3196" t="str">
            <v>401-2005-5360</v>
          </cell>
          <cell r="AD3196" t="str">
            <v>CELS-401</v>
          </cell>
          <cell r="AE3196" t="str">
            <v>CELS-401-118</v>
          </cell>
          <cell r="AF3196" t="str">
            <v>401-2005-5360</v>
          </cell>
          <cell r="AJ3196" t="str">
            <v>-</v>
          </cell>
        </row>
        <row r="3197">
          <cell r="S3197" t="str">
            <v>EH30</v>
          </cell>
          <cell r="T3197" t="str">
            <v>Riley Homecare Adv Endow</v>
          </cell>
          <cell r="AA3197" t="str">
            <v>401-2005-5374</v>
          </cell>
          <cell r="AD3197" t="str">
            <v>CELS-401</v>
          </cell>
          <cell r="AE3197" t="str">
            <v>CELS-401-119</v>
          </cell>
          <cell r="AF3197" t="str">
            <v>401-2005-5374</v>
          </cell>
          <cell r="AJ3197" t="str">
            <v>-</v>
          </cell>
        </row>
        <row r="3198">
          <cell r="S3198" t="str">
            <v>EH31</v>
          </cell>
          <cell r="T3198" t="str">
            <v>Sculco Nursing Scholarship</v>
          </cell>
          <cell r="AA3198" t="str">
            <v>401-2005-5415</v>
          </cell>
          <cell r="AD3198" t="str">
            <v>CELS-401</v>
          </cell>
          <cell r="AE3198" t="str">
            <v>CELS-401-120</v>
          </cell>
          <cell r="AF3198" t="str">
            <v>401-2005-5415</v>
          </cell>
          <cell r="AJ3198" t="str">
            <v>-</v>
          </cell>
        </row>
        <row r="3199">
          <cell r="S3199" t="str">
            <v>EH32</v>
          </cell>
          <cell r="T3199" t="str">
            <v>Castagna &amp; Tapley Scholarship</v>
          </cell>
          <cell r="AA3199" t="str">
            <v>401-2005-5554</v>
          </cell>
          <cell r="AD3199" t="str">
            <v>CELS-401</v>
          </cell>
          <cell r="AE3199" t="str">
            <v>CELS-401-121</v>
          </cell>
          <cell r="AF3199" t="str">
            <v>401-2005-5554</v>
          </cell>
          <cell r="AJ3199" t="str">
            <v>-</v>
          </cell>
        </row>
        <row r="3200">
          <cell r="S3200" t="str">
            <v>EH33</v>
          </cell>
          <cell r="T3200" t="str">
            <v>Constantinides Endowment</v>
          </cell>
          <cell r="AA3200" t="str">
            <v>401-2005-5555</v>
          </cell>
          <cell r="AD3200" t="str">
            <v>CELS-401</v>
          </cell>
          <cell r="AE3200" t="str">
            <v>CELS-401-122</v>
          </cell>
          <cell r="AF3200" t="str">
            <v>401-2005-5555</v>
          </cell>
          <cell r="AJ3200" t="str">
            <v>-</v>
          </cell>
        </row>
        <row r="3201">
          <cell r="S3201" t="str">
            <v>EH34</v>
          </cell>
          <cell r="T3201" t="str">
            <v>Alvine, Robert J. CT Endowment</v>
          </cell>
          <cell r="AA3201" t="str">
            <v>401-2005-5559</v>
          </cell>
          <cell r="AD3201" t="str">
            <v>CELS-401</v>
          </cell>
          <cell r="AE3201" t="str">
            <v>CELS-401-123</v>
          </cell>
          <cell r="AF3201" t="str">
            <v>401-2005-5559</v>
          </cell>
          <cell r="AJ3201" t="str">
            <v>-</v>
          </cell>
        </row>
        <row r="3202">
          <cell r="S3202" t="str">
            <v>EH36</v>
          </cell>
          <cell r="T3202" t="str">
            <v>Calestino&amp;Corvese MedLabSciSch</v>
          </cell>
          <cell r="AA3202" t="str">
            <v>401-2005-5583</v>
          </cell>
          <cell r="AD3202" t="str">
            <v>CELS-401</v>
          </cell>
          <cell r="AE3202" t="str">
            <v>CELS-401-124</v>
          </cell>
          <cell r="AF3202" t="str">
            <v>401-2005-5583</v>
          </cell>
          <cell r="AJ3202" t="str">
            <v>-</v>
          </cell>
        </row>
        <row r="3203">
          <cell r="S3203" t="str">
            <v>EH38</v>
          </cell>
          <cell r="T3203" t="str">
            <v>Krueger, Dr. William H. Grad</v>
          </cell>
          <cell r="AA3203" t="str">
            <v>401-2005-5663</v>
          </cell>
          <cell r="AD3203" t="str">
            <v>CELS-401</v>
          </cell>
          <cell r="AE3203" t="str">
            <v>CELS-401-125</v>
          </cell>
          <cell r="AF3203" t="str">
            <v>401-2005-5663</v>
          </cell>
          <cell r="AJ3203" t="str">
            <v>-</v>
          </cell>
        </row>
        <row r="3204">
          <cell r="S3204" t="str">
            <v>EH39</v>
          </cell>
          <cell r="T3204" t="str">
            <v>Chiao, Tsu Tao Eng Fellowship</v>
          </cell>
          <cell r="AA3204" t="str">
            <v>401-2005-5682</v>
          </cell>
          <cell r="AD3204" t="str">
            <v>CELS-401</v>
          </cell>
          <cell r="AE3204" t="str">
            <v>CELS-401-126</v>
          </cell>
          <cell r="AF3204" t="str">
            <v>401-2005-5682</v>
          </cell>
          <cell r="AJ3204" t="str">
            <v>-</v>
          </cell>
        </row>
        <row r="3205">
          <cell r="S3205" t="str">
            <v>EH40</v>
          </cell>
          <cell r="T3205" t="str">
            <v>Farmer, Levia V. Nursing Schlr</v>
          </cell>
          <cell r="AA3205" t="str">
            <v>401-2005-5712</v>
          </cell>
          <cell r="AD3205" t="str">
            <v>CELS-401</v>
          </cell>
          <cell r="AE3205" t="str">
            <v>CELS-401-127</v>
          </cell>
          <cell r="AF3205" t="str">
            <v>401-2005-5712</v>
          </cell>
          <cell r="AJ3205" t="str">
            <v>-</v>
          </cell>
        </row>
        <row r="3206">
          <cell r="S3206" t="str">
            <v>EH42</v>
          </cell>
          <cell r="T3206" t="str">
            <v>Northup Sch Human Science</v>
          </cell>
          <cell r="AA3206" t="str">
            <v>401-2005-5799</v>
          </cell>
          <cell r="AD3206" t="str">
            <v>CELS-401</v>
          </cell>
          <cell r="AE3206" t="str">
            <v>CELS-401-128</v>
          </cell>
          <cell r="AF3206" t="str">
            <v>401-2005-5799</v>
          </cell>
          <cell r="AJ3206" t="str">
            <v>-</v>
          </cell>
        </row>
        <row r="3207">
          <cell r="S3207" t="str">
            <v>EH43</v>
          </cell>
          <cell r="T3207" t="str">
            <v>D'Abrosca Memorial Endow</v>
          </cell>
          <cell r="AA3207" t="str">
            <v>401-2005-5829</v>
          </cell>
          <cell r="AD3207" t="str">
            <v>CELS-401</v>
          </cell>
          <cell r="AE3207" t="str">
            <v>CELS-401-129</v>
          </cell>
          <cell r="AF3207" t="str">
            <v>401-2005-5829</v>
          </cell>
          <cell r="AJ3207" t="str">
            <v>-</v>
          </cell>
        </row>
        <row r="3208">
          <cell r="S3208" t="str">
            <v>EH44</v>
          </cell>
          <cell r="T3208" t="str">
            <v>Fontaine Family Scholarship</v>
          </cell>
          <cell r="AA3208" t="str">
            <v>401-2005-5843</v>
          </cell>
          <cell r="AD3208" t="str">
            <v>CELS-401</v>
          </cell>
          <cell r="AE3208" t="str">
            <v>CELS-401-130</v>
          </cell>
          <cell r="AF3208" t="str">
            <v>401-2005-5843</v>
          </cell>
          <cell r="AJ3208" t="str">
            <v>-</v>
          </cell>
        </row>
        <row r="3209">
          <cell r="S3209" t="str">
            <v>EH46</v>
          </cell>
          <cell r="T3209" t="str">
            <v>Teodoro Raffaele Diaco Endow</v>
          </cell>
          <cell r="AA3209" t="str">
            <v>401-2005-5936</v>
          </cell>
          <cell r="AD3209" t="str">
            <v>CELS-401</v>
          </cell>
          <cell r="AE3209" t="str">
            <v>CELS-401-131</v>
          </cell>
          <cell r="AF3209" t="str">
            <v>401-2005-5936</v>
          </cell>
          <cell r="AJ3209" t="str">
            <v>-</v>
          </cell>
        </row>
        <row r="3210">
          <cell r="S3210" t="str">
            <v>EH48</v>
          </cell>
          <cell r="T3210" t="str">
            <v>Mangan Scholarship Endowment</v>
          </cell>
          <cell r="AA3210" t="str">
            <v>401-2005-5941</v>
          </cell>
          <cell r="AD3210" t="str">
            <v>CELS-401</v>
          </cell>
          <cell r="AE3210" t="str">
            <v>CELS-401-132</v>
          </cell>
          <cell r="AF3210" t="str">
            <v>401-2005-5941</v>
          </cell>
          <cell r="AJ3210" t="str">
            <v>-</v>
          </cell>
        </row>
        <row r="3211">
          <cell r="S3211" t="str">
            <v>EH49</v>
          </cell>
          <cell r="T3211" t="str">
            <v>Thomas Manfredi Stu Res Fund</v>
          </cell>
          <cell r="AA3211" t="str">
            <v>401-2005-5968</v>
          </cell>
          <cell r="AD3211" t="str">
            <v>CELS-401</v>
          </cell>
          <cell r="AE3211" t="str">
            <v>CELS-401-133</v>
          </cell>
          <cell r="AF3211" t="str">
            <v>401-2005-5968</v>
          </cell>
          <cell r="AJ3211" t="str">
            <v>-</v>
          </cell>
        </row>
        <row r="3212">
          <cell r="S3212" t="str">
            <v>EH50</v>
          </cell>
          <cell r="T3212" t="str">
            <v>Frederick J Newton Jr Mil Sch</v>
          </cell>
          <cell r="AA3212" t="str">
            <v>401-2005-E109</v>
          </cell>
          <cell r="AD3212" t="str">
            <v>CELS-401</v>
          </cell>
          <cell r="AE3212" t="str">
            <v>CELS-401-134</v>
          </cell>
          <cell r="AF3212" t="str">
            <v>401-2005-E109</v>
          </cell>
          <cell r="AJ3212" t="str">
            <v>-</v>
          </cell>
        </row>
        <row r="3213">
          <cell r="S3213" t="str">
            <v>EH51</v>
          </cell>
          <cell r="T3213" t="str">
            <v>Richard J Charland Sch Endow</v>
          </cell>
          <cell r="AA3213" t="str">
            <v>401-2005-E145</v>
          </cell>
          <cell r="AD3213" t="str">
            <v>CELS-401</v>
          </cell>
          <cell r="AE3213" t="str">
            <v>CELS-401-135</v>
          </cell>
          <cell r="AF3213" t="str">
            <v>401-2005-E145</v>
          </cell>
          <cell r="AJ3213" t="str">
            <v>-</v>
          </cell>
        </row>
        <row r="3214">
          <cell r="S3214" t="str">
            <v>EH52</v>
          </cell>
          <cell r="T3214" t="str">
            <v>Lennon &amp; Pedro Scholarship</v>
          </cell>
          <cell r="AA3214" t="str">
            <v>401-2005-E192</v>
          </cell>
          <cell r="AD3214" t="str">
            <v>CELS-401</v>
          </cell>
          <cell r="AE3214" t="str">
            <v>CELS-401-136</v>
          </cell>
          <cell r="AF3214" t="str">
            <v>401-2005-E192</v>
          </cell>
          <cell r="AJ3214" t="str">
            <v>-</v>
          </cell>
        </row>
        <row r="3215">
          <cell r="S3215" t="str">
            <v>EH53</v>
          </cell>
          <cell r="T3215" t="str">
            <v>James Wyman Memorial Fund</v>
          </cell>
          <cell r="AA3215" t="str">
            <v>401-2005-E261</v>
          </cell>
          <cell r="AD3215" t="str">
            <v>CELS-401</v>
          </cell>
          <cell r="AE3215" t="str">
            <v>CELS-401-137</v>
          </cell>
          <cell r="AF3215" t="str">
            <v>401-2005-E261</v>
          </cell>
          <cell r="AJ3215" t="str">
            <v>-</v>
          </cell>
        </row>
        <row r="3216">
          <cell r="S3216" t="str">
            <v>EH55</v>
          </cell>
          <cell r="T3216" t="str">
            <v>Tucker &amp; Blaszkowski Nurs/Phar</v>
          </cell>
          <cell r="AA3216" t="str">
            <v>401-2005-E335</v>
          </cell>
          <cell r="AD3216" t="str">
            <v>CELS-401</v>
          </cell>
          <cell r="AE3216" t="str">
            <v>CELS-401-138</v>
          </cell>
          <cell r="AF3216" t="str">
            <v>401-2005-E335</v>
          </cell>
          <cell r="AJ3216" t="str">
            <v>-</v>
          </cell>
        </row>
        <row r="3217">
          <cell r="S3217" t="str">
            <v>EH56</v>
          </cell>
          <cell r="T3217" t="str">
            <v>Alex &amp; Ani Impact Fund</v>
          </cell>
          <cell r="AA3217" t="str">
            <v>401-2005-E338</v>
          </cell>
          <cell r="AD3217" t="str">
            <v>CELS-401</v>
          </cell>
          <cell r="AE3217" t="str">
            <v>CELS-401-139</v>
          </cell>
          <cell r="AF3217" t="str">
            <v>401-2005-E338</v>
          </cell>
          <cell r="AJ3217" t="str">
            <v>-</v>
          </cell>
        </row>
        <row r="3218">
          <cell r="S3218" t="str">
            <v>EH57</v>
          </cell>
          <cell r="T3218" t="str">
            <v>Dr. Kenneth Sousa Sch Fund</v>
          </cell>
          <cell r="AA3218" t="str">
            <v>401-2005-E417</v>
          </cell>
          <cell r="AD3218" t="str">
            <v>CELS-401</v>
          </cell>
          <cell r="AE3218" t="str">
            <v>CELS-401-140</v>
          </cell>
          <cell r="AF3218" t="str">
            <v>401-2005-E417</v>
          </cell>
          <cell r="AJ3218" t="str">
            <v>-</v>
          </cell>
        </row>
        <row r="3219">
          <cell r="S3219" t="str">
            <v>EH58</v>
          </cell>
          <cell r="T3219" t="str">
            <v>Deborah A Imondi Endow Sch</v>
          </cell>
          <cell r="AA3219" t="str">
            <v>401-2005-E458</v>
          </cell>
          <cell r="AD3219" t="str">
            <v>CELS-401</v>
          </cell>
          <cell r="AE3219" t="str">
            <v>CELS-401-141</v>
          </cell>
          <cell r="AF3219" t="str">
            <v>401-2005-E458</v>
          </cell>
          <cell r="AJ3219" t="str">
            <v>-</v>
          </cell>
        </row>
        <row r="3220">
          <cell r="S3220" t="str">
            <v>EH59</v>
          </cell>
          <cell r="T3220" t="str">
            <v>Hallberg, Haward V Scholarship</v>
          </cell>
          <cell r="AA3220" t="str">
            <v>401-2005-ED99</v>
          </cell>
          <cell r="AD3220" t="str">
            <v>CELS-401</v>
          </cell>
          <cell r="AE3220" t="str">
            <v>CELS-401-142</v>
          </cell>
          <cell r="AF3220" t="str">
            <v>401-2005-ED99</v>
          </cell>
          <cell r="AJ3220" t="str">
            <v>-</v>
          </cell>
        </row>
        <row r="3221">
          <cell r="S3221" t="str">
            <v>EH60</v>
          </cell>
          <cell r="T3221" t="str">
            <v>Prof John M Gates Mem Fund</v>
          </cell>
          <cell r="AA3221" t="str">
            <v>401-2005-EE01</v>
          </cell>
          <cell r="AD3221" t="str">
            <v>CELS-401</v>
          </cell>
          <cell r="AE3221" t="str">
            <v>CELS-401-143</v>
          </cell>
          <cell r="AF3221" t="str">
            <v>401-2005-EE01</v>
          </cell>
          <cell r="AJ3221" t="str">
            <v>-</v>
          </cell>
        </row>
        <row r="3222">
          <cell r="S3222" t="str">
            <v>EH61</v>
          </cell>
          <cell r="T3222" t="str">
            <v>Women Business End. Scholarshi</v>
          </cell>
          <cell r="AA3222" t="str">
            <v>401-2005-EH90</v>
          </cell>
          <cell r="AD3222" t="str">
            <v>CELS-401</v>
          </cell>
          <cell r="AE3222" t="str">
            <v>CELS-401-144</v>
          </cell>
          <cell r="AF3222" t="str">
            <v>401-2005-EH90</v>
          </cell>
          <cell r="AJ3222" t="str">
            <v>-</v>
          </cell>
        </row>
        <row r="3223">
          <cell r="S3223" t="str">
            <v>EH62</v>
          </cell>
          <cell r="T3223" t="str">
            <v>J Term Travel Endowment</v>
          </cell>
          <cell r="AA3223" t="str">
            <v>401-2005-G095</v>
          </cell>
          <cell r="AD3223" t="str">
            <v>CELS-401</v>
          </cell>
          <cell r="AE3223" t="str">
            <v>CELS-401-145</v>
          </cell>
          <cell r="AF3223" t="str">
            <v>401-2005-G095</v>
          </cell>
          <cell r="AJ3223" t="str">
            <v>-</v>
          </cell>
        </row>
        <row r="3224">
          <cell r="S3224" t="str">
            <v>EH63</v>
          </cell>
          <cell r="T3224" t="str">
            <v>Ashton Family Endowed Schol</v>
          </cell>
          <cell r="AA3224" t="str">
            <v>401-2005-G529</v>
          </cell>
          <cell r="AD3224" t="str">
            <v>CELS-401</v>
          </cell>
          <cell r="AE3224" t="str">
            <v>CELS-401-146</v>
          </cell>
          <cell r="AF3224" t="str">
            <v>401-2005-G529</v>
          </cell>
          <cell r="AJ3224" t="str">
            <v>-</v>
          </cell>
        </row>
        <row r="3225">
          <cell r="S3225" t="str">
            <v>EH64</v>
          </cell>
          <cell r="T3225" t="str">
            <v>Fransworth Landry Scholar Comm</v>
          </cell>
          <cell r="AA3225" t="str">
            <v>401-2005-G654</v>
          </cell>
          <cell r="AD3225" t="str">
            <v>CELS-401</v>
          </cell>
          <cell r="AE3225" t="str">
            <v>CELS-401-147</v>
          </cell>
          <cell r="AF3225" t="str">
            <v>401-2005-G654</v>
          </cell>
          <cell r="AJ3225" t="str">
            <v>-</v>
          </cell>
        </row>
        <row r="3226">
          <cell r="S3226" t="str">
            <v>EH66</v>
          </cell>
          <cell r="T3226" t="str">
            <v>Peter/Susan Tancredi ROTC Med</v>
          </cell>
          <cell r="AA3226" t="str">
            <v>401-2005-G870</v>
          </cell>
          <cell r="AD3226" t="str">
            <v>CELS-401</v>
          </cell>
          <cell r="AE3226" t="str">
            <v>CELS-401-148</v>
          </cell>
          <cell r="AF3226" t="str">
            <v>401-2005-G870</v>
          </cell>
          <cell r="AJ3226" t="str">
            <v>-</v>
          </cell>
        </row>
        <row r="3227">
          <cell r="S3227" t="str">
            <v>EH67</v>
          </cell>
          <cell r="T3227" t="str">
            <v>John Hazen White Scholarship</v>
          </cell>
          <cell r="AA3227" t="str">
            <v>401-2006-5277</v>
          </cell>
          <cell r="AD3227" t="str">
            <v>CELS-401</v>
          </cell>
          <cell r="AE3227" t="str">
            <v>CELS-401-149</v>
          </cell>
          <cell r="AF3227" t="str">
            <v>401-2006-5277</v>
          </cell>
          <cell r="AJ3227" t="str">
            <v>-</v>
          </cell>
        </row>
        <row r="3228">
          <cell r="S3228" t="str">
            <v>EH68</v>
          </cell>
          <cell r="T3228" t="str">
            <v>Murray '49 Scholar Endow</v>
          </cell>
          <cell r="AA3228" t="str">
            <v>401-2006-5393</v>
          </cell>
          <cell r="AD3228" t="str">
            <v>CELS-401</v>
          </cell>
          <cell r="AE3228" t="str">
            <v>CELS-401-150</v>
          </cell>
          <cell r="AF3228" t="str">
            <v>401-2006-5393</v>
          </cell>
          <cell r="AJ3228" t="str">
            <v>-</v>
          </cell>
        </row>
        <row r="3229">
          <cell r="S3229" t="str">
            <v>EH69</v>
          </cell>
          <cell r="T3229" t="str">
            <v>The Higgins Family Endowed Sch</v>
          </cell>
          <cell r="AA3229" t="str">
            <v>401-2006-5603</v>
          </cell>
          <cell r="AD3229" t="str">
            <v>CELS-401</v>
          </cell>
          <cell r="AE3229" t="str">
            <v>CELS-401-151</v>
          </cell>
          <cell r="AF3229" t="str">
            <v>401-2006-5603</v>
          </cell>
          <cell r="AJ3229" t="str">
            <v>-</v>
          </cell>
        </row>
        <row r="3230">
          <cell r="S3230" t="str">
            <v>EH70</v>
          </cell>
          <cell r="T3230" t="str">
            <v>Dr J Craig Swanson Oce Eng Sch</v>
          </cell>
          <cell r="AA3230" t="str">
            <v>401-2006-5873</v>
          </cell>
          <cell r="AD3230" t="str">
            <v>CELS-401</v>
          </cell>
          <cell r="AE3230" t="str">
            <v>CELS-401-152</v>
          </cell>
          <cell r="AF3230" t="str">
            <v>401-2006-5873</v>
          </cell>
          <cell r="AJ3230" t="str">
            <v>-</v>
          </cell>
        </row>
        <row r="3231">
          <cell r="S3231" t="str">
            <v>EH71</v>
          </cell>
          <cell r="T3231" t="str">
            <v>Hall,Lorraine E Julian Ad Stud</v>
          </cell>
          <cell r="AA3231" t="str">
            <v>401-2007-5189</v>
          </cell>
          <cell r="AD3231" t="str">
            <v>CELS-401</v>
          </cell>
          <cell r="AE3231" t="str">
            <v>CELS-401-153</v>
          </cell>
          <cell r="AF3231" t="str">
            <v>401-2007-5189</v>
          </cell>
          <cell r="AJ3231" t="str">
            <v>-</v>
          </cell>
        </row>
        <row r="3232">
          <cell r="S3232" t="str">
            <v>EH72</v>
          </cell>
          <cell r="T3232" t="str">
            <v>Belazi Family Scholr Pharmacy</v>
          </cell>
          <cell r="AA3232" t="str">
            <v>401-2007-5357</v>
          </cell>
          <cell r="AD3232" t="str">
            <v>CELS-401</v>
          </cell>
          <cell r="AE3232" t="str">
            <v>CELS-401-154</v>
          </cell>
          <cell r="AF3232" t="str">
            <v>401-2007-5357</v>
          </cell>
          <cell r="AJ3232" t="str">
            <v>-</v>
          </cell>
        </row>
        <row r="3233">
          <cell r="S3233" t="str">
            <v>EH74</v>
          </cell>
          <cell r="T3233" t="str">
            <v>COP Innovation Fund</v>
          </cell>
          <cell r="AA3233" t="str">
            <v>401-2007-5770</v>
          </cell>
          <cell r="AD3233" t="str">
            <v>CELS-401</v>
          </cell>
          <cell r="AE3233" t="str">
            <v>CELS-401-155</v>
          </cell>
          <cell r="AF3233" t="str">
            <v>401-2007-5770</v>
          </cell>
          <cell r="AJ3233" t="str">
            <v>-</v>
          </cell>
        </row>
        <row r="3234">
          <cell r="S3234" t="str">
            <v>EH75</v>
          </cell>
          <cell r="T3234" t="str">
            <v>Barone Memorial Scholarship</v>
          </cell>
          <cell r="AA3234" t="str">
            <v>401-2007-5964</v>
          </cell>
          <cell r="AD3234" t="str">
            <v>CELS-401</v>
          </cell>
          <cell r="AE3234" t="str">
            <v>CELS-401-156</v>
          </cell>
          <cell r="AF3234" t="str">
            <v>401-2007-5964</v>
          </cell>
          <cell r="AJ3234" t="str">
            <v>-</v>
          </cell>
        </row>
        <row r="3235">
          <cell r="S3235" t="str">
            <v>EH76</v>
          </cell>
          <cell r="T3235" t="str">
            <v>Rosen Research Fund Chemistry</v>
          </cell>
          <cell r="AA3235" t="str">
            <v>401-2007-5998</v>
          </cell>
          <cell r="AD3235" t="str">
            <v>CELS-401</v>
          </cell>
          <cell r="AE3235" t="str">
            <v>CELS-401-157</v>
          </cell>
          <cell r="AF3235" t="str">
            <v>401-2007-5998</v>
          </cell>
          <cell r="AJ3235" t="str">
            <v>-</v>
          </cell>
        </row>
        <row r="3236">
          <cell r="S3236" t="str">
            <v>EH77</v>
          </cell>
          <cell r="T3236" t="str">
            <v>Faella,Gaetano&amp;Pasqualina Memo</v>
          </cell>
          <cell r="AA3236" t="str">
            <v>401-2007-E104</v>
          </cell>
          <cell r="AD3236" t="str">
            <v>CELS-401</v>
          </cell>
          <cell r="AE3236" t="str">
            <v>CELS-401-158</v>
          </cell>
          <cell r="AF3236" t="str">
            <v>401-2007-E104</v>
          </cell>
          <cell r="AJ3236" t="str">
            <v>-</v>
          </cell>
        </row>
        <row r="3237">
          <cell r="S3237" t="str">
            <v>EH78</v>
          </cell>
          <cell r="T3237" t="str">
            <v>Sierra Stanton Award</v>
          </cell>
          <cell r="AA3237" t="str">
            <v>401-2007-G096</v>
          </cell>
          <cell r="AD3237" t="str">
            <v>CELS-401</v>
          </cell>
          <cell r="AE3237" t="str">
            <v>CELS-401-159</v>
          </cell>
          <cell r="AF3237" t="str">
            <v>401-2007-G096</v>
          </cell>
          <cell r="AJ3237" t="str">
            <v>-</v>
          </cell>
        </row>
        <row r="3238">
          <cell r="S3238" t="str">
            <v>EH80</v>
          </cell>
          <cell r="T3238" t="str">
            <v>Julie Swistak Maloney Scholars</v>
          </cell>
          <cell r="AA3238" t="str">
            <v>401-2007-G761</v>
          </cell>
          <cell r="AD3238" t="str">
            <v>CELS-401</v>
          </cell>
          <cell r="AE3238" t="str">
            <v>CELS-401-160</v>
          </cell>
          <cell r="AF3238" t="str">
            <v>401-2007-G761</v>
          </cell>
          <cell r="AJ3238" t="str">
            <v>-</v>
          </cell>
        </row>
        <row r="3239">
          <cell r="S3239" t="str">
            <v>EH81</v>
          </cell>
          <cell r="T3239" t="str">
            <v>Flynn Intl Study Abroad Opport</v>
          </cell>
          <cell r="AA3239" t="str">
            <v>401-2007-G860</v>
          </cell>
          <cell r="AD3239" t="str">
            <v>CELS-401</v>
          </cell>
          <cell r="AE3239" t="str">
            <v>CELS-401-161</v>
          </cell>
          <cell r="AF3239" t="str">
            <v>401-2007-G860</v>
          </cell>
          <cell r="AJ3239" t="str">
            <v>-</v>
          </cell>
        </row>
        <row r="3240">
          <cell r="S3240" t="str">
            <v>EH82</v>
          </cell>
          <cell r="T3240" t="str">
            <v>Finance Advisory Brd End Schl</v>
          </cell>
          <cell r="AA3240" t="str">
            <v>401-2007-G890</v>
          </cell>
          <cell r="AD3240" t="str">
            <v>CELS-401</v>
          </cell>
          <cell r="AE3240" t="str">
            <v>CELS-401-162</v>
          </cell>
          <cell r="AF3240" t="str">
            <v>401-2007-G890</v>
          </cell>
          <cell r="AJ3240" t="str">
            <v>-</v>
          </cell>
        </row>
        <row r="3241">
          <cell r="S3241" t="str">
            <v>EH83</v>
          </cell>
          <cell r="T3241" t="str">
            <v>Marsha G Metcalf Sch Fund</v>
          </cell>
          <cell r="AA3241" t="str">
            <v>401-2007-G909</v>
          </cell>
          <cell r="AD3241" t="str">
            <v>CELS-401</v>
          </cell>
          <cell r="AE3241" t="str">
            <v>CELS-401-163</v>
          </cell>
          <cell r="AF3241" t="str">
            <v>401-2007-G909</v>
          </cell>
          <cell r="AJ3241" t="str">
            <v>-</v>
          </cell>
        </row>
        <row r="3242">
          <cell r="S3242" t="str">
            <v>EH84</v>
          </cell>
          <cell r="T3242" t="str">
            <v>Kent &amp; Diane Fannon Market Sch</v>
          </cell>
          <cell r="AA3242" t="str">
            <v>401-2008-5272</v>
          </cell>
          <cell r="AD3242" t="str">
            <v>CELS-401</v>
          </cell>
          <cell r="AE3242" t="str">
            <v>CELS-401-164</v>
          </cell>
          <cell r="AF3242" t="str">
            <v>401-2008-5272</v>
          </cell>
          <cell r="AJ3242" t="str">
            <v>-</v>
          </cell>
        </row>
        <row r="3243">
          <cell r="S3243" t="str">
            <v>EH85</v>
          </cell>
          <cell r="T3243" t="str">
            <v>Jane Cotton Ebbs Philsoph Fund</v>
          </cell>
          <cell r="AA3243" t="str">
            <v>401-2008-5409</v>
          </cell>
          <cell r="AD3243" t="str">
            <v>CELS-401</v>
          </cell>
          <cell r="AE3243" t="str">
            <v>CELS-401-165</v>
          </cell>
          <cell r="AF3243" t="str">
            <v>401-2008-5409</v>
          </cell>
          <cell r="AJ3243" t="str">
            <v>-</v>
          </cell>
        </row>
        <row r="3244">
          <cell r="S3244" t="str">
            <v>EH86</v>
          </cell>
          <cell r="T3244" t="str">
            <v>Jane Cotton Ebbs Endow Prof</v>
          </cell>
          <cell r="AA3244" t="str">
            <v>401-2008-G657</v>
          </cell>
          <cell r="AD3244" t="str">
            <v>CELS-401</v>
          </cell>
          <cell r="AE3244" t="str">
            <v>CELS-401-166</v>
          </cell>
          <cell r="AF3244" t="str">
            <v>401-2008-G657</v>
          </cell>
          <cell r="AJ3244" t="str">
            <v>-</v>
          </cell>
        </row>
        <row r="3245">
          <cell r="S3245" t="str">
            <v>EH87</v>
          </cell>
          <cell r="T3245" t="str">
            <v>Knight Gloria Smith Mem Schol</v>
          </cell>
          <cell r="AA3245" t="str">
            <v>401-2009-5153</v>
          </cell>
          <cell r="AD3245" t="str">
            <v>CELS-401</v>
          </cell>
          <cell r="AE3245" t="str">
            <v>CELS-401-167</v>
          </cell>
          <cell r="AF3245" t="str">
            <v>401-2009-5153</v>
          </cell>
          <cell r="AJ3245" t="str">
            <v>-</v>
          </cell>
        </row>
        <row r="3246">
          <cell r="S3246" t="str">
            <v>EH88</v>
          </cell>
          <cell r="T3246" t="str">
            <v>Cummings W.J. Veterans A.F.</v>
          </cell>
          <cell r="AA3246" t="str">
            <v>401-2009-5206</v>
          </cell>
          <cell r="AD3246" t="str">
            <v>CELS-401</v>
          </cell>
          <cell r="AE3246" t="str">
            <v>CELS-401-168</v>
          </cell>
          <cell r="AF3246" t="str">
            <v>401-2009-5206</v>
          </cell>
          <cell r="AJ3246" t="str">
            <v>-</v>
          </cell>
        </row>
        <row r="3247">
          <cell r="S3247" t="str">
            <v>EH89</v>
          </cell>
          <cell r="T3247" t="str">
            <v>Pfeiffer,Nancy and Michael Sch</v>
          </cell>
          <cell r="AA3247" t="str">
            <v>401-2009-5419</v>
          </cell>
          <cell r="AD3247" t="str">
            <v>CELS-401</v>
          </cell>
          <cell r="AE3247" t="str">
            <v>CELS-401-169</v>
          </cell>
          <cell r="AF3247" t="str">
            <v>401-2009-5419</v>
          </cell>
          <cell r="AJ3247" t="str">
            <v>-</v>
          </cell>
        </row>
        <row r="3248">
          <cell r="S3248" t="str">
            <v>EH90</v>
          </cell>
          <cell r="T3248" t="str">
            <v>Beckman Grad Research Fund</v>
          </cell>
          <cell r="AA3248" t="str">
            <v>401-2009-5432</v>
          </cell>
          <cell r="AD3248" t="str">
            <v>CELS-401</v>
          </cell>
          <cell r="AE3248" t="str">
            <v>CELS-401-170</v>
          </cell>
          <cell r="AF3248" t="str">
            <v>401-2009-5432</v>
          </cell>
          <cell r="AJ3248" t="str">
            <v>-</v>
          </cell>
        </row>
        <row r="3249">
          <cell r="S3249" t="str">
            <v>EH91</v>
          </cell>
          <cell r="T3249" t="str">
            <v>Mark Wood Memorial Endowment</v>
          </cell>
          <cell r="AA3249" t="str">
            <v>401-2009-5594</v>
          </cell>
          <cell r="AD3249" t="str">
            <v>CELS-401</v>
          </cell>
          <cell r="AE3249" t="str">
            <v>CELS-401-171</v>
          </cell>
          <cell r="AF3249" t="str">
            <v>401-2009-5594</v>
          </cell>
          <cell r="AJ3249" t="str">
            <v>-</v>
          </cell>
        </row>
        <row r="3250">
          <cell r="S3250" t="str">
            <v>EH92</v>
          </cell>
          <cell r="T3250" t="str">
            <v>Elgen End Professor Finance</v>
          </cell>
          <cell r="AA3250" t="str">
            <v>401-2009-EG16</v>
          </cell>
          <cell r="AD3250" t="str">
            <v>CELS-401</v>
          </cell>
          <cell r="AE3250" t="str">
            <v>CELS-401-172</v>
          </cell>
          <cell r="AF3250" t="str">
            <v>401-2009-EG16</v>
          </cell>
          <cell r="AJ3250" t="str">
            <v>-</v>
          </cell>
        </row>
        <row r="3251">
          <cell r="S3251" t="str">
            <v>EH93</v>
          </cell>
          <cell r="T3251" t="str">
            <v>Oppenheimer End PhD Fund</v>
          </cell>
          <cell r="AA3251" t="str">
            <v>401-2009-EH97</v>
          </cell>
          <cell r="AD3251" t="str">
            <v>CELS-401</v>
          </cell>
          <cell r="AE3251" t="str">
            <v>CELS-401-173</v>
          </cell>
          <cell r="AF3251" t="str">
            <v>401-2009-EH97</v>
          </cell>
          <cell r="AJ3251" t="str">
            <v>-</v>
          </cell>
        </row>
        <row r="3252">
          <cell r="S3252" t="str">
            <v>EH94</v>
          </cell>
          <cell r="T3252" t="str">
            <v>Aitken Eng Scholarship</v>
          </cell>
          <cell r="AA3252" t="str">
            <v>401-2009-G090</v>
          </cell>
          <cell r="AD3252" t="str">
            <v>CELS-401</v>
          </cell>
          <cell r="AE3252" t="str">
            <v>CELS-401-174</v>
          </cell>
          <cell r="AF3252" t="str">
            <v>401-2009-G090</v>
          </cell>
          <cell r="AJ3252" t="str">
            <v>-</v>
          </cell>
        </row>
        <row r="3253">
          <cell r="S3253" t="str">
            <v>EH95</v>
          </cell>
          <cell r="T3253" t="str">
            <v>URI Northern CA Alumni Scholar</v>
          </cell>
          <cell r="AA3253" t="str">
            <v>401-2009-G578</v>
          </cell>
          <cell r="AD3253" t="str">
            <v>CELS-401</v>
          </cell>
          <cell r="AE3253" t="str">
            <v>CELS-401-175</v>
          </cell>
          <cell r="AF3253" t="str">
            <v>401-2009-G578</v>
          </cell>
          <cell r="AJ3253" t="str">
            <v>-</v>
          </cell>
        </row>
        <row r="3254">
          <cell r="S3254" t="str">
            <v>EH96</v>
          </cell>
          <cell r="T3254" t="str">
            <v>URI Science &amp; Engineering Fell</v>
          </cell>
          <cell r="AA3254" t="str">
            <v>401-2009-G943</v>
          </cell>
          <cell r="AD3254" t="str">
            <v>CELS-401</v>
          </cell>
          <cell r="AE3254" t="str">
            <v>CELS-401-176</v>
          </cell>
          <cell r="AF3254" t="str">
            <v>401-2009-G943</v>
          </cell>
          <cell r="AJ3254" t="str">
            <v>-</v>
          </cell>
        </row>
        <row r="3255">
          <cell r="S3255" t="str">
            <v>EH97</v>
          </cell>
          <cell r="T3255" t="str">
            <v>Paul Cohen Mentorship Fund</v>
          </cell>
          <cell r="AA3255" t="str">
            <v>401-2009-GU35</v>
          </cell>
          <cell r="AD3255" t="str">
            <v>CELS-401</v>
          </cell>
          <cell r="AE3255" t="str">
            <v>CELS-401-177</v>
          </cell>
          <cell r="AF3255" t="str">
            <v>401-2009-GU35</v>
          </cell>
          <cell r="AJ3255" t="str">
            <v>-</v>
          </cell>
        </row>
        <row r="3256">
          <cell r="S3256" t="str">
            <v>EH98</v>
          </cell>
          <cell r="T3256" t="str">
            <v>CBA Fannon End Career Fund</v>
          </cell>
          <cell r="AA3256" t="str">
            <v>401-2012-5758</v>
          </cell>
          <cell r="AD3256" t="str">
            <v>CELS-401</v>
          </cell>
          <cell r="AE3256" t="str">
            <v>CELS-401-178</v>
          </cell>
          <cell r="AF3256" t="str">
            <v>401-2012-5758</v>
          </cell>
          <cell r="AJ3256" t="str">
            <v>-</v>
          </cell>
        </row>
        <row r="3257">
          <cell r="S3257" t="str">
            <v>EH99</v>
          </cell>
          <cell r="T3257" t="str">
            <v>Shamoon Edw Public Writing</v>
          </cell>
          <cell r="AA3257" t="str">
            <v>401-2012-E130</v>
          </cell>
          <cell r="AD3257" t="str">
            <v>CELS-401</v>
          </cell>
          <cell r="AE3257" t="str">
            <v>CELS-401-179</v>
          </cell>
          <cell r="AF3257" t="str">
            <v>401-2012-E130</v>
          </cell>
          <cell r="AJ3257" t="str">
            <v>-</v>
          </cell>
        </row>
        <row r="3258">
          <cell r="S3258" t="str">
            <v>EI01</v>
          </cell>
          <cell r="T3258" t="str">
            <v>F&amp;H Schilling Scholarship Fund</v>
          </cell>
          <cell r="AA3258" t="str">
            <v>401-2012-EK73</v>
          </cell>
          <cell r="AD3258" t="str">
            <v>CELS-401</v>
          </cell>
          <cell r="AE3258" t="str">
            <v>CELS-401-180</v>
          </cell>
          <cell r="AF3258" t="str">
            <v>401-2012-EK73</v>
          </cell>
          <cell r="AJ3258" t="str">
            <v>-</v>
          </cell>
        </row>
        <row r="3259">
          <cell r="S3259" t="str">
            <v>EI02</v>
          </cell>
          <cell r="T3259" t="str">
            <v>Karen Adams Scholarship</v>
          </cell>
          <cell r="AA3259" t="str">
            <v>401-2012-EK74</v>
          </cell>
          <cell r="AD3259" t="str">
            <v>CELS-401</v>
          </cell>
          <cell r="AE3259" t="str">
            <v>CELS-401-181</v>
          </cell>
          <cell r="AF3259" t="str">
            <v>401-2012-EK74</v>
          </cell>
          <cell r="AJ3259" t="str">
            <v>-</v>
          </cell>
        </row>
        <row r="3260">
          <cell r="S3260" t="str">
            <v>EI03</v>
          </cell>
          <cell r="T3260" t="str">
            <v>Hexagon Spanish IEP Scl Fund</v>
          </cell>
          <cell r="AA3260" t="str">
            <v>401-2012-EK75</v>
          </cell>
          <cell r="AD3260" t="str">
            <v>CELS-401</v>
          </cell>
          <cell r="AE3260" t="str">
            <v>CELS-401-182</v>
          </cell>
          <cell r="AF3260" t="str">
            <v>401-2012-EK75</v>
          </cell>
          <cell r="AJ3260" t="str">
            <v>-</v>
          </cell>
        </row>
        <row r="3261">
          <cell r="S3261" t="str">
            <v>EJ01</v>
          </cell>
          <cell r="T3261" t="str">
            <v>Whalley Family End Sch in Phar</v>
          </cell>
          <cell r="AA3261" t="str">
            <v>401-2012-GT75</v>
          </cell>
          <cell r="AD3261" t="str">
            <v>CELS-401</v>
          </cell>
          <cell r="AE3261" t="str">
            <v>CELS-401-183</v>
          </cell>
          <cell r="AF3261" t="str">
            <v>401-2012-GT75</v>
          </cell>
          <cell r="AJ3261" t="str">
            <v>-</v>
          </cell>
        </row>
        <row r="3262">
          <cell r="S3262" t="str">
            <v>EJ02</v>
          </cell>
          <cell r="T3262" t="str">
            <v>Budnick Endowed Scholarship</v>
          </cell>
          <cell r="AA3262" t="str">
            <v>401-2012-GU09</v>
          </cell>
          <cell r="AD3262" t="str">
            <v>CELS-401</v>
          </cell>
          <cell r="AE3262" t="str">
            <v>CELS-401-184</v>
          </cell>
          <cell r="AF3262" t="str">
            <v>401-2012-GU09</v>
          </cell>
          <cell r="AJ3262" t="str">
            <v>-</v>
          </cell>
        </row>
        <row r="3263">
          <cell r="S3263" t="str">
            <v>EJ03</v>
          </cell>
          <cell r="T3263" t="str">
            <v>Kevin B. Walsh '80 Memorial Sc</v>
          </cell>
          <cell r="AA3263" t="str">
            <v>401-2012-GV36</v>
          </cell>
          <cell r="AD3263" t="str">
            <v>CELS-401</v>
          </cell>
          <cell r="AE3263" t="str">
            <v>CELS-401-185</v>
          </cell>
          <cell r="AF3263" t="str">
            <v>401-2012-GV36</v>
          </cell>
          <cell r="AJ3263" t="str">
            <v>-</v>
          </cell>
        </row>
        <row r="3264">
          <cell r="S3264" t="str">
            <v>EJ04</v>
          </cell>
          <cell r="T3264" t="str">
            <v>Cunningham Mem Scholarship</v>
          </cell>
          <cell r="AA3264" t="str">
            <v>401-2012-GW08</v>
          </cell>
          <cell r="AD3264" t="str">
            <v>CELS-401</v>
          </cell>
          <cell r="AE3264" t="str">
            <v>CELS-401-186</v>
          </cell>
          <cell r="AF3264" t="str">
            <v>401-2012-GW08</v>
          </cell>
          <cell r="AJ3264" t="str">
            <v>-</v>
          </cell>
        </row>
        <row r="3265">
          <cell r="S3265" t="str">
            <v>EJ05</v>
          </cell>
          <cell r="T3265" t="str">
            <v>NE Inst of Tech Scholarship</v>
          </cell>
          <cell r="AA3265" t="str">
            <v>401-2012-GW12</v>
          </cell>
          <cell r="AD3265" t="str">
            <v>CELS-401</v>
          </cell>
          <cell r="AE3265" t="str">
            <v>CELS-401-187</v>
          </cell>
          <cell r="AF3265" t="str">
            <v>401-2012-GW12</v>
          </cell>
          <cell r="AJ3265" t="str">
            <v>-</v>
          </cell>
        </row>
        <row r="3266">
          <cell r="S3266" t="str">
            <v>EJ06</v>
          </cell>
          <cell r="T3266" t="str">
            <v>Ebrahimpour Fam Intl Travel</v>
          </cell>
          <cell r="AA3266" t="str">
            <v>401-2012-GW82</v>
          </cell>
          <cell r="AD3266" t="str">
            <v>CELS-401</v>
          </cell>
          <cell r="AE3266" t="str">
            <v>CELS-401-188</v>
          </cell>
          <cell r="AF3266" t="str">
            <v>401-2012-GW82</v>
          </cell>
          <cell r="AJ3266" t="str">
            <v>-</v>
          </cell>
        </row>
        <row r="3267">
          <cell r="S3267" t="str">
            <v>EJ07</v>
          </cell>
          <cell r="T3267" t="str">
            <v>H Crouch Mem Scholarship</v>
          </cell>
          <cell r="AA3267" t="str">
            <v>401-2012-GW83</v>
          </cell>
          <cell r="AD3267" t="str">
            <v>CELS-401</v>
          </cell>
          <cell r="AE3267" t="str">
            <v>CELS-401-189</v>
          </cell>
          <cell r="AF3267" t="str">
            <v>401-2012-GW83</v>
          </cell>
          <cell r="AJ3267" t="str">
            <v>-</v>
          </cell>
        </row>
        <row r="3268">
          <cell r="S3268" t="str">
            <v>EJ08</v>
          </cell>
          <cell r="T3268" t="str">
            <v>Tim Hennessy Family Scholar</v>
          </cell>
          <cell r="AA3268" t="str">
            <v>401-2012-GW84</v>
          </cell>
          <cell r="AD3268" t="str">
            <v>CELS-401</v>
          </cell>
          <cell r="AE3268" t="str">
            <v>CELS-401-190</v>
          </cell>
          <cell r="AF3268" t="str">
            <v>401-2012-GW84</v>
          </cell>
          <cell r="AJ3268" t="str">
            <v>-</v>
          </cell>
        </row>
        <row r="3269">
          <cell r="S3269" t="str">
            <v>EJ09</v>
          </cell>
          <cell r="T3269" t="str">
            <v>Brown Smith Textile Cons Endow</v>
          </cell>
          <cell r="AA3269" t="str">
            <v>401-2012-GW85</v>
          </cell>
          <cell r="AD3269" t="str">
            <v>CELS-401</v>
          </cell>
          <cell r="AE3269" t="str">
            <v>CELS-401-191</v>
          </cell>
          <cell r="AF3269" t="str">
            <v>401-2012-GW85</v>
          </cell>
          <cell r="AJ3269" t="str">
            <v>-</v>
          </cell>
        </row>
        <row r="3270">
          <cell r="S3270" t="str">
            <v>EJ10</v>
          </cell>
          <cell r="T3270" t="str">
            <v>Cranston Print Works Scholar</v>
          </cell>
          <cell r="AA3270" t="str">
            <v>401-2012-GW86</v>
          </cell>
          <cell r="AD3270" t="str">
            <v>CELS-401</v>
          </cell>
          <cell r="AE3270" t="str">
            <v>CELS-401-192</v>
          </cell>
          <cell r="AF3270" t="str">
            <v>401-2012-GW86</v>
          </cell>
          <cell r="AJ3270" t="str">
            <v>-</v>
          </cell>
        </row>
        <row r="3271">
          <cell r="S3271" t="str">
            <v>EJ11</v>
          </cell>
          <cell r="T3271" t="str">
            <v>Marion Fry '33 Endowed Scholar</v>
          </cell>
          <cell r="AA3271" t="str">
            <v>401-2012-GW87</v>
          </cell>
          <cell r="AD3271" t="str">
            <v>CELS-401</v>
          </cell>
          <cell r="AE3271" t="str">
            <v>CELS-401-193</v>
          </cell>
          <cell r="AF3271" t="str">
            <v>401-2012-GW87</v>
          </cell>
          <cell r="AJ3271" t="str">
            <v>-</v>
          </cell>
        </row>
        <row r="3272">
          <cell r="S3272" t="str">
            <v>EJ12</v>
          </cell>
          <cell r="T3272" t="str">
            <v>Home Economics Endow Business</v>
          </cell>
          <cell r="AA3272" t="str">
            <v>401-2012-GW88</v>
          </cell>
          <cell r="AD3272" t="str">
            <v>CELS-401</v>
          </cell>
          <cell r="AE3272" t="str">
            <v>CELS-401-194</v>
          </cell>
          <cell r="AF3272" t="str">
            <v>401-2012-GW88</v>
          </cell>
          <cell r="AJ3272" t="str">
            <v>-</v>
          </cell>
        </row>
        <row r="3273">
          <cell r="S3273" t="str">
            <v>EJ13</v>
          </cell>
          <cell r="T3273" t="str">
            <v>Evelyn Kennedy Endw Scholar</v>
          </cell>
          <cell r="AA3273" t="str">
            <v>401-2012-GW89</v>
          </cell>
          <cell r="AD3273" t="str">
            <v>CELS-401</v>
          </cell>
          <cell r="AE3273" t="str">
            <v>CELS-401-195</v>
          </cell>
          <cell r="AF3273" t="str">
            <v>401-2012-GW89</v>
          </cell>
          <cell r="AJ3273" t="str">
            <v>-</v>
          </cell>
        </row>
        <row r="3274">
          <cell r="S3274" t="str">
            <v>EJ14</v>
          </cell>
          <cell r="T3274" t="str">
            <v>Ordonez Textile &amp; Costume</v>
          </cell>
          <cell r="AA3274" t="str">
            <v>401-2012-GW97</v>
          </cell>
          <cell r="AD3274" t="str">
            <v>CELS-401</v>
          </cell>
          <cell r="AE3274" t="str">
            <v>CELS-401-196</v>
          </cell>
          <cell r="AF3274" t="str">
            <v>401-2012-GW97</v>
          </cell>
          <cell r="AJ3274" t="str">
            <v>-</v>
          </cell>
        </row>
        <row r="3275">
          <cell r="S3275" t="str">
            <v>EJ15</v>
          </cell>
          <cell r="T3275" t="str">
            <v>Palmer Family Scholarship</v>
          </cell>
          <cell r="AA3275" t="str">
            <v>401-2012-TR22</v>
          </cell>
          <cell r="AD3275" t="str">
            <v>CELS-401</v>
          </cell>
          <cell r="AE3275" t="str">
            <v>CELS-401-197</v>
          </cell>
          <cell r="AF3275" t="str">
            <v>401-2012-TR22</v>
          </cell>
          <cell r="AJ3275" t="str">
            <v>-</v>
          </cell>
        </row>
        <row r="3276">
          <cell r="S3276" t="str">
            <v>EJ16</v>
          </cell>
          <cell r="T3276" t="str">
            <v>Jill Sawyer Memorial Scholar</v>
          </cell>
          <cell r="AA3276" t="str">
            <v>401-2013-EK05</v>
          </cell>
          <cell r="AD3276" t="str">
            <v>CELS-401</v>
          </cell>
          <cell r="AE3276" t="str">
            <v>CELS-401-198</v>
          </cell>
          <cell r="AF3276" t="str">
            <v>401-2013-EK05</v>
          </cell>
          <cell r="AJ3276" t="str">
            <v>-</v>
          </cell>
        </row>
        <row r="3277">
          <cell r="S3277" t="str">
            <v>EJ17</v>
          </cell>
          <cell r="T3277" t="str">
            <v>Textile Veterans Assoc Annual</v>
          </cell>
          <cell r="AA3277" t="str">
            <v>401-2013-GU41</v>
          </cell>
          <cell r="AD3277" t="str">
            <v>CELS-401</v>
          </cell>
          <cell r="AE3277" t="str">
            <v>CELS-401-199</v>
          </cell>
          <cell r="AF3277" t="str">
            <v>401-2013-GU41</v>
          </cell>
          <cell r="AJ3277" t="str">
            <v>-</v>
          </cell>
        </row>
        <row r="3278">
          <cell r="S3278" t="str">
            <v>EJ18</v>
          </cell>
          <cell r="T3278" t="str">
            <v>Geraldine Barber Endw Scholar</v>
          </cell>
          <cell r="AA3278" t="str">
            <v>401-2013-GV75</v>
          </cell>
          <cell r="AD3278" t="str">
            <v>CELS-401</v>
          </cell>
          <cell r="AE3278" t="str">
            <v>CELS-401-200</v>
          </cell>
          <cell r="AF3278" t="str">
            <v>401-2013-GV75</v>
          </cell>
          <cell r="AJ3278" t="str">
            <v>-</v>
          </cell>
        </row>
        <row r="3279">
          <cell r="S3279" t="str">
            <v>EJ19</v>
          </cell>
          <cell r="T3279" t="str">
            <v>George &amp; Mary Bond Endw Scholr</v>
          </cell>
          <cell r="AA3279" t="str">
            <v>401-2013-GV76</v>
          </cell>
          <cell r="AD3279" t="str">
            <v>CELS-401</v>
          </cell>
          <cell r="AE3279" t="str">
            <v>CELS-401-201</v>
          </cell>
          <cell r="AF3279" t="str">
            <v>401-2013-GV76</v>
          </cell>
          <cell r="AJ3279" t="str">
            <v>-</v>
          </cell>
        </row>
        <row r="3280">
          <cell r="S3280" t="str">
            <v>EJ20</v>
          </cell>
          <cell r="T3280" t="str">
            <v>Marge Bumpus Endw Fund</v>
          </cell>
          <cell r="AA3280" t="str">
            <v>401-2013-GV91</v>
          </cell>
          <cell r="AD3280" t="str">
            <v>CELS-401</v>
          </cell>
          <cell r="AE3280" t="str">
            <v>CELS-401-202</v>
          </cell>
          <cell r="AF3280" t="str">
            <v>401-2013-GV91</v>
          </cell>
          <cell r="AJ3280" t="str">
            <v>-</v>
          </cell>
        </row>
        <row r="3281">
          <cell r="S3281" t="str">
            <v>EJ21</v>
          </cell>
          <cell r="T3281" t="str">
            <v>Roger &amp; Marie Chapman Edw Schl</v>
          </cell>
          <cell r="AA3281" t="str">
            <v>401-2013-GW77</v>
          </cell>
          <cell r="AD3281" t="str">
            <v>CELS-401</v>
          </cell>
          <cell r="AE3281" t="str">
            <v>CELS-401-203</v>
          </cell>
          <cell r="AF3281" t="str">
            <v>401-2013-GW77</v>
          </cell>
          <cell r="AJ3281" t="str">
            <v>-</v>
          </cell>
        </row>
        <row r="3282">
          <cell r="S3282" t="str">
            <v>EJ22</v>
          </cell>
          <cell r="T3282" t="str">
            <v>DiBiasio Family Endowment</v>
          </cell>
          <cell r="AA3282" t="str">
            <v>401-2013-GW81</v>
          </cell>
          <cell r="AD3282" t="str">
            <v>CELS-401</v>
          </cell>
          <cell r="AE3282" t="str">
            <v>CELS-401-204</v>
          </cell>
          <cell r="AF3282" t="str">
            <v>401-2013-GW81</v>
          </cell>
          <cell r="AJ3282" t="str">
            <v>-</v>
          </cell>
        </row>
        <row r="3283">
          <cell r="S3283" t="str">
            <v>EJ23</v>
          </cell>
          <cell r="T3283" t="str">
            <v>Edward Eddy Mem Scholarship</v>
          </cell>
          <cell r="AA3283" t="str">
            <v>401-2013-GW99</v>
          </cell>
          <cell r="AD3283" t="str">
            <v>CELS-401</v>
          </cell>
          <cell r="AE3283" t="str">
            <v>CELS-401-205</v>
          </cell>
          <cell r="AF3283" t="str">
            <v>401-2013-GW99</v>
          </cell>
          <cell r="AJ3283" t="str">
            <v>-</v>
          </cell>
        </row>
        <row r="3284">
          <cell r="S3284" t="str">
            <v>EJ24</v>
          </cell>
          <cell r="T3284" t="str">
            <v>Finkelstein Mem Scholarship</v>
          </cell>
          <cell r="AA3284" t="str">
            <v>401-2013-TR21</v>
          </cell>
          <cell r="AD3284" t="str">
            <v>CELS-401</v>
          </cell>
          <cell r="AE3284" t="str">
            <v>CELS-401-206</v>
          </cell>
          <cell r="AF3284" t="str">
            <v>401-2013-TR21</v>
          </cell>
          <cell r="AJ3284" t="str">
            <v>-</v>
          </cell>
        </row>
        <row r="3285">
          <cell r="S3285" t="str">
            <v>EJ25</v>
          </cell>
          <cell r="T3285" t="str">
            <v>Fitzsimons Mem Lecture Fund</v>
          </cell>
          <cell r="AA3285" t="str">
            <v>401-2014-EJ39</v>
          </cell>
          <cell r="AD3285" t="str">
            <v>CELS-401</v>
          </cell>
          <cell r="AE3285" t="str">
            <v>CELS-401-207</v>
          </cell>
          <cell r="AF3285" t="str">
            <v>401-2014-EJ39</v>
          </cell>
          <cell r="AJ3285" t="str">
            <v>-</v>
          </cell>
        </row>
        <row r="3286">
          <cell r="S3286" t="str">
            <v>EJ26</v>
          </cell>
          <cell r="T3286" t="str">
            <v>Barbara Leon Goldstein End Sch</v>
          </cell>
          <cell r="AA3286" t="str">
            <v>401-2014-EK76</v>
          </cell>
          <cell r="AD3286" t="str">
            <v>CELS-401</v>
          </cell>
          <cell r="AE3286" t="str">
            <v>CELS-401-208</v>
          </cell>
          <cell r="AF3286" t="str">
            <v>401-2014-EK76</v>
          </cell>
          <cell r="AJ3286" t="str">
            <v>-</v>
          </cell>
        </row>
        <row r="3287">
          <cell r="S3287" t="str">
            <v>EJ27</v>
          </cell>
          <cell r="T3287" t="str">
            <v>John Long Memorial Schlr</v>
          </cell>
          <cell r="AA3287" t="str">
            <v>401-2014-GU83</v>
          </cell>
          <cell r="AD3287" t="str">
            <v>CELS-401</v>
          </cell>
          <cell r="AE3287" t="str">
            <v>CELS-401-209</v>
          </cell>
          <cell r="AF3287" t="str">
            <v>401-2014-GU83</v>
          </cell>
          <cell r="AJ3287" t="str">
            <v>-</v>
          </cell>
        </row>
        <row r="3288">
          <cell r="S3288" t="str">
            <v>EJ28</v>
          </cell>
          <cell r="T3288" t="str">
            <v>Nappi Memorial Scholarship</v>
          </cell>
          <cell r="AA3288" t="str">
            <v>401-2014-GV58</v>
          </cell>
          <cell r="AD3288" t="str">
            <v>CELS-401</v>
          </cell>
          <cell r="AE3288" t="str">
            <v>CELS-401-210</v>
          </cell>
          <cell r="AF3288" t="str">
            <v>401-2014-GV58</v>
          </cell>
          <cell r="AJ3288" t="str">
            <v>-</v>
          </cell>
        </row>
        <row r="3289">
          <cell r="S3289" t="str">
            <v>EJ29</v>
          </cell>
          <cell r="T3289" t="str">
            <v>Dr Richard Bianco Scholarship</v>
          </cell>
          <cell r="AA3289" t="str">
            <v>401-2014-GV64</v>
          </cell>
          <cell r="AD3289" t="str">
            <v>CELS-401</v>
          </cell>
          <cell r="AE3289" t="str">
            <v>CELS-401-211</v>
          </cell>
          <cell r="AF3289" t="str">
            <v>401-2014-GV64</v>
          </cell>
          <cell r="AJ3289" t="str">
            <v>-</v>
          </cell>
        </row>
        <row r="3290">
          <cell r="S3290" t="str">
            <v>EJ30</v>
          </cell>
          <cell r="T3290" t="str">
            <v>Burton Brown CEPS Library Fund</v>
          </cell>
          <cell r="AA3290" t="str">
            <v>401-2014-GV65</v>
          </cell>
          <cell r="AD3290" t="str">
            <v>CELS-401</v>
          </cell>
          <cell r="AE3290" t="str">
            <v>CELS-401-212</v>
          </cell>
          <cell r="AF3290" t="str">
            <v>401-2014-GV65</v>
          </cell>
          <cell r="AJ3290" t="str">
            <v>-</v>
          </cell>
        </row>
        <row r="3291">
          <cell r="S3291" t="str">
            <v>EJ31</v>
          </cell>
          <cell r="T3291" t="str">
            <v>R&amp;R Buteau Fund for Arts</v>
          </cell>
          <cell r="AA3291" t="str">
            <v>401-2014-GW16</v>
          </cell>
          <cell r="AD3291" t="str">
            <v>CELS-401</v>
          </cell>
          <cell r="AE3291" t="str">
            <v>CELS-401-213</v>
          </cell>
          <cell r="AF3291" t="str">
            <v>401-2014-GW16</v>
          </cell>
          <cell r="AJ3291" t="str">
            <v>-</v>
          </cell>
        </row>
        <row r="3292">
          <cell r="S3292" t="str">
            <v>EJ32</v>
          </cell>
          <cell r="T3292" t="str">
            <v>R&amp;R Buteau Scholarship</v>
          </cell>
          <cell r="AA3292" t="str">
            <v>401-2014-GW27</v>
          </cell>
          <cell r="AD3292" t="str">
            <v>CELS-401</v>
          </cell>
          <cell r="AE3292" t="str">
            <v>CELS-401-214</v>
          </cell>
          <cell r="AF3292" t="str">
            <v>401-2014-GW27</v>
          </cell>
          <cell r="AJ3292" t="str">
            <v>-</v>
          </cell>
        </row>
        <row r="3293">
          <cell r="S3293" t="str">
            <v>EJ33</v>
          </cell>
          <cell r="T3293" t="str">
            <v>Carol Corwin Endow Scholar</v>
          </cell>
          <cell r="AA3293" t="str">
            <v>401-2014-GW62</v>
          </cell>
          <cell r="AD3293" t="str">
            <v>CELS-401</v>
          </cell>
          <cell r="AE3293" t="str">
            <v>CELS-401-215</v>
          </cell>
          <cell r="AF3293" t="str">
            <v>401-2014-GW62</v>
          </cell>
          <cell r="AJ3293" t="str">
            <v>-</v>
          </cell>
        </row>
        <row r="3294">
          <cell r="S3294" t="str">
            <v>EJ34</v>
          </cell>
          <cell r="T3294" t="str">
            <v>Walter Crocker Sch Endow</v>
          </cell>
          <cell r="AA3294" t="str">
            <v>401-2100-5036</v>
          </cell>
          <cell r="AD3294" t="str">
            <v>ARTSCI-401</v>
          </cell>
          <cell r="AE3294" t="str">
            <v>ARTSCI-401-1</v>
          </cell>
          <cell r="AF3294" t="str">
            <v>401-2100-5036</v>
          </cell>
          <cell r="AJ3294" t="str">
            <v>-</v>
          </cell>
        </row>
        <row r="3295">
          <cell r="S3295" t="str">
            <v>EJ35</v>
          </cell>
          <cell r="T3295" t="str">
            <v>Cummings Armed Frc Vets Mem</v>
          </cell>
          <cell r="AA3295" t="str">
            <v>401-2100-5054</v>
          </cell>
          <cell r="AD3295" t="str">
            <v>ARTSCI-401</v>
          </cell>
          <cell r="AE3295" t="str">
            <v>ARTSCI-401-2</v>
          </cell>
          <cell r="AF3295" t="str">
            <v>401-2100-5054</v>
          </cell>
          <cell r="AJ3295" t="str">
            <v>-</v>
          </cell>
        </row>
        <row r="3296">
          <cell r="S3296" t="str">
            <v>EJ36</v>
          </cell>
          <cell r="T3296" t="str">
            <v>Demetrakas Scholarship</v>
          </cell>
          <cell r="AA3296" t="str">
            <v>401-2100-5154</v>
          </cell>
          <cell r="AD3296" t="str">
            <v>ARTSCI-401</v>
          </cell>
          <cell r="AE3296" t="str">
            <v>ARTSCI-401-3</v>
          </cell>
          <cell r="AF3296" t="str">
            <v>401-2100-5154</v>
          </cell>
          <cell r="AJ3296" t="str">
            <v>-</v>
          </cell>
        </row>
        <row r="3297">
          <cell r="S3297" t="str">
            <v>EJ37</v>
          </cell>
          <cell r="T3297" t="str">
            <v>Jill S Ellsworth Endw Scholar</v>
          </cell>
          <cell r="AA3297" t="str">
            <v>401-2100-5213</v>
          </cell>
          <cell r="AD3297" t="str">
            <v>ARTSCI-401</v>
          </cell>
          <cell r="AE3297" t="str">
            <v>ARTSCI-401-4</v>
          </cell>
          <cell r="AF3297" t="str">
            <v>401-2100-5213</v>
          </cell>
          <cell r="AJ3297" t="str">
            <v>-</v>
          </cell>
        </row>
        <row r="3298">
          <cell r="S3298" t="str">
            <v>EJ38</v>
          </cell>
          <cell r="T3298" t="str">
            <v>Matziner Biotechonology</v>
          </cell>
          <cell r="AA3298" t="str">
            <v>401-2100-5498</v>
          </cell>
          <cell r="AD3298" t="str">
            <v>ARTSCI-401</v>
          </cell>
          <cell r="AE3298" t="str">
            <v>ARTSCI-401-5</v>
          </cell>
          <cell r="AF3298" t="str">
            <v>401-2100-5498</v>
          </cell>
          <cell r="AJ3298" t="str">
            <v>-</v>
          </cell>
        </row>
        <row r="3299">
          <cell r="S3299" t="str">
            <v>EJ39</v>
          </cell>
          <cell r="T3299" t="str">
            <v>Esparza Cytotech. Schol. Fund</v>
          </cell>
          <cell r="AA3299" t="str">
            <v>401-2100-5644</v>
          </cell>
          <cell r="AD3299" t="str">
            <v>ARTSCI-401</v>
          </cell>
          <cell r="AE3299" t="str">
            <v>ARTSCI-401-6</v>
          </cell>
          <cell r="AF3299" t="str">
            <v>401-2100-5644</v>
          </cell>
          <cell r="AJ3299" t="str">
            <v>-</v>
          </cell>
        </row>
        <row r="3300">
          <cell r="S3300" t="str">
            <v>EJ40</v>
          </cell>
          <cell r="T3300" t="str">
            <v>P &amp; C Gouck Mem Scholarship</v>
          </cell>
          <cell r="AA3300" t="str">
            <v>401-2100-5723</v>
          </cell>
          <cell r="AD3300" t="str">
            <v>ARTSCI-401</v>
          </cell>
          <cell r="AE3300" t="str">
            <v>ARTSCI-401-7</v>
          </cell>
          <cell r="AF3300" t="str">
            <v>401-2100-5723</v>
          </cell>
          <cell r="AJ3300" t="str">
            <v>-</v>
          </cell>
        </row>
        <row r="3301">
          <cell r="S3301" t="str">
            <v>EJ41</v>
          </cell>
          <cell r="T3301" t="str">
            <v>John Hackett Endowment</v>
          </cell>
          <cell r="AA3301" t="str">
            <v>401-2100-5781</v>
          </cell>
          <cell r="AD3301" t="str">
            <v>ARTSCI-401</v>
          </cell>
          <cell r="AE3301" t="str">
            <v>ARTSCI-401-8</v>
          </cell>
          <cell r="AF3301" t="str">
            <v>401-2100-5781</v>
          </cell>
          <cell r="AJ3301" t="str">
            <v>-</v>
          </cell>
        </row>
        <row r="3302">
          <cell r="S3302" t="str">
            <v>EJ42</v>
          </cell>
          <cell r="T3302" t="str">
            <v>John Mackin III Scholarship</v>
          </cell>
          <cell r="AA3302" t="str">
            <v>401-2100-E158</v>
          </cell>
          <cell r="AD3302" t="str">
            <v>ARTSCI-401</v>
          </cell>
          <cell r="AE3302" t="str">
            <v>ARTSCI-401-9</v>
          </cell>
          <cell r="AF3302" t="str">
            <v>401-2100-E158</v>
          </cell>
          <cell r="AJ3302" t="str">
            <v>-</v>
          </cell>
        </row>
        <row r="3303">
          <cell r="S3303" t="str">
            <v>EJ43</v>
          </cell>
          <cell r="T3303" t="str">
            <v>Nat'l Assoc Credit RISEN</v>
          </cell>
          <cell r="AA3303" t="str">
            <v>401-2100-E207</v>
          </cell>
          <cell r="AD3303" t="str">
            <v>ARTSCI-401</v>
          </cell>
          <cell r="AE3303" t="str">
            <v>ARTSCI-401-10</v>
          </cell>
          <cell r="AF3303" t="str">
            <v>401-2100-E207</v>
          </cell>
          <cell r="AJ3303" t="str">
            <v>-</v>
          </cell>
        </row>
        <row r="3304">
          <cell r="S3304" t="str">
            <v>EJ44</v>
          </cell>
          <cell r="T3304" t="str">
            <v>S Anstine Norbeck Endow Schlr</v>
          </cell>
          <cell r="AA3304" t="str">
            <v>401-2100-E217</v>
          </cell>
          <cell r="AD3304" t="str">
            <v>ARTSCI-401</v>
          </cell>
          <cell r="AE3304" t="str">
            <v>ARTSCI-401-11</v>
          </cell>
          <cell r="AF3304" t="str">
            <v>401-2100-E217</v>
          </cell>
          <cell r="AJ3304" t="str">
            <v>-</v>
          </cell>
        </row>
        <row r="3305">
          <cell r="S3305" t="str">
            <v>EJ45</v>
          </cell>
          <cell r="T3305" t="str">
            <v>Janice Paff Mem Scholar Fund</v>
          </cell>
          <cell r="AA3305" t="str">
            <v>401-2100-E318</v>
          </cell>
          <cell r="AD3305" t="str">
            <v>ARTSCI-401</v>
          </cell>
          <cell r="AE3305" t="str">
            <v>ARTSCI-401-12</v>
          </cell>
          <cell r="AF3305" t="str">
            <v>401-2100-E318</v>
          </cell>
          <cell r="AJ3305" t="str">
            <v>-</v>
          </cell>
        </row>
        <row r="3306">
          <cell r="S3306" t="str">
            <v>EJ46</v>
          </cell>
          <cell r="T3306" t="str">
            <v>Gewneth Rae Endowment</v>
          </cell>
          <cell r="AA3306" t="str">
            <v>401-2100-E349</v>
          </cell>
          <cell r="AD3306" t="str">
            <v>ARTSCI-401</v>
          </cell>
          <cell r="AE3306" t="str">
            <v>ARTSCI-401-13</v>
          </cell>
          <cell r="AF3306" t="str">
            <v>401-2100-E349</v>
          </cell>
          <cell r="AJ3306" t="str">
            <v>-</v>
          </cell>
        </row>
        <row r="3307">
          <cell r="S3307" t="str">
            <v>EJ47</v>
          </cell>
          <cell r="T3307" t="str">
            <v>Richards Riota Endow Scholr</v>
          </cell>
          <cell r="AA3307" t="str">
            <v>401-2100-E388</v>
          </cell>
          <cell r="AD3307" t="str">
            <v>ARTSCI-401</v>
          </cell>
          <cell r="AE3307" t="str">
            <v>ARTSCI-401-14</v>
          </cell>
          <cell r="AF3307" t="str">
            <v>401-2100-E388</v>
          </cell>
          <cell r="AJ3307" t="str">
            <v>-</v>
          </cell>
        </row>
        <row r="3308">
          <cell r="S3308" t="str">
            <v>EJ48</v>
          </cell>
          <cell r="T3308" t="str">
            <v>Shepard Mem Scholarship</v>
          </cell>
          <cell r="AA3308" t="str">
            <v>401-2100-E401</v>
          </cell>
          <cell r="AD3308" t="str">
            <v>ARTSCI-401</v>
          </cell>
          <cell r="AE3308" t="str">
            <v>ARTSCI-401-15</v>
          </cell>
          <cell r="AF3308" t="str">
            <v>401-2100-E401</v>
          </cell>
          <cell r="AJ3308" t="str">
            <v>-</v>
          </cell>
        </row>
        <row r="3309">
          <cell r="S3309" t="str">
            <v>EJ49</v>
          </cell>
          <cell r="T3309" t="str">
            <v>Harold Stanzler Endow Scholar</v>
          </cell>
          <cell r="AA3309" t="str">
            <v>401-2100-E415</v>
          </cell>
          <cell r="AD3309" t="str">
            <v>ARTSCI-401</v>
          </cell>
          <cell r="AE3309" t="str">
            <v>ARTSCI-401-16</v>
          </cell>
          <cell r="AF3309" t="str">
            <v>401-2100-E415</v>
          </cell>
          <cell r="AJ3309" t="str">
            <v>-</v>
          </cell>
        </row>
        <row r="3310">
          <cell r="S3310" t="str">
            <v>EJ50</v>
          </cell>
          <cell r="T3310" t="str">
            <v>Verrecchia Endow Scholarship</v>
          </cell>
          <cell r="AA3310" t="str">
            <v>401-2100-E448</v>
          </cell>
          <cell r="AD3310" t="str">
            <v>ARTSCI-401</v>
          </cell>
          <cell r="AE3310" t="str">
            <v>ARTSCI-401-17</v>
          </cell>
          <cell r="AF3310" t="str">
            <v>401-2100-E448</v>
          </cell>
          <cell r="AJ3310" t="str">
            <v>-</v>
          </cell>
        </row>
        <row r="3311">
          <cell r="S3311" t="str">
            <v>EJ51</v>
          </cell>
          <cell r="T3311" t="str">
            <v>Stanley Berger Memorial Fund</v>
          </cell>
          <cell r="AA3311" t="str">
            <v>401-2100-EC87</v>
          </cell>
          <cell r="AD3311" t="str">
            <v>ARTSCI-401</v>
          </cell>
          <cell r="AE3311" t="str">
            <v>ARTSCI-401-18</v>
          </cell>
          <cell r="AF3311" t="str">
            <v>401-2100-EC87</v>
          </cell>
          <cell r="AJ3311" t="str">
            <v>-</v>
          </cell>
        </row>
        <row r="3312">
          <cell r="S3312" t="str">
            <v>EJ52</v>
          </cell>
          <cell r="T3312" t="str">
            <v>K. Carpenter Mem Psych Award</v>
          </cell>
          <cell r="AA3312" t="str">
            <v>401-2100-EG19</v>
          </cell>
          <cell r="AD3312" t="str">
            <v>ARTSCI-401</v>
          </cell>
          <cell r="AE3312" t="str">
            <v>ARTSCI-401-19</v>
          </cell>
          <cell r="AF3312" t="str">
            <v>401-2100-EG19</v>
          </cell>
          <cell r="AJ3312" t="str">
            <v>-</v>
          </cell>
        </row>
        <row r="3313">
          <cell r="S3313" t="str">
            <v>EJ53</v>
          </cell>
          <cell r="T3313" t="str">
            <v>Janet Kulber Mem. Endow</v>
          </cell>
          <cell r="AA3313" t="str">
            <v>401-2100-EG23</v>
          </cell>
          <cell r="AD3313" t="str">
            <v>ARTSCI-401</v>
          </cell>
          <cell r="AE3313" t="str">
            <v>ARTSCI-401-20</v>
          </cell>
          <cell r="AF3313" t="str">
            <v>401-2100-EG23</v>
          </cell>
          <cell r="AJ3313" t="str">
            <v>-</v>
          </cell>
        </row>
        <row r="3314">
          <cell r="S3314" t="str">
            <v>EJ54</v>
          </cell>
          <cell r="T3314" t="str">
            <v>Mark Wood Memorial Endowment</v>
          </cell>
          <cell r="AA3314" t="str">
            <v>401-2100-EG33</v>
          </cell>
          <cell r="AD3314" t="str">
            <v>ARTSCI-401</v>
          </cell>
          <cell r="AE3314" t="str">
            <v>ARTSCI-401-21</v>
          </cell>
          <cell r="AF3314" t="str">
            <v>401-2100-EG33</v>
          </cell>
          <cell r="AJ3314" t="str">
            <v>-</v>
          </cell>
        </row>
        <row r="3315">
          <cell r="S3315" t="str">
            <v>EJ55</v>
          </cell>
          <cell r="T3315" t="str">
            <v>K. Beaupre Comm Disorder Schlr</v>
          </cell>
          <cell r="AA3315" t="str">
            <v>401-2100-EG34</v>
          </cell>
          <cell r="AD3315" t="str">
            <v>ARTSCI-401</v>
          </cell>
          <cell r="AE3315" t="str">
            <v>ARTSCI-401-22</v>
          </cell>
          <cell r="AF3315" t="str">
            <v>401-2100-EG34</v>
          </cell>
          <cell r="AJ3315" t="str">
            <v>-</v>
          </cell>
        </row>
        <row r="3316">
          <cell r="S3316" t="str">
            <v>EJ56</v>
          </cell>
          <cell r="T3316" t="str">
            <v>Glenn Brown Mem Endw Scholr</v>
          </cell>
          <cell r="AA3316" t="str">
            <v>401-2100-EG43</v>
          </cell>
          <cell r="AD3316" t="str">
            <v>ARTSCI-401</v>
          </cell>
          <cell r="AE3316" t="str">
            <v>ARTSCI-401-23</v>
          </cell>
          <cell r="AF3316" t="str">
            <v>401-2100-EG43</v>
          </cell>
          <cell r="AJ3316" t="str">
            <v>-</v>
          </cell>
        </row>
        <row r="3317">
          <cell r="S3317" t="str">
            <v>EJ57</v>
          </cell>
          <cell r="T3317" t="str">
            <v>Norma Bugbee Mem Scholarship</v>
          </cell>
          <cell r="AA3317" t="str">
            <v>401-2100-EG52</v>
          </cell>
          <cell r="AD3317" t="str">
            <v>ARTSCI-401</v>
          </cell>
          <cell r="AE3317" t="str">
            <v>ARTSCI-401-24</v>
          </cell>
          <cell r="AF3317" t="str">
            <v>401-2100-EG52</v>
          </cell>
          <cell r="AJ3317" t="str">
            <v>-</v>
          </cell>
        </row>
        <row r="3318">
          <cell r="S3318" t="str">
            <v>EJ58</v>
          </cell>
          <cell r="T3318" t="str">
            <v>E. Christopher Mem Scholarhsip</v>
          </cell>
          <cell r="AA3318" t="str">
            <v>401-2100-EG68</v>
          </cell>
          <cell r="AD3318" t="str">
            <v>ARTSCI-401</v>
          </cell>
          <cell r="AE3318" t="str">
            <v>ARTSCI-401-25</v>
          </cell>
          <cell r="AF3318" t="str">
            <v>401-2100-EG68</v>
          </cell>
          <cell r="AJ3318" t="str">
            <v>-</v>
          </cell>
        </row>
        <row r="3319">
          <cell r="S3319" t="str">
            <v>EJ59</v>
          </cell>
          <cell r="T3319" t="str">
            <v>Ruth Curran Endw Scholarship</v>
          </cell>
          <cell r="AA3319" t="str">
            <v>401-2100-EH07</v>
          </cell>
          <cell r="AD3319" t="str">
            <v>ARTSCI-401</v>
          </cell>
          <cell r="AE3319" t="str">
            <v>ARTSCI-401-26</v>
          </cell>
          <cell r="AF3319" t="str">
            <v>401-2100-EH07</v>
          </cell>
          <cell r="AJ3319" t="str">
            <v>-</v>
          </cell>
        </row>
        <row r="3320">
          <cell r="S3320" t="str">
            <v>EJ60</v>
          </cell>
          <cell r="T3320" t="str">
            <v>John Heaton Mem Scholarship</v>
          </cell>
          <cell r="AA3320" t="str">
            <v>401-2100-EH21</v>
          </cell>
          <cell r="AD3320" t="str">
            <v>ARTSCI-401</v>
          </cell>
          <cell r="AE3320" t="str">
            <v>ARTSCI-401-27</v>
          </cell>
          <cell r="AF3320" t="str">
            <v>401-2100-EH21</v>
          </cell>
          <cell r="AJ3320" t="str">
            <v>-</v>
          </cell>
        </row>
        <row r="3321">
          <cell r="S3321" t="str">
            <v>EJ61</v>
          </cell>
          <cell r="T3321" t="str">
            <v>Heditsian Endw Life Partner</v>
          </cell>
          <cell r="AA3321" t="str">
            <v>401-2100-EH52</v>
          </cell>
          <cell r="AD3321" t="str">
            <v>ARTSCI-401</v>
          </cell>
          <cell r="AE3321" t="str">
            <v>ARTSCI-401-28</v>
          </cell>
          <cell r="AF3321" t="str">
            <v>401-2100-EH52</v>
          </cell>
          <cell r="AJ3321" t="str">
            <v>-</v>
          </cell>
        </row>
        <row r="3322">
          <cell r="S3322" t="str">
            <v>EJ62</v>
          </cell>
          <cell r="T3322" t="str">
            <v>Little MAMA CDC Endowment</v>
          </cell>
          <cell r="AA3322" t="str">
            <v>401-2100-EH95</v>
          </cell>
          <cell r="AD3322" t="str">
            <v>ARTSCI-401</v>
          </cell>
          <cell r="AE3322" t="str">
            <v>ARTSCI-401-29</v>
          </cell>
          <cell r="AF3322" t="str">
            <v>401-2100-EH95</v>
          </cell>
          <cell r="AJ3322" t="str">
            <v>-</v>
          </cell>
        </row>
        <row r="3323">
          <cell r="S3323" t="str">
            <v>EJ63</v>
          </cell>
          <cell r="T3323" t="str">
            <v>Manfredi Kinesiology Stu Res</v>
          </cell>
          <cell r="AA3323" t="str">
            <v>401-2100-EI02</v>
          </cell>
          <cell r="AD3323" t="str">
            <v>ARTSCI-401</v>
          </cell>
          <cell r="AE3323" t="str">
            <v>ARTSCI-401-30</v>
          </cell>
          <cell r="AF3323" t="str">
            <v>401-2100-EI02</v>
          </cell>
          <cell r="AJ3323" t="str">
            <v>-</v>
          </cell>
        </row>
        <row r="3324">
          <cell r="S3324" t="str">
            <v>EJ64</v>
          </cell>
          <cell r="T3324" t="str">
            <v>Dorothy Massey Endw Scholr</v>
          </cell>
          <cell r="AA3324" t="str">
            <v>401-2100-EJ98</v>
          </cell>
          <cell r="AD3324" t="str">
            <v>ARTSCI-401</v>
          </cell>
          <cell r="AE3324" t="str">
            <v>ARTSCI-401-31</v>
          </cell>
          <cell r="AF3324" t="str">
            <v>401-2100-EJ98</v>
          </cell>
          <cell r="AJ3324" t="str">
            <v>-</v>
          </cell>
        </row>
        <row r="3325">
          <cell r="S3325" t="str">
            <v>EJ65</v>
          </cell>
          <cell r="T3325" t="str">
            <v>Lynn McKinney Diversity Fund</v>
          </cell>
          <cell r="AA3325" t="str">
            <v>401-2100-EK12</v>
          </cell>
          <cell r="AD3325" t="str">
            <v>ARTSCI-401</v>
          </cell>
          <cell r="AE3325" t="str">
            <v>ARTSCI-401-32</v>
          </cell>
          <cell r="AF3325" t="str">
            <v>401-2100-EK12</v>
          </cell>
          <cell r="AJ3325" t="str">
            <v>-</v>
          </cell>
        </row>
        <row r="3326">
          <cell r="S3326" t="str">
            <v>EJ66</v>
          </cell>
          <cell r="T3326" t="str">
            <v>Hawley Murray Scholarship</v>
          </cell>
          <cell r="AA3326" t="str">
            <v>401-2100-EK20</v>
          </cell>
          <cell r="AD3326" t="str">
            <v>ARTSCI-401</v>
          </cell>
          <cell r="AE3326" t="str">
            <v>ARTSCI-401-33</v>
          </cell>
          <cell r="AF3326" t="str">
            <v>401-2100-EK20</v>
          </cell>
          <cell r="AJ3326" t="str">
            <v>-</v>
          </cell>
        </row>
        <row r="3327">
          <cell r="S3327" t="str">
            <v>EJ67</v>
          </cell>
          <cell r="T3327" t="str">
            <v>Laffey Newton Scholarship Fund</v>
          </cell>
          <cell r="AA3327" t="str">
            <v>401-2100-EK34</v>
          </cell>
          <cell r="AD3327" t="str">
            <v>ARTSCI-401</v>
          </cell>
          <cell r="AE3327" t="str">
            <v>ARTSCI-401-34</v>
          </cell>
          <cell r="AF3327" t="str">
            <v>401-2100-EK34</v>
          </cell>
          <cell r="AJ3327" t="str">
            <v>-</v>
          </cell>
        </row>
        <row r="3328">
          <cell r="S3328" t="str">
            <v>EJ68</v>
          </cell>
          <cell r="T3328" t="str">
            <v>Clark Northup Scholarship</v>
          </cell>
          <cell r="AA3328" t="str">
            <v>401-2100-EK46</v>
          </cell>
          <cell r="AD3328" t="str">
            <v>ARTSCI-401</v>
          </cell>
          <cell r="AE3328" t="str">
            <v>ARTSCI-401-35</v>
          </cell>
          <cell r="AF3328" t="str">
            <v>401-2100-EK46</v>
          </cell>
          <cell r="AJ3328" t="str">
            <v>-</v>
          </cell>
        </row>
        <row r="3329">
          <cell r="S3329" t="str">
            <v>EJ69</v>
          </cell>
          <cell r="T3329" t="str">
            <v>Nula Family Endowment</v>
          </cell>
          <cell r="AA3329" t="str">
            <v>401-2100-EK52</v>
          </cell>
          <cell r="AD3329" t="str">
            <v>ARTSCI-401</v>
          </cell>
          <cell r="AE3329" t="str">
            <v>ARTSCI-401-36</v>
          </cell>
          <cell r="AF3329" t="str">
            <v>401-2100-EK52</v>
          </cell>
          <cell r="AJ3329" t="str">
            <v>-</v>
          </cell>
        </row>
        <row r="3330">
          <cell r="S3330" t="str">
            <v>EJ70</v>
          </cell>
          <cell r="T3330" t="str">
            <v>Gatani Nula Adult Endw Scholar</v>
          </cell>
          <cell r="AA3330" t="str">
            <v>401-2100-EK81</v>
          </cell>
          <cell r="AD3330" t="str">
            <v>ARTSCI-401</v>
          </cell>
          <cell r="AE3330" t="str">
            <v>ARTSCI-401-37</v>
          </cell>
          <cell r="AF3330" t="str">
            <v>401-2100-EK81</v>
          </cell>
          <cell r="AJ3330" t="str">
            <v>-</v>
          </cell>
        </row>
        <row r="3331">
          <cell r="S3331" t="str">
            <v>EJ71</v>
          </cell>
          <cell r="T3331" t="str">
            <v>Mabel Streeter Perrin End Schl</v>
          </cell>
          <cell r="AA3331" t="str">
            <v>401-2100-EL05</v>
          </cell>
          <cell r="AD3331" t="str">
            <v>ARTSCI-401</v>
          </cell>
          <cell r="AE3331" t="str">
            <v>ARTSCI-401-38</v>
          </cell>
          <cell r="AF3331" t="str">
            <v>401-2100-EL05</v>
          </cell>
          <cell r="AJ3331" t="str">
            <v>-</v>
          </cell>
        </row>
        <row r="3332">
          <cell r="S3332" t="str">
            <v>EJ72</v>
          </cell>
          <cell r="T3332" t="str">
            <v>Dr. James Reid Endw Scholar</v>
          </cell>
          <cell r="AA3332" t="str">
            <v>401-2100-EL14</v>
          </cell>
          <cell r="AD3332" t="str">
            <v>ARTSCI-401</v>
          </cell>
          <cell r="AE3332" t="str">
            <v>ARTSCI-401-39</v>
          </cell>
          <cell r="AF3332" t="str">
            <v>401-2100-EL14</v>
          </cell>
          <cell r="AJ3332" t="str">
            <v>-</v>
          </cell>
        </row>
        <row r="3333">
          <cell r="S3333" t="str">
            <v>EJ73</v>
          </cell>
          <cell r="T3333" t="str">
            <v>Andrew Rotelli Mem Scholar</v>
          </cell>
          <cell r="AA3333" t="str">
            <v>401-2100-EL26</v>
          </cell>
          <cell r="AD3333" t="str">
            <v>ARTSCI-401</v>
          </cell>
          <cell r="AE3333" t="str">
            <v>ARTSCI-401-40</v>
          </cell>
          <cell r="AF3333" t="str">
            <v>401-2100-EL26</v>
          </cell>
          <cell r="AJ3333" t="str">
            <v>-</v>
          </cell>
        </row>
        <row r="3334">
          <cell r="S3334" t="str">
            <v>EJ74</v>
          </cell>
          <cell r="T3334" t="str">
            <v>Goodwin Swan Mem Scholarship</v>
          </cell>
          <cell r="AA3334" t="str">
            <v>401-2100-EL33</v>
          </cell>
          <cell r="AD3334" t="str">
            <v>ARTSCI-401</v>
          </cell>
          <cell r="AE3334" t="str">
            <v>ARTSCI-401-41</v>
          </cell>
          <cell r="AF3334" t="str">
            <v>401-2100-EL33</v>
          </cell>
          <cell r="AJ3334" t="str">
            <v>-</v>
          </cell>
        </row>
        <row r="3335">
          <cell r="S3335" t="str">
            <v>EJ75</v>
          </cell>
          <cell r="T3335" t="str">
            <v>Albert Teoli Sr Endw Scholarsh</v>
          </cell>
          <cell r="AA3335" t="str">
            <v>401-2100-G576</v>
          </cell>
          <cell r="AD3335" t="str">
            <v>ARTSCI-401</v>
          </cell>
          <cell r="AE3335" t="str">
            <v>ARTSCI-401-42</v>
          </cell>
          <cell r="AF3335" t="str">
            <v>401-2100-G576</v>
          </cell>
          <cell r="AJ3335" t="str">
            <v>-</v>
          </cell>
        </row>
        <row r="3336">
          <cell r="S3336" t="str">
            <v>EJ76</v>
          </cell>
          <cell r="T3336" t="str">
            <v>The Heather Fund</v>
          </cell>
          <cell r="AA3336" t="str">
            <v>401-2100-G631</v>
          </cell>
          <cell r="AD3336" t="str">
            <v>ARTSCI-401</v>
          </cell>
          <cell r="AE3336" t="str">
            <v>ARTSCI-401-43</v>
          </cell>
          <cell r="AF3336" t="str">
            <v>401-2100-G631</v>
          </cell>
          <cell r="AJ3336" t="str">
            <v>-</v>
          </cell>
        </row>
        <row r="3337">
          <cell r="S3337" t="str">
            <v>EJ77</v>
          </cell>
          <cell r="T3337" t="str">
            <v>Barbara Wilson Endw Scholar</v>
          </cell>
          <cell r="AA3337" t="str">
            <v>401-2100-G635</v>
          </cell>
          <cell r="AD3337" t="str">
            <v>ARTSCI-401</v>
          </cell>
          <cell r="AE3337" t="str">
            <v>ARTSCI-401-44</v>
          </cell>
          <cell r="AF3337" t="str">
            <v>401-2100-G635</v>
          </cell>
          <cell r="AJ3337" t="str">
            <v>-</v>
          </cell>
        </row>
        <row r="3338">
          <cell r="S3338" t="str">
            <v>EJ78</v>
          </cell>
          <cell r="T3338" t="str">
            <v>Yaghoobian Mem Scholarship</v>
          </cell>
          <cell r="AA3338" t="str">
            <v>401-2100-GS99</v>
          </cell>
          <cell r="AD3338" t="str">
            <v>ARTSCI-401</v>
          </cell>
          <cell r="AE3338" t="str">
            <v>ARTSCI-401-45</v>
          </cell>
          <cell r="AF3338" t="str">
            <v>401-2100-GS99</v>
          </cell>
          <cell r="AJ3338" t="str">
            <v>-</v>
          </cell>
        </row>
        <row r="3339">
          <cell r="S3339" t="str">
            <v>EJ79</v>
          </cell>
          <cell r="T3339" t="str">
            <v>Marjorie Ellis Mem Endw Schlr</v>
          </cell>
          <cell r="AA3339" t="str">
            <v>401-2100-GT91</v>
          </cell>
          <cell r="AD3339" t="str">
            <v>ARTSCI-401</v>
          </cell>
          <cell r="AE3339" t="str">
            <v>ARTSCI-401-46</v>
          </cell>
          <cell r="AF3339" t="str">
            <v>401-2100-GT91</v>
          </cell>
          <cell r="AJ3339" t="str">
            <v>-</v>
          </cell>
        </row>
        <row r="3340">
          <cell r="S3340" t="str">
            <v>EJ80</v>
          </cell>
          <cell r="T3340" t="str">
            <v>Goshdigian,Mabel Dietetics Sch</v>
          </cell>
          <cell r="AA3340" t="str">
            <v>401-2100-GX14</v>
          </cell>
          <cell r="AD3340" t="str">
            <v>ARTSCI-401</v>
          </cell>
          <cell r="AE3340" t="str">
            <v>ARTSCI-401-47</v>
          </cell>
          <cell r="AF3340" t="str">
            <v>401-2100-GX14</v>
          </cell>
          <cell r="AJ3340" t="str">
            <v>-</v>
          </cell>
        </row>
        <row r="3341">
          <cell r="S3341" t="str">
            <v>EJ81</v>
          </cell>
          <cell r="T3341" t="str">
            <v>RI Dietetic Association Schol.</v>
          </cell>
          <cell r="AA3341" t="str">
            <v>401-2100-GX55</v>
          </cell>
          <cell r="AD3341" t="str">
            <v>ARTSCI-401</v>
          </cell>
          <cell r="AE3341" t="str">
            <v>ARTSCI-401-48</v>
          </cell>
          <cell r="AF3341" t="str">
            <v>401-2100-GX55</v>
          </cell>
          <cell r="AJ3341" t="str">
            <v>-</v>
          </cell>
        </row>
        <row r="3342">
          <cell r="S3342" t="str">
            <v>EJ82</v>
          </cell>
          <cell r="T3342" t="str">
            <v>Olney Mem. Food Sci Scholar</v>
          </cell>
          <cell r="AA3342" t="str">
            <v>401-2100-TR15</v>
          </cell>
          <cell r="AD3342" t="str">
            <v>ARTSCI-401</v>
          </cell>
          <cell r="AE3342" t="str">
            <v>ARTSCI-401-49</v>
          </cell>
          <cell r="AF3342" t="str">
            <v>401-2100-TR15</v>
          </cell>
          <cell r="AJ3342" t="str">
            <v>-</v>
          </cell>
        </row>
        <row r="3343">
          <cell r="S3343" t="str">
            <v>EJ83</v>
          </cell>
          <cell r="T3343" t="str">
            <v>Atkinson, Ruth E. Endow. Schol</v>
          </cell>
          <cell r="AA3343" t="str">
            <v>401-2100-TR23</v>
          </cell>
          <cell r="AD3343" t="str">
            <v>ARTSCI-401</v>
          </cell>
          <cell r="AE3343" t="str">
            <v>ARTSCI-401-50</v>
          </cell>
          <cell r="AF3343" t="str">
            <v>401-2100-TR23</v>
          </cell>
          <cell r="AJ3343" t="str">
            <v>-</v>
          </cell>
        </row>
        <row r="3344">
          <cell r="S3344" t="str">
            <v>EJ84</v>
          </cell>
          <cell r="T3344" t="str">
            <v>Betty &amp; Tom Shreve '42 Schlr</v>
          </cell>
          <cell r="AA3344" t="str">
            <v>401-2101-5335</v>
          </cell>
          <cell r="AD3344" t="str">
            <v>ARTSCI-401</v>
          </cell>
          <cell r="AE3344" t="str">
            <v>ARTSCI-401-51</v>
          </cell>
          <cell r="AF3344" t="str">
            <v>401-2101-5335</v>
          </cell>
          <cell r="AJ3344" t="str">
            <v>-</v>
          </cell>
        </row>
        <row r="3345">
          <cell r="S3345" t="str">
            <v>EJ85</v>
          </cell>
          <cell r="T3345" t="str">
            <v>Richard C. Rhodes III Animal S</v>
          </cell>
          <cell r="AA3345" t="str">
            <v>401-2101-5348</v>
          </cell>
          <cell r="AD3345" t="str">
            <v>ARTSCI-401</v>
          </cell>
          <cell r="AE3345" t="str">
            <v>ARTSCI-401-52</v>
          </cell>
          <cell r="AF3345" t="str">
            <v>401-2101-5348</v>
          </cell>
          <cell r="AJ3345" t="str">
            <v>-</v>
          </cell>
        </row>
        <row r="3346">
          <cell r="S3346" t="str">
            <v>EJ87</v>
          </cell>
          <cell r="T3346" t="str">
            <v>C Hunter Ed Scholarship</v>
          </cell>
          <cell r="AA3346" t="str">
            <v>401-2101-5383</v>
          </cell>
          <cell r="AD3346" t="str">
            <v>ARTSCI-401</v>
          </cell>
          <cell r="AE3346" t="str">
            <v>ARTSCI-401-53</v>
          </cell>
          <cell r="AF3346" t="str">
            <v>401-2101-5383</v>
          </cell>
          <cell r="AJ3346" t="str">
            <v>-</v>
          </cell>
        </row>
        <row r="3347">
          <cell r="S3347" t="str">
            <v>EJ88</v>
          </cell>
          <cell r="T3347" t="str">
            <v>McKenna Grad Scholar Endow</v>
          </cell>
          <cell r="AA3347" t="str">
            <v>401-2101-E143</v>
          </cell>
          <cell r="AD3347" t="str">
            <v>ARTSCI-401</v>
          </cell>
          <cell r="AE3347" t="str">
            <v>ARTSCI-401-54</v>
          </cell>
          <cell r="AF3347" t="str">
            <v>401-2101-E143</v>
          </cell>
          <cell r="AJ3347" t="str">
            <v>-</v>
          </cell>
        </row>
        <row r="3348">
          <cell r="S3348" t="str">
            <v>EJ89</v>
          </cell>
          <cell r="T3348" t="str">
            <v>Amar Tapati Lahiri Library End</v>
          </cell>
          <cell r="AA3348" t="str">
            <v>401-2101-E165</v>
          </cell>
          <cell r="AD3348" t="str">
            <v>ARTSCI-401</v>
          </cell>
          <cell r="AE3348" t="str">
            <v>ARTSCI-401-55</v>
          </cell>
          <cell r="AF3348" t="str">
            <v>401-2101-E165</v>
          </cell>
          <cell r="AJ3348" t="str">
            <v>-</v>
          </cell>
        </row>
        <row r="3349">
          <cell r="S3349" t="str">
            <v>EJ90</v>
          </cell>
          <cell r="T3349" t="str">
            <v>Strickhart '70 Scholarship</v>
          </cell>
          <cell r="AA3349" t="str">
            <v>401-2101-E248</v>
          </cell>
          <cell r="AD3349" t="str">
            <v>ARTSCI-401</v>
          </cell>
          <cell r="AE3349" t="str">
            <v>ARTSCI-401-56</v>
          </cell>
          <cell r="AF3349" t="str">
            <v>401-2101-E248</v>
          </cell>
          <cell r="AJ3349" t="str">
            <v>-</v>
          </cell>
        </row>
        <row r="3350">
          <cell r="S3350" t="str">
            <v>EJ91</v>
          </cell>
          <cell r="T3350" t="str">
            <v>Ross L. Aker '64 Endw Scholar</v>
          </cell>
          <cell r="AA3350" t="str">
            <v>401-2101-EH28</v>
          </cell>
          <cell r="AD3350" t="str">
            <v>ARTSCI-401</v>
          </cell>
          <cell r="AE3350" t="str">
            <v>ARTSCI-401-57</v>
          </cell>
          <cell r="AF3350" t="str">
            <v>401-2101-EH28</v>
          </cell>
          <cell r="AJ3350" t="str">
            <v>-</v>
          </cell>
        </row>
        <row r="3351">
          <cell r="S3351" t="str">
            <v>EJ92</v>
          </cell>
          <cell r="T3351" t="str">
            <v>The Dr. Ven Venkatesan Scholar</v>
          </cell>
          <cell r="AA3351" t="str">
            <v>401-2101-EL09</v>
          </cell>
          <cell r="AD3351" t="str">
            <v>ARTSCI-401</v>
          </cell>
          <cell r="AE3351" t="str">
            <v>ARTSCI-401-58</v>
          </cell>
          <cell r="AF3351" t="str">
            <v>401-2101-EL09</v>
          </cell>
          <cell r="AJ3351" t="str">
            <v>-</v>
          </cell>
        </row>
        <row r="3352">
          <cell r="S3352" t="str">
            <v>EJ93</v>
          </cell>
          <cell r="T3352" t="str">
            <v>J. Hologgitas Scholar Endow</v>
          </cell>
          <cell r="AA3352" t="str">
            <v>401-2101-EL36</v>
          </cell>
          <cell r="AD3352" t="str">
            <v>ARTSCI-401</v>
          </cell>
          <cell r="AE3352" t="str">
            <v>ARTSCI-401-59</v>
          </cell>
          <cell r="AF3352" t="str">
            <v>401-2101-EL36</v>
          </cell>
          <cell r="AJ3352" t="str">
            <v>-</v>
          </cell>
        </row>
        <row r="3353">
          <cell r="S3353" t="str">
            <v>EJ94</v>
          </cell>
          <cell r="T3353" t="str">
            <v>Dawid Badecki Mem Soccer Endw</v>
          </cell>
          <cell r="AA3353" t="str">
            <v>401-2101-G964</v>
          </cell>
          <cell r="AD3353" t="str">
            <v>ARTSCI-401</v>
          </cell>
          <cell r="AE3353" t="str">
            <v>ARTSCI-401-60</v>
          </cell>
          <cell r="AF3353" t="str">
            <v>401-2101-G964</v>
          </cell>
          <cell r="AJ3353" t="str">
            <v>-</v>
          </cell>
        </row>
        <row r="3354">
          <cell r="S3354" t="str">
            <v>EJ95</v>
          </cell>
          <cell r="T3354" t="str">
            <v>Eleanor Milner Morris Endowmen</v>
          </cell>
          <cell r="AA3354" t="str">
            <v>401-2101-GX53</v>
          </cell>
          <cell r="AD3354" t="str">
            <v>ARTSCI-401</v>
          </cell>
          <cell r="AE3354" t="str">
            <v>ARTSCI-401-61</v>
          </cell>
          <cell r="AF3354" t="str">
            <v>401-2101-GX53</v>
          </cell>
          <cell r="AJ3354" t="str">
            <v>-</v>
          </cell>
        </row>
        <row r="3355">
          <cell r="S3355" t="str">
            <v>EJ96</v>
          </cell>
          <cell r="T3355" t="str">
            <v>Jay R. Simon '68 Endow Scholar</v>
          </cell>
          <cell r="AA3355" t="str">
            <v>401-2102-5017</v>
          </cell>
          <cell r="AD3355" t="str">
            <v>CELS-401</v>
          </cell>
          <cell r="AE3355" t="str">
            <v>CELS-401-216</v>
          </cell>
          <cell r="AF3355" t="str">
            <v>401-2102-5017</v>
          </cell>
          <cell r="AJ3355" t="str">
            <v>-</v>
          </cell>
        </row>
        <row r="3356">
          <cell r="S3356" t="str">
            <v>EJ97</v>
          </cell>
          <cell r="T3356" t="str">
            <v>Sydney Spink '58 Eng Mem Schl</v>
          </cell>
          <cell r="AA3356" t="str">
            <v>401-2102-5088</v>
          </cell>
          <cell r="AD3356" t="str">
            <v>CELS-401</v>
          </cell>
          <cell r="AE3356" t="str">
            <v>CELS-401-217</v>
          </cell>
          <cell r="AF3356" t="str">
            <v>401-2102-5088</v>
          </cell>
          <cell r="AJ3356" t="str">
            <v>-</v>
          </cell>
        </row>
        <row r="3357">
          <cell r="S3357" t="str">
            <v>EJ98</v>
          </cell>
          <cell r="T3357" t="str">
            <v>W. Brownell Fine Arts Endow</v>
          </cell>
          <cell r="AA3357" t="str">
            <v>401-2102-5240</v>
          </cell>
          <cell r="AD3357" t="str">
            <v>CELS-401</v>
          </cell>
          <cell r="AE3357" t="str">
            <v>CELS-401-218</v>
          </cell>
          <cell r="AF3357" t="str">
            <v>401-2102-5240</v>
          </cell>
          <cell r="AJ3357" t="str">
            <v>-</v>
          </cell>
        </row>
        <row r="3358">
          <cell r="S3358" t="str">
            <v>EJ99</v>
          </cell>
          <cell r="T3358" t="str">
            <v>Harrington School W.E.Brownell</v>
          </cell>
          <cell r="AA3358" t="str">
            <v>401-2102-5252</v>
          </cell>
          <cell r="AD3358" t="str">
            <v>CELS-401</v>
          </cell>
          <cell r="AE3358" t="str">
            <v>CELS-401-219</v>
          </cell>
          <cell r="AF3358" t="str">
            <v>401-2102-5252</v>
          </cell>
          <cell r="AJ3358" t="str">
            <v>-</v>
          </cell>
        </row>
        <row r="3359">
          <cell r="S3359" t="str">
            <v>EK01</v>
          </cell>
          <cell r="T3359" t="str">
            <v>Avedisian Endowment, COP</v>
          </cell>
          <cell r="AA3359" t="str">
            <v>401-2102-5428</v>
          </cell>
          <cell r="AD3359" t="str">
            <v>CELS-401</v>
          </cell>
          <cell r="AE3359" t="str">
            <v>CELS-401-220</v>
          </cell>
          <cell r="AF3359" t="str">
            <v>401-2102-5428</v>
          </cell>
          <cell r="AJ3359" t="str">
            <v>-</v>
          </cell>
        </row>
        <row r="3360">
          <cell r="S3360" t="str">
            <v>EK02</v>
          </cell>
          <cell r="T3360" t="str">
            <v>Herrmann Chair Endowment</v>
          </cell>
          <cell r="AA3360" t="str">
            <v>401-2102-5458</v>
          </cell>
          <cell r="AD3360" t="str">
            <v>CELS-401</v>
          </cell>
          <cell r="AE3360" t="str">
            <v>CELS-401-221</v>
          </cell>
          <cell r="AF3360" t="str">
            <v>401-2102-5458</v>
          </cell>
          <cell r="AJ3360" t="str">
            <v>-</v>
          </cell>
        </row>
        <row r="3361">
          <cell r="S3361" t="str">
            <v>EK03</v>
          </cell>
          <cell r="T3361" t="str">
            <v>Leo A. Bannon Scholarship</v>
          </cell>
          <cell r="AA3361" t="str">
            <v>401-2102-5460</v>
          </cell>
          <cell r="AD3361" t="str">
            <v>CELS-401</v>
          </cell>
          <cell r="AE3361" t="str">
            <v>CELS-401-222</v>
          </cell>
          <cell r="AF3361" t="str">
            <v>401-2102-5460</v>
          </cell>
          <cell r="AJ3361" t="str">
            <v>-</v>
          </cell>
        </row>
        <row r="3362">
          <cell r="S3362" t="str">
            <v>EK04</v>
          </cell>
          <cell r="T3362" t="str">
            <v>Prov. Biotech Scholarship Fund</v>
          </cell>
          <cell r="AA3362" t="str">
            <v>401-2102-5593</v>
          </cell>
          <cell r="AD3362" t="str">
            <v>CELS-401</v>
          </cell>
          <cell r="AE3362" t="str">
            <v>CELS-401-223</v>
          </cell>
          <cell r="AF3362" t="str">
            <v>401-2102-5593</v>
          </cell>
          <cell r="AJ3362" t="str">
            <v>-</v>
          </cell>
        </row>
        <row r="3363">
          <cell r="S3363" t="str">
            <v>EK05</v>
          </cell>
          <cell r="T3363" t="str">
            <v>Metcalf, Michael P. Institute</v>
          </cell>
          <cell r="AA3363" t="str">
            <v>401-2102-5735</v>
          </cell>
          <cell r="AD3363" t="str">
            <v>CELS-401</v>
          </cell>
          <cell r="AE3363" t="str">
            <v>CELS-401-224</v>
          </cell>
          <cell r="AF3363" t="str">
            <v>401-2102-5735</v>
          </cell>
          <cell r="AJ3363" t="str">
            <v>-</v>
          </cell>
        </row>
        <row r="3364">
          <cell r="S3364" t="str">
            <v>EK06</v>
          </cell>
          <cell r="T3364" t="str">
            <v>Chisholm Innovation Fund</v>
          </cell>
          <cell r="AA3364" t="str">
            <v>401-2102-5861</v>
          </cell>
          <cell r="AD3364" t="str">
            <v>CELS-401</v>
          </cell>
          <cell r="AE3364" t="str">
            <v>CELS-401-225</v>
          </cell>
          <cell r="AF3364" t="str">
            <v>401-2102-5861</v>
          </cell>
          <cell r="AJ3364" t="str">
            <v>-</v>
          </cell>
        </row>
        <row r="3365">
          <cell r="S3365" t="str">
            <v>EK07</v>
          </cell>
          <cell r="T3365" t="str">
            <v>Thompson Endowed Scholarship</v>
          </cell>
          <cell r="AA3365" t="str">
            <v>401-2102-5921</v>
          </cell>
          <cell r="AD3365" t="str">
            <v>CELS-401</v>
          </cell>
          <cell r="AE3365" t="str">
            <v>CELS-401-226</v>
          </cell>
          <cell r="AF3365" t="str">
            <v>401-2102-5921</v>
          </cell>
          <cell r="AJ3365" t="str">
            <v>-</v>
          </cell>
        </row>
        <row r="3366">
          <cell r="S3366" t="str">
            <v>EK08</v>
          </cell>
          <cell r="T3366" t="str">
            <v>Balasubramanian Engineer Schl</v>
          </cell>
          <cell r="AA3366" t="str">
            <v>401-2102-E282</v>
          </cell>
          <cell r="AD3366" t="str">
            <v>CELS-401</v>
          </cell>
          <cell r="AE3366" t="str">
            <v>CELS-401-227</v>
          </cell>
          <cell r="AF3366" t="str">
            <v>401-2102-E282</v>
          </cell>
          <cell r="AJ3366" t="str">
            <v>-</v>
          </cell>
        </row>
        <row r="3367">
          <cell r="S3367" t="str">
            <v>EK09</v>
          </cell>
          <cell r="T3367" t="str">
            <v>Vethanayaki &amp; Prof Narasimha</v>
          </cell>
          <cell r="AA3367" t="str">
            <v>401-2102-E382</v>
          </cell>
          <cell r="AD3367" t="str">
            <v>CELS-401</v>
          </cell>
          <cell r="AE3367" t="str">
            <v>CELS-401-228</v>
          </cell>
          <cell r="AF3367" t="str">
            <v>401-2102-E382</v>
          </cell>
          <cell r="AJ3367" t="str">
            <v>-</v>
          </cell>
        </row>
        <row r="3368">
          <cell r="S3368" t="str">
            <v>EK10</v>
          </cell>
          <cell r="T3368" t="str">
            <v>Prochaska Strategic Investment</v>
          </cell>
          <cell r="AA3368" t="str">
            <v>401-2102-EC48</v>
          </cell>
          <cell r="AD3368" t="str">
            <v>CELS-401</v>
          </cell>
          <cell r="AE3368" t="str">
            <v>CELS-401-229</v>
          </cell>
          <cell r="AF3368" t="str">
            <v>401-2102-EC48</v>
          </cell>
          <cell r="AJ3368" t="str">
            <v>-</v>
          </cell>
        </row>
        <row r="3369">
          <cell r="S3369" t="str">
            <v>EK11</v>
          </cell>
          <cell r="T3369" t="str">
            <v>Thomas Fish Family Schol. Fund</v>
          </cell>
          <cell r="AA3369" t="str">
            <v>401-2102-ED15</v>
          </cell>
          <cell r="AD3369" t="str">
            <v>CELS-401</v>
          </cell>
          <cell r="AE3369" t="str">
            <v>CELS-401-230</v>
          </cell>
          <cell r="AF3369" t="str">
            <v>401-2102-ED15</v>
          </cell>
          <cell r="AJ3369" t="str">
            <v>-</v>
          </cell>
        </row>
        <row r="3370">
          <cell r="S3370" t="str">
            <v>EK12</v>
          </cell>
          <cell r="T3370" t="str">
            <v>Dr. Frank Carrano Endowed Scho</v>
          </cell>
          <cell r="AA3370" t="str">
            <v>401-2102-EE39</v>
          </cell>
          <cell r="AD3370" t="str">
            <v>CELS-401</v>
          </cell>
          <cell r="AE3370" t="str">
            <v>CELS-401-231</v>
          </cell>
          <cell r="AF3370" t="str">
            <v>401-2102-EE39</v>
          </cell>
          <cell r="AJ3370" t="str">
            <v>-</v>
          </cell>
        </row>
        <row r="3371">
          <cell r="S3371" t="str">
            <v>EK13</v>
          </cell>
          <cell r="T3371" t="str">
            <v>Subramaniam Family Schol. Fund</v>
          </cell>
          <cell r="AA3371" t="str">
            <v>401-2102-EE77</v>
          </cell>
          <cell r="AD3371" t="str">
            <v>CELS-401</v>
          </cell>
          <cell r="AE3371" t="str">
            <v>CELS-401-232</v>
          </cell>
          <cell r="AF3371" t="str">
            <v>401-2102-EE77</v>
          </cell>
          <cell r="AJ3371" t="str">
            <v>-</v>
          </cell>
        </row>
        <row r="3372">
          <cell r="S3372" t="str">
            <v>EK14</v>
          </cell>
          <cell r="T3372" t="str">
            <v>Fred '78 and Sue Newton Profes</v>
          </cell>
          <cell r="AA3372" t="str">
            <v>401-2102-G091</v>
          </cell>
          <cell r="AD3372" t="str">
            <v>CELS-401</v>
          </cell>
          <cell r="AE3372" t="str">
            <v>CELS-401-233</v>
          </cell>
          <cell r="AF3372" t="str">
            <v>401-2102-G091</v>
          </cell>
          <cell r="AJ3372" t="str">
            <v>-</v>
          </cell>
        </row>
        <row r="3373">
          <cell r="S3373" t="str">
            <v>EK15</v>
          </cell>
          <cell r="T3373" t="str">
            <v>Samuel J Montalto, Jr. Mem Sch</v>
          </cell>
          <cell r="AA3373" t="str">
            <v>401-2102-G507</v>
          </cell>
          <cell r="AD3373" t="str">
            <v>CELS-401</v>
          </cell>
          <cell r="AE3373" t="str">
            <v>CELS-401-234</v>
          </cell>
          <cell r="AF3373" t="str">
            <v>401-2102-G507</v>
          </cell>
          <cell r="AJ3373" t="str">
            <v>-</v>
          </cell>
        </row>
        <row r="3374">
          <cell r="S3374" t="str">
            <v>EK16</v>
          </cell>
          <cell r="T3374" t="str">
            <v>KP Speliotis &amp; DE Speliotis</v>
          </cell>
          <cell r="AA3374" t="str">
            <v>401-2102-G596</v>
          </cell>
          <cell r="AD3374" t="str">
            <v>CELS-401</v>
          </cell>
          <cell r="AE3374" t="str">
            <v>CELS-401-235</v>
          </cell>
          <cell r="AF3374" t="str">
            <v>401-2102-G596</v>
          </cell>
          <cell r="AJ3374" t="str">
            <v>-</v>
          </cell>
        </row>
        <row r="3375">
          <cell r="S3375" t="str">
            <v>EK17</v>
          </cell>
          <cell r="T3375" t="str">
            <v>Eleanor F Barlow Nurs Scho End</v>
          </cell>
          <cell r="AA3375" t="str">
            <v>401-2102-G616</v>
          </cell>
          <cell r="AD3375" t="str">
            <v>CELS-401</v>
          </cell>
          <cell r="AE3375" t="str">
            <v>CELS-401-236</v>
          </cell>
          <cell r="AF3375" t="str">
            <v>401-2102-G616</v>
          </cell>
          <cell r="AJ3375" t="str">
            <v>-</v>
          </cell>
        </row>
        <row r="3376">
          <cell r="S3376" t="str">
            <v>EK18</v>
          </cell>
          <cell r="T3376" t="str">
            <v>Donna Arnold MBA Scholarship</v>
          </cell>
          <cell r="AA3376" t="str">
            <v>401-2102-G659</v>
          </cell>
          <cell r="AD3376" t="str">
            <v>CELS-401</v>
          </cell>
          <cell r="AE3376" t="str">
            <v>CELS-401-237</v>
          </cell>
          <cell r="AF3376" t="str">
            <v>401-2102-G659</v>
          </cell>
          <cell r="AJ3376" t="str">
            <v>-</v>
          </cell>
        </row>
        <row r="3377">
          <cell r="S3377" t="str">
            <v>EK19</v>
          </cell>
          <cell r="T3377" t="str">
            <v>Rhody the RAM Endowment</v>
          </cell>
          <cell r="AA3377" t="str">
            <v>401-2102-G663</v>
          </cell>
          <cell r="AD3377" t="str">
            <v>CELS-401</v>
          </cell>
          <cell r="AE3377" t="str">
            <v>CELS-401-238</v>
          </cell>
          <cell r="AF3377" t="str">
            <v>401-2102-G663</v>
          </cell>
          <cell r="AJ3377" t="str">
            <v>-</v>
          </cell>
        </row>
        <row r="3378">
          <cell r="S3378" t="str">
            <v>EK20</v>
          </cell>
          <cell r="T3378" t="str">
            <v>Parker Photography Endowment</v>
          </cell>
          <cell r="AA3378" t="str">
            <v>401-2102-GT50</v>
          </cell>
          <cell r="AD3378" t="str">
            <v>CELS-401</v>
          </cell>
          <cell r="AE3378" t="str">
            <v>CELS-401-239</v>
          </cell>
          <cell r="AF3378" t="str">
            <v>401-2102-GT50</v>
          </cell>
          <cell r="AJ3378" t="str">
            <v>-</v>
          </cell>
        </row>
        <row r="3379">
          <cell r="S3379" t="str">
            <v>EK21</v>
          </cell>
          <cell r="T3379" t="str">
            <v>Sue &amp; Rick Warford URI CDC Mem</v>
          </cell>
          <cell r="AA3379" t="str">
            <v>401-2102-GU33</v>
          </cell>
          <cell r="AD3379" t="str">
            <v>CELS-401</v>
          </cell>
          <cell r="AE3379" t="str">
            <v>CELS-401-240</v>
          </cell>
          <cell r="AF3379" t="str">
            <v>401-2102-GU33</v>
          </cell>
          <cell r="AJ3379" t="str">
            <v>-</v>
          </cell>
        </row>
        <row r="3380">
          <cell r="S3380" t="str">
            <v>EK22</v>
          </cell>
          <cell r="T3380" t="str">
            <v>Ingram Family Scholarship</v>
          </cell>
          <cell r="AA3380" t="str">
            <v>401-2103-5061</v>
          </cell>
          <cell r="AD3380" t="str">
            <v>ARTSCI-401</v>
          </cell>
          <cell r="AE3380" t="str">
            <v>ARTSCI-401-62</v>
          </cell>
          <cell r="AF3380" t="str">
            <v>401-2103-5061</v>
          </cell>
          <cell r="AJ3380" t="str">
            <v>-</v>
          </cell>
        </row>
        <row r="3381">
          <cell r="S3381" t="str">
            <v>EK23</v>
          </cell>
          <cell r="T3381" t="str">
            <v>Gallogly Burt Scholarship</v>
          </cell>
          <cell r="AA3381" t="str">
            <v>401-2103-5332</v>
          </cell>
          <cell r="AD3381" t="str">
            <v>ARTSCI-401</v>
          </cell>
          <cell r="AE3381" t="str">
            <v>ARTSCI-401-63</v>
          </cell>
          <cell r="AF3381" t="str">
            <v>401-2103-5332</v>
          </cell>
          <cell r="AJ3381" t="str">
            <v>-</v>
          </cell>
        </row>
        <row r="3382">
          <cell r="S3382" t="str">
            <v>EK24</v>
          </cell>
          <cell r="T3382" t="str">
            <v>Vincent D. Morgera Scholarship</v>
          </cell>
          <cell r="AA3382" t="str">
            <v>401-2103-5336</v>
          </cell>
          <cell r="AD3382" t="str">
            <v>ARTSCI-401</v>
          </cell>
          <cell r="AE3382" t="str">
            <v>ARTSCI-401-64</v>
          </cell>
          <cell r="AF3382" t="str">
            <v>401-2103-5336</v>
          </cell>
          <cell r="AJ3382" t="str">
            <v>-</v>
          </cell>
        </row>
        <row r="3383">
          <cell r="S3383" t="str">
            <v>EK25</v>
          </cell>
          <cell r="T3383" t="str">
            <v>Nancy K. Bond '70 Schol Fund</v>
          </cell>
          <cell r="AA3383" t="str">
            <v>401-2103-5376</v>
          </cell>
          <cell r="AD3383" t="str">
            <v>ARTSCI-401</v>
          </cell>
          <cell r="AE3383" t="str">
            <v>ARTSCI-401-65</v>
          </cell>
          <cell r="AF3383" t="str">
            <v>401-2103-5376</v>
          </cell>
          <cell r="AJ3383" t="str">
            <v>-</v>
          </cell>
        </row>
        <row r="3384">
          <cell r="S3384" t="str">
            <v>EK26</v>
          </cell>
          <cell r="T3384" t="str">
            <v>Ronald Nass Mem Eng Sch</v>
          </cell>
          <cell r="AA3384" t="str">
            <v>401-2103-5659</v>
          </cell>
          <cell r="AD3384" t="str">
            <v>ARTSCI-401</v>
          </cell>
          <cell r="AE3384" t="str">
            <v>ARTSCI-401-66</v>
          </cell>
          <cell r="AF3384" t="str">
            <v>401-2103-5659</v>
          </cell>
          <cell r="AJ3384" t="str">
            <v>-</v>
          </cell>
        </row>
        <row r="3385">
          <cell r="S3385" t="str">
            <v>EK27</v>
          </cell>
          <cell r="T3385" t="str">
            <v>Shimizu Endow Lectureship Fund</v>
          </cell>
          <cell r="AA3385" t="str">
            <v>401-2103-5709</v>
          </cell>
          <cell r="AD3385" t="str">
            <v>ARTSCI-401</v>
          </cell>
          <cell r="AE3385" t="str">
            <v>ARTSCI-401-67</v>
          </cell>
          <cell r="AF3385" t="str">
            <v>401-2103-5709</v>
          </cell>
          <cell r="AJ3385" t="str">
            <v>-</v>
          </cell>
        </row>
        <row r="3386">
          <cell r="S3386" t="str">
            <v>EK28</v>
          </cell>
          <cell r="T3386" t="str">
            <v>Dr. Robert H. Hunter '71 Pharm</v>
          </cell>
          <cell r="AA3386" t="str">
            <v>401-2103-E211</v>
          </cell>
          <cell r="AD3386" t="str">
            <v>ARTSCI-401</v>
          </cell>
          <cell r="AE3386" t="str">
            <v>ARTSCI-401-68</v>
          </cell>
          <cell r="AF3386" t="str">
            <v>401-2103-E211</v>
          </cell>
          <cell r="AJ3386" t="str">
            <v>-</v>
          </cell>
        </row>
        <row r="3387">
          <cell r="S3387" t="str">
            <v>EK29</v>
          </cell>
          <cell r="T3387" t="str">
            <v>Levine Int'l Opportunity Fund</v>
          </cell>
          <cell r="AA3387" t="str">
            <v>401-2103-E289</v>
          </cell>
          <cell r="AD3387" t="str">
            <v>ARTSCI-401</v>
          </cell>
          <cell r="AE3387" t="str">
            <v>ARTSCI-401-69</v>
          </cell>
          <cell r="AF3387" t="str">
            <v>401-2103-E289</v>
          </cell>
          <cell r="AJ3387" t="str">
            <v>-</v>
          </cell>
        </row>
        <row r="3388">
          <cell r="S3388" t="str">
            <v>EK30</v>
          </cell>
          <cell r="T3388" t="str">
            <v>Alfred C Bachelder Mec Eng Sch</v>
          </cell>
          <cell r="AA3388" t="str">
            <v>401-2103-E385</v>
          </cell>
          <cell r="AD3388" t="str">
            <v>ARTSCI-401</v>
          </cell>
          <cell r="AE3388" t="str">
            <v>ARTSCI-401-70</v>
          </cell>
          <cell r="AF3388" t="str">
            <v>401-2103-E385</v>
          </cell>
          <cell r="AJ3388" t="str">
            <v>-</v>
          </cell>
        </row>
        <row r="3389">
          <cell r="S3389" t="str">
            <v>EK31</v>
          </cell>
          <cell r="T3389" t="str">
            <v>Vittimberga Family Endown Chem</v>
          </cell>
          <cell r="AA3389" t="str">
            <v>401-2103-EF23</v>
          </cell>
          <cell r="AD3389" t="str">
            <v>ARTSCI-401</v>
          </cell>
          <cell r="AE3389" t="str">
            <v>ARTSCI-401-71</v>
          </cell>
          <cell r="AF3389" t="str">
            <v>401-2103-EF23</v>
          </cell>
          <cell r="AJ3389" t="str">
            <v>-</v>
          </cell>
        </row>
        <row r="3390">
          <cell r="S3390" t="str">
            <v>EK32</v>
          </cell>
          <cell r="T3390" t="str">
            <v>Nikki Noya Fields Family Schol</v>
          </cell>
          <cell r="AA3390" t="str">
            <v>401-2103-EG31</v>
          </cell>
          <cell r="AD3390" t="str">
            <v>ARTSCI-401</v>
          </cell>
          <cell r="AE3390" t="str">
            <v>ARTSCI-401-72</v>
          </cell>
          <cell r="AF3390" t="str">
            <v>401-2103-EG31</v>
          </cell>
          <cell r="AJ3390" t="str">
            <v>-</v>
          </cell>
        </row>
        <row r="3391">
          <cell r="S3391" t="str">
            <v>EK33</v>
          </cell>
          <cell r="T3391" t="str">
            <v>Skip Whyte Coaching Endowment</v>
          </cell>
          <cell r="AA3391" t="str">
            <v>401-2103-EH76</v>
          </cell>
          <cell r="AD3391" t="str">
            <v>ARTSCI-401</v>
          </cell>
          <cell r="AE3391" t="str">
            <v>ARTSCI-401-73</v>
          </cell>
          <cell r="AF3391" t="str">
            <v>401-2103-EH76</v>
          </cell>
          <cell r="AJ3391" t="str">
            <v>-</v>
          </cell>
        </row>
        <row r="3392">
          <cell r="S3392" t="str">
            <v>EK34</v>
          </cell>
          <cell r="T3392" t="str">
            <v>Saccoccio Memorial Scholarship</v>
          </cell>
          <cell r="AA3392" t="str">
            <v>401-2103-EK31</v>
          </cell>
          <cell r="AD3392" t="str">
            <v>ARTSCI-401</v>
          </cell>
          <cell r="AE3392" t="str">
            <v>ARTSCI-401-74</v>
          </cell>
          <cell r="AF3392" t="str">
            <v>401-2103-EK31</v>
          </cell>
          <cell r="AJ3392" t="str">
            <v>-</v>
          </cell>
        </row>
        <row r="3393">
          <cell r="S3393" t="str">
            <v>EK35</v>
          </cell>
          <cell r="T3393" t="str">
            <v>Simonson Endow Schol</v>
          </cell>
          <cell r="AA3393" t="str">
            <v>401-2103-EK38</v>
          </cell>
          <cell r="AD3393" t="str">
            <v>ARTSCI-401</v>
          </cell>
          <cell r="AE3393" t="str">
            <v>ARTSCI-401-75</v>
          </cell>
          <cell r="AF3393" t="str">
            <v>401-2103-EK38</v>
          </cell>
          <cell r="AJ3393" t="str">
            <v>-</v>
          </cell>
        </row>
        <row r="3394">
          <cell r="S3394" t="str">
            <v>EK36</v>
          </cell>
          <cell r="T3394" t="str">
            <v>Thom. Calderone Scholarship</v>
          </cell>
          <cell r="AA3394" t="str">
            <v>401-2103-G504</v>
          </cell>
          <cell r="AD3394" t="str">
            <v>ARTSCI-401</v>
          </cell>
          <cell r="AE3394" t="str">
            <v>ARTSCI-401-76</v>
          </cell>
          <cell r="AF3394" t="str">
            <v>401-2103-G504</v>
          </cell>
          <cell r="AJ3394" t="str">
            <v>-</v>
          </cell>
        </row>
        <row r="3395">
          <cell r="S3395" t="str">
            <v>EK37</v>
          </cell>
          <cell r="T3395" t="str">
            <v>Monica Garnes BUS Scholarship</v>
          </cell>
          <cell r="AA3395" t="str">
            <v>401-2103-G520</v>
          </cell>
          <cell r="AD3395" t="str">
            <v>ARTSCI-401</v>
          </cell>
          <cell r="AE3395" t="str">
            <v>ARTSCI-401-77</v>
          </cell>
          <cell r="AF3395" t="str">
            <v>401-2103-G520</v>
          </cell>
          <cell r="AJ3395" t="str">
            <v>-</v>
          </cell>
        </row>
        <row r="3396">
          <cell r="S3396" t="str">
            <v>EK38</v>
          </cell>
          <cell r="T3396" t="str">
            <v>Frederick J. Kroener Fund</v>
          </cell>
          <cell r="AA3396" t="str">
            <v>401-2103-G579</v>
          </cell>
          <cell r="AD3396" t="str">
            <v>ARTSCI-401</v>
          </cell>
          <cell r="AE3396" t="str">
            <v>ARTSCI-401-78</v>
          </cell>
          <cell r="AF3396" t="str">
            <v>401-2103-G579</v>
          </cell>
          <cell r="AJ3396" t="str">
            <v>-</v>
          </cell>
        </row>
        <row r="3397">
          <cell r="S3397" t="str">
            <v>EK39</v>
          </cell>
          <cell r="T3397" t="str">
            <v>Alpha Xi Delta/BY Scholarship</v>
          </cell>
          <cell r="AA3397" t="str">
            <v>401-2103-G874</v>
          </cell>
          <cell r="AD3397" t="str">
            <v>ARTSCI-401</v>
          </cell>
          <cell r="AE3397" t="str">
            <v>ARTSCI-401-79</v>
          </cell>
          <cell r="AF3397" t="str">
            <v>401-2103-G874</v>
          </cell>
          <cell r="AJ3397" t="str">
            <v>-</v>
          </cell>
        </row>
        <row r="3398">
          <cell r="S3398" t="str">
            <v>EK40</v>
          </cell>
          <cell r="T3398" t="str">
            <v>Alpha Delta Pi Endow Schship</v>
          </cell>
          <cell r="AA3398" t="str">
            <v>401-2103-G983</v>
          </cell>
          <cell r="AD3398" t="str">
            <v>ARTSCI-401</v>
          </cell>
          <cell r="AE3398" t="str">
            <v>ARTSCI-401-80</v>
          </cell>
          <cell r="AF3398" t="str">
            <v>401-2103-G983</v>
          </cell>
          <cell r="AJ3398" t="str">
            <v>-</v>
          </cell>
        </row>
        <row r="3399">
          <cell r="S3399" t="str">
            <v>EK41</v>
          </cell>
          <cell r="T3399" t="str">
            <v>Alfred Verrecchia Chair AI BA</v>
          </cell>
          <cell r="AA3399" t="str">
            <v>401-2103-GT30</v>
          </cell>
          <cell r="AD3399" t="str">
            <v>ARTSCI-401</v>
          </cell>
          <cell r="AE3399" t="str">
            <v>ARTSCI-401-81</v>
          </cell>
          <cell r="AF3399" t="str">
            <v>401-2103-GT30</v>
          </cell>
          <cell r="AJ3399" t="str">
            <v>-</v>
          </cell>
        </row>
        <row r="3400">
          <cell r="S3400" t="str">
            <v>EK42</v>
          </cell>
          <cell r="T3400" t="str">
            <v>The Alfred J. Verrecchia Endow</v>
          </cell>
          <cell r="AA3400" t="str">
            <v>401-2103-GT79</v>
          </cell>
          <cell r="AD3400" t="str">
            <v>ARTSCI-401</v>
          </cell>
          <cell r="AE3400" t="str">
            <v>ARTSCI-401-82</v>
          </cell>
          <cell r="AF3400" t="str">
            <v>401-2103-GT79</v>
          </cell>
          <cell r="AJ3400" t="str">
            <v>-</v>
          </cell>
        </row>
        <row r="3401">
          <cell r="S3401" t="str">
            <v>EK43</v>
          </cell>
          <cell r="T3401" t="str">
            <v>Hart Family Fund for DSS</v>
          </cell>
          <cell r="AA3401" t="str">
            <v>401-2103-GV98</v>
          </cell>
          <cell r="AD3401" t="str">
            <v>ARTSCI-401</v>
          </cell>
          <cell r="AE3401" t="str">
            <v>ARTSCI-401-83</v>
          </cell>
          <cell r="AF3401" t="str">
            <v>401-2103-GV98</v>
          </cell>
          <cell r="AJ3401" t="str">
            <v>-</v>
          </cell>
        </row>
        <row r="3402">
          <cell r="S3402" t="str">
            <v>EK44</v>
          </cell>
          <cell r="T3402" t="str">
            <v>Gregory P. Murphy 74 G 77 Endo</v>
          </cell>
          <cell r="AA3402" t="str">
            <v>401-2103-GV99</v>
          </cell>
          <cell r="AD3402" t="str">
            <v>ARTSCI-401</v>
          </cell>
          <cell r="AE3402" t="str">
            <v>ARTSCI-401-84</v>
          </cell>
          <cell r="AF3402" t="str">
            <v>401-2103-GV99</v>
          </cell>
          <cell r="AJ3402" t="str">
            <v>-</v>
          </cell>
        </row>
        <row r="3403">
          <cell r="S3403" t="str">
            <v>EK45</v>
          </cell>
          <cell r="T3403" t="str">
            <v>Potter Scholarship Endow</v>
          </cell>
          <cell r="AA3403" t="str">
            <v>401-2103-GW66</v>
          </cell>
          <cell r="AD3403" t="str">
            <v>ARTSCI-401</v>
          </cell>
          <cell r="AE3403" t="str">
            <v>ARTSCI-401-85</v>
          </cell>
          <cell r="AF3403" t="str">
            <v>401-2103-GW66</v>
          </cell>
          <cell r="AJ3403" t="str">
            <v>-</v>
          </cell>
        </row>
        <row r="3404">
          <cell r="S3404" t="str">
            <v>EK46</v>
          </cell>
          <cell r="T3404" t="str">
            <v>SFC Riley 67 &amp; MG Riley 74</v>
          </cell>
          <cell r="AA3404" t="str">
            <v>401-2103-GX05</v>
          </cell>
          <cell r="AD3404" t="str">
            <v>ARTSCI-401</v>
          </cell>
          <cell r="AE3404" t="str">
            <v>ARTSCI-401-86</v>
          </cell>
          <cell r="AF3404" t="str">
            <v>401-2103-GX05</v>
          </cell>
          <cell r="AJ3404" t="str">
            <v>-</v>
          </cell>
        </row>
        <row r="3405">
          <cell r="S3405" t="str">
            <v>EK47</v>
          </cell>
          <cell r="T3405" t="str">
            <v>Dr Swanson Mem Schlrshp Fd</v>
          </cell>
          <cell r="AA3405" t="str">
            <v>401-2103-GX34</v>
          </cell>
          <cell r="AD3405" t="str">
            <v>ARTSCI-401</v>
          </cell>
          <cell r="AE3405" t="str">
            <v>ARTSCI-401-87</v>
          </cell>
          <cell r="AF3405" t="str">
            <v>401-2103-GX34</v>
          </cell>
          <cell r="AJ3405" t="str">
            <v>-</v>
          </cell>
        </row>
        <row r="3406">
          <cell r="S3406" t="str">
            <v>EK48</v>
          </cell>
          <cell r="T3406" t="str">
            <v>C H Brainard Leadership Schol</v>
          </cell>
          <cell r="AA3406" t="str">
            <v>401-2103-GX43</v>
          </cell>
          <cell r="AD3406" t="str">
            <v>ARTSCI-401</v>
          </cell>
          <cell r="AE3406" t="str">
            <v>ARTSCI-401-88</v>
          </cell>
          <cell r="AF3406" t="str">
            <v>401-2103-GX43</v>
          </cell>
          <cell r="AJ3406" t="str">
            <v>-</v>
          </cell>
        </row>
        <row r="3407">
          <cell r="S3407" t="str">
            <v>EK49</v>
          </cell>
          <cell r="T3407" t="str">
            <v>J Richmond &amp; R Carothers Fund</v>
          </cell>
          <cell r="AA3407" t="str">
            <v>401-2105-5038</v>
          </cell>
          <cell r="AD3407" t="str">
            <v>ARTSCI-401</v>
          </cell>
          <cell r="AE3407" t="str">
            <v>ARTSCI-401-89</v>
          </cell>
          <cell r="AF3407" t="str">
            <v>401-2105-5038</v>
          </cell>
          <cell r="AJ3407" t="str">
            <v>-</v>
          </cell>
        </row>
        <row r="3408">
          <cell r="S3408" t="str">
            <v>EK50</v>
          </cell>
          <cell r="T3408" t="str">
            <v>Beta Psi Alpha/Theta Delta Chi</v>
          </cell>
          <cell r="AA3408" t="str">
            <v>401-2105-5042</v>
          </cell>
          <cell r="AD3408" t="str">
            <v>ARTSCI-401</v>
          </cell>
          <cell r="AE3408" t="str">
            <v>ARTSCI-401-90</v>
          </cell>
          <cell r="AF3408" t="str">
            <v>401-2105-5042</v>
          </cell>
          <cell r="AJ3408" t="str">
            <v>-</v>
          </cell>
        </row>
        <row r="3409">
          <cell r="S3409" t="str">
            <v>EK51</v>
          </cell>
          <cell r="T3409" t="str">
            <v>Wright Fast Track Masters</v>
          </cell>
          <cell r="AA3409" t="str">
            <v>401-2105-5210</v>
          </cell>
          <cell r="AD3409" t="str">
            <v>ARTSCI-401</v>
          </cell>
          <cell r="AE3409" t="str">
            <v>ARTSCI-401-91</v>
          </cell>
          <cell r="AF3409" t="str">
            <v>401-2105-5210</v>
          </cell>
          <cell r="AJ3409" t="str">
            <v>-</v>
          </cell>
        </row>
        <row r="3410">
          <cell r="S3410" t="str">
            <v>EK52</v>
          </cell>
          <cell r="T3410" t="str">
            <v>Daniel Schnebly Memorial Schol</v>
          </cell>
          <cell r="AA3410" t="str">
            <v>401-2105-5236</v>
          </cell>
          <cell r="AD3410" t="str">
            <v>ARTSCI-401</v>
          </cell>
          <cell r="AE3410" t="str">
            <v>ARTSCI-401-92</v>
          </cell>
          <cell r="AF3410" t="str">
            <v>401-2105-5236</v>
          </cell>
          <cell r="AJ3410" t="str">
            <v>-</v>
          </cell>
        </row>
        <row r="3411">
          <cell r="S3411" t="str">
            <v>EK53</v>
          </cell>
          <cell r="T3411" t="str">
            <v>Greek Student Leaders Schlrshp</v>
          </cell>
          <cell r="AA3411" t="str">
            <v>401-2105-5245</v>
          </cell>
          <cell r="AD3411" t="str">
            <v>ARTSCI-401</v>
          </cell>
          <cell r="AE3411" t="str">
            <v>ARTSCI-401-93</v>
          </cell>
          <cell r="AF3411" t="str">
            <v>401-2105-5245</v>
          </cell>
          <cell r="AJ3411" t="str">
            <v>-</v>
          </cell>
        </row>
        <row r="3412">
          <cell r="S3412" t="str">
            <v>EK54</v>
          </cell>
          <cell r="T3412" t="str">
            <v>Witham RI Brewing Mem Schlrshp</v>
          </cell>
          <cell r="AA3412" t="str">
            <v>401-2105-5339</v>
          </cell>
          <cell r="AD3412" t="str">
            <v>ARTSCI-401</v>
          </cell>
          <cell r="AE3412" t="str">
            <v>ARTSCI-401-94</v>
          </cell>
          <cell r="AF3412" t="str">
            <v>401-2105-5339</v>
          </cell>
          <cell r="AJ3412" t="str">
            <v>-</v>
          </cell>
        </row>
        <row r="3413">
          <cell r="S3413" t="str">
            <v>EK55</v>
          </cell>
          <cell r="T3413" t="str">
            <v>Women in Eng. Scholarship</v>
          </cell>
          <cell r="AA3413" t="str">
            <v>401-2105-5357</v>
          </cell>
          <cell r="AD3413" t="str">
            <v>ARTSCI-401</v>
          </cell>
          <cell r="AE3413" t="str">
            <v>ARTSCI-401-95</v>
          </cell>
          <cell r="AF3413" t="str">
            <v>401-2105-5357</v>
          </cell>
          <cell r="AJ3413" t="str">
            <v>-</v>
          </cell>
        </row>
        <row r="3414">
          <cell r="S3414" t="str">
            <v>EK56</v>
          </cell>
          <cell r="T3414" t="str">
            <v>Lawrence Endowed Scholarship</v>
          </cell>
          <cell r="AA3414" t="str">
            <v>401-2105-5440</v>
          </cell>
          <cell r="AD3414" t="str">
            <v>ARTSCI-401</v>
          </cell>
          <cell r="AE3414" t="str">
            <v>ARTSCI-401-96</v>
          </cell>
          <cell r="AF3414" t="str">
            <v>401-2105-5440</v>
          </cell>
          <cell r="AJ3414" t="str">
            <v>-</v>
          </cell>
        </row>
        <row r="3415">
          <cell r="S3415" t="str">
            <v>EK57</v>
          </cell>
          <cell r="T3415" t="str">
            <v>Wolfe Family Endowed Scholarsh</v>
          </cell>
          <cell r="AA3415" t="str">
            <v>401-2105-5456</v>
          </cell>
          <cell r="AD3415" t="str">
            <v>ARTSCI-401</v>
          </cell>
          <cell r="AE3415" t="str">
            <v>ARTSCI-401-97</v>
          </cell>
          <cell r="AF3415" t="str">
            <v>401-2105-5456</v>
          </cell>
          <cell r="AJ3415" t="str">
            <v>-</v>
          </cell>
        </row>
        <row r="3416">
          <cell r="S3416" t="str">
            <v>EK58</v>
          </cell>
          <cell r="T3416" t="str">
            <v>Anna Otto Rotondo Endowed Scho</v>
          </cell>
          <cell r="AA3416" t="str">
            <v>401-2105-5562</v>
          </cell>
          <cell r="AD3416" t="str">
            <v>ARTSCI-401</v>
          </cell>
          <cell r="AE3416" t="str">
            <v>ARTSCI-401-98</v>
          </cell>
          <cell r="AF3416" t="str">
            <v>401-2105-5562</v>
          </cell>
          <cell r="AJ3416" t="str">
            <v>-</v>
          </cell>
        </row>
        <row r="3417">
          <cell r="S3417" t="str">
            <v>EK61</v>
          </cell>
          <cell r="T3417" t="str">
            <v>David J. Martirano '91 Minorit</v>
          </cell>
          <cell r="AA3417" t="str">
            <v>401-2105-5580</v>
          </cell>
          <cell r="AD3417" t="str">
            <v>ARTSCI-401</v>
          </cell>
          <cell r="AE3417" t="str">
            <v>ARTSCI-401-99</v>
          </cell>
          <cell r="AF3417" t="str">
            <v>401-2105-5580</v>
          </cell>
          <cell r="AJ3417" t="str">
            <v>-</v>
          </cell>
        </row>
        <row r="3418">
          <cell r="S3418" t="str">
            <v>EK62</v>
          </cell>
          <cell r="T3418" t="str">
            <v>Class of '91 Open Scholars</v>
          </cell>
          <cell r="AA3418" t="str">
            <v>401-2105-5616</v>
          </cell>
          <cell r="AD3418" t="str">
            <v>ARTSCI-401</v>
          </cell>
          <cell r="AE3418" t="str">
            <v>ARTSCI-401-100</v>
          </cell>
          <cell r="AF3418" t="str">
            <v>401-2105-5616</v>
          </cell>
          <cell r="AJ3418" t="str">
            <v>-</v>
          </cell>
        </row>
        <row r="3419">
          <cell r="S3419" t="str">
            <v>EK63</v>
          </cell>
          <cell r="T3419" t="str">
            <v>Parlange Endowed Scholarship</v>
          </cell>
          <cell r="AA3419" t="str">
            <v>401-2105-5669</v>
          </cell>
          <cell r="AD3419" t="str">
            <v>ARTSCI-401</v>
          </cell>
          <cell r="AE3419" t="str">
            <v>ARTSCI-401-101</v>
          </cell>
          <cell r="AF3419" t="str">
            <v>401-2105-5669</v>
          </cell>
          <cell r="AJ3419" t="str">
            <v>-</v>
          </cell>
        </row>
        <row r="3420">
          <cell r="S3420" t="str">
            <v>EK64</v>
          </cell>
          <cell r="T3420" t="str">
            <v>Deborah Rose Endw Sch Acctng</v>
          </cell>
          <cell r="AA3420" t="str">
            <v>401-2105-5879</v>
          </cell>
          <cell r="AD3420" t="str">
            <v>ARTSCI-401</v>
          </cell>
          <cell r="AE3420" t="str">
            <v>ARTSCI-401-102</v>
          </cell>
          <cell r="AF3420" t="str">
            <v>401-2105-5879</v>
          </cell>
          <cell r="AJ3420" t="str">
            <v>-</v>
          </cell>
        </row>
        <row r="3421">
          <cell r="S3421" t="str">
            <v>EK65</v>
          </cell>
          <cell r="T3421" t="str">
            <v>Jesse and Norman Furtado Sch.</v>
          </cell>
          <cell r="AA3421" t="str">
            <v>401-2105-5930</v>
          </cell>
          <cell r="AD3421" t="str">
            <v>ARTSCI-401</v>
          </cell>
          <cell r="AE3421" t="str">
            <v>ARTSCI-401-103</v>
          </cell>
          <cell r="AF3421" t="str">
            <v>401-2105-5930</v>
          </cell>
          <cell r="AJ3421" t="str">
            <v>-</v>
          </cell>
        </row>
        <row r="3422">
          <cell r="S3422" t="str">
            <v>EK66</v>
          </cell>
          <cell r="T3422" t="str">
            <v>Rosaforte Endw Schshp Neurosci</v>
          </cell>
          <cell r="AA3422" t="str">
            <v>401-2105-E176</v>
          </cell>
          <cell r="AD3422" t="str">
            <v>ARTSCI-401</v>
          </cell>
          <cell r="AE3422" t="str">
            <v>ARTSCI-401-104</v>
          </cell>
          <cell r="AF3422" t="str">
            <v>401-2105-E176</v>
          </cell>
          <cell r="AJ3422" t="str">
            <v>-</v>
          </cell>
        </row>
        <row r="3423">
          <cell r="S3423" t="str">
            <v>EK67</v>
          </cell>
          <cell r="T3423" t="str">
            <v>James E. Riley '66, G'72 - Hom</v>
          </cell>
          <cell r="AA3423" t="str">
            <v>401-2105-E235</v>
          </cell>
          <cell r="AD3423" t="str">
            <v>ARTSCI-401</v>
          </cell>
          <cell r="AE3423" t="str">
            <v>ARTSCI-401-105</v>
          </cell>
          <cell r="AF3423" t="str">
            <v>401-2105-E235</v>
          </cell>
          <cell r="AJ3423" t="str">
            <v>-</v>
          </cell>
        </row>
        <row r="3424">
          <cell r="S3424" t="str">
            <v>EK68</v>
          </cell>
          <cell r="T3424" t="str">
            <v>J&amp;M Barnes Endow Schlrshp</v>
          </cell>
          <cell r="AA3424" t="str">
            <v>401-2105-E345</v>
          </cell>
          <cell r="AD3424" t="str">
            <v>ARTSCI-401</v>
          </cell>
          <cell r="AE3424" t="str">
            <v>ARTSCI-401-106</v>
          </cell>
          <cell r="AF3424" t="str">
            <v>401-2105-E345</v>
          </cell>
          <cell r="AJ3424" t="str">
            <v>-</v>
          </cell>
        </row>
        <row r="3425">
          <cell r="S3425" t="str">
            <v>EK69</v>
          </cell>
          <cell r="T3425" t="str">
            <v>Rom Lal Seekri Endow Schlrshp</v>
          </cell>
          <cell r="AA3425" t="str">
            <v>401-2105-E393</v>
          </cell>
          <cell r="AD3425" t="str">
            <v>ARTSCI-401</v>
          </cell>
          <cell r="AE3425" t="str">
            <v>ARTSCI-401-107</v>
          </cell>
          <cell r="AF3425" t="str">
            <v>401-2105-E393</v>
          </cell>
          <cell r="AJ3425" t="str">
            <v>-</v>
          </cell>
        </row>
        <row r="3426">
          <cell r="S3426" t="str">
            <v>EK70</v>
          </cell>
          <cell r="T3426" t="str">
            <v>Martin&amp;SchwarzbachEndwdSchlBiz</v>
          </cell>
          <cell r="AA3426" t="str">
            <v>401-2105-EE24</v>
          </cell>
          <cell r="AD3426" t="str">
            <v>ARTSCI-401</v>
          </cell>
          <cell r="AE3426" t="str">
            <v>ARTSCI-401-108</v>
          </cell>
          <cell r="AF3426" t="str">
            <v>401-2105-EE24</v>
          </cell>
          <cell r="AJ3426" t="str">
            <v>-</v>
          </cell>
        </row>
        <row r="3427">
          <cell r="S3427" t="str">
            <v>EK71</v>
          </cell>
          <cell r="T3427" t="str">
            <v>Jasmyn Beatty Leadership Fund</v>
          </cell>
          <cell r="AA3427" t="str">
            <v>401-2105-EF69</v>
          </cell>
          <cell r="AD3427" t="str">
            <v>ARTSCI-401</v>
          </cell>
          <cell r="AE3427" t="str">
            <v>ARTSCI-401-109</v>
          </cell>
          <cell r="AF3427" t="str">
            <v>401-2105-EF69</v>
          </cell>
          <cell r="AJ3427" t="str">
            <v>-</v>
          </cell>
        </row>
        <row r="3428">
          <cell r="S3428" t="str">
            <v>EK72</v>
          </cell>
          <cell r="T3428" t="str">
            <v>Alumni Color Network Schlrs</v>
          </cell>
          <cell r="AA3428" t="str">
            <v>401-2105-EK98</v>
          </cell>
          <cell r="AD3428" t="str">
            <v>ARTSCI-401</v>
          </cell>
          <cell r="AE3428" t="str">
            <v>ARTSCI-401-110</v>
          </cell>
          <cell r="AF3428" t="str">
            <v>401-2105-EK98</v>
          </cell>
          <cell r="AJ3428" t="str">
            <v>-</v>
          </cell>
        </row>
        <row r="3429">
          <cell r="S3429" t="str">
            <v>EK73</v>
          </cell>
          <cell r="T3429" t="str">
            <v>Lippmann Endowment</v>
          </cell>
          <cell r="AA3429" t="str">
            <v>401-2105-GX04</v>
          </cell>
          <cell r="AD3429" t="str">
            <v>ARTSCI-401</v>
          </cell>
          <cell r="AE3429" t="str">
            <v>ARTSCI-401-111</v>
          </cell>
          <cell r="AF3429" t="str">
            <v>401-2105-GX04</v>
          </cell>
          <cell r="AJ3429" t="str">
            <v>-</v>
          </cell>
        </row>
        <row r="3430">
          <cell r="S3430" t="str">
            <v>EK74</v>
          </cell>
          <cell r="T3430" t="str">
            <v>Deller Family Endowment</v>
          </cell>
          <cell r="AA3430" t="str">
            <v>401-2105-GX72</v>
          </cell>
          <cell r="AD3430" t="str">
            <v>ARTSCI-401</v>
          </cell>
          <cell r="AE3430" t="str">
            <v>ARTSCI-401-112</v>
          </cell>
          <cell r="AF3430" t="str">
            <v>401-2105-GX72</v>
          </cell>
          <cell r="AJ3430" t="str">
            <v>-</v>
          </cell>
        </row>
        <row r="3431">
          <cell r="S3431" t="str">
            <v>EK75</v>
          </cell>
          <cell r="T3431" t="str">
            <v>Faella Gaetano Pasqu Endow</v>
          </cell>
          <cell r="AA3431" t="str">
            <v>401-2105-TR40</v>
          </cell>
          <cell r="AD3431" t="str">
            <v>ARTSCI-401</v>
          </cell>
          <cell r="AE3431" t="str">
            <v>ARTSCI-401-113</v>
          </cell>
          <cell r="AF3431" t="str">
            <v>401-2105-TR40</v>
          </cell>
          <cell r="AJ3431" t="str">
            <v>-</v>
          </cell>
        </row>
        <row r="3432">
          <cell r="S3432" t="str">
            <v>EK76</v>
          </cell>
          <cell r="T3432" t="str">
            <v>Smith,Irvine&amp;Clarke Found</v>
          </cell>
          <cell r="AA3432" t="str">
            <v>401-2106-5122</v>
          </cell>
          <cell r="AD3432" t="str">
            <v>ARTSCI-401</v>
          </cell>
          <cell r="AE3432" t="str">
            <v>ARTSCI-401-114</v>
          </cell>
          <cell r="AF3432" t="str">
            <v>401-2106-5122</v>
          </cell>
          <cell r="AJ3432" t="str">
            <v>-</v>
          </cell>
        </row>
        <row r="3433">
          <cell r="S3433" t="str">
            <v>EK77</v>
          </cell>
          <cell r="T3433" t="str">
            <v>Suita/Hamming Endowed Schlrsp</v>
          </cell>
          <cell r="AA3433" t="str">
            <v>401-2106-5442</v>
          </cell>
          <cell r="AD3433" t="str">
            <v>ARTSCI-401</v>
          </cell>
          <cell r="AE3433" t="str">
            <v>ARTSCI-401-115</v>
          </cell>
          <cell r="AF3433" t="str">
            <v>401-2106-5442</v>
          </cell>
          <cell r="AJ3433" t="str">
            <v>-</v>
          </cell>
        </row>
        <row r="3434">
          <cell r="S3434" t="str">
            <v>EK78</v>
          </cell>
          <cell r="T3434" t="str">
            <v>Needham Grad Schlp Biomed&amp;Phrm</v>
          </cell>
          <cell r="AA3434" t="str">
            <v>401-2106-5452</v>
          </cell>
          <cell r="AD3434" t="str">
            <v>ARTSCI-401</v>
          </cell>
          <cell r="AE3434" t="str">
            <v>ARTSCI-401-116</v>
          </cell>
          <cell r="AF3434" t="str">
            <v>401-2106-5452</v>
          </cell>
          <cell r="AJ3434" t="str">
            <v>-</v>
          </cell>
        </row>
        <row r="3435">
          <cell r="S3435" t="str">
            <v>EK79</v>
          </cell>
          <cell r="T3435" t="str">
            <v>MaryD&amp;WCBrayJr 58 Endw Schlrp</v>
          </cell>
          <cell r="AA3435" t="str">
            <v>401-2106-5902</v>
          </cell>
          <cell r="AD3435" t="str">
            <v>ARTSCI-401</v>
          </cell>
          <cell r="AE3435" t="str">
            <v>ARTSCI-401-117</v>
          </cell>
          <cell r="AF3435" t="str">
            <v>401-2106-5902</v>
          </cell>
          <cell r="AJ3435" t="str">
            <v>-</v>
          </cell>
        </row>
        <row r="3436">
          <cell r="S3436" t="str">
            <v>EK80</v>
          </cell>
          <cell r="T3436" t="str">
            <v>William P. Ritzau '54 Mem Awd</v>
          </cell>
          <cell r="AA3436" t="str">
            <v>401-2106-E101</v>
          </cell>
          <cell r="AD3436" t="str">
            <v>ARTSCI-401</v>
          </cell>
          <cell r="AE3436" t="str">
            <v>ARTSCI-401-118</v>
          </cell>
          <cell r="AF3436" t="str">
            <v>401-2106-E101</v>
          </cell>
          <cell r="AJ3436" t="str">
            <v>-</v>
          </cell>
        </row>
        <row r="3437">
          <cell r="S3437" t="str">
            <v>EK81</v>
          </cell>
          <cell r="T3437" t="str">
            <v>Lisa M. Morse Theatre Award</v>
          </cell>
          <cell r="AA3437" t="str">
            <v>401-2106-E127</v>
          </cell>
          <cell r="AD3437" t="str">
            <v>ARTSCI-401</v>
          </cell>
          <cell r="AE3437" t="str">
            <v>ARTSCI-401-119</v>
          </cell>
          <cell r="AF3437" t="str">
            <v>401-2106-E127</v>
          </cell>
          <cell r="AJ3437" t="str">
            <v>-</v>
          </cell>
        </row>
        <row r="3438">
          <cell r="S3438" t="str">
            <v>EK82</v>
          </cell>
          <cell r="T3438" t="str">
            <v>J&amp;C Chiaverini Scholarship</v>
          </cell>
          <cell r="AA3438" t="str">
            <v>401-2106-E240</v>
          </cell>
          <cell r="AD3438" t="str">
            <v>ARTSCI-401</v>
          </cell>
          <cell r="AE3438" t="str">
            <v>ARTSCI-401-120</v>
          </cell>
          <cell r="AF3438" t="str">
            <v>401-2106-E240</v>
          </cell>
          <cell r="AJ3438" t="str">
            <v>-</v>
          </cell>
        </row>
        <row r="3439">
          <cell r="S3439" t="str">
            <v>EK83</v>
          </cell>
          <cell r="T3439" t="str">
            <v>J '91 &amp; K '90 Triarsi Schlrshp</v>
          </cell>
          <cell r="AA3439" t="str">
            <v>401-2106-E242</v>
          </cell>
          <cell r="AD3439" t="str">
            <v>ARTSCI-401</v>
          </cell>
          <cell r="AE3439" t="str">
            <v>ARTSCI-401-121</v>
          </cell>
          <cell r="AF3439" t="str">
            <v>401-2106-E242</v>
          </cell>
          <cell r="AJ3439" t="str">
            <v>-</v>
          </cell>
        </row>
        <row r="3440">
          <cell r="S3440" t="str">
            <v>EK84</v>
          </cell>
          <cell r="T3440" t="str">
            <v>Mario Fam Found Impact Endw</v>
          </cell>
          <cell r="AA3440" t="str">
            <v>401-2106-EG67</v>
          </cell>
          <cell r="AD3440" t="str">
            <v>ARTSCI-401</v>
          </cell>
          <cell r="AE3440" t="str">
            <v>ARTSCI-401-122</v>
          </cell>
          <cell r="AF3440" t="str">
            <v>401-2106-EG67</v>
          </cell>
          <cell r="AJ3440" t="str">
            <v>-</v>
          </cell>
        </row>
        <row r="3441">
          <cell r="S3441" t="str">
            <v>EK85</v>
          </cell>
          <cell r="T3441" t="str">
            <v>C&amp;T Sculco Grad Nurs Rsrch Sch</v>
          </cell>
          <cell r="AA3441" t="str">
            <v>401-2106-G513</v>
          </cell>
          <cell r="AD3441" t="str">
            <v>ARTSCI-401</v>
          </cell>
          <cell r="AE3441" t="str">
            <v>ARTSCI-401-123</v>
          </cell>
          <cell r="AF3441" t="str">
            <v>401-2106-G513</v>
          </cell>
          <cell r="AJ3441" t="str">
            <v>-</v>
          </cell>
        </row>
        <row r="3442">
          <cell r="S3442" t="str">
            <v>EK86</v>
          </cell>
          <cell r="T3442" t="str">
            <v>Das Graduate Eng Scholarship</v>
          </cell>
          <cell r="AA3442" t="str">
            <v>401-2106-G604</v>
          </cell>
          <cell r="AD3442" t="str">
            <v>ARTSCI-401</v>
          </cell>
          <cell r="AE3442" t="str">
            <v>ARTSCI-401-124</v>
          </cell>
          <cell r="AF3442" t="str">
            <v>401-2106-G604</v>
          </cell>
          <cell r="AJ3442" t="str">
            <v>-</v>
          </cell>
        </row>
        <row r="3443">
          <cell r="S3443" t="str">
            <v>EK87</v>
          </cell>
          <cell r="T3443" t="str">
            <v>Cross-Das&amp;Das Grad Englsh Schr</v>
          </cell>
          <cell r="AA3443" t="str">
            <v>401-2106-G729</v>
          </cell>
          <cell r="AD3443" t="str">
            <v>ARTSCI-401</v>
          </cell>
          <cell r="AE3443" t="str">
            <v>ARTSCI-401-125</v>
          </cell>
          <cell r="AF3443" t="str">
            <v>401-2106-G729</v>
          </cell>
          <cell r="AJ3443" t="str">
            <v>-</v>
          </cell>
        </row>
        <row r="3444">
          <cell r="S3444" t="str">
            <v>EK88</v>
          </cell>
          <cell r="T3444" t="str">
            <v>Luna-Rivera SF Scholarship</v>
          </cell>
          <cell r="AA3444" t="str">
            <v>401-2106-G771</v>
          </cell>
          <cell r="AD3444" t="str">
            <v>ARTSCI-401</v>
          </cell>
          <cell r="AE3444" t="str">
            <v>ARTSCI-401-126</v>
          </cell>
          <cell r="AF3444" t="str">
            <v>401-2106-G771</v>
          </cell>
          <cell r="AJ3444" t="str">
            <v>-</v>
          </cell>
        </row>
        <row r="3445">
          <cell r="S3445" t="str">
            <v>EK89</v>
          </cell>
          <cell r="T3445" t="str">
            <v>DeHayes Honors Excellence Endw</v>
          </cell>
          <cell r="AA3445" t="str">
            <v>401-2106-GW75</v>
          </cell>
          <cell r="AD3445" t="str">
            <v>ARTSCI-401</v>
          </cell>
          <cell r="AE3445" t="str">
            <v>ARTSCI-401-127</v>
          </cell>
          <cell r="AF3445" t="str">
            <v>401-2106-GW75</v>
          </cell>
          <cell r="AJ3445" t="str">
            <v>-</v>
          </cell>
        </row>
        <row r="3446">
          <cell r="S3446" t="str">
            <v>EK90</v>
          </cell>
          <cell r="T3446" t="str">
            <v>R '73 &amp; B '75 Baumann End Sch</v>
          </cell>
          <cell r="AA3446" t="str">
            <v>401-2107-5055</v>
          </cell>
          <cell r="AD3446" t="str">
            <v>ARTSCI-401</v>
          </cell>
          <cell r="AE3446" t="str">
            <v>ARTSCI-401-128</v>
          </cell>
          <cell r="AF3446" t="str">
            <v>401-2107-5055</v>
          </cell>
          <cell r="AJ3446" t="str">
            <v>-</v>
          </cell>
        </row>
        <row r="3447">
          <cell r="S3447" t="str">
            <v>EK91</v>
          </cell>
          <cell r="T3447" t="str">
            <v>D.G. Brown Nursing Scholarship</v>
          </cell>
          <cell r="AA3447" t="str">
            <v>401-2107-5235</v>
          </cell>
          <cell r="AD3447" t="str">
            <v>ARTSCI-401</v>
          </cell>
          <cell r="AE3447" t="str">
            <v>ARTSCI-401-129</v>
          </cell>
          <cell r="AF3447" t="str">
            <v>401-2107-5235</v>
          </cell>
          <cell r="AJ3447" t="str">
            <v>-</v>
          </cell>
        </row>
        <row r="3448">
          <cell r="S3448" t="str">
            <v>EK92</v>
          </cell>
          <cell r="T3448" t="str">
            <v>Simpson Family Schlshp</v>
          </cell>
          <cell r="AA3448" t="str">
            <v>401-2107-5314</v>
          </cell>
          <cell r="AD3448" t="str">
            <v>ARTSCI-401</v>
          </cell>
          <cell r="AE3448" t="str">
            <v>ARTSCI-401-130</v>
          </cell>
          <cell r="AF3448" t="str">
            <v>401-2107-5314</v>
          </cell>
          <cell r="AJ3448" t="str">
            <v>-</v>
          </cell>
        </row>
        <row r="3449">
          <cell r="S3449" t="str">
            <v>EK93</v>
          </cell>
          <cell r="T3449" t="str">
            <v>West, Robert Scott Mem GS</v>
          </cell>
          <cell r="AA3449" t="str">
            <v>401-2107-5568</v>
          </cell>
          <cell r="AD3449" t="str">
            <v>ARTSCI-401</v>
          </cell>
          <cell r="AE3449" t="str">
            <v>ARTSCI-401-131</v>
          </cell>
          <cell r="AF3449" t="str">
            <v>401-2107-5568</v>
          </cell>
          <cell r="AJ3449" t="str">
            <v>-</v>
          </cell>
        </row>
        <row r="3450">
          <cell r="S3450" t="str">
            <v>EK94</v>
          </cell>
          <cell r="T3450" t="str">
            <v>GSO Pell Library Endow</v>
          </cell>
          <cell r="AA3450" t="str">
            <v>401-2107-5600</v>
          </cell>
          <cell r="AD3450" t="str">
            <v>ARTSCI-401</v>
          </cell>
          <cell r="AE3450" t="str">
            <v>ARTSCI-401-132</v>
          </cell>
          <cell r="AF3450" t="str">
            <v>401-2107-5600</v>
          </cell>
          <cell r="AJ3450" t="str">
            <v>-</v>
          </cell>
        </row>
        <row r="3451">
          <cell r="S3451" t="str">
            <v>EK95</v>
          </cell>
          <cell r="T3451" t="str">
            <v>Sieburth, Janice '72 &amp; John</v>
          </cell>
          <cell r="AA3451" t="str">
            <v>401-2107-E107</v>
          </cell>
          <cell r="AD3451" t="str">
            <v>ARTSCI-401</v>
          </cell>
          <cell r="AE3451" t="str">
            <v>ARTSCI-401-133</v>
          </cell>
          <cell r="AF3451" t="str">
            <v>401-2107-E107</v>
          </cell>
          <cell r="AJ3451" t="str">
            <v>-</v>
          </cell>
        </row>
        <row r="3452">
          <cell r="S3452" t="str">
            <v>EK96</v>
          </cell>
          <cell r="T3452" t="str">
            <v>Orme, William A. Pell Library</v>
          </cell>
          <cell r="AA3452" t="str">
            <v>401-2107-E251</v>
          </cell>
          <cell r="AD3452" t="str">
            <v>ARTSCI-401</v>
          </cell>
          <cell r="AE3452" t="str">
            <v>ARTSCI-401-134</v>
          </cell>
          <cell r="AF3452" t="str">
            <v>401-2107-E251</v>
          </cell>
          <cell r="AJ3452" t="str">
            <v>-</v>
          </cell>
        </row>
        <row r="3453">
          <cell r="S3453" t="str">
            <v>EK97</v>
          </cell>
          <cell r="T3453" t="str">
            <v>Brown,Burton Endow ASFCEPS Lib</v>
          </cell>
          <cell r="AA3453" t="str">
            <v>401-2107-EG70</v>
          </cell>
          <cell r="AD3453" t="str">
            <v>ARTSCI-401</v>
          </cell>
          <cell r="AE3453" t="str">
            <v>ARTSCI-401-135</v>
          </cell>
          <cell r="AF3453" t="str">
            <v>401-2107-EG70</v>
          </cell>
          <cell r="AJ3453" t="str">
            <v>-</v>
          </cell>
        </row>
        <row r="3454">
          <cell r="S3454" t="str">
            <v>EK98</v>
          </cell>
          <cell r="T3454" t="str">
            <v>Mike Renzi Musicianship Award</v>
          </cell>
          <cell r="AA3454" t="str">
            <v>401-2107-EK87</v>
          </cell>
          <cell r="AD3454" t="str">
            <v>ARTSCI-401</v>
          </cell>
          <cell r="AE3454" t="str">
            <v>ARTSCI-401-136</v>
          </cell>
          <cell r="AF3454" t="str">
            <v>401-2107-EK87</v>
          </cell>
          <cell r="AJ3454" t="str">
            <v>-</v>
          </cell>
        </row>
        <row r="3455">
          <cell r="S3455" t="str">
            <v>EK99</v>
          </cell>
          <cell r="T3455" t="str">
            <v>J&amp;K Joseph Endow Schlshp</v>
          </cell>
          <cell r="AA3455" t="str">
            <v>401-2107-G582</v>
          </cell>
          <cell r="AD3455" t="str">
            <v>ARTSCI-401</v>
          </cell>
          <cell r="AE3455" t="str">
            <v>ARTSCI-401-137</v>
          </cell>
          <cell r="AF3455" t="str">
            <v>401-2107-G582</v>
          </cell>
          <cell r="AJ3455" t="str">
            <v>-</v>
          </cell>
        </row>
        <row r="3456">
          <cell r="S3456" t="str">
            <v>EL01</v>
          </cell>
          <cell r="T3456" t="str">
            <v>K &amp; M Marchand Martin Endowed</v>
          </cell>
          <cell r="AA3456" t="str">
            <v>401-2107-G699</v>
          </cell>
          <cell r="AD3456" t="str">
            <v>ARTSCI-401</v>
          </cell>
          <cell r="AE3456" t="str">
            <v>ARTSCI-401-138</v>
          </cell>
          <cell r="AF3456" t="str">
            <v>401-2107-G699</v>
          </cell>
          <cell r="AJ3456" t="str">
            <v>-</v>
          </cell>
        </row>
        <row r="3457">
          <cell r="S3457" t="str">
            <v>EL02</v>
          </cell>
          <cell r="T3457" t="str">
            <v>Dr Vittimberga End. Prof. Psyc</v>
          </cell>
          <cell r="AA3457" t="str">
            <v>401-2108-5354</v>
          </cell>
          <cell r="AD3457" t="str">
            <v>ARTSCI-401</v>
          </cell>
          <cell r="AE3457" t="str">
            <v>ARTSCI-401-139</v>
          </cell>
          <cell r="AF3457" t="str">
            <v>401-2108-5354</v>
          </cell>
          <cell r="AJ3457" t="str">
            <v>-</v>
          </cell>
        </row>
        <row r="3458">
          <cell r="S3458" t="str">
            <v>EL03</v>
          </cell>
          <cell r="T3458" t="str">
            <v>Boaro Endw Schlrs Nutr&amp;Diet</v>
          </cell>
          <cell r="AA3458" t="str">
            <v>401-2108-5847</v>
          </cell>
          <cell r="AD3458" t="str">
            <v>ARTSCI-401</v>
          </cell>
          <cell r="AE3458" t="str">
            <v>ARTSCI-401-140</v>
          </cell>
          <cell r="AF3458" t="str">
            <v>401-2108-5847</v>
          </cell>
          <cell r="AJ3458" t="str">
            <v>-</v>
          </cell>
        </row>
        <row r="3459">
          <cell r="S3459" t="str">
            <v>EL04</v>
          </cell>
          <cell r="T3459" t="str">
            <v>Boaro Endw Schlrshp Ocean Engr</v>
          </cell>
          <cell r="AA3459" t="str">
            <v>401-2108-E354</v>
          </cell>
          <cell r="AD3459" t="str">
            <v>ARTSCI-401</v>
          </cell>
          <cell r="AE3459" t="str">
            <v>ARTSCI-401-141</v>
          </cell>
          <cell r="AF3459" t="str">
            <v>401-2108-E354</v>
          </cell>
          <cell r="AJ3459" t="str">
            <v>-</v>
          </cell>
        </row>
        <row r="3460">
          <cell r="S3460" t="str">
            <v>EL05</v>
          </cell>
          <cell r="T3460" t="str">
            <v>Dr. Richard Carvalho Endowment</v>
          </cell>
          <cell r="AA3460" t="str">
            <v>401-2108-E379</v>
          </cell>
          <cell r="AD3460" t="str">
            <v>ARTSCI-401</v>
          </cell>
          <cell r="AE3460" t="str">
            <v>ARTSCI-401-142</v>
          </cell>
          <cell r="AF3460" t="str">
            <v>401-2108-E379</v>
          </cell>
          <cell r="AJ3460" t="str">
            <v>-</v>
          </cell>
        </row>
        <row r="3461">
          <cell r="S3461" t="str">
            <v>EL06</v>
          </cell>
          <cell r="T3461" t="str">
            <v>Pizza Civil Engineering Schrp</v>
          </cell>
          <cell r="AA3461" t="str">
            <v>401-2108-EA69</v>
          </cell>
          <cell r="AD3461" t="str">
            <v>ARTSCI-401</v>
          </cell>
          <cell r="AE3461" t="str">
            <v>ARTSCI-401-143</v>
          </cell>
          <cell r="AF3461" t="str">
            <v>401-2108-EA69</v>
          </cell>
          <cell r="AJ3461" t="str">
            <v>-</v>
          </cell>
        </row>
        <row r="3462">
          <cell r="S3462" t="str">
            <v>EL07</v>
          </cell>
          <cell r="T3462" t="str">
            <v>D &amp; J Horton Scholarship</v>
          </cell>
          <cell r="AA3462" t="str">
            <v>401-2108-EB44</v>
          </cell>
          <cell r="AD3462" t="str">
            <v>ARTSCI-401</v>
          </cell>
          <cell r="AE3462" t="str">
            <v>ARTSCI-401-144</v>
          </cell>
          <cell r="AF3462" t="str">
            <v>401-2108-EB44</v>
          </cell>
          <cell r="AJ3462" t="str">
            <v>-</v>
          </cell>
        </row>
        <row r="3463">
          <cell r="S3463" t="str">
            <v>EL08</v>
          </cell>
          <cell r="T3463" t="str">
            <v>A E Martin Endowed Scholarship</v>
          </cell>
          <cell r="AA3463" t="str">
            <v>401-2108-ED01</v>
          </cell>
          <cell r="AD3463" t="str">
            <v>ARTSCI-401</v>
          </cell>
          <cell r="AE3463" t="str">
            <v>ARTSCI-401-145</v>
          </cell>
          <cell r="AF3463" t="str">
            <v>401-2108-ED01</v>
          </cell>
          <cell r="AJ3463" t="str">
            <v>-</v>
          </cell>
        </row>
        <row r="3464">
          <cell r="S3464" t="str">
            <v>EL09</v>
          </cell>
          <cell r="T3464" t="str">
            <v>Richard Calabro Scholarship</v>
          </cell>
          <cell r="AA3464" t="str">
            <v>401-2108-EE55</v>
          </cell>
          <cell r="AD3464" t="str">
            <v>ARTSCI-401</v>
          </cell>
          <cell r="AE3464" t="str">
            <v>ARTSCI-401-146</v>
          </cell>
          <cell r="AF3464" t="str">
            <v>401-2108-EE55</v>
          </cell>
          <cell r="AJ3464" t="str">
            <v>-</v>
          </cell>
        </row>
        <row r="3465">
          <cell r="S3465" t="str">
            <v>EL10</v>
          </cell>
          <cell r="T3465" t="str">
            <v>J. R. Montilla Engr Schlrshp</v>
          </cell>
          <cell r="AA3465" t="str">
            <v>401-2108-GS24</v>
          </cell>
          <cell r="AD3465" t="str">
            <v>ARTSCI-401</v>
          </cell>
          <cell r="AE3465" t="str">
            <v>ARTSCI-401-147</v>
          </cell>
          <cell r="AF3465" t="str">
            <v>401-2108-GS24</v>
          </cell>
          <cell r="AJ3465" t="str">
            <v>-</v>
          </cell>
        </row>
        <row r="3466">
          <cell r="S3466" t="str">
            <v>EL11</v>
          </cell>
          <cell r="T3466" t="str">
            <v>Ken &amp; Laura Kenerson Endwd Sch</v>
          </cell>
          <cell r="AA3466" t="str">
            <v>401-2108-GW06</v>
          </cell>
          <cell r="AD3466" t="str">
            <v>ARTSCI-401</v>
          </cell>
          <cell r="AE3466" t="str">
            <v>ARTSCI-401-148</v>
          </cell>
          <cell r="AF3466" t="str">
            <v>401-2108-GW06</v>
          </cell>
          <cell r="AJ3466" t="str">
            <v>-</v>
          </cell>
        </row>
        <row r="3467">
          <cell r="S3467" t="str">
            <v>EL12</v>
          </cell>
          <cell r="T3467" t="str">
            <v>F&amp;S Pierce Endwd Engr Schlrshp</v>
          </cell>
          <cell r="AA3467" t="str">
            <v>401-2110-5039</v>
          </cell>
          <cell r="AD3467" t="str">
            <v>ARTSCI-401</v>
          </cell>
          <cell r="AE3467" t="str">
            <v>ARTSCI-401-149</v>
          </cell>
          <cell r="AF3467" t="str">
            <v>401-2110-5039</v>
          </cell>
          <cell r="AJ3467" t="str">
            <v>-</v>
          </cell>
        </row>
        <row r="3468">
          <cell r="S3468" t="str">
            <v>EL13</v>
          </cell>
          <cell r="T3468" t="str">
            <v>McshaneCouvillion CourageAward</v>
          </cell>
          <cell r="AA3468" t="str">
            <v>401-2110-5227</v>
          </cell>
          <cell r="AD3468" t="str">
            <v>ARTSCI-401</v>
          </cell>
          <cell r="AE3468" t="str">
            <v>ARTSCI-401-150</v>
          </cell>
          <cell r="AF3468" t="str">
            <v>401-2110-5227</v>
          </cell>
          <cell r="AJ3468" t="str">
            <v>-</v>
          </cell>
        </row>
        <row r="3469">
          <cell r="S3469" t="str">
            <v>EL14</v>
          </cell>
          <cell r="T3469" t="str">
            <v>Galuska Memorial Scholarship</v>
          </cell>
          <cell r="AA3469" t="str">
            <v>401-2110-EE92</v>
          </cell>
          <cell r="AD3469" t="str">
            <v>ARTSCI-401</v>
          </cell>
          <cell r="AE3469" t="str">
            <v>ARTSCI-401-151</v>
          </cell>
          <cell r="AF3469" t="str">
            <v>401-2110-EE92</v>
          </cell>
          <cell r="AJ3469" t="str">
            <v>-</v>
          </cell>
        </row>
        <row r="3470">
          <cell r="S3470" t="str">
            <v>EL15</v>
          </cell>
          <cell r="T3470" t="str">
            <v>Bill Ryan ('50) Endowed Fund</v>
          </cell>
          <cell r="AA3470" t="str">
            <v>401-2111-5131</v>
          </cell>
          <cell r="AD3470" t="str">
            <v>ARTSCI-401</v>
          </cell>
          <cell r="AE3470" t="str">
            <v>ARTSCI-401-152</v>
          </cell>
          <cell r="AF3470" t="str">
            <v>401-2111-5131</v>
          </cell>
          <cell r="AJ3470" t="str">
            <v>-</v>
          </cell>
        </row>
        <row r="3471">
          <cell r="S3471" t="str">
            <v>EL16</v>
          </cell>
          <cell r="T3471" t="str">
            <v>Guentert Pharmacy Scholarship</v>
          </cell>
          <cell r="AA3471" t="str">
            <v>401-2111-E383</v>
          </cell>
          <cell r="AD3471" t="str">
            <v>ARTSCI-401</v>
          </cell>
          <cell r="AE3471" t="str">
            <v>ARTSCI-401-153</v>
          </cell>
          <cell r="AF3471" t="str">
            <v>401-2111-E383</v>
          </cell>
          <cell r="AJ3471" t="str">
            <v>-</v>
          </cell>
        </row>
        <row r="3472">
          <cell r="S3472" t="str">
            <v>EL17</v>
          </cell>
          <cell r="T3472" t="str">
            <v>Visneuski MS/PhD of Nurs Pract</v>
          </cell>
          <cell r="AA3472" t="str">
            <v>401-2111-EG54</v>
          </cell>
          <cell r="AD3472" t="str">
            <v>ARTSCI-401</v>
          </cell>
          <cell r="AE3472" t="str">
            <v>ARTSCI-401-154</v>
          </cell>
          <cell r="AF3472" t="str">
            <v>401-2111-EG54</v>
          </cell>
          <cell r="AJ3472" t="str">
            <v>-</v>
          </cell>
        </row>
        <row r="3473">
          <cell r="S3473" t="str">
            <v>EL18</v>
          </cell>
          <cell r="T3473" t="str">
            <v>Thomas F. Black, Jr. Scholarsh</v>
          </cell>
          <cell r="AA3473" t="str">
            <v>401-2111-G750</v>
          </cell>
          <cell r="AD3473" t="str">
            <v>ARTSCI-401</v>
          </cell>
          <cell r="AE3473" t="str">
            <v>ARTSCI-401-155</v>
          </cell>
          <cell r="AF3473" t="str">
            <v>401-2111-G750</v>
          </cell>
          <cell r="AJ3473" t="str">
            <v>-</v>
          </cell>
        </row>
        <row r="3474">
          <cell r="S3474" t="str">
            <v>EL19</v>
          </cell>
          <cell r="T3474" t="str">
            <v>Herman Scholarship Fund</v>
          </cell>
          <cell r="AA3474" t="str">
            <v>401-2112-5447</v>
          </cell>
          <cell r="AD3474" t="str">
            <v>ARTSCI-401</v>
          </cell>
          <cell r="AE3474" t="str">
            <v>ARTSCI-401-156</v>
          </cell>
          <cell r="AF3474" t="str">
            <v>401-2112-5447</v>
          </cell>
          <cell r="AJ3474" t="str">
            <v>-</v>
          </cell>
        </row>
        <row r="3475">
          <cell r="S3475" t="str">
            <v>EL20</v>
          </cell>
          <cell r="T3475" t="str">
            <v>Georgia McRae Fund</v>
          </cell>
          <cell r="AA3475" t="str">
            <v>401-2112-5652</v>
          </cell>
          <cell r="AD3475" t="str">
            <v>ARTSCI-401</v>
          </cell>
          <cell r="AE3475" t="str">
            <v>ARTSCI-401-157</v>
          </cell>
          <cell r="AF3475" t="str">
            <v>401-2112-5652</v>
          </cell>
          <cell r="AJ3475" t="str">
            <v>-</v>
          </cell>
        </row>
        <row r="3476">
          <cell r="S3476" t="str">
            <v>EL21</v>
          </cell>
          <cell r="T3476" t="str">
            <v>G&amp;I Zartarian Scholarship Fund</v>
          </cell>
          <cell r="AA3476" t="str">
            <v>401-2112-5890</v>
          </cell>
          <cell r="AD3476" t="str">
            <v>ARTSCI-401</v>
          </cell>
          <cell r="AE3476" t="str">
            <v>ARTSCI-401-158</v>
          </cell>
          <cell r="AF3476" t="str">
            <v>401-2112-5890</v>
          </cell>
          <cell r="AJ3476" t="str">
            <v>-</v>
          </cell>
        </row>
        <row r="3477">
          <cell r="S3477" t="str">
            <v>EL22</v>
          </cell>
          <cell r="T3477" t="str">
            <v>Drs D&amp;A Paul Grad Engin Schol</v>
          </cell>
          <cell r="AA3477" t="str">
            <v>401-2112-E364</v>
          </cell>
          <cell r="AD3477" t="str">
            <v>ARTSCI-401</v>
          </cell>
          <cell r="AE3477" t="str">
            <v>ARTSCI-401-159</v>
          </cell>
          <cell r="AF3477" t="str">
            <v>401-2112-E364</v>
          </cell>
          <cell r="AJ3477" t="str">
            <v>-</v>
          </cell>
        </row>
        <row r="3478">
          <cell r="S3478" t="str">
            <v>EL23</v>
          </cell>
          <cell r="T3478" t="str">
            <v>J&amp;K Murphy Endwd Scholarship</v>
          </cell>
          <cell r="AA3478" t="str">
            <v>401-2112-EA92</v>
          </cell>
          <cell r="AD3478" t="str">
            <v>ARTSCI-401</v>
          </cell>
          <cell r="AE3478" t="str">
            <v>ARTSCI-401-160</v>
          </cell>
          <cell r="AF3478" t="str">
            <v>401-2112-EA92</v>
          </cell>
          <cell r="AJ3478" t="str">
            <v>-</v>
          </cell>
        </row>
        <row r="3479">
          <cell r="S3479" t="str">
            <v>EL24</v>
          </cell>
          <cell r="T3479" t="str">
            <v>W&amp;D Card CoB Scholarship</v>
          </cell>
          <cell r="AA3479" t="str">
            <v>401-2112-EB34</v>
          </cell>
          <cell r="AD3479" t="str">
            <v>ARTSCI-401</v>
          </cell>
          <cell r="AE3479" t="str">
            <v>ARTSCI-401-161</v>
          </cell>
          <cell r="AF3479" t="str">
            <v>401-2112-EB34</v>
          </cell>
          <cell r="AJ3479" t="str">
            <v>-</v>
          </cell>
        </row>
        <row r="3480">
          <cell r="S3480" t="str">
            <v>EL25</v>
          </cell>
          <cell r="T3480" t="str">
            <v>Rho Iota Kappa Chp/Chi Phi End</v>
          </cell>
          <cell r="AA3480" t="str">
            <v>401-2112-EB68</v>
          </cell>
          <cell r="AD3480" t="str">
            <v>ARTSCI-401</v>
          </cell>
          <cell r="AE3480" t="str">
            <v>ARTSCI-401-162</v>
          </cell>
          <cell r="AF3480" t="str">
            <v>401-2112-EB68</v>
          </cell>
          <cell r="AJ3480" t="str">
            <v>-</v>
          </cell>
        </row>
        <row r="3481">
          <cell r="S3481" t="str">
            <v>EL26</v>
          </cell>
          <cell r="T3481" t="str">
            <v>Galvin Endowed Scholarship</v>
          </cell>
          <cell r="AA3481" t="str">
            <v>401-2112-ED78</v>
          </cell>
          <cell r="AD3481" t="str">
            <v>ARTSCI-401</v>
          </cell>
          <cell r="AE3481" t="str">
            <v>ARTSCI-401-163</v>
          </cell>
          <cell r="AF3481" t="str">
            <v>401-2112-ED78</v>
          </cell>
          <cell r="AJ3481" t="str">
            <v>-</v>
          </cell>
        </row>
        <row r="3482">
          <cell r="S3482" t="str">
            <v>EL27</v>
          </cell>
          <cell r="T3482" t="str">
            <v>Elizabeth Carolyn Lincoln Schl</v>
          </cell>
          <cell r="AA3482" t="str">
            <v>401-2112-EE21</v>
          </cell>
          <cell r="AD3482" t="str">
            <v>ARTSCI-401</v>
          </cell>
          <cell r="AE3482" t="str">
            <v>ARTSCI-401-164</v>
          </cell>
          <cell r="AF3482" t="str">
            <v>401-2112-EE21</v>
          </cell>
          <cell r="AJ3482" t="str">
            <v>-</v>
          </cell>
        </row>
        <row r="3483">
          <cell r="S3483" t="str">
            <v>EL28</v>
          </cell>
          <cell r="T3483" t="str">
            <v>EC Lincoln Nutrition/Dietetics</v>
          </cell>
          <cell r="AA3483" t="str">
            <v>401-2112-EE47</v>
          </cell>
          <cell r="AD3483" t="str">
            <v>ARTSCI-401</v>
          </cell>
          <cell r="AE3483" t="str">
            <v>ARTSCI-401-165</v>
          </cell>
          <cell r="AF3483" t="str">
            <v>401-2112-EE47</v>
          </cell>
          <cell r="AJ3483" t="str">
            <v>-</v>
          </cell>
        </row>
        <row r="3484">
          <cell r="S3484" t="str">
            <v>EL29</v>
          </cell>
          <cell r="T3484" t="str">
            <v>Sarni Family Fd Int'l Business</v>
          </cell>
          <cell r="AA3484" t="str">
            <v>401-2112-EE78</v>
          </cell>
          <cell r="AD3484" t="str">
            <v>ARTSCI-401</v>
          </cell>
          <cell r="AE3484" t="str">
            <v>ARTSCI-401-166</v>
          </cell>
          <cell r="AF3484" t="str">
            <v>401-2112-EE78</v>
          </cell>
          <cell r="AJ3484" t="str">
            <v>-</v>
          </cell>
        </row>
        <row r="3485">
          <cell r="S3485" t="str">
            <v>EL30</v>
          </cell>
          <cell r="T3485" t="str">
            <v>J.Brown, G.Krausse Scholarship</v>
          </cell>
          <cell r="AA3485" t="str">
            <v>401-2112-EG08</v>
          </cell>
          <cell r="AD3485" t="str">
            <v>ARTSCI-401</v>
          </cell>
          <cell r="AE3485" t="str">
            <v>ARTSCI-401-167</v>
          </cell>
          <cell r="AF3485" t="str">
            <v>401-2112-EG08</v>
          </cell>
          <cell r="AJ3485" t="str">
            <v>-</v>
          </cell>
        </row>
        <row r="3486">
          <cell r="S3486" t="str">
            <v>EL31</v>
          </cell>
          <cell r="T3486" t="str">
            <v>A&amp;V Saunders Scholarship End</v>
          </cell>
          <cell r="AA3486" t="str">
            <v>401-2112-G753</v>
          </cell>
          <cell r="AD3486" t="str">
            <v>ARTSCI-401</v>
          </cell>
          <cell r="AE3486" t="str">
            <v>ARTSCI-401-168</v>
          </cell>
          <cell r="AF3486" t="str">
            <v>401-2112-G753</v>
          </cell>
          <cell r="AJ3486" t="str">
            <v>-</v>
          </cell>
        </row>
        <row r="3487">
          <cell r="S3487" t="str">
            <v>EL33</v>
          </cell>
          <cell r="T3487" t="str">
            <v>Struck Family Scholarship Fund</v>
          </cell>
          <cell r="AA3487" t="str">
            <v>401-2112-G951</v>
          </cell>
          <cell r="AD3487" t="str">
            <v>ARTSCI-401</v>
          </cell>
          <cell r="AE3487" t="str">
            <v>ARTSCI-401-169</v>
          </cell>
          <cell r="AF3487" t="str">
            <v>401-2112-G951</v>
          </cell>
          <cell r="AJ3487" t="str">
            <v>-</v>
          </cell>
        </row>
        <row r="3488">
          <cell r="S3488" t="str">
            <v>EL34</v>
          </cell>
          <cell r="T3488" t="str">
            <v>Frank E. Cirillo '56 Scholarsh</v>
          </cell>
          <cell r="AA3488" t="str">
            <v>401-2112-GT05</v>
          </cell>
          <cell r="AD3488" t="str">
            <v>ARTSCI-401</v>
          </cell>
          <cell r="AE3488" t="str">
            <v>ARTSCI-401-170</v>
          </cell>
          <cell r="AF3488" t="str">
            <v>401-2112-GT05</v>
          </cell>
          <cell r="AJ3488" t="str">
            <v>-</v>
          </cell>
        </row>
        <row r="3489">
          <cell r="S3489" t="str">
            <v>EL35</v>
          </cell>
          <cell r="T3489" t="str">
            <v>Grossomanides Scholarship Fund</v>
          </cell>
          <cell r="AA3489" t="str">
            <v>401-2113-5579</v>
          </cell>
          <cell r="AD3489" t="str">
            <v>ARTSCI-401</v>
          </cell>
          <cell r="AE3489" t="str">
            <v>ARTSCI-401-171</v>
          </cell>
          <cell r="AF3489" t="str">
            <v>401-2113-5579</v>
          </cell>
          <cell r="AJ3489" t="str">
            <v>-</v>
          </cell>
        </row>
        <row r="3490">
          <cell r="S3490" t="str">
            <v>EL36</v>
          </cell>
          <cell r="T3490" t="str">
            <v>Buteau,Richard W. &amp; Roland S.</v>
          </cell>
          <cell r="AA3490" t="str">
            <v>401-2113-E136</v>
          </cell>
          <cell r="AD3490" t="str">
            <v>ARTSCI-401</v>
          </cell>
          <cell r="AE3490" t="str">
            <v>ARTSCI-401-172</v>
          </cell>
          <cell r="AF3490" t="str">
            <v>401-2113-E136</v>
          </cell>
          <cell r="AJ3490" t="str">
            <v>-</v>
          </cell>
        </row>
        <row r="3491">
          <cell r="S3491" t="str">
            <v>EL37</v>
          </cell>
          <cell r="T3491" t="str">
            <v>Cianfarani '92 Endow Scholar</v>
          </cell>
          <cell r="AA3491" t="str">
            <v>401-2113-E368</v>
          </cell>
          <cell r="AD3491" t="str">
            <v>ARTSCI-401</v>
          </cell>
          <cell r="AE3491" t="str">
            <v>ARTSCI-401-173</v>
          </cell>
          <cell r="AF3491" t="str">
            <v>401-2113-E368</v>
          </cell>
          <cell r="AJ3491" t="str">
            <v>-</v>
          </cell>
        </row>
        <row r="3492">
          <cell r="S3492" t="str">
            <v>EL38</v>
          </cell>
          <cell r="T3492" t="str">
            <v>Leonard Scholarship</v>
          </cell>
          <cell r="AA3492" t="str">
            <v>401-2113-G990</v>
          </cell>
          <cell r="AD3492" t="str">
            <v>ARTSCI-401</v>
          </cell>
          <cell r="AE3492" t="str">
            <v>ARTSCI-401-174</v>
          </cell>
          <cell r="AF3492" t="str">
            <v>401-2113-G990</v>
          </cell>
          <cell r="AJ3492" t="str">
            <v>-</v>
          </cell>
        </row>
        <row r="3493">
          <cell r="S3493" t="str">
            <v>EL40</v>
          </cell>
          <cell r="T3493" t="str">
            <v>Nicholas P. D'Antilio '25 Scho</v>
          </cell>
          <cell r="AA3493" t="str">
            <v>401-2114-5094</v>
          </cell>
          <cell r="AD3493" t="str">
            <v>ARTSCI-401</v>
          </cell>
          <cell r="AE3493" t="str">
            <v>ARTSCI-401-175</v>
          </cell>
          <cell r="AF3493" t="str">
            <v>401-2114-5094</v>
          </cell>
          <cell r="AJ3493" t="str">
            <v>-</v>
          </cell>
        </row>
        <row r="3494">
          <cell r="S3494" t="str">
            <v>EL42</v>
          </cell>
          <cell r="T3494" t="str">
            <v>Fannon Educ Research Endow</v>
          </cell>
          <cell r="AA3494" t="str">
            <v>401-2114-5919</v>
          </cell>
          <cell r="AD3494" t="str">
            <v>ARTSCI-401</v>
          </cell>
          <cell r="AE3494" t="str">
            <v>ARTSCI-401-176</v>
          </cell>
          <cell r="AF3494" t="str">
            <v>401-2114-5919</v>
          </cell>
          <cell r="AJ3494" t="str">
            <v>-</v>
          </cell>
        </row>
        <row r="3495">
          <cell r="S3495" t="str">
            <v>EL44</v>
          </cell>
          <cell r="T3495" t="str">
            <v>Feinstein Cntr Hunger Free Ame</v>
          </cell>
          <cell r="AA3495" t="str">
            <v>401-2114-E179</v>
          </cell>
          <cell r="AD3495" t="str">
            <v>ARTSCI-401</v>
          </cell>
          <cell r="AE3495" t="str">
            <v>ARTSCI-401-177</v>
          </cell>
          <cell r="AF3495" t="str">
            <v>401-2114-E179</v>
          </cell>
          <cell r="AJ3495" t="str">
            <v>-</v>
          </cell>
        </row>
        <row r="3496">
          <cell r="S3496" t="str">
            <v>G090</v>
          </cell>
          <cell r="T3496" t="str">
            <v>Hufnagel,Linda [FA 2006]</v>
          </cell>
          <cell r="AA3496" t="str">
            <v>401-2114-EH66</v>
          </cell>
          <cell r="AD3496" t="str">
            <v>ARTSCI-401</v>
          </cell>
          <cell r="AE3496" t="str">
            <v>ARTSCI-401-178</v>
          </cell>
          <cell r="AF3496" t="str">
            <v>401-2114-EH66</v>
          </cell>
          <cell r="AJ3496" t="str">
            <v>-</v>
          </cell>
        </row>
        <row r="3497">
          <cell r="S3497" t="str">
            <v>G091</v>
          </cell>
          <cell r="T3497" t="str">
            <v>Heppner,Frank ]FA 2006]</v>
          </cell>
          <cell r="AA3497" t="str">
            <v>401-2115-5016</v>
          </cell>
          <cell r="AD3497" t="str">
            <v>ARTSCI-401</v>
          </cell>
          <cell r="AE3497" t="str">
            <v>ARTSCI-401-179</v>
          </cell>
          <cell r="AF3497" t="str">
            <v>401-2115-5016</v>
          </cell>
          <cell r="AJ3497" t="str">
            <v>-</v>
          </cell>
        </row>
        <row r="3498">
          <cell r="S3498" t="str">
            <v>G092</v>
          </cell>
          <cell r="T3498" t="str">
            <v>M. Kathleen Ellis [FA 2006]</v>
          </cell>
          <cell r="AA3498" t="str">
            <v>401-2115-5235</v>
          </cell>
          <cell r="AD3498" t="str">
            <v>ARTSCI-401</v>
          </cell>
          <cell r="AE3498" t="str">
            <v>ARTSCI-401-180</v>
          </cell>
          <cell r="AF3498" t="str">
            <v>401-2115-5235</v>
          </cell>
          <cell r="AJ3498" t="str">
            <v>-</v>
          </cell>
        </row>
        <row r="3499">
          <cell r="S3499" t="str">
            <v>G093</v>
          </cell>
          <cell r="T3499" t="str">
            <v>Devin, Robin [FA 2006]</v>
          </cell>
          <cell r="AA3499" t="str">
            <v>401-2115-5708</v>
          </cell>
          <cell r="AD3499" t="str">
            <v>ARTSCI-401</v>
          </cell>
          <cell r="AE3499" t="str">
            <v>ARTSCI-401-181</v>
          </cell>
          <cell r="AF3499" t="str">
            <v>401-2115-5708</v>
          </cell>
          <cell r="AJ3499" t="str">
            <v>-</v>
          </cell>
        </row>
        <row r="3500">
          <cell r="S3500" t="str">
            <v>G094</v>
          </cell>
          <cell r="T3500" t="str">
            <v>Costello,Barbara [FA 2006]</v>
          </cell>
          <cell r="AA3500" t="str">
            <v>401-2115-GT12</v>
          </cell>
          <cell r="AD3500" t="str">
            <v>ARTSCI-401</v>
          </cell>
          <cell r="AE3500" t="str">
            <v>ARTSCI-401-182</v>
          </cell>
          <cell r="AF3500" t="str">
            <v>401-2115-GT12</v>
          </cell>
          <cell r="AJ3500" t="str">
            <v>-</v>
          </cell>
        </row>
        <row r="3501">
          <cell r="S3501" t="str">
            <v>G095</v>
          </cell>
          <cell r="T3501" t="str">
            <v>Brown,Rebecca [FA-2006]</v>
          </cell>
          <cell r="AA3501" t="str">
            <v>401-2116-5558</v>
          </cell>
          <cell r="AD3501" t="str">
            <v>ARTSCI-401</v>
          </cell>
          <cell r="AE3501" t="str">
            <v>ARTSCI-401-183</v>
          </cell>
          <cell r="AF3501" t="str">
            <v>401-2116-5558</v>
          </cell>
          <cell r="AJ3501" t="str">
            <v>-</v>
          </cell>
        </row>
        <row r="3502">
          <cell r="S3502" t="str">
            <v>G096</v>
          </cell>
          <cell r="T3502" t="str">
            <v>Boving, Thomas (FA 2006)</v>
          </cell>
          <cell r="AA3502" t="str">
            <v>401-2116-EH85</v>
          </cell>
          <cell r="AD3502" t="str">
            <v>ARTSCI-401</v>
          </cell>
          <cell r="AE3502" t="str">
            <v>ARTSCI-401-184</v>
          </cell>
          <cell r="AF3502" t="str">
            <v>401-2116-EH85</v>
          </cell>
          <cell r="AJ3502" t="str">
            <v>-</v>
          </cell>
        </row>
        <row r="3503">
          <cell r="S3503" t="str">
            <v>G097</v>
          </cell>
          <cell r="T3503" t="str">
            <v>Blanpied, Peter [FA 2006]</v>
          </cell>
          <cell r="AA3503" t="str">
            <v>401-2116-EH86</v>
          </cell>
          <cell r="AD3503" t="str">
            <v>ARTSCI-401</v>
          </cell>
          <cell r="AE3503" t="str">
            <v>ARTSCI-401-185</v>
          </cell>
          <cell r="AF3503" t="str">
            <v>401-2116-EH86</v>
          </cell>
          <cell r="AJ3503" t="str">
            <v>-</v>
          </cell>
        </row>
        <row r="3504">
          <cell r="S3504" t="str">
            <v>G098</v>
          </cell>
          <cell r="T3504" t="str">
            <v>Akhalaghi, F. [FA 2006]</v>
          </cell>
          <cell r="AA3504" t="str">
            <v>401-2117-EG21</v>
          </cell>
          <cell r="AD3504" t="str">
            <v>HEALTHSCI-401</v>
          </cell>
          <cell r="AE3504" t="str">
            <v>HEALTHSCI-401-1</v>
          </cell>
          <cell r="AF3504" t="str">
            <v>401-2117-EG21</v>
          </cell>
          <cell r="AJ3504" t="str">
            <v>-</v>
          </cell>
        </row>
        <row r="3505">
          <cell r="S3505" t="str">
            <v>G099</v>
          </cell>
          <cell r="T3505" t="str">
            <v>Elaine Aberdam (FA 2006)</v>
          </cell>
          <cell r="AA3505" t="str">
            <v>401-2118-5010</v>
          </cell>
          <cell r="AD3505" t="str">
            <v>ARTSCI-401</v>
          </cell>
          <cell r="AE3505" t="str">
            <v>ARTSCI-401-186</v>
          </cell>
          <cell r="AF3505" t="str">
            <v>401-2118-5010</v>
          </cell>
          <cell r="AJ3505" t="str">
            <v>-</v>
          </cell>
        </row>
        <row r="3506">
          <cell r="S3506" t="str">
            <v>G100</v>
          </cell>
          <cell r="T3506" t="str">
            <v>Keith Brown CG11</v>
          </cell>
          <cell r="AA3506" t="str">
            <v>401-2118-5071</v>
          </cell>
          <cell r="AD3506" t="str">
            <v>ARTSCI-401</v>
          </cell>
          <cell r="AE3506" t="str">
            <v>ARTSCI-401-187</v>
          </cell>
          <cell r="AF3506" t="str">
            <v>401-2118-5071</v>
          </cell>
          <cell r="AJ3506" t="str">
            <v>-</v>
          </cell>
        </row>
        <row r="3507">
          <cell r="S3507" t="str">
            <v>G101</v>
          </cell>
          <cell r="T3507" t="str">
            <v>Jamie Dice CG11</v>
          </cell>
          <cell r="AA3507" t="str">
            <v>401-2118-5331</v>
          </cell>
          <cell r="AD3507" t="str">
            <v>ARTSCI-401</v>
          </cell>
          <cell r="AE3507" t="str">
            <v>ARTSCI-401-188</v>
          </cell>
          <cell r="AF3507" t="str">
            <v>401-2118-5331</v>
          </cell>
          <cell r="AJ3507" t="str">
            <v>-</v>
          </cell>
        </row>
        <row r="3508">
          <cell r="S3508" t="str">
            <v>G102</v>
          </cell>
          <cell r="T3508" t="str">
            <v>Diane Thulier CG11</v>
          </cell>
          <cell r="AA3508" t="str">
            <v>401-2118-5531</v>
          </cell>
          <cell r="AD3508" t="str">
            <v>ARTSCI-401</v>
          </cell>
          <cell r="AE3508" t="str">
            <v>ARTSCI-401-189</v>
          </cell>
          <cell r="AF3508" t="str">
            <v>401-2118-5531</v>
          </cell>
          <cell r="AJ3508" t="str">
            <v>-</v>
          </cell>
        </row>
        <row r="3509">
          <cell r="S3509" t="str">
            <v>G103</v>
          </cell>
          <cell r="T3509" t="str">
            <v>Mindy Levine CG11</v>
          </cell>
          <cell r="AA3509" t="str">
            <v>401-2118-5966</v>
          </cell>
          <cell r="AD3509" t="str">
            <v>ARTSCI-401</v>
          </cell>
          <cell r="AE3509" t="str">
            <v>ARTSCI-401-190</v>
          </cell>
          <cell r="AF3509" t="str">
            <v>401-2118-5966</v>
          </cell>
          <cell r="AJ3509" t="str">
            <v>-</v>
          </cell>
        </row>
        <row r="3510">
          <cell r="S3510" t="str">
            <v>G104</v>
          </cell>
          <cell r="T3510" t="str">
            <v>Sheng Lu - CG11</v>
          </cell>
          <cell r="AA3510" t="str">
            <v>401-2118-E141</v>
          </cell>
          <cell r="AD3510" t="str">
            <v>ARTSCI-401</v>
          </cell>
          <cell r="AE3510" t="str">
            <v>ARTSCI-401-191</v>
          </cell>
          <cell r="AF3510" t="str">
            <v>401-2118-E141</v>
          </cell>
          <cell r="AJ3510" t="str">
            <v>-</v>
          </cell>
        </row>
        <row r="3511">
          <cell r="S3511" t="str">
            <v>G105</v>
          </cell>
          <cell r="T3511" t="str">
            <v>James Baglama CG11</v>
          </cell>
          <cell r="AA3511" t="str">
            <v>401-2118-E227</v>
          </cell>
          <cell r="AD3511" t="str">
            <v>ARTSCI-401</v>
          </cell>
          <cell r="AE3511" t="str">
            <v>ARTSCI-401-192</v>
          </cell>
          <cell r="AF3511" t="str">
            <v>401-2118-E227</v>
          </cell>
          <cell r="AJ3511" t="str">
            <v>-</v>
          </cell>
        </row>
        <row r="3512">
          <cell r="S3512" t="str">
            <v>G106</v>
          </cell>
          <cell r="T3512" t="str">
            <v>Kelly Orr (CG'11) Katherine</v>
          </cell>
          <cell r="AA3512" t="str">
            <v>401-2118-E347</v>
          </cell>
          <cell r="AD3512" t="str">
            <v>ARTSCI-401</v>
          </cell>
          <cell r="AE3512" t="str">
            <v>ARTSCI-401-193</v>
          </cell>
          <cell r="AF3512" t="str">
            <v>401-2118-E347</v>
          </cell>
          <cell r="AJ3512" t="str">
            <v>-</v>
          </cell>
        </row>
        <row r="3513">
          <cell r="S3513" t="str">
            <v>G107</v>
          </cell>
          <cell r="T3513" t="str">
            <v>Merkowitz CG '12</v>
          </cell>
          <cell r="AA3513" t="str">
            <v>401-2118-EG97</v>
          </cell>
          <cell r="AD3513" t="str">
            <v>ARTSCI-401</v>
          </cell>
          <cell r="AE3513" t="str">
            <v>ARTSCI-401-194</v>
          </cell>
          <cell r="AF3513" t="str">
            <v>401-2118-EG97</v>
          </cell>
          <cell r="AJ3513" t="str">
            <v>-</v>
          </cell>
        </row>
        <row r="3514">
          <cell r="S3514" t="str">
            <v>G108</v>
          </cell>
          <cell r="T3514" t="str">
            <v>Vanessa Quainoo CG'11</v>
          </cell>
          <cell r="AA3514" t="str">
            <v>401-2118-G982</v>
          </cell>
          <cell r="AD3514" t="str">
            <v>ARTSCI-401</v>
          </cell>
          <cell r="AE3514" t="str">
            <v>ARTSCI-401-195</v>
          </cell>
          <cell r="AF3514" t="str">
            <v>401-2118-G982</v>
          </cell>
          <cell r="AJ3514" t="str">
            <v>-</v>
          </cell>
        </row>
        <row r="3515">
          <cell r="S3515" t="str">
            <v>G200</v>
          </cell>
          <cell r="T3515" t="str">
            <v>Alumni Engagement</v>
          </cell>
          <cell r="AA3515" t="str">
            <v>401-2119-5296</v>
          </cell>
          <cell r="AD3515" t="str">
            <v>ARTSCI-401</v>
          </cell>
          <cell r="AE3515" t="str">
            <v>ARTSCI-401-196</v>
          </cell>
          <cell r="AF3515" t="str">
            <v>401-2119-5296</v>
          </cell>
          <cell r="AJ3515" t="str">
            <v>-</v>
          </cell>
        </row>
        <row r="3516">
          <cell r="S3516" t="str">
            <v>G300</v>
          </cell>
          <cell r="T3516" t="str">
            <v>Donor Relations</v>
          </cell>
          <cell r="AA3516" t="str">
            <v>401-2119-5725</v>
          </cell>
          <cell r="AD3516" t="str">
            <v>ARTSCI-401</v>
          </cell>
          <cell r="AE3516" t="str">
            <v>ARTSCI-401-197</v>
          </cell>
          <cell r="AF3516" t="str">
            <v>401-2119-5725</v>
          </cell>
          <cell r="AJ3516" t="str">
            <v>-</v>
          </cell>
        </row>
        <row r="3517">
          <cell r="S3517" t="str">
            <v>G400</v>
          </cell>
          <cell r="T3517" t="str">
            <v>Athletics</v>
          </cell>
          <cell r="AA3517" t="str">
            <v>401-2119-5860</v>
          </cell>
          <cell r="AD3517" t="str">
            <v>ARTSCI-401</v>
          </cell>
          <cell r="AE3517" t="str">
            <v>ARTSCI-401-198</v>
          </cell>
          <cell r="AF3517" t="str">
            <v>401-2119-5860</v>
          </cell>
          <cell r="AJ3517" t="str">
            <v>-</v>
          </cell>
        </row>
        <row r="3518">
          <cell r="S3518" t="str">
            <v>G450</v>
          </cell>
          <cell r="T3518" t="str">
            <v>Corporate &amp; Foundation Rel</v>
          </cell>
          <cell r="AA3518" t="str">
            <v>401-2119-5967</v>
          </cell>
          <cell r="AD3518" t="str">
            <v>ARTSCI-401</v>
          </cell>
          <cell r="AE3518" t="str">
            <v>ARTSCI-401-199</v>
          </cell>
          <cell r="AF3518" t="str">
            <v>401-2119-5967</v>
          </cell>
          <cell r="AJ3518" t="str">
            <v>-</v>
          </cell>
        </row>
        <row r="3519">
          <cell r="S3519" t="str">
            <v>G500</v>
          </cell>
          <cell r="T3519" t="str">
            <v>Joan Lausier Pharm Future Fund</v>
          </cell>
          <cell r="AA3519" t="str">
            <v>401-2119-E259</v>
          </cell>
          <cell r="AD3519" t="str">
            <v>ARTSCI-401</v>
          </cell>
          <cell r="AE3519" t="str">
            <v>ARTSCI-401-200</v>
          </cell>
          <cell r="AF3519" t="str">
            <v>401-2119-E259</v>
          </cell>
          <cell r="AJ3519" t="str">
            <v>-</v>
          </cell>
        </row>
        <row r="3520">
          <cell r="S3520" t="str">
            <v>G501</v>
          </cell>
          <cell r="T3520" t="str">
            <v>Sailing Team Coach's Club</v>
          </cell>
          <cell r="AA3520" t="str">
            <v>401-2119-E327</v>
          </cell>
          <cell r="AD3520" t="str">
            <v>ARTSCI-401</v>
          </cell>
          <cell r="AE3520" t="str">
            <v>ARTSCI-401-201</v>
          </cell>
          <cell r="AF3520" t="str">
            <v>401-2119-E327</v>
          </cell>
          <cell r="AJ3520" t="str">
            <v>-</v>
          </cell>
        </row>
        <row r="3521">
          <cell r="S3521" t="str">
            <v>G502</v>
          </cell>
          <cell r="T3521" t="str">
            <v>URI/AAUP Elton Rayack Scholar</v>
          </cell>
          <cell r="AA3521" t="str">
            <v>401-2119-E358</v>
          </cell>
          <cell r="AD3521" t="str">
            <v>ARTSCI-401</v>
          </cell>
          <cell r="AE3521" t="str">
            <v>ARTSCI-401-202</v>
          </cell>
          <cell r="AF3521" t="str">
            <v>401-2119-E358</v>
          </cell>
          <cell r="AJ3521" t="str">
            <v>-</v>
          </cell>
        </row>
        <row r="3522">
          <cell r="S3522" t="str">
            <v>G503</v>
          </cell>
          <cell r="T3522" t="str">
            <v>Outreach Center MGA Account</v>
          </cell>
          <cell r="AA3522" t="str">
            <v>401-2119-EJ08</v>
          </cell>
          <cell r="AD3522" t="str">
            <v>ARTSCI-401</v>
          </cell>
          <cell r="AE3522" t="str">
            <v>ARTSCI-401-203</v>
          </cell>
          <cell r="AF3522" t="str">
            <v>401-2119-EJ08</v>
          </cell>
          <cell r="AJ3522" t="str">
            <v>-</v>
          </cell>
        </row>
        <row r="3523">
          <cell r="S3523" t="str">
            <v>G504</v>
          </cell>
          <cell r="T3523" t="str">
            <v>Collagen Carbon Nanobrush</v>
          </cell>
          <cell r="AA3523" t="str">
            <v>401-2119-G587</v>
          </cell>
          <cell r="AD3523" t="str">
            <v>ARTSCI-401</v>
          </cell>
          <cell r="AE3523" t="str">
            <v>ARTSCI-401-204</v>
          </cell>
          <cell r="AF3523" t="str">
            <v>401-2119-G587</v>
          </cell>
          <cell r="AJ3523" t="str">
            <v>-</v>
          </cell>
        </row>
        <row r="3524">
          <cell r="S3524" t="str">
            <v>G505</v>
          </cell>
          <cell r="T3524" t="str">
            <v>Electrical Engineering Resrch</v>
          </cell>
          <cell r="AA3524" t="str">
            <v>401-2119-GT17</v>
          </cell>
          <cell r="AD3524" t="str">
            <v>ARTSCI-401</v>
          </cell>
          <cell r="AE3524" t="str">
            <v>ARTSCI-401-205</v>
          </cell>
          <cell r="AF3524" t="str">
            <v>401-2119-GT17</v>
          </cell>
          <cell r="AJ3524" t="str">
            <v>-</v>
          </cell>
        </row>
        <row r="3525">
          <cell r="S3525" t="str">
            <v>G506</v>
          </cell>
          <cell r="T3525" t="str">
            <v>Rhody the Ram Mascot Fund</v>
          </cell>
          <cell r="AA3525" t="str">
            <v>401-2119-GT33</v>
          </cell>
          <cell r="AD3525" t="str">
            <v>ARTSCI-401</v>
          </cell>
          <cell r="AE3525" t="str">
            <v>ARTSCI-401-206</v>
          </cell>
          <cell r="AF3525" t="str">
            <v>401-2119-GT33</v>
          </cell>
          <cell r="AJ3525" t="str">
            <v>-</v>
          </cell>
        </row>
        <row r="3526">
          <cell r="S3526" t="str">
            <v>G507</v>
          </cell>
          <cell r="T3526" t="str">
            <v>Biology Assessment</v>
          </cell>
          <cell r="AA3526" t="str">
            <v>401-2119-GT87</v>
          </cell>
          <cell r="AD3526" t="str">
            <v>ARTSCI-401</v>
          </cell>
          <cell r="AE3526" t="str">
            <v>ARTSCI-401-207</v>
          </cell>
          <cell r="AF3526" t="str">
            <v>401-2119-GT87</v>
          </cell>
          <cell r="AJ3526" t="str">
            <v>-</v>
          </cell>
        </row>
        <row r="3527">
          <cell r="S3527" t="str">
            <v>G508</v>
          </cell>
          <cell r="T3527" t="str">
            <v>Summer Engineering Academy</v>
          </cell>
          <cell r="AA3527" t="str">
            <v>401-2120-5160</v>
          </cell>
          <cell r="AD3527" t="str">
            <v>HEALTHSCI-401</v>
          </cell>
          <cell r="AE3527" t="str">
            <v>HEALTHSCI-401-2</v>
          </cell>
          <cell r="AF3527" t="str">
            <v>401-2120-5160</v>
          </cell>
          <cell r="AJ3527" t="str">
            <v>-</v>
          </cell>
        </row>
        <row r="3528">
          <cell r="S3528" t="str">
            <v>G509</v>
          </cell>
          <cell r="T3528" t="str">
            <v>HDF Chair Discretionary Fund</v>
          </cell>
          <cell r="AA3528" t="str">
            <v>401-2120-5293</v>
          </cell>
          <cell r="AD3528" t="str">
            <v>HEALTHSCI-401</v>
          </cell>
          <cell r="AE3528" t="str">
            <v>HEALTHSCI-401-3</v>
          </cell>
          <cell r="AF3528" t="str">
            <v>401-2120-5293</v>
          </cell>
          <cell r="AJ3528" t="str">
            <v>-</v>
          </cell>
        </row>
        <row r="3529">
          <cell r="S3529" t="str">
            <v>G510</v>
          </cell>
          <cell r="T3529" t="str">
            <v>Harrington School Building</v>
          </cell>
          <cell r="AA3529" t="str">
            <v>401-2120-5294</v>
          </cell>
          <cell r="AD3529" t="str">
            <v>HEALTHSCI-401</v>
          </cell>
          <cell r="AE3529" t="str">
            <v>HEALTHSCI-401-4</v>
          </cell>
          <cell r="AF3529" t="str">
            <v>401-2120-5294</v>
          </cell>
          <cell r="AJ3529" t="str">
            <v>-</v>
          </cell>
        </row>
        <row r="3530">
          <cell r="S3530" t="str">
            <v>G512</v>
          </cell>
          <cell r="T3530" t="str">
            <v>RICNE</v>
          </cell>
          <cell r="AA3530" t="str">
            <v>401-2120-5466</v>
          </cell>
          <cell r="AD3530" t="str">
            <v>HEALTHSCI-401</v>
          </cell>
          <cell r="AE3530" t="str">
            <v>HEALTHSCI-401-5</v>
          </cell>
          <cell r="AF3530" t="str">
            <v>401-2120-5466</v>
          </cell>
          <cell r="AJ3530" t="str">
            <v>-</v>
          </cell>
        </row>
        <row r="3531">
          <cell r="S3531" t="str">
            <v>G513</v>
          </cell>
          <cell r="T3531" t="str">
            <v>Harrington Project Grant: Ye</v>
          </cell>
          <cell r="AA3531" t="str">
            <v>401-2120-5539</v>
          </cell>
          <cell r="AD3531" t="str">
            <v>HEALTHSCI-401</v>
          </cell>
          <cell r="AE3531" t="str">
            <v>HEALTHSCI-401-6</v>
          </cell>
          <cell r="AF3531" t="str">
            <v>401-2120-5539</v>
          </cell>
          <cell r="AJ3531" t="str">
            <v>-</v>
          </cell>
        </row>
        <row r="3532">
          <cell r="S3532" t="str">
            <v>G514</v>
          </cell>
          <cell r="T3532" t="str">
            <v>Application Cellulose Material</v>
          </cell>
          <cell r="AA3532" t="str">
            <v>401-2120-5721</v>
          </cell>
          <cell r="AD3532" t="str">
            <v>HEALTHSCI-401</v>
          </cell>
          <cell r="AE3532" t="str">
            <v>HEALTHSCI-401-7</v>
          </cell>
          <cell r="AF3532" t="str">
            <v>401-2120-5721</v>
          </cell>
          <cell r="AJ3532" t="str">
            <v>-</v>
          </cell>
        </row>
        <row r="3533">
          <cell r="S3533" t="str">
            <v>G515</v>
          </cell>
          <cell r="T3533" t="str">
            <v>Emer Mgmnt Homeland Security</v>
          </cell>
          <cell r="AA3533" t="str">
            <v>401-2120-5916</v>
          </cell>
          <cell r="AD3533" t="str">
            <v>HEALTHSCI-401</v>
          </cell>
          <cell r="AE3533" t="str">
            <v>HEALTHSCI-401-8</v>
          </cell>
          <cell r="AF3533" t="str">
            <v>401-2120-5916</v>
          </cell>
          <cell r="AJ3533" t="str">
            <v>-</v>
          </cell>
        </row>
        <row r="3534">
          <cell r="S3534" t="str">
            <v>G516</v>
          </cell>
          <cell r="T3534" t="str">
            <v>Simmons Mem Research Gonzalez</v>
          </cell>
          <cell r="AA3534" t="str">
            <v>401-2120-E351</v>
          </cell>
          <cell r="AD3534" t="str">
            <v>HEALTHSCI-401</v>
          </cell>
          <cell r="AE3534" t="str">
            <v>HEALTHSCI-401-9</v>
          </cell>
          <cell r="AF3534" t="str">
            <v>401-2120-E351</v>
          </cell>
          <cell r="AJ3534" t="str">
            <v>-</v>
          </cell>
        </row>
        <row r="3535">
          <cell r="S3535" t="str">
            <v>G517</v>
          </cell>
          <cell r="T3535" t="str">
            <v>Simmons Mem Research Lamagna</v>
          </cell>
          <cell r="AA3535" t="str">
            <v>401-2120-E369</v>
          </cell>
          <cell r="AD3535" t="str">
            <v>HEALTHSCI-401</v>
          </cell>
          <cell r="AE3535" t="str">
            <v>HEALTHSCI-401-10</v>
          </cell>
          <cell r="AF3535" t="str">
            <v>401-2120-E369</v>
          </cell>
          <cell r="AJ3535" t="str">
            <v>-</v>
          </cell>
        </row>
        <row r="3536">
          <cell r="S3536" t="str">
            <v>G518</v>
          </cell>
          <cell r="T3536" t="str">
            <v>Shelter Shade Farm</v>
          </cell>
          <cell r="AA3536" t="str">
            <v>401-2120-EE53</v>
          </cell>
          <cell r="AD3536" t="str">
            <v>HEALTHSCI-401</v>
          </cell>
          <cell r="AE3536" t="str">
            <v>HEALTHSCI-401-11</v>
          </cell>
          <cell r="AF3536" t="str">
            <v>401-2120-EE53</v>
          </cell>
          <cell r="AJ3536" t="str">
            <v>-</v>
          </cell>
        </row>
        <row r="3537">
          <cell r="S3537" t="str">
            <v>G519</v>
          </cell>
          <cell r="T3537" t="str">
            <v>Ramsey McCluskey Family</v>
          </cell>
          <cell r="AA3537" t="str">
            <v>401-2120-EH91</v>
          </cell>
          <cell r="AD3537" t="str">
            <v>HEALTHSCI-401</v>
          </cell>
          <cell r="AE3537" t="str">
            <v>HEALTHSCI-401-12</v>
          </cell>
          <cell r="AF3537" t="str">
            <v>401-2120-EH91</v>
          </cell>
          <cell r="AJ3537" t="str">
            <v>-</v>
          </cell>
        </row>
        <row r="3538">
          <cell r="S3538" t="str">
            <v>G520</v>
          </cell>
          <cell r="T3538" t="str">
            <v>Chemical &amp; Forensic Science</v>
          </cell>
          <cell r="AA3538" t="str">
            <v>401-2120-EJ51</v>
          </cell>
          <cell r="AD3538" t="str">
            <v>HEALTHSCI-401</v>
          </cell>
          <cell r="AE3538" t="str">
            <v>HEALTHSCI-401-13</v>
          </cell>
          <cell r="AF3538" t="str">
            <v>401-2120-EJ51</v>
          </cell>
          <cell r="AJ3538" t="str">
            <v>-</v>
          </cell>
        </row>
        <row r="3539">
          <cell r="S3539" t="str">
            <v>G521</v>
          </cell>
          <cell r="T3539" t="str">
            <v>Mobile Autonomous Surface</v>
          </cell>
          <cell r="AA3539" t="str">
            <v>401-2120-EJ52</v>
          </cell>
          <cell r="AD3539" t="str">
            <v>HEALTHSCI-401</v>
          </cell>
          <cell r="AE3539" t="str">
            <v>HEALTHSCI-401-14</v>
          </cell>
          <cell r="AF3539" t="str">
            <v>401-2120-EJ52</v>
          </cell>
          <cell r="AJ3539" t="str">
            <v>-</v>
          </cell>
        </row>
        <row r="3540">
          <cell r="S3540" t="str">
            <v>G522</v>
          </cell>
          <cell r="T3540" t="str">
            <v>Vaccine Biologics Purification</v>
          </cell>
          <cell r="AA3540" t="str">
            <v>401-2120-EJ53</v>
          </cell>
          <cell r="AD3540" t="str">
            <v>HEALTHSCI-401</v>
          </cell>
          <cell r="AE3540" t="str">
            <v>HEALTHSCI-401-15</v>
          </cell>
          <cell r="AF3540" t="str">
            <v>401-2120-EJ53</v>
          </cell>
          <cell r="AJ3540" t="str">
            <v>-</v>
          </cell>
        </row>
        <row r="3541">
          <cell r="S3541" t="str">
            <v>G523</v>
          </cell>
          <cell r="T3541" t="str">
            <v>URI Cyber Security Inst. Fac</v>
          </cell>
          <cell r="AA3541" t="str">
            <v>401-2120-EJ54</v>
          </cell>
          <cell r="AD3541" t="str">
            <v>HEALTHSCI-401</v>
          </cell>
          <cell r="AE3541" t="str">
            <v>HEALTHSCI-401-16</v>
          </cell>
          <cell r="AF3541" t="str">
            <v>401-2120-EJ54</v>
          </cell>
          <cell r="AJ3541" t="str">
            <v>-</v>
          </cell>
        </row>
        <row r="3542">
          <cell r="S3542" t="str">
            <v>G524</v>
          </cell>
          <cell r="T3542" t="str">
            <v>Cabin 5 Renovations</v>
          </cell>
          <cell r="AA3542" t="str">
            <v>401-2120-EK10</v>
          </cell>
          <cell r="AD3542" t="str">
            <v>HEALTHSCI-401</v>
          </cell>
          <cell r="AE3542" t="str">
            <v>HEALTHSCI-401-17</v>
          </cell>
          <cell r="AF3542" t="str">
            <v>401-2120-EK10</v>
          </cell>
          <cell r="AJ3542" t="str">
            <v>-</v>
          </cell>
        </row>
        <row r="3543">
          <cell r="S3543" t="str">
            <v>G525</v>
          </cell>
          <cell r="T3543" t="str">
            <v>Climate Change Adaptation</v>
          </cell>
          <cell r="AA3543" t="str">
            <v>401-2120-G636</v>
          </cell>
          <cell r="AD3543" t="str">
            <v>HEALTHSCI-401</v>
          </cell>
          <cell r="AE3543" t="str">
            <v>HEALTHSCI-401-18</v>
          </cell>
          <cell r="AF3543" t="str">
            <v>401-2120-G636</v>
          </cell>
          <cell r="AJ3543" t="str">
            <v>-</v>
          </cell>
        </row>
        <row r="3544">
          <cell r="S3544" t="str">
            <v>G526</v>
          </cell>
          <cell r="T3544" t="str">
            <v>Greening the RV Endeavor</v>
          </cell>
          <cell r="AA3544" t="str">
            <v>401-2120-G646</v>
          </cell>
          <cell r="AD3544" t="str">
            <v>HEALTHSCI-401</v>
          </cell>
          <cell r="AE3544" t="str">
            <v>HEALTHSCI-401-19</v>
          </cell>
          <cell r="AF3544" t="str">
            <v>401-2120-G646</v>
          </cell>
          <cell r="AJ3544" t="str">
            <v>-</v>
          </cell>
        </row>
        <row r="3545">
          <cell r="S3545" t="str">
            <v>G527</v>
          </cell>
          <cell r="T3545" t="str">
            <v>Gould Award Outstanding Achiev</v>
          </cell>
          <cell r="AA3545" t="str">
            <v>401-2120-G968</v>
          </cell>
          <cell r="AD3545" t="str">
            <v>HEALTHSCI-401</v>
          </cell>
          <cell r="AE3545" t="str">
            <v>HEALTHSCI-401-20</v>
          </cell>
          <cell r="AF3545" t="str">
            <v>401-2120-G968</v>
          </cell>
          <cell r="AJ3545" t="str">
            <v>-</v>
          </cell>
        </row>
        <row r="3546">
          <cell r="S3546" t="str">
            <v>G528</v>
          </cell>
          <cell r="T3546" t="str">
            <v>Phi Gamma Delta 68</v>
          </cell>
          <cell r="AA3546" t="str">
            <v>401-2120-GT70</v>
          </cell>
          <cell r="AD3546" t="str">
            <v>HEALTHSCI-401</v>
          </cell>
          <cell r="AE3546" t="str">
            <v>HEALTHSCI-401-21</v>
          </cell>
          <cell r="AF3546" t="str">
            <v>401-2120-GT70</v>
          </cell>
          <cell r="AJ3546" t="str">
            <v>-</v>
          </cell>
        </row>
        <row r="3547">
          <cell r="S3547" t="str">
            <v>G529</v>
          </cell>
          <cell r="T3547" t="str">
            <v>Pesticide Safety Education</v>
          </cell>
          <cell r="AA3547" t="str">
            <v>401-2120-GV15</v>
          </cell>
          <cell r="AD3547" t="str">
            <v>HEALTHSCI-401</v>
          </cell>
          <cell r="AE3547" t="str">
            <v>HEALTHSCI-401-22</v>
          </cell>
          <cell r="AF3547" t="str">
            <v>401-2120-GV15</v>
          </cell>
          <cell r="AJ3547" t="str">
            <v>-</v>
          </cell>
        </row>
        <row r="3548">
          <cell r="S3548" t="str">
            <v>G530</v>
          </cell>
          <cell r="T3548" t="str">
            <v>Gandhi Youth Essay Contest</v>
          </cell>
          <cell r="AA3548" t="str">
            <v>401-2120-GV16</v>
          </cell>
          <cell r="AD3548" t="str">
            <v>HEALTHSCI-401</v>
          </cell>
          <cell r="AE3548" t="str">
            <v>HEALTHSCI-401-23</v>
          </cell>
          <cell r="AF3548" t="str">
            <v>401-2120-GV16</v>
          </cell>
          <cell r="AJ3548" t="str">
            <v>-</v>
          </cell>
        </row>
        <row r="3549">
          <cell r="S3549" t="str">
            <v>G531</v>
          </cell>
          <cell r="T3549" t="str">
            <v>COE Future Fund Mech Eng</v>
          </cell>
          <cell r="AA3549" t="str">
            <v>401-2120-GV17</v>
          </cell>
          <cell r="AD3549" t="str">
            <v>HEALTHSCI-401</v>
          </cell>
          <cell r="AE3549" t="str">
            <v>HEALTHSCI-401-24</v>
          </cell>
          <cell r="AF3549" t="str">
            <v>401-2120-GV17</v>
          </cell>
          <cell r="AJ3549" t="str">
            <v>-</v>
          </cell>
        </row>
        <row r="3550">
          <cell r="S3550" t="str">
            <v>G532</v>
          </cell>
          <cell r="T3550" t="str">
            <v>URI Star Academy</v>
          </cell>
          <cell r="AA3550" t="str">
            <v>401-2120-GV18</v>
          </cell>
          <cell r="AD3550" t="str">
            <v>HEALTHSCI-401</v>
          </cell>
          <cell r="AE3550" t="str">
            <v>HEALTHSCI-401-25</v>
          </cell>
          <cell r="AF3550" t="str">
            <v>401-2120-GV18</v>
          </cell>
          <cell r="AJ3550" t="str">
            <v>-</v>
          </cell>
        </row>
        <row r="3551">
          <cell r="S3551" t="str">
            <v>G533</v>
          </cell>
          <cell r="T3551" t="str">
            <v>Council for Exceptional Child</v>
          </cell>
          <cell r="AA3551" t="str">
            <v>401-2120-GV19</v>
          </cell>
          <cell r="AD3551" t="str">
            <v>HEALTHSCI-401</v>
          </cell>
          <cell r="AE3551" t="str">
            <v>HEALTHSCI-401-26</v>
          </cell>
          <cell r="AF3551" t="str">
            <v>401-2120-GV19</v>
          </cell>
          <cell r="AJ3551" t="str">
            <v>-</v>
          </cell>
        </row>
        <row r="3552">
          <cell r="S3552" t="str">
            <v>G534</v>
          </cell>
          <cell r="T3552" t="str">
            <v>GSO Outreach &amp; Public Relation</v>
          </cell>
          <cell r="AA3552" t="str">
            <v>401-2120-GV20</v>
          </cell>
          <cell r="AD3552" t="str">
            <v>HEALTHSCI-401</v>
          </cell>
          <cell r="AE3552" t="str">
            <v>HEALTHSCI-401-27</v>
          </cell>
          <cell r="AF3552" t="str">
            <v>401-2120-GV20</v>
          </cell>
          <cell r="AJ3552" t="str">
            <v>-</v>
          </cell>
        </row>
        <row r="3553">
          <cell r="S3553" t="str">
            <v>G535</v>
          </cell>
          <cell r="T3553" t="str">
            <v>ROTC Hall of Fame Fund</v>
          </cell>
          <cell r="AA3553" t="str">
            <v>401-2120-GV21</v>
          </cell>
          <cell r="AD3553" t="str">
            <v>HEALTHSCI-401</v>
          </cell>
          <cell r="AE3553" t="str">
            <v>HEALTHSCI-401-28</v>
          </cell>
          <cell r="AF3553" t="str">
            <v>401-2120-GV21</v>
          </cell>
          <cell r="AJ3553" t="str">
            <v>-</v>
          </cell>
        </row>
        <row r="3554">
          <cell r="S3554" t="str">
            <v>G536</v>
          </cell>
          <cell r="T3554" t="str">
            <v>Make it Bright</v>
          </cell>
          <cell r="AA3554" t="str">
            <v>401-2120-GV22</v>
          </cell>
          <cell r="AD3554" t="str">
            <v>HEALTHSCI-401</v>
          </cell>
          <cell r="AE3554" t="str">
            <v>HEALTHSCI-401-29</v>
          </cell>
          <cell r="AF3554" t="str">
            <v>401-2120-GV22</v>
          </cell>
          <cell r="AJ3554" t="str">
            <v>-</v>
          </cell>
        </row>
        <row r="3555">
          <cell r="S3555" t="str">
            <v>G537</v>
          </cell>
          <cell r="T3555" t="str">
            <v>PVK Wyncote</v>
          </cell>
          <cell r="AA3555" t="str">
            <v>401-2120-GV37</v>
          </cell>
          <cell r="AD3555" t="str">
            <v>HEALTHSCI-401</v>
          </cell>
          <cell r="AE3555" t="str">
            <v>HEALTHSCI-401-30</v>
          </cell>
          <cell r="AF3555" t="str">
            <v>401-2120-GV37</v>
          </cell>
          <cell r="AJ3555" t="str">
            <v>-</v>
          </cell>
        </row>
        <row r="3556">
          <cell r="S3556" t="str">
            <v>G575</v>
          </cell>
          <cell r="T3556" t="str">
            <v>Bibb,Harold D Teaching Fellows</v>
          </cell>
          <cell r="AA3556" t="str">
            <v>401-2120-GV39</v>
          </cell>
          <cell r="AD3556" t="str">
            <v>HEALTHSCI-401</v>
          </cell>
          <cell r="AE3556" t="str">
            <v>HEALTHSCI-401-31</v>
          </cell>
          <cell r="AF3556" t="str">
            <v>401-2120-GV39</v>
          </cell>
          <cell r="AJ3556" t="str">
            <v>-</v>
          </cell>
        </row>
        <row r="3557">
          <cell r="S3557" t="str">
            <v>G576</v>
          </cell>
          <cell r="T3557" t="str">
            <v>A&amp;S Excellence Fund</v>
          </cell>
          <cell r="AA3557" t="str">
            <v>401-2120-GV40</v>
          </cell>
          <cell r="AD3557" t="str">
            <v>HEALTHSCI-401</v>
          </cell>
          <cell r="AE3557" t="str">
            <v>HEALTHSCI-401-32</v>
          </cell>
          <cell r="AF3557" t="str">
            <v>401-2120-GV40</v>
          </cell>
          <cell r="AJ3557" t="str">
            <v>-</v>
          </cell>
        </row>
        <row r="3558">
          <cell r="S3558" t="str">
            <v>G577</v>
          </cell>
          <cell r="T3558" t="str">
            <v>COE Student Prof. Development</v>
          </cell>
          <cell r="AA3558" t="str">
            <v>401-2120-GW44</v>
          </cell>
          <cell r="AD3558" t="str">
            <v>HEALTHSCI-401</v>
          </cell>
          <cell r="AE3558" t="str">
            <v>HEALTHSCI-401-33</v>
          </cell>
          <cell r="AF3558" t="str">
            <v>401-2120-GW44</v>
          </cell>
          <cell r="AJ3558" t="str">
            <v>-</v>
          </cell>
        </row>
        <row r="3559">
          <cell r="S3559" t="str">
            <v>G578</v>
          </cell>
          <cell r="T3559" t="str">
            <v>I-CUBED</v>
          </cell>
          <cell r="AA3559" t="str">
            <v>401-2120-GX03</v>
          </cell>
          <cell r="AD3559" t="str">
            <v>HEALTHSCI-401</v>
          </cell>
          <cell r="AE3559" t="str">
            <v>HEALTHSCI-401-34</v>
          </cell>
          <cell r="AF3559" t="str">
            <v>401-2120-GX03</v>
          </cell>
          <cell r="AJ3559" t="str">
            <v>-</v>
          </cell>
        </row>
        <row r="3560">
          <cell r="S3560" t="str">
            <v>G579</v>
          </cell>
          <cell r="T3560" t="str">
            <v>Explosives Center</v>
          </cell>
          <cell r="AA3560" t="str">
            <v>401-2120-GX32</v>
          </cell>
          <cell r="AD3560" t="str">
            <v>HEALTHSCI-401</v>
          </cell>
          <cell r="AE3560" t="str">
            <v>HEALTHSCI-401-35</v>
          </cell>
          <cell r="AF3560" t="str">
            <v>401-2120-GX32</v>
          </cell>
          <cell r="AJ3560" t="str">
            <v>-</v>
          </cell>
        </row>
        <row r="3561">
          <cell r="S3561" t="str">
            <v>G580</v>
          </cell>
          <cell r="T3561" t="str">
            <v>Wildlife Conservation Society</v>
          </cell>
          <cell r="AA3561" t="str">
            <v>401-2121-5629</v>
          </cell>
          <cell r="AD3561" t="str">
            <v>ARTSCI-401</v>
          </cell>
          <cell r="AE3561" t="str">
            <v>ARTSCI-401-208</v>
          </cell>
          <cell r="AF3561" t="str">
            <v>401-2121-5629</v>
          </cell>
          <cell r="AJ3561" t="str">
            <v>-</v>
          </cell>
        </row>
        <row r="3562">
          <cell r="S3562" t="str">
            <v>G581</v>
          </cell>
          <cell r="T3562" t="str">
            <v>CVS Caremark Corp COP HCR</v>
          </cell>
          <cell r="AA3562" t="str">
            <v>401-2121-5644</v>
          </cell>
          <cell r="AD3562" t="str">
            <v>ARTSCI-401</v>
          </cell>
          <cell r="AE3562" t="str">
            <v>ARTSCI-401-209</v>
          </cell>
          <cell r="AF3562" t="str">
            <v>401-2121-5644</v>
          </cell>
          <cell r="AJ3562" t="str">
            <v>-</v>
          </cell>
        </row>
        <row r="3563">
          <cell r="S3563" t="str">
            <v>G582</v>
          </cell>
          <cell r="T3563" t="str">
            <v>Ocean State Summer Writing Cf</v>
          </cell>
          <cell r="AA3563" t="str">
            <v>401-2121-G768</v>
          </cell>
          <cell r="AD3563" t="str">
            <v>ARTSCI-401</v>
          </cell>
          <cell r="AE3563" t="str">
            <v>ARTSCI-401-210</v>
          </cell>
          <cell r="AF3563" t="str">
            <v>401-2121-G768</v>
          </cell>
          <cell r="AJ3563" t="str">
            <v>-</v>
          </cell>
        </row>
        <row r="3564">
          <cell r="S3564" t="str">
            <v>G583</v>
          </cell>
          <cell r="T3564" t="str">
            <v>Knauss Quad Rededication Fund</v>
          </cell>
          <cell r="AA3564" t="str">
            <v>401-2121-G865</v>
          </cell>
          <cell r="AD3564" t="str">
            <v>ARTSCI-401</v>
          </cell>
          <cell r="AE3564" t="str">
            <v>ARTSCI-401-211</v>
          </cell>
          <cell r="AF3564" t="str">
            <v>401-2121-G865</v>
          </cell>
          <cell r="AJ3564" t="str">
            <v>-</v>
          </cell>
        </row>
        <row r="3565">
          <cell r="S3565" t="str">
            <v>G584</v>
          </cell>
          <cell r="T3565" t="str">
            <v>COE Future Fund</v>
          </cell>
          <cell r="AA3565" t="str">
            <v>401-2121-G989</v>
          </cell>
          <cell r="AD3565" t="str">
            <v>ARTSCI-401</v>
          </cell>
          <cell r="AE3565" t="str">
            <v>ARTSCI-401-212</v>
          </cell>
          <cell r="AF3565" t="str">
            <v>401-2121-G989</v>
          </cell>
          <cell r="AJ3565" t="str">
            <v>-</v>
          </cell>
        </row>
        <row r="3566">
          <cell r="S3566" t="str">
            <v>G585</v>
          </cell>
          <cell r="T3566" t="str">
            <v>URI Energy Center</v>
          </cell>
          <cell r="AA3566" t="str">
            <v>401-2122-5970</v>
          </cell>
          <cell r="AD3566" t="str">
            <v>ARTSCI-401</v>
          </cell>
          <cell r="AE3566" t="str">
            <v>ARTSCI-401-213</v>
          </cell>
          <cell r="AF3566" t="str">
            <v>401-2122-5970</v>
          </cell>
          <cell r="AJ3566" t="str">
            <v>-</v>
          </cell>
        </row>
        <row r="3567">
          <cell r="S3567" t="str">
            <v>G586</v>
          </cell>
          <cell r="T3567" t="str">
            <v>Womans Studies Discretionary</v>
          </cell>
          <cell r="AA3567" t="str">
            <v>401-2122-EH99</v>
          </cell>
          <cell r="AD3567" t="str">
            <v>ARTSCI-401</v>
          </cell>
          <cell r="AE3567" t="str">
            <v>ARTSCI-401-214</v>
          </cell>
          <cell r="AF3567" t="str">
            <v>401-2122-EH99</v>
          </cell>
          <cell r="AJ3567" t="str">
            <v>-</v>
          </cell>
        </row>
        <row r="3568">
          <cell r="S3568" t="str">
            <v>G587</v>
          </cell>
          <cell r="T3568" t="str">
            <v>Correira,David J. jr.  Pre-Law</v>
          </cell>
          <cell r="AA3568" t="str">
            <v>401-2122-GT11</v>
          </cell>
          <cell r="AD3568" t="str">
            <v>ARTSCI-401</v>
          </cell>
          <cell r="AE3568" t="str">
            <v>ARTSCI-401-215</v>
          </cell>
          <cell r="AF3568" t="str">
            <v>401-2122-GT11</v>
          </cell>
          <cell r="AJ3568" t="str">
            <v>-</v>
          </cell>
        </row>
        <row r="3569">
          <cell r="S3569" t="str">
            <v>G588</v>
          </cell>
          <cell r="T3569" t="str">
            <v>CVS Caremark Corp. H.C.R.O</v>
          </cell>
          <cell r="AA3569" t="str">
            <v>401-2123-5187</v>
          </cell>
          <cell r="AD3569" t="str">
            <v>ARTSCI-401</v>
          </cell>
          <cell r="AE3569" t="str">
            <v>ARTSCI-401-216</v>
          </cell>
          <cell r="AF3569" t="str">
            <v>401-2123-5187</v>
          </cell>
          <cell r="AJ3569" t="str">
            <v>-</v>
          </cell>
        </row>
        <row r="3570">
          <cell r="S3570" t="str">
            <v>G589</v>
          </cell>
          <cell r="T3570" t="str">
            <v>GU-8  Joint Research</v>
          </cell>
          <cell r="AA3570" t="str">
            <v>401-2123-5228</v>
          </cell>
          <cell r="AD3570" t="str">
            <v>ARTSCI-401</v>
          </cell>
          <cell r="AE3570" t="str">
            <v>ARTSCI-401-217</v>
          </cell>
          <cell r="AF3570" t="str">
            <v>401-2123-5228</v>
          </cell>
          <cell r="AJ3570" t="str">
            <v>-</v>
          </cell>
        </row>
        <row r="3571">
          <cell r="S3571" t="str">
            <v>G590</v>
          </cell>
          <cell r="T3571" t="str">
            <v>Inner Space Center Partnership</v>
          </cell>
          <cell r="AA3571" t="str">
            <v>401-2123-5317</v>
          </cell>
          <cell r="AD3571" t="str">
            <v>ARTSCI-401</v>
          </cell>
          <cell r="AE3571" t="str">
            <v>ARTSCI-401-218</v>
          </cell>
          <cell r="AF3571" t="str">
            <v>401-2123-5317</v>
          </cell>
          <cell r="AJ3571" t="str">
            <v>-</v>
          </cell>
        </row>
        <row r="3572">
          <cell r="S3572" t="str">
            <v>G591</v>
          </cell>
          <cell r="T3572" t="str">
            <v>DiGioia,Michael D. Award Fund</v>
          </cell>
          <cell r="AA3572" t="str">
            <v>401-2123-E121</v>
          </cell>
          <cell r="AD3572" t="str">
            <v>ARTSCI-401</v>
          </cell>
          <cell r="AE3572" t="str">
            <v>ARTSCI-401-219</v>
          </cell>
          <cell r="AF3572" t="str">
            <v>401-2123-E121</v>
          </cell>
          <cell r="AJ3572" t="str">
            <v>-</v>
          </cell>
        </row>
        <row r="3573">
          <cell r="S3573" t="str">
            <v>G592</v>
          </cell>
          <cell r="T3573" t="str">
            <v>Pharmacy Diversity Support</v>
          </cell>
          <cell r="AA3573" t="str">
            <v>401-2123-E156</v>
          </cell>
          <cell r="AD3573" t="str">
            <v>ARTSCI-401</v>
          </cell>
          <cell r="AE3573" t="str">
            <v>ARTSCI-401-220</v>
          </cell>
          <cell r="AF3573" t="str">
            <v>401-2123-E156</v>
          </cell>
          <cell r="AJ3573" t="str">
            <v>-</v>
          </cell>
        </row>
        <row r="3574">
          <cell r="S3574" t="str">
            <v>G593</v>
          </cell>
          <cell r="T3574" t="str">
            <v>Melt Etrusion Studies</v>
          </cell>
          <cell r="AA3574" t="str">
            <v>401-2123-E264</v>
          </cell>
          <cell r="AD3574" t="str">
            <v>ARTSCI-401</v>
          </cell>
          <cell r="AE3574" t="str">
            <v>ARTSCI-401-221</v>
          </cell>
          <cell r="AF3574" t="str">
            <v>401-2123-E264</v>
          </cell>
          <cell r="AJ3574" t="str">
            <v>-</v>
          </cell>
        </row>
        <row r="3575">
          <cell r="S3575" t="str">
            <v>G594</v>
          </cell>
          <cell r="T3575" t="str">
            <v>Cardany Mini Grant</v>
          </cell>
          <cell r="AA3575" t="str">
            <v>401-2123-EH83</v>
          </cell>
          <cell r="AD3575" t="str">
            <v>ARTSCI-401</v>
          </cell>
          <cell r="AE3575" t="str">
            <v>ARTSCI-401-222</v>
          </cell>
          <cell r="AF3575" t="str">
            <v>401-2123-EH83</v>
          </cell>
          <cell r="AJ3575" t="str">
            <v>-</v>
          </cell>
        </row>
        <row r="3576">
          <cell r="S3576" t="str">
            <v>G595</v>
          </cell>
          <cell r="T3576" t="str">
            <v>Medical Physics Prog. Support</v>
          </cell>
          <cell r="AA3576" t="str">
            <v>401-2123-GX40</v>
          </cell>
          <cell r="AD3576" t="str">
            <v>ARTSCI-401</v>
          </cell>
          <cell r="AE3576" t="str">
            <v>ARTSCI-401-223</v>
          </cell>
          <cell r="AF3576" t="str">
            <v>401-2123-GX40</v>
          </cell>
          <cell r="AJ3576" t="str">
            <v>-</v>
          </cell>
        </row>
        <row r="3577">
          <cell r="S3577" t="str">
            <v>G596</v>
          </cell>
          <cell r="T3577" t="str">
            <v>ULVA Survay</v>
          </cell>
          <cell r="AA3577" t="str">
            <v>401-2124-5577</v>
          </cell>
          <cell r="AD3577" t="str">
            <v>ARTSCI-401</v>
          </cell>
          <cell r="AE3577" t="str">
            <v>ARTSCI-401-224</v>
          </cell>
          <cell r="AF3577" t="str">
            <v>401-2124-5577</v>
          </cell>
          <cell r="AJ3577" t="str">
            <v>-</v>
          </cell>
        </row>
        <row r="3578">
          <cell r="S3578" t="str">
            <v>G597</v>
          </cell>
          <cell r="T3578" t="str">
            <v>ASFCCE Bridge Gifts</v>
          </cell>
          <cell r="AA3578" t="str">
            <v>401-2124-G920</v>
          </cell>
          <cell r="AD3578" t="str">
            <v>ARTSCI-401</v>
          </cell>
          <cell r="AE3578" t="str">
            <v>ARTSCI-401-225</v>
          </cell>
          <cell r="AF3578" t="str">
            <v>401-2124-G920</v>
          </cell>
          <cell r="AJ3578" t="str">
            <v>-</v>
          </cell>
        </row>
        <row r="3579">
          <cell r="S3579" t="str">
            <v>G598</v>
          </cell>
          <cell r="T3579" t="str">
            <v>Club Sports FFURI</v>
          </cell>
          <cell r="AA3579" t="str">
            <v>401-2125-5483</v>
          </cell>
          <cell r="AD3579" t="str">
            <v>ARTSCI-401</v>
          </cell>
          <cell r="AE3579" t="str">
            <v>ARTSCI-401-226</v>
          </cell>
          <cell r="AF3579" t="str">
            <v>401-2125-5483</v>
          </cell>
          <cell r="AJ3579" t="str">
            <v>-</v>
          </cell>
        </row>
        <row r="3580">
          <cell r="S3580" t="str">
            <v>G599</v>
          </cell>
          <cell r="T3580" t="str">
            <v>Greek Affairs FFURI</v>
          </cell>
          <cell r="AA3580" t="str">
            <v>401-2125-5700</v>
          </cell>
          <cell r="AD3580" t="str">
            <v>ARTSCI-401</v>
          </cell>
          <cell r="AE3580" t="str">
            <v>ARTSCI-401-227</v>
          </cell>
          <cell r="AF3580" t="str">
            <v>401-2125-5700</v>
          </cell>
          <cell r="AJ3580" t="str">
            <v>-</v>
          </cell>
        </row>
        <row r="3581">
          <cell r="S3581" t="str">
            <v>G600</v>
          </cell>
          <cell r="T3581" t="str">
            <v>White, John&amp; Happy GSO</v>
          </cell>
          <cell r="AA3581" t="str">
            <v>401-2125-E366</v>
          </cell>
          <cell r="AD3581" t="str">
            <v>ARTSCI-401</v>
          </cell>
          <cell r="AE3581" t="str">
            <v>ARTSCI-401-228</v>
          </cell>
          <cell r="AF3581" t="str">
            <v>401-2125-E366</v>
          </cell>
          <cell r="AJ3581" t="str">
            <v>-</v>
          </cell>
        </row>
        <row r="3582">
          <cell r="S3582" t="str">
            <v>G601</v>
          </cell>
          <cell r="T3582" t="str">
            <v>RITF Wetting Agent Research</v>
          </cell>
          <cell r="AA3582" t="str">
            <v>401-2125-G862</v>
          </cell>
          <cell r="AD3582" t="str">
            <v>ARTSCI-401</v>
          </cell>
          <cell r="AE3582" t="str">
            <v>ARTSCI-401-229</v>
          </cell>
          <cell r="AF3582" t="str">
            <v>401-2125-G862</v>
          </cell>
          <cell r="AJ3582" t="str">
            <v>-</v>
          </cell>
        </row>
        <row r="3583">
          <cell r="S3583" t="str">
            <v>G602</v>
          </cell>
          <cell r="T3583" t="str">
            <v>BC Cuba Research Network Fund</v>
          </cell>
          <cell r="AA3583" t="str">
            <v>401-2126-5333</v>
          </cell>
          <cell r="AD3583" t="str">
            <v>ARTSCI-401</v>
          </cell>
          <cell r="AE3583" t="str">
            <v>ARTSCI-401-230</v>
          </cell>
          <cell r="AF3583" t="str">
            <v>401-2126-5333</v>
          </cell>
          <cell r="AJ3583" t="str">
            <v>-</v>
          </cell>
        </row>
        <row r="3584">
          <cell r="S3584" t="str">
            <v>G603</v>
          </cell>
          <cell r="T3584" t="str">
            <v>Libutti,Maria M. Memorial Sch.</v>
          </cell>
          <cell r="AA3584" t="str">
            <v>401-2126-E243</v>
          </cell>
          <cell r="AD3584" t="str">
            <v>ARTSCI-401</v>
          </cell>
          <cell r="AE3584" t="str">
            <v>ARTSCI-401-231</v>
          </cell>
          <cell r="AF3584" t="str">
            <v>401-2126-E243</v>
          </cell>
          <cell r="AJ3584" t="str">
            <v>-</v>
          </cell>
        </row>
        <row r="3585">
          <cell r="S3585" t="str">
            <v>G604</v>
          </cell>
          <cell r="T3585" t="str">
            <v>IAICS</v>
          </cell>
          <cell r="AA3585" t="str">
            <v>401-2126-EB65</v>
          </cell>
          <cell r="AD3585" t="str">
            <v>ARTSCI-401</v>
          </cell>
          <cell r="AE3585" t="str">
            <v>ARTSCI-401-232</v>
          </cell>
          <cell r="AF3585" t="str">
            <v>401-2126-EB65</v>
          </cell>
          <cell r="AJ3585" t="str">
            <v>-</v>
          </cell>
        </row>
        <row r="3586">
          <cell r="S3586" t="str">
            <v>G605</v>
          </cell>
          <cell r="T3586" t="str">
            <v>INBRE Core Lab Research</v>
          </cell>
          <cell r="AA3586" t="str">
            <v>401-2126-EB91</v>
          </cell>
          <cell r="AD3586" t="str">
            <v>ARTSCI-401</v>
          </cell>
          <cell r="AE3586" t="str">
            <v>ARTSCI-401-233</v>
          </cell>
          <cell r="AF3586" t="str">
            <v>401-2126-EB91</v>
          </cell>
          <cell r="AJ3586" t="str">
            <v>-</v>
          </cell>
        </row>
        <row r="3587">
          <cell r="S3587" t="str">
            <v>G606</v>
          </cell>
          <cell r="T3587" t="str">
            <v>Harrington School Oper Fund</v>
          </cell>
          <cell r="AA3587" t="str">
            <v>401-2126-G707</v>
          </cell>
          <cell r="AD3587" t="str">
            <v>ARTSCI-401</v>
          </cell>
          <cell r="AE3587" t="str">
            <v>ARTSCI-401-234</v>
          </cell>
          <cell r="AF3587" t="str">
            <v>401-2126-G707</v>
          </cell>
          <cell r="AJ3587" t="str">
            <v>-</v>
          </cell>
        </row>
        <row r="3588">
          <cell r="S3588" t="str">
            <v>G607</v>
          </cell>
          <cell r="T3588" t="str">
            <v>A&amp;S Talent Dev. Scholars Fund</v>
          </cell>
          <cell r="AA3588" t="str">
            <v>401-2127-5303</v>
          </cell>
          <cell r="AD3588" t="str">
            <v>ARTSCI-401</v>
          </cell>
          <cell r="AE3588" t="str">
            <v>ARTSCI-401-235</v>
          </cell>
          <cell r="AF3588" t="str">
            <v>401-2127-5303</v>
          </cell>
          <cell r="AJ3588" t="str">
            <v>-</v>
          </cell>
        </row>
        <row r="3589">
          <cell r="S3589" t="str">
            <v>G608</v>
          </cell>
          <cell r="T3589" t="str">
            <v>Colloquim'09 Demystify. India</v>
          </cell>
          <cell r="AA3589" t="str">
            <v>401-2127-E269</v>
          </cell>
          <cell r="AD3589" t="str">
            <v>ARTSCI-401</v>
          </cell>
          <cell r="AE3589" t="str">
            <v>ARTSCI-401-236</v>
          </cell>
          <cell r="AF3589" t="str">
            <v>401-2127-E269</v>
          </cell>
          <cell r="AJ3589" t="str">
            <v>-</v>
          </cell>
        </row>
        <row r="3590">
          <cell r="S3590" t="str">
            <v>G609</v>
          </cell>
          <cell r="T3590" t="str">
            <v>Park,Keunhan Ph.D. FA09SP</v>
          </cell>
          <cell r="AA3590" t="str">
            <v>401-2127-ED79</v>
          </cell>
          <cell r="AD3590" t="str">
            <v>ARTSCI-401</v>
          </cell>
          <cell r="AE3590" t="str">
            <v>ARTSCI-401-237</v>
          </cell>
          <cell r="AF3590" t="str">
            <v>401-2127-ED79</v>
          </cell>
          <cell r="AJ3590" t="str">
            <v>-</v>
          </cell>
        </row>
        <row r="3591">
          <cell r="S3591" t="str">
            <v>G610</v>
          </cell>
          <cell r="T3591" t="str">
            <v>DiCioccio, Rachel FA09SP</v>
          </cell>
          <cell r="AA3591" t="str">
            <v>401-2127-G516</v>
          </cell>
          <cell r="AD3591" t="str">
            <v>ARTSCI-401</v>
          </cell>
          <cell r="AE3591" t="str">
            <v>ARTSCI-401-238</v>
          </cell>
          <cell r="AF3591" t="str">
            <v>401-2127-G516</v>
          </cell>
          <cell r="AJ3591" t="str">
            <v>-</v>
          </cell>
        </row>
        <row r="3592">
          <cell r="S3592" t="str">
            <v>G611</v>
          </cell>
          <cell r="T3592" t="str">
            <v>Frazier, Margaret FA09SP</v>
          </cell>
          <cell r="AA3592" t="str">
            <v>401-2127-G517</v>
          </cell>
          <cell r="AD3592" t="str">
            <v>ARTSCI-401</v>
          </cell>
          <cell r="AE3592" t="str">
            <v>ARTSCI-401-239</v>
          </cell>
          <cell r="AF3592" t="str">
            <v>401-2127-G517</v>
          </cell>
          <cell r="AJ3592" t="str">
            <v>-</v>
          </cell>
        </row>
        <row r="3593">
          <cell r="S3593" t="str">
            <v>G612</v>
          </cell>
          <cell r="T3593" t="str">
            <v>Thomas, Susan H. FA09SP</v>
          </cell>
          <cell r="AA3593" t="str">
            <v>401-2127-G638</v>
          </cell>
          <cell r="AD3593" t="str">
            <v>ARTSCI-401</v>
          </cell>
          <cell r="AE3593" t="str">
            <v>ARTSCI-401-240</v>
          </cell>
          <cell r="AF3593" t="str">
            <v>401-2127-G638</v>
          </cell>
          <cell r="AJ3593" t="str">
            <v>-</v>
          </cell>
        </row>
        <row r="3594">
          <cell r="S3594" t="str">
            <v>G613</v>
          </cell>
          <cell r="T3594" t="str">
            <v>Rojas, Martha Elena Ph.D. FA09</v>
          </cell>
          <cell r="AA3594" t="str">
            <v>401-2127-G653</v>
          </cell>
          <cell r="AD3594" t="str">
            <v>ARTSCI-401</v>
          </cell>
          <cell r="AE3594" t="str">
            <v>ARTSCI-401-241</v>
          </cell>
          <cell r="AF3594" t="str">
            <v>401-2127-G653</v>
          </cell>
          <cell r="AJ3594" t="str">
            <v>-</v>
          </cell>
        </row>
        <row r="3595">
          <cell r="S3595" t="str">
            <v>G614</v>
          </cell>
          <cell r="T3595" t="str">
            <v>Loy, James FA09SP</v>
          </cell>
          <cell r="AA3595" t="str">
            <v>401-2127-G767</v>
          </cell>
          <cell r="AD3595" t="str">
            <v>ARTSCI-401</v>
          </cell>
          <cell r="AE3595" t="str">
            <v>ARTSCI-401-242</v>
          </cell>
          <cell r="AF3595" t="str">
            <v>401-2127-G767</v>
          </cell>
          <cell r="AJ3595" t="str">
            <v>-</v>
          </cell>
        </row>
        <row r="3596">
          <cell r="S3596" t="str">
            <v>G615</v>
          </cell>
          <cell r="T3596" t="str">
            <v>Greene, Geoffrey W. FA09SP</v>
          </cell>
          <cell r="AA3596" t="str">
            <v>401-2127-GW80</v>
          </cell>
          <cell r="AD3596" t="str">
            <v>ARTSCI-401</v>
          </cell>
          <cell r="AE3596" t="str">
            <v>ARTSCI-401-243</v>
          </cell>
          <cell r="AF3596" t="str">
            <v>401-2127-GW80</v>
          </cell>
          <cell r="AJ3596" t="str">
            <v>-</v>
          </cell>
        </row>
        <row r="3597">
          <cell r="S3597" t="str">
            <v>G616</v>
          </cell>
          <cell r="T3597" t="str">
            <v>Druine,Steven Q. FA09SP</v>
          </cell>
          <cell r="AA3597" t="str">
            <v>401-2127-GX21</v>
          </cell>
          <cell r="AD3597" t="str">
            <v>ARTSCI-401</v>
          </cell>
          <cell r="AE3597" t="str">
            <v>ARTSCI-401-244</v>
          </cell>
          <cell r="AF3597" t="str">
            <v>401-2127-GX21</v>
          </cell>
          <cell r="AJ3597" t="str">
            <v>-</v>
          </cell>
        </row>
        <row r="3598">
          <cell r="S3598" t="str">
            <v>G617</v>
          </cell>
          <cell r="T3598" t="str">
            <v>Milanson, Kathleen Jean FA09SP</v>
          </cell>
          <cell r="AA3598" t="str">
            <v>401-2128-EH26</v>
          </cell>
          <cell r="AD3598" t="str">
            <v>ARTSCI-401</v>
          </cell>
          <cell r="AE3598" t="str">
            <v>ARTSCI-401-245</v>
          </cell>
          <cell r="AF3598" t="str">
            <v>401-2128-EH26</v>
          </cell>
          <cell r="AJ3598" t="str">
            <v>-</v>
          </cell>
        </row>
        <row r="3599">
          <cell r="S3599" t="str">
            <v>G618</v>
          </cell>
          <cell r="T3599" t="str">
            <v>Wyatt,Serina FA09SP</v>
          </cell>
          <cell r="AA3599" t="str">
            <v>401-2128-G701</v>
          </cell>
          <cell r="AD3599" t="str">
            <v>ARTSCI-401</v>
          </cell>
          <cell r="AE3599" t="str">
            <v>ARTSCI-401-246</v>
          </cell>
          <cell r="AF3599" t="str">
            <v>401-2128-G701</v>
          </cell>
          <cell r="AJ3599" t="str">
            <v>-</v>
          </cell>
        </row>
        <row r="3600">
          <cell r="S3600" t="str">
            <v>G619</v>
          </cell>
          <cell r="T3600" t="str">
            <v>Ciccomascolo, Lori E. FA09SP</v>
          </cell>
          <cell r="AA3600" t="str">
            <v>401-2131-5764</v>
          </cell>
          <cell r="AD3600" t="str">
            <v>ARTSCI-401</v>
          </cell>
          <cell r="AE3600" t="str">
            <v>ARTSCI-401-247</v>
          </cell>
          <cell r="AF3600" t="str">
            <v>401-2131-5764</v>
          </cell>
          <cell r="AJ3600" t="str">
            <v>-</v>
          </cell>
        </row>
        <row r="3601">
          <cell r="S3601" t="str">
            <v>G620</v>
          </cell>
          <cell r="T3601" t="str">
            <v>Audette, Jennifer G.</v>
          </cell>
          <cell r="AA3601" t="str">
            <v>401-2131-E295</v>
          </cell>
          <cell r="AD3601" t="str">
            <v>ARTSCI-401</v>
          </cell>
          <cell r="AE3601" t="str">
            <v>ARTSCI-401-248</v>
          </cell>
          <cell r="AF3601" t="str">
            <v>401-2131-E295</v>
          </cell>
          <cell r="AJ3601" t="str">
            <v>-</v>
          </cell>
        </row>
        <row r="3602">
          <cell r="S3602" t="str">
            <v>G621</v>
          </cell>
          <cell r="T3602" t="str">
            <v>Monaghan, Justin Mem. Schlrsp</v>
          </cell>
          <cell r="AA3602" t="str">
            <v>401-2131-E336</v>
          </cell>
          <cell r="AD3602" t="str">
            <v>ARTSCI-401</v>
          </cell>
          <cell r="AE3602" t="str">
            <v>ARTSCI-401-249</v>
          </cell>
          <cell r="AF3602" t="str">
            <v>401-2131-E336</v>
          </cell>
          <cell r="AJ3602" t="str">
            <v>-</v>
          </cell>
        </row>
        <row r="3603">
          <cell r="S3603" t="str">
            <v>G622</v>
          </cell>
          <cell r="T3603" t="str">
            <v>Triota Honor Society</v>
          </cell>
          <cell r="AA3603" t="str">
            <v>401-2131-E337</v>
          </cell>
          <cell r="AD3603" t="str">
            <v>ARTSCI-401</v>
          </cell>
          <cell r="AE3603" t="str">
            <v>ARTSCI-401-250</v>
          </cell>
          <cell r="AF3603" t="str">
            <v>401-2131-E337</v>
          </cell>
          <cell r="AJ3603" t="str">
            <v>-</v>
          </cell>
        </row>
        <row r="3604">
          <cell r="S3604" t="str">
            <v>G623</v>
          </cell>
          <cell r="T3604" t="str">
            <v>Evelyn Kennedy Opr. Sch. Txtle</v>
          </cell>
          <cell r="AA3604" t="str">
            <v>401-2131-E363</v>
          </cell>
          <cell r="AD3604" t="str">
            <v>ARTSCI-401</v>
          </cell>
          <cell r="AE3604" t="str">
            <v>ARTSCI-401-251</v>
          </cell>
          <cell r="AF3604" t="str">
            <v>401-2131-E363</v>
          </cell>
          <cell r="AJ3604" t="str">
            <v>-</v>
          </cell>
        </row>
        <row r="3605">
          <cell r="S3605" t="str">
            <v>G624</v>
          </cell>
          <cell r="T3605" t="str">
            <v>ZZ Scholarship Bridge Fund</v>
          </cell>
          <cell r="AA3605" t="str">
            <v>401-2131-E367</v>
          </cell>
          <cell r="AD3605" t="str">
            <v>ARTSCI-401</v>
          </cell>
          <cell r="AE3605" t="str">
            <v>ARTSCI-401-252</v>
          </cell>
          <cell r="AF3605" t="str">
            <v>401-2131-E367</v>
          </cell>
          <cell r="AJ3605" t="str">
            <v>-</v>
          </cell>
        </row>
        <row r="3606">
          <cell r="S3606" t="str">
            <v>G625</v>
          </cell>
          <cell r="T3606" t="str">
            <v>CELS Scholarship Operating</v>
          </cell>
          <cell r="AA3606" t="str">
            <v>401-2131-E370</v>
          </cell>
          <cell r="AD3606" t="str">
            <v>ARTSCI-401</v>
          </cell>
          <cell r="AE3606" t="str">
            <v>ARTSCI-401-253</v>
          </cell>
          <cell r="AF3606" t="str">
            <v>401-2131-E370</v>
          </cell>
          <cell r="AJ3606" t="str">
            <v>-</v>
          </cell>
        </row>
        <row r="3607">
          <cell r="S3607" t="str">
            <v>G626</v>
          </cell>
          <cell r="T3607" t="str">
            <v>TNC Nitrogen Cycl. Salt Marsh</v>
          </cell>
          <cell r="AA3607" t="str">
            <v>401-2133-5095</v>
          </cell>
          <cell r="AD3607" t="str">
            <v>ARTSCI-401</v>
          </cell>
          <cell r="AE3607" t="str">
            <v>ARTSCI-401-254</v>
          </cell>
          <cell r="AF3607" t="str">
            <v>401-2133-5095</v>
          </cell>
          <cell r="AJ3607" t="str">
            <v>-</v>
          </cell>
        </row>
        <row r="3608">
          <cell r="S3608" t="str">
            <v>G627</v>
          </cell>
          <cell r="T3608" t="str">
            <v>TNC Modeling Sea Levels</v>
          </cell>
          <cell r="AA3608" t="str">
            <v>401-2133-5781</v>
          </cell>
          <cell r="AD3608" t="str">
            <v>ARTSCI-401</v>
          </cell>
          <cell r="AE3608" t="str">
            <v>ARTSCI-401-255</v>
          </cell>
          <cell r="AF3608" t="str">
            <v>401-2133-5781</v>
          </cell>
          <cell r="AJ3608" t="str">
            <v>-</v>
          </cell>
        </row>
        <row r="3609">
          <cell r="S3609" t="str">
            <v>G628</v>
          </cell>
          <cell r="T3609" t="str">
            <v>COE Scholarship Bridge Fund</v>
          </cell>
          <cell r="AA3609" t="str">
            <v>401-2133-E291</v>
          </cell>
          <cell r="AD3609" t="str">
            <v>ARTSCI-401</v>
          </cell>
          <cell r="AE3609" t="str">
            <v>ARTSCI-401-256</v>
          </cell>
          <cell r="AF3609" t="str">
            <v>401-2133-E291</v>
          </cell>
          <cell r="AJ3609" t="str">
            <v>-</v>
          </cell>
        </row>
        <row r="3610">
          <cell r="S3610" t="str">
            <v>G629</v>
          </cell>
          <cell r="T3610" t="str">
            <v>Aquatic Plant Research Fund</v>
          </cell>
          <cell r="AA3610" t="str">
            <v>401-2133-EL44</v>
          </cell>
          <cell r="AD3610" t="str">
            <v>ARTSCI-401</v>
          </cell>
          <cell r="AE3610" t="str">
            <v>ARTSCI-401-257</v>
          </cell>
          <cell r="AF3610" t="str">
            <v>401-2133-EL44</v>
          </cell>
          <cell r="AJ3610" t="str">
            <v>-</v>
          </cell>
        </row>
        <row r="3611">
          <cell r="S3611" t="str">
            <v>G630</v>
          </cell>
          <cell r="T3611" t="str">
            <v>Chi Omega Operating</v>
          </cell>
          <cell r="AA3611" t="str">
            <v>401-2133-GW55</v>
          </cell>
          <cell r="AD3611" t="str">
            <v>ARTSCI-401</v>
          </cell>
          <cell r="AE3611" t="str">
            <v>ARTSCI-401-258</v>
          </cell>
          <cell r="AF3611" t="str">
            <v>401-2133-GW55</v>
          </cell>
          <cell r="AJ3611" t="str">
            <v>-</v>
          </cell>
        </row>
        <row r="3612">
          <cell r="S3612" t="str">
            <v>G631</v>
          </cell>
          <cell r="T3612" t="str">
            <v>A&amp;S Research Fund</v>
          </cell>
          <cell r="AA3612" t="str">
            <v>401-2133-GX69</v>
          </cell>
          <cell r="AD3612" t="str">
            <v>ARTSCI-401</v>
          </cell>
          <cell r="AE3612" t="str">
            <v>ARTSCI-401-259</v>
          </cell>
          <cell r="AF3612" t="str">
            <v>401-2133-GX69</v>
          </cell>
          <cell r="AJ3612" t="str">
            <v>-</v>
          </cell>
        </row>
        <row r="3613">
          <cell r="S3613" t="str">
            <v>G632</v>
          </cell>
          <cell r="T3613" t="str">
            <v>CELS Research Operating</v>
          </cell>
          <cell r="AA3613" t="str">
            <v>401-2133-GX70</v>
          </cell>
          <cell r="AD3613" t="str">
            <v>ARTSCI-401</v>
          </cell>
          <cell r="AE3613" t="str">
            <v>ARTSCI-401-260</v>
          </cell>
          <cell r="AF3613" t="str">
            <v>401-2133-GX70</v>
          </cell>
          <cell r="AJ3613" t="str">
            <v>-</v>
          </cell>
        </row>
        <row r="3614">
          <cell r="S3614" t="str">
            <v>G633</v>
          </cell>
          <cell r="T3614" t="str">
            <v>Crocker, Walter Scholarship</v>
          </cell>
          <cell r="AA3614" t="str">
            <v>401-2134-5079</v>
          </cell>
          <cell r="AD3614" t="e">
            <v>#N/A</v>
          </cell>
          <cell r="AE3614" t="e">
            <v>#N/A</v>
          </cell>
          <cell r="AF3614" t="str">
            <v>401-2134-5079</v>
          </cell>
          <cell r="AJ3614" t="str">
            <v>-</v>
          </cell>
        </row>
        <row r="3615">
          <cell r="S3615" t="str">
            <v>G634</v>
          </cell>
          <cell r="T3615" t="str">
            <v>David Chronley Operating</v>
          </cell>
          <cell r="AA3615" t="str">
            <v>401-2134-5116</v>
          </cell>
          <cell r="AD3615" t="e">
            <v>#N/A</v>
          </cell>
          <cell r="AE3615" t="e">
            <v>#N/A</v>
          </cell>
          <cell r="AF3615" t="str">
            <v>401-2134-5116</v>
          </cell>
          <cell r="AJ3615" t="str">
            <v>-</v>
          </cell>
        </row>
        <row r="3616">
          <cell r="S3616" t="str">
            <v>G635</v>
          </cell>
          <cell r="T3616" t="str">
            <v>Judiac Studies Course Fund</v>
          </cell>
          <cell r="AA3616" t="str">
            <v>401-2134-5256</v>
          </cell>
          <cell r="AD3616" t="e">
            <v>#N/A</v>
          </cell>
          <cell r="AE3616" t="e">
            <v>#N/A</v>
          </cell>
          <cell r="AF3616" t="str">
            <v>401-2134-5256</v>
          </cell>
          <cell r="AJ3616" t="str">
            <v>-</v>
          </cell>
        </row>
        <row r="3617">
          <cell r="S3617" t="str">
            <v>G636</v>
          </cell>
          <cell r="T3617" t="str">
            <v>Berman,Allan Psychology Sch.</v>
          </cell>
          <cell r="AA3617" t="str">
            <v>401-2134-5957</v>
          </cell>
          <cell r="AD3617" t="e">
            <v>#N/A</v>
          </cell>
          <cell r="AE3617" t="e">
            <v>#N/A</v>
          </cell>
          <cell r="AF3617" t="str">
            <v>401-2134-5957</v>
          </cell>
          <cell r="AJ3617" t="str">
            <v>-</v>
          </cell>
        </row>
        <row r="3618">
          <cell r="S3618" t="str">
            <v>G637</v>
          </cell>
          <cell r="T3618" t="str">
            <v>Center for Humanities Bridge</v>
          </cell>
          <cell r="AA3618" t="str">
            <v>401-2134-E344</v>
          </cell>
          <cell r="AD3618" t="e">
            <v>#N/A</v>
          </cell>
          <cell r="AE3618" t="e">
            <v>#N/A</v>
          </cell>
          <cell r="AF3618" t="str">
            <v>401-2134-E344</v>
          </cell>
          <cell r="AJ3618" t="str">
            <v>-</v>
          </cell>
        </row>
        <row r="3619">
          <cell r="S3619" t="str">
            <v>G638</v>
          </cell>
          <cell r="T3619" t="str">
            <v>Flummara R. Choudary Grd. Opr.</v>
          </cell>
          <cell r="AA3619" t="str">
            <v>401-2134-E387</v>
          </cell>
          <cell r="AD3619" t="e">
            <v>#N/A</v>
          </cell>
          <cell r="AE3619" t="e">
            <v>#N/A</v>
          </cell>
          <cell r="AF3619" t="str">
            <v>401-2134-E387</v>
          </cell>
          <cell r="AJ3619" t="str">
            <v>-</v>
          </cell>
        </row>
        <row r="3620">
          <cell r="S3620" t="str">
            <v>G640</v>
          </cell>
          <cell r="T3620" t="str">
            <v>Narr. Bay Indp. ShellFisherman</v>
          </cell>
          <cell r="AA3620" t="str">
            <v>401-2134-ED52</v>
          </cell>
          <cell r="AD3620" t="e">
            <v>#N/A</v>
          </cell>
          <cell r="AE3620" t="e">
            <v>#N/A</v>
          </cell>
          <cell r="AF3620" t="str">
            <v>401-2134-ED52</v>
          </cell>
          <cell r="AJ3620" t="str">
            <v>-</v>
          </cell>
        </row>
        <row r="3621">
          <cell r="S3621" t="str">
            <v>G641</v>
          </cell>
          <cell r="T3621" t="str">
            <v>Smith Maranda Marine Grant '08</v>
          </cell>
          <cell r="AA3621" t="str">
            <v>401-2134-EF18</v>
          </cell>
          <cell r="AD3621" t="e">
            <v>#N/A</v>
          </cell>
          <cell r="AE3621" t="e">
            <v>#N/A</v>
          </cell>
          <cell r="AF3621" t="str">
            <v>401-2134-EF18</v>
          </cell>
          <cell r="AJ3621" t="str">
            <v>-</v>
          </cell>
        </row>
        <row r="3622">
          <cell r="S3622" t="str">
            <v>G642</v>
          </cell>
          <cell r="T3622" t="str">
            <v>Knickle Famil Grad. Fellowship</v>
          </cell>
          <cell r="AA3622" t="str">
            <v>401-2134-EF82</v>
          </cell>
          <cell r="AD3622" t="e">
            <v>#N/A</v>
          </cell>
          <cell r="AE3622" t="e">
            <v>#N/A</v>
          </cell>
          <cell r="AF3622" t="str">
            <v>401-2134-EF82</v>
          </cell>
          <cell r="AJ3622" t="str">
            <v>-</v>
          </cell>
        </row>
        <row r="3623">
          <cell r="S3623" t="str">
            <v>G643</v>
          </cell>
          <cell r="T3623" t="str">
            <v>Verrecchia Challenge Match</v>
          </cell>
          <cell r="AA3623" t="str">
            <v>401-2134-EG24</v>
          </cell>
          <cell r="AD3623" t="e">
            <v>#N/A</v>
          </cell>
          <cell r="AE3623" t="e">
            <v>#N/A</v>
          </cell>
          <cell r="AF3623" t="str">
            <v>401-2134-EG24</v>
          </cell>
          <cell r="AJ3623" t="str">
            <v>-</v>
          </cell>
        </row>
        <row r="3624">
          <cell r="S3624" t="str">
            <v>G644</v>
          </cell>
          <cell r="T3624" t="str">
            <v>Grandin, John IEP Directorship</v>
          </cell>
          <cell r="AA3624" t="str">
            <v>401-2134-G748</v>
          </cell>
          <cell r="AD3624" t="e">
            <v>#N/A</v>
          </cell>
          <cell r="AE3624" t="e">
            <v>#N/A</v>
          </cell>
          <cell r="AF3624" t="str">
            <v>401-2134-G748</v>
          </cell>
          <cell r="AJ3624" t="str">
            <v>-</v>
          </cell>
        </row>
        <row r="3625">
          <cell r="S3625" t="str">
            <v>G645</v>
          </cell>
          <cell r="T3625" t="str">
            <v>Sailing Team World Cup Fund</v>
          </cell>
          <cell r="AA3625" t="str">
            <v>401-2134-G926</v>
          </cell>
          <cell r="AD3625" t="e">
            <v>#N/A</v>
          </cell>
          <cell r="AE3625" t="e">
            <v>#N/A</v>
          </cell>
          <cell r="AF3625" t="str">
            <v>401-2134-G926</v>
          </cell>
          <cell r="AJ3625" t="str">
            <v>-</v>
          </cell>
        </row>
        <row r="3626">
          <cell r="S3626" t="str">
            <v>G646</v>
          </cell>
          <cell r="T3626" t="str">
            <v>Psychology Scholarship Oper.</v>
          </cell>
          <cell r="AA3626" t="str">
            <v>401-2134-G929</v>
          </cell>
          <cell r="AD3626" t="e">
            <v>#N/A</v>
          </cell>
          <cell r="AE3626" t="e">
            <v>#N/A</v>
          </cell>
          <cell r="AF3626" t="str">
            <v>401-2134-G929</v>
          </cell>
          <cell r="AJ3626" t="str">
            <v>-</v>
          </cell>
        </row>
        <row r="3627">
          <cell r="S3627" t="str">
            <v>G647</v>
          </cell>
          <cell r="T3627" t="str">
            <v>Musco Oper.  - Voice &amp; Opera</v>
          </cell>
          <cell r="AA3627" t="str">
            <v>401-2135-E437</v>
          </cell>
          <cell r="AD3627" t="str">
            <v>ARTSCI-401</v>
          </cell>
          <cell r="AE3627" t="str">
            <v>ARTSCI-401-261</v>
          </cell>
          <cell r="AF3627" t="str">
            <v>401-2135-E437</v>
          </cell>
          <cell r="AJ3627" t="str">
            <v>-</v>
          </cell>
        </row>
        <row r="3628">
          <cell r="S3628" t="str">
            <v>G648</v>
          </cell>
          <cell r="T3628" t="str">
            <v>Library Special Collections</v>
          </cell>
          <cell r="AA3628" t="str">
            <v>401-2135-EJ99</v>
          </cell>
          <cell r="AD3628" t="str">
            <v>ARTSCI-401</v>
          </cell>
          <cell r="AE3628" t="str">
            <v>ARTSCI-401-262</v>
          </cell>
          <cell r="AF3628" t="str">
            <v>401-2135-EJ99</v>
          </cell>
          <cell r="AJ3628" t="str">
            <v>-</v>
          </cell>
        </row>
        <row r="3629">
          <cell r="S3629" t="str">
            <v>G649</v>
          </cell>
          <cell r="T3629" t="str">
            <v>Women's Studies NEA Grant</v>
          </cell>
          <cell r="AA3629" t="str">
            <v>401-2135-EK32</v>
          </cell>
          <cell r="AD3629" t="str">
            <v>ARTSCI-401</v>
          </cell>
          <cell r="AE3629" t="str">
            <v>ARTSCI-401-263</v>
          </cell>
          <cell r="AF3629" t="str">
            <v>401-2135-EK32</v>
          </cell>
          <cell r="AJ3629" t="str">
            <v>-</v>
          </cell>
        </row>
        <row r="3630">
          <cell r="S3630" t="str">
            <v>G651</v>
          </cell>
          <cell r="T3630" t="str">
            <v>Construction Mgmt. Operating</v>
          </cell>
          <cell r="AA3630" t="str">
            <v>401-2135-EL19</v>
          </cell>
          <cell r="AD3630" t="str">
            <v>ARTSCI-401</v>
          </cell>
          <cell r="AE3630" t="str">
            <v>ARTSCI-401-264</v>
          </cell>
          <cell r="AF3630" t="str">
            <v>401-2135-EL19</v>
          </cell>
          <cell r="AJ3630" t="str">
            <v>-</v>
          </cell>
        </row>
        <row r="3631">
          <cell r="S3631" t="str">
            <v>G652</v>
          </cell>
          <cell r="T3631" t="str">
            <v>Riscia,Anthony Lec. Ser. Oper.</v>
          </cell>
          <cell r="AA3631" t="str">
            <v>401-2135-G510</v>
          </cell>
          <cell r="AD3631" t="str">
            <v>ARTSCI-401</v>
          </cell>
          <cell r="AE3631" t="str">
            <v>ARTSCI-401-265</v>
          </cell>
          <cell r="AF3631" t="str">
            <v>401-2135-G510</v>
          </cell>
          <cell r="AJ3631" t="str">
            <v>-</v>
          </cell>
        </row>
        <row r="3632">
          <cell r="S3632" t="str">
            <v>G653</v>
          </cell>
          <cell r="T3632" t="str">
            <v>Interactive Visual Comp. Group</v>
          </cell>
          <cell r="AA3632" t="str">
            <v>401-2135-G606</v>
          </cell>
          <cell r="AD3632" t="str">
            <v>ARTSCI-401</v>
          </cell>
          <cell r="AE3632" t="str">
            <v>ARTSCI-401-266</v>
          </cell>
          <cell r="AF3632" t="str">
            <v>401-2135-G606</v>
          </cell>
          <cell r="AJ3632" t="str">
            <v>-</v>
          </cell>
        </row>
        <row r="3633">
          <cell r="S3633" t="str">
            <v>G654</v>
          </cell>
          <cell r="T3633" t="str">
            <v>Biological Control (IPM)</v>
          </cell>
          <cell r="AA3633" t="str">
            <v>401-2135-GT16</v>
          </cell>
          <cell r="AD3633" t="str">
            <v>ARTSCI-401</v>
          </cell>
          <cell r="AE3633" t="str">
            <v>ARTSCI-401-267</v>
          </cell>
          <cell r="AF3633" t="str">
            <v>401-2135-GT16</v>
          </cell>
          <cell r="AJ3633" t="str">
            <v>-</v>
          </cell>
        </row>
        <row r="3634">
          <cell r="S3634" t="str">
            <v>G655</v>
          </cell>
          <cell r="T3634" t="str">
            <v>Micro Fluidics Fund</v>
          </cell>
          <cell r="AA3634" t="str">
            <v>401-2135-GV59</v>
          </cell>
          <cell r="AD3634" t="str">
            <v>ARTSCI-401</v>
          </cell>
          <cell r="AE3634" t="str">
            <v>ARTSCI-401-268</v>
          </cell>
          <cell r="AF3634" t="str">
            <v>401-2135-GV59</v>
          </cell>
          <cell r="AJ3634" t="str">
            <v>-</v>
          </cell>
        </row>
        <row r="3635">
          <cell r="S3635" t="str">
            <v>G656</v>
          </cell>
          <cell r="T3635" t="str">
            <v>O'Donnell,Kathy Book Fund</v>
          </cell>
          <cell r="AA3635" t="str">
            <v>401-2135-GW21</v>
          </cell>
          <cell r="AD3635" t="str">
            <v>ARTSCI-401</v>
          </cell>
          <cell r="AE3635" t="str">
            <v>ARTSCI-401-269</v>
          </cell>
          <cell r="AF3635" t="str">
            <v>401-2135-GW21</v>
          </cell>
          <cell r="AJ3635" t="str">
            <v>-</v>
          </cell>
        </row>
        <row r="3636">
          <cell r="S3636" t="str">
            <v>G657</v>
          </cell>
          <cell r="T3636" t="str">
            <v>XIAMEN EXCHANGE</v>
          </cell>
          <cell r="AA3636" t="str">
            <v>401-2136-5009</v>
          </cell>
          <cell r="AD3636" t="str">
            <v>ARTSCI-401</v>
          </cell>
          <cell r="AE3636" t="str">
            <v>ARTSCI-401-270</v>
          </cell>
          <cell r="AF3636" t="str">
            <v>401-2136-5009</v>
          </cell>
          <cell r="AJ3636" t="str">
            <v>-</v>
          </cell>
        </row>
        <row r="3637">
          <cell r="S3637" t="str">
            <v>G658</v>
          </cell>
          <cell r="T3637" t="str">
            <v>HS&amp;S Scholarship Operating</v>
          </cell>
          <cell r="AA3637" t="str">
            <v>401-2136-GT25</v>
          </cell>
          <cell r="AD3637" t="str">
            <v>ARTSCI-401</v>
          </cell>
          <cell r="AE3637" t="str">
            <v>ARTSCI-401-271</v>
          </cell>
          <cell r="AF3637" t="str">
            <v>401-2136-GT25</v>
          </cell>
          <cell r="AJ3637" t="str">
            <v>-</v>
          </cell>
        </row>
        <row r="3638">
          <cell r="S3638" t="str">
            <v>G659</v>
          </cell>
          <cell r="T3638" t="str">
            <v>Sensory Biology Research Fund</v>
          </cell>
          <cell r="AA3638" t="str">
            <v>401-2137-GW19</v>
          </cell>
          <cell r="AD3638" t="str">
            <v>ARTSCI-401</v>
          </cell>
          <cell r="AE3638" t="str">
            <v>ARTSCI-401-272</v>
          </cell>
          <cell r="AF3638" t="str">
            <v>401-2137-GW19</v>
          </cell>
          <cell r="AJ3638" t="str">
            <v>-</v>
          </cell>
        </row>
        <row r="3639">
          <cell r="S3639" t="str">
            <v>G660</v>
          </cell>
          <cell r="T3639" t="str">
            <v>Ryan, T. Pharm. Bldg. Match</v>
          </cell>
          <cell r="AA3639" t="str">
            <v>401-2138-5531</v>
          </cell>
          <cell r="AD3639" t="str">
            <v>ARTSCI-401</v>
          </cell>
          <cell r="AE3639" t="str">
            <v>ARTSCI-401-273</v>
          </cell>
          <cell r="AF3639" t="str">
            <v>401-2138-5531</v>
          </cell>
          <cell r="AJ3639" t="str">
            <v>-</v>
          </cell>
        </row>
        <row r="3640">
          <cell r="S3640" t="str">
            <v>G661</v>
          </cell>
          <cell r="T3640" t="str">
            <v>Jennings,Cedric Interns. Oper.</v>
          </cell>
          <cell r="AA3640" t="str">
            <v>401-2200-5043</v>
          </cell>
          <cell r="AD3640" t="str">
            <v>BUSINESS-401</v>
          </cell>
          <cell r="AE3640" t="str">
            <v>BUSINESS-401-1</v>
          </cell>
          <cell r="AF3640" t="str">
            <v>401-2200-5043</v>
          </cell>
          <cell r="AJ3640" t="str">
            <v>-</v>
          </cell>
        </row>
        <row r="3641">
          <cell r="S3641" t="str">
            <v>G662</v>
          </cell>
          <cell r="T3641" t="str">
            <v>O'Malley, William Book Fund</v>
          </cell>
          <cell r="AA3641" t="str">
            <v>401-2200-5063</v>
          </cell>
          <cell r="AD3641" t="str">
            <v>BUSINESS-401</v>
          </cell>
          <cell r="AE3641" t="str">
            <v>BUSINESS-401-2</v>
          </cell>
          <cell r="AF3641" t="str">
            <v>401-2200-5063</v>
          </cell>
          <cell r="AJ3641" t="str">
            <v>-</v>
          </cell>
        </row>
        <row r="3642">
          <cell r="S3642" t="str">
            <v>G663</v>
          </cell>
          <cell r="T3642" t="str">
            <v>Plant Cell Wall Research</v>
          </cell>
          <cell r="AA3642" t="str">
            <v>401-2200-5109</v>
          </cell>
          <cell r="AD3642" t="str">
            <v>BUSINESS-401</v>
          </cell>
          <cell r="AE3642" t="str">
            <v>BUSINESS-401-3</v>
          </cell>
          <cell r="AF3642" t="str">
            <v>401-2200-5109</v>
          </cell>
          <cell r="AJ3642" t="str">
            <v>-</v>
          </cell>
        </row>
        <row r="3643">
          <cell r="S3643" t="str">
            <v>G664</v>
          </cell>
          <cell r="T3643" t="str">
            <v>Facilities Services Fund</v>
          </cell>
          <cell r="AA3643" t="str">
            <v>401-2200-5128</v>
          </cell>
          <cell r="AD3643" t="str">
            <v>BUSINESS-401</v>
          </cell>
          <cell r="AE3643" t="str">
            <v>BUSINESS-401-4</v>
          </cell>
          <cell r="AF3643" t="str">
            <v>401-2200-5128</v>
          </cell>
          <cell r="AJ3643" t="str">
            <v>-</v>
          </cell>
        </row>
        <row r="3644">
          <cell r="S3644" t="str">
            <v>G665</v>
          </cell>
          <cell r="T3644" t="str">
            <v>Pharmaceutical Engr. Start Up</v>
          </cell>
          <cell r="AA3644" t="str">
            <v>401-2200-5132</v>
          </cell>
          <cell r="AD3644" t="str">
            <v>BUSINESS-401</v>
          </cell>
          <cell r="AE3644" t="str">
            <v>BUSINESS-401-5</v>
          </cell>
          <cell r="AF3644" t="str">
            <v>401-2200-5132</v>
          </cell>
          <cell r="AJ3644" t="str">
            <v>-</v>
          </cell>
        </row>
        <row r="3645">
          <cell r="S3645" t="str">
            <v>G666</v>
          </cell>
          <cell r="T3645" t="str">
            <v>CMP Graduate Fellowship</v>
          </cell>
          <cell r="AA3645" t="str">
            <v>401-2200-5158</v>
          </cell>
          <cell r="AD3645" t="str">
            <v>BUSINESS-401</v>
          </cell>
          <cell r="AE3645" t="str">
            <v>BUSINESS-401-6</v>
          </cell>
          <cell r="AF3645" t="str">
            <v>401-2200-5158</v>
          </cell>
          <cell r="AJ3645" t="str">
            <v>-</v>
          </cell>
        </row>
        <row r="3646">
          <cell r="S3646" t="str">
            <v>G667</v>
          </cell>
          <cell r="T3646" t="str">
            <v>BME Graduate Fellowship</v>
          </cell>
          <cell r="AA3646" t="str">
            <v>401-2200-5168</v>
          </cell>
          <cell r="AD3646" t="str">
            <v>BUSINESS-401</v>
          </cell>
          <cell r="AE3646" t="str">
            <v>BUSINESS-401-7</v>
          </cell>
          <cell r="AF3646" t="str">
            <v>401-2200-5168</v>
          </cell>
          <cell r="AJ3646" t="str">
            <v>-</v>
          </cell>
        </row>
        <row r="3647">
          <cell r="S3647" t="str">
            <v>G668</v>
          </cell>
          <cell r="T3647" t="str">
            <v>ELE Graduate Fellow</v>
          </cell>
          <cell r="AA3647" t="str">
            <v>401-2200-5269</v>
          </cell>
          <cell r="AD3647" t="str">
            <v>BUSINESS-401</v>
          </cell>
          <cell r="AE3647" t="str">
            <v>BUSINESS-401-8</v>
          </cell>
          <cell r="AF3647" t="str">
            <v>401-2200-5269</v>
          </cell>
          <cell r="AJ3647" t="str">
            <v>-</v>
          </cell>
        </row>
        <row r="3648">
          <cell r="S3648" t="str">
            <v>G670</v>
          </cell>
          <cell r="T3648" t="str">
            <v>Feret, Brett CG F'08</v>
          </cell>
          <cell r="AA3648" t="str">
            <v>401-2200-5302</v>
          </cell>
          <cell r="AD3648" t="str">
            <v>BUSINESS-401</v>
          </cell>
          <cell r="AE3648" t="str">
            <v>BUSINESS-401-9</v>
          </cell>
          <cell r="AF3648" t="str">
            <v>401-2200-5302</v>
          </cell>
          <cell r="AJ3648" t="str">
            <v>-</v>
          </cell>
        </row>
        <row r="3649">
          <cell r="S3649" t="str">
            <v>G671</v>
          </cell>
          <cell r="T3649" t="str">
            <v>Koppel, Bobbi (CGF'08)</v>
          </cell>
          <cell r="AA3649" t="str">
            <v>401-2200-5396</v>
          </cell>
          <cell r="AD3649" t="str">
            <v>BUSINESS-401</v>
          </cell>
          <cell r="AE3649" t="str">
            <v>BUSINESS-401-10</v>
          </cell>
          <cell r="AF3649" t="str">
            <v>401-2200-5396</v>
          </cell>
          <cell r="AJ3649" t="str">
            <v>-</v>
          </cell>
        </row>
        <row r="3650">
          <cell r="S3650" t="str">
            <v>G672</v>
          </cell>
          <cell r="T3650" t="str">
            <v>Leveillee, Mary (CGF'08)</v>
          </cell>
          <cell r="AA3650" t="str">
            <v>401-2200-5399</v>
          </cell>
          <cell r="AD3650" t="str">
            <v>BUSINESS-401</v>
          </cell>
          <cell r="AE3650" t="str">
            <v>BUSINESS-401-11</v>
          </cell>
          <cell r="AF3650" t="str">
            <v>401-2200-5399</v>
          </cell>
          <cell r="AJ3650" t="str">
            <v>-</v>
          </cell>
        </row>
        <row r="3651">
          <cell r="S3651" t="str">
            <v>G673</v>
          </cell>
          <cell r="T3651" t="str">
            <v>Dilworth,Rob.&amp; Durand CGF'08</v>
          </cell>
          <cell r="AA3651" t="str">
            <v>401-2200-5420</v>
          </cell>
          <cell r="AD3651" t="str">
            <v>BUSINESS-401</v>
          </cell>
          <cell r="AE3651" t="str">
            <v>BUSINESS-401-12</v>
          </cell>
          <cell r="AF3651" t="str">
            <v>401-2200-5420</v>
          </cell>
          <cell r="AJ3651" t="str">
            <v>-</v>
          </cell>
        </row>
        <row r="3652">
          <cell r="S3652" t="str">
            <v>G674</v>
          </cell>
          <cell r="T3652" t="str">
            <v>Eaton,Nancy &amp; Medina Bonifant</v>
          </cell>
          <cell r="AA3652" t="str">
            <v>401-2200-5473</v>
          </cell>
          <cell r="AD3652" t="str">
            <v>BUSINESS-401</v>
          </cell>
          <cell r="AE3652" t="str">
            <v>BUSINESS-401-13</v>
          </cell>
          <cell r="AF3652" t="str">
            <v>401-2200-5473</v>
          </cell>
          <cell r="AJ3652" t="str">
            <v>-</v>
          </cell>
        </row>
        <row r="3653">
          <cell r="S3653" t="str">
            <v>G675</v>
          </cell>
          <cell r="T3653" t="str">
            <v>Baglama,James &amp; Bella, Thomas</v>
          </cell>
          <cell r="AA3653" t="str">
            <v>401-2200-5509</v>
          </cell>
          <cell r="AD3653" t="str">
            <v>BUSINESS-401</v>
          </cell>
          <cell r="AE3653" t="str">
            <v>BUSINESS-401-14</v>
          </cell>
          <cell r="AF3653" t="str">
            <v>401-2200-5509</v>
          </cell>
          <cell r="AJ3653" t="str">
            <v>-</v>
          </cell>
        </row>
        <row r="3654">
          <cell r="S3654" t="str">
            <v>G676</v>
          </cell>
          <cell r="T3654" t="str">
            <v>Lisberger, Jody (CGF'08)</v>
          </cell>
          <cell r="AA3654" t="str">
            <v>401-2200-5545</v>
          </cell>
          <cell r="AD3654" t="str">
            <v>BUSINESS-401</v>
          </cell>
          <cell r="AE3654" t="str">
            <v>BUSINESS-401-15</v>
          </cell>
          <cell r="AF3654" t="str">
            <v>401-2200-5545</v>
          </cell>
          <cell r="AJ3654" t="str">
            <v>-</v>
          </cell>
        </row>
        <row r="3655">
          <cell r="S3655" t="str">
            <v>G677</v>
          </cell>
          <cell r="T3655" t="str">
            <v>Lee, Ronald &amp; Heroux, Gerald</v>
          </cell>
          <cell r="AA3655" t="str">
            <v>401-2200-5610</v>
          </cell>
          <cell r="AD3655" t="str">
            <v>BUSINESS-401</v>
          </cell>
          <cell r="AE3655" t="str">
            <v>BUSINESS-401-16</v>
          </cell>
          <cell r="AF3655" t="str">
            <v>401-2200-5610</v>
          </cell>
          <cell r="AJ3655" t="str">
            <v>-</v>
          </cell>
        </row>
        <row r="3656">
          <cell r="S3656" t="str">
            <v>G678</v>
          </cell>
          <cell r="T3656" t="str">
            <v>Rarick, Damon (CGF'08)</v>
          </cell>
          <cell r="AA3656" t="str">
            <v>401-2200-5612</v>
          </cell>
          <cell r="AD3656" t="str">
            <v>BUSINESS-401</v>
          </cell>
          <cell r="AE3656" t="str">
            <v>BUSINESS-401-17</v>
          </cell>
          <cell r="AF3656" t="str">
            <v>401-2200-5612</v>
          </cell>
          <cell r="AJ3656" t="str">
            <v>-</v>
          </cell>
        </row>
        <row r="3657">
          <cell r="S3657" t="str">
            <v>G679</v>
          </cell>
          <cell r="T3657" t="str">
            <v>Bovy,Kristine (CGF'08)</v>
          </cell>
          <cell r="AA3657" t="str">
            <v>401-2200-5621</v>
          </cell>
          <cell r="AD3657" t="str">
            <v>BUSINESS-401</v>
          </cell>
          <cell r="AE3657" t="str">
            <v>BUSINESS-401-18</v>
          </cell>
          <cell r="AF3657" t="str">
            <v>401-2200-5621</v>
          </cell>
          <cell r="AJ3657" t="str">
            <v>-</v>
          </cell>
        </row>
        <row r="3658">
          <cell r="S3658" t="str">
            <v>G680</v>
          </cell>
          <cell r="T3658" t="str">
            <v>Dyehouse,Jeremiah &amp; Miles '08</v>
          </cell>
          <cell r="AA3658" t="str">
            <v>401-2200-5637</v>
          </cell>
          <cell r="AD3658" t="str">
            <v>BUSINESS-401</v>
          </cell>
          <cell r="AE3658" t="str">
            <v>BUSINESS-401-19</v>
          </cell>
          <cell r="AF3658" t="str">
            <v>401-2200-5637</v>
          </cell>
          <cell r="AJ3658" t="str">
            <v>-</v>
          </cell>
        </row>
        <row r="3659">
          <cell r="S3659" t="str">
            <v>G682</v>
          </cell>
          <cell r="T3659" t="str">
            <v>Izenstark + Larson (CGF '08)</v>
          </cell>
          <cell r="AA3659" t="str">
            <v>401-2200-5692</v>
          </cell>
          <cell r="AD3659" t="str">
            <v>BUSINESS-401</v>
          </cell>
          <cell r="AE3659" t="str">
            <v>BUSINESS-401-20</v>
          </cell>
          <cell r="AF3659" t="str">
            <v>401-2200-5692</v>
          </cell>
          <cell r="AJ3659" t="str">
            <v>-</v>
          </cell>
        </row>
        <row r="3660">
          <cell r="S3660" t="str">
            <v>G683</v>
          </cell>
          <cell r="T3660" t="str">
            <v>Tierney, Timothy (CGF'08)</v>
          </cell>
          <cell r="AA3660" t="str">
            <v>401-2200-5785</v>
          </cell>
          <cell r="AD3660" t="str">
            <v>BUSINESS-401</v>
          </cell>
          <cell r="AE3660" t="str">
            <v>BUSINESS-401-21</v>
          </cell>
          <cell r="AF3660" t="str">
            <v>401-2200-5785</v>
          </cell>
          <cell r="AJ3660" t="str">
            <v>-</v>
          </cell>
        </row>
        <row r="3661">
          <cell r="S3661" t="str">
            <v>G684</v>
          </cell>
          <cell r="T3661" t="str">
            <v>IISE Inst of Ind&amp;Sys Engineers</v>
          </cell>
          <cell r="AA3661" t="str">
            <v>401-2200-5807</v>
          </cell>
          <cell r="AD3661" t="str">
            <v>BUSINESS-401</v>
          </cell>
          <cell r="AE3661" t="str">
            <v>BUSINESS-401-22</v>
          </cell>
          <cell r="AF3661" t="str">
            <v>401-2200-5807</v>
          </cell>
          <cell r="AJ3661" t="str">
            <v>-</v>
          </cell>
        </row>
        <row r="3662">
          <cell r="S3662" t="str">
            <v>G685</v>
          </cell>
          <cell r="T3662" t="str">
            <v>ASFCCE Student Services Fund</v>
          </cell>
          <cell r="AA3662" t="str">
            <v>401-2200-5821</v>
          </cell>
          <cell r="AD3662" t="str">
            <v>BUSINESS-401</v>
          </cell>
          <cell r="AE3662" t="str">
            <v>BUSINESS-401-23</v>
          </cell>
          <cell r="AF3662" t="str">
            <v>401-2200-5821</v>
          </cell>
          <cell r="AJ3662" t="str">
            <v>-</v>
          </cell>
        </row>
        <row r="3663">
          <cell r="S3663" t="str">
            <v>G686</v>
          </cell>
          <cell r="T3663" t="str">
            <v>EB / OCE Capstone Design</v>
          </cell>
          <cell r="AA3663" t="str">
            <v>401-2200-5822</v>
          </cell>
          <cell r="AD3663" t="str">
            <v>BUSINESS-401</v>
          </cell>
          <cell r="AE3663" t="str">
            <v>BUSINESS-401-24</v>
          </cell>
          <cell r="AF3663" t="str">
            <v>401-2200-5822</v>
          </cell>
          <cell r="AJ3663" t="str">
            <v>-</v>
          </cell>
        </row>
        <row r="3664">
          <cell r="S3664" t="str">
            <v>G687</v>
          </cell>
          <cell r="T3664" t="str">
            <v>Champlin '09 I.S.T.O eval</v>
          </cell>
          <cell r="AA3664" t="str">
            <v>401-2200-5825</v>
          </cell>
          <cell r="AD3664" t="str">
            <v>BUSINESS-401</v>
          </cell>
          <cell r="AE3664" t="str">
            <v>BUSINESS-401-25</v>
          </cell>
          <cell r="AF3664" t="str">
            <v>401-2200-5825</v>
          </cell>
          <cell r="AJ3664" t="str">
            <v>-</v>
          </cell>
        </row>
        <row r="3665">
          <cell r="S3665" t="str">
            <v>G688</v>
          </cell>
          <cell r="T3665" t="str">
            <v>Champlin '09 High-Def Edit Lab</v>
          </cell>
          <cell r="AA3665" t="str">
            <v>401-2200-5837</v>
          </cell>
          <cell r="AD3665" t="str">
            <v>BUSINESS-401</v>
          </cell>
          <cell r="AE3665" t="str">
            <v>BUSINESS-401-26</v>
          </cell>
          <cell r="AF3665" t="str">
            <v>401-2200-5837</v>
          </cell>
          <cell r="AJ3665" t="str">
            <v>-</v>
          </cell>
        </row>
        <row r="3666">
          <cell r="S3666" t="str">
            <v>G689</v>
          </cell>
          <cell r="T3666" t="str">
            <v>Champlin'09-Mobile Bridge Test</v>
          </cell>
          <cell r="AA3666" t="str">
            <v>401-2200-E102</v>
          </cell>
          <cell r="AD3666" t="str">
            <v>BUSINESS-401</v>
          </cell>
          <cell r="AE3666" t="str">
            <v>BUSINESS-401-27</v>
          </cell>
          <cell r="AF3666" t="str">
            <v>401-2200-E102</v>
          </cell>
          <cell r="AJ3666" t="str">
            <v>-</v>
          </cell>
        </row>
        <row r="3667">
          <cell r="S3667" t="str">
            <v>G690</v>
          </cell>
          <cell r="T3667" t="str">
            <v>Champlin '09 Joint Health Care</v>
          </cell>
          <cell r="AA3667" t="str">
            <v>401-2200-E106</v>
          </cell>
          <cell r="AD3667" t="str">
            <v>BUSINESS-401</v>
          </cell>
          <cell r="AE3667" t="str">
            <v>BUSINESS-401-28</v>
          </cell>
          <cell r="AF3667" t="str">
            <v>401-2200-E106</v>
          </cell>
          <cell r="AJ3667" t="str">
            <v>-</v>
          </cell>
        </row>
        <row r="3668">
          <cell r="S3668" t="str">
            <v>G691</v>
          </cell>
          <cell r="T3668" t="str">
            <v>Society of Hispanic Engr. Prf.</v>
          </cell>
          <cell r="AA3668" t="str">
            <v>401-2200-E129</v>
          </cell>
          <cell r="AD3668" t="str">
            <v>BUSINESS-401</v>
          </cell>
          <cell r="AE3668" t="str">
            <v>BUSINESS-401-29</v>
          </cell>
          <cell r="AF3668" t="str">
            <v>401-2200-E129</v>
          </cell>
          <cell r="AJ3668" t="str">
            <v>-</v>
          </cell>
        </row>
        <row r="3669">
          <cell r="S3669" t="str">
            <v>G692</v>
          </cell>
          <cell r="T3669" t="str">
            <v>Main Street Mall Project</v>
          </cell>
          <cell r="AA3669" t="str">
            <v>401-2200-E191</v>
          </cell>
          <cell r="AD3669" t="str">
            <v>BUSINESS-401</v>
          </cell>
          <cell r="AE3669" t="str">
            <v>BUSINESS-401-30</v>
          </cell>
          <cell r="AF3669" t="str">
            <v>401-2200-E191</v>
          </cell>
          <cell r="AJ3669" t="str">
            <v>-</v>
          </cell>
        </row>
        <row r="3670">
          <cell r="S3670" t="str">
            <v>G693</v>
          </cell>
          <cell r="T3670" t="str">
            <v>LADAS, Gerry Math Prize</v>
          </cell>
          <cell r="AA3670" t="str">
            <v>401-2200-E216</v>
          </cell>
          <cell r="AD3670" t="str">
            <v>BUSINESS-401</v>
          </cell>
          <cell r="AE3670" t="str">
            <v>BUSINESS-401-31</v>
          </cell>
          <cell r="AF3670" t="str">
            <v>401-2200-E216</v>
          </cell>
          <cell r="AJ3670" t="str">
            <v>-</v>
          </cell>
        </row>
        <row r="3671">
          <cell r="S3671" t="str">
            <v>G694</v>
          </cell>
          <cell r="T3671" t="str">
            <v>Designing For Africa</v>
          </cell>
          <cell r="AA3671" t="str">
            <v>401-2200-E250</v>
          </cell>
          <cell r="AD3671" t="str">
            <v>BUSINESS-401</v>
          </cell>
          <cell r="AE3671" t="str">
            <v>BUSINESS-401-32</v>
          </cell>
          <cell r="AF3671" t="str">
            <v>401-2200-E250</v>
          </cell>
          <cell r="AJ3671" t="str">
            <v>-</v>
          </cell>
        </row>
        <row r="3672">
          <cell r="S3672" t="str">
            <v>G695</v>
          </cell>
          <cell r="T3672" t="str">
            <v>RISCT Cancer Aware. &amp; Prevent.</v>
          </cell>
          <cell r="AA3672" t="str">
            <v>401-2200-E255</v>
          </cell>
          <cell r="AD3672" t="str">
            <v>BUSINESS-401</v>
          </cell>
          <cell r="AE3672" t="str">
            <v>BUSINESS-401-33</v>
          </cell>
          <cell r="AF3672" t="str">
            <v>401-2200-E255</v>
          </cell>
          <cell r="AJ3672" t="str">
            <v>-</v>
          </cell>
        </row>
        <row r="3673">
          <cell r="S3673" t="str">
            <v>G696</v>
          </cell>
          <cell r="T3673" t="str">
            <v>Chinese Summer School</v>
          </cell>
          <cell r="AA3673" t="str">
            <v>401-2200-E280</v>
          </cell>
          <cell r="AD3673" t="str">
            <v>BUSINESS-401</v>
          </cell>
          <cell r="AE3673" t="str">
            <v>BUSINESS-401-34</v>
          </cell>
          <cell r="AF3673" t="str">
            <v>401-2200-E280</v>
          </cell>
          <cell r="AJ3673" t="str">
            <v>-</v>
          </cell>
        </row>
        <row r="3674">
          <cell r="S3674" t="str">
            <v>G698</v>
          </cell>
          <cell r="T3674" t="str">
            <v>CELS Bldg. Operating Account</v>
          </cell>
          <cell r="AA3674" t="str">
            <v>401-2200-E299</v>
          </cell>
          <cell r="AD3674" t="str">
            <v>BUSINESS-401</v>
          </cell>
          <cell r="AE3674" t="str">
            <v>BUSINESS-401-35</v>
          </cell>
          <cell r="AF3674" t="str">
            <v>401-2200-E299</v>
          </cell>
          <cell r="AJ3674" t="str">
            <v>-</v>
          </cell>
        </row>
        <row r="3675">
          <cell r="S3675" t="str">
            <v>G699</v>
          </cell>
          <cell r="T3675" t="str">
            <v>Interdisciplinary Grd. St. Con</v>
          </cell>
          <cell r="AA3675" t="str">
            <v>401-2200-E331</v>
          </cell>
          <cell r="AD3675" t="str">
            <v>BUSINESS-401</v>
          </cell>
          <cell r="AE3675" t="str">
            <v>BUSINESS-401-36</v>
          </cell>
          <cell r="AF3675" t="str">
            <v>401-2200-E331</v>
          </cell>
          <cell r="AJ3675" t="str">
            <v>-</v>
          </cell>
        </row>
        <row r="3676">
          <cell r="S3676" t="str">
            <v>G700</v>
          </cell>
          <cell r="T3676" t="str">
            <v>Grandin, John IEP Discr. Oper.</v>
          </cell>
          <cell r="AA3676" t="str">
            <v>401-2200-E359</v>
          </cell>
          <cell r="AD3676" t="str">
            <v>BUSINESS-401</v>
          </cell>
          <cell r="AE3676" t="str">
            <v>BUSINESS-401-37</v>
          </cell>
          <cell r="AF3676" t="str">
            <v>401-2200-E359</v>
          </cell>
          <cell r="AJ3676" t="str">
            <v>-</v>
          </cell>
        </row>
        <row r="3677">
          <cell r="S3677" t="str">
            <v>G701</v>
          </cell>
          <cell r="T3677" t="str">
            <v>African &amp; African American Std</v>
          </cell>
          <cell r="AA3677" t="str">
            <v>401-2200-E396</v>
          </cell>
          <cell r="AD3677" t="str">
            <v>BUSINESS-401</v>
          </cell>
          <cell r="AE3677" t="str">
            <v>BUSINESS-401-38</v>
          </cell>
          <cell r="AF3677" t="str">
            <v>401-2200-E396</v>
          </cell>
          <cell r="AJ3677" t="str">
            <v>-</v>
          </cell>
        </row>
        <row r="3678">
          <cell r="S3678" t="str">
            <v>G703</v>
          </cell>
          <cell r="T3678" t="str">
            <v>Osher Lifelong Learning Inst.</v>
          </cell>
          <cell r="AA3678" t="str">
            <v>401-2200-E399</v>
          </cell>
          <cell r="AD3678" t="str">
            <v>BUSINESS-401</v>
          </cell>
          <cell r="AE3678" t="str">
            <v>BUSINESS-401-39</v>
          </cell>
          <cell r="AF3678" t="str">
            <v>401-2200-E399</v>
          </cell>
          <cell r="AJ3678" t="str">
            <v>-</v>
          </cell>
        </row>
        <row r="3679">
          <cell r="S3679" t="str">
            <v>G704</v>
          </cell>
          <cell r="T3679" t="str">
            <v>National Society of Black Eng.</v>
          </cell>
          <cell r="AA3679" t="str">
            <v>401-2200-E402</v>
          </cell>
          <cell r="AD3679" t="str">
            <v>BUSINESS-401</v>
          </cell>
          <cell r="AE3679" t="str">
            <v>BUSINESS-401-40</v>
          </cell>
          <cell r="AF3679" t="str">
            <v>401-2200-E402</v>
          </cell>
          <cell r="AJ3679" t="str">
            <v>-</v>
          </cell>
        </row>
        <row r="3680">
          <cell r="S3680" t="str">
            <v>G705</v>
          </cell>
          <cell r="T3680" t="str">
            <v>Mallon, Kathy Memorial Fund</v>
          </cell>
          <cell r="AA3680" t="str">
            <v>401-2200-E412</v>
          </cell>
          <cell r="AD3680" t="str">
            <v>BUSINESS-401</v>
          </cell>
          <cell r="AE3680" t="str">
            <v>BUSINESS-401-41</v>
          </cell>
          <cell r="AF3680" t="str">
            <v>401-2200-E412</v>
          </cell>
          <cell r="AJ3680" t="str">
            <v>-</v>
          </cell>
        </row>
        <row r="3681">
          <cell r="S3681" t="str">
            <v>G706</v>
          </cell>
          <cell r="T3681" t="str">
            <v>URI PBK</v>
          </cell>
          <cell r="AA3681" t="str">
            <v>401-2200-E414</v>
          </cell>
          <cell r="AD3681" t="str">
            <v>BUSINESS-401</v>
          </cell>
          <cell r="AE3681" t="str">
            <v>BUSINESS-401-42</v>
          </cell>
          <cell r="AF3681" t="str">
            <v>401-2200-E414</v>
          </cell>
          <cell r="AJ3681" t="str">
            <v>-</v>
          </cell>
        </row>
        <row r="3682">
          <cell r="S3682" t="str">
            <v>G707</v>
          </cell>
          <cell r="T3682" t="str">
            <v>Bonoff Theatre Fund</v>
          </cell>
          <cell r="AA3682" t="str">
            <v>401-2200-E427</v>
          </cell>
          <cell r="AD3682" t="str">
            <v>BUSINESS-401</v>
          </cell>
          <cell r="AE3682" t="str">
            <v>BUSINESS-401-43</v>
          </cell>
          <cell r="AF3682" t="str">
            <v>401-2200-E427</v>
          </cell>
          <cell r="AJ3682" t="str">
            <v>-</v>
          </cell>
        </row>
        <row r="3683">
          <cell r="S3683" t="str">
            <v>G708</v>
          </cell>
          <cell r="T3683" t="str">
            <v>URI Class of '59 Undersea Exp.</v>
          </cell>
          <cell r="AA3683" t="str">
            <v>401-2200-E428</v>
          </cell>
          <cell r="AD3683" t="str">
            <v>BUSINESS-401</v>
          </cell>
          <cell r="AE3683" t="str">
            <v>BUSINESS-401-44</v>
          </cell>
          <cell r="AF3683" t="str">
            <v>401-2200-E428</v>
          </cell>
          <cell r="AJ3683" t="str">
            <v>-</v>
          </cell>
        </row>
        <row r="3684">
          <cell r="S3684" t="str">
            <v>G709</v>
          </cell>
          <cell r="T3684" t="str">
            <v>Center for Student Leadership</v>
          </cell>
          <cell r="AA3684" t="str">
            <v>401-2200-E429</v>
          </cell>
          <cell r="AD3684" t="str">
            <v>BUSINESS-401</v>
          </cell>
          <cell r="AE3684" t="str">
            <v>BUSINESS-401-45</v>
          </cell>
          <cell r="AF3684" t="str">
            <v>401-2200-E429</v>
          </cell>
          <cell r="AJ3684" t="str">
            <v>-</v>
          </cell>
        </row>
        <row r="3685">
          <cell r="S3685" t="str">
            <v>G710</v>
          </cell>
          <cell r="T3685" t="str">
            <v>Mary Klein Fund</v>
          </cell>
          <cell r="AA3685" t="str">
            <v>401-2200-E431</v>
          </cell>
          <cell r="AD3685" t="str">
            <v>BUSINESS-401</v>
          </cell>
          <cell r="AE3685" t="str">
            <v>BUSINESS-401-46</v>
          </cell>
          <cell r="AF3685" t="str">
            <v>401-2200-E431</v>
          </cell>
          <cell r="AJ3685" t="str">
            <v>-</v>
          </cell>
        </row>
        <row r="3686">
          <cell r="S3686" t="str">
            <v>G711</v>
          </cell>
          <cell r="T3686" t="str">
            <v>Desposito,Stephen A. Mem. Sch.</v>
          </cell>
          <cell r="AA3686" t="str">
            <v>401-2200-E432</v>
          </cell>
          <cell r="AD3686" t="str">
            <v>BUSINESS-401</v>
          </cell>
          <cell r="AE3686" t="str">
            <v>BUSINESS-401-47</v>
          </cell>
          <cell r="AF3686" t="str">
            <v>401-2200-E432</v>
          </cell>
          <cell r="AJ3686" t="str">
            <v>-</v>
          </cell>
        </row>
        <row r="3687">
          <cell r="S3687" t="str">
            <v>G712</v>
          </cell>
          <cell r="T3687" t="str">
            <v>TNC - COMMS - RI</v>
          </cell>
          <cell r="AA3687" t="str">
            <v>401-2200-E449</v>
          </cell>
          <cell r="AD3687" t="str">
            <v>BUSINESS-401</v>
          </cell>
          <cell r="AE3687" t="str">
            <v>BUSINESS-401-48</v>
          </cell>
          <cell r="AF3687" t="str">
            <v>401-2200-E449</v>
          </cell>
          <cell r="AJ3687" t="str">
            <v>-</v>
          </cell>
        </row>
        <row r="3688">
          <cell r="S3688" t="str">
            <v>G713</v>
          </cell>
          <cell r="T3688" t="str">
            <v>Weather Predict GSO</v>
          </cell>
          <cell r="AA3688" t="str">
            <v>401-2200-EA08</v>
          </cell>
          <cell r="AD3688" t="str">
            <v>BUSINESS-401</v>
          </cell>
          <cell r="AE3688" t="str">
            <v>BUSINESS-401-49</v>
          </cell>
          <cell r="AF3688" t="str">
            <v>401-2200-EA08</v>
          </cell>
          <cell r="AJ3688" t="str">
            <v>-</v>
          </cell>
        </row>
        <row r="3689">
          <cell r="S3689" t="str">
            <v>G714</v>
          </cell>
          <cell r="T3689" t="str">
            <v>COE Undergrad. Scholarship</v>
          </cell>
          <cell r="AA3689" t="str">
            <v>401-2200-EC51</v>
          </cell>
          <cell r="AD3689" t="str">
            <v>BUSINESS-401</v>
          </cell>
          <cell r="AE3689" t="str">
            <v>BUSINESS-401-50</v>
          </cell>
          <cell r="AF3689" t="str">
            <v>401-2200-EC51</v>
          </cell>
          <cell r="AJ3689" t="str">
            <v>-</v>
          </cell>
        </row>
        <row r="3690">
          <cell r="S3690" t="str">
            <v>G715</v>
          </cell>
          <cell r="T3690" t="str">
            <v>CON General Scholarship Fund</v>
          </cell>
          <cell r="AA3690" t="str">
            <v>401-2200-EC70</v>
          </cell>
          <cell r="AD3690" t="str">
            <v>BUSINESS-401</v>
          </cell>
          <cell r="AE3690" t="str">
            <v>BUSINESS-401-51</v>
          </cell>
          <cell r="AF3690" t="str">
            <v>401-2200-EC70</v>
          </cell>
          <cell r="AJ3690" t="str">
            <v>-</v>
          </cell>
        </row>
        <row r="3691">
          <cell r="S3691" t="str">
            <v>G716</v>
          </cell>
          <cell r="T3691" t="str">
            <v>Colloquium of Int. Eng. Educ.</v>
          </cell>
          <cell r="AA3691" t="str">
            <v>401-2200-EC84</v>
          </cell>
          <cell r="AD3691" t="str">
            <v>BUSINESS-401</v>
          </cell>
          <cell r="AE3691" t="str">
            <v>BUSINESS-401-52</v>
          </cell>
          <cell r="AF3691" t="str">
            <v>401-2200-EC84</v>
          </cell>
          <cell r="AJ3691" t="str">
            <v>-</v>
          </cell>
        </row>
        <row r="3692">
          <cell r="S3692" t="str">
            <v>G717</v>
          </cell>
          <cell r="T3692" t="str">
            <v>The Legacy Fund</v>
          </cell>
          <cell r="AA3692" t="str">
            <v>401-2200-EG01</v>
          </cell>
          <cell r="AD3692" t="str">
            <v>BUSINESS-401</v>
          </cell>
          <cell r="AE3692" t="str">
            <v>BUSINESS-401-53</v>
          </cell>
          <cell r="AF3692" t="str">
            <v>401-2200-EG01</v>
          </cell>
          <cell r="AJ3692" t="str">
            <v>-</v>
          </cell>
        </row>
        <row r="3693">
          <cell r="S3693" t="str">
            <v>G718</v>
          </cell>
          <cell r="T3693" t="str">
            <v>Nursing Faculty Study Fund</v>
          </cell>
          <cell r="AA3693" t="str">
            <v>401-2200-EG32</v>
          </cell>
          <cell r="AD3693" t="str">
            <v>BUSINESS-401</v>
          </cell>
          <cell r="AE3693" t="str">
            <v>BUSINESS-401-54</v>
          </cell>
          <cell r="AF3693" t="str">
            <v>401-2200-EG32</v>
          </cell>
          <cell r="AJ3693" t="str">
            <v>-</v>
          </cell>
        </row>
        <row r="3694">
          <cell r="S3694" t="str">
            <v>G719</v>
          </cell>
          <cell r="T3694" t="str">
            <v>Coll. of A+S Fund for Soc. Sci</v>
          </cell>
          <cell r="AA3694" t="str">
            <v>401-2200-EG36</v>
          </cell>
          <cell r="AD3694" t="str">
            <v>BUSINESS-401</v>
          </cell>
          <cell r="AE3694" t="str">
            <v>BUSINESS-401-55</v>
          </cell>
          <cell r="AF3694" t="str">
            <v>401-2200-EG36</v>
          </cell>
          <cell r="AJ3694" t="str">
            <v>-</v>
          </cell>
        </row>
        <row r="3695">
          <cell r="S3695" t="str">
            <v>G720</v>
          </cell>
          <cell r="T3695" t="str">
            <v>College A+S Fund for Math &amp; PS</v>
          </cell>
          <cell r="AA3695" t="str">
            <v>401-2200-EG37</v>
          </cell>
          <cell r="AD3695" t="str">
            <v>BUSINESS-401</v>
          </cell>
          <cell r="AE3695" t="str">
            <v>BUSINESS-401-56</v>
          </cell>
          <cell r="AF3695" t="str">
            <v>401-2200-EG37</v>
          </cell>
          <cell r="AJ3695" t="str">
            <v>-</v>
          </cell>
        </row>
        <row r="3696">
          <cell r="S3696" t="str">
            <v>G721</v>
          </cell>
          <cell r="T3696" t="str">
            <v>A + S Fund for The Humanities</v>
          </cell>
          <cell r="AA3696" t="str">
            <v>401-2200-EG39</v>
          </cell>
          <cell r="AD3696" t="str">
            <v>BUSINESS-401</v>
          </cell>
          <cell r="AE3696" t="str">
            <v>BUSINESS-401-57</v>
          </cell>
          <cell r="AF3696" t="str">
            <v>401-2200-EG39</v>
          </cell>
          <cell r="AJ3696" t="str">
            <v>-</v>
          </cell>
        </row>
        <row r="3697">
          <cell r="S3697" t="str">
            <v>G722</v>
          </cell>
          <cell r="T3697" t="str">
            <v>A + S Fund for The Arts</v>
          </cell>
          <cell r="AA3697" t="str">
            <v>401-2200-EG41</v>
          </cell>
          <cell r="AD3697" t="str">
            <v>BUSINESS-401</v>
          </cell>
          <cell r="AE3697" t="str">
            <v>BUSINESS-401-58</v>
          </cell>
          <cell r="AF3697" t="str">
            <v>401-2200-EG41</v>
          </cell>
          <cell r="AJ3697" t="str">
            <v>-</v>
          </cell>
        </row>
        <row r="3698">
          <cell r="S3698" t="str">
            <v>G724</v>
          </cell>
          <cell r="T3698" t="str">
            <v>Seeram Discretionary</v>
          </cell>
          <cell r="AA3698" t="str">
            <v>401-2200-EG42</v>
          </cell>
          <cell r="AD3698" t="str">
            <v>BUSINESS-401</v>
          </cell>
          <cell r="AE3698" t="str">
            <v>BUSINESS-401-59</v>
          </cell>
          <cell r="AF3698" t="str">
            <v>401-2200-EG42</v>
          </cell>
          <cell r="AJ3698" t="str">
            <v>-</v>
          </cell>
        </row>
        <row r="3699">
          <cell r="S3699" t="str">
            <v>G725</v>
          </cell>
          <cell r="T3699" t="str">
            <v>Galgoczy,Julius Technical Sch.</v>
          </cell>
          <cell r="AA3699" t="str">
            <v>401-2200-EG44</v>
          </cell>
          <cell r="AD3699" t="str">
            <v>BUSINESS-401</v>
          </cell>
          <cell r="AE3699" t="str">
            <v>BUSINESS-401-60</v>
          </cell>
          <cell r="AF3699" t="str">
            <v>401-2200-EG44</v>
          </cell>
          <cell r="AJ3699" t="str">
            <v>-</v>
          </cell>
        </row>
        <row r="3700">
          <cell r="S3700" t="str">
            <v>G726</v>
          </cell>
          <cell r="T3700" t="str">
            <v>Ferszt Fund (Women in Prison)</v>
          </cell>
          <cell r="AA3700" t="str">
            <v>401-2200-EG48</v>
          </cell>
          <cell r="AD3700" t="str">
            <v>BUSINESS-401</v>
          </cell>
          <cell r="AE3700" t="str">
            <v>BUSINESS-401-61</v>
          </cell>
          <cell r="AF3700" t="str">
            <v>401-2200-EG48</v>
          </cell>
          <cell r="AJ3700" t="str">
            <v>-</v>
          </cell>
        </row>
        <row r="3701">
          <cell r="S3701" t="str">
            <v>G727</v>
          </cell>
          <cell r="T3701" t="str">
            <v>Greene School</v>
          </cell>
          <cell r="AA3701" t="str">
            <v>401-2200-EG50</v>
          </cell>
          <cell r="AD3701" t="str">
            <v>BUSINESS-401</v>
          </cell>
          <cell r="AE3701" t="str">
            <v>BUSINESS-401-62</v>
          </cell>
          <cell r="AF3701" t="str">
            <v>401-2200-EG50</v>
          </cell>
          <cell r="AJ3701" t="str">
            <v>-</v>
          </cell>
        </row>
        <row r="3702">
          <cell r="S3702" t="str">
            <v>G728</v>
          </cell>
          <cell r="T3702" t="str">
            <v>Club Sports Men's Swim/Diving</v>
          </cell>
          <cell r="AA3702" t="str">
            <v>401-2200-EG53</v>
          </cell>
          <cell r="AD3702" t="str">
            <v>BUSINESS-401</v>
          </cell>
          <cell r="AE3702" t="str">
            <v>BUSINESS-401-63</v>
          </cell>
          <cell r="AF3702" t="str">
            <v>401-2200-EG53</v>
          </cell>
          <cell r="AJ3702" t="str">
            <v>-</v>
          </cell>
        </row>
        <row r="3703">
          <cell r="S3703" t="str">
            <v>G729</v>
          </cell>
          <cell r="T3703" t="str">
            <v>Comm. Studies Basic Course Fnd</v>
          </cell>
          <cell r="AA3703" t="str">
            <v>401-2200-EG55</v>
          </cell>
          <cell r="AD3703" t="str">
            <v>BUSINESS-401</v>
          </cell>
          <cell r="AE3703" t="str">
            <v>BUSINESS-401-64</v>
          </cell>
          <cell r="AF3703" t="str">
            <v>401-2200-EG55</v>
          </cell>
          <cell r="AJ3703" t="str">
            <v>-</v>
          </cell>
        </row>
        <row r="3704">
          <cell r="S3704" t="str">
            <v>G730</v>
          </cell>
          <cell r="T3704" t="str">
            <v>Kenyan Teacher Project</v>
          </cell>
          <cell r="AA3704" t="str">
            <v>401-2200-EG58</v>
          </cell>
          <cell r="AD3704" t="str">
            <v>BUSINESS-401</v>
          </cell>
          <cell r="AE3704" t="str">
            <v>BUSINESS-401-65</v>
          </cell>
          <cell r="AF3704" t="str">
            <v>401-2200-EG58</v>
          </cell>
          <cell r="AJ3704" t="str">
            <v>-</v>
          </cell>
        </row>
        <row r="3705">
          <cell r="S3705" t="str">
            <v>G731</v>
          </cell>
          <cell r="T3705" t="str">
            <v>URI Hillel Bldg. &amp; Oper. Fund</v>
          </cell>
          <cell r="AA3705" t="str">
            <v>401-2200-EG60</v>
          </cell>
          <cell r="AD3705" t="str">
            <v>BUSINESS-401</v>
          </cell>
          <cell r="AE3705" t="str">
            <v>BUSINESS-401-66</v>
          </cell>
          <cell r="AF3705" t="str">
            <v>401-2200-EG60</v>
          </cell>
          <cell r="AJ3705" t="str">
            <v>-</v>
          </cell>
        </row>
        <row r="3706">
          <cell r="S3706" t="str">
            <v>G732</v>
          </cell>
          <cell r="T3706" t="str">
            <v>URI Student Veterans Endw Fund</v>
          </cell>
          <cell r="AA3706" t="str">
            <v>401-2200-EG61</v>
          </cell>
          <cell r="AD3706" t="str">
            <v>BUSINESS-401</v>
          </cell>
          <cell r="AE3706" t="str">
            <v>BUSINESS-401-67</v>
          </cell>
          <cell r="AF3706" t="str">
            <v>401-2200-EG61</v>
          </cell>
          <cell r="AJ3706" t="str">
            <v>-</v>
          </cell>
        </row>
        <row r="3707">
          <cell r="S3707" t="str">
            <v>G733</v>
          </cell>
          <cell r="T3707" t="str">
            <v>Kur tz, Cleveland W. BGS Awar</v>
          </cell>
          <cell r="AA3707" t="str">
            <v>401-2200-EG62</v>
          </cell>
          <cell r="AD3707" t="str">
            <v>BUSINESS-401</v>
          </cell>
          <cell r="AE3707" t="str">
            <v>BUSINESS-401-68</v>
          </cell>
          <cell r="AF3707" t="str">
            <v>401-2200-EG62</v>
          </cell>
          <cell r="AJ3707" t="str">
            <v>-</v>
          </cell>
        </row>
        <row r="3708">
          <cell r="S3708" t="str">
            <v>G734</v>
          </cell>
          <cell r="T3708" t="str">
            <v>Society of Women Engineers SWE</v>
          </cell>
          <cell r="AA3708" t="str">
            <v>401-2200-EG63</v>
          </cell>
          <cell r="AD3708" t="str">
            <v>BUSINESS-401</v>
          </cell>
          <cell r="AE3708" t="str">
            <v>BUSINESS-401-69</v>
          </cell>
          <cell r="AF3708" t="str">
            <v>401-2200-EG63</v>
          </cell>
          <cell r="AJ3708" t="str">
            <v>-</v>
          </cell>
        </row>
        <row r="3709">
          <cell r="S3709" t="str">
            <v>G736</v>
          </cell>
          <cell r="T3709" t="str">
            <v>Johnson, Kristin FA S'08</v>
          </cell>
          <cell r="AA3709" t="str">
            <v>401-2200-EG64</v>
          </cell>
          <cell r="AD3709" t="str">
            <v>BUSINESS-401</v>
          </cell>
          <cell r="AE3709" t="str">
            <v>BUSINESS-401-70</v>
          </cell>
          <cell r="AF3709" t="str">
            <v>401-2200-EG64</v>
          </cell>
          <cell r="AJ3709" t="str">
            <v>-</v>
          </cell>
        </row>
        <row r="3710">
          <cell r="S3710" t="str">
            <v>G737</v>
          </cell>
          <cell r="T3710" t="str">
            <v>Hutchinson, Marc (FA S'08)</v>
          </cell>
          <cell r="AA3710" t="str">
            <v>401-2200-EG72</v>
          </cell>
          <cell r="AD3710" t="str">
            <v>BUSINESS-401</v>
          </cell>
          <cell r="AE3710" t="str">
            <v>BUSINESS-401-71</v>
          </cell>
          <cell r="AF3710" t="str">
            <v>401-2200-EG72</v>
          </cell>
          <cell r="AJ3710" t="str">
            <v>-</v>
          </cell>
        </row>
        <row r="3711">
          <cell r="S3711" t="str">
            <v>G740</v>
          </cell>
          <cell r="T3711" t="str">
            <v>Gerber, Leonard (FA' S'08)</v>
          </cell>
          <cell r="AA3711" t="str">
            <v>401-2200-EG81</v>
          </cell>
          <cell r="AD3711" t="str">
            <v>BUSINESS-401</v>
          </cell>
          <cell r="AE3711" t="str">
            <v>BUSINESS-401-72</v>
          </cell>
          <cell r="AF3711" t="str">
            <v>401-2200-EG81</v>
          </cell>
          <cell r="AJ3711" t="str">
            <v>-</v>
          </cell>
        </row>
        <row r="3712">
          <cell r="S3712" t="str">
            <v>G741</v>
          </cell>
          <cell r="T3712" t="str">
            <v>Maier-Speredelozzi, Valerie</v>
          </cell>
          <cell r="AA3712" t="str">
            <v>401-2200-EH06</v>
          </cell>
          <cell r="AD3712" t="str">
            <v>BUSINESS-401</v>
          </cell>
          <cell r="AE3712" t="str">
            <v>BUSINESS-401-73</v>
          </cell>
          <cell r="AF3712" t="str">
            <v>401-2200-EH06</v>
          </cell>
          <cell r="AJ3712" t="str">
            <v>-</v>
          </cell>
        </row>
        <row r="3713">
          <cell r="S3713" t="str">
            <v>G742</v>
          </cell>
          <cell r="T3713" t="str">
            <v>Sterne, Evelyn (FA S'08)</v>
          </cell>
          <cell r="AA3713" t="str">
            <v>401-2200-EH19</v>
          </cell>
          <cell r="AD3713" t="str">
            <v>BUSINESS-401</v>
          </cell>
          <cell r="AE3713" t="str">
            <v>BUSINESS-401-74</v>
          </cell>
          <cell r="AF3713" t="str">
            <v>401-2200-EH19</v>
          </cell>
          <cell r="AJ3713" t="str">
            <v>-</v>
          </cell>
        </row>
        <row r="3714">
          <cell r="S3714" t="str">
            <v>G743</v>
          </cell>
          <cell r="T3714" t="str">
            <v>Pamela Warner FA Spring '08</v>
          </cell>
          <cell r="AA3714" t="str">
            <v>401-2200-EH50</v>
          </cell>
          <cell r="AD3714" t="str">
            <v>BUSINESS-401</v>
          </cell>
          <cell r="AE3714" t="str">
            <v>BUSINESS-401-75</v>
          </cell>
          <cell r="AF3714" t="str">
            <v>401-2200-EH50</v>
          </cell>
          <cell r="AJ3714" t="str">
            <v>-</v>
          </cell>
        </row>
        <row r="3715">
          <cell r="S3715" t="str">
            <v>G744</v>
          </cell>
          <cell r="T3715" t="str">
            <v>Delmonico,Matthew (FAS'08)</v>
          </cell>
          <cell r="AA3715" t="str">
            <v>401-2200-EH58</v>
          </cell>
          <cell r="AD3715" t="str">
            <v>BUSINESS-401</v>
          </cell>
          <cell r="AE3715" t="str">
            <v>BUSINESS-401-76</v>
          </cell>
          <cell r="AF3715" t="str">
            <v>401-2200-EH58</v>
          </cell>
          <cell r="AJ3715" t="str">
            <v>-</v>
          </cell>
        </row>
        <row r="3716">
          <cell r="S3716" t="str">
            <v>G745</v>
          </cell>
          <cell r="T3716" t="str">
            <v>MacDonald, Mary (FA S'08)</v>
          </cell>
          <cell r="AA3716" t="str">
            <v>401-2200-EH59</v>
          </cell>
          <cell r="AD3716" t="str">
            <v>BUSINESS-401</v>
          </cell>
          <cell r="AE3716" t="str">
            <v>BUSINESS-401-77</v>
          </cell>
          <cell r="AF3716" t="str">
            <v>401-2200-EH59</v>
          </cell>
          <cell r="AJ3716" t="str">
            <v>-</v>
          </cell>
        </row>
        <row r="3717">
          <cell r="S3717" t="str">
            <v>G746</v>
          </cell>
          <cell r="T3717" t="str">
            <v>George, Timothy FA Spring '08</v>
          </cell>
          <cell r="AA3717" t="str">
            <v>401-2200-EH61</v>
          </cell>
          <cell r="AD3717" t="str">
            <v>BUSINESS-401</v>
          </cell>
          <cell r="AE3717" t="str">
            <v>BUSINESS-401-78</v>
          </cell>
          <cell r="AF3717" t="str">
            <v>401-2200-EH61</v>
          </cell>
          <cell r="AJ3717" t="str">
            <v>-</v>
          </cell>
        </row>
        <row r="3718">
          <cell r="S3718" t="str">
            <v>G747</v>
          </cell>
          <cell r="T3718" t="str">
            <v>Aberdam, Elaine FA 2008</v>
          </cell>
          <cell r="AA3718" t="str">
            <v>401-2200-EH63</v>
          </cell>
          <cell r="AD3718" t="str">
            <v>BUSINESS-401</v>
          </cell>
          <cell r="AE3718" t="str">
            <v>BUSINESS-401-79</v>
          </cell>
          <cell r="AF3718" t="str">
            <v>401-2200-EH63</v>
          </cell>
          <cell r="AJ3718" t="str">
            <v>-</v>
          </cell>
        </row>
        <row r="3719">
          <cell r="S3719" t="str">
            <v>G748</v>
          </cell>
          <cell r="T3719" t="str">
            <v>Spanish IEP</v>
          </cell>
          <cell r="AA3719" t="str">
            <v>401-2200-EH69</v>
          </cell>
          <cell r="AD3719" t="str">
            <v>BUSINESS-401</v>
          </cell>
          <cell r="AE3719" t="str">
            <v>BUSINESS-401-80</v>
          </cell>
          <cell r="AF3719" t="str">
            <v>401-2200-EH69</v>
          </cell>
          <cell r="AJ3719" t="str">
            <v>-</v>
          </cell>
        </row>
        <row r="3720">
          <cell r="S3720" t="str">
            <v>G749</v>
          </cell>
          <cell r="T3720" t="str">
            <v>Phm. Grad. Std. Res. Fellow.</v>
          </cell>
          <cell r="AA3720" t="str">
            <v>401-2200-EH82</v>
          </cell>
          <cell r="AD3720" t="str">
            <v>BUSINESS-401</v>
          </cell>
          <cell r="AE3720" t="str">
            <v>BUSINESS-401-81</v>
          </cell>
          <cell r="AF3720" t="str">
            <v>401-2200-EH82</v>
          </cell>
          <cell r="AJ3720" t="str">
            <v>-</v>
          </cell>
        </row>
        <row r="3721">
          <cell r="S3721" t="str">
            <v>G750</v>
          </cell>
          <cell r="T3721" t="str">
            <v>Journalism Discretionary</v>
          </cell>
          <cell r="AA3721" t="str">
            <v>401-2200-EH84</v>
          </cell>
          <cell r="AD3721" t="str">
            <v>BUSINESS-401</v>
          </cell>
          <cell r="AE3721" t="str">
            <v>BUSINESS-401-82</v>
          </cell>
          <cell r="AF3721" t="str">
            <v>401-2200-EH84</v>
          </cell>
          <cell r="AJ3721" t="str">
            <v>-</v>
          </cell>
        </row>
        <row r="3722">
          <cell r="S3722" t="str">
            <v>G751</v>
          </cell>
          <cell r="T3722" t="str">
            <v>Hydra Neurobiology</v>
          </cell>
          <cell r="AA3722" t="str">
            <v>401-2200-EH89</v>
          </cell>
          <cell r="AD3722" t="str">
            <v>BUSINESS-401</v>
          </cell>
          <cell r="AE3722" t="str">
            <v>BUSINESS-401-83</v>
          </cell>
          <cell r="AF3722" t="str">
            <v>401-2200-EH89</v>
          </cell>
          <cell r="AJ3722" t="str">
            <v>-</v>
          </cell>
        </row>
        <row r="3723">
          <cell r="S3723" t="str">
            <v>G752</v>
          </cell>
          <cell r="T3723" t="str">
            <v>Bonoff Fam. Library Arch. Fund</v>
          </cell>
          <cell r="AA3723" t="str">
            <v>401-2200-EH92</v>
          </cell>
          <cell r="AD3723" t="str">
            <v>BUSINESS-401</v>
          </cell>
          <cell r="AE3723" t="str">
            <v>BUSINESS-401-84</v>
          </cell>
          <cell r="AF3723" t="str">
            <v>401-2200-EH92</v>
          </cell>
          <cell r="AJ3723" t="str">
            <v>-</v>
          </cell>
        </row>
        <row r="3724">
          <cell r="S3724" t="str">
            <v>G753</v>
          </cell>
          <cell r="T3724" t="str">
            <v>Lang. Dept. Prog. Development</v>
          </cell>
          <cell r="AA3724" t="str">
            <v>401-2200-EH93</v>
          </cell>
          <cell r="AD3724" t="str">
            <v>BUSINESS-401</v>
          </cell>
          <cell r="AE3724" t="str">
            <v>BUSINESS-401-85</v>
          </cell>
          <cell r="AF3724" t="str">
            <v>401-2200-EH93</v>
          </cell>
          <cell r="AJ3724" t="str">
            <v>-</v>
          </cell>
        </row>
        <row r="3725">
          <cell r="S3725" t="str">
            <v>G754</v>
          </cell>
          <cell r="T3725" t="str">
            <v>TNC Radium Isotopes</v>
          </cell>
          <cell r="AA3725" t="str">
            <v>401-2200-EH98</v>
          </cell>
          <cell r="AD3725" t="str">
            <v>BUSINESS-401</v>
          </cell>
          <cell r="AE3725" t="str">
            <v>BUSINESS-401-86</v>
          </cell>
          <cell r="AF3725" t="str">
            <v>401-2200-EH98</v>
          </cell>
          <cell r="AJ3725" t="str">
            <v>-</v>
          </cell>
        </row>
        <row r="3726">
          <cell r="S3726" t="str">
            <v>G755</v>
          </cell>
          <cell r="T3726" t="str">
            <v>TNC Decline of Winter Flounder</v>
          </cell>
          <cell r="AA3726" t="str">
            <v>401-2200-EJ02</v>
          </cell>
          <cell r="AD3726" t="str">
            <v>BUSINESS-401</v>
          </cell>
          <cell r="AE3726" t="str">
            <v>BUSINESS-401-87</v>
          </cell>
          <cell r="AF3726" t="str">
            <v>401-2200-EJ02</v>
          </cell>
          <cell r="AJ3726" t="str">
            <v>-</v>
          </cell>
        </row>
        <row r="3727">
          <cell r="S3727" t="str">
            <v>G757</v>
          </cell>
          <cell r="T3727" t="str">
            <v>Polymer Loboratory CHE</v>
          </cell>
          <cell r="AA3727" t="str">
            <v>401-2200-EJ06</v>
          </cell>
          <cell r="AD3727" t="str">
            <v>BUSINESS-401</v>
          </cell>
          <cell r="AE3727" t="str">
            <v>BUSINESS-401-88</v>
          </cell>
          <cell r="AF3727" t="str">
            <v>401-2200-EJ06</v>
          </cell>
          <cell r="AJ3727" t="str">
            <v>-</v>
          </cell>
        </row>
        <row r="3728">
          <cell r="S3728" t="str">
            <v>G758</v>
          </cell>
          <cell r="T3728" t="str">
            <v>Donaldson Fund</v>
          </cell>
          <cell r="AA3728" t="str">
            <v>401-2200-EJ07</v>
          </cell>
          <cell r="AD3728" t="str">
            <v>BUSINESS-401</v>
          </cell>
          <cell r="AE3728" t="str">
            <v>BUSINESS-401-89</v>
          </cell>
          <cell r="AF3728" t="str">
            <v>401-2200-EJ07</v>
          </cell>
          <cell r="AJ3728" t="str">
            <v>-</v>
          </cell>
        </row>
        <row r="3729">
          <cell r="S3729" t="str">
            <v>G759</v>
          </cell>
          <cell r="T3729" t="str">
            <v>CEPS Emergency Book Fund</v>
          </cell>
          <cell r="AA3729" t="str">
            <v>401-2200-EJ92</v>
          </cell>
          <cell r="AD3729" t="str">
            <v>BUSINESS-401</v>
          </cell>
          <cell r="AE3729" t="str">
            <v>BUSINESS-401-90</v>
          </cell>
          <cell r="AF3729" t="str">
            <v>401-2200-EJ92</v>
          </cell>
          <cell r="AJ3729" t="str">
            <v>-</v>
          </cell>
        </row>
        <row r="3730">
          <cell r="S3730" t="str">
            <v>G760</v>
          </cell>
          <cell r="T3730" t="str">
            <v>ME Capstone Design</v>
          </cell>
          <cell r="AA3730" t="str">
            <v>401-2200-EK06</v>
          </cell>
          <cell r="AD3730" t="str">
            <v>BUSINESS-401</v>
          </cell>
          <cell r="AE3730" t="str">
            <v>BUSINESS-401-91</v>
          </cell>
          <cell r="AF3730" t="str">
            <v>401-2200-EK06</v>
          </cell>
          <cell r="AJ3730" t="str">
            <v>-</v>
          </cell>
        </row>
        <row r="3731">
          <cell r="S3731" t="str">
            <v>G761</v>
          </cell>
          <cell r="T3731" t="str">
            <v>ISU Wyoming Field Camp</v>
          </cell>
          <cell r="AA3731" t="str">
            <v>401-2200-EK11</v>
          </cell>
          <cell r="AD3731" t="str">
            <v>BUSINESS-401</v>
          </cell>
          <cell r="AE3731" t="str">
            <v>BUSINESS-401-92</v>
          </cell>
          <cell r="AF3731" t="str">
            <v>401-2200-EK11</v>
          </cell>
          <cell r="AJ3731" t="str">
            <v>-</v>
          </cell>
        </row>
        <row r="3732">
          <cell r="S3732" t="str">
            <v>G762</v>
          </cell>
          <cell r="T3732" t="str">
            <v>Pharmacy Education Research</v>
          </cell>
          <cell r="AA3732" t="str">
            <v>401-2200-EK14</v>
          </cell>
          <cell r="AD3732" t="str">
            <v>BUSINESS-401</v>
          </cell>
          <cell r="AE3732" t="str">
            <v>BUSINESS-401-93</v>
          </cell>
          <cell r="AF3732" t="str">
            <v>401-2200-EK14</v>
          </cell>
          <cell r="AJ3732" t="str">
            <v>-</v>
          </cell>
        </row>
        <row r="3733">
          <cell r="S3733" t="str">
            <v>G764</v>
          </cell>
          <cell r="T3733" t="str">
            <v>URIRF</v>
          </cell>
          <cell r="AA3733" t="str">
            <v>401-2200-EK18</v>
          </cell>
          <cell r="AD3733" t="str">
            <v>BUSINESS-401</v>
          </cell>
          <cell r="AE3733" t="str">
            <v>BUSINESS-401-94</v>
          </cell>
          <cell r="AF3733" t="str">
            <v>401-2200-EK18</v>
          </cell>
          <cell r="AJ3733" t="str">
            <v>-</v>
          </cell>
        </row>
        <row r="3734">
          <cell r="S3734" t="str">
            <v>G765</v>
          </cell>
          <cell r="T3734" t="str">
            <v>Southworth, Gail M. Operating</v>
          </cell>
          <cell r="AA3734" t="str">
            <v>401-2200-EK22</v>
          </cell>
          <cell r="AD3734" t="str">
            <v>BUSINESS-401</v>
          </cell>
          <cell r="AE3734" t="str">
            <v>BUSINESS-401-95</v>
          </cell>
          <cell r="AF3734" t="str">
            <v>401-2200-EK22</v>
          </cell>
          <cell r="AJ3734" t="str">
            <v>-</v>
          </cell>
        </row>
        <row r="3735">
          <cell r="S3735" t="str">
            <v>G766</v>
          </cell>
          <cell r="T3735" t="str">
            <v>Fraleigh, John Operating</v>
          </cell>
          <cell r="AA3735" t="str">
            <v>401-2200-EK37</v>
          </cell>
          <cell r="AD3735" t="str">
            <v>BUSINESS-401</v>
          </cell>
          <cell r="AE3735" t="str">
            <v>BUSINESS-401-96</v>
          </cell>
          <cell r="AF3735" t="str">
            <v>401-2200-EK37</v>
          </cell>
          <cell r="AJ3735" t="str">
            <v>-</v>
          </cell>
        </row>
        <row r="3736">
          <cell r="S3736" t="str">
            <v>G767</v>
          </cell>
          <cell r="T3736" t="str">
            <v>Victor Fay-Wolfe Fund</v>
          </cell>
          <cell r="AA3736" t="str">
            <v>401-2200-EK41</v>
          </cell>
          <cell r="AD3736" t="str">
            <v>BUSINESS-401</v>
          </cell>
          <cell r="AE3736" t="str">
            <v>BUSINESS-401-97</v>
          </cell>
          <cell r="AF3736" t="str">
            <v>401-2200-EK41</v>
          </cell>
          <cell r="AJ3736" t="str">
            <v>-</v>
          </cell>
        </row>
        <row r="3737">
          <cell r="S3737" t="str">
            <v>G768</v>
          </cell>
          <cell r="T3737" t="str">
            <v>Work-Life Committee</v>
          </cell>
          <cell r="AA3737" t="str">
            <v>401-2200-EK42</v>
          </cell>
          <cell r="AD3737" t="str">
            <v>BUSINESS-401</v>
          </cell>
          <cell r="AE3737" t="str">
            <v>BUSINESS-401-98</v>
          </cell>
          <cell r="AF3737" t="str">
            <v>401-2200-EK42</v>
          </cell>
          <cell r="AJ3737" t="str">
            <v>-</v>
          </cell>
        </row>
        <row r="3738">
          <cell r="S3738" t="str">
            <v>G769</v>
          </cell>
          <cell r="T3738" t="str">
            <v>Lusi Ambassadors Operating</v>
          </cell>
          <cell r="AA3738" t="str">
            <v>401-2200-EK48</v>
          </cell>
          <cell r="AD3738" t="str">
            <v>BUSINESS-401</v>
          </cell>
          <cell r="AE3738" t="str">
            <v>BUSINESS-401-99</v>
          </cell>
          <cell r="AF3738" t="str">
            <v>401-2200-EK48</v>
          </cell>
          <cell r="AJ3738" t="str">
            <v>-</v>
          </cell>
        </row>
        <row r="3739">
          <cell r="S3739" t="str">
            <v>G770</v>
          </cell>
          <cell r="T3739" t="str">
            <v>Coalition For Water Security</v>
          </cell>
          <cell r="AA3739" t="str">
            <v>401-2200-EK57</v>
          </cell>
          <cell r="AD3739" t="str">
            <v>BUSINESS-401</v>
          </cell>
          <cell r="AE3739" t="str">
            <v>BUSINESS-401-100</v>
          </cell>
          <cell r="AF3739" t="str">
            <v>401-2200-EK57</v>
          </cell>
          <cell r="AJ3739" t="str">
            <v>-</v>
          </cell>
        </row>
        <row r="3740">
          <cell r="S3740" t="str">
            <v>G771</v>
          </cell>
          <cell r="T3740" t="str">
            <v>Kelly, Martha McCormick Debate</v>
          </cell>
          <cell r="AA3740" t="str">
            <v>401-2200-EK61</v>
          </cell>
          <cell r="AD3740" t="str">
            <v>BUSINESS-401</v>
          </cell>
          <cell r="AE3740" t="str">
            <v>BUSINESS-401-101</v>
          </cell>
          <cell r="AF3740" t="str">
            <v>401-2200-EK61</v>
          </cell>
          <cell r="AJ3740" t="str">
            <v>-</v>
          </cell>
        </row>
        <row r="3741">
          <cell r="S3741" t="str">
            <v>G772</v>
          </cell>
          <cell r="T3741" t="str">
            <v>Sustainable Agriculture Prog.</v>
          </cell>
          <cell r="AA3741" t="str">
            <v>401-2200-EK62</v>
          </cell>
          <cell r="AD3741" t="str">
            <v>BUSINESS-401</v>
          </cell>
          <cell r="AE3741" t="str">
            <v>BUSINESS-401-102</v>
          </cell>
          <cell r="AF3741" t="str">
            <v>401-2200-EK62</v>
          </cell>
          <cell r="AJ3741" t="str">
            <v>-</v>
          </cell>
        </row>
        <row r="3742">
          <cell r="S3742" t="str">
            <v>G773</v>
          </cell>
          <cell r="T3742" t="str">
            <v>Marketing Area AMA</v>
          </cell>
          <cell r="AA3742" t="str">
            <v>401-2200-EK64</v>
          </cell>
          <cell r="AD3742" t="str">
            <v>BUSINESS-401</v>
          </cell>
          <cell r="AE3742" t="str">
            <v>BUSINESS-401-103</v>
          </cell>
          <cell r="AF3742" t="str">
            <v>401-2200-EK64</v>
          </cell>
          <cell r="AJ3742" t="str">
            <v>-</v>
          </cell>
        </row>
        <row r="3743">
          <cell r="S3743" t="str">
            <v>G774</v>
          </cell>
          <cell r="T3743" t="str">
            <v>Weaver Thomas Operating</v>
          </cell>
          <cell r="AA3743" t="str">
            <v>401-2200-EK70</v>
          </cell>
          <cell r="AD3743" t="str">
            <v>BUSINESS-401</v>
          </cell>
          <cell r="AE3743" t="str">
            <v>BUSINESS-401-104</v>
          </cell>
          <cell r="AF3743" t="str">
            <v>401-2200-EK70</v>
          </cell>
          <cell r="AJ3743" t="str">
            <v>-</v>
          </cell>
        </row>
        <row r="3744">
          <cell r="S3744" t="str">
            <v>G775</v>
          </cell>
          <cell r="T3744" t="str">
            <v>Acad. Enterp. Fund for Nursing</v>
          </cell>
          <cell r="AA3744" t="str">
            <v>401-2200-EL21</v>
          </cell>
          <cell r="AD3744" t="str">
            <v>BUSINESS-401</v>
          </cell>
          <cell r="AE3744" t="str">
            <v>BUSINESS-401-105</v>
          </cell>
          <cell r="AF3744" t="str">
            <v>401-2200-EL21</v>
          </cell>
          <cell r="AJ3744" t="str">
            <v>-</v>
          </cell>
        </row>
        <row r="3745">
          <cell r="S3745" t="str">
            <v>G776</v>
          </cell>
          <cell r="T3745" t="str">
            <v>Gustafson,Mark Maritime Grt'07</v>
          </cell>
          <cell r="AA3745" t="str">
            <v>401-2200-EL23</v>
          </cell>
          <cell r="AD3745" t="str">
            <v>BUSINESS-401</v>
          </cell>
          <cell r="AE3745" t="str">
            <v>BUSINESS-401-106</v>
          </cell>
          <cell r="AF3745" t="str">
            <v>401-2200-EL23</v>
          </cell>
          <cell r="AJ3745" t="str">
            <v>-</v>
          </cell>
        </row>
        <row r="3746">
          <cell r="S3746" t="str">
            <v>G777</v>
          </cell>
          <cell r="T3746" t="str">
            <v>COP 50th Anniversary Gala</v>
          </cell>
          <cell r="AA3746" t="str">
            <v>401-2200-EL24</v>
          </cell>
          <cell r="AD3746" t="str">
            <v>BUSINESS-401</v>
          </cell>
          <cell r="AE3746" t="str">
            <v>BUSINESS-401-107</v>
          </cell>
          <cell r="AF3746" t="str">
            <v>401-2200-EL24</v>
          </cell>
          <cell r="AJ3746" t="str">
            <v>-</v>
          </cell>
        </row>
        <row r="3747">
          <cell r="S3747" t="str">
            <v>G778</v>
          </cell>
          <cell r="T3747" t="str">
            <v>Phragmites Research &amp; Conser.</v>
          </cell>
          <cell r="AA3747" t="str">
            <v>401-2200-EL29</v>
          </cell>
          <cell r="AD3747" t="str">
            <v>BUSINESS-401</v>
          </cell>
          <cell r="AE3747" t="str">
            <v>BUSINESS-401-108</v>
          </cell>
          <cell r="AF3747" t="str">
            <v>401-2200-EL29</v>
          </cell>
          <cell r="AJ3747" t="str">
            <v>-</v>
          </cell>
        </row>
        <row r="3748">
          <cell r="S3748" t="str">
            <v>G779</v>
          </cell>
          <cell r="T3748" t="str">
            <v>GAP - TD Acadamy</v>
          </cell>
          <cell r="AA3748" t="str">
            <v>401-2200-G643</v>
          </cell>
          <cell r="AD3748" t="str">
            <v>BUSINESS-401</v>
          </cell>
          <cell r="AE3748" t="str">
            <v>BUSINESS-401-109</v>
          </cell>
          <cell r="AF3748" t="str">
            <v>401-2200-G643</v>
          </cell>
          <cell r="AJ3748" t="str">
            <v>-</v>
          </cell>
        </row>
        <row r="3749">
          <cell r="S3749" t="str">
            <v>G780</v>
          </cell>
          <cell r="T3749" t="str">
            <v>Pell Senate Papers Presen. II</v>
          </cell>
          <cell r="AA3749" t="str">
            <v>401-2200-G773</v>
          </cell>
          <cell r="AD3749" t="str">
            <v>BUSINESS-401</v>
          </cell>
          <cell r="AE3749" t="str">
            <v>BUSINESS-401-110</v>
          </cell>
          <cell r="AF3749" t="str">
            <v>401-2200-G773</v>
          </cell>
          <cell r="AJ3749" t="str">
            <v>-</v>
          </cell>
        </row>
        <row r="3750">
          <cell r="S3750" t="str">
            <v>G781</v>
          </cell>
          <cell r="T3750" t="str">
            <v>Rochet Pew Marine Cons. Fund</v>
          </cell>
          <cell r="AA3750" t="str">
            <v>401-2200-G784</v>
          </cell>
          <cell r="AD3750" t="str">
            <v>BUSINESS-401</v>
          </cell>
          <cell r="AE3750" t="str">
            <v>BUSINESS-401-111</v>
          </cell>
          <cell r="AF3750" t="str">
            <v>401-2200-G784</v>
          </cell>
          <cell r="AJ3750" t="str">
            <v>-</v>
          </cell>
        </row>
        <row r="3751">
          <cell r="S3751" t="str">
            <v>G782</v>
          </cell>
          <cell r="T3751" t="str">
            <v>DeBrun, Karen CG F07</v>
          </cell>
          <cell r="AA3751" t="str">
            <v>401-2200-G806</v>
          </cell>
          <cell r="AD3751" t="str">
            <v>BUSINESS-401</v>
          </cell>
          <cell r="AE3751" t="str">
            <v>BUSINESS-401-112</v>
          </cell>
          <cell r="AF3751" t="str">
            <v>401-2200-G806</v>
          </cell>
          <cell r="AJ3751" t="str">
            <v>-</v>
          </cell>
        </row>
        <row r="3752">
          <cell r="S3752" t="str">
            <v>G783</v>
          </cell>
          <cell r="T3752" t="str">
            <v>Durand, Alain-Philippe CG F07</v>
          </cell>
          <cell r="AA3752" t="str">
            <v>401-2200-G850</v>
          </cell>
          <cell r="AD3752" t="str">
            <v>BUSINESS-401</v>
          </cell>
          <cell r="AE3752" t="str">
            <v>BUSINESS-401-113</v>
          </cell>
          <cell r="AF3752" t="str">
            <v>401-2200-G850</v>
          </cell>
          <cell r="AJ3752" t="str">
            <v>-</v>
          </cell>
        </row>
        <row r="3753">
          <cell r="S3753" t="str">
            <v>G784</v>
          </cell>
          <cell r="T3753" t="str">
            <v>Leonard, Hillary CG F07</v>
          </cell>
          <cell r="AA3753" t="str">
            <v>401-2200-G888</v>
          </cell>
          <cell r="AD3753" t="str">
            <v>BUSINESS-401</v>
          </cell>
          <cell r="AE3753" t="str">
            <v>BUSINESS-401-114</v>
          </cell>
          <cell r="AF3753" t="str">
            <v>401-2200-G888</v>
          </cell>
          <cell r="AJ3753" t="str">
            <v>-</v>
          </cell>
        </row>
        <row r="3754">
          <cell r="S3754" t="str">
            <v>G785</v>
          </cell>
          <cell r="T3754" t="str">
            <v>Hutt, Ron CG F'07</v>
          </cell>
          <cell r="AA3754" t="str">
            <v>401-2200-G923</v>
          </cell>
          <cell r="AD3754" t="str">
            <v>BUSINESS-401</v>
          </cell>
          <cell r="AE3754" t="str">
            <v>BUSINESS-401-115</v>
          </cell>
          <cell r="AF3754" t="str">
            <v>401-2200-G923</v>
          </cell>
          <cell r="AJ3754" t="str">
            <v>-</v>
          </cell>
        </row>
        <row r="3755">
          <cell r="S3755" t="str">
            <v>G786</v>
          </cell>
          <cell r="T3755" t="str">
            <v>Meyerson,Frederick CG F07</v>
          </cell>
          <cell r="AA3755" t="str">
            <v>401-2200-G970</v>
          </cell>
          <cell r="AD3755" t="str">
            <v>BUSINESS-401</v>
          </cell>
          <cell r="AE3755" t="str">
            <v>BUSINESS-401-116</v>
          </cell>
          <cell r="AF3755" t="str">
            <v>401-2200-G970</v>
          </cell>
          <cell r="AJ3755" t="str">
            <v>-</v>
          </cell>
        </row>
        <row r="3756">
          <cell r="S3756" t="str">
            <v>G787</v>
          </cell>
          <cell r="T3756" t="str">
            <v>Maynard,Brian CG F'07</v>
          </cell>
          <cell r="AA3756" t="str">
            <v>401-2200-G974</v>
          </cell>
          <cell r="AD3756" t="str">
            <v>BUSINESS-401</v>
          </cell>
          <cell r="AE3756" t="str">
            <v>BUSINESS-401-117</v>
          </cell>
          <cell r="AF3756" t="str">
            <v>401-2200-G974</v>
          </cell>
          <cell r="AJ3756" t="str">
            <v>-</v>
          </cell>
        </row>
        <row r="3757">
          <cell r="S3757" t="str">
            <v>G788</v>
          </cell>
          <cell r="T3757" t="str">
            <v>Meyerson, Laura CG F07</v>
          </cell>
          <cell r="AA3757" t="str">
            <v>401-2200-GT02</v>
          </cell>
          <cell r="AD3757" t="str">
            <v>BUSINESS-401</v>
          </cell>
          <cell r="AE3757" t="str">
            <v>BUSINESS-401-118</v>
          </cell>
          <cell r="AF3757" t="str">
            <v>401-2200-GT02</v>
          </cell>
          <cell r="AJ3757" t="str">
            <v>-</v>
          </cell>
        </row>
        <row r="3758">
          <cell r="S3758" t="str">
            <v>G789</v>
          </cell>
          <cell r="T3758" t="str">
            <v>Mundorf, Norbert CG F07</v>
          </cell>
          <cell r="AA3758" t="str">
            <v>401-2200-GT27</v>
          </cell>
          <cell r="AD3758" t="str">
            <v>BUSINESS-401</v>
          </cell>
          <cell r="AE3758" t="str">
            <v>BUSINESS-401-119</v>
          </cell>
          <cell r="AF3758" t="str">
            <v>401-2200-GT27</v>
          </cell>
          <cell r="AJ3758" t="str">
            <v>-</v>
          </cell>
        </row>
        <row r="3759">
          <cell r="S3759" t="str">
            <v>G790</v>
          </cell>
          <cell r="T3759" t="str">
            <v>Roth, Adam CG F'07</v>
          </cell>
          <cell r="AA3759" t="str">
            <v>401-2200-GT61</v>
          </cell>
          <cell r="AD3759" t="str">
            <v>BUSINESS-401</v>
          </cell>
          <cell r="AE3759" t="str">
            <v>BUSINESS-401-120</v>
          </cell>
          <cell r="AF3759" t="str">
            <v>401-2200-GT61</v>
          </cell>
          <cell r="AJ3759" t="str">
            <v>-</v>
          </cell>
        </row>
        <row r="3760">
          <cell r="S3760" t="str">
            <v>G791</v>
          </cell>
          <cell r="T3760" t="str">
            <v>Takasawa, Manabu CG F07</v>
          </cell>
          <cell r="AA3760" t="str">
            <v>401-2200-GT88</v>
          </cell>
          <cell r="AD3760" t="str">
            <v>BUSINESS-401</v>
          </cell>
          <cell r="AE3760" t="str">
            <v>BUSINESS-401-121</v>
          </cell>
          <cell r="AF3760" t="str">
            <v>401-2200-GT88</v>
          </cell>
          <cell r="AJ3760" t="str">
            <v>-</v>
          </cell>
        </row>
        <row r="3761">
          <cell r="S3761" t="str">
            <v>G792</v>
          </cell>
          <cell r="T3761" t="str">
            <v>Comerford, Mark CG F07</v>
          </cell>
          <cell r="AA3761" t="str">
            <v>401-2200-GU06</v>
          </cell>
          <cell r="AD3761" t="str">
            <v>BUSINESS-401</v>
          </cell>
          <cell r="AE3761" t="str">
            <v>BUSINESS-401-122</v>
          </cell>
          <cell r="AF3761" t="str">
            <v>401-2200-GU06</v>
          </cell>
          <cell r="AJ3761" t="str">
            <v>-</v>
          </cell>
        </row>
        <row r="3762">
          <cell r="S3762" t="str">
            <v>G793</v>
          </cell>
          <cell r="T3762" t="str">
            <v>Baglama, James CG F'07</v>
          </cell>
          <cell r="AA3762" t="str">
            <v>401-2200-GU39</v>
          </cell>
          <cell r="AD3762" t="str">
            <v>BUSINESS-401</v>
          </cell>
          <cell r="AE3762" t="str">
            <v>BUSINESS-401-123</v>
          </cell>
          <cell r="AF3762" t="str">
            <v>401-2200-GU39</v>
          </cell>
          <cell r="AJ3762" t="str">
            <v>-</v>
          </cell>
        </row>
        <row r="3763">
          <cell r="S3763" t="str">
            <v>G794</v>
          </cell>
          <cell r="T3763" t="str">
            <v>Sun, Yan CG F07</v>
          </cell>
          <cell r="AA3763" t="str">
            <v>401-2200-GU51</v>
          </cell>
          <cell r="AD3763" t="str">
            <v>BUSINESS-401</v>
          </cell>
          <cell r="AE3763" t="str">
            <v>BUSINESS-401-124</v>
          </cell>
          <cell r="AF3763" t="str">
            <v>401-2200-GU51</v>
          </cell>
          <cell r="AJ3763" t="str">
            <v>-</v>
          </cell>
        </row>
        <row r="3764">
          <cell r="S3764" t="str">
            <v>G795</v>
          </cell>
          <cell r="T3764" t="str">
            <v>Doyle-Moss, Nancy (Ann)</v>
          </cell>
          <cell r="AA3764" t="str">
            <v>401-2200-GV43</v>
          </cell>
          <cell r="AD3764" t="str">
            <v>BUSINESS-401</v>
          </cell>
          <cell r="AE3764" t="str">
            <v>BUSINESS-401-125</v>
          </cell>
          <cell r="AF3764" t="str">
            <v>401-2200-GV43</v>
          </cell>
          <cell r="AJ3764" t="str">
            <v>-</v>
          </cell>
        </row>
        <row r="3765">
          <cell r="S3765" t="str">
            <v>G796</v>
          </cell>
          <cell r="T3765" t="str">
            <v>Tierney, Eileen CG F07</v>
          </cell>
          <cell r="AA3765" t="str">
            <v>401-2200-GV80</v>
          </cell>
          <cell r="AD3765" t="str">
            <v>BUSINESS-401</v>
          </cell>
          <cell r="AE3765" t="str">
            <v>BUSINESS-401-126</v>
          </cell>
          <cell r="AF3765" t="str">
            <v>401-2200-GV80</v>
          </cell>
          <cell r="AJ3765" t="str">
            <v>-</v>
          </cell>
        </row>
        <row r="3766">
          <cell r="S3766" t="str">
            <v>G797</v>
          </cell>
          <cell r="T3766" t="str">
            <v>Walls, Theodore CG F07</v>
          </cell>
          <cell r="AA3766" t="str">
            <v>401-2200-GW04</v>
          </cell>
          <cell r="AD3766" t="str">
            <v>BUSINESS-401</v>
          </cell>
          <cell r="AE3766" t="str">
            <v>BUSINESS-401-127</v>
          </cell>
          <cell r="AF3766" t="str">
            <v>401-2200-GW04</v>
          </cell>
          <cell r="AJ3766" t="str">
            <v>-</v>
          </cell>
        </row>
        <row r="3767">
          <cell r="S3767" t="str">
            <v>G798</v>
          </cell>
          <cell r="T3767" t="str">
            <v>Feret, Brett CG F07</v>
          </cell>
          <cell r="AA3767" t="str">
            <v>401-2200-GW05</v>
          </cell>
          <cell r="AD3767" t="str">
            <v>BUSINESS-401</v>
          </cell>
          <cell r="AE3767" t="str">
            <v>BUSINESS-401-128</v>
          </cell>
          <cell r="AF3767" t="str">
            <v>401-2200-GW05</v>
          </cell>
          <cell r="AJ3767" t="str">
            <v>-</v>
          </cell>
        </row>
        <row r="3768">
          <cell r="S3768" t="str">
            <v>G799</v>
          </cell>
          <cell r="T3768" t="str">
            <v>MacDonnell, Celia CG F07</v>
          </cell>
          <cell r="AA3768" t="str">
            <v>401-2200-GW26</v>
          </cell>
          <cell r="AD3768" t="str">
            <v>BUSINESS-401</v>
          </cell>
          <cell r="AE3768" t="str">
            <v>BUSINESS-401-129</v>
          </cell>
          <cell r="AF3768" t="str">
            <v>401-2200-GW26</v>
          </cell>
          <cell r="AJ3768" t="str">
            <v>-</v>
          </cell>
        </row>
        <row r="3769">
          <cell r="S3769" t="str">
            <v>G800</v>
          </cell>
          <cell r="T3769" t="str">
            <v>Phonathon</v>
          </cell>
          <cell r="AA3769" t="str">
            <v>401-2200-GW61</v>
          </cell>
          <cell r="AD3769" t="str">
            <v>BUSINESS-401</v>
          </cell>
          <cell r="AE3769" t="str">
            <v>BUSINESS-401-130</v>
          </cell>
          <cell r="AF3769" t="str">
            <v>401-2200-GW61</v>
          </cell>
          <cell r="AJ3769" t="str">
            <v>-</v>
          </cell>
        </row>
        <row r="3770">
          <cell r="S3770" t="str">
            <v>G801</v>
          </cell>
          <cell r="T3770" t="str">
            <v>(CFHS:URI - RI FDTN)</v>
          </cell>
          <cell r="AA3770" t="str">
            <v>401-2200-GX12</v>
          </cell>
          <cell r="AD3770" t="str">
            <v>BUSINESS-401</v>
          </cell>
          <cell r="AE3770" t="str">
            <v>BUSINESS-401-131</v>
          </cell>
          <cell r="AF3770" t="str">
            <v>401-2200-GX12</v>
          </cell>
          <cell r="AJ3770" t="str">
            <v>-</v>
          </cell>
        </row>
        <row r="3771">
          <cell r="S3771" t="str">
            <v>G802</v>
          </cell>
          <cell r="T3771" t="str">
            <v>Global Env. &amp; Bio. Change</v>
          </cell>
          <cell r="AA3771" t="str">
            <v>401-2200-GX64</v>
          </cell>
          <cell r="AD3771" t="str">
            <v>BUSINESS-401</v>
          </cell>
          <cell r="AE3771" t="str">
            <v>BUSINESS-401-132</v>
          </cell>
          <cell r="AF3771" t="str">
            <v>401-2200-GX64</v>
          </cell>
          <cell r="AJ3771" t="str">
            <v>-</v>
          </cell>
        </row>
        <row r="3772">
          <cell r="S3772" t="str">
            <v>G803</v>
          </cell>
          <cell r="T3772" t="str">
            <v>CELS Bioscience Equip. Fund</v>
          </cell>
          <cell r="AA3772" t="str">
            <v>401-2200-TR11</v>
          </cell>
          <cell r="AD3772" t="str">
            <v>BUSINESS-401</v>
          </cell>
          <cell r="AE3772" t="str">
            <v>BUSINESS-401-133</v>
          </cell>
          <cell r="AF3772" t="str">
            <v>401-2200-TR11</v>
          </cell>
          <cell r="AJ3772" t="str">
            <v>-</v>
          </cell>
        </row>
        <row r="3773">
          <cell r="S3773" t="str">
            <v>G804</v>
          </cell>
          <cell r="T3773" t="str">
            <v>Energy Policy Res. Fellowship</v>
          </cell>
          <cell r="AA3773" t="str">
            <v>401-2200-TR16</v>
          </cell>
          <cell r="AD3773" t="str">
            <v>BUSINESS-401</v>
          </cell>
          <cell r="AE3773" t="str">
            <v>BUSINESS-401-134</v>
          </cell>
          <cell r="AF3773" t="str">
            <v>401-2200-TR16</v>
          </cell>
          <cell r="AJ3773" t="str">
            <v>-</v>
          </cell>
        </row>
        <row r="3774">
          <cell r="S3774" t="str">
            <v>G806</v>
          </cell>
          <cell r="T3774" t="str">
            <v>MBA Alumni Fund</v>
          </cell>
          <cell r="AA3774" t="str">
            <v>401-2200-TR53</v>
          </cell>
          <cell r="AD3774" t="str">
            <v>BUSINESS-401</v>
          </cell>
          <cell r="AE3774" t="str">
            <v>BUSINESS-401-135</v>
          </cell>
          <cell r="AF3774" t="str">
            <v>401-2200-TR53</v>
          </cell>
          <cell r="AJ3774" t="str">
            <v>-</v>
          </cell>
        </row>
        <row r="3775">
          <cell r="S3775" t="str">
            <v>G807</v>
          </cell>
          <cell r="T3775" t="str">
            <v>Graduate Human Sci. &amp; Services</v>
          </cell>
          <cell r="AA3775" t="str">
            <v>401-2300-5069</v>
          </cell>
          <cell r="AD3775" t="str">
            <v>ENGINEERING-401</v>
          </cell>
          <cell r="AE3775" t="str">
            <v>ENGINEERING-401-1</v>
          </cell>
          <cell r="AF3775" t="str">
            <v>401-2300-5069</v>
          </cell>
          <cell r="AJ3775" t="str">
            <v>-</v>
          </cell>
        </row>
        <row r="3776">
          <cell r="S3776" t="str">
            <v>G808</v>
          </cell>
          <cell r="T3776" t="str">
            <v>Parents Fund</v>
          </cell>
          <cell r="AA3776" t="str">
            <v>401-2300-5233</v>
          </cell>
          <cell r="AD3776" t="str">
            <v>ENGINEERING-401</v>
          </cell>
          <cell r="AE3776" t="str">
            <v>ENGINEERING-401-2</v>
          </cell>
          <cell r="AF3776" t="str">
            <v>401-2300-5233</v>
          </cell>
          <cell r="AJ3776" t="str">
            <v>-</v>
          </cell>
        </row>
        <row r="3777">
          <cell r="S3777" t="str">
            <v>G810</v>
          </cell>
          <cell r="T3777" t="str">
            <v>WBB Wellness Program</v>
          </cell>
          <cell r="AA3777" t="str">
            <v>401-2300-5312</v>
          </cell>
          <cell r="AD3777" t="str">
            <v>ENGINEERING-401</v>
          </cell>
          <cell r="AE3777" t="str">
            <v>ENGINEERING-401-3</v>
          </cell>
          <cell r="AF3777" t="str">
            <v>401-2300-5312</v>
          </cell>
          <cell r="AJ3777" t="str">
            <v>-</v>
          </cell>
        </row>
        <row r="3778">
          <cell r="S3778" t="str">
            <v>G811</v>
          </cell>
          <cell r="T3778" t="str">
            <v>Volleyball</v>
          </cell>
          <cell r="AA3778" t="str">
            <v>401-2300-5385</v>
          </cell>
          <cell r="AD3778" t="str">
            <v>ENGINEERING-401</v>
          </cell>
          <cell r="AE3778" t="str">
            <v>ENGINEERING-401-4</v>
          </cell>
          <cell r="AF3778" t="str">
            <v>401-2300-5385</v>
          </cell>
          <cell r="AJ3778" t="str">
            <v>-</v>
          </cell>
        </row>
        <row r="3779">
          <cell r="S3779" t="str">
            <v>G812</v>
          </cell>
          <cell r="T3779" t="str">
            <v>Women's Track</v>
          </cell>
          <cell r="AA3779" t="str">
            <v>401-2300-5514</v>
          </cell>
          <cell r="AD3779" t="str">
            <v>ENGINEERING-401</v>
          </cell>
          <cell r="AE3779" t="str">
            <v>ENGINEERING-401-5</v>
          </cell>
          <cell r="AF3779" t="str">
            <v>401-2300-5514</v>
          </cell>
          <cell r="AJ3779" t="str">
            <v>-</v>
          </cell>
        </row>
        <row r="3780">
          <cell r="S3780" t="str">
            <v>G813</v>
          </cell>
          <cell r="T3780" t="str">
            <v>Women's Tennis</v>
          </cell>
          <cell r="AA3780" t="str">
            <v>401-2300-5586</v>
          </cell>
          <cell r="AD3780" t="str">
            <v>ENGINEERING-401</v>
          </cell>
          <cell r="AE3780" t="str">
            <v>ENGINEERING-401-6</v>
          </cell>
          <cell r="AF3780" t="str">
            <v>401-2300-5586</v>
          </cell>
          <cell r="AJ3780" t="str">
            <v>-</v>
          </cell>
        </row>
        <row r="3781">
          <cell r="S3781" t="str">
            <v>G814</v>
          </cell>
          <cell r="T3781" t="str">
            <v>Softball</v>
          </cell>
          <cell r="AA3781" t="str">
            <v>401-2300-5921</v>
          </cell>
          <cell r="AD3781" t="str">
            <v>ENGINEERING-401</v>
          </cell>
          <cell r="AE3781" t="str">
            <v>ENGINEERING-401-7</v>
          </cell>
          <cell r="AF3781" t="str">
            <v>401-2300-5921</v>
          </cell>
          <cell r="AJ3781" t="str">
            <v>-</v>
          </cell>
        </row>
        <row r="3782">
          <cell r="S3782" t="str">
            <v>G815</v>
          </cell>
          <cell r="T3782" t="str">
            <v>Women's Soccer</v>
          </cell>
          <cell r="AA3782" t="str">
            <v>401-2300-5922</v>
          </cell>
          <cell r="AD3782" t="str">
            <v>ENGINEERING-401</v>
          </cell>
          <cell r="AE3782" t="str">
            <v>ENGINEERING-401-8</v>
          </cell>
          <cell r="AF3782" t="str">
            <v>401-2300-5922</v>
          </cell>
          <cell r="AJ3782" t="str">
            <v>-</v>
          </cell>
        </row>
        <row r="3783">
          <cell r="S3783" t="str">
            <v>G816</v>
          </cell>
          <cell r="T3783" t="str">
            <v>Club Sports Women's Rugby</v>
          </cell>
          <cell r="AA3783" t="str">
            <v>401-2300-5951</v>
          </cell>
          <cell r="AD3783" t="str">
            <v>ENGINEERING-401</v>
          </cell>
          <cell r="AE3783" t="str">
            <v>ENGINEERING-401-9</v>
          </cell>
          <cell r="AF3783" t="str">
            <v>401-2300-5951</v>
          </cell>
          <cell r="AJ3783" t="str">
            <v>-</v>
          </cell>
        </row>
        <row r="3784">
          <cell r="S3784" t="str">
            <v>G817</v>
          </cell>
          <cell r="T3784" t="str">
            <v>Women's Rowing</v>
          </cell>
          <cell r="AA3784" t="str">
            <v>401-2300-E120</v>
          </cell>
          <cell r="AD3784" t="str">
            <v>ENGINEERING-401</v>
          </cell>
          <cell r="AE3784" t="str">
            <v>ENGINEERING-401-10</v>
          </cell>
          <cell r="AF3784" t="str">
            <v>401-2300-E120</v>
          </cell>
          <cell r="AJ3784" t="str">
            <v>-</v>
          </cell>
        </row>
        <row r="3785">
          <cell r="S3785" t="str">
            <v>G818</v>
          </cell>
          <cell r="T3785" t="str">
            <v>Club Sports Woman's LaCrosse</v>
          </cell>
          <cell r="AA3785" t="str">
            <v>401-2300-E214</v>
          </cell>
          <cell r="AD3785" t="str">
            <v>ENGINEERING-401</v>
          </cell>
          <cell r="AE3785" t="str">
            <v>ENGINEERING-401-11</v>
          </cell>
          <cell r="AF3785" t="str">
            <v>401-2300-E214</v>
          </cell>
          <cell r="AJ3785" t="str">
            <v>-</v>
          </cell>
        </row>
        <row r="3786">
          <cell r="S3786" t="str">
            <v>G819</v>
          </cell>
          <cell r="T3786" t="str">
            <v>Club Sports Woman's Ice Hockey</v>
          </cell>
          <cell r="AA3786" t="str">
            <v>401-2300-E222</v>
          </cell>
          <cell r="AD3786" t="str">
            <v>ENGINEERING-401</v>
          </cell>
          <cell r="AE3786" t="str">
            <v>ENGINEERING-401-12</v>
          </cell>
          <cell r="AF3786" t="str">
            <v>401-2300-E222</v>
          </cell>
          <cell r="AJ3786" t="str">
            <v>-</v>
          </cell>
        </row>
        <row r="3787">
          <cell r="S3787" t="str">
            <v>G820</v>
          </cell>
          <cell r="T3787" t="str">
            <v>Club Sports Women's Gymnastics</v>
          </cell>
          <cell r="AA3787" t="str">
            <v>401-2300-E223</v>
          </cell>
          <cell r="AD3787" t="str">
            <v>ENGINEERING-401</v>
          </cell>
          <cell r="AE3787" t="str">
            <v>ENGINEERING-401-13</v>
          </cell>
          <cell r="AF3787" t="str">
            <v>401-2300-E223</v>
          </cell>
          <cell r="AJ3787" t="str">
            <v>-</v>
          </cell>
        </row>
        <row r="3788">
          <cell r="S3788" t="str">
            <v>G821</v>
          </cell>
          <cell r="T3788" t="str">
            <v>Women's Lacrosse</v>
          </cell>
          <cell r="AA3788" t="str">
            <v>401-2300-E244</v>
          </cell>
          <cell r="AD3788" t="str">
            <v>ENGINEERING-401</v>
          </cell>
          <cell r="AE3788" t="str">
            <v>ENGINEERING-401-14</v>
          </cell>
          <cell r="AF3788" t="str">
            <v>401-2300-E244</v>
          </cell>
          <cell r="AJ3788" t="str">
            <v>-</v>
          </cell>
        </row>
        <row r="3789">
          <cell r="S3789" t="str">
            <v>G822</v>
          </cell>
          <cell r="T3789" t="str">
            <v>Women's Basketball</v>
          </cell>
          <cell r="AA3789" t="str">
            <v>401-2300-E275</v>
          </cell>
          <cell r="AD3789" t="str">
            <v>ENGINEERING-401</v>
          </cell>
          <cell r="AE3789" t="str">
            <v>ENGINEERING-401-15</v>
          </cell>
          <cell r="AF3789" t="str">
            <v>401-2300-E275</v>
          </cell>
          <cell r="AJ3789" t="str">
            <v>-</v>
          </cell>
        </row>
        <row r="3790">
          <cell r="S3790" t="str">
            <v>G824</v>
          </cell>
          <cell r="T3790" t="str">
            <v>Training/Athletic</v>
          </cell>
          <cell r="AA3790" t="str">
            <v>401-2300-E277</v>
          </cell>
          <cell r="AD3790" t="str">
            <v>ENGINEERING-401</v>
          </cell>
          <cell r="AE3790" t="str">
            <v>ENGINEERING-401-16</v>
          </cell>
          <cell r="AF3790" t="str">
            <v>401-2300-E277</v>
          </cell>
          <cell r="AJ3790" t="str">
            <v>-</v>
          </cell>
        </row>
        <row r="3791">
          <cell r="S3791" t="str">
            <v>G825</v>
          </cell>
          <cell r="T3791" t="str">
            <v>Club Sports Ski Team</v>
          </cell>
          <cell r="AA3791" t="str">
            <v>401-2300-E278</v>
          </cell>
          <cell r="AD3791" t="str">
            <v>ENGINEERING-401</v>
          </cell>
          <cell r="AE3791" t="str">
            <v>ENGINEERING-401-17</v>
          </cell>
          <cell r="AF3791" t="str">
            <v>401-2300-E278</v>
          </cell>
          <cell r="AJ3791" t="str">
            <v>-</v>
          </cell>
        </row>
        <row r="3792">
          <cell r="S3792" t="str">
            <v>G826</v>
          </cell>
          <cell r="T3792" t="str">
            <v>Club Sports Men's Sailing</v>
          </cell>
          <cell r="AA3792" t="str">
            <v>401-2300-E290</v>
          </cell>
          <cell r="AD3792" t="str">
            <v>ENGINEERING-401</v>
          </cell>
          <cell r="AE3792" t="str">
            <v>ENGINEERING-401-18</v>
          </cell>
          <cell r="AF3792" t="str">
            <v>401-2300-E290</v>
          </cell>
          <cell r="AJ3792" t="str">
            <v>-</v>
          </cell>
        </row>
        <row r="3793">
          <cell r="S3793" t="str">
            <v>G827</v>
          </cell>
          <cell r="T3793" t="str">
            <v>Club Sports Men's Rugby</v>
          </cell>
          <cell r="AA3793" t="str">
            <v>401-2300-E302</v>
          </cell>
          <cell r="AD3793" t="str">
            <v>ENGINEERING-401</v>
          </cell>
          <cell r="AE3793" t="str">
            <v>ENGINEERING-401-19</v>
          </cell>
          <cell r="AF3793" t="str">
            <v>401-2300-E302</v>
          </cell>
          <cell r="AJ3793" t="str">
            <v>-</v>
          </cell>
        </row>
        <row r="3794">
          <cell r="S3794" t="str">
            <v>G829</v>
          </cell>
          <cell r="T3794" t="str">
            <v>Club Sports Roller Hockey Club</v>
          </cell>
          <cell r="AA3794" t="str">
            <v>401-2300-E305</v>
          </cell>
          <cell r="AD3794" t="str">
            <v>ENGINEERING-401</v>
          </cell>
          <cell r="AE3794" t="str">
            <v>ENGINEERING-401-20</v>
          </cell>
          <cell r="AF3794" t="str">
            <v>401-2300-E305</v>
          </cell>
          <cell r="AJ3794" t="str">
            <v>-</v>
          </cell>
        </row>
        <row r="3795">
          <cell r="S3795" t="str">
            <v>G830</v>
          </cell>
          <cell r="T3795" t="str">
            <v>Golf</v>
          </cell>
          <cell r="AA3795" t="str">
            <v>401-2300-E343</v>
          </cell>
          <cell r="AD3795" t="str">
            <v>ENGINEERING-401</v>
          </cell>
          <cell r="AE3795" t="str">
            <v>ENGINEERING-401-21</v>
          </cell>
          <cell r="AF3795" t="str">
            <v>401-2300-E343</v>
          </cell>
          <cell r="AJ3795" t="str">
            <v>-</v>
          </cell>
        </row>
        <row r="3796">
          <cell r="S3796" t="str">
            <v>G831</v>
          </cell>
          <cell r="T3796" t="str">
            <v>Ram Band</v>
          </cell>
          <cell r="AA3796" t="str">
            <v>401-2300-E375</v>
          </cell>
          <cell r="AD3796" t="str">
            <v>ENGINEERING-401</v>
          </cell>
          <cell r="AE3796" t="str">
            <v>ENGINEERING-401-22</v>
          </cell>
          <cell r="AF3796" t="str">
            <v>401-2300-E375</v>
          </cell>
          <cell r="AJ3796" t="str">
            <v>-</v>
          </cell>
        </row>
        <row r="3797">
          <cell r="S3797" t="str">
            <v>G832</v>
          </cell>
          <cell r="T3797" t="str">
            <v>RIRAA</v>
          </cell>
          <cell r="AA3797" t="str">
            <v>401-2300-E391</v>
          </cell>
          <cell r="AD3797" t="str">
            <v>ENGINEERING-401</v>
          </cell>
          <cell r="AE3797" t="str">
            <v>ENGINEERING-401-23</v>
          </cell>
          <cell r="AF3797" t="str">
            <v>401-2300-E391</v>
          </cell>
          <cell r="AJ3797" t="str">
            <v>-</v>
          </cell>
        </row>
        <row r="3798">
          <cell r="S3798" t="str">
            <v>G833</v>
          </cell>
          <cell r="T3798" t="str">
            <v>Club Sports Men's Wrestling</v>
          </cell>
          <cell r="AA3798" t="str">
            <v>401-2300-E406</v>
          </cell>
          <cell r="AD3798" t="str">
            <v>ENGINEERING-401</v>
          </cell>
          <cell r="AE3798" t="str">
            <v>ENGINEERING-401-24</v>
          </cell>
          <cell r="AF3798" t="str">
            <v>401-2300-E406</v>
          </cell>
          <cell r="AJ3798" t="str">
            <v>-</v>
          </cell>
        </row>
        <row r="3799">
          <cell r="S3799" t="str">
            <v>G834</v>
          </cell>
          <cell r="T3799" t="str">
            <v>Club Sports Men's Volleyball</v>
          </cell>
          <cell r="AA3799" t="str">
            <v>401-2300-E420</v>
          </cell>
          <cell r="AD3799" t="str">
            <v>ENGINEERING-401</v>
          </cell>
          <cell r="AE3799" t="str">
            <v>ENGINEERING-401-25</v>
          </cell>
          <cell r="AF3799" t="str">
            <v>401-2300-E420</v>
          </cell>
          <cell r="AJ3799" t="str">
            <v>-</v>
          </cell>
        </row>
        <row r="3800">
          <cell r="S3800" t="str">
            <v>G835</v>
          </cell>
          <cell r="T3800" t="str">
            <v>Men's Track</v>
          </cell>
          <cell r="AA3800" t="str">
            <v>401-2300-E426</v>
          </cell>
          <cell r="AD3800" t="str">
            <v>ENGINEERING-401</v>
          </cell>
          <cell r="AE3800" t="str">
            <v>ENGINEERING-401-26</v>
          </cell>
          <cell r="AF3800" t="str">
            <v>401-2300-E426</v>
          </cell>
          <cell r="AJ3800" t="str">
            <v>-</v>
          </cell>
        </row>
        <row r="3801">
          <cell r="S3801" t="str">
            <v>G837</v>
          </cell>
          <cell r="T3801" t="str">
            <v>Men's Soccer</v>
          </cell>
          <cell r="AA3801" t="str">
            <v>401-2300-E430</v>
          </cell>
          <cell r="AD3801" t="str">
            <v>ENGINEERING-401</v>
          </cell>
          <cell r="AE3801" t="str">
            <v>ENGINEERING-401-27</v>
          </cell>
          <cell r="AF3801" t="str">
            <v>401-2300-E430</v>
          </cell>
          <cell r="AJ3801" t="str">
            <v>-</v>
          </cell>
        </row>
        <row r="3802">
          <cell r="S3802" t="str">
            <v>G838</v>
          </cell>
          <cell r="T3802" t="str">
            <v>Club Sports  Men's LaCrosse</v>
          </cell>
          <cell r="AA3802" t="str">
            <v>401-2300-E434</v>
          </cell>
          <cell r="AD3802" t="str">
            <v>ENGINEERING-401</v>
          </cell>
          <cell r="AE3802" t="str">
            <v>ENGINEERING-401-28</v>
          </cell>
          <cell r="AF3802" t="str">
            <v>401-2300-E434</v>
          </cell>
          <cell r="AJ3802" t="str">
            <v>-</v>
          </cell>
        </row>
        <row r="3803">
          <cell r="S3803" t="str">
            <v>G839</v>
          </cell>
          <cell r="T3803" t="str">
            <v>Club Sports  Men's Crew Club</v>
          </cell>
          <cell r="AA3803" t="str">
            <v>401-2300-E445</v>
          </cell>
          <cell r="AD3803" t="str">
            <v>ENGINEERING-401</v>
          </cell>
          <cell r="AE3803" t="str">
            <v>ENGINEERING-401-29</v>
          </cell>
          <cell r="AF3803" t="str">
            <v>401-2300-E445</v>
          </cell>
          <cell r="AJ3803" t="str">
            <v>-</v>
          </cell>
        </row>
        <row r="3804">
          <cell r="S3804" t="str">
            <v>G840</v>
          </cell>
          <cell r="T3804" t="str">
            <v>Club Sports Men's Ice Hockey</v>
          </cell>
          <cell r="AA3804" t="str">
            <v>401-2300-E446</v>
          </cell>
          <cell r="AD3804" t="str">
            <v>ENGINEERING-401</v>
          </cell>
          <cell r="AE3804" t="str">
            <v>ENGINEERING-401-30</v>
          </cell>
          <cell r="AF3804" t="str">
            <v>401-2300-E446</v>
          </cell>
          <cell r="AJ3804" t="str">
            <v>-</v>
          </cell>
        </row>
        <row r="3805">
          <cell r="S3805" t="str">
            <v>G841</v>
          </cell>
          <cell r="T3805" t="str">
            <v>Football</v>
          </cell>
          <cell r="AA3805" t="str">
            <v>401-2300-E447</v>
          </cell>
          <cell r="AD3805" t="str">
            <v>ENGINEERING-401</v>
          </cell>
          <cell r="AE3805" t="str">
            <v>ENGINEERING-401-31</v>
          </cell>
          <cell r="AF3805" t="str">
            <v>401-2300-E447</v>
          </cell>
          <cell r="AJ3805" t="str">
            <v>-</v>
          </cell>
        </row>
        <row r="3806">
          <cell r="S3806" t="str">
            <v>G842</v>
          </cell>
          <cell r="T3806" t="str">
            <v>Swimming</v>
          </cell>
          <cell r="AA3806" t="str">
            <v>401-2300-E459</v>
          </cell>
          <cell r="AD3806" t="str">
            <v>ENGINEERING-401</v>
          </cell>
          <cell r="AE3806" t="str">
            <v>ENGINEERING-401-32</v>
          </cell>
          <cell r="AF3806" t="str">
            <v>401-2300-E459</v>
          </cell>
          <cell r="AJ3806" t="str">
            <v>-</v>
          </cell>
        </row>
        <row r="3807">
          <cell r="S3807" t="str">
            <v>G843</v>
          </cell>
          <cell r="T3807" t="str">
            <v>Men's Basketball</v>
          </cell>
          <cell r="AA3807" t="str">
            <v>401-2300-EB79</v>
          </cell>
          <cell r="AD3807" t="str">
            <v>ENGINEERING-401</v>
          </cell>
          <cell r="AE3807" t="str">
            <v>ENGINEERING-401-33</v>
          </cell>
          <cell r="AF3807" t="str">
            <v>401-2300-EB79</v>
          </cell>
          <cell r="AJ3807" t="str">
            <v>-</v>
          </cell>
        </row>
        <row r="3808">
          <cell r="S3808" t="str">
            <v>G844</v>
          </cell>
          <cell r="T3808" t="str">
            <v>Club Sports Equestrian Team</v>
          </cell>
          <cell r="AA3808" t="str">
            <v>401-2300-EF45</v>
          </cell>
          <cell r="AD3808" t="str">
            <v>ENGINEERING-401</v>
          </cell>
          <cell r="AE3808" t="str">
            <v>ENGINEERING-401-34</v>
          </cell>
          <cell r="AF3808" t="str">
            <v>401-2300-EF45</v>
          </cell>
          <cell r="AJ3808" t="str">
            <v>-</v>
          </cell>
        </row>
        <row r="3809">
          <cell r="S3809" t="str">
            <v>G845</v>
          </cell>
          <cell r="T3809" t="str">
            <v>Cheerleading</v>
          </cell>
          <cell r="AA3809" t="str">
            <v>401-2300-EF66</v>
          </cell>
          <cell r="AD3809" t="str">
            <v>ENGINEERING-401</v>
          </cell>
          <cell r="AE3809" t="str">
            <v>ENGINEERING-401-35</v>
          </cell>
          <cell r="AF3809" t="str">
            <v>401-2300-EF66</v>
          </cell>
          <cell r="AJ3809" t="str">
            <v>-</v>
          </cell>
        </row>
        <row r="3810">
          <cell r="S3810" t="str">
            <v>G846</v>
          </cell>
          <cell r="T3810" t="str">
            <v>Baseball</v>
          </cell>
          <cell r="AA3810" t="str">
            <v>401-2300-EG18</v>
          </cell>
          <cell r="AD3810" t="str">
            <v>ENGINEERING-401</v>
          </cell>
          <cell r="AE3810" t="str">
            <v>ENGINEERING-401-36</v>
          </cell>
          <cell r="AF3810" t="str">
            <v>401-2300-EG18</v>
          </cell>
          <cell r="AJ3810" t="str">
            <v>-</v>
          </cell>
        </row>
        <row r="3811">
          <cell r="S3811" t="str">
            <v>G847</v>
          </cell>
          <cell r="T3811" t="str">
            <v>Athletic Director</v>
          </cell>
          <cell r="AA3811" t="str">
            <v>401-2300-EG66</v>
          </cell>
          <cell r="AD3811" t="str">
            <v>ENGINEERING-401</v>
          </cell>
          <cell r="AE3811" t="str">
            <v>ENGINEERING-401-37</v>
          </cell>
          <cell r="AF3811" t="str">
            <v>401-2300-EG66</v>
          </cell>
          <cell r="AJ3811" t="str">
            <v>-</v>
          </cell>
        </row>
        <row r="3812">
          <cell r="S3812" t="str">
            <v>G849</v>
          </cell>
          <cell r="T3812" t="str">
            <v>Student abroad in Italy Fund</v>
          </cell>
          <cell r="AA3812" t="str">
            <v>401-2300-EH01</v>
          </cell>
          <cell r="AD3812" t="str">
            <v>ENGINEERING-401</v>
          </cell>
          <cell r="AE3812" t="str">
            <v>ENGINEERING-401-38</v>
          </cell>
          <cell r="AF3812" t="str">
            <v>401-2300-EH01</v>
          </cell>
          <cell r="AJ3812" t="str">
            <v>-</v>
          </cell>
        </row>
        <row r="3813">
          <cell r="S3813" t="str">
            <v>G850</v>
          </cell>
          <cell r="T3813" t="str">
            <v>Supply Chain Management</v>
          </cell>
          <cell r="AA3813" t="str">
            <v>401-2300-EH39</v>
          </cell>
          <cell r="AD3813" t="str">
            <v>ENGINEERING-401</v>
          </cell>
          <cell r="AE3813" t="str">
            <v>ENGINEERING-401-39</v>
          </cell>
          <cell r="AF3813" t="str">
            <v>401-2300-EH39</v>
          </cell>
          <cell r="AJ3813" t="str">
            <v>-</v>
          </cell>
        </row>
        <row r="3814">
          <cell r="S3814" t="str">
            <v>G851</v>
          </cell>
          <cell r="T3814" t="str">
            <v>Champlin '08 Sreening Rm. Film</v>
          </cell>
          <cell r="AA3814" t="str">
            <v>401-2300-EH48</v>
          </cell>
          <cell r="AD3814" t="str">
            <v>ENGINEERING-401</v>
          </cell>
          <cell r="AE3814" t="str">
            <v>ENGINEERING-401-40</v>
          </cell>
          <cell r="AF3814" t="str">
            <v>401-2300-EH48</v>
          </cell>
          <cell r="AJ3814" t="str">
            <v>-</v>
          </cell>
        </row>
        <row r="3815">
          <cell r="S3815" t="str">
            <v>G852</v>
          </cell>
          <cell r="T3815" t="str">
            <v>Champlin '08 Acad. Opp. Zone</v>
          </cell>
          <cell r="AA3815" t="str">
            <v>401-2300-EH67</v>
          </cell>
          <cell r="AD3815" t="str">
            <v>ENGINEERING-401</v>
          </cell>
          <cell r="AE3815" t="str">
            <v>ENGINEERING-401-41</v>
          </cell>
          <cell r="AF3815" t="str">
            <v>401-2300-EH67</v>
          </cell>
          <cell r="AJ3815" t="str">
            <v>-</v>
          </cell>
        </row>
        <row r="3816">
          <cell r="S3816" t="str">
            <v>G853</v>
          </cell>
          <cell r="T3816" t="str">
            <v>Champlin '08 Telemedicine (PT)</v>
          </cell>
          <cell r="AA3816" t="str">
            <v>401-2300-EH68</v>
          </cell>
          <cell r="AD3816" t="str">
            <v>ENGINEERING-401</v>
          </cell>
          <cell r="AE3816" t="str">
            <v>ENGINEERING-401-42</v>
          </cell>
          <cell r="AF3816" t="str">
            <v>401-2300-EH68</v>
          </cell>
          <cell r="AJ3816" t="str">
            <v>-</v>
          </cell>
        </row>
        <row r="3817">
          <cell r="S3817" t="str">
            <v>G854</v>
          </cell>
          <cell r="T3817" t="str">
            <v>Champlin'08 - Cels Mult. Audit</v>
          </cell>
          <cell r="AA3817" t="str">
            <v>401-2300-EH70</v>
          </cell>
          <cell r="AD3817" t="str">
            <v>ENGINEERING-401</v>
          </cell>
          <cell r="AE3817" t="str">
            <v>ENGINEERING-401-43</v>
          </cell>
          <cell r="AF3817" t="str">
            <v>401-2300-EH70</v>
          </cell>
          <cell r="AJ3817" t="str">
            <v>-</v>
          </cell>
        </row>
        <row r="3818">
          <cell r="S3818" t="str">
            <v>G855</v>
          </cell>
          <cell r="T3818" t="str">
            <v>Champlin'08 Coastal Inst D-Lab</v>
          </cell>
          <cell r="AA3818" t="str">
            <v>401-2300-EH94</v>
          </cell>
          <cell r="AD3818" t="str">
            <v>ENGINEERING-401</v>
          </cell>
          <cell r="AE3818" t="str">
            <v>ENGINEERING-401-44</v>
          </cell>
          <cell r="AF3818" t="str">
            <v>401-2300-EH94</v>
          </cell>
          <cell r="AJ3818" t="str">
            <v>-</v>
          </cell>
        </row>
        <row r="3819">
          <cell r="S3819" t="str">
            <v>G856</v>
          </cell>
          <cell r="T3819" t="str">
            <v>Champlin '08 Dig. Prod. Studio</v>
          </cell>
          <cell r="AA3819" t="str">
            <v>401-2300-EJ04</v>
          </cell>
          <cell r="AD3819" t="str">
            <v>ENGINEERING-401</v>
          </cell>
          <cell r="AE3819" t="str">
            <v>ENGINEERING-401-45</v>
          </cell>
          <cell r="AF3819" t="str">
            <v>401-2300-EJ04</v>
          </cell>
          <cell r="AJ3819" t="str">
            <v>-</v>
          </cell>
        </row>
        <row r="3820">
          <cell r="S3820" t="str">
            <v>G857</v>
          </cell>
          <cell r="T3820" t="str">
            <v>Vice Provost for Academic Aff.</v>
          </cell>
          <cell r="AA3820" t="str">
            <v>401-2300-EJ05</v>
          </cell>
          <cell r="AD3820" t="str">
            <v>ENGINEERING-401</v>
          </cell>
          <cell r="AE3820" t="str">
            <v>ENGINEERING-401-46</v>
          </cell>
          <cell r="AF3820" t="str">
            <v>401-2300-EJ05</v>
          </cell>
          <cell r="AJ3820" t="str">
            <v>-</v>
          </cell>
        </row>
        <row r="3821">
          <cell r="S3821" t="str">
            <v>G858</v>
          </cell>
          <cell r="T3821" t="str">
            <v>BGS - Admissions &amp; Advising</v>
          </cell>
          <cell r="AA3821" t="str">
            <v>401-2300-EJ97</v>
          </cell>
          <cell r="AD3821" t="str">
            <v>ENGINEERING-401</v>
          </cell>
          <cell r="AE3821" t="str">
            <v>ENGINEERING-401-47</v>
          </cell>
          <cell r="AF3821" t="str">
            <v>401-2300-EJ97</v>
          </cell>
          <cell r="AJ3821" t="str">
            <v>-</v>
          </cell>
        </row>
        <row r="3822">
          <cell r="S3822" t="str">
            <v>G859</v>
          </cell>
          <cell r="T3822" t="str">
            <v>COE Graduate Fellowship</v>
          </cell>
          <cell r="AA3822" t="str">
            <v>401-2300-EK03</v>
          </cell>
          <cell r="AD3822" t="str">
            <v>ENGINEERING-401</v>
          </cell>
          <cell r="AE3822" t="str">
            <v>ENGINEERING-401-48</v>
          </cell>
          <cell r="AF3822" t="str">
            <v>401-2300-EK03</v>
          </cell>
          <cell r="AJ3822" t="str">
            <v>-</v>
          </cell>
        </row>
        <row r="3823">
          <cell r="S3823" t="str">
            <v>G860</v>
          </cell>
          <cell r="T3823" t="str">
            <v>RI Geological Survey Account</v>
          </cell>
          <cell r="AA3823" t="str">
            <v>401-2300-EK08</v>
          </cell>
          <cell r="AD3823" t="str">
            <v>ENGINEERING-401</v>
          </cell>
          <cell r="AE3823" t="str">
            <v>ENGINEERING-401-49</v>
          </cell>
          <cell r="AF3823" t="str">
            <v>401-2300-EK08</v>
          </cell>
          <cell r="AJ3823" t="str">
            <v>-</v>
          </cell>
        </row>
        <row r="3824">
          <cell r="S3824" t="str">
            <v>G861</v>
          </cell>
          <cell r="T3824" t="str">
            <v>Landscape Arch. R. SHeridan</v>
          </cell>
          <cell r="AA3824" t="str">
            <v>401-2300-EK13</v>
          </cell>
          <cell r="AD3824" t="str">
            <v>ENGINEERING-401</v>
          </cell>
          <cell r="AE3824" t="str">
            <v>ENGINEERING-401-50</v>
          </cell>
          <cell r="AF3824" t="str">
            <v>401-2300-EK13</v>
          </cell>
          <cell r="AJ3824" t="str">
            <v>-</v>
          </cell>
        </row>
        <row r="3825">
          <cell r="S3825" t="str">
            <v>G862</v>
          </cell>
          <cell r="T3825" t="str">
            <v>Ramstad, Yngre Fund</v>
          </cell>
          <cell r="AA3825" t="str">
            <v>401-2300-EK16</v>
          </cell>
          <cell r="AD3825" t="str">
            <v>ENGINEERING-401</v>
          </cell>
          <cell r="AE3825" t="str">
            <v>ENGINEERING-401-51</v>
          </cell>
          <cell r="AF3825" t="str">
            <v>401-2300-EK16</v>
          </cell>
          <cell r="AJ3825" t="str">
            <v>-</v>
          </cell>
        </row>
        <row r="3826">
          <cell r="S3826" t="str">
            <v>G863</v>
          </cell>
          <cell r="T3826" t="str">
            <v>Hasbro/Capstone Design</v>
          </cell>
          <cell r="AA3826" t="str">
            <v>401-2300-EK26</v>
          </cell>
          <cell r="AD3826" t="str">
            <v>ENGINEERING-401</v>
          </cell>
          <cell r="AE3826" t="str">
            <v>ENGINEERING-401-52</v>
          </cell>
          <cell r="AF3826" t="str">
            <v>401-2300-EK26</v>
          </cell>
          <cell r="AJ3826" t="str">
            <v>-</v>
          </cell>
        </row>
        <row r="3827">
          <cell r="S3827" t="str">
            <v>G864</v>
          </cell>
          <cell r="T3827" t="str">
            <v>Camman's Fund for Baseball</v>
          </cell>
          <cell r="AA3827" t="str">
            <v>401-2300-EK30</v>
          </cell>
          <cell r="AD3827" t="str">
            <v>ENGINEERING-401</v>
          </cell>
          <cell r="AE3827" t="str">
            <v>ENGINEERING-401-53</v>
          </cell>
          <cell r="AF3827" t="str">
            <v>401-2300-EK30</v>
          </cell>
          <cell r="AJ3827" t="str">
            <v>-</v>
          </cell>
        </row>
        <row r="3828">
          <cell r="S3828" t="str">
            <v>G865</v>
          </cell>
          <cell r="T3828" t="str">
            <v>Sociology &amp; Ant. Discretionary</v>
          </cell>
          <cell r="AA3828" t="str">
            <v>401-2300-EK36</v>
          </cell>
          <cell r="AD3828" t="str">
            <v>ENGINEERING-401</v>
          </cell>
          <cell r="AE3828" t="str">
            <v>ENGINEERING-401-54</v>
          </cell>
          <cell r="AF3828" t="str">
            <v>401-2300-EK36</v>
          </cell>
          <cell r="AJ3828" t="str">
            <v>-</v>
          </cell>
        </row>
        <row r="3829">
          <cell r="S3829" t="str">
            <v>G866</v>
          </cell>
          <cell r="T3829" t="str">
            <v>Comm. and Marketing URI</v>
          </cell>
          <cell r="AA3829" t="str">
            <v>401-2300-EK51</v>
          </cell>
          <cell r="AD3829" t="str">
            <v>ENGINEERING-401</v>
          </cell>
          <cell r="AE3829" t="str">
            <v>ENGINEERING-401-55</v>
          </cell>
          <cell r="AF3829" t="str">
            <v>401-2300-EK51</v>
          </cell>
          <cell r="AJ3829" t="str">
            <v>-</v>
          </cell>
        </row>
        <row r="3830">
          <cell r="S3830" t="str">
            <v>G867</v>
          </cell>
          <cell r="T3830" t="str">
            <v>Wabash Assesment Fund</v>
          </cell>
          <cell r="AA3830" t="str">
            <v>401-2300-EK55</v>
          </cell>
          <cell r="AD3830" t="str">
            <v>ENGINEERING-401</v>
          </cell>
          <cell r="AE3830" t="str">
            <v>ENGINEERING-401-56</v>
          </cell>
          <cell r="AF3830" t="str">
            <v>401-2300-EK55</v>
          </cell>
          <cell r="AJ3830" t="str">
            <v>-</v>
          </cell>
        </row>
        <row r="3831">
          <cell r="S3831" t="str">
            <v>G868</v>
          </cell>
          <cell r="T3831" t="str">
            <v>Amgen/Bruce Wallace Biotech</v>
          </cell>
          <cell r="AA3831" t="str">
            <v>401-2300-EK86</v>
          </cell>
          <cell r="AD3831" t="str">
            <v>ENGINEERING-401</v>
          </cell>
          <cell r="AE3831" t="str">
            <v>ENGINEERING-401-57</v>
          </cell>
          <cell r="AF3831" t="str">
            <v>401-2300-EK86</v>
          </cell>
          <cell r="AJ3831" t="str">
            <v>-</v>
          </cell>
        </row>
        <row r="3832">
          <cell r="S3832" t="str">
            <v>G869</v>
          </cell>
          <cell r="T3832" t="str">
            <v>Woodvale Farm/RI Foundation</v>
          </cell>
          <cell r="AA3832" t="str">
            <v>401-2300-EL06</v>
          </cell>
          <cell r="AD3832" t="str">
            <v>ENGINEERING-401</v>
          </cell>
          <cell r="AE3832" t="str">
            <v>ENGINEERING-401-58</v>
          </cell>
          <cell r="AF3832" t="str">
            <v>401-2300-EL06</v>
          </cell>
          <cell r="AJ3832" t="str">
            <v>-</v>
          </cell>
        </row>
        <row r="3833">
          <cell r="S3833" t="str">
            <v>G870</v>
          </cell>
          <cell r="T3833" t="str">
            <v>Tick Encounter Res. Ctr.</v>
          </cell>
          <cell r="AA3833" t="str">
            <v>401-2300-EL10</v>
          </cell>
          <cell r="AD3833" t="str">
            <v>ENGINEERING-401</v>
          </cell>
          <cell r="AE3833" t="str">
            <v>ENGINEERING-401-59</v>
          </cell>
          <cell r="AF3833" t="str">
            <v>401-2300-EL10</v>
          </cell>
          <cell r="AJ3833" t="str">
            <v>-</v>
          </cell>
        </row>
        <row r="3834">
          <cell r="S3834" t="str">
            <v>G871</v>
          </cell>
          <cell r="T3834" t="str">
            <v>Anna Mathew Project Fund</v>
          </cell>
          <cell r="AA3834" t="str">
            <v>401-2300-EL12</v>
          </cell>
          <cell r="AD3834" t="str">
            <v>ENGINEERING-401</v>
          </cell>
          <cell r="AE3834" t="str">
            <v>ENGINEERING-401-60</v>
          </cell>
          <cell r="AF3834" t="str">
            <v>401-2300-EL12</v>
          </cell>
          <cell r="AJ3834" t="str">
            <v>-</v>
          </cell>
        </row>
        <row r="3835">
          <cell r="S3835" t="str">
            <v>G872</v>
          </cell>
          <cell r="T3835" t="str">
            <v>PT Gyromax - Agustonucci</v>
          </cell>
          <cell r="AA3835" t="str">
            <v>401-2300-EL22</v>
          </cell>
          <cell r="AD3835" t="str">
            <v>ENGINEERING-401</v>
          </cell>
          <cell r="AE3835" t="str">
            <v>ENGINEERING-401-61</v>
          </cell>
          <cell r="AF3835" t="str">
            <v>401-2300-EL22</v>
          </cell>
          <cell r="AJ3835" t="str">
            <v>-</v>
          </cell>
        </row>
        <row r="3836">
          <cell r="S3836" t="str">
            <v>G873</v>
          </cell>
          <cell r="T3836" t="str">
            <v>Turf Mgmt. Research Assoc.</v>
          </cell>
          <cell r="AA3836" t="str">
            <v>401-2300-G508</v>
          </cell>
          <cell r="AD3836" t="str">
            <v>ENGINEERING-401</v>
          </cell>
          <cell r="AE3836" t="str">
            <v>ENGINEERING-401-62</v>
          </cell>
          <cell r="AF3836" t="str">
            <v>401-2300-G508</v>
          </cell>
          <cell r="AJ3836" t="str">
            <v>-</v>
          </cell>
        </row>
        <row r="3837">
          <cell r="S3837" t="str">
            <v>G874</v>
          </cell>
          <cell r="T3837" t="str">
            <v>DeBoef Research</v>
          </cell>
          <cell r="AA3837" t="str">
            <v>401-2300-G531</v>
          </cell>
          <cell r="AD3837" t="str">
            <v>ENGINEERING-401</v>
          </cell>
          <cell r="AE3837" t="str">
            <v>ENGINEERING-401-63</v>
          </cell>
          <cell r="AF3837" t="str">
            <v>401-2300-G531</v>
          </cell>
          <cell r="AJ3837" t="str">
            <v>-</v>
          </cell>
        </row>
        <row r="3838">
          <cell r="S3838" t="str">
            <v>G875</v>
          </cell>
          <cell r="T3838" t="str">
            <v>Cho, Bongsup [FA '07]</v>
          </cell>
          <cell r="AA3838" t="str">
            <v>401-2300-G577</v>
          </cell>
          <cell r="AD3838" t="str">
            <v>ENGINEERING-401</v>
          </cell>
          <cell r="AE3838" t="str">
            <v>ENGINEERING-401-64</v>
          </cell>
          <cell r="AF3838" t="str">
            <v>401-2300-G577</v>
          </cell>
          <cell r="AJ3838" t="str">
            <v>-</v>
          </cell>
        </row>
        <row r="3839">
          <cell r="S3839" t="str">
            <v>G876</v>
          </cell>
          <cell r="T3839" t="str">
            <v>Landscape Arch. Tech. Adv. Fnd</v>
          </cell>
          <cell r="AA3839" t="str">
            <v>401-2300-G584</v>
          </cell>
          <cell r="AD3839" t="str">
            <v>ENGINEERING-401</v>
          </cell>
          <cell r="AE3839" t="str">
            <v>ENGINEERING-401-65</v>
          </cell>
          <cell r="AF3839" t="str">
            <v>401-2300-G584</v>
          </cell>
          <cell r="AJ3839" t="str">
            <v>-</v>
          </cell>
        </row>
        <row r="3840">
          <cell r="S3840" t="str">
            <v>G877</v>
          </cell>
          <cell r="T3840" t="str">
            <v>Maack,Herb Memorial Football</v>
          </cell>
          <cell r="AA3840" t="str">
            <v>401-2300-G621</v>
          </cell>
          <cell r="AD3840" t="str">
            <v>ENGINEERING-401</v>
          </cell>
          <cell r="AE3840" t="str">
            <v>ENGINEERING-401-66</v>
          </cell>
          <cell r="AF3840" t="str">
            <v>401-2300-G621</v>
          </cell>
          <cell r="AJ3840" t="str">
            <v>-</v>
          </cell>
        </row>
        <row r="3841">
          <cell r="S3841" t="str">
            <v>G878</v>
          </cell>
          <cell r="T3841" t="str">
            <v>New England Upland Game Birds</v>
          </cell>
          <cell r="AA3841" t="str">
            <v>401-2300-G628</v>
          </cell>
          <cell r="AD3841" t="str">
            <v>ENGINEERING-401</v>
          </cell>
          <cell r="AE3841" t="str">
            <v>ENGINEERING-401-67</v>
          </cell>
          <cell r="AF3841" t="str">
            <v>401-2300-G628</v>
          </cell>
          <cell r="AJ3841" t="str">
            <v>-</v>
          </cell>
        </row>
        <row r="3842">
          <cell r="S3842" t="str">
            <v>G879</v>
          </cell>
          <cell r="T3842" t="str">
            <v>Biological Sci. Scholar. Oper.</v>
          </cell>
          <cell r="AA3842" t="str">
            <v>401-2300-G652</v>
          </cell>
          <cell r="AD3842" t="str">
            <v>ENGINEERING-401</v>
          </cell>
          <cell r="AE3842" t="str">
            <v>ENGINEERING-401-68</v>
          </cell>
          <cell r="AF3842" t="str">
            <v>401-2300-G652</v>
          </cell>
          <cell r="AJ3842" t="str">
            <v>-</v>
          </cell>
        </row>
        <row r="3843">
          <cell r="S3843" t="str">
            <v>G880</v>
          </cell>
          <cell r="T3843" t="str">
            <v>ASEE</v>
          </cell>
          <cell r="AA3843" t="str">
            <v>401-2300-G665</v>
          </cell>
          <cell r="AD3843" t="str">
            <v>ENGINEERING-401</v>
          </cell>
          <cell r="AE3843" t="str">
            <v>ENGINEERING-401-69</v>
          </cell>
          <cell r="AF3843" t="str">
            <v>401-2300-G665</v>
          </cell>
          <cell r="AJ3843" t="str">
            <v>-</v>
          </cell>
        </row>
        <row r="3844">
          <cell r="S3844" t="str">
            <v>G881</v>
          </cell>
          <cell r="T3844" t="str">
            <v>Nedwidek, R.A. Mem. Football</v>
          </cell>
          <cell r="AA3844" t="str">
            <v>401-2300-G684</v>
          </cell>
          <cell r="AD3844" t="str">
            <v>ENGINEERING-401</v>
          </cell>
          <cell r="AE3844" t="str">
            <v>ENGINEERING-401-70</v>
          </cell>
          <cell r="AF3844" t="str">
            <v>401-2300-G684</v>
          </cell>
          <cell r="AJ3844" t="str">
            <v>-</v>
          </cell>
        </row>
        <row r="3845">
          <cell r="S3845" t="str">
            <v>G882</v>
          </cell>
          <cell r="T3845" t="str">
            <v>Assessing Mangrove Wetlands VI</v>
          </cell>
          <cell r="AA3845" t="str">
            <v>401-2300-G691</v>
          </cell>
          <cell r="AD3845" t="str">
            <v>ENGINEERING-401</v>
          </cell>
          <cell r="AE3845" t="str">
            <v>ENGINEERING-401-71</v>
          </cell>
          <cell r="AF3845" t="str">
            <v>401-2300-G691</v>
          </cell>
          <cell r="AJ3845" t="str">
            <v>-</v>
          </cell>
        </row>
        <row r="3846">
          <cell r="S3846" t="str">
            <v>G883</v>
          </cell>
          <cell r="T3846" t="str">
            <v>Theta Tan (Civil Engineering)</v>
          </cell>
          <cell r="AA3846" t="str">
            <v>401-2300-G704</v>
          </cell>
          <cell r="AD3846" t="str">
            <v>ENGINEERING-401</v>
          </cell>
          <cell r="AE3846" t="str">
            <v>ENGINEERING-401-72</v>
          </cell>
          <cell r="AF3846" t="str">
            <v>401-2300-G704</v>
          </cell>
          <cell r="AJ3846" t="str">
            <v>-</v>
          </cell>
        </row>
        <row r="3847">
          <cell r="S3847" t="str">
            <v>G884</v>
          </cell>
          <cell r="T3847" t="str">
            <v>Billmeyer Operating</v>
          </cell>
          <cell r="AA3847" t="str">
            <v>401-2300-G734</v>
          </cell>
          <cell r="AD3847" t="str">
            <v>ENGINEERING-401</v>
          </cell>
          <cell r="AE3847" t="str">
            <v>ENGINEERING-401-73</v>
          </cell>
          <cell r="AF3847" t="str">
            <v>401-2300-G734</v>
          </cell>
          <cell r="AJ3847" t="str">
            <v>-</v>
          </cell>
        </row>
        <row r="3848">
          <cell r="S3848" t="str">
            <v>G885</v>
          </cell>
          <cell r="T3848" t="str">
            <v>RINLA / URI Schlr. Opr. Plant</v>
          </cell>
          <cell r="AA3848" t="str">
            <v>401-2300-G880</v>
          </cell>
          <cell r="AD3848" t="str">
            <v>ENGINEERING-401</v>
          </cell>
          <cell r="AE3848" t="str">
            <v>ENGINEERING-401-74</v>
          </cell>
          <cell r="AF3848" t="str">
            <v>401-2300-G880</v>
          </cell>
          <cell r="AJ3848" t="str">
            <v>-</v>
          </cell>
        </row>
        <row r="3849">
          <cell r="S3849" t="str">
            <v>G886</v>
          </cell>
          <cell r="T3849" t="str">
            <v>US Special Projects - CRG</v>
          </cell>
          <cell r="AA3849" t="str">
            <v>401-2300-G883</v>
          </cell>
          <cell r="AD3849" t="str">
            <v>ENGINEERING-401</v>
          </cell>
          <cell r="AE3849" t="str">
            <v>ENGINEERING-401-75</v>
          </cell>
          <cell r="AF3849" t="str">
            <v>401-2300-G883</v>
          </cell>
          <cell r="AJ3849" t="str">
            <v>-</v>
          </cell>
        </row>
        <row r="3850">
          <cell r="S3850" t="str">
            <v>G887</v>
          </cell>
          <cell r="T3850" t="str">
            <v>MA Yan Discretionary</v>
          </cell>
          <cell r="AA3850" t="str">
            <v>401-2300-G921</v>
          </cell>
          <cell r="AD3850" t="str">
            <v>ENGINEERING-401</v>
          </cell>
          <cell r="AE3850" t="str">
            <v>ENGINEERING-401-76</v>
          </cell>
          <cell r="AF3850" t="str">
            <v>401-2300-G921</v>
          </cell>
          <cell r="AJ3850" t="str">
            <v>-</v>
          </cell>
        </row>
        <row r="3851">
          <cell r="S3851" t="str">
            <v>G888</v>
          </cell>
          <cell r="T3851" t="str">
            <v>Sink,Clay Retirement Celebrtn.</v>
          </cell>
          <cell r="AA3851" t="str">
            <v>401-2300-G929</v>
          </cell>
          <cell r="AD3851" t="str">
            <v>ENGINEERING-401</v>
          </cell>
          <cell r="AE3851" t="str">
            <v>ENGINEERING-401-77</v>
          </cell>
          <cell r="AF3851" t="str">
            <v>401-2300-G929</v>
          </cell>
          <cell r="AJ3851" t="str">
            <v>-</v>
          </cell>
        </row>
        <row r="3852">
          <cell r="S3852" t="str">
            <v>G889</v>
          </cell>
          <cell r="T3852" t="str">
            <v>Killilea, Alfred G. Operating</v>
          </cell>
          <cell r="AA3852" t="str">
            <v>401-2300-GT48</v>
          </cell>
          <cell r="AD3852" t="str">
            <v>ENGINEERING-401</v>
          </cell>
          <cell r="AE3852" t="str">
            <v>ENGINEERING-401-78</v>
          </cell>
          <cell r="AF3852" t="str">
            <v>401-2300-GT48</v>
          </cell>
          <cell r="AJ3852" t="str">
            <v>-</v>
          </cell>
        </row>
        <row r="3853">
          <cell r="S3853" t="str">
            <v>G890</v>
          </cell>
          <cell r="T3853" t="str">
            <v>Geosciences Faculty Res. Dev.</v>
          </cell>
          <cell r="AA3853" t="str">
            <v>401-2300-GT82</v>
          </cell>
          <cell r="AD3853" t="str">
            <v>ENGINEERING-401</v>
          </cell>
          <cell r="AE3853" t="str">
            <v>ENGINEERING-401-79</v>
          </cell>
          <cell r="AF3853" t="str">
            <v>401-2300-GT82</v>
          </cell>
          <cell r="AJ3853" t="str">
            <v>-</v>
          </cell>
        </row>
        <row r="3854">
          <cell r="S3854" t="str">
            <v>G891</v>
          </cell>
          <cell r="T3854" t="str">
            <v>Taverid, Tracy [FA-S07]</v>
          </cell>
          <cell r="AA3854" t="str">
            <v>401-2300-GT83</v>
          </cell>
          <cell r="AD3854" t="str">
            <v>ENGINEERING-401</v>
          </cell>
          <cell r="AE3854" t="str">
            <v>ENGINEERING-401-80</v>
          </cell>
          <cell r="AF3854" t="str">
            <v>401-2300-GT83</v>
          </cell>
          <cell r="AJ3854" t="str">
            <v>-</v>
          </cell>
        </row>
        <row r="3855">
          <cell r="S3855" t="str">
            <v>G892</v>
          </cell>
          <cell r="T3855" t="str">
            <v>Pennell, Michael [FA S07]</v>
          </cell>
          <cell r="AA3855" t="str">
            <v>401-2300-GT84</v>
          </cell>
          <cell r="AD3855" t="str">
            <v>ENGINEERING-401</v>
          </cell>
          <cell r="AE3855" t="str">
            <v>ENGINEERING-401-81</v>
          </cell>
          <cell r="AF3855" t="str">
            <v>401-2300-GT84</v>
          </cell>
          <cell r="AJ3855" t="str">
            <v>-</v>
          </cell>
        </row>
        <row r="3856">
          <cell r="S3856" t="str">
            <v>G893</v>
          </cell>
          <cell r="T3856" t="str">
            <v>Margaret Charpentier (FA 507)</v>
          </cell>
          <cell r="AA3856" t="str">
            <v>401-2300-GT85</v>
          </cell>
          <cell r="AD3856" t="str">
            <v>ENGINEERING-401</v>
          </cell>
          <cell r="AE3856" t="str">
            <v>ENGINEERING-401-82</v>
          </cell>
          <cell r="AF3856" t="str">
            <v>401-2300-GT85</v>
          </cell>
          <cell r="AJ3856" t="str">
            <v>-</v>
          </cell>
        </row>
        <row r="3857">
          <cell r="S3857" t="str">
            <v>G895</v>
          </cell>
          <cell r="T3857" t="str">
            <v>Feldman,Marshall [FA S07]</v>
          </cell>
          <cell r="AA3857" t="str">
            <v>401-2300-GU24</v>
          </cell>
          <cell r="AD3857" t="str">
            <v>ENGINEERING-401</v>
          </cell>
          <cell r="AE3857" t="str">
            <v>ENGINEERING-401-83</v>
          </cell>
          <cell r="AF3857" t="str">
            <v>401-2300-GU24</v>
          </cell>
          <cell r="AJ3857" t="str">
            <v>-</v>
          </cell>
        </row>
        <row r="3858">
          <cell r="S3858" t="str">
            <v>G896</v>
          </cell>
          <cell r="T3858" t="str">
            <v>Brenton DeBoef [FA S07]</v>
          </cell>
          <cell r="AA3858" t="str">
            <v>401-2300-GU25</v>
          </cell>
          <cell r="AD3858" t="str">
            <v>ENGINEERING-401</v>
          </cell>
          <cell r="AE3858" t="str">
            <v>ENGINEERING-401-84</v>
          </cell>
          <cell r="AF3858" t="str">
            <v>401-2300-GU25</v>
          </cell>
          <cell r="AJ3858" t="str">
            <v>-</v>
          </cell>
        </row>
        <row r="3859">
          <cell r="S3859" t="str">
            <v>G897</v>
          </cell>
          <cell r="T3859" t="str">
            <v>Tyler, Gerry [FA-S07]</v>
          </cell>
          <cell r="AA3859" t="str">
            <v>401-2300-GU26</v>
          </cell>
          <cell r="AD3859" t="str">
            <v>ENGINEERING-401</v>
          </cell>
          <cell r="AE3859" t="str">
            <v>ENGINEERING-401-85</v>
          </cell>
          <cell r="AF3859" t="str">
            <v>401-2300-GU26</v>
          </cell>
          <cell r="AJ3859" t="str">
            <v>-</v>
          </cell>
        </row>
        <row r="3860">
          <cell r="S3860" t="str">
            <v>G898</v>
          </cell>
          <cell r="T3860" t="str">
            <v>Mary Healey Jamiel (FA S07)</v>
          </cell>
          <cell r="AA3860" t="str">
            <v>401-2300-GU37</v>
          </cell>
          <cell r="AD3860" t="str">
            <v>ENGINEERING-401</v>
          </cell>
          <cell r="AE3860" t="str">
            <v>ENGINEERING-401-86</v>
          </cell>
          <cell r="AF3860" t="str">
            <v>401-2300-GU37</v>
          </cell>
          <cell r="AJ3860" t="str">
            <v>-</v>
          </cell>
        </row>
        <row r="3861">
          <cell r="S3861" t="str">
            <v>G899</v>
          </cell>
          <cell r="T3861" t="str">
            <v>Wood, Stephen C. FA S07</v>
          </cell>
          <cell r="AA3861" t="str">
            <v>401-2300-GV44</v>
          </cell>
          <cell r="AD3861" t="str">
            <v>ENGINEERING-401</v>
          </cell>
          <cell r="AE3861" t="str">
            <v>ENGINEERING-401-87</v>
          </cell>
          <cell r="AF3861" t="str">
            <v>401-2300-GV44</v>
          </cell>
          <cell r="AJ3861" t="str">
            <v>-</v>
          </cell>
        </row>
        <row r="3862">
          <cell r="S3862" t="str">
            <v>G901</v>
          </cell>
          <cell r="T3862" t="str">
            <v>Cho, Bongsup [FA '07]</v>
          </cell>
          <cell r="AA3862" t="str">
            <v>401-2300-GV45</v>
          </cell>
          <cell r="AD3862" t="str">
            <v>ENGINEERING-401</v>
          </cell>
          <cell r="AE3862" t="str">
            <v>ENGINEERING-401-88</v>
          </cell>
          <cell r="AF3862" t="str">
            <v>401-2300-GV45</v>
          </cell>
          <cell r="AJ3862" t="str">
            <v>-</v>
          </cell>
        </row>
        <row r="3863">
          <cell r="S3863" t="str">
            <v>G902</v>
          </cell>
          <cell r="T3863" t="str">
            <v>Lauer, Matthew</v>
          </cell>
          <cell r="AA3863" t="str">
            <v>401-2300-GV46</v>
          </cell>
          <cell r="AD3863" t="str">
            <v>ENGINEERING-401</v>
          </cell>
          <cell r="AE3863" t="str">
            <v>ENGINEERING-401-89</v>
          </cell>
          <cell r="AF3863" t="str">
            <v>401-2300-GV46</v>
          </cell>
          <cell r="AJ3863" t="str">
            <v>-</v>
          </cell>
        </row>
        <row r="3864">
          <cell r="S3864" t="str">
            <v>G903</v>
          </cell>
          <cell r="T3864" t="str">
            <v>Bovy, Kristin FA-S</v>
          </cell>
          <cell r="AA3864" t="str">
            <v>401-2300-GV47</v>
          </cell>
          <cell r="AD3864" t="str">
            <v>ENGINEERING-401</v>
          </cell>
          <cell r="AE3864" t="str">
            <v>ENGINEERING-401-90</v>
          </cell>
          <cell r="AF3864" t="str">
            <v>401-2300-GV47</v>
          </cell>
          <cell r="AJ3864" t="str">
            <v>-</v>
          </cell>
        </row>
        <row r="3865">
          <cell r="S3865" t="str">
            <v>G904</v>
          </cell>
          <cell r="T3865" t="str">
            <v>Aberdam, Elaine [FA S07]</v>
          </cell>
          <cell r="AA3865" t="str">
            <v>401-2300-GV48</v>
          </cell>
          <cell r="AD3865" t="str">
            <v>ENGINEERING-401</v>
          </cell>
          <cell r="AE3865" t="str">
            <v>ENGINEERING-401-91</v>
          </cell>
          <cell r="AF3865" t="str">
            <v>401-2300-GV48</v>
          </cell>
          <cell r="AJ3865" t="str">
            <v>-</v>
          </cell>
        </row>
        <row r="3866">
          <cell r="S3866" t="str">
            <v>G905</v>
          </cell>
          <cell r="T3866" t="str">
            <v>Swift, Judith (FA/S07)</v>
          </cell>
          <cell r="AA3866" t="str">
            <v>401-2300-GV49</v>
          </cell>
          <cell r="AD3866" t="str">
            <v>ENGINEERING-401</v>
          </cell>
          <cell r="AE3866" t="str">
            <v>ENGINEERING-401-92</v>
          </cell>
          <cell r="AF3866" t="str">
            <v>401-2300-GV49</v>
          </cell>
          <cell r="AJ3866" t="str">
            <v>-</v>
          </cell>
        </row>
        <row r="3867">
          <cell r="S3867" t="str">
            <v>G906</v>
          </cell>
          <cell r="T3867" t="str">
            <v>Confucius Institute</v>
          </cell>
          <cell r="AA3867" t="str">
            <v>401-2300-GV72</v>
          </cell>
          <cell r="AD3867" t="str">
            <v>ENGINEERING-401</v>
          </cell>
          <cell r="AE3867" t="str">
            <v>ENGINEERING-401-93</v>
          </cell>
          <cell r="AF3867" t="str">
            <v>401-2300-GV72</v>
          </cell>
          <cell r="AJ3867" t="str">
            <v>-</v>
          </cell>
        </row>
        <row r="3868">
          <cell r="S3868" t="str">
            <v>G907</v>
          </cell>
          <cell r="T3868" t="str">
            <v>Eng. Langauges Studies Program</v>
          </cell>
          <cell r="AA3868" t="str">
            <v>401-2300-GV73</v>
          </cell>
          <cell r="AD3868" t="str">
            <v>ENGINEERING-401</v>
          </cell>
          <cell r="AE3868" t="str">
            <v>ENGINEERING-401-94</v>
          </cell>
          <cell r="AF3868" t="str">
            <v>401-2300-GV73</v>
          </cell>
          <cell r="AJ3868" t="str">
            <v>-</v>
          </cell>
        </row>
        <row r="3869">
          <cell r="S3869" t="str">
            <v>G908</v>
          </cell>
          <cell r="T3869" t="str">
            <v>Rose, V. Family Operating</v>
          </cell>
          <cell r="AA3869" t="str">
            <v>401-2300-GV74</v>
          </cell>
          <cell r="AD3869" t="str">
            <v>ENGINEERING-401</v>
          </cell>
          <cell r="AE3869" t="str">
            <v>ENGINEERING-401-95</v>
          </cell>
          <cell r="AF3869" t="str">
            <v>401-2300-GV74</v>
          </cell>
          <cell r="AJ3869" t="str">
            <v>-</v>
          </cell>
        </row>
        <row r="3870">
          <cell r="S3870" t="str">
            <v>G909</v>
          </cell>
          <cell r="T3870" t="str">
            <v>Honors Colloquium 2007 China</v>
          </cell>
          <cell r="AA3870" t="str">
            <v>401-2300-GX27</v>
          </cell>
          <cell r="AD3870" t="str">
            <v>ENGINEERING-401</v>
          </cell>
          <cell r="AE3870" t="str">
            <v>ENGINEERING-401-96</v>
          </cell>
          <cell r="AF3870" t="str">
            <v>401-2300-GX27</v>
          </cell>
          <cell r="AJ3870" t="str">
            <v>-</v>
          </cell>
        </row>
        <row r="3871">
          <cell r="S3871" t="str">
            <v>G910</v>
          </cell>
          <cell r="T3871" t="str">
            <v>Smile - PASA</v>
          </cell>
          <cell r="AA3871" t="str">
            <v>401-2300-GX37</v>
          </cell>
          <cell r="AD3871" t="str">
            <v>ENGINEERING-401</v>
          </cell>
          <cell r="AE3871" t="str">
            <v>ENGINEERING-401-97</v>
          </cell>
          <cell r="AF3871" t="str">
            <v>401-2300-GX37</v>
          </cell>
          <cell r="AJ3871" t="str">
            <v>-</v>
          </cell>
        </row>
        <row r="3872">
          <cell r="S3872" t="str">
            <v>G911</v>
          </cell>
          <cell r="T3872" t="str">
            <v>Swift,Judith Project Fund</v>
          </cell>
          <cell r="AA3872" t="str">
            <v>401-2300-GX49</v>
          </cell>
          <cell r="AD3872" t="str">
            <v>ENGINEERING-401</v>
          </cell>
          <cell r="AE3872" t="str">
            <v>ENGINEERING-401-98</v>
          </cell>
          <cell r="AF3872" t="str">
            <v>401-2300-GX49</v>
          </cell>
          <cell r="AJ3872" t="str">
            <v>-</v>
          </cell>
        </row>
        <row r="3873">
          <cell r="S3873" t="str">
            <v>G912</v>
          </cell>
          <cell r="T3873" t="str">
            <v>Aquidneck Island SAMP</v>
          </cell>
          <cell r="AA3873" t="str">
            <v>401-2300-GX68</v>
          </cell>
          <cell r="AD3873" t="str">
            <v>ENGINEERING-401</v>
          </cell>
          <cell r="AE3873" t="str">
            <v>ENGINEERING-401-99</v>
          </cell>
          <cell r="AF3873" t="str">
            <v>401-2300-GX68</v>
          </cell>
          <cell r="AJ3873" t="str">
            <v>-</v>
          </cell>
        </row>
        <row r="3874">
          <cell r="S3874" t="str">
            <v>G913</v>
          </cell>
          <cell r="T3874" t="str">
            <v>Italian American Fund</v>
          </cell>
          <cell r="AA3874" t="str">
            <v>401-2300-TR05</v>
          </cell>
          <cell r="AD3874" t="str">
            <v>ENGINEERING-401</v>
          </cell>
          <cell r="AE3874" t="str">
            <v>ENGINEERING-401-100</v>
          </cell>
          <cell r="AF3874" t="str">
            <v>401-2300-TR05</v>
          </cell>
          <cell r="AJ3874" t="str">
            <v>-</v>
          </cell>
        </row>
        <row r="3875">
          <cell r="S3875" t="str">
            <v>G914</v>
          </cell>
          <cell r="T3875" t="str">
            <v>Campanella Stephen Operating</v>
          </cell>
          <cell r="AA3875" t="str">
            <v>401-2300-TR73</v>
          </cell>
          <cell r="AD3875" t="str">
            <v>ENGINEERING-401</v>
          </cell>
          <cell r="AE3875" t="str">
            <v>ENGINEERING-401-101</v>
          </cell>
          <cell r="AF3875" t="str">
            <v>401-2300-TR73</v>
          </cell>
          <cell r="AJ3875" t="str">
            <v>-</v>
          </cell>
        </row>
        <row r="3876">
          <cell r="S3876" t="str">
            <v>G915</v>
          </cell>
          <cell r="T3876" t="str">
            <v>Akhlaghi, F. [P-F06]</v>
          </cell>
          <cell r="AA3876" t="str">
            <v>401-2301-5003</v>
          </cell>
          <cell r="AD3876" t="str">
            <v>ENGINEERING-401</v>
          </cell>
          <cell r="AE3876" t="str">
            <v>ENGINEERING-401-102</v>
          </cell>
          <cell r="AF3876" t="str">
            <v>401-2301-5003</v>
          </cell>
          <cell r="AJ3876" t="str">
            <v>-</v>
          </cell>
        </row>
        <row r="3877">
          <cell r="S3877" t="str">
            <v>G916</v>
          </cell>
          <cell r="T3877" t="str">
            <v>Reshetnyak, Yana [PG 2006]</v>
          </cell>
          <cell r="AA3877" t="str">
            <v>401-2301-5194</v>
          </cell>
          <cell r="AD3877" t="str">
            <v>ENGINEERING-401</v>
          </cell>
          <cell r="AE3877" t="str">
            <v>ENGINEERING-401-103</v>
          </cell>
          <cell r="AF3877" t="str">
            <v>401-2301-5194</v>
          </cell>
          <cell r="AJ3877" t="str">
            <v>-</v>
          </cell>
        </row>
        <row r="3878">
          <cell r="S3878" t="str">
            <v>G917</v>
          </cell>
          <cell r="T3878" t="str">
            <v>Sun, Ying [PG 2006]</v>
          </cell>
          <cell r="AA3878" t="str">
            <v>401-2301-5199</v>
          </cell>
          <cell r="AD3878" t="str">
            <v>ENGINEERING-401</v>
          </cell>
          <cell r="AE3878" t="str">
            <v>ENGINEERING-401-104</v>
          </cell>
          <cell r="AF3878" t="str">
            <v>401-2301-5199</v>
          </cell>
          <cell r="AJ3878" t="str">
            <v>-</v>
          </cell>
        </row>
        <row r="3879">
          <cell r="S3879" t="str">
            <v>G918</v>
          </cell>
          <cell r="T3879" t="str">
            <v>Lucht, Brett [PG 2006]</v>
          </cell>
          <cell r="AA3879" t="str">
            <v>401-2301-5273</v>
          </cell>
          <cell r="AD3879" t="str">
            <v>ENGINEERING-401</v>
          </cell>
          <cell r="AE3879" t="str">
            <v>ENGINEERING-401-105</v>
          </cell>
          <cell r="AF3879" t="str">
            <v>401-2301-5273</v>
          </cell>
          <cell r="AJ3879" t="str">
            <v>-</v>
          </cell>
        </row>
        <row r="3880">
          <cell r="S3880" t="str">
            <v>G919</v>
          </cell>
          <cell r="T3880" t="str">
            <v>Euler, William [PG 2006]</v>
          </cell>
          <cell r="AA3880" t="str">
            <v>401-2301-5291</v>
          </cell>
          <cell r="AD3880" t="str">
            <v>ENGINEERING-401</v>
          </cell>
          <cell r="AE3880" t="str">
            <v>ENGINEERING-401-106</v>
          </cell>
          <cell r="AF3880" t="str">
            <v>401-2301-5291</v>
          </cell>
          <cell r="AJ3880" t="str">
            <v>-</v>
          </cell>
        </row>
        <row r="3881">
          <cell r="S3881" t="str">
            <v>G920</v>
          </cell>
          <cell r="T3881" t="str">
            <v>Great Performances Angel Prog.</v>
          </cell>
          <cell r="AA3881" t="str">
            <v>401-2301-5297</v>
          </cell>
          <cell r="AD3881" t="str">
            <v>ENGINEERING-401</v>
          </cell>
          <cell r="AE3881" t="str">
            <v>ENGINEERING-401-107</v>
          </cell>
          <cell r="AF3881" t="str">
            <v>401-2301-5297</v>
          </cell>
          <cell r="AJ3881" t="str">
            <v>-</v>
          </cell>
        </row>
        <row r="3882">
          <cell r="S3882" t="str">
            <v>G921</v>
          </cell>
          <cell r="T3882" t="str">
            <v>Fougerd Oper. Eng-Pharm Pntshp</v>
          </cell>
          <cell r="AA3882" t="str">
            <v>401-2301-5312</v>
          </cell>
          <cell r="AD3882" t="str">
            <v>ENGINEERING-401</v>
          </cell>
          <cell r="AE3882" t="str">
            <v>ENGINEERING-401-108</v>
          </cell>
          <cell r="AF3882" t="str">
            <v>401-2301-5312</v>
          </cell>
          <cell r="AJ3882" t="str">
            <v>-</v>
          </cell>
        </row>
        <row r="3883">
          <cell r="S3883" t="str">
            <v>G922</v>
          </cell>
          <cell r="T3883" t="str">
            <v>Maranda Research Fund</v>
          </cell>
          <cell r="AA3883" t="str">
            <v>401-2301-5318</v>
          </cell>
          <cell r="AD3883" t="str">
            <v>ENGINEERING-401</v>
          </cell>
          <cell r="AE3883" t="str">
            <v>ENGINEERING-401-109</v>
          </cell>
          <cell r="AF3883" t="str">
            <v>401-2301-5318</v>
          </cell>
          <cell r="AJ3883" t="str">
            <v>-</v>
          </cell>
        </row>
        <row r="3884">
          <cell r="S3884" t="str">
            <v>G923</v>
          </cell>
          <cell r="T3884" t="str">
            <v>IBP China Program</v>
          </cell>
          <cell r="AA3884" t="str">
            <v>401-2301-5382</v>
          </cell>
          <cell r="AD3884" t="str">
            <v>ENGINEERING-401</v>
          </cell>
          <cell r="AE3884" t="str">
            <v>ENGINEERING-401-110</v>
          </cell>
          <cell r="AF3884" t="str">
            <v>401-2301-5382</v>
          </cell>
          <cell r="AJ3884" t="str">
            <v>-</v>
          </cell>
        </row>
        <row r="3885">
          <cell r="S3885" t="str">
            <v>G924</v>
          </cell>
          <cell r="T3885" t="str">
            <v>Student Wellness Center</v>
          </cell>
          <cell r="AA3885" t="str">
            <v>401-2301-5408</v>
          </cell>
          <cell r="AD3885" t="str">
            <v>ENGINEERING-401</v>
          </cell>
          <cell r="AE3885" t="str">
            <v>ENGINEERING-401-111</v>
          </cell>
          <cell r="AF3885" t="str">
            <v>401-2301-5408</v>
          </cell>
          <cell r="AJ3885" t="str">
            <v>-</v>
          </cell>
        </row>
        <row r="3886">
          <cell r="S3886" t="str">
            <v>G925</v>
          </cell>
          <cell r="T3886" t="str">
            <v>I.T.S Discretionary</v>
          </cell>
          <cell r="AA3886" t="str">
            <v>401-2301-5448</v>
          </cell>
          <cell r="AD3886" t="str">
            <v>ENGINEERING-401</v>
          </cell>
          <cell r="AE3886" t="str">
            <v>ENGINEERING-401-112</v>
          </cell>
          <cell r="AF3886" t="str">
            <v>401-2301-5448</v>
          </cell>
          <cell r="AJ3886" t="str">
            <v>-</v>
          </cell>
        </row>
        <row r="3887">
          <cell r="S3887" t="str">
            <v>G926</v>
          </cell>
          <cell r="T3887" t="str">
            <v>IEP China Program Hasbro</v>
          </cell>
          <cell r="AA3887" t="str">
            <v>401-2301-5497</v>
          </cell>
          <cell r="AD3887" t="str">
            <v>ENGINEERING-401</v>
          </cell>
          <cell r="AE3887" t="str">
            <v>ENGINEERING-401-113</v>
          </cell>
          <cell r="AF3887" t="str">
            <v>401-2301-5497</v>
          </cell>
          <cell r="AJ3887" t="str">
            <v>-</v>
          </cell>
        </row>
        <row r="3888">
          <cell r="S3888" t="str">
            <v>G927</v>
          </cell>
          <cell r="T3888" t="str">
            <v>07 Champlain Small Anim Imagin</v>
          </cell>
          <cell r="AA3888" t="str">
            <v>401-2301-5542</v>
          </cell>
          <cell r="AD3888" t="str">
            <v>ENGINEERING-401</v>
          </cell>
          <cell r="AE3888" t="str">
            <v>ENGINEERING-401-114</v>
          </cell>
          <cell r="AF3888" t="str">
            <v>401-2301-5542</v>
          </cell>
          <cell r="AJ3888" t="str">
            <v>-</v>
          </cell>
        </row>
        <row r="3889">
          <cell r="S3889" t="str">
            <v>G928</v>
          </cell>
          <cell r="T3889" t="str">
            <v>Champlain 07 Comp. Aid. Text.</v>
          </cell>
          <cell r="AA3889" t="str">
            <v>401-2301-5599</v>
          </cell>
          <cell r="AD3889" t="str">
            <v>ENGINEERING-401</v>
          </cell>
          <cell r="AE3889" t="str">
            <v>ENGINEERING-401-115</v>
          </cell>
          <cell r="AF3889" t="str">
            <v>401-2301-5599</v>
          </cell>
          <cell r="AJ3889" t="str">
            <v>-</v>
          </cell>
        </row>
        <row r="3890">
          <cell r="S3890" t="str">
            <v>G929</v>
          </cell>
          <cell r="T3890" t="str">
            <v>Chaplin '07 Disc. Bsd Hrng Cpt</v>
          </cell>
          <cell r="AA3890" t="str">
            <v>401-2301-5653</v>
          </cell>
          <cell r="AD3890" t="str">
            <v>ENGINEERING-401</v>
          </cell>
          <cell r="AE3890" t="str">
            <v>ENGINEERING-401-116</v>
          </cell>
          <cell r="AF3890" t="str">
            <v>401-2301-5653</v>
          </cell>
          <cell r="AJ3890" t="str">
            <v>-</v>
          </cell>
        </row>
        <row r="3891">
          <cell r="S3891" t="str">
            <v>G930</v>
          </cell>
          <cell r="T3891" t="str">
            <v>Champlin '07 Sonar Sys 3D GSO</v>
          </cell>
          <cell r="AA3891" t="str">
            <v>401-2301-5654</v>
          </cell>
          <cell r="AD3891" t="str">
            <v>ENGINEERING-401</v>
          </cell>
          <cell r="AE3891" t="str">
            <v>ENGINEERING-401-117</v>
          </cell>
          <cell r="AF3891" t="str">
            <v>401-2301-5654</v>
          </cell>
          <cell r="AJ3891" t="str">
            <v>-</v>
          </cell>
        </row>
        <row r="3892">
          <cell r="S3892" t="str">
            <v>G931</v>
          </cell>
          <cell r="T3892" t="str">
            <v>CELS Bio Building Fund</v>
          </cell>
          <cell r="AA3892" t="str">
            <v>401-2301-5657</v>
          </cell>
          <cell r="AD3892" t="str">
            <v>ENGINEERING-401</v>
          </cell>
          <cell r="AE3892" t="str">
            <v>ENGINEERING-401-118</v>
          </cell>
          <cell r="AF3892" t="str">
            <v>401-2301-5657</v>
          </cell>
          <cell r="AJ3892" t="str">
            <v>-</v>
          </cell>
        </row>
        <row r="3893">
          <cell r="S3893" t="str">
            <v>G932</v>
          </cell>
          <cell r="T3893" t="str">
            <v>Grossman Lib. Oper. (See E233)</v>
          </cell>
          <cell r="AA3893" t="str">
            <v>401-2301-5841</v>
          </cell>
          <cell r="AD3893" t="str">
            <v>ENGINEERING-401</v>
          </cell>
          <cell r="AE3893" t="str">
            <v>ENGINEERING-401-119</v>
          </cell>
          <cell r="AF3893" t="str">
            <v>401-2301-5841</v>
          </cell>
          <cell r="AJ3893" t="str">
            <v>-</v>
          </cell>
        </row>
        <row r="3894">
          <cell r="S3894" t="str">
            <v>G933</v>
          </cell>
          <cell r="T3894" t="str">
            <v>SRVCB Equipment</v>
          </cell>
          <cell r="AA3894" t="str">
            <v>401-2301-5878</v>
          </cell>
          <cell r="AD3894" t="str">
            <v>ENGINEERING-401</v>
          </cell>
          <cell r="AE3894" t="str">
            <v>ENGINEERING-401-120</v>
          </cell>
          <cell r="AF3894" t="str">
            <v>401-2301-5878</v>
          </cell>
          <cell r="AJ3894" t="str">
            <v>-</v>
          </cell>
        </row>
        <row r="3895">
          <cell r="S3895" t="str">
            <v>G934</v>
          </cell>
          <cell r="T3895" t="str">
            <v>Krueger, Brian [FA 2006]</v>
          </cell>
          <cell r="AA3895" t="str">
            <v>401-2301-5925</v>
          </cell>
          <cell r="AD3895" t="str">
            <v>ENGINEERING-401</v>
          </cell>
          <cell r="AE3895" t="str">
            <v>ENGINEERING-401-121</v>
          </cell>
          <cell r="AF3895" t="str">
            <v>401-2301-5925</v>
          </cell>
          <cell r="AJ3895" t="str">
            <v>-</v>
          </cell>
        </row>
        <row r="3896">
          <cell r="S3896" t="str">
            <v>G935</v>
          </cell>
          <cell r="T3896" t="str">
            <v>Wyant, Sarina (FA 2006)</v>
          </cell>
          <cell r="AA3896" t="str">
            <v>401-2301-E140</v>
          </cell>
          <cell r="AD3896" t="str">
            <v>ENGINEERING-401</v>
          </cell>
          <cell r="AE3896" t="str">
            <v>ENGINEERING-401-122</v>
          </cell>
          <cell r="AF3896" t="str">
            <v>401-2301-E140</v>
          </cell>
          <cell r="AJ3896" t="str">
            <v>-</v>
          </cell>
        </row>
        <row r="3897">
          <cell r="S3897" t="str">
            <v>G936</v>
          </cell>
          <cell r="T3897" t="str">
            <v>Tierney,Eileen (CG'F06)</v>
          </cell>
          <cell r="AA3897" t="str">
            <v>401-2301-E185</v>
          </cell>
          <cell r="AD3897" t="str">
            <v>ENGINEERING-401</v>
          </cell>
          <cell r="AE3897" t="str">
            <v>ENGINEERING-401-123</v>
          </cell>
          <cell r="AF3897" t="str">
            <v>401-2301-E185</v>
          </cell>
          <cell r="AJ3897" t="str">
            <v>-</v>
          </cell>
        </row>
        <row r="3898">
          <cell r="S3898" t="str">
            <v>G937</v>
          </cell>
          <cell r="T3898" t="str">
            <v>Thomas, Susan [FA 2006]</v>
          </cell>
          <cell r="AA3898" t="str">
            <v>401-2301-E288</v>
          </cell>
          <cell r="AD3898" t="str">
            <v>ENGINEERING-401</v>
          </cell>
          <cell r="AE3898" t="str">
            <v>ENGINEERING-401-124</v>
          </cell>
          <cell r="AF3898" t="str">
            <v>401-2301-E288</v>
          </cell>
          <cell r="AJ3898" t="str">
            <v>-</v>
          </cell>
        </row>
        <row r="3899">
          <cell r="S3899" t="str">
            <v>G938</v>
          </cell>
          <cell r="T3899" t="str">
            <v>Sparks, Jacqueline (FA 2006)</v>
          </cell>
          <cell r="AA3899" t="str">
            <v>401-2301-E298</v>
          </cell>
          <cell r="AD3899" t="str">
            <v>ENGINEERING-401</v>
          </cell>
          <cell r="AE3899" t="str">
            <v>ENGINEERING-401-125</v>
          </cell>
          <cell r="AF3899" t="str">
            <v>401-2301-E298</v>
          </cell>
          <cell r="AJ3899" t="str">
            <v>-</v>
          </cell>
        </row>
        <row r="3900">
          <cell r="S3900" t="str">
            <v>G939</v>
          </cell>
          <cell r="T3900" t="str">
            <v>Paton, Peter (FA 2006)</v>
          </cell>
          <cell r="AA3900" t="str">
            <v>401-2301-E355</v>
          </cell>
          <cell r="AD3900" t="str">
            <v>ENGINEERING-401</v>
          </cell>
          <cell r="AE3900" t="str">
            <v>ENGINEERING-401-126</v>
          </cell>
          <cell r="AF3900" t="str">
            <v>401-2301-E355</v>
          </cell>
          <cell r="AJ3900" t="str">
            <v>-</v>
          </cell>
        </row>
        <row r="3901">
          <cell r="S3901" t="str">
            <v>G940</v>
          </cell>
          <cell r="T3901" t="str">
            <v>O'Brien, Barbara [FA 2006]</v>
          </cell>
          <cell r="AA3901" t="str">
            <v>401-2301-E397</v>
          </cell>
          <cell r="AD3901" t="str">
            <v>ENGINEERING-401</v>
          </cell>
          <cell r="AE3901" t="str">
            <v>ENGINEERING-401-127</v>
          </cell>
          <cell r="AF3901" t="str">
            <v>401-2301-E397</v>
          </cell>
          <cell r="AJ3901" t="str">
            <v>-</v>
          </cell>
        </row>
        <row r="3902">
          <cell r="S3902" t="str">
            <v>G941</v>
          </cell>
          <cell r="T3902" t="str">
            <v>McInyre, Richard (FA 2006)</v>
          </cell>
          <cell r="AA3902" t="str">
            <v>401-2301-E410</v>
          </cell>
          <cell r="AD3902" t="str">
            <v>ENGINEERING-401</v>
          </cell>
          <cell r="AE3902" t="str">
            <v>ENGINEERING-401-128</v>
          </cell>
          <cell r="AF3902" t="str">
            <v>401-2301-E410</v>
          </cell>
          <cell r="AJ3902" t="str">
            <v>-</v>
          </cell>
        </row>
        <row r="3903">
          <cell r="S3903" t="str">
            <v>G942</v>
          </cell>
          <cell r="T3903" t="str">
            <v>Lee, Ronald [FA 2006]</v>
          </cell>
          <cell r="AA3903" t="str">
            <v>401-2301-EB17</v>
          </cell>
          <cell r="AD3903" t="str">
            <v>ENGINEERING-401</v>
          </cell>
          <cell r="AE3903" t="str">
            <v>ENGINEERING-401-129</v>
          </cell>
          <cell r="AF3903" t="str">
            <v>401-2301-EB17</v>
          </cell>
          <cell r="AJ3903" t="str">
            <v>-</v>
          </cell>
        </row>
        <row r="3904">
          <cell r="S3904" t="str">
            <v>G943</v>
          </cell>
          <cell r="T3904" t="str">
            <v>Kausch, Albert [FA 2006]</v>
          </cell>
          <cell r="AA3904" t="str">
            <v>401-2301-G514</v>
          </cell>
          <cell r="AD3904" t="str">
            <v>ENGINEERING-401</v>
          </cell>
          <cell r="AE3904" t="str">
            <v>ENGINEERING-401-130</v>
          </cell>
          <cell r="AF3904" t="str">
            <v>401-2301-G514</v>
          </cell>
          <cell r="AJ3904" t="str">
            <v>-</v>
          </cell>
        </row>
        <row r="3905">
          <cell r="S3905" t="str">
            <v>G944</v>
          </cell>
          <cell r="T3905" t="str">
            <v>Kapstein,Claire [FA 2006]</v>
          </cell>
          <cell r="AA3905" t="str">
            <v>401-2301-G665</v>
          </cell>
          <cell r="AD3905" t="str">
            <v>ENGINEERING-401</v>
          </cell>
          <cell r="AE3905" t="str">
            <v>ENGINEERING-401-131</v>
          </cell>
          <cell r="AF3905" t="str">
            <v>401-2301-G665</v>
          </cell>
          <cell r="AJ3905" t="str">
            <v>-</v>
          </cell>
        </row>
        <row r="3906">
          <cell r="S3906" t="str">
            <v>G945</v>
          </cell>
          <cell r="T3906" t="str">
            <v>Foster,Cheryl [FA-2006]</v>
          </cell>
          <cell r="AA3906" t="str">
            <v>401-2301-G757</v>
          </cell>
          <cell r="AD3906" t="str">
            <v>ENGINEERING-401</v>
          </cell>
          <cell r="AE3906" t="str">
            <v>ENGINEERING-401-132</v>
          </cell>
          <cell r="AF3906" t="str">
            <v>401-2301-G757</v>
          </cell>
          <cell r="AJ3906" t="str">
            <v>-</v>
          </cell>
        </row>
        <row r="3907">
          <cell r="S3907" t="str">
            <v>G946</v>
          </cell>
          <cell r="T3907" t="str">
            <v>DeBoef, Brenton [FA F2006]</v>
          </cell>
          <cell r="AA3907" t="str">
            <v>401-2301-G955</v>
          </cell>
          <cell r="AD3907" t="str">
            <v>ENGINEERING-401</v>
          </cell>
          <cell r="AE3907" t="str">
            <v>ENGINEERING-401-133</v>
          </cell>
          <cell r="AF3907" t="str">
            <v>401-2301-G955</v>
          </cell>
          <cell r="AJ3907" t="str">
            <v>-</v>
          </cell>
        </row>
        <row r="3908">
          <cell r="S3908" t="str">
            <v>G947</v>
          </cell>
          <cell r="T3908" t="str">
            <v>Grad Minority Recruit &amp; Retent</v>
          </cell>
          <cell r="AA3908" t="str">
            <v>401-2301-G959</v>
          </cell>
          <cell r="AD3908" t="str">
            <v>ENGINEERING-401</v>
          </cell>
          <cell r="AE3908" t="str">
            <v>ENGINEERING-401-134</v>
          </cell>
          <cell r="AF3908" t="str">
            <v>401-2301-G959</v>
          </cell>
          <cell r="AJ3908" t="str">
            <v>-</v>
          </cell>
        </row>
        <row r="3909">
          <cell r="S3909" t="str">
            <v>G948</v>
          </cell>
          <cell r="T3909" t="str">
            <v>Mario,Ernest Operating</v>
          </cell>
          <cell r="AA3909" t="str">
            <v>401-2301-G986</v>
          </cell>
          <cell r="AD3909" t="str">
            <v>ENGINEERING-401</v>
          </cell>
          <cell r="AE3909" t="str">
            <v>ENGINEERING-401-135</v>
          </cell>
          <cell r="AF3909" t="str">
            <v>401-2301-G986</v>
          </cell>
          <cell r="AJ3909" t="str">
            <v>-</v>
          </cell>
        </row>
        <row r="3910">
          <cell r="S3910" t="str">
            <v>G949</v>
          </cell>
          <cell r="T3910" t="str">
            <v>Omar Family Operating</v>
          </cell>
          <cell r="AA3910" t="str">
            <v>401-2301-GT07</v>
          </cell>
          <cell r="AD3910" t="str">
            <v>ENGINEERING-401</v>
          </cell>
          <cell r="AE3910" t="str">
            <v>ENGINEERING-401-136</v>
          </cell>
          <cell r="AF3910" t="str">
            <v>401-2301-GT07</v>
          </cell>
          <cell r="AJ3910" t="str">
            <v>-</v>
          </cell>
        </row>
        <row r="3911">
          <cell r="S3911" t="str">
            <v>G950</v>
          </cell>
          <cell r="T3911" t="str">
            <v>Std. Athlete Development Ctr.</v>
          </cell>
          <cell r="AA3911" t="str">
            <v>401-2301-GW35</v>
          </cell>
          <cell r="AD3911" t="str">
            <v>ENGINEERING-401</v>
          </cell>
          <cell r="AE3911" t="str">
            <v>ENGINEERING-401-137</v>
          </cell>
          <cell r="AF3911" t="str">
            <v>401-2301-GW35</v>
          </cell>
          <cell r="AJ3911" t="str">
            <v>-</v>
          </cell>
        </row>
        <row r="3912">
          <cell r="S3912" t="str">
            <v>G951</v>
          </cell>
          <cell r="T3912" t="str">
            <v>C.L.DeSamone Study in Germany</v>
          </cell>
          <cell r="AA3912" t="str">
            <v>401-2301-GW71</v>
          </cell>
          <cell r="AD3912" t="str">
            <v>ENGINEERING-401</v>
          </cell>
          <cell r="AE3912" t="str">
            <v>ENGINEERING-401-138</v>
          </cell>
          <cell r="AF3912" t="str">
            <v>401-2301-GW71</v>
          </cell>
          <cell r="AJ3912" t="str">
            <v>-</v>
          </cell>
        </row>
        <row r="3913">
          <cell r="S3913" t="str">
            <v>G952</v>
          </cell>
          <cell r="T3913" t="str">
            <v>DE LA GARZA FALL OPERA</v>
          </cell>
          <cell r="AA3913" t="str">
            <v>401-2301-GX61</v>
          </cell>
          <cell r="AD3913" t="str">
            <v>ENGINEERING-401</v>
          </cell>
          <cell r="AE3913" t="str">
            <v>ENGINEERING-401-139</v>
          </cell>
          <cell r="AF3913" t="str">
            <v>401-2301-GX61</v>
          </cell>
          <cell r="AJ3913" t="str">
            <v>-</v>
          </cell>
        </row>
        <row r="3914">
          <cell r="S3914" t="str">
            <v>G953</v>
          </cell>
          <cell r="T3914" t="str">
            <v>DIOMEDE, JOHN FUND</v>
          </cell>
          <cell r="AA3914" t="str">
            <v>401-2302-5011</v>
          </cell>
          <cell r="AD3914" t="str">
            <v>ENGINEERING-401</v>
          </cell>
          <cell r="AE3914" t="str">
            <v>ENGINEERING-401-140</v>
          </cell>
          <cell r="AF3914" t="str">
            <v>401-2302-5011</v>
          </cell>
          <cell r="AJ3914" t="str">
            <v>-</v>
          </cell>
        </row>
        <row r="3915">
          <cell r="S3915" t="str">
            <v>G954</v>
          </cell>
          <cell r="T3915" t="str">
            <v>Gordon Conf. Grad. Stud. Supp.</v>
          </cell>
          <cell r="AA3915" t="str">
            <v>401-2302-5107</v>
          </cell>
          <cell r="AD3915" t="str">
            <v>ENGINEERING-401</v>
          </cell>
          <cell r="AE3915" t="str">
            <v>ENGINEERING-401-141</v>
          </cell>
          <cell r="AF3915" t="str">
            <v>401-2302-5107</v>
          </cell>
          <cell r="AJ3915" t="str">
            <v>-</v>
          </cell>
        </row>
        <row r="3916">
          <cell r="S3916" t="str">
            <v>G955</v>
          </cell>
          <cell r="T3916" t="str">
            <v>Pfizer Chemical Engr. Fund</v>
          </cell>
          <cell r="AA3916" t="str">
            <v>401-2302-5202</v>
          </cell>
          <cell r="AD3916" t="str">
            <v>ENGINEERING-401</v>
          </cell>
          <cell r="AE3916" t="str">
            <v>ENGINEERING-401-142</v>
          </cell>
          <cell r="AF3916" t="str">
            <v>401-2302-5202</v>
          </cell>
          <cell r="AJ3916" t="str">
            <v>-</v>
          </cell>
        </row>
        <row r="3917">
          <cell r="S3917" t="str">
            <v>G956</v>
          </cell>
          <cell r="T3917" t="str">
            <v>Soc. for Women in Society</v>
          </cell>
          <cell r="AA3917" t="str">
            <v>401-2302-5324</v>
          </cell>
          <cell r="AD3917" t="str">
            <v>ENGINEERING-401</v>
          </cell>
          <cell r="AE3917" t="str">
            <v>ENGINEERING-401-143</v>
          </cell>
          <cell r="AF3917" t="str">
            <v>401-2302-5324</v>
          </cell>
          <cell r="AJ3917" t="str">
            <v>-</v>
          </cell>
        </row>
        <row r="3918">
          <cell r="S3918" t="str">
            <v>G957</v>
          </cell>
          <cell r="T3918" t="str">
            <v>RI Water Resources Center</v>
          </cell>
          <cell r="AA3918" t="str">
            <v>401-2302-5414</v>
          </cell>
          <cell r="AD3918" t="str">
            <v>ENGINEERING-401</v>
          </cell>
          <cell r="AE3918" t="str">
            <v>ENGINEERING-401-144</v>
          </cell>
          <cell r="AF3918" t="str">
            <v>401-2302-5414</v>
          </cell>
          <cell r="AJ3918" t="str">
            <v>-</v>
          </cell>
        </row>
        <row r="3919">
          <cell r="S3919" t="str">
            <v>G958</v>
          </cell>
          <cell r="T3919" t="str">
            <v>NJF Fund in Math</v>
          </cell>
          <cell r="AA3919" t="str">
            <v>401-2302-5477</v>
          </cell>
          <cell r="AD3919" t="str">
            <v>ENGINEERING-401</v>
          </cell>
          <cell r="AE3919" t="str">
            <v>ENGINEERING-401-145</v>
          </cell>
          <cell r="AF3919" t="str">
            <v>401-2302-5477</v>
          </cell>
          <cell r="AJ3919" t="str">
            <v>-</v>
          </cell>
        </row>
        <row r="3920">
          <cell r="S3920" t="str">
            <v>G959</v>
          </cell>
          <cell r="T3920" t="str">
            <v>AMGEN Grad. Seminar Series</v>
          </cell>
          <cell r="AA3920" t="str">
            <v>401-2302-5490</v>
          </cell>
          <cell r="AD3920" t="str">
            <v>ENGINEERING-401</v>
          </cell>
          <cell r="AE3920" t="str">
            <v>ENGINEERING-401-146</v>
          </cell>
          <cell r="AF3920" t="str">
            <v>401-2302-5490</v>
          </cell>
          <cell r="AJ3920" t="str">
            <v>-</v>
          </cell>
        </row>
        <row r="3921">
          <cell r="S3921" t="str">
            <v>G960</v>
          </cell>
          <cell r="T3921" t="str">
            <v>RI Episcopal Diocese Library</v>
          </cell>
          <cell r="AA3921" t="str">
            <v>401-2302-5534</v>
          </cell>
          <cell r="AD3921" t="str">
            <v>ENGINEERING-401</v>
          </cell>
          <cell r="AE3921" t="str">
            <v>ENGINEERING-401-147</v>
          </cell>
          <cell r="AF3921" t="str">
            <v>401-2302-5534</v>
          </cell>
          <cell r="AJ3921" t="str">
            <v>-</v>
          </cell>
        </row>
        <row r="3922">
          <cell r="S3922" t="str">
            <v>G961</v>
          </cell>
          <cell r="T3922" t="str">
            <v>Pythagoras</v>
          </cell>
          <cell r="AA3922" t="str">
            <v>401-2302-5658</v>
          </cell>
          <cell r="AD3922" t="str">
            <v>ENGINEERING-401</v>
          </cell>
          <cell r="AE3922" t="str">
            <v>ENGINEERING-401-148</v>
          </cell>
          <cell r="AF3922" t="str">
            <v>401-2302-5658</v>
          </cell>
          <cell r="AJ3922" t="str">
            <v>-</v>
          </cell>
        </row>
        <row r="3923">
          <cell r="S3923" t="str">
            <v>G962</v>
          </cell>
          <cell r="T3923" t="str">
            <v>Grad. School Commencement CD</v>
          </cell>
          <cell r="AA3923" t="str">
            <v>401-2302-5759</v>
          </cell>
          <cell r="AD3923" t="str">
            <v>ENGINEERING-401</v>
          </cell>
          <cell r="AE3923" t="str">
            <v>ENGINEERING-401-149</v>
          </cell>
          <cell r="AF3923" t="str">
            <v>401-2302-5759</v>
          </cell>
          <cell r="AJ3923" t="str">
            <v>-</v>
          </cell>
        </row>
        <row r="3924">
          <cell r="S3924" t="str">
            <v>G963</v>
          </cell>
          <cell r="T3924" t="str">
            <v>Johnson,Galen a. Hnrs Fund</v>
          </cell>
          <cell r="AA3924" t="str">
            <v>401-2302-5952</v>
          </cell>
          <cell r="AD3924" t="str">
            <v>ENGINEERING-401</v>
          </cell>
          <cell r="AE3924" t="str">
            <v>ENGINEERING-401-150</v>
          </cell>
          <cell r="AF3924" t="str">
            <v>401-2302-5952</v>
          </cell>
          <cell r="AJ3924" t="str">
            <v>-</v>
          </cell>
        </row>
        <row r="3925">
          <cell r="S3925" t="str">
            <v>G965</v>
          </cell>
          <cell r="T3925" t="str">
            <v>Parang Research</v>
          </cell>
          <cell r="AA3925" t="str">
            <v>401-2302-5954</v>
          </cell>
          <cell r="AD3925" t="str">
            <v>ENGINEERING-401</v>
          </cell>
          <cell r="AE3925" t="str">
            <v>ENGINEERING-401-151</v>
          </cell>
          <cell r="AF3925" t="str">
            <v>401-2302-5954</v>
          </cell>
          <cell r="AJ3925" t="str">
            <v>-</v>
          </cell>
        </row>
        <row r="3926">
          <cell r="S3926" t="str">
            <v>G966</v>
          </cell>
          <cell r="T3926" t="str">
            <v>Santorini Volcano</v>
          </cell>
          <cell r="AA3926" t="str">
            <v>401-2302-7222</v>
          </cell>
          <cell r="AD3926" t="str">
            <v>ENGINEERING-401</v>
          </cell>
          <cell r="AE3926" t="str">
            <v>ENGINEERING-401-152</v>
          </cell>
          <cell r="AF3926" t="str">
            <v>401-2302-7222</v>
          </cell>
          <cell r="AJ3926" t="str">
            <v>-</v>
          </cell>
        </row>
        <row r="3927">
          <cell r="S3927" t="str">
            <v>G967</v>
          </cell>
          <cell r="T3927" t="str">
            <v>W.Kook Discrectionary Fund</v>
          </cell>
          <cell r="AA3927" t="str">
            <v>401-2302-E199</v>
          </cell>
          <cell r="AD3927" t="str">
            <v>ENGINEERING-401</v>
          </cell>
          <cell r="AE3927" t="str">
            <v>ENGINEERING-401-153</v>
          </cell>
          <cell r="AF3927" t="str">
            <v>401-2302-E199</v>
          </cell>
          <cell r="AJ3927" t="str">
            <v>-</v>
          </cell>
        </row>
        <row r="3928">
          <cell r="S3928" t="str">
            <v>G968</v>
          </cell>
          <cell r="T3928" t="str">
            <v>Valentino/Grebstein Acct.</v>
          </cell>
          <cell r="AA3928" t="str">
            <v>401-2302-E262</v>
          </cell>
          <cell r="AD3928" t="str">
            <v>ENGINEERING-401</v>
          </cell>
          <cell r="AE3928" t="str">
            <v>ENGINEERING-401-154</v>
          </cell>
          <cell r="AF3928" t="str">
            <v>401-2302-E262</v>
          </cell>
          <cell r="AJ3928" t="str">
            <v>-</v>
          </cell>
        </row>
        <row r="3929">
          <cell r="S3929" t="str">
            <v>G969</v>
          </cell>
          <cell r="T3929" t="str">
            <v>Nelson,Thomas LaCrosse Mem.</v>
          </cell>
          <cell r="AA3929" t="str">
            <v>401-2302-E381</v>
          </cell>
          <cell r="AD3929" t="str">
            <v>ENGINEERING-401</v>
          </cell>
          <cell r="AE3929" t="str">
            <v>ENGINEERING-401-155</v>
          </cell>
          <cell r="AF3929" t="str">
            <v>401-2302-E381</v>
          </cell>
          <cell r="AJ3929" t="str">
            <v>-</v>
          </cell>
        </row>
        <row r="3930">
          <cell r="S3930" t="str">
            <v>G970</v>
          </cell>
          <cell r="T3930" t="str">
            <v>CBA - PhD Support Fund</v>
          </cell>
          <cell r="AA3930" t="str">
            <v>401-2302-G651</v>
          </cell>
          <cell r="AD3930" t="str">
            <v>ENGINEERING-401</v>
          </cell>
          <cell r="AE3930" t="str">
            <v>ENGINEERING-401-156</v>
          </cell>
          <cell r="AF3930" t="str">
            <v>401-2302-G651</v>
          </cell>
          <cell r="AJ3930" t="str">
            <v>-</v>
          </cell>
        </row>
        <row r="3931">
          <cell r="S3931" t="str">
            <v>G971</v>
          </cell>
          <cell r="T3931" t="str">
            <v>Phizer Green Chemistry</v>
          </cell>
          <cell r="AA3931" t="str">
            <v>401-2302-G689</v>
          </cell>
          <cell r="AD3931" t="str">
            <v>ENGINEERING-401</v>
          </cell>
          <cell r="AE3931" t="str">
            <v>ENGINEERING-401-157</v>
          </cell>
          <cell r="AF3931" t="str">
            <v>401-2302-G689</v>
          </cell>
          <cell r="AJ3931" t="str">
            <v>-</v>
          </cell>
        </row>
        <row r="3932">
          <cell r="S3932" t="str">
            <v>G972</v>
          </cell>
          <cell r="T3932" t="str">
            <v>Mexico Fund</v>
          </cell>
          <cell r="AA3932" t="str">
            <v>401-2302-G917</v>
          </cell>
          <cell r="AD3932" t="str">
            <v>ENGINEERING-401</v>
          </cell>
          <cell r="AE3932" t="str">
            <v>ENGINEERING-401-158</v>
          </cell>
          <cell r="AF3932" t="str">
            <v>401-2302-G917</v>
          </cell>
          <cell r="AJ3932" t="str">
            <v>-</v>
          </cell>
        </row>
        <row r="3933">
          <cell r="S3933" t="str">
            <v>G973</v>
          </cell>
          <cell r="T3933" t="str">
            <v>Comm. Nutrition &amp; Hlth Assesm.</v>
          </cell>
          <cell r="AA3933" t="str">
            <v>401-2302-G957</v>
          </cell>
          <cell r="AD3933" t="str">
            <v>ENGINEERING-401</v>
          </cell>
          <cell r="AE3933" t="str">
            <v>ENGINEERING-401-159</v>
          </cell>
          <cell r="AF3933" t="str">
            <v>401-2302-G957</v>
          </cell>
          <cell r="AJ3933" t="str">
            <v>-</v>
          </cell>
        </row>
        <row r="3934">
          <cell r="S3934" t="str">
            <v>G974</v>
          </cell>
          <cell r="T3934" t="str">
            <v>Cinergy Foundation Exec. Res.</v>
          </cell>
          <cell r="AA3934" t="str">
            <v>401-2302-G996</v>
          </cell>
          <cell r="AD3934" t="str">
            <v>ENGINEERING-401</v>
          </cell>
          <cell r="AE3934" t="str">
            <v>ENGINEERING-401-160</v>
          </cell>
          <cell r="AF3934" t="str">
            <v>401-2302-G996</v>
          </cell>
          <cell r="AJ3934" t="str">
            <v>-</v>
          </cell>
        </row>
        <row r="3935">
          <cell r="S3935" t="str">
            <v>G975</v>
          </cell>
          <cell r="T3935" t="str">
            <v>Lohmann Mass Spectrometer</v>
          </cell>
          <cell r="AA3935" t="str">
            <v>401-2302-GT38</v>
          </cell>
          <cell r="AD3935" t="str">
            <v>ENGINEERING-401</v>
          </cell>
          <cell r="AE3935" t="str">
            <v>ENGINEERING-401-161</v>
          </cell>
          <cell r="AF3935" t="str">
            <v>401-2302-GT38</v>
          </cell>
          <cell r="AJ3935" t="str">
            <v>-</v>
          </cell>
        </row>
        <row r="3936">
          <cell r="S3936" t="str">
            <v>G976</v>
          </cell>
          <cell r="T3936" t="str">
            <v>Routhier Nursing Practice</v>
          </cell>
          <cell r="AA3936" t="str">
            <v>401-2302-GV51</v>
          </cell>
          <cell r="AD3936" t="str">
            <v>ENGINEERING-401</v>
          </cell>
          <cell r="AE3936" t="str">
            <v>ENGINEERING-401-162</v>
          </cell>
          <cell r="AF3936" t="str">
            <v>401-2302-GV51</v>
          </cell>
          <cell r="AJ3936" t="str">
            <v>-</v>
          </cell>
        </row>
        <row r="3937">
          <cell r="S3937" t="str">
            <v>G977</v>
          </cell>
          <cell r="T3937" t="str">
            <v>URI Students First Fund</v>
          </cell>
          <cell r="AA3937" t="str">
            <v>401-2303-5024</v>
          </cell>
          <cell r="AD3937" t="str">
            <v>ENGINEERING-401</v>
          </cell>
          <cell r="AE3937" t="str">
            <v>ENGINEERING-401-163</v>
          </cell>
          <cell r="AF3937" t="str">
            <v>401-2303-5024</v>
          </cell>
          <cell r="AJ3937" t="str">
            <v>-</v>
          </cell>
        </row>
        <row r="3938">
          <cell r="S3938" t="str">
            <v>G978</v>
          </cell>
          <cell r="T3938" t="str">
            <v>Cardany Grant (Music)</v>
          </cell>
          <cell r="AA3938" t="str">
            <v>401-2303-5046</v>
          </cell>
          <cell r="AD3938" t="str">
            <v>ENGINEERING-401</v>
          </cell>
          <cell r="AE3938" t="str">
            <v>ENGINEERING-401-164</v>
          </cell>
          <cell r="AF3938" t="str">
            <v>401-2303-5046</v>
          </cell>
          <cell r="AJ3938" t="str">
            <v>-</v>
          </cell>
        </row>
        <row r="3939">
          <cell r="S3939" t="str">
            <v>G979</v>
          </cell>
          <cell r="T3939" t="str">
            <v>Hudson Bay Project</v>
          </cell>
          <cell r="AA3939" t="str">
            <v>401-2303-5141</v>
          </cell>
          <cell r="AD3939" t="str">
            <v>ENGINEERING-401</v>
          </cell>
          <cell r="AE3939" t="str">
            <v>ENGINEERING-401-165</v>
          </cell>
          <cell r="AF3939" t="str">
            <v>401-2303-5141</v>
          </cell>
          <cell r="AJ3939" t="str">
            <v>-</v>
          </cell>
        </row>
        <row r="3940">
          <cell r="S3940" t="str">
            <v>G980</v>
          </cell>
          <cell r="T3940" t="str">
            <v>Namesu Project (Music)</v>
          </cell>
          <cell r="AA3940" t="str">
            <v>401-2303-5282</v>
          </cell>
          <cell r="AD3940" t="str">
            <v>ENGINEERING-401</v>
          </cell>
          <cell r="AE3940" t="str">
            <v>ENGINEERING-401-166</v>
          </cell>
          <cell r="AF3940" t="str">
            <v>401-2303-5282</v>
          </cell>
          <cell r="AJ3940" t="str">
            <v>-</v>
          </cell>
        </row>
        <row r="3941">
          <cell r="S3941" t="str">
            <v>G981</v>
          </cell>
          <cell r="T3941" t="str">
            <v>Marcia Marker Feld Lec. Series</v>
          </cell>
          <cell r="AA3941" t="str">
            <v>401-2303-5290</v>
          </cell>
          <cell r="AD3941" t="str">
            <v>ENGINEERING-401</v>
          </cell>
          <cell r="AE3941" t="str">
            <v>ENGINEERING-401-167</v>
          </cell>
          <cell r="AF3941" t="str">
            <v>401-2303-5290</v>
          </cell>
          <cell r="AJ3941" t="str">
            <v>-</v>
          </cell>
        </row>
        <row r="3942">
          <cell r="S3942" t="str">
            <v>G982</v>
          </cell>
          <cell r="T3942" t="str">
            <v>Sabatino Family Opr. Undergrad</v>
          </cell>
          <cell r="AA3942" t="str">
            <v>401-2303-5345</v>
          </cell>
          <cell r="AD3942" t="str">
            <v>ENGINEERING-401</v>
          </cell>
          <cell r="AE3942" t="str">
            <v>ENGINEERING-401-168</v>
          </cell>
          <cell r="AF3942" t="str">
            <v>401-2303-5345</v>
          </cell>
          <cell r="AJ3942" t="str">
            <v>-</v>
          </cell>
        </row>
        <row r="3943">
          <cell r="S3943" t="str">
            <v>G983</v>
          </cell>
          <cell r="T3943" t="str">
            <v>NMR Lab - McGregor</v>
          </cell>
          <cell r="AA3943" t="str">
            <v>401-2303-5377</v>
          </cell>
          <cell r="AD3943" t="str">
            <v>ENGINEERING-401</v>
          </cell>
          <cell r="AE3943" t="str">
            <v>ENGINEERING-401-169</v>
          </cell>
          <cell r="AF3943" t="str">
            <v>401-2303-5377</v>
          </cell>
          <cell r="AJ3943" t="str">
            <v>-</v>
          </cell>
        </row>
        <row r="3944">
          <cell r="S3944" t="str">
            <v>G984</v>
          </cell>
          <cell r="T3944" t="str">
            <v>Ecology Rest. &amp; Invsasion Bio.</v>
          </cell>
          <cell r="AA3944" t="str">
            <v>401-2303-5388</v>
          </cell>
          <cell r="AD3944" t="str">
            <v>ENGINEERING-401</v>
          </cell>
          <cell r="AE3944" t="str">
            <v>ENGINEERING-401-170</v>
          </cell>
          <cell r="AF3944" t="str">
            <v>401-2303-5388</v>
          </cell>
          <cell r="AJ3944" t="str">
            <v>-</v>
          </cell>
        </row>
        <row r="3945">
          <cell r="S3945" t="str">
            <v>G985</v>
          </cell>
          <cell r="T3945" t="str">
            <v>Coastal Ecology (Nixon)</v>
          </cell>
          <cell r="AA3945" t="str">
            <v>401-2303-5391</v>
          </cell>
          <cell r="AD3945" t="str">
            <v>ENGINEERING-401</v>
          </cell>
          <cell r="AE3945" t="str">
            <v>ENGINEERING-401-171</v>
          </cell>
          <cell r="AF3945" t="str">
            <v>401-2303-5391</v>
          </cell>
          <cell r="AJ3945" t="str">
            <v>-</v>
          </cell>
        </row>
        <row r="3946">
          <cell r="S3946" t="str">
            <v>G986</v>
          </cell>
          <cell r="T3946" t="str">
            <v>BP Oil &amp; Gas Exploration</v>
          </cell>
          <cell r="AA3946" t="str">
            <v>401-2303-5403</v>
          </cell>
          <cell r="AD3946" t="str">
            <v>ENGINEERING-401</v>
          </cell>
          <cell r="AE3946" t="str">
            <v>ENGINEERING-401-172</v>
          </cell>
          <cell r="AF3946" t="str">
            <v>401-2303-5403</v>
          </cell>
          <cell r="AJ3946" t="str">
            <v>-</v>
          </cell>
        </row>
        <row r="3947">
          <cell r="S3947" t="str">
            <v>G987</v>
          </cell>
          <cell r="T3947" t="str">
            <v>human dimensions</v>
          </cell>
          <cell r="AA3947" t="str">
            <v>401-2303-5410</v>
          </cell>
          <cell r="AD3947" t="str">
            <v>ENGINEERING-401</v>
          </cell>
          <cell r="AE3947" t="str">
            <v>ENGINEERING-401-173</v>
          </cell>
          <cell r="AF3947" t="str">
            <v>401-2303-5410</v>
          </cell>
          <cell r="AJ3947" t="str">
            <v>-</v>
          </cell>
        </row>
        <row r="3948">
          <cell r="S3948" t="str">
            <v>G988</v>
          </cell>
          <cell r="T3948" t="str">
            <v>Rhody Rides</v>
          </cell>
          <cell r="AA3948" t="str">
            <v>401-2303-5441</v>
          </cell>
          <cell r="AD3948" t="str">
            <v>ENGINEERING-401</v>
          </cell>
          <cell r="AE3948" t="str">
            <v>ENGINEERING-401-174</v>
          </cell>
          <cell r="AF3948" t="str">
            <v>401-2303-5441</v>
          </cell>
          <cell r="AJ3948" t="str">
            <v>-</v>
          </cell>
        </row>
        <row r="3949">
          <cell r="S3949" t="str">
            <v>G989</v>
          </cell>
          <cell r="T3949" t="str">
            <v>Costello,Barbara Disc.</v>
          </cell>
          <cell r="AA3949" t="str">
            <v>401-2303-5443</v>
          </cell>
          <cell r="AD3949" t="str">
            <v>ENGINEERING-401</v>
          </cell>
          <cell r="AE3949" t="str">
            <v>ENGINEERING-401-175</v>
          </cell>
          <cell r="AF3949" t="str">
            <v>401-2303-5443</v>
          </cell>
          <cell r="AJ3949" t="str">
            <v>-</v>
          </cell>
        </row>
        <row r="3950">
          <cell r="S3950" t="str">
            <v>G990</v>
          </cell>
          <cell r="T3950" t="str">
            <v>Mathematics Spec. Needs Fund</v>
          </cell>
          <cell r="AA3950" t="str">
            <v>401-2303-5518</v>
          </cell>
          <cell r="AD3950" t="str">
            <v>ENGINEERING-401</v>
          </cell>
          <cell r="AE3950" t="str">
            <v>ENGINEERING-401-176</v>
          </cell>
          <cell r="AF3950" t="str">
            <v>401-2303-5518</v>
          </cell>
          <cell r="AJ3950" t="str">
            <v>-</v>
          </cell>
        </row>
        <row r="3951">
          <cell r="S3951" t="str">
            <v>G991</v>
          </cell>
          <cell r="T3951" t="str">
            <v>New England Connontail</v>
          </cell>
          <cell r="AA3951" t="str">
            <v>401-2303-5664</v>
          </cell>
          <cell r="AD3951" t="str">
            <v>ENGINEERING-401</v>
          </cell>
          <cell r="AE3951" t="str">
            <v>ENGINEERING-401-177</v>
          </cell>
          <cell r="AF3951" t="str">
            <v>401-2303-5664</v>
          </cell>
          <cell r="AJ3951" t="str">
            <v>-</v>
          </cell>
        </row>
        <row r="3952">
          <cell r="S3952" t="str">
            <v>G992</v>
          </cell>
          <cell r="T3952" t="str">
            <v>CHE Summer Intership</v>
          </cell>
          <cell r="AA3952" t="str">
            <v>401-2303-5888</v>
          </cell>
          <cell r="AD3952" t="str">
            <v>ENGINEERING-401</v>
          </cell>
          <cell r="AE3952" t="str">
            <v>ENGINEERING-401-178</v>
          </cell>
          <cell r="AF3952" t="str">
            <v>401-2303-5888</v>
          </cell>
          <cell r="AJ3952" t="str">
            <v>-</v>
          </cell>
        </row>
        <row r="3953">
          <cell r="S3953" t="str">
            <v>G994</v>
          </cell>
          <cell r="T3953" t="str">
            <v>Census of Marine Life/Core</v>
          </cell>
          <cell r="AA3953" t="str">
            <v>401-2303-5926</v>
          </cell>
          <cell r="AD3953" t="str">
            <v>ENGINEERING-401</v>
          </cell>
          <cell r="AE3953" t="str">
            <v>ENGINEERING-401-179</v>
          </cell>
          <cell r="AF3953" t="str">
            <v>401-2303-5926</v>
          </cell>
          <cell r="AJ3953" t="str">
            <v>-</v>
          </cell>
        </row>
        <row r="3954">
          <cell r="S3954" t="str">
            <v>G995</v>
          </cell>
          <cell r="T3954" t="str">
            <v>Bradley Fund for  Environment</v>
          </cell>
          <cell r="AA3954" t="str">
            <v>401-2303-5995</v>
          </cell>
          <cell r="AD3954" t="str">
            <v>ENGINEERING-401</v>
          </cell>
          <cell r="AE3954" t="str">
            <v>ENGINEERING-401-180</v>
          </cell>
          <cell r="AF3954" t="str">
            <v>401-2303-5995</v>
          </cell>
          <cell r="AJ3954" t="str">
            <v>-</v>
          </cell>
        </row>
        <row r="3955">
          <cell r="S3955" t="str">
            <v>G996</v>
          </cell>
          <cell r="T3955" t="str">
            <v>Fuss &amp; O'Neill Engr. Prof. Fnd</v>
          </cell>
          <cell r="AA3955" t="str">
            <v>401-2303-E164</v>
          </cell>
          <cell r="AD3955" t="str">
            <v>ENGINEERING-401</v>
          </cell>
          <cell r="AE3955" t="str">
            <v>ENGINEERING-401-181</v>
          </cell>
          <cell r="AF3955" t="str">
            <v>401-2303-E164</v>
          </cell>
          <cell r="AJ3955" t="str">
            <v>-</v>
          </cell>
        </row>
        <row r="3956">
          <cell r="S3956" t="str">
            <v>G997</v>
          </cell>
          <cell r="T3956" t="str">
            <v>Hnr Coll. 06 - Songs Soc. Jus.</v>
          </cell>
          <cell r="AA3956" t="str">
            <v>401-2303-E300</v>
          </cell>
          <cell r="AD3956" t="str">
            <v>ENGINEERING-401</v>
          </cell>
          <cell r="AE3956" t="str">
            <v>ENGINEERING-401-182</v>
          </cell>
          <cell r="AF3956" t="str">
            <v>401-2303-E300</v>
          </cell>
          <cell r="AJ3956" t="str">
            <v>-</v>
          </cell>
        </row>
        <row r="3957">
          <cell r="S3957" t="str">
            <v>G998</v>
          </cell>
          <cell r="T3957" t="str">
            <v>Strauss Oper. Inv. Prg. (E180)</v>
          </cell>
          <cell r="AA3957" t="str">
            <v>401-2303-E360</v>
          </cell>
          <cell r="AD3957" t="str">
            <v>ENGINEERING-401</v>
          </cell>
          <cell r="AE3957" t="str">
            <v>ENGINEERING-401-183</v>
          </cell>
          <cell r="AF3957" t="str">
            <v>401-2303-E360</v>
          </cell>
          <cell r="AJ3957" t="str">
            <v>-</v>
          </cell>
        </row>
        <row r="3958">
          <cell r="S3958" t="str">
            <v>GA01</v>
          </cell>
          <cell r="T3958" t="str">
            <v>Club Sports Ultimate Frisbee</v>
          </cell>
          <cell r="AA3958" t="str">
            <v>401-2303-E391</v>
          </cell>
          <cell r="AD3958" t="str">
            <v>ENGINEERING-401</v>
          </cell>
          <cell r="AE3958" t="str">
            <v>ENGINEERING-401-184</v>
          </cell>
          <cell r="AF3958" t="str">
            <v>401-2303-E391</v>
          </cell>
          <cell r="AJ3958" t="str">
            <v>-</v>
          </cell>
        </row>
        <row r="3959">
          <cell r="S3959" t="str">
            <v>GS01</v>
          </cell>
          <cell r="T3959" t="str">
            <v>Moore Foundation Sch Grant</v>
          </cell>
          <cell r="AA3959" t="str">
            <v>401-2303-EG15</v>
          </cell>
          <cell r="AD3959" t="str">
            <v>ENGINEERING-401</v>
          </cell>
          <cell r="AE3959" t="str">
            <v>ENGINEERING-401-185</v>
          </cell>
          <cell r="AF3959" t="str">
            <v>401-2303-EG15</v>
          </cell>
          <cell r="AJ3959" t="str">
            <v>-</v>
          </cell>
        </row>
        <row r="3960">
          <cell r="S3960" t="str">
            <v>GS02</v>
          </cell>
          <cell r="T3960" t="str">
            <v>Physical Therapy Sch. Fund</v>
          </cell>
          <cell r="AA3960" t="str">
            <v>401-2303-EG84</v>
          </cell>
          <cell r="AD3960" t="str">
            <v>ENGINEERING-401</v>
          </cell>
          <cell r="AE3960" t="str">
            <v>ENGINEERING-401-186</v>
          </cell>
          <cell r="AF3960" t="str">
            <v>401-2303-EG84</v>
          </cell>
          <cell r="AJ3960" t="str">
            <v>-</v>
          </cell>
        </row>
        <row r="3961">
          <cell r="S3961" t="str">
            <v>GS03</v>
          </cell>
          <cell r="T3961" t="str">
            <v>Hamilton, Lumas Sch. Fund</v>
          </cell>
          <cell r="AA3961" t="str">
            <v>401-2303-G505</v>
          </cell>
          <cell r="AD3961" t="str">
            <v>ENGINEERING-401</v>
          </cell>
          <cell r="AE3961" t="str">
            <v>ENGINEERING-401-187</v>
          </cell>
          <cell r="AF3961" t="str">
            <v>401-2303-G505</v>
          </cell>
          <cell r="AJ3961" t="str">
            <v>-</v>
          </cell>
        </row>
        <row r="3962">
          <cell r="S3962" t="str">
            <v>GS04</v>
          </cell>
          <cell r="T3962" t="str">
            <v>Independent Ins. Agents of RI</v>
          </cell>
          <cell r="AA3962" t="str">
            <v>401-2303-G667</v>
          </cell>
          <cell r="AD3962" t="str">
            <v>ENGINEERING-401</v>
          </cell>
          <cell r="AE3962" t="str">
            <v>ENGINEERING-401-188</v>
          </cell>
          <cell r="AF3962" t="str">
            <v>401-2303-G667</v>
          </cell>
          <cell r="AJ3962" t="str">
            <v>-</v>
          </cell>
        </row>
        <row r="3963">
          <cell r="S3963" t="str">
            <v>GS05</v>
          </cell>
          <cell r="T3963" t="str">
            <v>Engineering Scholarship Acct.</v>
          </cell>
          <cell r="AA3963" t="str">
            <v>401-2303-G668</v>
          </cell>
          <cell r="AD3963" t="str">
            <v>ENGINEERING-401</v>
          </cell>
          <cell r="AE3963" t="str">
            <v>ENGINEERING-401-189</v>
          </cell>
          <cell r="AF3963" t="str">
            <v>401-2303-G668</v>
          </cell>
          <cell r="AJ3963" t="str">
            <v>-</v>
          </cell>
        </row>
        <row r="3964">
          <cell r="S3964" t="str">
            <v>GS06</v>
          </cell>
          <cell r="T3964" t="str">
            <v>Streiter, Billy and Ashley Mem</v>
          </cell>
          <cell r="AA3964" t="str">
            <v>401-2303-G917</v>
          </cell>
          <cell r="AD3964" t="str">
            <v>ENGINEERING-401</v>
          </cell>
          <cell r="AE3964" t="str">
            <v>ENGINEERING-401-190</v>
          </cell>
          <cell r="AF3964" t="str">
            <v>401-2303-G917</v>
          </cell>
          <cell r="AJ3964" t="str">
            <v>-</v>
          </cell>
        </row>
        <row r="3965">
          <cell r="S3965" t="str">
            <v>GS07</v>
          </cell>
          <cell r="T3965" t="str">
            <v>Beaudoin, A.J. Memorial Sch.</v>
          </cell>
          <cell r="AA3965" t="str">
            <v>401-2303-GT56</v>
          </cell>
          <cell r="AD3965" t="str">
            <v>ENGINEERING-401</v>
          </cell>
          <cell r="AE3965" t="str">
            <v>ENGINEERING-401-191</v>
          </cell>
          <cell r="AF3965" t="str">
            <v>401-2303-GT56</v>
          </cell>
          <cell r="AJ3965" t="str">
            <v>-</v>
          </cell>
        </row>
        <row r="3966">
          <cell r="S3966" t="str">
            <v>GS08</v>
          </cell>
          <cell r="T3966" t="str">
            <v>Pharm. Sch. Oper. Account</v>
          </cell>
          <cell r="AA3966" t="str">
            <v>401-2303-GU14</v>
          </cell>
          <cell r="AD3966" t="str">
            <v>ENGINEERING-401</v>
          </cell>
          <cell r="AE3966" t="str">
            <v>ENGINEERING-401-192</v>
          </cell>
          <cell r="AF3966" t="str">
            <v>401-2303-GU14</v>
          </cell>
          <cell r="AJ3966" t="str">
            <v>-</v>
          </cell>
        </row>
        <row r="3967">
          <cell r="S3967" t="str">
            <v>GS09</v>
          </cell>
          <cell r="T3967" t="str">
            <v>Human Dev. &amp; Fam. Stud. Sch.</v>
          </cell>
          <cell r="AA3967" t="str">
            <v>401-2303-GU44</v>
          </cell>
          <cell r="AD3967" t="str">
            <v>ENGINEERING-401</v>
          </cell>
          <cell r="AE3967" t="str">
            <v>ENGINEERING-401-193</v>
          </cell>
          <cell r="AF3967" t="str">
            <v>401-2303-GU44</v>
          </cell>
          <cell r="AJ3967" t="str">
            <v>-</v>
          </cell>
        </row>
        <row r="3968">
          <cell r="S3968" t="str">
            <v>GS10</v>
          </cell>
          <cell r="T3968" t="str">
            <v>Newman, Frank Memorial Sch.</v>
          </cell>
          <cell r="AA3968" t="str">
            <v>401-2303-GX07</v>
          </cell>
          <cell r="AD3968" t="str">
            <v>ENGINEERING-401</v>
          </cell>
          <cell r="AE3968" t="str">
            <v>ENGINEERING-401-194</v>
          </cell>
          <cell r="AF3968" t="str">
            <v>401-2303-GX07</v>
          </cell>
          <cell r="AJ3968" t="str">
            <v>-</v>
          </cell>
        </row>
        <row r="3969">
          <cell r="S3969" t="str">
            <v>GS11</v>
          </cell>
          <cell r="T3969" t="str">
            <v>Melvin Dewey Scholarship Fund</v>
          </cell>
          <cell r="AA3969" t="str">
            <v>401-2303-GX45</v>
          </cell>
          <cell r="AD3969" t="str">
            <v>ENGINEERING-401</v>
          </cell>
          <cell r="AE3969" t="str">
            <v>ENGINEERING-401-195</v>
          </cell>
          <cell r="AF3969" t="str">
            <v>401-2303-GX45</v>
          </cell>
          <cell r="AJ3969" t="str">
            <v>-</v>
          </cell>
        </row>
        <row r="3970">
          <cell r="S3970" t="str">
            <v>GS12</v>
          </cell>
          <cell r="T3970" t="str">
            <v>Maynard, Peter MFT Scholarship</v>
          </cell>
          <cell r="AA3970" t="str">
            <v>401-2304-5082</v>
          </cell>
          <cell r="AD3970" t="str">
            <v>ENGINEERING-401</v>
          </cell>
          <cell r="AE3970" t="str">
            <v>ENGINEERING-401-196</v>
          </cell>
          <cell r="AF3970" t="str">
            <v>401-2304-5082</v>
          </cell>
          <cell r="AJ3970" t="str">
            <v>-</v>
          </cell>
        </row>
        <row r="3971">
          <cell r="S3971" t="str">
            <v>GS13</v>
          </cell>
          <cell r="T3971" t="str">
            <v>Hoban, Andrew R Memorial Sch.</v>
          </cell>
          <cell r="AA3971" t="str">
            <v>401-2304-5202</v>
          </cell>
          <cell r="AD3971" t="str">
            <v>ENGINEERING-401</v>
          </cell>
          <cell r="AE3971" t="str">
            <v>ENGINEERING-401-197</v>
          </cell>
          <cell r="AF3971" t="str">
            <v>401-2304-5202</v>
          </cell>
          <cell r="AJ3971" t="str">
            <v>-</v>
          </cell>
        </row>
        <row r="3972">
          <cell r="S3972" t="str">
            <v>GS14</v>
          </cell>
          <cell r="T3972" t="str">
            <v>Brooks Eckered Scholarship Fnd</v>
          </cell>
          <cell r="AA3972" t="str">
            <v>401-2304-5258</v>
          </cell>
          <cell r="AD3972" t="str">
            <v>ENGINEERING-401</v>
          </cell>
          <cell r="AE3972" t="str">
            <v>ENGINEERING-401-198</v>
          </cell>
          <cell r="AF3972" t="str">
            <v>401-2304-5258</v>
          </cell>
          <cell r="AJ3972" t="str">
            <v>-</v>
          </cell>
        </row>
        <row r="3973">
          <cell r="S3973" t="str">
            <v>GS15</v>
          </cell>
          <cell r="T3973" t="str">
            <v>Bank of America Scholars Prg.</v>
          </cell>
          <cell r="AA3973" t="str">
            <v>401-2304-5295</v>
          </cell>
          <cell r="AD3973" t="str">
            <v>ENGINEERING-401</v>
          </cell>
          <cell r="AE3973" t="str">
            <v>ENGINEERING-401-199</v>
          </cell>
          <cell r="AF3973" t="str">
            <v>401-2304-5295</v>
          </cell>
          <cell r="AJ3973" t="str">
            <v>-</v>
          </cell>
        </row>
        <row r="3974">
          <cell r="S3974" t="str">
            <v>GS16</v>
          </cell>
          <cell r="T3974" t="str">
            <v>Grourke, Joseph E Scholarship</v>
          </cell>
          <cell r="AA3974" t="str">
            <v>401-2304-5549</v>
          </cell>
          <cell r="AD3974" t="str">
            <v>ENGINEERING-401</v>
          </cell>
          <cell r="AE3974" t="str">
            <v>ENGINEERING-401-200</v>
          </cell>
          <cell r="AF3974" t="str">
            <v>401-2304-5549</v>
          </cell>
          <cell r="AJ3974" t="str">
            <v>-</v>
          </cell>
        </row>
        <row r="3975">
          <cell r="S3975" t="str">
            <v>GS17</v>
          </cell>
          <cell r="T3975" t="str">
            <v>Frankel Fdtn. Textiles Sch.</v>
          </cell>
          <cell r="AA3975" t="str">
            <v>401-2304-5625</v>
          </cell>
          <cell r="AD3975" t="str">
            <v>ENGINEERING-401</v>
          </cell>
          <cell r="AE3975" t="str">
            <v>ENGINEERING-401-201</v>
          </cell>
          <cell r="AF3975" t="str">
            <v>401-2304-5625</v>
          </cell>
          <cell r="AJ3975" t="str">
            <v>-</v>
          </cell>
        </row>
        <row r="3976">
          <cell r="S3976" t="str">
            <v>GS18</v>
          </cell>
          <cell r="T3976" t="str">
            <v>Hach Chemistry Scholarship Fnd</v>
          </cell>
          <cell r="AA3976" t="str">
            <v>401-2304-5755</v>
          </cell>
          <cell r="AD3976" t="str">
            <v>ENGINEERING-401</v>
          </cell>
          <cell r="AE3976" t="str">
            <v>ENGINEERING-401-202</v>
          </cell>
          <cell r="AF3976" t="str">
            <v>401-2304-5755</v>
          </cell>
          <cell r="AJ3976" t="str">
            <v>-</v>
          </cell>
        </row>
        <row r="3977">
          <cell r="S3977" t="str">
            <v>GS19</v>
          </cell>
          <cell r="T3977" t="str">
            <v>Anderson, Edward R. CLU Sch.</v>
          </cell>
          <cell r="AA3977" t="str">
            <v>401-2304-E209</v>
          </cell>
          <cell r="AD3977" t="str">
            <v>ENGINEERING-401</v>
          </cell>
          <cell r="AE3977" t="str">
            <v>ENGINEERING-401-203</v>
          </cell>
          <cell r="AF3977" t="str">
            <v>401-2304-E209</v>
          </cell>
          <cell r="AJ3977" t="str">
            <v>-</v>
          </cell>
        </row>
        <row r="3978">
          <cell r="S3978" t="str">
            <v>GS20</v>
          </cell>
          <cell r="T3978" t="str">
            <v>Petroleum Trust Sch Fund</v>
          </cell>
          <cell r="AA3978" t="str">
            <v>401-2304-E231</v>
          </cell>
          <cell r="AD3978" t="str">
            <v>ENGINEERING-401</v>
          </cell>
          <cell r="AE3978" t="str">
            <v>ENGINEERING-401-204</v>
          </cell>
          <cell r="AF3978" t="str">
            <v>401-2304-E231</v>
          </cell>
          <cell r="AJ3978" t="str">
            <v>-</v>
          </cell>
        </row>
        <row r="3979">
          <cell r="S3979" t="str">
            <v>GS21</v>
          </cell>
          <cell r="T3979" t="str">
            <v>Weston, George F. Sch</v>
          </cell>
          <cell r="AA3979" t="str">
            <v>401-2304-E322</v>
          </cell>
          <cell r="AD3979" t="str">
            <v>ENGINEERING-401</v>
          </cell>
          <cell r="AE3979" t="str">
            <v>ENGINEERING-401-205</v>
          </cell>
          <cell r="AF3979" t="str">
            <v>401-2304-E322</v>
          </cell>
          <cell r="AJ3979" t="str">
            <v>-</v>
          </cell>
        </row>
        <row r="3980">
          <cell r="S3980" t="str">
            <v>GS22</v>
          </cell>
          <cell r="T3980" t="str">
            <v>Wood, Richard D. Sch. Oper.</v>
          </cell>
          <cell r="AA3980" t="str">
            <v>401-2304-E342</v>
          </cell>
          <cell r="AD3980" t="str">
            <v>ENGINEERING-401</v>
          </cell>
          <cell r="AE3980" t="str">
            <v>ENGINEERING-401-206</v>
          </cell>
          <cell r="AF3980" t="str">
            <v>401-2304-E342</v>
          </cell>
          <cell r="AJ3980" t="str">
            <v>-</v>
          </cell>
        </row>
        <row r="3981">
          <cell r="S3981" t="str">
            <v>GS23</v>
          </cell>
          <cell r="T3981" t="str">
            <v>Baxt, Victor Chem Engr. Sch.</v>
          </cell>
          <cell r="AA3981" t="str">
            <v>401-2304-E357</v>
          </cell>
          <cell r="AD3981" t="str">
            <v>ENGINEERING-401</v>
          </cell>
          <cell r="AE3981" t="str">
            <v>ENGINEERING-401-207</v>
          </cell>
          <cell r="AF3981" t="str">
            <v>401-2304-E357</v>
          </cell>
          <cell r="AJ3981" t="str">
            <v>-</v>
          </cell>
        </row>
        <row r="3982">
          <cell r="S3982" t="str">
            <v>GS24</v>
          </cell>
          <cell r="T3982" t="str">
            <v>Wilson, H.W.GSLIS Sch. Fund</v>
          </cell>
          <cell r="AA3982" t="str">
            <v>401-2304-EG14</v>
          </cell>
          <cell r="AD3982" t="str">
            <v>ENGINEERING-401</v>
          </cell>
          <cell r="AE3982" t="str">
            <v>ENGINEERING-401-208</v>
          </cell>
          <cell r="AF3982" t="str">
            <v>401-2304-EG14</v>
          </cell>
          <cell r="AJ3982" t="str">
            <v>-</v>
          </cell>
        </row>
        <row r="3983">
          <cell r="S3983" t="str">
            <v>GS25</v>
          </cell>
          <cell r="T3983" t="str">
            <v>Sigma Theta Tau Nursing Sch.</v>
          </cell>
          <cell r="AA3983" t="str">
            <v>401-2304-G609</v>
          </cell>
          <cell r="AD3983" t="str">
            <v>ENGINEERING-401</v>
          </cell>
          <cell r="AE3983" t="str">
            <v>ENGINEERING-401-209</v>
          </cell>
          <cell r="AF3983" t="str">
            <v>401-2304-G609</v>
          </cell>
          <cell r="AJ3983" t="str">
            <v>-</v>
          </cell>
        </row>
        <row r="3984">
          <cell r="S3984" t="str">
            <v>GS26</v>
          </cell>
          <cell r="T3984" t="str">
            <v>National Assc. Chain Drug Strs</v>
          </cell>
          <cell r="AA3984" t="str">
            <v>401-2304-G655</v>
          </cell>
          <cell r="AD3984" t="str">
            <v>ENGINEERING-401</v>
          </cell>
          <cell r="AE3984" t="str">
            <v>ENGINEERING-401-210</v>
          </cell>
          <cell r="AF3984" t="str">
            <v>401-2304-G655</v>
          </cell>
          <cell r="AJ3984" t="str">
            <v>-</v>
          </cell>
        </row>
        <row r="3985">
          <cell r="S3985" t="str">
            <v>GS27</v>
          </cell>
          <cell r="T3985" t="str">
            <v>Epstein, Kenneth Eng. Sch.</v>
          </cell>
          <cell r="AA3985" t="str">
            <v>401-2304-G914</v>
          </cell>
          <cell r="AD3985" t="str">
            <v>ENGINEERING-401</v>
          </cell>
          <cell r="AE3985" t="str">
            <v>ENGINEERING-401-211</v>
          </cell>
          <cell r="AF3985" t="str">
            <v>401-2304-G914</v>
          </cell>
          <cell r="AJ3985" t="str">
            <v>-</v>
          </cell>
        </row>
        <row r="3986">
          <cell r="S3986" t="str">
            <v>GS28</v>
          </cell>
          <cell r="T3986" t="str">
            <v>Key Container Scholarship</v>
          </cell>
          <cell r="AA3986" t="str">
            <v>401-2305-5219</v>
          </cell>
          <cell r="AD3986" t="str">
            <v>ENGINEERING-401</v>
          </cell>
          <cell r="AE3986" t="str">
            <v>ENGINEERING-401-212</v>
          </cell>
          <cell r="AF3986" t="str">
            <v>401-2305-5219</v>
          </cell>
          <cell r="AJ3986" t="str">
            <v>-</v>
          </cell>
        </row>
        <row r="3987">
          <cell r="S3987" t="str">
            <v>GS29</v>
          </cell>
          <cell r="T3987" t="str">
            <v>Projo Foundation Scholarship</v>
          </cell>
          <cell r="AA3987" t="str">
            <v>401-2305-5307</v>
          </cell>
          <cell r="AD3987" t="str">
            <v>ENGINEERING-401</v>
          </cell>
          <cell r="AE3987" t="str">
            <v>ENGINEERING-401-213</v>
          </cell>
          <cell r="AF3987" t="str">
            <v>401-2305-5307</v>
          </cell>
          <cell r="AJ3987" t="str">
            <v>-</v>
          </cell>
        </row>
        <row r="3988">
          <cell r="S3988" t="str">
            <v>GS31</v>
          </cell>
          <cell r="T3988" t="str">
            <v>Itea Scholarship</v>
          </cell>
          <cell r="AA3988" t="str">
            <v>401-2305-5699</v>
          </cell>
          <cell r="AD3988" t="str">
            <v>ENGINEERING-401</v>
          </cell>
          <cell r="AE3988" t="str">
            <v>ENGINEERING-401-214</v>
          </cell>
          <cell r="AF3988" t="str">
            <v>401-2305-5699</v>
          </cell>
          <cell r="AJ3988" t="str">
            <v>-</v>
          </cell>
        </row>
        <row r="3989">
          <cell r="S3989" t="str">
            <v>GS32</v>
          </cell>
          <cell r="T3989" t="str">
            <v>Stop And Shop Scholarship</v>
          </cell>
          <cell r="AA3989" t="str">
            <v>401-2305-G741</v>
          </cell>
          <cell r="AD3989" t="str">
            <v>ENGINEERING-401</v>
          </cell>
          <cell r="AE3989" t="str">
            <v>ENGINEERING-401-215</v>
          </cell>
          <cell r="AF3989" t="str">
            <v>401-2305-G741</v>
          </cell>
          <cell r="AJ3989" t="str">
            <v>-</v>
          </cell>
        </row>
        <row r="3990">
          <cell r="S3990" t="str">
            <v>GS33</v>
          </cell>
          <cell r="T3990" t="str">
            <v>Bartlett Tree Fdn, Inc</v>
          </cell>
          <cell r="AA3990" t="str">
            <v>401-2306-5034</v>
          </cell>
          <cell r="AD3990" t="str">
            <v>ENGINEERING-401</v>
          </cell>
          <cell r="AE3990" t="str">
            <v>ENGINEERING-401-216</v>
          </cell>
          <cell r="AF3990" t="str">
            <v>401-2306-5034</v>
          </cell>
          <cell r="AJ3990" t="str">
            <v>-</v>
          </cell>
        </row>
        <row r="3991">
          <cell r="S3991" t="str">
            <v>GS34</v>
          </cell>
          <cell r="T3991" t="str">
            <v>Navarro, Frank Scholarship Fnd</v>
          </cell>
          <cell r="AA3991" t="str">
            <v>401-2306-5114</v>
          </cell>
          <cell r="AD3991" t="str">
            <v>ENGINEERING-401</v>
          </cell>
          <cell r="AE3991" t="str">
            <v>ENGINEERING-401-217</v>
          </cell>
          <cell r="AF3991" t="str">
            <v>401-2306-5114</v>
          </cell>
          <cell r="AJ3991" t="str">
            <v>-</v>
          </cell>
        </row>
        <row r="3992">
          <cell r="S3992" t="str">
            <v>GS35</v>
          </cell>
          <cell r="T3992" t="str">
            <v>IME Scholarship Fund</v>
          </cell>
          <cell r="AA3992" t="str">
            <v>401-2306-5197</v>
          </cell>
          <cell r="AD3992" t="str">
            <v>ENGINEERING-401</v>
          </cell>
          <cell r="AE3992" t="str">
            <v>ENGINEERING-401-218</v>
          </cell>
          <cell r="AF3992" t="str">
            <v>401-2306-5197</v>
          </cell>
          <cell r="AJ3992" t="str">
            <v>-</v>
          </cell>
        </row>
        <row r="3993">
          <cell r="S3993" t="str">
            <v>GS36</v>
          </cell>
          <cell r="T3993" t="str">
            <v>Washington Trust Grant Sch.</v>
          </cell>
          <cell r="AA3993" t="str">
            <v>401-2306-5203</v>
          </cell>
          <cell r="AD3993" t="str">
            <v>ENGINEERING-401</v>
          </cell>
          <cell r="AE3993" t="str">
            <v>ENGINEERING-401-219</v>
          </cell>
          <cell r="AF3993" t="str">
            <v>401-2306-5203</v>
          </cell>
          <cell r="AJ3993" t="str">
            <v>-</v>
          </cell>
        </row>
        <row r="3994">
          <cell r="S3994" t="str">
            <v>GS37</v>
          </cell>
          <cell r="T3994" t="str">
            <v>Lessne, Greg Award For Excel.</v>
          </cell>
          <cell r="AA3994" t="str">
            <v>401-2306-5326</v>
          </cell>
          <cell r="AD3994" t="str">
            <v>ENGINEERING-401</v>
          </cell>
          <cell r="AE3994" t="str">
            <v>ENGINEERING-401-220</v>
          </cell>
          <cell r="AF3994" t="str">
            <v>401-2306-5326</v>
          </cell>
          <cell r="AJ3994" t="str">
            <v>-</v>
          </cell>
        </row>
        <row r="3995">
          <cell r="S3995" t="str">
            <v>GS38</v>
          </cell>
          <cell r="T3995" t="str">
            <v>Time Capsule / Centennial Sch.</v>
          </cell>
          <cell r="AA3995" t="str">
            <v>401-2306-5492</v>
          </cell>
          <cell r="AD3995" t="str">
            <v>ENGINEERING-401</v>
          </cell>
          <cell r="AE3995" t="str">
            <v>ENGINEERING-401-221</v>
          </cell>
          <cell r="AF3995" t="str">
            <v>401-2306-5492</v>
          </cell>
          <cell r="AJ3995" t="str">
            <v>-</v>
          </cell>
        </row>
        <row r="3996">
          <cell r="S3996" t="str">
            <v>GS39</v>
          </cell>
          <cell r="T3996" t="str">
            <v>Pharmacists Mutual Scholarship</v>
          </cell>
          <cell r="AA3996" t="str">
            <v>401-2306-5503</v>
          </cell>
          <cell r="AD3996" t="str">
            <v>ENGINEERING-401</v>
          </cell>
          <cell r="AE3996" t="str">
            <v>ENGINEERING-401-222</v>
          </cell>
          <cell r="AF3996" t="str">
            <v>401-2306-5503</v>
          </cell>
          <cell r="AJ3996" t="str">
            <v>-</v>
          </cell>
        </row>
        <row r="3997">
          <cell r="S3997" t="str">
            <v>GS40</v>
          </cell>
          <cell r="T3997" t="str">
            <v>Lemaire,Ellie Woman's Ath. Sch</v>
          </cell>
          <cell r="AA3997" t="str">
            <v>401-2306-5563</v>
          </cell>
          <cell r="AD3997" t="str">
            <v>ENGINEERING-401</v>
          </cell>
          <cell r="AE3997" t="str">
            <v>ENGINEERING-401-223</v>
          </cell>
          <cell r="AF3997" t="str">
            <v>401-2306-5563</v>
          </cell>
          <cell r="AJ3997" t="str">
            <v>-</v>
          </cell>
        </row>
        <row r="3998">
          <cell r="S3998" t="str">
            <v>GS41</v>
          </cell>
          <cell r="T3998" t="str">
            <v>Trusty, Kimberly Jazz Sch.</v>
          </cell>
          <cell r="AA3998" t="str">
            <v>401-2306-5751</v>
          </cell>
          <cell r="AD3998" t="str">
            <v>ENGINEERING-401</v>
          </cell>
          <cell r="AE3998" t="str">
            <v>ENGINEERING-401-224</v>
          </cell>
          <cell r="AF3998" t="str">
            <v>401-2306-5751</v>
          </cell>
          <cell r="AJ3998" t="str">
            <v>-</v>
          </cell>
        </row>
        <row r="3999">
          <cell r="S3999" t="str">
            <v>GS42</v>
          </cell>
          <cell r="T3999" t="str">
            <v>LIGI, Rick Memorial Sch.</v>
          </cell>
          <cell r="AA3999" t="str">
            <v>401-2306-E315</v>
          </cell>
          <cell r="AD3999" t="str">
            <v>ENGINEERING-401</v>
          </cell>
          <cell r="AE3999" t="str">
            <v>ENGINEERING-401-225</v>
          </cell>
          <cell r="AF3999" t="str">
            <v>401-2306-E315</v>
          </cell>
          <cell r="AJ3999" t="str">
            <v>-</v>
          </cell>
        </row>
        <row r="4000">
          <cell r="S4000" t="str">
            <v>GS43</v>
          </cell>
          <cell r="T4000" t="str">
            <v>Animal Science Awards Fund</v>
          </cell>
          <cell r="AA4000" t="str">
            <v>401-2306-E316</v>
          </cell>
          <cell r="AD4000" t="str">
            <v>ENGINEERING-401</v>
          </cell>
          <cell r="AE4000" t="str">
            <v>ENGINEERING-401-226</v>
          </cell>
          <cell r="AF4000" t="str">
            <v>401-2306-E316</v>
          </cell>
          <cell r="AJ4000" t="str">
            <v>-</v>
          </cell>
        </row>
        <row r="4001">
          <cell r="S4001" t="str">
            <v>GS44</v>
          </cell>
          <cell r="T4001" t="str">
            <v>Defanti, Michael &amp; Anne C Sch.</v>
          </cell>
          <cell r="AA4001" t="str">
            <v>401-2306-EB78</v>
          </cell>
          <cell r="AD4001" t="str">
            <v>ENGINEERING-401</v>
          </cell>
          <cell r="AE4001" t="str">
            <v>ENGINEERING-401-227</v>
          </cell>
          <cell r="AF4001" t="str">
            <v>401-2306-EB78</v>
          </cell>
          <cell r="AJ4001" t="str">
            <v>-</v>
          </cell>
        </row>
        <row r="4002">
          <cell r="S4002" t="str">
            <v>GS45</v>
          </cell>
          <cell r="T4002" t="str">
            <v>Undergraduate Scholarship Fund</v>
          </cell>
          <cell r="AA4002" t="str">
            <v>401-2306-EF26</v>
          </cell>
          <cell r="AD4002" t="str">
            <v>ENGINEERING-401</v>
          </cell>
          <cell r="AE4002" t="str">
            <v>ENGINEERING-401-228</v>
          </cell>
          <cell r="AF4002" t="str">
            <v>401-2306-EF26</v>
          </cell>
          <cell r="AJ4002" t="str">
            <v>-</v>
          </cell>
        </row>
        <row r="4003">
          <cell r="S4003" t="str">
            <v>GS46</v>
          </cell>
          <cell r="T4003" t="str">
            <v>Ruisi, Dr. Joseh L.C. &amp; Mary P</v>
          </cell>
          <cell r="AA4003" t="str">
            <v>401-2306-EL04</v>
          </cell>
          <cell r="AD4003" t="str">
            <v>ENGINEERING-401</v>
          </cell>
          <cell r="AE4003" t="str">
            <v>ENGINEERING-401-229</v>
          </cell>
          <cell r="AF4003" t="str">
            <v>401-2306-EL04</v>
          </cell>
          <cell r="AJ4003" t="str">
            <v>-</v>
          </cell>
        </row>
        <row r="4004">
          <cell r="S4004" t="str">
            <v>GS47</v>
          </cell>
          <cell r="T4004" t="str">
            <v>Embrey, Sherry Women In Eng.</v>
          </cell>
          <cell r="AA4004" t="str">
            <v>401-2306-G686</v>
          </cell>
          <cell r="AD4004" t="str">
            <v>ENGINEERING-401</v>
          </cell>
          <cell r="AE4004" t="str">
            <v>ENGINEERING-401-230</v>
          </cell>
          <cell r="AF4004" t="str">
            <v>401-2306-G686</v>
          </cell>
          <cell r="AJ4004" t="str">
            <v>-</v>
          </cell>
        </row>
        <row r="4005">
          <cell r="S4005" t="str">
            <v>GS48</v>
          </cell>
          <cell r="T4005" t="str">
            <v>Plant Sciences Student Awards</v>
          </cell>
          <cell r="AA4005" t="str">
            <v>401-2306-GT06</v>
          </cell>
          <cell r="AD4005" t="str">
            <v>ENGINEERING-401</v>
          </cell>
          <cell r="AE4005" t="str">
            <v>ENGINEERING-401-231</v>
          </cell>
          <cell r="AF4005" t="str">
            <v>401-2306-GT06</v>
          </cell>
          <cell r="AJ4005" t="str">
            <v>-</v>
          </cell>
        </row>
        <row r="4006">
          <cell r="S4006" t="str">
            <v>GS50</v>
          </cell>
          <cell r="T4006" t="str">
            <v>Fico,Antonio &amp; Catherine Prize</v>
          </cell>
          <cell r="AA4006" t="str">
            <v>401-2306-GT22</v>
          </cell>
          <cell r="AD4006" t="str">
            <v>ENGINEERING-401</v>
          </cell>
          <cell r="AE4006" t="str">
            <v>ENGINEERING-401-232</v>
          </cell>
          <cell r="AF4006" t="str">
            <v>401-2306-GT22</v>
          </cell>
          <cell r="AJ4006" t="str">
            <v>-</v>
          </cell>
        </row>
        <row r="4007">
          <cell r="S4007" t="str">
            <v>GS51</v>
          </cell>
          <cell r="T4007" t="str">
            <v>Prince, Mack J. Scholarship</v>
          </cell>
          <cell r="AA4007" t="str">
            <v>401-2306-GT31</v>
          </cell>
          <cell r="AD4007" t="str">
            <v>ENGINEERING-401</v>
          </cell>
          <cell r="AE4007" t="str">
            <v>ENGINEERING-401-233</v>
          </cell>
          <cell r="AF4007" t="str">
            <v>401-2306-GT31</v>
          </cell>
          <cell r="AJ4007" t="str">
            <v>-</v>
          </cell>
        </row>
        <row r="4008">
          <cell r="S4008" t="str">
            <v>GS52</v>
          </cell>
          <cell r="T4008" t="str">
            <v>McKee Family Scholarship</v>
          </cell>
          <cell r="AA4008" t="str">
            <v>401-2306-GT37</v>
          </cell>
          <cell r="AD4008" t="str">
            <v>ENGINEERING-401</v>
          </cell>
          <cell r="AE4008" t="str">
            <v>ENGINEERING-401-234</v>
          </cell>
          <cell r="AF4008" t="str">
            <v>401-2306-GT37</v>
          </cell>
          <cell r="AJ4008" t="str">
            <v>-</v>
          </cell>
        </row>
        <row r="4009">
          <cell r="S4009" t="str">
            <v>GS53</v>
          </cell>
          <cell r="T4009" t="str">
            <v>Dodge, Kay Prize Fund</v>
          </cell>
          <cell r="AA4009" t="str">
            <v>401-2307-5803</v>
          </cell>
          <cell r="AD4009" t="str">
            <v>ENGINEERING-401</v>
          </cell>
          <cell r="AE4009" t="str">
            <v>ENGINEERING-401-235</v>
          </cell>
          <cell r="AF4009" t="str">
            <v>401-2307-5803</v>
          </cell>
          <cell r="AJ4009" t="str">
            <v>-</v>
          </cell>
        </row>
        <row r="4010">
          <cell r="S4010" t="str">
            <v>GS54</v>
          </cell>
          <cell r="T4010" t="str">
            <v>Citizen's Bank Womens Ath. Sch</v>
          </cell>
          <cell r="AA4010" t="str">
            <v>401-2308-5082</v>
          </cell>
          <cell r="AD4010" t="str">
            <v>ENGINEERING-401</v>
          </cell>
          <cell r="AE4010" t="str">
            <v>ENGINEERING-401-236</v>
          </cell>
          <cell r="AF4010" t="str">
            <v>401-2308-5082</v>
          </cell>
          <cell r="AJ4010" t="str">
            <v>-</v>
          </cell>
        </row>
        <row r="4011">
          <cell r="S4011" t="str">
            <v>GS55</v>
          </cell>
          <cell r="T4011" t="str">
            <v>Rayack Scholarship (Economics)</v>
          </cell>
          <cell r="AA4011" t="str">
            <v>401-2308-5137</v>
          </cell>
          <cell r="AD4011" t="str">
            <v>ENGINEERING-401</v>
          </cell>
          <cell r="AE4011" t="str">
            <v>ENGINEERING-401-237</v>
          </cell>
          <cell r="AF4011" t="str">
            <v>401-2308-5137</v>
          </cell>
          <cell r="AJ4011" t="str">
            <v>-</v>
          </cell>
        </row>
        <row r="4012">
          <cell r="S4012" t="str">
            <v>GS56</v>
          </cell>
          <cell r="T4012" t="str">
            <v>Capasso, Margaret Fico Prize</v>
          </cell>
          <cell r="AA4012" t="str">
            <v>401-2308-5163</v>
          </cell>
          <cell r="AD4012" t="str">
            <v>ENGINEERING-401</v>
          </cell>
          <cell r="AE4012" t="str">
            <v>ENGINEERING-401-238</v>
          </cell>
          <cell r="AF4012" t="str">
            <v>401-2308-5163</v>
          </cell>
          <cell r="AJ4012" t="str">
            <v>-</v>
          </cell>
        </row>
        <row r="4013">
          <cell r="S4013" t="str">
            <v>GS57</v>
          </cell>
          <cell r="T4013" t="str">
            <v>O'Hara, William Sch. Operating</v>
          </cell>
          <cell r="AA4013" t="str">
            <v>401-2308-5202</v>
          </cell>
          <cell r="AD4013" t="str">
            <v>ENGINEERING-401</v>
          </cell>
          <cell r="AE4013" t="str">
            <v>ENGINEERING-401-239</v>
          </cell>
          <cell r="AF4013" t="str">
            <v>401-2308-5202</v>
          </cell>
          <cell r="AJ4013" t="str">
            <v>-</v>
          </cell>
        </row>
        <row r="4014">
          <cell r="S4014" t="str">
            <v>GS58</v>
          </cell>
          <cell r="T4014" t="str">
            <v>Ram Club Scholarship Operating</v>
          </cell>
          <cell r="AA4014" t="str">
            <v>401-2308-5223</v>
          </cell>
          <cell r="AD4014" t="str">
            <v>ENGINEERING-401</v>
          </cell>
          <cell r="AE4014" t="str">
            <v>ENGINEERING-401-240</v>
          </cell>
          <cell r="AF4014" t="str">
            <v>401-2308-5223</v>
          </cell>
          <cell r="AJ4014" t="str">
            <v>-</v>
          </cell>
        </row>
        <row r="4015">
          <cell r="S4015" t="str">
            <v>GS59</v>
          </cell>
          <cell r="T4015" t="str">
            <v>Mens Tennis Operating (4283)</v>
          </cell>
          <cell r="AA4015" t="str">
            <v>401-2308-5258</v>
          </cell>
          <cell r="AD4015" t="str">
            <v>ENGINEERING-401</v>
          </cell>
          <cell r="AE4015" t="str">
            <v>ENGINEERING-401-241</v>
          </cell>
          <cell r="AF4015" t="str">
            <v>401-2308-5258</v>
          </cell>
          <cell r="AJ4015" t="str">
            <v>-</v>
          </cell>
        </row>
        <row r="4016">
          <cell r="S4016" t="str">
            <v>GS60</v>
          </cell>
          <cell r="T4016" t="str">
            <v>Stutz, Stan Scholarship Oper.</v>
          </cell>
          <cell r="AA4016" t="str">
            <v>401-2308-5392</v>
          </cell>
          <cell r="AD4016" t="str">
            <v>ENGINEERING-401</v>
          </cell>
          <cell r="AE4016" t="str">
            <v>ENGINEERING-401-242</v>
          </cell>
          <cell r="AF4016" t="str">
            <v>401-2308-5392</v>
          </cell>
          <cell r="AJ4016" t="str">
            <v>-</v>
          </cell>
        </row>
        <row r="4017">
          <cell r="S4017" t="str">
            <v>GS61</v>
          </cell>
          <cell r="T4017" t="str">
            <v>Tootell, Fred Scholarship Oper</v>
          </cell>
          <cell r="AA4017" t="str">
            <v>401-2308-5417</v>
          </cell>
          <cell r="AD4017" t="str">
            <v>ENGINEERING-401</v>
          </cell>
          <cell r="AE4017" t="str">
            <v>ENGINEERING-401-243</v>
          </cell>
          <cell r="AF4017" t="str">
            <v>401-2308-5417</v>
          </cell>
          <cell r="AJ4017" t="str">
            <v>-</v>
          </cell>
        </row>
        <row r="4018">
          <cell r="S4018" t="str">
            <v>GS62</v>
          </cell>
          <cell r="T4018" t="str">
            <v>Derita, Joe Scholarship Oper.</v>
          </cell>
          <cell r="AA4018" t="str">
            <v>401-2308-5536</v>
          </cell>
          <cell r="AD4018" t="str">
            <v>ENGINEERING-401</v>
          </cell>
          <cell r="AE4018" t="str">
            <v>ENGINEERING-401-244</v>
          </cell>
          <cell r="AF4018" t="str">
            <v>401-2308-5536</v>
          </cell>
          <cell r="AJ4018" t="str">
            <v>-</v>
          </cell>
        </row>
        <row r="4019">
          <cell r="S4019" t="str">
            <v>GS63</v>
          </cell>
          <cell r="T4019" t="str">
            <v>Slade, Aleck SCH. Operating</v>
          </cell>
          <cell r="AA4019" t="str">
            <v>401-2308-5549</v>
          </cell>
          <cell r="AD4019" t="str">
            <v>ENGINEERING-401</v>
          </cell>
          <cell r="AE4019" t="str">
            <v>ENGINEERING-401-245</v>
          </cell>
          <cell r="AF4019" t="str">
            <v>401-2308-5549</v>
          </cell>
          <cell r="AJ4019" t="str">
            <v>-</v>
          </cell>
        </row>
        <row r="4020">
          <cell r="S4020" t="str">
            <v>GS64</v>
          </cell>
          <cell r="T4020" t="str">
            <v>Clarke, Ted Scholarship Oper.</v>
          </cell>
          <cell r="AA4020" t="str">
            <v>401-2308-5625</v>
          </cell>
          <cell r="AD4020" t="str">
            <v>ENGINEERING-401</v>
          </cell>
          <cell r="AE4020" t="str">
            <v>ENGINEERING-401-246</v>
          </cell>
          <cell r="AF4020" t="str">
            <v>401-2308-5625</v>
          </cell>
          <cell r="AJ4020" t="str">
            <v>-</v>
          </cell>
        </row>
        <row r="4021">
          <cell r="S4021" t="str">
            <v>GS65</v>
          </cell>
          <cell r="T4021" t="str">
            <v>Kraft, Jack Scholarship Oper.</v>
          </cell>
          <cell r="AA4021" t="str">
            <v>401-2308-5722</v>
          </cell>
          <cell r="AD4021" t="str">
            <v>ENGINEERING-401</v>
          </cell>
          <cell r="AE4021" t="str">
            <v>ENGINEERING-401-247</v>
          </cell>
          <cell r="AF4021" t="str">
            <v>401-2308-5722</v>
          </cell>
          <cell r="AJ4021" t="str">
            <v>-</v>
          </cell>
        </row>
        <row r="4022">
          <cell r="S4022" t="str">
            <v>GS66</v>
          </cell>
          <cell r="T4022" t="str">
            <v>Watelet, Paul Scholarship Oper</v>
          </cell>
          <cell r="AA4022" t="str">
            <v>401-2308-5755</v>
          </cell>
          <cell r="AD4022" t="str">
            <v>ENGINEERING-401</v>
          </cell>
          <cell r="AE4022" t="str">
            <v>ENGINEERING-401-248</v>
          </cell>
          <cell r="AF4022" t="str">
            <v>401-2308-5755</v>
          </cell>
          <cell r="AJ4022" t="str">
            <v>-</v>
          </cell>
        </row>
        <row r="4023">
          <cell r="S4023" t="str">
            <v>GS67</v>
          </cell>
          <cell r="T4023" t="str">
            <v>Baxter, John Scholarship Oper.</v>
          </cell>
          <cell r="AA4023" t="str">
            <v>401-2308-5792</v>
          </cell>
          <cell r="AD4023" t="str">
            <v>ENGINEERING-401</v>
          </cell>
          <cell r="AE4023" t="str">
            <v>ENGINEERING-401-249</v>
          </cell>
          <cell r="AF4023" t="str">
            <v>401-2308-5792</v>
          </cell>
          <cell r="AJ4023" t="str">
            <v>-</v>
          </cell>
        </row>
        <row r="4024">
          <cell r="S4024" t="str">
            <v>GS68</v>
          </cell>
          <cell r="T4024" t="str">
            <v>Calverly, Ernie Sch. Operating</v>
          </cell>
          <cell r="AA4024" t="str">
            <v>401-2308-5903</v>
          </cell>
          <cell r="AD4024" t="str">
            <v>ENGINEERING-401</v>
          </cell>
          <cell r="AE4024" t="str">
            <v>ENGINEERING-401-250</v>
          </cell>
          <cell r="AF4024" t="str">
            <v>401-2308-5903</v>
          </cell>
          <cell r="AJ4024" t="str">
            <v>-</v>
          </cell>
        </row>
        <row r="4025">
          <cell r="S4025" t="str">
            <v>GS69</v>
          </cell>
          <cell r="T4025" t="str">
            <v>Ohley, Michelle Sch. Operating</v>
          </cell>
          <cell r="AA4025" t="str">
            <v>401-2308-5945</v>
          </cell>
          <cell r="AD4025" t="str">
            <v>ENGINEERING-401</v>
          </cell>
          <cell r="AE4025" t="str">
            <v>ENGINEERING-401-251</v>
          </cell>
          <cell r="AF4025" t="str">
            <v>401-2308-5945</v>
          </cell>
          <cell r="AJ4025" t="str">
            <v>-</v>
          </cell>
        </row>
        <row r="4026">
          <cell r="S4026" t="str">
            <v>GS70</v>
          </cell>
          <cell r="T4026" t="str">
            <v>Castrovillari Operating (4119)</v>
          </cell>
          <cell r="AA4026" t="str">
            <v>401-2308-E133</v>
          </cell>
          <cell r="AD4026" t="str">
            <v>ENGINEERING-401</v>
          </cell>
          <cell r="AE4026" t="str">
            <v>ENGINEERING-401-252</v>
          </cell>
          <cell r="AF4026" t="str">
            <v>401-2308-E133</v>
          </cell>
          <cell r="AJ4026" t="str">
            <v>-</v>
          </cell>
        </row>
        <row r="4027">
          <cell r="S4027" t="str">
            <v>GS71</v>
          </cell>
          <cell r="T4027" t="str">
            <v>Kopp Operating</v>
          </cell>
          <cell r="AA4027" t="str">
            <v>401-2308-E209</v>
          </cell>
          <cell r="AD4027" t="str">
            <v>ENGINEERING-401</v>
          </cell>
          <cell r="AE4027" t="str">
            <v>ENGINEERING-401-253</v>
          </cell>
          <cell r="AF4027" t="str">
            <v>401-2308-E209</v>
          </cell>
          <cell r="AJ4027" t="str">
            <v>-</v>
          </cell>
        </row>
        <row r="4028">
          <cell r="S4028" t="str">
            <v>GS72</v>
          </cell>
          <cell r="T4028" t="str">
            <v>Tucker, Anna Operating</v>
          </cell>
          <cell r="AA4028" t="str">
            <v>401-2308-E231</v>
          </cell>
          <cell r="AD4028" t="str">
            <v>ENGINEERING-401</v>
          </cell>
          <cell r="AE4028" t="str">
            <v>ENGINEERING-401-254</v>
          </cell>
          <cell r="AF4028" t="str">
            <v>401-2308-E231</v>
          </cell>
          <cell r="AJ4028" t="str">
            <v>-</v>
          </cell>
        </row>
        <row r="4029">
          <cell r="S4029" t="str">
            <v>GS73</v>
          </cell>
          <cell r="T4029" t="str">
            <v>Urish, Daniel S Book Operating</v>
          </cell>
          <cell r="AA4029" t="str">
            <v>401-2308-E287</v>
          </cell>
          <cell r="AD4029" t="str">
            <v>ENGINEERING-401</v>
          </cell>
          <cell r="AE4029" t="str">
            <v>ENGINEERING-401-255</v>
          </cell>
          <cell r="AF4029" t="str">
            <v>401-2308-E287</v>
          </cell>
          <cell r="AJ4029" t="str">
            <v>-</v>
          </cell>
        </row>
        <row r="4030">
          <cell r="S4030" t="str">
            <v>GS74</v>
          </cell>
          <cell r="T4030" t="str">
            <v>Talbot,Alice Operating</v>
          </cell>
          <cell r="AA4030" t="str">
            <v>401-2308-E292</v>
          </cell>
          <cell r="AD4030" t="str">
            <v>ENGINEERING-401</v>
          </cell>
          <cell r="AE4030" t="str">
            <v>ENGINEERING-401-256</v>
          </cell>
          <cell r="AF4030" t="str">
            <v>401-2308-E292</v>
          </cell>
          <cell r="AJ4030" t="str">
            <v>-</v>
          </cell>
        </row>
        <row r="4031">
          <cell r="S4031" t="str">
            <v>GS76</v>
          </cell>
          <cell r="T4031" t="str">
            <v>Walmart Pharmacy Scholarship</v>
          </cell>
          <cell r="AA4031" t="str">
            <v>401-2308-E322</v>
          </cell>
          <cell r="AD4031" t="str">
            <v>ENGINEERING-401</v>
          </cell>
          <cell r="AE4031" t="str">
            <v>ENGINEERING-401-257</v>
          </cell>
          <cell r="AF4031" t="str">
            <v>401-2308-E322</v>
          </cell>
          <cell r="AJ4031" t="str">
            <v>-</v>
          </cell>
        </row>
        <row r="4032">
          <cell r="S4032" t="str">
            <v>GS77</v>
          </cell>
          <cell r="T4032" t="str">
            <v>URI Foundation Alumni Oper.</v>
          </cell>
          <cell r="AA4032" t="str">
            <v>401-2308-E342</v>
          </cell>
          <cell r="AD4032" t="str">
            <v>ENGINEERING-401</v>
          </cell>
          <cell r="AE4032" t="str">
            <v>ENGINEERING-401-258</v>
          </cell>
          <cell r="AF4032" t="str">
            <v>401-2308-E342</v>
          </cell>
          <cell r="AJ4032" t="str">
            <v>-</v>
          </cell>
        </row>
        <row r="4033">
          <cell r="S4033" t="str">
            <v>GS78</v>
          </cell>
          <cell r="T4033" t="str">
            <v>Schmieding Diversity Award</v>
          </cell>
          <cell r="AA4033" t="str">
            <v>401-2308-E357</v>
          </cell>
          <cell r="AD4033" t="str">
            <v>ENGINEERING-401</v>
          </cell>
          <cell r="AE4033" t="str">
            <v>ENGINEERING-401-259</v>
          </cell>
          <cell r="AF4033" t="str">
            <v>401-2308-E357</v>
          </cell>
          <cell r="AJ4033" t="str">
            <v>-</v>
          </cell>
        </row>
        <row r="4034">
          <cell r="S4034" t="str">
            <v>GS79</v>
          </cell>
          <cell r="T4034" t="str">
            <v>Zorabedian,Mary Operating</v>
          </cell>
          <cell r="AA4034" t="str">
            <v>401-2308-EG14</v>
          </cell>
          <cell r="AD4034" t="str">
            <v>ENGINEERING-401</v>
          </cell>
          <cell r="AE4034" t="str">
            <v>ENGINEERING-401-260</v>
          </cell>
          <cell r="AF4034" t="str">
            <v>401-2308-EG14</v>
          </cell>
          <cell r="AJ4034" t="str">
            <v>-</v>
          </cell>
        </row>
        <row r="4035">
          <cell r="S4035" t="str">
            <v>GS80</v>
          </cell>
          <cell r="T4035" t="str">
            <v>Kathryn Beaupre Scholarship</v>
          </cell>
          <cell r="AA4035" t="str">
            <v>401-2308-EH08</v>
          </cell>
          <cell r="AD4035" t="str">
            <v>ENGINEERING-401</v>
          </cell>
          <cell r="AE4035" t="str">
            <v>ENGINEERING-401-261</v>
          </cell>
          <cell r="AF4035" t="str">
            <v>401-2308-EH08</v>
          </cell>
          <cell r="AJ4035" t="str">
            <v>-</v>
          </cell>
        </row>
        <row r="4036">
          <cell r="S4036" t="str">
            <v>GS81</v>
          </cell>
          <cell r="T4036" t="str">
            <v>CVS Pharmacy Scholarship</v>
          </cell>
          <cell r="AA4036" t="str">
            <v>401-2308-G655</v>
          </cell>
          <cell r="AD4036" t="str">
            <v>ENGINEERING-401</v>
          </cell>
          <cell r="AE4036" t="str">
            <v>ENGINEERING-401-262</v>
          </cell>
          <cell r="AF4036" t="str">
            <v>401-2308-G655</v>
          </cell>
          <cell r="AJ4036" t="str">
            <v>-</v>
          </cell>
        </row>
        <row r="4037">
          <cell r="S4037" t="str">
            <v>GS82</v>
          </cell>
          <cell r="T4037" t="str">
            <v>Ballentine,George CBA Scholar.</v>
          </cell>
          <cell r="AA4037" t="str">
            <v>401-2308-G741</v>
          </cell>
          <cell r="AD4037" t="str">
            <v>ENGINEERING-401</v>
          </cell>
          <cell r="AE4037" t="str">
            <v>ENGINEERING-401-263</v>
          </cell>
          <cell r="AF4037" t="str">
            <v>401-2308-G741</v>
          </cell>
          <cell r="AJ4037" t="str">
            <v>-</v>
          </cell>
        </row>
        <row r="4038">
          <cell r="S4038" t="str">
            <v>GS83</v>
          </cell>
          <cell r="T4038" t="str">
            <v>Baxt, Victor Chem. Scholarship</v>
          </cell>
          <cell r="AA4038" t="str">
            <v>401-2308-GS35</v>
          </cell>
          <cell r="AD4038" t="str">
            <v>ENGINEERING-401</v>
          </cell>
          <cell r="AE4038" t="str">
            <v>ENGINEERING-401-264</v>
          </cell>
          <cell r="AF4038" t="str">
            <v>401-2308-GS35</v>
          </cell>
          <cell r="AJ4038" t="str">
            <v>-</v>
          </cell>
        </row>
        <row r="4039">
          <cell r="S4039" t="str">
            <v>GS84</v>
          </cell>
          <cell r="T4039" t="str">
            <v>Randall, RD Operating Sch.</v>
          </cell>
          <cell r="AA4039" t="str">
            <v>401-2309-5116</v>
          </cell>
          <cell r="AD4039" t="str">
            <v>ENGINEERING-401</v>
          </cell>
          <cell r="AE4039" t="str">
            <v>ENGINEERING-401-265</v>
          </cell>
          <cell r="AF4039" t="str">
            <v>401-2309-5116</v>
          </cell>
          <cell r="AJ4039" t="str">
            <v>-</v>
          </cell>
        </row>
        <row r="4040">
          <cell r="S4040" t="str">
            <v>GS85</v>
          </cell>
          <cell r="T4040" t="str">
            <v>Carey, James '57</v>
          </cell>
          <cell r="AA4040" t="str">
            <v>401-2309-5204</v>
          </cell>
          <cell r="AD4040" t="str">
            <v>ENGINEERING-401</v>
          </cell>
          <cell r="AE4040" t="str">
            <v>ENGINEERING-401-266</v>
          </cell>
          <cell r="AF4040" t="str">
            <v>401-2309-5204</v>
          </cell>
          <cell r="AJ4040" t="str">
            <v>-</v>
          </cell>
        </row>
        <row r="4041">
          <cell r="S4041" t="str">
            <v>GS86</v>
          </cell>
          <cell r="T4041" t="str">
            <v>Jen Ryan Scholarship</v>
          </cell>
          <cell r="AA4041" t="str">
            <v>401-2309-5256</v>
          </cell>
          <cell r="AD4041" t="str">
            <v>ENGINEERING-401</v>
          </cell>
          <cell r="AE4041" t="str">
            <v>ENGINEERING-401-267</v>
          </cell>
          <cell r="AF4041" t="str">
            <v>401-2309-5256</v>
          </cell>
          <cell r="AJ4041" t="str">
            <v>-</v>
          </cell>
        </row>
        <row r="4042">
          <cell r="S4042" t="str">
            <v>GS87</v>
          </cell>
          <cell r="T4042" t="str">
            <v>Dept. Of Theatre Scholarship</v>
          </cell>
          <cell r="AA4042" t="str">
            <v>401-2309-5480</v>
          </cell>
          <cell r="AD4042" t="str">
            <v>ENGINEERING-401</v>
          </cell>
          <cell r="AE4042" t="str">
            <v>ENGINEERING-401-268</v>
          </cell>
          <cell r="AF4042" t="str">
            <v>401-2309-5480</v>
          </cell>
          <cell r="AJ4042" t="str">
            <v>-</v>
          </cell>
        </row>
        <row r="4043">
          <cell r="S4043" t="str">
            <v>GS88</v>
          </cell>
          <cell r="T4043" t="str">
            <v>Riemenschneider Operating</v>
          </cell>
          <cell r="AA4043" t="str">
            <v>401-2309-5957</v>
          </cell>
          <cell r="AD4043" t="str">
            <v>ENGINEERING-401</v>
          </cell>
          <cell r="AE4043" t="str">
            <v>ENGINEERING-401-269</v>
          </cell>
          <cell r="AF4043" t="str">
            <v>401-2309-5957</v>
          </cell>
          <cell r="AJ4043" t="str">
            <v>-</v>
          </cell>
        </row>
        <row r="4044">
          <cell r="S4044" t="str">
            <v>GS89</v>
          </cell>
          <cell r="T4044" t="str">
            <v>Intntnl.Students &amp; Scholars</v>
          </cell>
          <cell r="AA4044" t="str">
            <v>401-2309-E293</v>
          </cell>
          <cell r="AD4044" t="str">
            <v>ENGINEERING-401</v>
          </cell>
          <cell r="AE4044" t="str">
            <v>ENGINEERING-401-270</v>
          </cell>
          <cell r="AF4044" t="str">
            <v>401-2309-E293</v>
          </cell>
          <cell r="AJ4044" t="str">
            <v>-</v>
          </cell>
        </row>
        <row r="4045">
          <cell r="S4045" t="str">
            <v>GS90</v>
          </cell>
          <cell r="T4045" t="str">
            <v>Clapham,Andrew V. Lrs. In Chem</v>
          </cell>
          <cell r="AA4045" t="str">
            <v>401-2309-E301</v>
          </cell>
          <cell r="AD4045" t="str">
            <v>ENGINEERING-401</v>
          </cell>
          <cell r="AE4045" t="str">
            <v>ENGINEERING-401-271</v>
          </cell>
          <cell r="AF4045" t="str">
            <v>401-2309-E301</v>
          </cell>
          <cell r="AJ4045" t="str">
            <v>-</v>
          </cell>
        </row>
        <row r="4046">
          <cell r="S4046" t="str">
            <v>GS91</v>
          </cell>
          <cell r="T4046" t="str">
            <v>A&amp;S Scholarship Operating</v>
          </cell>
          <cell r="AA4046" t="str">
            <v>401-2309-E344</v>
          </cell>
          <cell r="AD4046" t="str">
            <v>ENGINEERING-401</v>
          </cell>
          <cell r="AE4046" t="str">
            <v>ENGINEERING-401-272</v>
          </cell>
          <cell r="AF4046" t="str">
            <v>401-2309-E344</v>
          </cell>
          <cell r="AJ4046" t="str">
            <v>-</v>
          </cell>
        </row>
        <row r="4047">
          <cell r="S4047" t="str">
            <v>GS92</v>
          </cell>
          <cell r="T4047" t="str">
            <v>COP Scholarship Operating</v>
          </cell>
          <cell r="AA4047" t="str">
            <v>401-2309-E387</v>
          </cell>
          <cell r="AD4047" t="str">
            <v>ENGINEERING-401</v>
          </cell>
          <cell r="AE4047" t="str">
            <v>ENGINEERING-401-273</v>
          </cell>
          <cell r="AF4047" t="str">
            <v>401-2309-E387</v>
          </cell>
          <cell r="AJ4047" t="str">
            <v>-</v>
          </cell>
        </row>
        <row r="4048">
          <cell r="S4048" t="str">
            <v>GS93</v>
          </cell>
          <cell r="T4048" t="str">
            <v>GSO Scholarship Oper. (Bridge)</v>
          </cell>
          <cell r="AA4048" t="str">
            <v>401-2309-ED52</v>
          </cell>
          <cell r="AD4048" t="str">
            <v>ENGINEERING-401</v>
          </cell>
          <cell r="AE4048" t="str">
            <v>ENGINEERING-401-274</v>
          </cell>
          <cell r="AF4048" t="str">
            <v>401-2309-ED52</v>
          </cell>
          <cell r="AJ4048" t="str">
            <v>-</v>
          </cell>
        </row>
        <row r="4049">
          <cell r="S4049" t="str">
            <v>GS94</v>
          </cell>
          <cell r="T4049" t="str">
            <v>Nursing Scholarship Bridge</v>
          </cell>
          <cell r="AA4049" t="str">
            <v>401-2309-EF18</v>
          </cell>
          <cell r="AD4049" t="str">
            <v>ENGINEERING-401</v>
          </cell>
          <cell r="AE4049" t="str">
            <v>ENGINEERING-401-275</v>
          </cell>
          <cell r="AF4049" t="str">
            <v>401-2309-EF18</v>
          </cell>
          <cell r="AJ4049" t="str">
            <v>-</v>
          </cell>
        </row>
        <row r="4050">
          <cell r="S4050" t="str">
            <v>GS95</v>
          </cell>
          <cell r="T4050" t="str">
            <v>Naughton,Cathleen Nursing Sch.</v>
          </cell>
          <cell r="AA4050" t="str">
            <v>401-2309-EF82</v>
          </cell>
          <cell r="AD4050" t="str">
            <v>ENGINEERING-401</v>
          </cell>
          <cell r="AE4050" t="str">
            <v>ENGINEERING-401-276</v>
          </cell>
          <cell r="AF4050" t="str">
            <v>401-2309-EF82</v>
          </cell>
          <cell r="AJ4050" t="str">
            <v>-</v>
          </cell>
        </row>
        <row r="4051">
          <cell r="S4051" t="str">
            <v>GS96</v>
          </cell>
          <cell r="T4051" t="str">
            <v>David Vendettuoli Mem Scholar</v>
          </cell>
          <cell r="AA4051" t="str">
            <v>401-2309-EG24</v>
          </cell>
          <cell r="AD4051" t="str">
            <v>ENGINEERING-401</v>
          </cell>
          <cell r="AE4051" t="str">
            <v>ENGINEERING-401-277</v>
          </cell>
          <cell r="AF4051" t="str">
            <v>401-2309-EG24</v>
          </cell>
          <cell r="AJ4051" t="str">
            <v>-</v>
          </cell>
        </row>
        <row r="4052">
          <cell r="S4052" t="str">
            <v>GS97</v>
          </cell>
          <cell r="T4052" t="str">
            <v>NE Farm &amp; Garden Assoc.</v>
          </cell>
          <cell r="AA4052" t="str">
            <v>401-2309-EG82</v>
          </cell>
          <cell r="AD4052" t="str">
            <v>ENGINEERING-401</v>
          </cell>
          <cell r="AE4052" t="str">
            <v>ENGINEERING-401-278</v>
          </cell>
          <cell r="AF4052" t="str">
            <v>401-2309-EG82</v>
          </cell>
          <cell r="AJ4052" t="str">
            <v>-</v>
          </cell>
        </row>
        <row r="4053">
          <cell r="S4053" t="str">
            <v>GS98</v>
          </cell>
          <cell r="T4053" t="str">
            <v>North Family Trust Sch.</v>
          </cell>
          <cell r="AA4053" t="str">
            <v>401-2309-EH46</v>
          </cell>
          <cell r="AD4053" t="str">
            <v>ENGINEERING-401</v>
          </cell>
          <cell r="AE4053" t="str">
            <v>ENGINEERING-401-279</v>
          </cell>
          <cell r="AF4053" t="str">
            <v>401-2309-EH46</v>
          </cell>
          <cell r="AJ4053" t="str">
            <v>-</v>
          </cell>
        </row>
        <row r="4054">
          <cell r="S4054" t="str">
            <v>GS99</v>
          </cell>
          <cell r="T4054" t="str">
            <v>Sherman,James Memorial Sch.</v>
          </cell>
          <cell r="AA4054" t="str">
            <v>401-2309-EI03</v>
          </cell>
          <cell r="AD4054" t="str">
            <v>ENGINEERING-401</v>
          </cell>
          <cell r="AE4054" t="str">
            <v>ENGINEERING-401-280</v>
          </cell>
          <cell r="AF4054" t="str">
            <v>401-2309-EI03</v>
          </cell>
          <cell r="AJ4054" t="str">
            <v>-</v>
          </cell>
        </row>
        <row r="4055">
          <cell r="S4055" t="str">
            <v>GT01</v>
          </cell>
          <cell r="T4055" t="str">
            <v>Naughton,Cathleen Scholarship</v>
          </cell>
          <cell r="AA4055" t="str">
            <v>401-2309-G716</v>
          </cell>
          <cell r="AD4055" t="str">
            <v>ENGINEERING-401</v>
          </cell>
          <cell r="AE4055" t="str">
            <v>ENGINEERING-401-281</v>
          </cell>
          <cell r="AF4055" t="str">
            <v>401-2309-G716</v>
          </cell>
          <cell r="AJ4055" t="str">
            <v>-</v>
          </cell>
        </row>
        <row r="4056">
          <cell r="S4056" t="str">
            <v>GT02</v>
          </cell>
          <cell r="T4056" t="str">
            <v>Spachman HR Professorship Lead</v>
          </cell>
          <cell r="AA4056" t="str">
            <v>401-2309-G748</v>
          </cell>
          <cell r="AD4056" t="str">
            <v>ENGINEERING-401</v>
          </cell>
          <cell r="AE4056" t="str">
            <v>ENGINEERING-401-282</v>
          </cell>
          <cell r="AF4056" t="str">
            <v>401-2309-G748</v>
          </cell>
          <cell r="AJ4056" t="str">
            <v>-</v>
          </cell>
        </row>
        <row r="4057">
          <cell r="S4057" t="str">
            <v>GT03</v>
          </cell>
          <cell r="T4057" t="str">
            <v>Classics Alumni Fund</v>
          </cell>
          <cell r="AA4057" t="str">
            <v>401-2309-G926</v>
          </cell>
          <cell r="AD4057" t="str">
            <v>ENGINEERING-401</v>
          </cell>
          <cell r="AE4057" t="str">
            <v>ENGINEERING-401-283</v>
          </cell>
          <cell r="AF4057" t="str">
            <v>401-2309-G926</v>
          </cell>
          <cell r="AJ4057" t="str">
            <v>-</v>
          </cell>
        </row>
        <row r="4058">
          <cell r="S4058" t="str">
            <v>GT04</v>
          </cell>
          <cell r="T4058" t="str">
            <v>Smile Balfour Fund</v>
          </cell>
          <cell r="AA4058" t="str">
            <v>401-2400-EA96</v>
          </cell>
          <cell r="AD4058" t="e">
            <v>#N/A</v>
          </cell>
          <cell r="AE4058" t="e">
            <v>#N/A</v>
          </cell>
          <cell r="AF4058" t="str">
            <v>401-2400-EA96</v>
          </cell>
          <cell r="AJ4058" t="str">
            <v>-</v>
          </cell>
        </row>
        <row r="4059">
          <cell r="S4059" t="str">
            <v>GT05</v>
          </cell>
          <cell r="T4059" t="str">
            <v>Chinese Lang Flagship Program</v>
          </cell>
          <cell r="AA4059" t="str">
            <v>401-2400-EG26</v>
          </cell>
          <cell r="AD4059" t="e">
            <v>#N/A</v>
          </cell>
          <cell r="AE4059" t="e">
            <v>#N/A</v>
          </cell>
          <cell r="AF4059" t="str">
            <v>401-2400-EG26</v>
          </cell>
          <cell r="AJ4059" t="str">
            <v>-</v>
          </cell>
        </row>
        <row r="4060">
          <cell r="S4060" t="str">
            <v>GT06</v>
          </cell>
          <cell r="T4060" t="str">
            <v>Ocean Engineering Grad Fellow</v>
          </cell>
          <cell r="AA4060" t="str">
            <v>401-2401-GU97</v>
          </cell>
          <cell r="AD4060" t="str">
            <v>HEALTHSCI-401</v>
          </cell>
          <cell r="AE4060" t="str">
            <v>HEALTHSCI-401-36</v>
          </cell>
          <cell r="AF4060" t="str">
            <v>401-2401-GU97</v>
          </cell>
          <cell r="AJ4060" t="str">
            <v>-</v>
          </cell>
        </row>
        <row r="4061">
          <cell r="S4061" t="str">
            <v>GT07</v>
          </cell>
          <cell r="T4061" t="str">
            <v>CHE Grad Fellowship</v>
          </cell>
          <cell r="AA4061" t="str">
            <v>401-2401-GU98</v>
          </cell>
          <cell r="AD4061" t="str">
            <v>HEALTHSCI-401</v>
          </cell>
          <cell r="AE4061" t="str">
            <v>HEALTHSCI-401-37</v>
          </cell>
          <cell r="AF4061" t="str">
            <v>401-2401-GU98</v>
          </cell>
          <cell r="AJ4061" t="str">
            <v>-</v>
          </cell>
        </row>
        <row r="4062">
          <cell r="S4062" t="str">
            <v>GT08</v>
          </cell>
          <cell r="T4062" t="str">
            <v>Camperships - Alton Jones</v>
          </cell>
          <cell r="AA4062" t="str">
            <v>401-2401-GU99</v>
          </cell>
          <cell r="AD4062" t="str">
            <v>HEALTHSCI-401</v>
          </cell>
          <cell r="AE4062" t="str">
            <v>HEALTHSCI-401-38</v>
          </cell>
          <cell r="AF4062" t="str">
            <v>401-2401-GU99</v>
          </cell>
          <cell r="AJ4062" t="str">
            <v>-</v>
          </cell>
        </row>
        <row r="4063">
          <cell r="S4063" t="str">
            <v>GT09</v>
          </cell>
          <cell r="T4063" t="str">
            <v>Rhode Island Blood Center Sch.</v>
          </cell>
          <cell r="AA4063" t="str">
            <v>401-2401-GV03</v>
          </cell>
          <cell r="AD4063" t="str">
            <v>HEALTHSCI-401</v>
          </cell>
          <cell r="AE4063" t="str">
            <v>HEALTHSCI-401-39</v>
          </cell>
          <cell r="AF4063" t="str">
            <v>401-2401-GV03</v>
          </cell>
          <cell r="AJ4063" t="str">
            <v>-</v>
          </cell>
        </row>
        <row r="4064">
          <cell r="S4064" t="str">
            <v>GT10</v>
          </cell>
          <cell r="T4064" t="str">
            <v>Waterfowl in Argentina</v>
          </cell>
          <cell r="AA4064" t="str">
            <v>401-2401-GV57</v>
          </cell>
          <cell r="AD4064" t="str">
            <v>HEALTHSCI-401</v>
          </cell>
          <cell r="AE4064" t="str">
            <v>HEALTHSCI-401-40</v>
          </cell>
          <cell r="AF4064" t="str">
            <v>401-2401-GV57</v>
          </cell>
          <cell r="AJ4064" t="str">
            <v>-</v>
          </cell>
        </row>
        <row r="4065">
          <cell r="S4065" t="str">
            <v>GT11</v>
          </cell>
          <cell r="T4065" t="str">
            <v>Stephanie Bounds Award</v>
          </cell>
          <cell r="AA4065" t="str">
            <v>401-2401-GW69</v>
          </cell>
          <cell r="AD4065" t="str">
            <v>HEALTHSCI-401</v>
          </cell>
          <cell r="AE4065" t="str">
            <v>HEALTHSCI-401-41</v>
          </cell>
          <cell r="AF4065" t="str">
            <v>401-2401-GW69</v>
          </cell>
          <cell r="AJ4065" t="str">
            <v>-</v>
          </cell>
        </row>
        <row r="4066">
          <cell r="S4066" t="str">
            <v>GT12</v>
          </cell>
          <cell r="T4066" t="str">
            <v>JD Edsal Scholarship Fund</v>
          </cell>
          <cell r="AA4066" t="str">
            <v>401-2401-GX13</v>
          </cell>
          <cell r="AD4066" t="str">
            <v>HEALTHSCI-401</v>
          </cell>
          <cell r="AE4066" t="str">
            <v>HEALTHSCI-401-42</v>
          </cell>
          <cell r="AF4066" t="str">
            <v>401-2401-GX13</v>
          </cell>
          <cell r="AJ4066" t="str">
            <v>-</v>
          </cell>
        </row>
        <row r="4067">
          <cell r="S4067" t="str">
            <v>GT13</v>
          </cell>
          <cell r="T4067" t="str">
            <v>Jonas Scholar Program</v>
          </cell>
          <cell r="AA4067" t="str">
            <v>401-2401-GX56</v>
          </cell>
          <cell r="AD4067" t="str">
            <v>HEALTHSCI-401</v>
          </cell>
          <cell r="AE4067" t="str">
            <v>HEALTHSCI-401-43</v>
          </cell>
          <cell r="AF4067" t="str">
            <v>401-2401-GX56</v>
          </cell>
          <cell r="AJ4067" t="str">
            <v>-</v>
          </cell>
        </row>
        <row r="4068">
          <cell r="S4068" t="str">
            <v>GT14</v>
          </cell>
          <cell r="T4068" t="str">
            <v>URI Metcalf GSO</v>
          </cell>
          <cell r="AA4068" t="str">
            <v>401-2402-EJ25</v>
          </cell>
          <cell r="AD4068" t="str">
            <v>HEALTHSCI-401</v>
          </cell>
          <cell r="AE4068" t="str">
            <v>HEALTHSCI-401-44</v>
          </cell>
          <cell r="AF4068" t="str">
            <v>401-2402-EJ25</v>
          </cell>
          <cell r="AJ4068" t="str">
            <v>-</v>
          </cell>
        </row>
        <row r="4069">
          <cell r="S4069" t="str">
            <v>GT15</v>
          </cell>
          <cell r="T4069" t="str">
            <v>Football Scholarships Fund</v>
          </cell>
          <cell r="AA4069" t="str">
            <v>401-2402-EJ55</v>
          </cell>
          <cell r="AD4069" t="str">
            <v>HEALTHSCI-401</v>
          </cell>
          <cell r="AE4069" t="str">
            <v>HEALTHSCI-401-45</v>
          </cell>
          <cell r="AF4069" t="str">
            <v>401-2402-EJ55</v>
          </cell>
          <cell r="AJ4069" t="str">
            <v>-</v>
          </cell>
        </row>
        <row r="4070">
          <cell r="S4070" t="str">
            <v>GT16</v>
          </cell>
          <cell r="T4070" t="str">
            <v>John &amp; Gertrude Thoman Archive</v>
          </cell>
          <cell r="AA4070" t="str">
            <v>401-2402-GU91</v>
          </cell>
          <cell r="AD4070" t="str">
            <v>HEALTHSCI-401</v>
          </cell>
          <cell r="AE4070" t="str">
            <v>HEALTHSCI-401-46</v>
          </cell>
          <cell r="AF4070" t="str">
            <v>401-2402-GU91</v>
          </cell>
          <cell r="AJ4070" t="str">
            <v>-</v>
          </cell>
        </row>
        <row r="4071">
          <cell r="S4071" t="str">
            <v>GT17</v>
          </cell>
          <cell r="T4071" t="str">
            <v>Xu Faculty Development Fund</v>
          </cell>
          <cell r="AA4071" t="str">
            <v>401-2402-GU96</v>
          </cell>
          <cell r="AD4071" t="str">
            <v>HEALTHSCI-401</v>
          </cell>
          <cell r="AE4071" t="str">
            <v>HEALTHSCI-401-47</v>
          </cell>
          <cell r="AF4071" t="str">
            <v>401-2402-GU96</v>
          </cell>
          <cell r="AJ4071" t="str">
            <v>-</v>
          </cell>
        </row>
        <row r="4072">
          <cell r="S4072" t="str">
            <v>GT18</v>
          </cell>
          <cell r="T4072" t="str">
            <v>Motion Analysis Lab</v>
          </cell>
          <cell r="AA4072" t="str">
            <v>401-2402-GX02</v>
          </cell>
          <cell r="AD4072" t="str">
            <v>HEALTHSCI-401</v>
          </cell>
          <cell r="AE4072" t="str">
            <v>HEALTHSCI-401-48</v>
          </cell>
          <cell r="AF4072" t="str">
            <v>401-2402-GX02</v>
          </cell>
          <cell r="AJ4072" t="str">
            <v>-</v>
          </cell>
        </row>
        <row r="4073">
          <cell r="S4073" t="str">
            <v>GT19</v>
          </cell>
          <cell r="T4073" t="str">
            <v>Advanced Biochemistry Lab</v>
          </cell>
          <cell r="AA4073" t="str">
            <v>401-2403-5325</v>
          </cell>
          <cell r="AD4073" t="e">
            <v>#N/A</v>
          </cell>
          <cell r="AE4073" t="e">
            <v>#N/A</v>
          </cell>
          <cell r="AF4073" t="str">
            <v>401-2403-5325</v>
          </cell>
          <cell r="AJ4073" t="str">
            <v>-</v>
          </cell>
        </row>
        <row r="4074">
          <cell r="S4074" t="str">
            <v>GT20</v>
          </cell>
          <cell r="T4074" t="str">
            <v>Scientific Diving Education</v>
          </cell>
          <cell r="AA4074" t="str">
            <v>401-2404-EJ09</v>
          </cell>
          <cell r="AD4074" t="str">
            <v>BUSINESS-401</v>
          </cell>
          <cell r="AE4074" t="str">
            <v>BUSINESS-401-136</v>
          </cell>
          <cell r="AF4074" t="str">
            <v>401-2404-EJ09</v>
          </cell>
          <cell r="AJ4074" t="str">
            <v>-</v>
          </cell>
        </row>
        <row r="4075">
          <cell r="S4075" t="str">
            <v>GT21</v>
          </cell>
          <cell r="T4075" t="str">
            <v>Champlin '13 Experiential Lrn</v>
          </cell>
          <cell r="AA4075" t="str">
            <v>401-2404-EJ10</v>
          </cell>
          <cell r="AD4075" t="str">
            <v>BUSINESS-401</v>
          </cell>
          <cell r="AE4075" t="str">
            <v>BUSINESS-401-137</v>
          </cell>
          <cell r="AF4075" t="str">
            <v>401-2404-EJ10</v>
          </cell>
          <cell r="AJ4075" t="str">
            <v>-</v>
          </cell>
        </row>
        <row r="4076">
          <cell r="S4076" t="str">
            <v>GT22</v>
          </cell>
          <cell r="T4076" t="str">
            <v>Oceanography Teaching Lab</v>
          </cell>
          <cell r="AA4076" t="str">
            <v>401-2404-EJ11</v>
          </cell>
          <cell r="AD4076" t="str">
            <v>BUSINESS-401</v>
          </cell>
          <cell r="AE4076" t="str">
            <v>BUSINESS-401-138</v>
          </cell>
          <cell r="AF4076" t="str">
            <v>401-2404-EJ11</v>
          </cell>
          <cell r="AJ4076" t="str">
            <v>-</v>
          </cell>
        </row>
        <row r="4077">
          <cell r="S4077" t="str">
            <v>GT23</v>
          </cell>
          <cell r="T4077" t="str">
            <v>RI Nurse Residency Program</v>
          </cell>
          <cell r="AA4077" t="str">
            <v>401-2404-EJ12</v>
          </cell>
          <cell r="AD4077" t="str">
            <v>BUSINESS-401</v>
          </cell>
          <cell r="AE4077" t="str">
            <v>BUSINESS-401-139</v>
          </cell>
          <cell r="AF4077" t="str">
            <v>401-2404-EJ12</v>
          </cell>
          <cell r="AJ4077" t="str">
            <v>-</v>
          </cell>
        </row>
        <row r="4078">
          <cell r="S4078" t="str">
            <v>GT25</v>
          </cell>
          <cell r="T4078" t="str">
            <v>AKKO Project Underwater Arch</v>
          </cell>
          <cell r="AA4078" t="str">
            <v>401-2404-EJ13</v>
          </cell>
          <cell r="AD4078" t="str">
            <v>BUSINESS-401</v>
          </cell>
          <cell r="AE4078" t="str">
            <v>BUSINESS-401-140</v>
          </cell>
          <cell r="AF4078" t="str">
            <v>401-2404-EJ13</v>
          </cell>
          <cell r="AJ4078" t="str">
            <v>-</v>
          </cell>
        </row>
        <row r="4079">
          <cell r="S4079" t="str">
            <v>GT26</v>
          </cell>
          <cell r="T4079" t="str">
            <v>Hall of Fame</v>
          </cell>
          <cell r="AA4079" t="str">
            <v>401-2404-EJ14</v>
          </cell>
          <cell r="AD4079" t="str">
            <v>BUSINESS-401</v>
          </cell>
          <cell r="AE4079" t="str">
            <v>BUSINESS-401-141</v>
          </cell>
          <cell r="AF4079" t="str">
            <v>401-2404-EJ14</v>
          </cell>
          <cell r="AJ4079" t="str">
            <v>-</v>
          </cell>
        </row>
        <row r="4080">
          <cell r="S4080" t="str">
            <v>GT27</v>
          </cell>
          <cell r="T4080" t="str">
            <v>Kaiser Family Fund</v>
          </cell>
          <cell r="AA4080" t="str">
            <v>401-2404-EJ15</v>
          </cell>
          <cell r="AD4080" t="str">
            <v>BUSINESS-401</v>
          </cell>
          <cell r="AE4080" t="str">
            <v>BUSINESS-401-142</v>
          </cell>
          <cell r="AF4080" t="str">
            <v>401-2404-EJ15</v>
          </cell>
          <cell r="AJ4080" t="str">
            <v>-</v>
          </cell>
        </row>
        <row r="4081">
          <cell r="S4081" t="str">
            <v>GT28</v>
          </cell>
          <cell r="T4081" t="str">
            <v>Grapes and Grain</v>
          </cell>
          <cell r="AA4081" t="str">
            <v>401-2404-EJ16</v>
          </cell>
          <cell r="AD4081" t="str">
            <v>BUSINESS-401</v>
          </cell>
          <cell r="AE4081" t="str">
            <v>BUSINESS-401-143</v>
          </cell>
          <cell r="AF4081" t="str">
            <v>401-2404-EJ16</v>
          </cell>
          <cell r="AJ4081" t="str">
            <v>-</v>
          </cell>
        </row>
        <row r="4082">
          <cell r="S4082" t="str">
            <v>GT29</v>
          </cell>
          <cell r="T4082" t="str">
            <v>Annual Cybersecurity Symposium</v>
          </cell>
          <cell r="AA4082" t="str">
            <v>401-2404-EJ17</v>
          </cell>
          <cell r="AD4082" t="str">
            <v>BUSINESS-401</v>
          </cell>
          <cell r="AE4082" t="str">
            <v>BUSINESS-401-144</v>
          </cell>
          <cell r="AF4082" t="str">
            <v>401-2404-EJ17</v>
          </cell>
          <cell r="AJ4082" t="str">
            <v>-</v>
          </cell>
        </row>
        <row r="4083">
          <cell r="S4083" t="str">
            <v>GT30</v>
          </cell>
          <cell r="T4083" t="str">
            <v>Battery Electrolytes</v>
          </cell>
          <cell r="AA4083" t="str">
            <v>401-2404-GU53</v>
          </cell>
          <cell r="AD4083" t="str">
            <v>BUSINESS-401</v>
          </cell>
          <cell r="AE4083" t="str">
            <v>BUSINESS-401-145</v>
          </cell>
          <cell r="AF4083" t="str">
            <v>401-2404-GU53</v>
          </cell>
          <cell r="AJ4083" t="str">
            <v>-</v>
          </cell>
        </row>
        <row r="4084">
          <cell r="S4084" t="str">
            <v>GT31</v>
          </cell>
          <cell r="T4084" t="str">
            <v>Ocean Engineering Student Eng</v>
          </cell>
          <cell r="AA4084" t="str">
            <v>401-2404-GU55</v>
          </cell>
          <cell r="AD4084" t="str">
            <v>BUSINESS-401</v>
          </cell>
          <cell r="AE4084" t="str">
            <v>BUSINESS-401-146</v>
          </cell>
          <cell r="AF4084" t="str">
            <v>401-2404-GU55</v>
          </cell>
          <cell r="AJ4084" t="str">
            <v>-</v>
          </cell>
        </row>
        <row r="4085">
          <cell r="S4085" t="str">
            <v>GT32</v>
          </cell>
          <cell r="T4085" t="str">
            <v>Men's Basketball: Foreign Trip</v>
          </cell>
          <cell r="AA4085" t="str">
            <v>401-2404-GU56</v>
          </cell>
          <cell r="AD4085" t="str">
            <v>BUSINESS-401</v>
          </cell>
          <cell r="AE4085" t="str">
            <v>BUSINESS-401-147</v>
          </cell>
          <cell r="AF4085" t="str">
            <v>401-2404-GU56</v>
          </cell>
          <cell r="AJ4085" t="str">
            <v>-</v>
          </cell>
        </row>
        <row r="4086">
          <cell r="S4086" t="str">
            <v>GT33</v>
          </cell>
          <cell r="T4086" t="str">
            <v>Silvia Chandley Professorship</v>
          </cell>
          <cell r="AA4086" t="str">
            <v>401-2404-GU57</v>
          </cell>
          <cell r="AD4086" t="str">
            <v>BUSINESS-401</v>
          </cell>
          <cell r="AE4086" t="str">
            <v>BUSINESS-401-148</v>
          </cell>
          <cell r="AF4086" t="str">
            <v>401-2404-GU57</v>
          </cell>
          <cell r="AJ4086" t="str">
            <v>-</v>
          </cell>
        </row>
        <row r="4087">
          <cell r="S4087" t="str">
            <v>GT34</v>
          </cell>
          <cell r="T4087" t="str">
            <v>Jumpstart URI</v>
          </cell>
          <cell r="AA4087" t="str">
            <v>401-2404-GU58</v>
          </cell>
          <cell r="AD4087" t="str">
            <v>BUSINESS-401</v>
          </cell>
          <cell r="AE4087" t="str">
            <v>BUSINESS-401-149</v>
          </cell>
          <cell r="AF4087" t="str">
            <v>401-2404-GU58</v>
          </cell>
          <cell r="AJ4087" t="str">
            <v>-</v>
          </cell>
        </row>
        <row r="4088">
          <cell r="S4088" t="str">
            <v>GT35</v>
          </cell>
          <cell r="T4088" t="str">
            <v>Gemsnet Strategic Change Model</v>
          </cell>
          <cell r="AA4088" t="str">
            <v>401-2404-GU60</v>
          </cell>
          <cell r="AD4088" t="str">
            <v>BUSINESS-401</v>
          </cell>
          <cell r="AE4088" t="str">
            <v>BUSINESS-401-150</v>
          </cell>
          <cell r="AF4088" t="str">
            <v>401-2404-GU60</v>
          </cell>
          <cell r="AJ4088" t="str">
            <v>-</v>
          </cell>
        </row>
        <row r="4089">
          <cell r="S4089" t="str">
            <v>GT36</v>
          </cell>
          <cell r="T4089" t="str">
            <v>Biomed Lab Research Fund</v>
          </cell>
          <cell r="AA4089" t="str">
            <v>401-2404-GW45</v>
          </cell>
          <cell r="AD4089" t="str">
            <v>BUSINESS-401</v>
          </cell>
          <cell r="AE4089" t="str">
            <v>BUSINESS-401-151</v>
          </cell>
          <cell r="AF4089" t="str">
            <v>401-2404-GW45</v>
          </cell>
          <cell r="AJ4089" t="str">
            <v>-</v>
          </cell>
        </row>
        <row r="4090">
          <cell r="S4090" t="str">
            <v>GT37</v>
          </cell>
          <cell r="T4090" t="str">
            <v>Omega Epsilon URI Chapter</v>
          </cell>
          <cell r="AA4090" t="str">
            <v>401-2404-GW91</v>
          </cell>
          <cell r="AD4090" t="str">
            <v>BUSINESS-401</v>
          </cell>
          <cell r="AE4090" t="str">
            <v>BUSINESS-401-152</v>
          </cell>
          <cell r="AF4090" t="str">
            <v>401-2404-GW91</v>
          </cell>
          <cell r="AJ4090" t="str">
            <v>-</v>
          </cell>
        </row>
        <row r="4091">
          <cell r="S4091" t="str">
            <v>GT38</v>
          </cell>
          <cell r="T4091" t="str">
            <v>Civil Graduate Fellowship</v>
          </cell>
          <cell r="AA4091" t="str">
            <v>401-2404-GX24</v>
          </cell>
          <cell r="AD4091" t="str">
            <v>BUSINESS-401</v>
          </cell>
          <cell r="AE4091" t="str">
            <v>BUSINESS-401-153</v>
          </cell>
          <cell r="AF4091" t="str">
            <v>401-2404-GX24</v>
          </cell>
          <cell r="AJ4091" t="str">
            <v>-</v>
          </cell>
        </row>
        <row r="4092">
          <cell r="S4092" t="str">
            <v>GT39</v>
          </cell>
          <cell r="T4092" t="str">
            <v>RI Beach SAMP</v>
          </cell>
          <cell r="AA4092" t="str">
            <v>401-2405-EJ69</v>
          </cell>
          <cell r="AD4092" t="str">
            <v>HEALTHSCI-401</v>
          </cell>
          <cell r="AE4092" t="str">
            <v>HEALTHSCI-401-49</v>
          </cell>
          <cell r="AF4092" t="str">
            <v>401-2405-EJ69</v>
          </cell>
          <cell r="AJ4092" t="str">
            <v>-</v>
          </cell>
        </row>
        <row r="4093">
          <cell r="S4093" t="str">
            <v>GT40</v>
          </cell>
          <cell r="T4093" t="str">
            <v>Margolin McKinney LGBTQ Scholr</v>
          </cell>
          <cell r="AA4093" t="str">
            <v>401-2405-GV09</v>
          </cell>
          <cell r="AD4093" t="str">
            <v>HEALTHSCI-401</v>
          </cell>
          <cell r="AE4093" t="str">
            <v>HEALTHSCI-401-50</v>
          </cell>
          <cell r="AF4093" t="str">
            <v>401-2405-GV09</v>
          </cell>
          <cell r="AJ4093" t="str">
            <v>-</v>
          </cell>
        </row>
        <row r="4094">
          <cell r="S4094" t="str">
            <v>GT41</v>
          </cell>
          <cell r="T4094" t="str">
            <v>Lab Analysis Songbird Exercise</v>
          </cell>
          <cell r="AA4094" t="str">
            <v>401-2405-GX15</v>
          </cell>
          <cell r="AD4094" t="str">
            <v>HEALTHSCI-401</v>
          </cell>
          <cell r="AE4094" t="str">
            <v>HEALTHSCI-401-51</v>
          </cell>
          <cell r="AF4094" t="str">
            <v>401-2405-GX15</v>
          </cell>
          <cell r="AJ4094" t="str">
            <v>-</v>
          </cell>
        </row>
        <row r="4095">
          <cell r="S4095" t="str">
            <v>GT42</v>
          </cell>
          <cell r="T4095" t="str">
            <v>Womens Rowing Boat Donation</v>
          </cell>
          <cell r="AA4095" t="str">
            <v>401-2405-GX31</v>
          </cell>
          <cell r="AD4095" t="str">
            <v>HEALTHSCI-401</v>
          </cell>
          <cell r="AE4095" t="str">
            <v>HEALTHSCI-401-52</v>
          </cell>
          <cell r="AF4095" t="str">
            <v>401-2405-GX31</v>
          </cell>
          <cell r="AJ4095" t="str">
            <v>-</v>
          </cell>
        </row>
        <row r="4096">
          <cell r="S4096" t="str">
            <v>GT43</v>
          </cell>
          <cell r="T4096" t="str">
            <v>Amilcar Cabral Fund</v>
          </cell>
          <cell r="AA4096" t="str">
            <v>401-2405-GX44</v>
          </cell>
          <cell r="AD4096" t="str">
            <v>HEALTHSCI-401</v>
          </cell>
          <cell r="AE4096" t="str">
            <v>HEALTHSCI-401-53</v>
          </cell>
          <cell r="AF4096" t="str">
            <v>401-2405-GX44</v>
          </cell>
          <cell r="AJ4096" t="str">
            <v>-</v>
          </cell>
        </row>
        <row r="4097">
          <cell r="S4097" t="str">
            <v>GT45</v>
          </cell>
          <cell r="T4097" t="str">
            <v>Deysher Business Scholar Fund</v>
          </cell>
          <cell r="AA4097" t="str">
            <v>401-2406-5461</v>
          </cell>
          <cell r="AD4097" t="str">
            <v>EDUCATION-401</v>
          </cell>
          <cell r="AE4097" t="str">
            <v>EDUCATION-401-1</v>
          </cell>
          <cell r="AF4097" t="str">
            <v>401-2406-5461</v>
          </cell>
          <cell r="AJ4097" t="str">
            <v>-</v>
          </cell>
        </row>
        <row r="4098">
          <cell r="S4098" t="str">
            <v>GT46</v>
          </cell>
          <cell r="T4098" t="str">
            <v>Wilcox Family Nursing Scholar</v>
          </cell>
          <cell r="AA4098" t="str">
            <v>401-2407-5589</v>
          </cell>
          <cell r="AD4098" t="str">
            <v>HEALTHSCI-401</v>
          </cell>
          <cell r="AE4098" t="str">
            <v>HEALTHSCI-401-54</v>
          </cell>
          <cell r="AF4098" t="str">
            <v>401-2407-5589</v>
          </cell>
          <cell r="AJ4098" t="str">
            <v>-</v>
          </cell>
        </row>
        <row r="4099">
          <cell r="S4099" t="str">
            <v>GT47</v>
          </cell>
          <cell r="T4099" t="str">
            <v>Wilcox Family Pharm Scholar</v>
          </cell>
          <cell r="AA4099" t="str">
            <v>401-2407-GV07</v>
          </cell>
          <cell r="AD4099" t="str">
            <v>HEALTHSCI-401</v>
          </cell>
          <cell r="AE4099" t="str">
            <v>HEALTHSCI-401-55</v>
          </cell>
          <cell r="AF4099" t="str">
            <v>401-2407-GV07</v>
          </cell>
          <cell r="AJ4099" t="str">
            <v>-</v>
          </cell>
        </row>
        <row r="4100">
          <cell r="S4100" t="str">
            <v>GT48</v>
          </cell>
          <cell r="T4100" t="str">
            <v>NEIT Foundation Fund</v>
          </cell>
          <cell r="AA4100" t="str">
            <v>401-2407-TR12</v>
          </cell>
          <cell r="AD4100" t="str">
            <v>HEALTHSCI-401</v>
          </cell>
          <cell r="AE4100" t="str">
            <v>HEALTHSCI-401-56</v>
          </cell>
          <cell r="AF4100" t="str">
            <v>401-2407-TR12</v>
          </cell>
          <cell r="AJ4100" t="str">
            <v>-</v>
          </cell>
        </row>
        <row r="4101">
          <cell r="S4101" t="str">
            <v>GT49</v>
          </cell>
          <cell r="T4101" t="str">
            <v>RI Coalition Future of Nursing</v>
          </cell>
          <cell r="AA4101" t="str">
            <v>401-2408-EJ18</v>
          </cell>
          <cell r="AD4101" t="str">
            <v>EDUCATION-401</v>
          </cell>
          <cell r="AE4101" t="str">
            <v>EDUCATION-401-2</v>
          </cell>
          <cell r="AF4101" t="str">
            <v>401-2408-EJ18</v>
          </cell>
          <cell r="AJ4101" t="str">
            <v>-</v>
          </cell>
        </row>
        <row r="4102">
          <cell r="S4102" t="str">
            <v>GT50</v>
          </cell>
          <cell r="T4102" t="str">
            <v>Malacology Conference</v>
          </cell>
          <cell r="AA4102" t="str">
            <v>401-2408-EJ20</v>
          </cell>
          <cell r="AD4102" t="str">
            <v>EDUCATION-401</v>
          </cell>
          <cell r="AE4102" t="str">
            <v>EDUCATION-401-3</v>
          </cell>
          <cell r="AF4102" t="str">
            <v>401-2408-EJ20</v>
          </cell>
          <cell r="AJ4102" t="str">
            <v>-</v>
          </cell>
        </row>
        <row r="4103">
          <cell r="S4103" t="str">
            <v>GT51</v>
          </cell>
          <cell r="T4103" t="str">
            <v>CED Fund</v>
          </cell>
          <cell r="AA4103" t="str">
            <v>401-2408-EJ21</v>
          </cell>
          <cell r="AD4103" t="str">
            <v>EDUCATION-401</v>
          </cell>
          <cell r="AE4103" t="str">
            <v>EDUCATION-401-4</v>
          </cell>
          <cell r="AF4103" t="str">
            <v>401-2408-EJ21</v>
          </cell>
          <cell r="AJ4103" t="str">
            <v>-</v>
          </cell>
        </row>
        <row r="4104">
          <cell r="S4104" t="str">
            <v>GT52</v>
          </cell>
          <cell r="T4104" t="str">
            <v>GSO Workshops</v>
          </cell>
          <cell r="AA4104" t="str">
            <v>401-2408-EJ22</v>
          </cell>
          <cell r="AD4104" t="str">
            <v>EDUCATION-401</v>
          </cell>
          <cell r="AE4104" t="str">
            <v>EDUCATION-401-5</v>
          </cell>
          <cell r="AF4104" t="str">
            <v>401-2408-EJ22</v>
          </cell>
          <cell r="AJ4104" t="str">
            <v>-</v>
          </cell>
        </row>
        <row r="4105">
          <cell r="S4105" t="str">
            <v>GT53</v>
          </cell>
          <cell r="T4105" t="str">
            <v>NOAA BWET Grant Smile</v>
          </cell>
          <cell r="AA4105" t="str">
            <v>401-2408-EJ23</v>
          </cell>
          <cell r="AD4105" t="str">
            <v>EDUCATION-401</v>
          </cell>
          <cell r="AE4105" t="str">
            <v>EDUCATION-401-6</v>
          </cell>
          <cell r="AF4105" t="str">
            <v>401-2408-EJ23</v>
          </cell>
          <cell r="AJ4105" t="str">
            <v>-</v>
          </cell>
        </row>
        <row r="4106">
          <cell r="S4106" t="str">
            <v>GT55</v>
          </cell>
          <cell r="T4106" t="str">
            <v>Marine Spatial Planning</v>
          </cell>
          <cell r="AA4106" t="str">
            <v>401-2408-EJ24</v>
          </cell>
          <cell r="AD4106" t="str">
            <v>EDUCATION-401</v>
          </cell>
          <cell r="AE4106" t="str">
            <v>EDUCATION-401-7</v>
          </cell>
          <cell r="AF4106" t="str">
            <v>401-2408-EJ24</v>
          </cell>
          <cell r="AJ4106" t="str">
            <v>-</v>
          </cell>
        </row>
        <row r="4107">
          <cell r="S4107" t="str">
            <v>GT56</v>
          </cell>
          <cell r="T4107" t="str">
            <v>Haas Professorship</v>
          </cell>
          <cell r="AA4107" t="str">
            <v>401-2408-EJ28</v>
          </cell>
          <cell r="AD4107" t="str">
            <v>EDUCATION-401</v>
          </cell>
          <cell r="AE4107" t="str">
            <v>EDUCATION-401-8</v>
          </cell>
          <cell r="AF4107" t="str">
            <v>401-2408-EJ28</v>
          </cell>
          <cell r="AJ4107" t="str">
            <v>-</v>
          </cell>
        </row>
        <row r="4108">
          <cell r="S4108" t="str">
            <v>GT57</v>
          </cell>
          <cell r="T4108" t="str">
            <v>Oceans &amp; Fisheries Initiative</v>
          </cell>
          <cell r="AA4108" t="str">
            <v>401-2408-EJ64</v>
          </cell>
          <cell r="AD4108" t="str">
            <v>EDUCATION-401</v>
          </cell>
          <cell r="AE4108" t="str">
            <v>EDUCATION-401-9</v>
          </cell>
          <cell r="AF4108" t="str">
            <v>401-2408-EJ64</v>
          </cell>
          <cell r="AJ4108" t="str">
            <v>-</v>
          </cell>
        </row>
        <row r="4109">
          <cell r="S4109" t="str">
            <v>GT58</v>
          </cell>
          <cell r="T4109" t="str">
            <v>J Term</v>
          </cell>
          <cell r="AA4109" t="str">
            <v>401-2408-GU49</v>
          </cell>
          <cell r="AD4109" t="str">
            <v>EDUCATION-401</v>
          </cell>
          <cell r="AE4109" t="str">
            <v>EDUCATION-401-10</v>
          </cell>
          <cell r="AF4109" t="str">
            <v>401-2408-GU49</v>
          </cell>
          <cell r="AJ4109" t="str">
            <v>-</v>
          </cell>
        </row>
        <row r="4110">
          <cell r="S4110" t="str">
            <v>GT59</v>
          </cell>
          <cell r="T4110" t="str">
            <v>Ryan Institute - Neuroscience</v>
          </cell>
          <cell r="AA4110" t="str">
            <v>401-2408-GU61</v>
          </cell>
          <cell r="AD4110" t="str">
            <v>EDUCATION-401</v>
          </cell>
          <cell r="AE4110" t="str">
            <v>EDUCATION-401-11</v>
          </cell>
          <cell r="AF4110" t="str">
            <v>401-2408-GU61</v>
          </cell>
          <cell r="AJ4110" t="str">
            <v>-</v>
          </cell>
        </row>
        <row r="4111">
          <cell r="S4111" t="str">
            <v>GT60</v>
          </cell>
          <cell r="T4111" t="str">
            <v>Champlin 14 Coastal Erosion</v>
          </cell>
          <cell r="AA4111" t="str">
            <v>401-2408-GU63</v>
          </cell>
          <cell r="AD4111" t="str">
            <v>EDUCATION-401</v>
          </cell>
          <cell r="AE4111" t="str">
            <v>EDUCATION-401-12</v>
          </cell>
          <cell r="AF4111" t="str">
            <v>401-2408-GU63</v>
          </cell>
          <cell r="AJ4111" t="str">
            <v>-</v>
          </cell>
        </row>
        <row r="4112">
          <cell r="S4112" t="str">
            <v>GT61</v>
          </cell>
          <cell r="T4112" t="str">
            <v>Champlin 14 Lecture Cap Equip</v>
          </cell>
          <cell r="AA4112" t="str">
            <v>401-2408-GU66</v>
          </cell>
          <cell r="AD4112" t="str">
            <v>EDUCATION-401</v>
          </cell>
          <cell r="AE4112" t="str">
            <v>EDUCATION-401-13</v>
          </cell>
          <cell r="AF4112" t="str">
            <v>401-2408-GU66</v>
          </cell>
          <cell r="AJ4112" t="str">
            <v>-</v>
          </cell>
        </row>
        <row r="4113">
          <cell r="S4113" t="str">
            <v>GT62</v>
          </cell>
          <cell r="T4113" t="str">
            <v>Champlin 14 CDLC</v>
          </cell>
          <cell r="AA4113" t="str">
            <v>401-2408-GU69</v>
          </cell>
          <cell r="AD4113" t="str">
            <v>EDUCATION-401</v>
          </cell>
          <cell r="AE4113" t="str">
            <v>EDUCATION-401-14</v>
          </cell>
          <cell r="AF4113" t="str">
            <v>401-2408-GU69</v>
          </cell>
          <cell r="AJ4113" t="str">
            <v>-</v>
          </cell>
        </row>
        <row r="4114">
          <cell r="S4114" t="str">
            <v>GT63</v>
          </cell>
          <cell r="T4114" t="str">
            <v>Champlin 14 Adv Instrument</v>
          </cell>
          <cell r="AA4114" t="str">
            <v>401-2408-GU86</v>
          </cell>
          <cell r="AD4114" t="str">
            <v>EDUCATION-401</v>
          </cell>
          <cell r="AE4114" t="str">
            <v>EDUCATION-401-15</v>
          </cell>
          <cell r="AF4114" t="str">
            <v>401-2408-GU86</v>
          </cell>
          <cell r="AJ4114" t="str">
            <v>-</v>
          </cell>
        </row>
        <row r="4115">
          <cell r="S4115" t="str">
            <v>GT66</v>
          </cell>
          <cell r="T4115" t="str">
            <v>MPA Operating Fund</v>
          </cell>
          <cell r="AA4115" t="str">
            <v>401-2408-GV04</v>
          </cell>
          <cell r="AD4115" t="str">
            <v>EDUCATION-401</v>
          </cell>
          <cell r="AE4115" t="str">
            <v>EDUCATION-401-16</v>
          </cell>
          <cell r="AF4115" t="str">
            <v>401-2408-GV04</v>
          </cell>
          <cell r="AJ4115" t="str">
            <v>-</v>
          </cell>
        </row>
        <row r="4116">
          <cell r="S4116" t="str">
            <v>GT67</v>
          </cell>
          <cell r="T4116" t="str">
            <v>Theoretical Chemistry Research</v>
          </cell>
          <cell r="AA4116" t="str">
            <v>401-2408-GW49</v>
          </cell>
          <cell r="AD4116" t="str">
            <v>EDUCATION-401</v>
          </cell>
          <cell r="AE4116" t="str">
            <v>EDUCATION-401-17</v>
          </cell>
          <cell r="AF4116" t="str">
            <v>401-2408-GW49</v>
          </cell>
          <cell r="AJ4116" t="str">
            <v>-</v>
          </cell>
        </row>
        <row r="4117">
          <cell r="S4117" t="str">
            <v>GT68</v>
          </cell>
          <cell r="T4117" t="str">
            <v>APE Program Fund</v>
          </cell>
          <cell r="AA4117" t="str">
            <v>401-2408-GX66</v>
          </cell>
          <cell r="AD4117" t="str">
            <v>EDUCATION-401</v>
          </cell>
          <cell r="AE4117" t="str">
            <v>EDUCATION-401-18</v>
          </cell>
          <cell r="AF4117" t="str">
            <v>401-2408-GX66</v>
          </cell>
          <cell r="AJ4117" t="str">
            <v>-</v>
          </cell>
        </row>
        <row r="4118">
          <cell r="S4118" t="str">
            <v>GT69</v>
          </cell>
          <cell r="T4118" t="str">
            <v>Men's Basketball Excellence</v>
          </cell>
          <cell r="AA4118" t="str">
            <v>401-2409-5057</v>
          </cell>
          <cell r="AD4118" t="str">
            <v>HEALTHSCI-401</v>
          </cell>
          <cell r="AE4118" t="str">
            <v>HEALTHSCI-401-57</v>
          </cell>
          <cell r="AF4118" t="str">
            <v>401-2409-5057</v>
          </cell>
          <cell r="AJ4118" t="str">
            <v>-</v>
          </cell>
        </row>
        <row r="4119">
          <cell r="S4119" t="str">
            <v>GT70</v>
          </cell>
          <cell r="T4119" t="str">
            <v>RI Found Behav Sci Grad Prgm</v>
          </cell>
          <cell r="AA4119" t="str">
            <v>401-2409-EJ63</v>
          </cell>
          <cell r="AD4119" t="str">
            <v>HEALTHSCI-401</v>
          </cell>
          <cell r="AE4119" t="str">
            <v>HEALTHSCI-401-58</v>
          </cell>
          <cell r="AF4119" t="str">
            <v>401-2409-EJ63</v>
          </cell>
          <cell r="AJ4119" t="str">
            <v>-</v>
          </cell>
        </row>
        <row r="4120">
          <cell r="S4120" t="str">
            <v>GT71</v>
          </cell>
          <cell r="T4120" t="str">
            <v>Confucius Classroom Matunuck</v>
          </cell>
          <cell r="AA4120" t="str">
            <v>401-2409-GV05</v>
          </cell>
          <cell r="AD4120" t="str">
            <v>HEALTHSCI-401</v>
          </cell>
          <cell r="AE4120" t="str">
            <v>HEALTHSCI-401-59</v>
          </cell>
          <cell r="AF4120" t="str">
            <v>401-2409-GV05</v>
          </cell>
          <cell r="AJ4120" t="str">
            <v>-</v>
          </cell>
        </row>
        <row r="4121">
          <cell r="S4121" t="str">
            <v>GT72</v>
          </cell>
          <cell r="T4121" t="str">
            <v>Confucius Classroom Shea HS</v>
          </cell>
          <cell r="AA4121" t="str">
            <v>401-2409-GW13</v>
          </cell>
          <cell r="AD4121" t="str">
            <v>HEALTHSCI-401</v>
          </cell>
          <cell r="AE4121" t="str">
            <v>HEALTHSCI-401-60</v>
          </cell>
          <cell r="AF4121" t="str">
            <v>401-2409-GW13</v>
          </cell>
          <cell r="AJ4121" t="str">
            <v>-</v>
          </cell>
        </row>
        <row r="4122">
          <cell r="S4122" t="str">
            <v>GT73</v>
          </cell>
          <cell r="T4122" t="str">
            <v>Football Excellence Fund</v>
          </cell>
          <cell r="AA4122" t="str">
            <v>401-2409-GW15</v>
          </cell>
          <cell r="AD4122" t="str">
            <v>HEALTHSCI-401</v>
          </cell>
          <cell r="AE4122" t="str">
            <v>HEALTHSCI-401-61</v>
          </cell>
          <cell r="AF4122" t="str">
            <v>401-2409-GW15</v>
          </cell>
          <cell r="AJ4122" t="str">
            <v>-</v>
          </cell>
        </row>
        <row r="4123">
          <cell r="S4123" t="str">
            <v>GT74</v>
          </cell>
          <cell r="T4123" t="str">
            <v>Harrison, Dr. Harold Charles</v>
          </cell>
          <cell r="AA4123" t="str">
            <v>401-2409-GW17</v>
          </cell>
          <cell r="AD4123" t="str">
            <v>HEALTHSCI-401</v>
          </cell>
          <cell r="AE4123" t="str">
            <v>HEALTHSCI-401-62</v>
          </cell>
          <cell r="AF4123" t="str">
            <v>401-2409-GW17</v>
          </cell>
          <cell r="AJ4123" t="str">
            <v>-</v>
          </cell>
        </row>
        <row r="4124">
          <cell r="S4124" t="str">
            <v>GT75</v>
          </cell>
          <cell r="T4124" t="str">
            <v>Rhode Island 4H Club</v>
          </cell>
          <cell r="AA4124" t="str">
            <v>401-2409-GW63</v>
          </cell>
          <cell r="AD4124" t="str">
            <v>HEALTHSCI-401</v>
          </cell>
          <cell r="AE4124" t="str">
            <v>HEALTHSCI-401-63</v>
          </cell>
          <cell r="AF4124" t="str">
            <v>401-2409-GW63</v>
          </cell>
          <cell r="AJ4124" t="str">
            <v>-</v>
          </cell>
        </row>
        <row r="4125">
          <cell r="S4125" t="str">
            <v>GT76</v>
          </cell>
          <cell r="T4125" t="str">
            <v>Unexplored Ocean Programs</v>
          </cell>
          <cell r="AA4125" t="str">
            <v>401-2409-GW72</v>
          </cell>
          <cell r="AD4125" t="str">
            <v>HEALTHSCI-401</v>
          </cell>
          <cell r="AE4125" t="str">
            <v>HEALTHSCI-401-64</v>
          </cell>
          <cell r="AF4125" t="str">
            <v>401-2409-GW72</v>
          </cell>
          <cell r="AJ4125" t="str">
            <v>-</v>
          </cell>
        </row>
        <row r="4126">
          <cell r="S4126" t="str">
            <v>GT77</v>
          </cell>
          <cell r="T4126" t="str">
            <v>Chief of Staff Fund</v>
          </cell>
          <cell r="AA4126" t="str">
            <v>401-2409-GW95</v>
          </cell>
          <cell r="AD4126" t="str">
            <v>HEALTHSCI-401</v>
          </cell>
          <cell r="AE4126" t="str">
            <v>HEALTHSCI-401-65</v>
          </cell>
          <cell r="AF4126" t="str">
            <v>401-2409-GW95</v>
          </cell>
          <cell r="AJ4126" t="str">
            <v>-</v>
          </cell>
        </row>
        <row r="4127">
          <cell r="S4127" t="str">
            <v>GT78</v>
          </cell>
          <cell r="T4127" t="str">
            <v>Women's Basketball Excellence</v>
          </cell>
          <cell r="AA4127" t="str">
            <v>401-2409-GX01</v>
          </cell>
          <cell r="AD4127" t="str">
            <v>HEALTHSCI-401</v>
          </cell>
          <cell r="AE4127" t="str">
            <v>HEALTHSCI-401-66</v>
          </cell>
          <cell r="AF4127" t="str">
            <v>401-2409-GX01</v>
          </cell>
          <cell r="AJ4127" t="str">
            <v>-</v>
          </cell>
        </row>
        <row r="4128">
          <cell r="S4128" t="str">
            <v>GT79</v>
          </cell>
          <cell r="T4128" t="str">
            <v>Chemistry 4th Floor</v>
          </cell>
          <cell r="AA4128" t="str">
            <v>401-2409-GX08</v>
          </cell>
          <cell r="AD4128" t="str">
            <v>HEALTHSCI-401</v>
          </cell>
          <cell r="AE4128" t="str">
            <v>HEALTHSCI-401-67</v>
          </cell>
          <cell r="AF4128" t="str">
            <v>401-2409-GX08</v>
          </cell>
          <cell r="AJ4128" t="str">
            <v>-</v>
          </cell>
        </row>
        <row r="4129">
          <cell r="S4129" t="str">
            <v>GT80</v>
          </cell>
          <cell r="T4129" t="str">
            <v>Religion in Congress Research</v>
          </cell>
          <cell r="AA4129" t="str">
            <v>401-2409-GX57</v>
          </cell>
          <cell r="AD4129" t="str">
            <v>HEALTHSCI-401</v>
          </cell>
          <cell r="AE4129" t="str">
            <v>HEALTHSCI-401-68</v>
          </cell>
          <cell r="AF4129" t="str">
            <v>401-2409-GX57</v>
          </cell>
          <cell r="AJ4129" t="str">
            <v>-</v>
          </cell>
        </row>
        <row r="4130">
          <cell r="S4130" t="str">
            <v>GT81</v>
          </cell>
          <cell r="T4130" t="str">
            <v>Basketball Office Renovations</v>
          </cell>
          <cell r="AA4130" t="str">
            <v>401-2410-5564</v>
          </cell>
          <cell r="AD4130" t="str">
            <v>HEALTHSCI-401</v>
          </cell>
          <cell r="AE4130" t="str">
            <v>HEALTHSCI-401-69</v>
          </cell>
          <cell r="AF4130" t="str">
            <v>401-2410-5564</v>
          </cell>
          <cell r="AJ4130" t="str">
            <v>-</v>
          </cell>
        </row>
        <row r="4131">
          <cell r="S4131" t="str">
            <v>GT82</v>
          </cell>
          <cell r="T4131" t="str">
            <v>Biomedical Instrumention</v>
          </cell>
          <cell r="AA4131" t="str">
            <v>401-2412-EJ62</v>
          </cell>
          <cell r="AD4131" t="str">
            <v>HEALTHSCI-401</v>
          </cell>
          <cell r="AE4131" t="str">
            <v>HEALTHSCI-401-70</v>
          </cell>
          <cell r="AF4131" t="str">
            <v>401-2412-EJ62</v>
          </cell>
          <cell r="AJ4131" t="str">
            <v>-</v>
          </cell>
        </row>
        <row r="4132">
          <cell r="S4132" t="str">
            <v>GT83</v>
          </cell>
          <cell r="T4132" t="str">
            <v>Biomaterials Discretionary</v>
          </cell>
          <cell r="AA4132" t="str">
            <v>401-2412-EK21</v>
          </cell>
          <cell r="AD4132" t="str">
            <v>HEALTHSCI-401</v>
          </cell>
          <cell r="AE4132" t="str">
            <v>HEALTHSCI-401-71</v>
          </cell>
          <cell r="AF4132" t="str">
            <v>401-2412-EK21</v>
          </cell>
          <cell r="AJ4132" t="str">
            <v>-</v>
          </cell>
        </row>
        <row r="4133">
          <cell r="S4133" t="str">
            <v>GT84</v>
          </cell>
          <cell r="T4133" t="str">
            <v>Computational Discretionary</v>
          </cell>
          <cell r="AA4133" t="str">
            <v>401-2412-GV14</v>
          </cell>
          <cell r="AD4133" t="str">
            <v>HEALTHSCI-401</v>
          </cell>
          <cell r="AE4133" t="str">
            <v>HEALTHSCI-401-72</v>
          </cell>
          <cell r="AF4133" t="str">
            <v>401-2412-GV14</v>
          </cell>
          <cell r="AJ4133" t="str">
            <v>-</v>
          </cell>
        </row>
        <row r="4134">
          <cell r="S4134" t="str">
            <v>GT85</v>
          </cell>
          <cell r="T4134" t="str">
            <v>Thermal Science Discretionary</v>
          </cell>
          <cell r="AA4134" t="str">
            <v>401-2414-GW74</v>
          </cell>
          <cell r="AD4134" t="str">
            <v>HEALTHSCI-401</v>
          </cell>
          <cell r="AE4134" t="str">
            <v>HEALTHSCI-401-73</v>
          </cell>
          <cell r="AF4134" t="str">
            <v>401-2414-GW74</v>
          </cell>
          <cell r="AJ4134" t="str">
            <v>-</v>
          </cell>
        </row>
        <row r="4135">
          <cell r="S4135" t="str">
            <v>GT86</v>
          </cell>
          <cell r="T4135" t="str">
            <v>Ryan Institute Neuroscience</v>
          </cell>
          <cell r="AA4135" t="str">
            <v>401-2416-5437</v>
          </cell>
          <cell r="AD4135" t="str">
            <v>HEALTHSCI-401</v>
          </cell>
          <cell r="AE4135" t="str">
            <v>HEALTHSCI-401-74</v>
          </cell>
          <cell r="AF4135" t="str">
            <v>401-2416-5437</v>
          </cell>
          <cell r="AJ4135" t="str">
            <v>-</v>
          </cell>
        </row>
        <row r="4136">
          <cell r="S4136" t="str">
            <v>GT87</v>
          </cell>
          <cell r="T4136" t="str">
            <v>Legal Mobilization Res Fund</v>
          </cell>
          <cell r="AA4136" t="str">
            <v>401-2416-EJ81</v>
          </cell>
          <cell r="AD4136" t="str">
            <v>HEALTHSCI-401</v>
          </cell>
          <cell r="AE4136" t="str">
            <v>HEALTHSCI-401-75</v>
          </cell>
          <cell r="AF4136" t="str">
            <v>401-2416-EJ81</v>
          </cell>
          <cell r="AJ4136" t="str">
            <v>-</v>
          </cell>
        </row>
        <row r="4137">
          <cell r="S4137" t="str">
            <v>GT88</v>
          </cell>
          <cell r="T4137" t="str">
            <v>Ballentine Hall Improvement</v>
          </cell>
          <cell r="AA4137" t="str">
            <v>401-2416-EJ82</v>
          </cell>
          <cell r="AD4137" t="str">
            <v>HEALTHSCI-401</v>
          </cell>
          <cell r="AE4137" t="str">
            <v>HEALTHSCI-401-76</v>
          </cell>
          <cell r="AF4137" t="str">
            <v>401-2416-EJ82</v>
          </cell>
          <cell r="AJ4137" t="str">
            <v>-</v>
          </cell>
        </row>
        <row r="4138">
          <cell r="S4138" t="str">
            <v>GT89</v>
          </cell>
          <cell r="T4138" t="str">
            <v>Stevens James Scholar Fund</v>
          </cell>
          <cell r="AA4138" t="str">
            <v>401-2416-GV24</v>
          </cell>
          <cell r="AD4138" t="str">
            <v>HEALTHSCI-401</v>
          </cell>
          <cell r="AE4138" t="str">
            <v>HEALTHSCI-401-77</v>
          </cell>
          <cell r="AF4138" t="str">
            <v>401-2416-GV24</v>
          </cell>
          <cell r="AJ4138" t="str">
            <v>-</v>
          </cell>
        </row>
        <row r="4139">
          <cell r="S4139" t="str">
            <v>GT90</v>
          </cell>
          <cell r="T4139" t="str">
            <v>GSO Memorial Bench Fund</v>
          </cell>
          <cell r="AA4139" t="str">
            <v>401-2416-GV26</v>
          </cell>
          <cell r="AD4139" t="str">
            <v>HEALTHSCI-401</v>
          </cell>
          <cell r="AE4139" t="str">
            <v>HEALTHSCI-401-78</v>
          </cell>
          <cell r="AF4139" t="str">
            <v>401-2416-GV26</v>
          </cell>
          <cell r="AJ4139" t="str">
            <v>-</v>
          </cell>
        </row>
        <row r="4140">
          <cell r="S4140" t="str">
            <v>GT91</v>
          </cell>
          <cell r="T4140" t="str">
            <v>Fine Arts Building Reno Fund</v>
          </cell>
          <cell r="AA4140" t="str">
            <v>401-2416-GV27</v>
          </cell>
          <cell r="AD4140" t="str">
            <v>HEALTHSCI-401</v>
          </cell>
          <cell r="AE4140" t="str">
            <v>HEALTHSCI-401-79</v>
          </cell>
          <cell r="AF4140" t="str">
            <v>401-2416-GV27</v>
          </cell>
          <cell r="AJ4140" t="str">
            <v>-</v>
          </cell>
        </row>
        <row r="4141">
          <cell r="S4141" t="str">
            <v>GT92</v>
          </cell>
          <cell r="T4141" t="str">
            <v>Champlin 15 Train Res Powders</v>
          </cell>
          <cell r="AA4141" t="str">
            <v>401-2416-GV29</v>
          </cell>
          <cell r="AD4141" t="str">
            <v>HEALTHSCI-401</v>
          </cell>
          <cell r="AE4141" t="str">
            <v>HEALTHSCI-401-80</v>
          </cell>
          <cell r="AF4141" t="str">
            <v>401-2416-GV29</v>
          </cell>
          <cell r="AJ4141" t="str">
            <v>-</v>
          </cell>
        </row>
        <row r="4142">
          <cell r="S4142" t="str">
            <v>GT93</v>
          </cell>
          <cell r="T4142" t="str">
            <v>Champlin '15 Adv Hyper Imaging</v>
          </cell>
          <cell r="AA4142" t="str">
            <v>401-2416-GV33</v>
          </cell>
          <cell r="AD4142" t="str">
            <v>HEALTHSCI-401</v>
          </cell>
          <cell r="AE4142" t="str">
            <v>HEALTHSCI-401-81</v>
          </cell>
          <cell r="AF4142" t="str">
            <v>401-2416-GV33</v>
          </cell>
          <cell r="AJ4142" t="str">
            <v>-</v>
          </cell>
        </row>
        <row r="4143">
          <cell r="S4143" t="str">
            <v>GT94</v>
          </cell>
          <cell r="T4143" t="str">
            <v>Champlin 15 In-Vitro Testing</v>
          </cell>
          <cell r="AA4143" t="str">
            <v>401-2416-GV97</v>
          </cell>
          <cell r="AD4143" t="str">
            <v>HEALTHSCI-401</v>
          </cell>
          <cell r="AE4143" t="str">
            <v>HEALTHSCI-401-82</v>
          </cell>
          <cell r="AF4143" t="str">
            <v>401-2416-GV97</v>
          </cell>
          <cell r="AJ4143" t="str">
            <v>-</v>
          </cell>
        </row>
        <row r="4144">
          <cell r="S4144" t="str">
            <v>GT95</v>
          </cell>
          <cell r="T4144" t="str">
            <v>Army Kim &amp; Joseph Stu Sch Fund</v>
          </cell>
          <cell r="AA4144" t="str">
            <v>401-2416-GW48</v>
          </cell>
          <cell r="AD4144" t="str">
            <v>HEALTHSCI-401</v>
          </cell>
          <cell r="AE4144" t="str">
            <v>HEALTHSCI-401-83</v>
          </cell>
          <cell r="AF4144" t="str">
            <v>401-2416-GW48</v>
          </cell>
          <cell r="AJ4144" t="str">
            <v>-</v>
          </cell>
        </row>
        <row r="4145">
          <cell r="S4145" t="str">
            <v>GT96</v>
          </cell>
          <cell r="T4145" t="str">
            <v>Champlin '15 Envir Edu Center</v>
          </cell>
          <cell r="AA4145" t="str">
            <v>401-2416-GX33</v>
          </cell>
          <cell r="AD4145" t="str">
            <v>HEALTHSCI-401</v>
          </cell>
          <cell r="AE4145" t="str">
            <v>HEALTHSCI-401-84</v>
          </cell>
          <cell r="AF4145" t="str">
            <v>401-2416-GX33</v>
          </cell>
          <cell r="AJ4145" t="str">
            <v>-</v>
          </cell>
        </row>
        <row r="4146">
          <cell r="S4146" t="str">
            <v>GT97</v>
          </cell>
          <cell r="T4146" t="str">
            <v>Ann &amp; Louise Cameron Hintze Sc</v>
          </cell>
          <cell r="AA4146" t="str">
            <v>401-2416-GX60</v>
          </cell>
          <cell r="AD4146" t="str">
            <v>HEALTHSCI-401</v>
          </cell>
          <cell r="AE4146" t="str">
            <v>HEALTHSCI-401-85</v>
          </cell>
          <cell r="AF4146" t="str">
            <v>401-2416-GX60</v>
          </cell>
          <cell r="AJ4146" t="str">
            <v>-</v>
          </cell>
        </row>
        <row r="4147">
          <cell r="S4147" t="str">
            <v>GT98</v>
          </cell>
          <cell r="T4147" t="str">
            <v>Jespersen Memorial Fund</v>
          </cell>
          <cell r="AA4147" t="str">
            <v>401-2450-E184</v>
          </cell>
          <cell r="AD4147" t="str">
            <v>HEALTHSCI-401</v>
          </cell>
          <cell r="AE4147" t="str">
            <v>HEALTHSCI-401-86</v>
          </cell>
          <cell r="AF4147" t="str">
            <v>401-2450-E184</v>
          </cell>
          <cell r="AJ4147" t="str">
            <v>-</v>
          </cell>
        </row>
        <row r="4148">
          <cell r="S4148" t="str">
            <v>GU01</v>
          </cell>
          <cell r="T4148" t="str">
            <v>Lucy Ayers Memorial Scholarshp</v>
          </cell>
          <cell r="AA4148" t="str">
            <v>401-2450-E252</v>
          </cell>
          <cell r="AD4148" t="str">
            <v>HEALTHSCI-401</v>
          </cell>
          <cell r="AE4148" t="str">
            <v>HEALTHSCI-401-87</v>
          </cell>
          <cell r="AF4148" t="str">
            <v>401-2450-E252</v>
          </cell>
          <cell r="AJ4148" t="str">
            <v>-</v>
          </cell>
        </row>
        <row r="4149">
          <cell r="S4149" t="str">
            <v>GU02</v>
          </cell>
          <cell r="T4149" t="str">
            <v>Presidents 21st Century Excel</v>
          </cell>
          <cell r="AA4149" t="str">
            <v>401-2450-EJ56</v>
          </cell>
          <cell r="AD4149" t="str">
            <v>HEALTHSCI-401</v>
          </cell>
          <cell r="AE4149" t="str">
            <v>HEALTHSCI-401-88</v>
          </cell>
          <cell r="AF4149" t="str">
            <v>401-2450-EJ56</v>
          </cell>
          <cell r="AJ4149" t="str">
            <v>-</v>
          </cell>
        </row>
        <row r="4150">
          <cell r="S4150" t="str">
            <v>GU03</v>
          </cell>
          <cell r="T4150" t="str">
            <v>Chemistry Camp for Girls</v>
          </cell>
          <cell r="AA4150" t="str">
            <v>401-2450-EJ57</v>
          </cell>
          <cell r="AD4150" t="str">
            <v>HEALTHSCI-401</v>
          </cell>
          <cell r="AE4150" t="str">
            <v>HEALTHSCI-401-89</v>
          </cell>
          <cell r="AF4150" t="str">
            <v>401-2450-EJ57</v>
          </cell>
          <cell r="AJ4150" t="str">
            <v>-</v>
          </cell>
        </row>
        <row r="4151">
          <cell r="S4151" t="str">
            <v>GU04</v>
          </cell>
          <cell r="T4151" t="str">
            <v>Cnt Int Drug Devlop CIDD</v>
          </cell>
          <cell r="AA4151" t="str">
            <v>401-2450-EJ58</v>
          </cell>
          <cell r="AD4151" t="str">
            <v>HEALTHSCI-401</v>
          </cell>
          <cell r="AE4151" t="str">
            <v>HEALTHSCI-401-90</v>
          </cell>
          <cell r="AF4151" t="str">
            <v>401-2450-EJ58</v>
          </cell>
          <cell r="AJ4151" t="str">
            <v>-</v>
          </cell>
        </row>
        <row r="4152">
          <cell r="S4152" t="str">
            <v>GU05</v>
          </cell>
          <cell r="T4152" t="str">
            <v>The Napora Fund</v>
          </cell>
          <cell r="AA4152" t="str">
            <v>401-2450-EJ59</v>
          </cell>
          <cell r="AD4152" t="str">
            <v>HEALTHSCI-401</v>
          </cell>
          <cell r="AE4152" t="str">
            <v>HEALTHSCI-401-91</v>
          </cell>
          <cell r="AF4152" t="str">
            <v>401-2450-EJ59</v>
          </cell>
          <cell r="AJ4152" t="str">
            <v>-</v>
          </cell>
        </row>
        <row r="4153">
          <cell r="S4153" t="str">
            <v>GU06</v>
          </cell>
          <cell r="T4153" t="str">
            <v>Brian K. Hewitt Scholarship</v>
          </cell>
          <cell r="AA4153" t="str">
            <v>401-2450-EJ60</v>
          </cell>
          <cell r="AD4153" t="str">
            <v>HEALTHSCI-401</v>
          </cell>
          <cell r="AE4153" t="str">
            <v>HEALTHSCI-401-92</v>
          </cell>
          <cell r="AF4153" t="str">
            <v>401-2450-EJ60</v>
          </cell>
          <cell r="AJ4153" t="str">
            <v>-</v>
          </cell>
        </row>
        <row r="4154">
          <cell r="S4154" t="str">
            <v>GU07</v>
          </cell>
          <cell r="T4154" t="str">
            <v>Economic Policy Analysis RI</v>
          </cell>
          <cell r="AA4154" t="str">
            <v>401-2450-EJ61</v>
          </cell>
          <cell r="AD4154" t="str">
            <v>HEALTHSCI-401</v>
          </cell>
          <cell r="AE4154" t="str">
            <v>HEALTHSCI-401-93</v>
          </cell>
          <cell r="AF4154" t="str">
            <v>401-2450-EJ61</v>
          </cell>
          <cell r="AJ4154" t="str">
            <v>-</v>
          </cell>
        </row>
        <row r="4155">
          <cell r="S4155" t="str">
            <v>GU08</v>
          </cell>
          <cell r="T4155" t="str">
            <v>Chemistry Digital Signage Fund</v>
          </cell>
          <cell r="AA4155" t="str">
            <v>401-2450-EJ65</v>
          </cell>
          <cell r="AD4155" t="str">
            <v>HEALTHSCI-401</v>
          </cell>
          <cell r="AE4155" t="str">
            <v>HEALTHSCI-401-94</v>
          </cell>
          <cell r="AF4155" t="str">
            <v>401-2450-EJ65</v>
          </cell>
          <cell r="AJ4155" t="str">
            <v>-</v>
          </cell>
        </row>
        <row r="4156">
          <cell r="S4156" t="str">
            <v>GU09</v>
          </cell>
          <cell r="T4156" t="str">
            <v>Student Aquaculture Fisheries</v>
          </cell>
          <cell r="AA4156" t="str">
            <v>401-2450-EJ67</v>
          </cell>
          <cell r="AD4156" t="str">
            <v>HEALTHSCI-401</v>
          </cell>
          <cell r="AE4156" t="str">
            <v>HEALTHSCI-401-95</v>
          </cell>
          <cell r="AF4156" t="str">
            <v>401-2450-EJ67</v>
          </cell>
          <cell r="AJ4156" t="str">
            <v>-</v>
          </cell>
        </row>
        <row r="4157">
          <cell r="S4157" t="str">
            <v>GU10</v>
          </cell>
          <cell r="T4157" t="str">
            <v>Medical Organic Chemistry Lab</v>
          </cell>
          <cell r="AA4157" t="str">
            <v>401-2450-EJ68</v>
          </cell>
          <cell r="AD4157" t="str">
            <v>HEALTHSCI-401</v>
          </cell>
          <cell r="AE4157" t="str">
            <v>HEALTHSCI-401-96</v>
          </cell>
          <cell r="AF4157" t="str">
            <v>401-2450-EJ68</v>
          </cell>
          <cell r="AJ4157" t="str">
            <v>-</v>
          </cell>
        </row>
        <row r="4158">
          <cell r="S4158" t="str">
            <v>GU11</v>
          </cell>
          <cell r="T4158" t="str">
            <v>RI Medical Research Li</v>
          </cell>
          <cell r="AA4158" t="str">
            <v>401-2450-EJ70</v>
          </cell>
          <cell r="AD4158" t="str">
            <v>HEALTHSCI-401</v>
          </cell>
          <cell r="AE4158" t="str">
            <v>HEALTHSCI-401-97</v>
          </cell>
          <cell r="AF4158" t="str">
            <v>401-2450-EJ70</v>
          </cell>
          <cell r="AJ4158" t="str">
            <v>-</v>
          </cell>
        </row>
        <row r="4159">
          <cell r="S4159" t="str">
            <v>GU12</v>
          </cell>
          <cell r="T4159" t="str">
            <v>Women's Ultimate</v>
          </cell>
          <cell r="AA4159" t="str">
            <v>401-2450-EJ71</v>
          </cell>
          <cell r="AD4159" t="str">
            <v>HEALTHSCI-401</v>
          </cell>
          <cell r="AE4159" t="str">
            <v>HEALTHSCI-401-98</v>
          </cell>
          <cell r="AF4159" t="str">
            <v>401-2450-EJ71</v>
          </cell>
          <cell r="AJ4159" t="str">
            <v>-</v>
          </cell>
        </row>
        <row r="4160">
          <cell r="S4160" t="str">
            <v>GU14</v>
          </cell>
          <cell r="T4160" t="str">
            <v>Wearable Biosensing Lab</v>
          </cell>
          <cell r="AA4160" t="str">
            <v>401-2450-EJ72</v>
          </cell>
          <cell r="AD4160" t="str">
            <v>HEALTHSCI-401</v>
          </cell>
          <cell r="AE4160" t="str">
            <v>HEALTHSCI-401-99</v>
          </cell>
          <cell r="AF4160" t="str">
            <v>401-2450-EJ72</v>
          </cell>
          <cell r="AJ4160" t="str">
            <v>-</v>
          </cell>
        </row>
        <row r="4161">
          <cell r="S4161" t="str">
            <v>GU16</v>
          </cell>
          <cell r="T4161" t="str">
            <v>30 Cancer Spheroid Grant</v>
          </cell>
          <cell r="AA4161" t="str">
            <v>401-2450-EJ73</v>
          </cell>
          <cell r="AD4161" t="str">
            <v>HEALTHSCI-401</v>
          </cell>
          <cell r="AE4161" t="str">
            <v>HEALTHSCI-401-100</v>
          </cell>
          <cell r="AF4161" t="str">
            <v>401-2450-EJ73</v>
          </cell>
          <cell r="AJ4161" t="str">
            <v>-</v>
          </cell>
        </row>
        <row r="4162">
          <cell r="S4162" t="str">
            <v>GU18</v>
          </cell>
          <cell r="T4162" t="str">
            <v>Col of Nursing Pathways Prgm</v>
          </cell>
          <cell r="AA4162" t="str">
            <v>401-2450-EJ74</v>
          </cell>
          <cell r="AD4162" t="str">
            <v>HEALTHSCI-401</v>
          </cell>
          <cell r="AE4162" t="str">
            <v>HEALTHSCI-401-101</v>
          </cell>
          <cell r="AF4162" t="str">
            <v>401-2450-EJ74</v>
          </cell>
          <cell r="AJ4162" t="str">
            <v>-</v>
          </cell>
        </row>
        <row r="4163">
          <cell r="S4163" t="str">
            <v>GU19</v>
          </cell>
          <cell r="T4163" t="str">
            <v>URI Sailing Team Future Fund</v>
          </cell>
          <cell r="AA4163" t="str">
            <v>401-2450-EJ75</v>
          </cell>
          <cell r="AD4163" t="str">
            <v>HEALTHSCI-401</v>
          </cell>
          <cell r="AE4163" t="str">
            <v>HEALTHSCI-401-102</v>
          </cell>
          <cell r="AF4163" t="str">
            <v>401-2450-EJ75</v>
          </cell>
          <cell r="AJ4163" t="str">
            <v>-</v>
          </cell>
        </row>
        <row r="4164">
          <cell r="S4164" t="str">
            <v>GU20</v>
          </cell>
          <cell r="T4164" t="str">
            <v>CEPS Discretionary</v>
          </cell>
          <cell r="AA4164" t="str">
            <v>401-2450-EJ77</v>
          </cell>
          <cell r="AD4164" t="str">
            <v>HEALTHSCI-401</v>
          </cell>
          <cell r="AE4164" t="str">
            <v>HEALTHSCI-401-103</v>
          </cell>
          <cell r="AF4164" t="str">
            <v>401-2450-EJ77</v>
          </cell>
          <cell r="AJ4164" t="str">
            <v>-</v>
          </cell>
        </row>
        <row r="4165">
          <cell r="S4165" t="str">
            <v>GU21</v>
          </cell>
          <cell r="T4165" t="str">
            <v>Co-Ed Club Team Tennis</v>
          </cell>
          <cell r="AA4165" t="str">
            <v>401-2450-EJ78</v>
          </cell>
          <cell r="AD4165" t="str">
            <v>HEALTHSCI-401</v>
          </cell>
          <cell r="AE4165" t="str">
            <v>HEALTHSCI-401-104</v>
          </cell>
          <cell r="AF4165" t="str">
            <v>401-2450-EJ78</v>
          </cell>
          <cell r="AJ4165" t="str">
            <v>-</v>
          </cell>
        </row>
        <row r="4166">
          <cell r="S4166" t="str">
            <v>GU22</v>
          </cell>
          <cell r="T4166" t="str">
            <v>PHP Chair Disc Fund</v>
          </cell>
          <cell r="AA4166" t="str">
            <v>401-2450-EJ79</v>
          </cell>
          <cell r="AD4166" t="str">
            <v>HEALTHSCI-401</v>
          </cell>
          <cell r="AE4166" t="str">
            <v>HEALTHSCI-401-105</v>
          </cell>
          <cell r="AF4166" t="str">
            <v>401-2450-EJ79</v>
          </cell>
          <cell r="AJ4166" t="str">
            <v>-</v>
          </cell>
        </row>
        <row r="4167">
          <cell r="S4167" t="str">
            <v>GU23</v>
          </cell>
          <cell r="T4167" t="str">
            <v>BPS Chair Disc Fund</v>
          </cell>
          <cell r="AA4167" t="str">
            <v>401-2450-EJ84</v>
          </cell>
          <cell r="AD4167" t="str">
            <v>HEALTHSCI-401</v>
          </cell>
          <cell r="AE4167" t="str">
            <v>HEALTHSCI-401-106</v>
          </cell>
          <cell r="AF4167" t="str">
            <v>401-2450-EJ84</v>
          </cell>
          <cell r="AJ4167" t="str">
            <v>-</v>
          </cell>
        </row>
        <row r="4168">
          <cell r="S4168" t="str">
            <v>GU24</v>
          </cell>
          <cell r="T4168" t="str">
            <v>CHE Faculty Start Up</v>
          </cell>
          <cell r="AA4168" t="str">
            <v>401-2450-EK23</v>
          </cell>
          <cell r="AD4168" t="str">
            <v>HEALTHSCI-401</v>
          </cell>
          <cell r="AE4168" t="str">
            <v>HEALTHSCI-401-107</v>
          </cell>
          <cell r="AF4168" t="str">
            <v>401-2450-EK23</v>
          </cell>
          <cell r="AJ4168" t="str">
            <v>-</v>
          </cell>
        </row>
        <row r="4169">
          <cell r="S4169" t="str">
            <v>GU25</v>
          </cell>
          <cell r="T4169" t="str">
            <v>BME Neural Engineering</v>
          </cell>
          <cell r="AA4169" t="str">
            <v>401-2450-EK25</v>
          </cell>
          <cell r="AD4169" t="str">
            <v>HEALTHSCI-401</v>
          </cell>
          <cell r="AE4169" t="str">
            <v>HEALTHSCI-401-108</v>
          </cell>
          <cell r="AF4169" t="str">
            <v>401-2450-EK25</v>
          </cell>
          <cell r="AJ4169" t="str">
            <v>-</v>
          </cell>
        </row>
        <row r="4170">
          <cell r="S4170" t="str">
            <v>GU26</v>
          </cell>
          <cell r="T4170" t="str">
            <v>Shamazu Operating</v>
          </cell>
          <cell r="AA4170" t="str">
            <v>401-2450-EL02</v>
          </cell>
          <cell r="AD4170" t="str">
            <v>HEALTHSCI-401</v>
          </cell>
          <cell r="AE4170" t="str">
            <v>HEALTHSCI-401-109</v>
          </cell>
          <cell r="AF4170" t="str">
            <v>401-2450-EL02</v>
          </cell>
          <cell r="AJ4170" t="str">
            <v>-</v>
          </cell>
        </row>
        <row r="4171">
          <cell r="S4171" t="str">
            <v>GU27</v>
          </cell>
          <cell r="T4171" t="str">
            <v>URI Police Community Policing</v>
          </cell>
          <cell r="AA4171" t="str">
            <v>401-2450-EL03</v>
          </cell>
          <cell r="AD4171" t="str">
            <v>HEALTHSCI-401</v>
          </cell>
          <cell r="AE4171" t="str">
            <v>HEALTHSCI-401-110</v>
          </cell>
          <cell r="AF4171" t="str">
            <v>401-2450-EL03</v>
          </cell>
          <cell r="AJ4171" t="str">
            <v>-</v>
          </cell>
        </row>
        <row r="4172">
          <cell r="S4172" t="str">
            <v>GU28</v>
          </cell>
          <cell r="T4172" t="str">
            <v>OCP/Taco Boiler</v>
          </cell>
          <cell r="AA4172" t="str">
            <v>401-2450-EL28</v>
          </cell>
          <cell r="AD4172" t="str">
            <v>HEALTHSCI-401</v>
          </cell>
          <cell r="AE4172" t="str">
            <v>HEALTHSCI-401-111</v>
          </cell>
          <cell r="AF4172" t="str">
            <v>401-2450-EL28</v>
          </cell>
          <cell r="AJ4172" t="str">
            <v>-</v>
          </cell>
        </row>
        <row r="4173">
          <cell r="S4173" t="str">
            <v>GU29</v>
          </cell>
          <cell r="T4173" t="str">
            <v>Coop Ext Strategic Planning</v>
          </cell>
          <cell r="AA4173" t="str">
            <v>401-2450-G807</v>
          </cell>
          <cell r="AD4173" t="str">
            <v>HEALTHSCI-401</v>
          </cell>
          <cell r="AE4173" t="str">
            <v>HEALTHSCI-401-112</v>
          </cell>
          <cell r="AF4173" t="str">
            <v>401-2450-G807</v>
          </cell>
          <cell r="AJ4173" t="str">
            <v>-</v>
          </cell>
        </row>
        <row r="4174">
          <cell r="S4174" t="str">
            <v>GU30</v>
          </cell>
          <cell r="T4174" t="str">
            <v>Expanding COP/VNS Partnership</v>
          </cell>
          <cell r="AA4174" t="str">
            <v>401-2450-GU95</v>
          </cell>
          <cell r="AD4174" t="str">
            <v>HEALTHSCI-401</v>
          </cell>
          <cell r="AE4174" t="str">
            <v>HEALTHSCI-401-113</v>
          </cell>
          <cell r="AF4174" t="str">
            <v>401-2450-GU95</v>
          </cell>
          <cell r="AJ4174" t="str">
            <v>-</v>
          </cell>
        </row>
        <row r="4175">
          <cell r="S4175" t="str">
            <v>GU31</v>
          </cell>
          <cell r="T4175" t="str">
            <v>Champlin 16 Micfofabrication</v>
          </cell>
          <cell r="AA4175" t="str">
            <v>401-2450-GV08</v>
          </cell>
          <cell r="AD4175" t="str">
            <v>HEALTHSCI-401</v>
          </cell>
          <cell r="AE4175" t="str">
            <v>HEALTHSCI-401-114</v>
          </cell>
          <cell r="AF4175" t="str">
            <v>401-2450-GV08</v>
          </cell>
          <cell r="AJ4175" t="str">
            <v>-</v>
          </cell>
        </row>
        <row r="4176">
          <cell r="S4176" t="str">
            <v>GU32</v>
          </cell>
          <cell r="T4176" t="str">
            <v>Champlin Hot Melt Extruder</v>
          </cell>
          <cell r="AA4176" t="str">
            <v>401-2450-GV13</v>
          </cell>
          <cell r="AD4176" t="str">
            <v>HEALTHSCI-401</v>
          </cell>
          <cell r="AE4176" t="str">
            <v>HEALTHSCI-401-115</v>
          </cell>
          <cell r="AF4176" t="str">
            <v>401-2450-GV13</v>
          </cell>
          <cell r="AJ4176" t="str">
            <v>-</v>
          </cell>
        </row>
        <row r="4177">
          <cell r="S4177" t="str">
            <v>GU33</v>
          </cell>
          <cell r="T4177" t="str">
            <v>Champlin 16 Teaching Anatomy</v>
          </cell>
          <cell r="AA4177" t="str">
            <v>401-2450-GV32</v>
          </cell>
          <cell r="AD4177" t="str">
            <v>HEALTHSCI-401</v>
          </cell>
          <cell r="AE4177" t="str">
            <v>HEALTHSCI-401-116</v>
          </cell>
          <cell r="AF4177" t="str">
            <v>401-2450-GV32</v>
          </cell>
          <cell r="AJ4177" t="str">
            <v>-</v>
          </cell>
        </row>
        <row r="4178">
          <cell r="S4178" t="str">
            <v>GU34</v>
          </cell>
          <cell r="T4178" t="str">
            <v>Champlin 16 Muscle Performance</v>
          </cell>
          <cell r="AA4178" t="str">
            <v>401-2450-GV42</v>
          </cell>
          <cell r="AD4178" t="str">
            <v>HEALTHSCI-401</v>
          </cell>
          <cell r="AE4178" t="str">
            <v>HEALTHSCI-401-117</v>
          </cell>
          <cell r="AF4178" t="str">
            <v>401-2450-GV42</v>
          </cell>
          <cell r="AJ4178" t="str">
            <v>-</v>
          </cell>
        </row>
        <row r="4179">
          <cell r="S4179" t="str">
            <v>GU35</v>
          </cell>
          <cell r="T4179" t="str">
            <v>Champlin 16 BioTech QC</v>
          </cell>
          <cell r="AA4179" t="str">
            <v>401-2500-5018</v>
          </cell>
          <cell r="AD4179" t="str">
            <v>NURSING-401</v>
          </cell>
          <cell r="AE4179" t="str">
            <v>NURSING-401-1</v>
          </cell>
          <cell r="AF4179" t="str">
            <v>401-2500-5018</v>
          </cell>
          <cell r="AJ4179" t="str">
            <v>-</v>
          </cell>
        </row>
        <row r="4180">
          <cell r="S4180" t="str">
            <v>GU36</v>
          </cell>
          <cell r="T4180" t="str">
            <v>Student Scholarship Fund</v>
          </cell>
          <cell r="AA4180" t="str">
            <v>401-2500-5186</v>
          </cell>
          <cell r="AD4180" t="str">
            <v>NURSING-401</v>
          </cell>
          <cell r="AE4180" t="str">
            <v>NURSING-401-2</v>
          </cell>
          <cell r="AF4180" t="str">
            <v>401-2500-5186</v>
          </cell>
          <cell r="AJ4180" t="str">
            <v>-</v>
          </cell>
        </row>
        <row r="4181">
          <cell r="S4181" t="str">
            <v>GU37</v>
          </cell>
          <cell r="T4181" t="str">
            <v>MCISE Fluid Mech Fac Start Up</v>
          </cell>
          <cell r="AA4181" t="str">
            <v>401-2500-EA38</v>
          </cell>
          <cell r="AD4181" t="str">
            <v>NURSING-401</v>
          </cell>
          <cell r="AE4181" t="str">
            <v>NURSING-401-3</v>
          </cell>
          <cell r="AF4181" t="str">
            <v>401-2500-EA38</v>
          </cell>
          <cell r="AJ4181" t="str">
            <v>-</v>
          </cell>
        </row>
        <row r="4182">
          <cell r="S4182" t="str">
            <v>GU38</v>
          </cell>
          <cell r="T4182" t="str">
            <v>Faculty Development Fund</v>
          </cell>
          <cell r="AA4182" t="str">
            <v>401-2500-EA73</v>
          </cell>
          <cell r="AD4182" t="str">
            <v>NURSING-401</v>
          </cell>
          <cell r="AE4182" t="str">
            <v>NURSING-401-4</v>
          </cell>
          <cell r="AF4182" t="str">
            <v>401-2500-EA73</v>
          </cell>
          <cell r="AJ4182" t="str">
            <v>-</v>
          </cell>
        </row>
        <row r="4183">
          <cell r="S4183" t="str">
            <v>GU39</v>
          </cell>
          <cell r="T4183" t="str">
            <v>Public Acct Student TD Fund</v>
          </cell>
          <cell r="AA4183" t="str">
            <v>401-2500-EA84</v>
          </cell>
          <cell r="AD4183" t="str">
            <v>NURSING-401</v>
          </cell>
          <cell r="AE4183" t="str">
            <v>NURSING-401-5</v>
          </cell>
          <cell r="AF4183" t="str">
            <v>401-2500-EA84</v>
          </cell>
          <cell r="AJ4183" t="str">
            <v>-</v>
          </cell>
        </row>
        <row r="4184">
          <cell r="S4184" t="str">
            <v>GU40</v>
          </cell>
          <cell r="T4184" t="str">
            <v>Bowen Memorial Scholarship</v>
          </cell>
          <cell r="AA4184" t="str">
            <v>401-2500-EB02</v>
          </cell>
          <cell r="AD4184" t="str">
            <v>NURSING-401</v>
          </cell>
          <cell r="AE4184" t="str">
            <v>NURSING-401-6</v>
          </cell>
          <cell r="AF4184" t="str">
            <v>401-2500-EB02</v>
          </cell>
          <cell r="AJ4184" t="str">
            <v>-</v>
          </cell>
        </row>
        <row r="4185">
          <cell r="S4185" t="str">
            <v>GU41</v>
          </cell>
          <cell r="T4185" t="str">
            <v>Indonesia Science Writing Int</v>
          </cell>
          <cell r="AA4185" t="str">
            <v>401-2500-EB03</v>
          </cell>
          <cell r="AD4185" t="str">
            <v>NURSING-401</v>
          </cell>
          <cell r="AE4185" t="str">
            <v>NURSING-401-7</v>
          </cell>
          <cell r="AF4185" t="str">
            <v>401-2500-EB03</v>
          </cell>
          <cell r="AJ4185" t="str">
            <v>-</v>
          </cell>
        </row>
        <row r="4186">
          <cell r="S4186" t="str">
            <v>GU42</v>
          </cell>
          <cell r="T4186" t="str">
            <v>Improving Flu Vacc Efficacy</v>
          </cell>
          <cell r="AA4186" t="str">
            <v>401-2500-EB10</v>
          </cell>
          <cell r="AD4186" t="str">
            <v>NURSING-401</v>
          </cell>
          <cell r="AE4186" t="str">
            <v>NURSING-401-8</v>
          </cell>
          <cell r="AF4186" t="str">
            <v>401-2500-EB10</v>
          </cell>
          <cell r="AJ4186" t="str">
            <v>-</v>
          </cell>
        </row>
        <row r="4187">
          <cell r="S4187" t="str">
            <v>GU43</v>
          </cell>
          <cell r="T4187" t="str">
            <v>Gold Nanoparticles Cancer</v>
          </cell>
          <cell r="AA4187" t="str">
            <v>401-2500-EB18</v>
          </cell>
          <cell r="AD4187" t="str">
            <v>NURSING-401</v>
          </cell>
          <cell r="AE4187" t="str">
            <v>NURSING-401-9</v>
          </cell>
          <cell r="AF4187" t="str">
            <v>401-2500-EB18</v>
          </cell>
          <cell r="AJ4187" t="str">
            <v>-</v>
          </cell>
        </row>
        <row r="4188">
          <cell r="S4188" t="str">
            <v>GU44</v>
          </cell>
          <cell r="T4188" t="str">
            <v>3M Non-Tenure Faculty Award</v>
          </cell>
          <cell r="AA4188" t="str">
            <v>401-2500-EC02</v>
          </cell>
          <cell r="AD4188" t="str">
            <v>NURSING-401</v>
          </cell>
          <cell r="AE4188" t="str">
            <v>NURSING-401-10</v>
          </cell>
          <cell r="AF4188" t="str">
            <v>401-2500-EC02</v>
          </cell>
          <cell r="AJ4188" t="str">
            <v>-</v>
          </cell>
        </row>
        <row r="4189">
          <cell r="S4189" t="str">
            <v>GU45</v>
          </cell>
          <cell r="T4189" t="str">
            <v>Inter professional Cont Ed Ctr</v>
          </cell>
          <cell r="AA4189" t="str">
            <v>401-2500-EC92</v>
          </cell>
          <cell r="AD4189" t="str">
            <v>NURSING-401</v>
          </cell>
          <cell r="AE4189" t="str">
            <v>NURSING-401-11</v>
          </cell>
          <cell r="AF4189" t="str">
            <v>401-2500-EC92</v>
          </cell>
          <cell r="AJ4189" t="str">
            <v>-</v>
          </cell>
        </row>
        <row r="4190">
          <cell r="S4190" t="str">
            <v>GU46</v>
          </cell>
          <cell r="T4190" t="str">
            <v>RI SBDC Fund</v>
          </cell>
          <cell r="AA4190" t="str">
            <v>401-2500-ED12</v>
          </cell>
          <cell r="AD4190" t="str">
            <v>NURSING-401</v>
          </cell>
          <cell r="AE4190" t="str">
            <v>NURSING-401-12</v>
          </cell>
          <cell r="AF4190" t="str">
            <v>401-2500-ED12</v>
          </cell>
          <cell r="AJ4190" t="str">
            <v>-</v>
          </cell>
        </row>
        <row r="4191">
          <cell r="S4191" t="str">
            <v>GU47</v>
          </cell>
          <cell r="T4191" t="str">
            <v>ROTC Leadership Classroom</v>
          </cell>
          <cell r="AA4191" t="str">
            <v>401-2500-ED13</v>
          </cell>
          <cell r="AD4191" t="str">
            <v>NURSING-401</v>
          </cell>
          <cell r="AE4191" t="str">
            <v>NURSING-401-13</v>
          </cell>
          <cell r="AF4191" t="str">
            <v>401-2500-ED13</v>
          </cell>
          <cell r="AJ4191" t="str">
            <v>-</v>
          </cell>
        </row>
        <row r="4192">
          <cell r="S4192" t="str">
            <v>GU49</v>
          </cell>
          <cell r="T4192" t="str">
            <v>ESL Dual Language</v>
          </cell>
          <cell r="AA4192" t="str">
            <v>401-2500-ED47</v>
          </cell>
          <cell r="AD4192" t="str">
            <v>NURSING-401</v>
          </cell>
          <cell r="AE4192" t="str">
            <v>NURSING-401-14</v>
          </cell>
          <cell r="AF4192" t="str">
            <v>401-2500-ED47</v>
          </cell>
          <cell r="AJ4192" t="str">
            <v>-</v>
          </cell>
        </row>
        <row r="4193">
          <cell r="S4193" t="str">
            <v>GU50</v>
          </cell>
          <cell r="T4193" t="str">
            <v>Gambi Fishery Improvment Proj</v>
          </cell>
          <cell r="AA4193" t="str">
            <v>401-2500-ED55</v>
          </cell>
          <cell r="AD4193" t="str">
            <v>NURSING-401</v>
          </cell>
          <cell r="AE4193" t="str">
            <v>NURSING-401-15</v>
          </cell>
          <cell r="AF4193" t="str">
            <v>401-2500-ED55</v>
          </cell>
          <cell r="AJ4193" t="str">
            <v>-</v>
          </cell>
        </row>
        <row r="4194">
          <cell r="S4194" t="str">
            <v>GU51</v>
          </cell>
          <cell r="T4194" t="str">
            <v>FFURI Accounting CBA</v>
          </cell>
          <cell r="AA4194" t="str">
            <v>401-2500-ED69</v>
          </cell>
          <cell r="AD4194" t="str">
            <v>NURSING-401</v>
          </cell>
          <cell r="AE4194" t="str">
            <v>NURSING-401-16</v>
          </cell>
          <cell r="AF4194" t="str">
            <v>401-2500-ED69</v>
          </cell>
          <cell r="AJ4194" t="str">
            <v>-</v>
          </cell>
        </row>
        <row r="4195">
          <cell r="S4195" t="str">
            <v>GU52</v>
          </cell>
          <cell r="T4195" t="str">
            <v>Mind Immune Post Doc Neuro</v>
          </cell>
          <cell r="AA4195" t="str">
            <v>401-2500-ED76</v>
          </cell>
          <cell r="AD4195" t="str">
            <v>NURSING-401</v>
          </cell>
          <cell r="AE4195" t="str">
            <v>NURSING-401-17</v>
          </cell>
          <cell r="AF4195" t="str">
            <v>401-2500-ED76</v>
          </cell>
          <cell r="AJ4195" t="str">
            <v>-</v>
          </cell>
        </row>
        <row r="4196">
          <cell r="S4196" t="str">
            <v>GU53</v>
          </cell>
          <cell r="T4196" t="str">
            <v>Historic Textile Collection</v>
          </cell>
          <cell r="AA4196" t="str">
            <v>401-2500-ED83</v>
          </cell>
          <cell r="AD4196" t="str">
            <v>NURSING-401</v>
          </cell>
          <cell r="AE4196" t="str">
            <v>NURSING-401-18</v>
          </cell>
          <cell r="AF4196" t="str">
            <v>401-2500-ED83</v>
          </cell>
          <cell r="AJ4196" t="str">
            <v>-</v>
          </cell>
        </row>
        <row r="4197">
          <cell r="S4197" t="str">
            <v>GU55</v>
          </cell>
          <cell r="T4197" t="str">
            <v>Textile Science Support</v>
          </cell>
          <cell r="AA4197" t="str">
            <v>401-2500-ED91</v>
          </cell>
          <cell r="AD4197" t="str">
            <v>NURSING-401</v>
          </cell>
          <cell r="AE4197" t="str">
            <v>NURSING-401-19</v>
          </cell>
          <cell r="AF4197" t="str">
            <v>401-2500-ED91</v>
          </cell>
          <cell r="AJ4197" t="str">
            <v>-</v>
          </cell>
        </row>
        <row r="4198">
          <cell r="S4198" t="str">
            <v>GU56</v>
          </cell>
          <cell r="T4198" t="str">
            <v>Textiles Unrestricted Fund</v>
          </cell>
          <cell r="AA4198" t="str">
            <v>401-2500-EE58</v>
          </cell>
          <cell r="AD4198" t="str">
            <v>NURSING-401</v>
          </cell>
          <cell r="AE4198" t="str">
            <v>NURSING-401-20</v>
          </cell>
          <cell r="AF4198" t="str">
            <v>401-2500-EE58</v>
          </cell>
          <cell r="AJ4198" t="str">
            <v>-</v>
          </cell>
        </row>
        <row r="4199">
          <cell r="S4199" t="str">
            <v>GU57</v>
          </cell>
          <cell r="T4199" t="str">
            <v>Textile Merchandising Develop</v>
          </cell>
          <cell r="AA4199" t="str">
            <v>401-2500-EE69</v>
          </cell>
          <cell r="AD4199" t="str">
            <v>NURSING-401</v>
          </cell>
          <cell r="AE4199" t="str">
            <v>NURSING-401-21</v>
          </cell>
          <cell r="AF4199" t="str">
            <v>401-2500-EE69</v>
          </cell>
          <cell r="AJ4199" t="str">
            <v>-</v>
          </cell>
        </row>
        <row r="4200">
          <cell r="S4200" t="str">
            <v>GU58</v>
          </cell>
          <cell r="T4200" t="str">
            <v>Watson House Fund</v>
          </cell>
          <cell r="AA4200" t="str">
            <v>401-2500-EF15</v>
          </cell>
          <cell r="AD4200" t="str">
            <v>NURSING-401</v>
          </cell>
          <cell r="AE4200" t="str">
            <v>NURSING-401-22</v>
          </cell>
          <cell r="AF4200" t="str">
            <v>401-2500-EF15</v>
          </cell>
          <cell r="AJ4200" t="str">
            <v>-</v>
          </cell>
        </row>
        <row r="4201">
          <cell r="S4201" t="str">
            <v>GU59</v>
          </cell>
          <cell r="T4201" t="str">
            <v>Evelyn Kennedy Textile Schl</v>
          </cell>
          <cell r="AA4201" t="str">
            <v>401-2500-EF27</v>
          </cell>
          <cell r="AD4201" t="str">
            <v>NURSING-401</v>
          </cell>
          <cell r="AE4201" t="str">
            <v>NURSING-401-23</v>
          </cell>
          <cell r="AF4201" t="str">
            <v>401-2500-EF27</v>
          </cell>
          <cell r="AJ4201" t="str">
            <v>-</v>
          </cell>
        </row>
        <row r="4202">
          <cell r="S4202" t="str">
            <v>GU60</v>
          </cell>
          <cell r="T4202" t="str">
            <v>TMD Scholarships</v>
          </cell>
          <cell r="AA4202" t="str">
            <v>401-2500-EF33</v>
          </cell>
          <cell r="AD4202" t="str">
            <v>NURSING-401</v>
          </cell>
          <cell r="AE4202" t="str">
            <v>NURSING-401-24</v>
          </cell>
          <cell r="AF4202" t="str">
            <v>401-2500-EF33</v>
          </cell>
          <cell r="AJ4202" t="str">
            <v>-</v>
          </cell>
        </row>
        <row r="4203">
          <cell r="S4203" t="str">
            <v>GU61</v>
          </cell>
          <cell r="T4203" t="str">
            <v>Adult Education</v>
          </cell>
          <cell r="AA4203" t="str">
            <v>401-2500-EF50</v>
          </cell>
          <cell r="AD4203" t="str">
            <v>NURSING-401</v>
          </cell>
          <cell r="AE4203" t="str">
            <v>NURSING-401-25</v>
          </cell>
          <cell r="AF4203" t="str">
            <v>401-2500-EF50</v>
          </cell>
          <cell r="AJ4203" t="str">
            <v>-</v>
          </cell>
        </row>
        <row r="4204">
          <cell r="S4204" t="str">
            <v>GU62</v>
          </cell>
          <cell r="T4204" t="str">
            <v>CEC Student Organization</v>
          </cell>
          <cell r="AA4204" t="str">
            <v>401-2500-EF63</v>
          </cell>
          <cell r="AD4204" t="str">
            <v>NURSING-401</v>
          </cell>
          <cell r="AE4204" t="str">
            <v>NURSING-401-26</v>
          </cell>
          <cell r="AF4204" t="str">
            <v>401-2500-EF63</v>
          </cell>
          <cell r="AJ4204" t="str">
            <v>-</v>
          </cell>
        </row>
        <row r="4205">
          <cell r="S4205" t="str">
            <v>GU63</v>
          </cell>
          <cell r="T4205" t="str">
            <v>CSIEP Fund</v>
          </cell>
          <cell r="AA4205" t="str">
            <v>401-2500-EF83</v>
          </cell>
          <cell r="AD4205" t="str">
            <v>NURSING-401</v>
          </cell>
          <cell r="AE4205" t="str">
            <v>NURSING-401-27</v>
          </cell>
          <cell r="AF4205" t="str">
            <v>401-2500-EF83</v>
          </cell>
          <cell r="AJ4205" t="str">
            <v>-</v>
          </cell>
        </row>
        <row r="4206">
          <cell r="S4206" t="str">
            <v>GU64</v>
          </cell>
          <cell r="T4206" t="str">
            <v>GEMS Net Strat Change Model</v>
          </cell>
          <cell r="AA4206" t="str">
            <v>401-2500-EG22</v>
          </cell>
          <cell r="AD4206" t="str">
            <v>NURSING-401</v>
          </cell>
          <cell r="AE4206" t="str">
            <v>NURSING-401-28</v>
          </cell>
          <cell r="AF4206" t="str">
            <v>401-2500-EG22</v>
          </cell>
          <cell r="AJ4206" t="str">
            <v>-</v>
          </cell>
        </row>
        <row r="4207">
          <cell r="S4207" t="str">
            <v>GU65</v>
          </cell>
          <cell r="T4207" t="str">
            <v>Jumpstart URI</v>
          </cell>
          <cell r="AA4207" t="str">
            <v>401-2500-EG92</v>
          </cell>
          <cell r="AD4207" t="str">
            <v>NURSING-401</v>
          </cell>
          <cell r="AE4207" t="str">
            <v>NURSING-401-29</v>
          </cell>
          <cell r="AF4207" t="str">
            <v>401-2500-EG92</v>
          </cell>
          <cell r="AJ4207" t="str">
            <v>-</v>
          </cell>
        </row>
        <row r="4208">
          <cell r="S4208" t="str">
            <v>GU66</v>
          </cell>
          <cell r="T4208" t="str">
            <v>PhD Prog in Education</v>
          </cell>
          <cell r="AA4208" t="str">
            <v>401-2500-EH05</v>
          </cell>
          <cell r="AD4208" t="str">
            <v>NURSING-401</v>
          </cell>
          <cell r="AE4208" t="str">
            <v>NURSING-401-30</v>
          </cell>
          <cell r="AF4208" t="str">
            <v>401-2500-EH05</v>
          </cell>
          <cell r="AJ4208" t="str">
            <v>-</v>
          </cell>
        </row>
        <row r="4209">
          <cell r="S4209" t="str">
            <v>GU67</v>
          </cell>
          <cell r="T4209" t="str">
            <v>PT3 Project Kellogg</v>
          </cell>
          <cell r="AA4209" t="str">
            <v>401-2500-EH13</v>
          </cell>
          <cell r="AD4209" t="str">
            <v>NURSING-401</v>
          </cell>
          <cell r="AE4209" t="str">
            <v>NURSING-401-31</v>
          </cell>
          <cell r="AF4209" t="str">
            <v>401-2500-EH13</v>
          </cell>
          <cell r="AJ4209" t="str">
            <v>-</v>
          </cell>
        </row>
        <row r="4210">
          <cell r="S4210" t="str">
            <v>GU68</v>
          </cell>
          <cell r="T4210" t="str">
            <v>CHS Directors Disc Fund</v>
          </cell>
          <cell r="AA4210" t="str">
            <v>401-2500-EH31</v>
          </cell>
          <cell r="AD4210" t="str">
            <v>NURSING-401</v>
          </cell>
          <cell r="AE4210" t="str">
            <v>NURSING-401-32</v>
          </cell>
          <cell r="AF4210" t="str">
            <v>401-2500-EH31</v>
          </cell>
          <cell r="AJ4210" t="str">
            <v>-</v>
          </cell>
        </row>
        <row r="4211">
          <cell r="S4211" t="str">
            <v>GU69</v>
          </cell>
          <cell r="T4211" t="str">
            <v>SOE Dept Chair Fund</v>
          </cell>
          <cell r="AA4211" t="str">
            <v>401-2500-EH40</v>
          </cell>
          <cell r="AD4211" t="str">
            <v>NURSING-401</v>
          </cell>
          <cell r="AE4211" t="str">
            <v>NURSING-401-33</v>
          </cell>
          <cell r="AF4211" t="str">
            <v>401-2500-EH40</v>
          </cell>
          <cell r="AJ4211" t="str">
            <v>-</v>
          </cell>
        </row>
        <row r="4212">
          <cell r="S4212" t="str">
            <v>GU70</v>
          </cell>
          <cell r="T4212" t="str">
            <v>Amgen B. Wallace BioTech Lab</v>
          </cell>
          <cell r="AA4212" t="str">
            <v>401-2500-EH55</v>
          </cell>
          <cell r="AD4212" t="str">
            <v>NURSING-401</v>
          </cell>
          <cell r="AE4212" t="str">
            <v>NURSING-401-34</v>
          </cell>
          <cell r="AF4212" t="str">
            <v>401-2500-EH55</v>
          </cell>
          <cell r="AJ4212" t="str">
            <v>-</v>
          </cell>
        </row>
        <row r="4213">
          <cell r="S4213" t="str">
            <v>GU71</v>
          </cell>
          <cell r="T4213" t="str">
            <v>ASF CEPS Marketing Discretry</v>
          </cell>
          <cell r="AA4213" t="str">
            <v>401-2500-EK17</v>
          </cell>
          <cell r="AD4213" t="str">
            <v>NURSING-401</v>
          </cell>
          <cell r="AE4213" t="str">
            <v>NURSING-401-35</v>
          </cell>
          <cell r="AF4213" t="str">
            <v>401-2500-EK17</v>
          </cell>
          <cell r="AJ4213" t="str">
            <v>-</v>
          </cell>
        </row>
        <row r="4214">
          <cell r="S4214" t="str">
            <v>GU72</v>
          </cell>
          <cell r="T4214" t="str">
            <v>ASF CEPS Artist in Residence</v>
          </cell>
          <cell r="AA4214" t="str">
            <v>401-2500-EK67</v>
          </cell>
          <cell r="AD4214" t="str">
            <v>NURSING-401</v>
          </cell>
          <cell r="AE4214" t="str">
            <v>NURSING-401-36</v>
          </cell>
          <cell r="AF4214" t="str">
            <v>401-2500-EK67</v>
          </cell>
          <cell r="AJ4214" t="str">
            <v>-</v>
          </cell>
        </row>
        <row r="4215">
          <cell r="S4215" t="str">
            <v>GU73</v>
          </cell>
          <cell r="T4215" t="str">
            <v>ASF CEPS Student Service Fund</v>
          </cell>
          <cell r="AA4215" t="str">
            <v>401-2500-EK85</v>
          </cell>
          <cell r="AD4215" t="str">
            <v>NURSING-401</v>
          </cell>
          <cell r="AE4215" t="str">
            <v>NURSING-401-37</v>
          </cell>
          <cell r="AF4215" t="str">
            <v>401-2500-EK85</v>
          </cell>
          <cell r="AJ4215" t="str">
            <v>-</v>
          </cell>
        </row>
        <row r="4216">
          <cell r="S4216" t="str">
            <v>GU74</v>
          </cell>
          <cell r="T4216" t="str">
            <v>Bachelor Interdisciplinary Std</v>
          </cell>
          <cell r="AA4216" t="str">
            <v>401-2500-EK91</v>
          </cell>
          <cell r="AD4216" t="str">
            <v>NURSING-401</v>
          </cell>
          <cell r="AE4216" t="str">
            <v>NURSING-401-38</v>
          </cell>
          <cell r="AF4216" t="str">
            <v>401-2500-EK91</v>
          </cell>
          <cell r="AJ4216" t="str">
            <v>-</v>
          </cell>
        </row>
        <row r="4217">
          <cell r="S4217" t="str">
            <v>GU75</v>
          </cell>
          <cell r="T4217" t="str">
            <v>CEPs Comp Learn Res Ctr</v>
          </cell>
          <cell r="AA4217" t="str">
            <v>401-2500-EL27</v>
          </cell>
          <cell r="AD4217" t="str">
            <v>NURSING-401</v>
          </cell>
          <cell r="AE4217" t="str">
            <v>NURSING-401-39</v>
          </cell>
          <cell r="AF4217" t="str">
            <v>401-2500-EL27</v>
          </cell>
          <cell r="AJ4217" t="str">
            <v>-</v>
          </cell>
        </row>
        <row r="4218">
          <cell r="S4218" t="str">
            <v>GU76</v>
          </cell>
          <cell r="T4218" t="str">
            <v>CEPS Discretionary</v>
          </cell>
          <cell r="AA4218" t="str">
            <v>401-2500-GU01</v>
          </cell>
          <cell r="AD4218" t="str">
            <v>NURSING-401</v>
          </cell>
          <cell r="AE4218" t="str">
            <v>NURSING-401-40</v>
          </cell>
          <cell r="AF4218" t="str">
            <v>401-2500-GU01</v>
          </cell>
          <cell r="AJ4218" t="str">
            <v>-</v>
          </cell>
        </row>
        <row r="4219">
          <cell r="S4219" t="str">
            <v>GU77</v>
          </cell>
          <cell r="T4219" t="str">
            <v>CEPS Emergency Book Fund</v>
          </cell>
          <cell r="AA4219" t="str">
            <v>401-2500-GU18</v>
          </cell>
          <cell r="AD4219" t="str">
            <v>NURSING-401</v>
          </cell>
          <cell r="AE4219" t="str">
            <v>NURSING-401-41</v>
          </cell>
          <cell r="AF4219" t="str">
            <v>401-2500-GU18</v>
          </cell>
          <cell r="AJ4219" t="str">
            <v>-</v>
          </cell>
        </row>
        <row r="4220">
          <cell r="S4220" t="str">
            <v>GU78</v>
          </cell>
          <cell r="T4220" t="str">
            <v>CEPS Special Programs</v>
          </cell>
          <cell r="AA4220" t="str">
            <v>401-2500-GW41</v>
          </cell>
          <cell r="AD4220" t="str">
            <v>NURSING-401</v>
          </cell>
          <cell r="AE4220" t="str">
            <v>NURSING-401-42</v>
          </cell>
          <cell r="AF4220" t="str">
            <v>401-2500-GW41</v>
          </cell>
          <cell r="AJ4220" t="str">
            <v>-</v>
          </cell>
        </row>
        <row r="4221">
          <cell r="S4221" t="str">
            <v>GU79</v>
          </cell>
          <cell r="T4221" t="str">
            <v>Feinstein Fund Sch Admin</v>
          </cell>
          <cell r="AA4221" t="str">
            <v>401-2500-GW42</v>
          </cell>
          <cell r="AD4221" t="str">
            <v>NURSING-401</v>
          </cell>
          <cell r="AE4221" t="str">
            <v>NURSING-401-43</v>
          </cell>
          <cell r="AF4221" t="str">
            <v>401-2500-GW42</v>
          </cell>
          <cell r="AJ4221" t="str">
            <v>-</v>
          </cell>
        </row>
        <row r="4222">
          <cell r="S4222" t="str">
            <v>GU83</v>
          </cell>
          <cell r="T4222" t="str">
            <v>RISCT Cancer Awareness</v>
          </cell>
          <cell r="AA4222" t="str">
            <v>401-2500-GX19</v>
          </cell>
          <cell r="AD4222" t="str">
            <v>NURSING-401</v>
          </cell>
          <cell r="AE4222" t="str">
            <v>NURSING-401-44</v>
          </cell>
          <cell r="AF4222" t="str">
            <v>401-2500-GX19</v>
          </cell>
          <cell r="AJ4222" t="str">
            <v>-</v>
          </cell>
        </row>
        <row r="4223">
          <cell r="S4223" t="str">
            <v>GU85</v>
          </cell>
          <cell r="T4223" t="str">
            <v>URI Security - CEPS</v>
          </cell>
          <cell r="AA4223" t="str">
            <v>401-2500-GX22</v>
          </cell>
          <cell r="AD4223" t="str">
            <v>NURSING-401</v>
          </cell>
          <cell r="AE4223" t="str">
            <v>NURSING-401-45</v>
          </cell>
          <cell r="AF4223" t="str">
            <v>401-2500-GX22</v>
          </cell>
          <cell r="AJ4223" t="str">
            <v>-</v>
          </cell>
        </row>
        <row r="4224">
          <cell r="S4224" t="str">
            <v>GU86</v>
          </cell>
          <cell r="T4224" t="str">
            <v>Stephen Desposito Mem Scholar</v>
          </cell>
          <cell r="AA4224" t="str">
            <v>401-2501-5021</v>
          </cell>
          <cell r="AD4224" t="str">
            <v>NURSING-401</v>
          </cell>
          <cell r="AE4224" t="str">
            <v>NURSING-401-46</v>
          </cell>
          <cell r="AF4224" t="str">
            <v>401-2501-5021</v>
          </cell>
          <cell r="AJ4224" t="str">
            <v>-</v>
          </cell>
        </row>
        <row r="4225">
          <cell r="S4225" t="str">
            <v>GU87</v>
          </cell>
          <cell r="T4225" t="str">
            <v>M. Manzolillo BGS Scholr</v>
          </cell>
          <cell r="AA4225" t="str">
            <v>401-2501-5056</v>
          </cell>
          <cell r="AD4225" t="str">
            <v>NURSING-401</v>
          </cell>
          <cell r="AE4225" t="str">
            <v>NURSING-401-47</v>
          </cell>
          <cell r="AF4225" t="str">
            <v>401-2501-5056</v>
          </cell>
          <cell r="AJ4225" t="str">
            <v>-</v>
          </cell>
        </row>
        <row r="4226">
          <cell r="S4226" t="str">
            <v>GU89</v>
          </cell>
          <cell r="T4226" t="str">
            <v>Mary &amp; Tom Camody Scholarship</v>
          </cell>
          <cell r="AA4226" t="str">
            <v>401-2501-5072</v>
          </cell>
          <cell r="AD4226" t="str">
            <v>NURSING-401</v>
          </cell>
          <cell r="AE4226" t="str">
            <v>NURSING-401-48</v>
          </cell>
          <cell r="AF4226" t="str">
            <v>401-2501-5072</v>
          </cell>
          <cell r="AJ4226" t="str">
            <v>-</v>
          </cell>
        </row>
        <row r="4227">
          <cell r="S4227" t="str">
            <v>GU90</v>
          </cell>
          <cell r="T4227" t="str">
            <v>Cleveland Kuntz BGS Fund</v>
          </cell>
          <cell r="AA4227" t="str">
            <v>401-2501-5140</v>
          </cell>
          <cell r="AD4227" t="str">
            <v>NURSING-401</v>
          </cell>
          <cell r="AE4227" t="str">
            <v>NURSING-401-49</v>
          </cell>
          <cell r="AF4227" t="str">
            <v>401-2501-5140</v>
          </cell>
          <cell r="AJ4227" t="str">
            <v>-</v>
          </cell>
        </row>
        <row r="4228">
          <cell r="S4228" t="str">
            <v>GU91</v>
          </cell>
          <cell r="T4228" t="str">
            <v>Audiology at URI</v>
          </cell>
          <cell r="AA4228" t="str">
            <v>401-2501-5142</v>
          </cell>
          <cell r="AD4228" t="str">
            <v>NURSING-401</v>
          </cell>
          <cell r="AE4228" t="str">
            <v>NURSING-401-50</v>
          </cell>
          <cell r="AF4228" t="str">
            <v>401-2501-5142</v>
          </cell>
          <cell r="AJ4228" t="str">
            <v>-</v>
          </cell>
        </row>
        <row r="4229">
          <cell r="S4229" t="str">
            <v>GU93</v>
          </cell>
          <cell r="T4229" t="str">
            <v>Brain Injury Fund</v>
          </cell>
          <cell r="AA4229" t="str">
            <v>401-2501-5373</v>
          </cell>
          <cell r="AD4229" t="str">
            <v>NURSING-401</v>
          </cell>
          <cell r="AE4229" t="str">
            <v>NURSING-401-51</v>
          </cell>
          <cell r="AF4229" t="str">
            <v>401-2501-5373</v>
          </cell>
          <cell r="AJ4229" t="str">
            <v>-</v>
          </cell>
        </row>
        <row r="4230">
          <cell r="S4230" t="str">
            <v>GU94</v>
          </cell>
          <cell r="T4230" t="str">
            <v>Center for Student Leadership</v>
          </cell>
          <cell r="AA4230" t="str">
            <v>401-2501-5471</v>
          </cell>
          <cell r="AD4230" t="str">
            <v>NURSING-401</v>
          </cell>
          <cell r="AE4230" t="str">
            <v>NURSING-401-52</v>
          </cell>
          <cell r="AF4230" t="str">
            <v>401-2501-5471</v>
          </cell>
          <cell r="AJ4230" t="str">
            <v>-</v>
          </cell>
        </row>
        <row r="4231">
          <cell r="S4231" t="str">
            <v>GU95</v>
          </cell>
          <cell r="T4231" t="str">
            <v>Child Devlp Cntr Capital Campn</v>
          </cell>
          <cell r="AA4231" t="str">
            <v>401-2501-5622</v>
          </cell>
          <cell r="AD4231" t="str">
            <v>NURSING-401</v>
          </cell>
          <cell r="AE4231" t="str">
            <v>NURSING-401-53</v>
          </cell>
          <cell r="AF4231" t="str">
            <v>401-2501-5622</v>
          </cell>
          <cell r="AJ4231" t="str">
            <v>-</v>
          </cell>
        </row>
        <row r="4232">
          <cell r="S4232" t="str">
            <v>GU96</v>
          </cell>
          <cell r="T4232" t="str">
            <v>Communicative Disorders</v>
          </cell>
          <cell r="AA4232" t="str">
            <v>401-2501-5944</v>
          </cell>
          <cell r="AD4232" t="str">
            <v>NURSING-401</v>
          </cell>
          <cell r="AE4232" t="str">
            <v>NURSING-401-54</v>
          </cell>
          <cell r="AF4232" t="str">
            <v>401-2501-5944</v>
          </cell>
          <cell r="AJ4232" t="str">
            <v>-</v>
          </cell>
        </row>
        <row r="4233">
          <cell r="S4233" t="str">
            <v>GU97</v>
          </cell>
          <cell r="T4233" t="str">
            <v>HDF Chair Disc Fund</v>
          </cell>
          <cell r="AA4233" t="str">
            <v>401-2501-E144</v>
          </cell>
          <cell r="AD4233" t="str">
            <v>NURSING-401</v>
          </cell>
          <cell r="AE4233" t="str">
            <v>NURSING-401-55</v>
          </cell>
          <cell r="AF4233" t="str">
            <v>401-2501-E144</v>
          </cell>
          <cell r="AJ4233" t="str">
            <v>-</v>
          </cell>
        </row>
        <row r="4234">
          <cell r="S4234" t="str">
            <v>GU98</v>
          </cell>
          <cell r="T4234" t="str">
            <v>HDF Professional Enrichment</v>
          </cell>
          <cell r="AA4234" t="str">
            <v>401-2501-E246</v>
          </cell>
          <cell r="AD4234" t="str">
            <v>NURSING-401</v>
          </cell>
          <cell r="AE4234" t="str">
            <v>NURSING-401-56</v>
          </cell>
          <cell r="AF4234" t="str">
            <v>401-2501-E246</v>
          </cell>
          <cell r="AJ4234" t="str">
            <v>-</v>
          </cell>
        </row>
        <row r="4235">
          <cell r="S4235" t="str">
            <v>GU99</v>
          </cell>
          <cell r="T4235" t="str">
            <v>HDF Research Discretionary</v>
          </cell>
          <cell r="AA4235" t="str">
            <v>401-2501-E267</v>
          </cell>
          <cell r="AD4235" t="str">
            <v>NURSING-401</v>
          </cell>
          <cell r="AE4235" t="str">
            <v>NURSING-401-57</v>
          </cell>
          <cell r="AF4235" t="str">
            <v>401-2501-E267</v>
          </cell>
          <cell r="AJ4235" t="str">
            <v>-</v>
          </cell>
        </row>
        <row r="4236">
          <cell r="S4236" t="str">
            <v>GV02</v>
          </cell>
          <cell r="T4236" t="str">
            <v>Human Performance PsyED</v>
          </cell>
          <cell r="AA4236" t="str">
            <v>401-2501-E284</v>
          </cell>
          <cell r="AD4236" t="str">
            <v>NURSING-401</v>
          </cell>
          <cell r="AE4236" t="str">
            <v>NURSING-401-58</v>
          </cell>
          <cell r="AF4236" t="str">
            <v>401-2501-E284</v>
          </cell>
          <cell r="AJ4236" t="str">
            <v>-</v>
          </cell>
        </row>
        <row r="4237">
          <cell r="S4237" t="str">
            <v>GV03</v>
          </cell>
          <cell r="T4237" t="str">
            <v>Journ Fin Planning Counseling</v>
          </cell>
          <cell r="AA4237" t="str">
            <v>401-2501-E294</v>
          </cell>
          <cell r="AD4237" t="str">
            <v>NURSING-401</v>
          </cell>
          <cell r="AE4237" t="str">
            <v>NURSING-401-59</v>
          </cell>
          <cell r="AF4237" t="str">
            <v>401-2501-E294</v>
          </cell>
          <cell r="AJ4237" t="str">
            <v>-</v>
          </cell>
        </row>
        <row r="4238">
          <cell r="S4238" t="str">
            <v>GV04</v>
          </cell>
          <cell r="T4238" t="str">
            <v>Kinesiology Adapted Phys Ed</v>
          </cell>
          <cell r="AA4238" t="str">
            <v>401-2501-E339</v>
          </cell>
          <cell r="AD4238" t="str">
            <v>NURSING-401</v>
          </cell>
          <cell r="AE4238" t="str">
            <v>NURSING-401-60</v>
          </cell>
          <cell r="AF4238" t="str">
            <v>401-2501-E339</v>
          </cell>
          <cell r="AJ4238" t="str">
            <v>-</v>
          </cell>
        </row>
        <row r="4239">
          <cell r="S4239" t="str">
            <v>GV05</v>
          </cell>
          <cell r="T4239" t="str">
            <v>Kinesiology Chairs Fund</v>
          </cell>
          <cell r="AA4239" t="str">
            <v>401-2501-E373</v>
          </cell>
          <cell r="AD4239" t="str">
            <v>NURSING-401</v>
          </cell>
          <cell r="AE4239" t="str">
            <v>NURSING-401-61</v>
          </cell>
          <cell r="AF4239" t="str">
            <v>401-2501-E373</v>
          </cell>
          <cell r="AJ4239" t="str">
            <v>-</v>
          </cell>
        </row>
        <row r="4240">
          <cell r="S4240" t="str">
            <v>GV07</v>
          </cell>
          <cell r="T4240" t="str">
            <v>Osher Lifelong Learning Inst</v>
          </cell>
          <cell r="AA4240" t="str">
            <v>401-2501-E377</v>
          </cell>
          <cell r="AD4240" t="str">
            <v>NURSING-401</v>
          </cell>
          <cell r="AE4240" t="str">
            <v>NURSING-401-62</v>
          </cell>
          <cell r="AF4240" t="str">
            <v>401-2501-E377</v>
          </cell>
          <cell r="AJ4240" t="str">
            <v>-</v>
          </cell>
        </row>
        <row r="4241">
          <cell r="S4241" t="str">
            <v>GV08</v>
          </cell>
          <cell r="T4241" t="str">
            <v>Physical Therapy Clinical Schl</v>
          </cell>
          <cell r="AA4241" t="str">
            <v>401-2501-E395</v>
          </cell>
          <cell r="AD4241" t="str">
            <v>NURSING-401</v>
          </cell>
          <cell r="AE4241" t="str">
            <v>NURSING-401-63</v>
          </cell>
          <cell r="AF4241" t="str">
            <v>401-2501-E395</v>
          </cell>
          <cell r="AJ4241" t="str">
            <v>-</v>
          </cell>
        </row>
        <row r="4242">
          <cell r="S4242" t="str">
            <v>GV09</v>
          </cell>
          <cell r="T4242" t="str">
            <v>Physical Therapy Fund</v>
          </cell>
          <cell r="AA4242" t="str">
            <v>401-2501-E422</v>
          </cell>
          <cell r="AD4242" t="str">
            <v>NURSING-401</v>
          </cell>
          <cell r="AE4242" t="str">
            <v>NURSING-401-64</v>
          </cell>
          <cell r="AF4242" t="str">
            <v>401-2501-E422</v>
          </cell>
          <cell r="AJ4242" t="str">
            <v>-</v>
          </cell>
        </row>
        <row r="4243">
          <cell r="S4243" t="str">
            <v>GV10</v>
          </cell>
          <cell r="T4243" t="str">
            <v>Providence CDC</v>
          </cell>
          <cell r="AA4243" t="str">
            <v>401-2501-E425</v>
          </cell>
          <cell r="AD4243" t="str">
            <v>NURSING-401</v>
          </cell>
          <cell r="AE4243" t="str">
            <v>NURSING-401-65</v>
          </cell>
          <cell r="AF4243" t="str">
            <v>401-2501-E425</v>
          </cell>
          <cell r="AJ4243" t="str">
            <v>-</v>
          </cell>
        </row>
        <row r="4244">
          <cell r="S4244" t="str">
            <v>GV11</v>
          </cell>
          <cell r="T4244" t="str">
            <v>PT Cyromax Augustonucci</v>
          </cell>
          <cell r="AA4244" t="str">
            <v>401-2501-EG13</v>
          </cell>
          <cell r="AD4244" t="str">
            <v>NURSING-401</v>
          </cell>
          <cell r="AE4244" t="str">
            <v>NURSING-401-66</v>
          </cell>
          <cell r="AF4244" t="str">
            <v>401-2501-EG13</v>
          </cell>
          <cell r="AJ4244" t="str">
            <v>-</v>
          </cell>
        </row>
        <row r="4245">
          <cell r="S4245" t="str">
            <v>GV12</v>
          </cell>
          <cell r="T4245" t="str">
            <v>RIAPTA Support Fund</v>
          </cell>
          <cell r="AA4245" t="str">
            <v>401-2501-EG57</v>
          </cell>
          <cell r="AD4245" t="str">
            <v>NURSING-401</v>
          </cell>
          <cell r="AE4245" t="str">
            <v>NURSING-401-67</v>
          </cell>
          <cell r="AF4245" t="str">
            <v>401-2501-EG57</v>
          </cell>
          <cell r="AJ4245" t="str">
            <v>-</v>
          </cell>
        </row>
        <row r="4246">
          <cell r="S4246" t="str">
            <v>GV13</v>
          </cell>
          <cell r="T4246" t="str">
            <v>Russell &amp; Mollie Smart Fund</v>
          </cell>
          <cell r="AA4246" t="str">
            <v>401-2501-EH30</v>
          </cell>
          <cell r="AD4246" t="str">
            <v>NURSING-401</v>
          </cell>
          <cell r="AE4246" t="str">
            <v>NURSING-401-68</v>
          </cell>
          <cell r="AF4246" t="str">
            <v>401-2501-EH30</v>
          </cell>
          <cell r="AJ4246" t="str">
            <v>-</v>
          </cell>
        </row>
        <row r="4247">
          <cell r="S4247" t="str">
            <v>GV14</v>
          </cell>
          <cell r="T4247" t="str">
            <v>CDC Disc Fund</v>
          </cell>
          <cell r="AA4247" t="str">
            <v>401-2501-EK17</v>
          </cell>
          <cell r="AD4247" t="str">
            <v>NURSING-401</v>
          </cell>
          <cell r="AE4247" t="str">
            <v>NURSING-401-69</v>
          </cell>
          <cell r="AF4247" t="str">
            <v>401-2501-EK17</v>
          </cell>
          <cell r="AJ4247" t="str">
            <v>-</v>
          </cell>
        </row>
        <row r="4248">
          <cell r="S4248" t="str">
            <v>GV15</v>
          </cell>
          <cell r="T4248" t="str">
            <v>CPRC Research Fund</v>
          </cell>
          <cell r="AA4248" t="str">
            <v>401-2501-G715</v>
          </cell>
          <cell r="AD4248" t="str">
            <v>NURSING-401</v>
          </cell>
          <cell r="AE4248" t="str">
            <v>NURSING-401-70</v>
          </cell>
          <cell r="AF4248" t="str">
            <v>401-2501-G715</v>
          </cell>
          <cell r="AJ4248" t="str">
            <v>-</v>
          </cell>
        </row>
        <row r="4249">
          <cell r="S4249" t="str">
            <v>GV16</v>
          </cell>
          <cell r="T4249" t="str">
            <v>Julien Davis Memorial Award</v>
          </cell>
          <cell r="AA4249" t="str">
            <v>401-2501-G718</v>
          </cell>
          <cell r="AD4249" t="str">
            <v>NURSING-401</v>
          </cell>
          <cell r="AE4249" t="str">
            <v>NURSING-401-71</v>
          </cell>
          <cell r="AF4249" t="str">
            <v>401-2501-G718</v>
          </cell>
          <cell r="AJ4249" t="str">
            <v>-</v>
          </cell>
        </row>
        <row r="4250">
          <cell r="S4250" t="str">
            <v>GV17</v>
          </cell>
          <cell r="T4250" t="str">
            <v>Dept of Psychology</v>
          </cell>
          <cell r="AA4250" t="str">
            <v>401-2501-G940</v>
          </cell>
          <cell r="AD4250" t="str">
            <v>NURSING-401</v>
          </cell>
          <cell r="AE4250" t="str">
            <v>NURSING-401-72</v>
          </cell>
          <cell r="AF4250" t="str">
            <v>401-2501-G940</v>
          </cell>
          <cell r="AJ4250" t="str">
            <v>-</v>
          </cell>
        </row>
        <row r="4251">
          <cell r="S4251" t="str">
            <v>GV18</v>
          </cell>
          <cell r="T4251" t="str">
            <v>Eval of Nonviolence Training</v>
          </cell>
          <cell r="AA4251" t="str">
            <v>401-2501-G976</v>
          </cell>
          <cell r="AD4251" t="str">
            <v>NURSING-401</v>
          </cell>
          <cell r="AE4251" t="str">
            <v>NURSING-401-73</v>
          </cell>
          <cell r="AF4251" t="str">
            <v>401-2501-G976</v>
          </cell>
          <cell r="AJ4251" t="str">
            <v>-</v>
          </cell>
        </row>
        <row r="4252">
          <cell r="S4252" t="str">
            <v>GV19</v>
          </cell>
          <cell r="T4252" t="str">
            <v>Valentino Grebstein Account</v>
          </cell>
          <cell r="AA4252" t="str">
            <v>401-2501-GT23</v>
          </cell>
          <cell r="AD4252" t="str">
            <v>NURSING-401</v>
          </cell>
          <cell r="AE4252" t="str">
            <v>NURSING-401-74</v>
          </cell>
          <cell r="AF4252" t="str">
            <v>401-2501-GT23</v>
          </cell>
          <cell r="AJ4252" t="str">
            <v>-</v>
          </cell>
        </row>
        <row r="4253">
          <cell r="S4253" t="str">
            <v>GV20</v>
          </cell>
          <cell r="T4253" t="str">
            <v>Kekule</v>
          </cell>
          <cell r="AA4253" t="str">
            <v>401-2501-GW46</v>
          </cell>
          <cell r="AD4253" t="str">
            <v>NURSING-401</v>
          </cell>
          <cell r="AE4253" t="str">
            <v>NURSING-401-75</v>
          </cell>
          <cell r="AF4253" t="str">
            <v>401-2501-GW46</v>
          </cell>
          <cell r="AJ4253" t="str">
            <v>-</v>
          </cell>
        </row>
        <row r="4254">
          <cell r="S4254" t="str">
            <v>GV21</v>
          </cell>
          <cell r="T4254" t="str">
            <v>Judy Morse Memorial Fund</v>
          </cell>
          <cell r="AA4254" t="str">
            <v>401-2501-GW65</v>
          </cell>
          <cell r="AD4254" t="str">
            <v>NURSING-401</v>
          </cell>
          <cell r="AE4254" t="str">
            <v>NURSING-401-76</v>
          </cell>
          <cell r="AF4254" t="str">
            <v>401-2501-GW65</v>
          </cell>
          <cell r="AJ4254" t="str">
            <v>-</v>
          </cell>
        </row>
        <row r="4255">
          <cell r="S4255" t="str">
            <v>GV22</v>
          </cell>
          <cell r="T4255" t="str">
            <v>Psychology Club</v>
          </cell>
          <cell r="AA4255" t="str">
            <v>401-2501-TR82</v>
          </cell>
          <cell r="AD4255" t="str">
            <v>NURSING-401</v>
          </cell>
          <cell r="AE4255" t="str">
            <v>NURSING-401-77</v>
          </cell>
          <cell r="AF4255" t="str">
            <v>401-2501-TR82</v>
          </cell>
          <cell r="AJ4255" t="str">
            <v>-</v>
          </cell>
        </row>
        <row r="4256">
          <cell r="S4256" t="str">
            <v>GV23</v>
          </cell>
          <cell r="T4256" t="str">
            <v>Comm Food and Nutrition</v>
          </cell>
          <cell r="AA4256" t="str">
            <v>401-2600-5185</v>
          </cell>
          <cell r="AD4256" t="str">
            <v>PHARMACY-401</v>
          </cell>
          <cell r="AE4256" t="str">
            <v>PHARMACY-401-1</v>
          </cell>
          <cell r="AF4256" t="str">
            <v>401-2600-5185</v>
          </cell>
          <cell r="AJ4256" t="str">
            <v>-</v>
          </cell>
        </row>
        <row r="4257">
          <cell r="S4257" t="str">
            <v>GV24</v>
          </cell>
          <cell r="T4257" t="str">
            <v>Comm Nutr Health Assessment</v>
          </cell>
          <cell r="AA4257" t="str">
            <v>401-2600-5261</v>
          </cell>
          <cell r="AD4257" t="str">
            <v>PHARMACY-401</v>
          </cell>
          <cell r="AE4257" t="str">
            <v>PHARMACY-401-2</v>
          </cell>
          <cell r="AF4257" t="str">
            <v>401-2600-5261</v>
          </cell>
          <cell r="AJ4257" t="str">
            <v>-</v>
          </cell>
        </row>
        <row r="4258">
          <cell r="S4258" t="str">
            <v>GV25</v>
          </cell>
          <cell r="T4258" t="str">
            <v>Container Gardening Project</v>
          </cell>
          <cell r="AA4258" t="str">
            <v>401-2600-5264</v>
          </cell>
          <cell r="AD4258" t="str">
            <v>PHARMACY-401</v>
          </cell>
          <cell r="AE4258" t="str">
            <v>PHARMACY-401-3</v>
          </cell>
          <cell r="AF4258" t="str">
            <v>401-2600-5264</v>
          </cell>
          <cell r="AJ4258" t="str">
            <v>-</v>
          </cell>
        </row>
        <row r="4259">
          <cell r="S4259" t="str">
            <v>GV26</v>
          </cell>
          <cell r="T4259" t="str">
            <v>Food Sci Nutri Discretionary</v>
          </cell>
          <cell r="AA4259" t="str">
            <v>401-2600-5806</v>
          </cell>
          <cell r="AD4259" t="str">
            <v>PHARMACY-401</v>
          </cell>
          <cell r="AE4259" t="str">
            <v>PHARMACY-401-4</v>
          </cell>
          <cell r="AF4259" t="str">
            <v>401-2600-5806</v>
          </cell>
          <cell r="AJ4259" t="str">
            <v>-</v>
          </cell>
        </row>
        <row r="4260">
          <cell r="S4260" t="str">
            <v>GV27</v>
          </cell>
          <cell r="T4260" t="str">
            <v>FSN Club</v>
          </cell>
          <cell r="AA4260" t="str">
            <v>401-2600-5929</v>
          </cell>
          <cell r="AD4260" t="str">
            <v>PHARMACY-401</v>
          </cell>
          <cell r="AE4260" t="str">
            <v>PHARMACY-401-5</v>
          </cell>
          <cell r="AF4260" t="str">
            <v>401-2600-5929</v>
          </cell>
          <cell r="AJ4260" t="str">
            <v>-</v>
          </cell>
        </row>
        <row r="4261">
          <cell r="S4261" t="str">
            <v>GV29</v>
          </cell>
          <cell r="T4261" t="str">
            <v>Food Fitness and Fun</v>
          </cell>
          <cell r="AA4261" t="str">
            <v>401-2600-E119</v>
          </cell>
          <cell r="AD4261" t="str">
            <v>PHARMACY-401</v>
          </cell>
          <cell r="AE4261" t="str">
            <v>PHARMACY-401-6</v>
          </cell>
          <cell r="AF4261" t="str">
            <v>401-2600-E119</v>
          </cell>
          <cell r="AJ4261" t="str">
            <v>-</v>
          </cell>
        </row>
        <row r="4262">
          <cell r="S4262" t="str">
            <v>GV30</v>
          </cell>
          <cell r="T4262" t="str">
            <v>Hum Devl Family Studies Scholr</v>
          </cell>
          <cell r="AA4262" t="str">
            <v>401-2600-E122</v>
          </cell>
          <cell r="AD4262" t="str">
            <v>PHARMACY-401</v>
          </cell>
          <cell r="AE4262" t="str">
            <v>PHARMACY-401-7</v>
          </cell>
          <cell r="AF4262" t="str">
            <v>401-2600-E122</v>
          </cell>
          <cell r="AJ4262" t="str">
            <v>-</v>
          </cell>
        </row>
        <row r="4263">
          <cell r="S4263" t="str">
            <v>GV31</v>
          </cell>
          <cell r="T4263" t="str">
            <v>Physical Therapy Schl Fund</v>
          </cell>
          <cell r="AA4263" t="str">
            <v>401-2600-E124</v>
          </cell>
          <cell r="AD4263" t="str">
            <v>PHARMACY-401</v>
          </cell>
          <cell r="AE4263" t="str">
            <v>PHARMACY-401-8</v>
          </cell>
          <cell r="AF4263" t="str">
            <v>401-2600-E124</v>
          </cell>
          <cell r="AJ4263" t="str">
            <v>-</v>
          </cell>
        </row>
        <row r="4264">
          <cell r="S4264" t="str">
            <v>GV32</v>
          </cell>
          <cell r="T4264" t="str">
            <v>Peter Maynard Marr Endw Schlr</v>
          </cell>
          <cell r="AA4264" t="str">
            <v>401-2600-E205</v>
          </cell>
          <cell r="AD4264" t="str">
            <v>PHARMACY-401</v>
          </cell>
          <cell r="AE4264" t="str">
            <v>PHARMACY-401-9</v>
          </cell>
          <cell r="AF4264" t="str">
            <v>401-2600-E205</v>
          </cell>
          <cell r="AJ4264" t="str">
            <v>-</v>
          </cell>
        </row>
        <row r="4265">
          <cell r="S4265" t="str">
            <v>GV33</v>
          </cell>
          <cell r="T4265" t="str">
            <v>Lipid Lab Fund</v>
          </cell>
          <cell r="AA4265" t="str">
            <v>401-2600-E241</v>
          </cell>
          <cell r="AD4265" t="str">
            <v>PHARMACY-401</v>
          </cell>
          <cell r="AE4265" t="str">
            <v>PHARMACY-401-10</v>
          </cell>
          <cell r="AF4265" t="str">
            <v>401-2600-E241</v>
          </cell>
          <cell r="AJ4265" t="str">
            <v>-</v>
          </cell>
        </row>
        <row r="4266">
          <cell r="S4266" t="str">
            <v>GV34</v>
          </cell>
          <cell r="T4266" t="str">
            <v>Mary B. Connelly Award</v>
          </cell>
          <cell r="AA4266" t="str">
            <v>401-2600-E257</v>
          </cell>
          <cell r="AD4266" t="str">
            <v>PHARMACY-401</v>
          </cell>
          <cell r="AE4266" t="str">
            <v>PHARMACY-401-11</v>
          </cell>
          <cell r="AF4266" t="str">
            <v>401-2600-E257</v>
          </cell>
          <cell r="AJ4266" t="str">
            <v>-</v>
          </cell>
        </row>
        <row r="4267">
          <cell r="S4267" t="str">
            <v>GV35</v>
          </cell>
          <cell r="T4267" t="str">
            <v>Dr. Noreen Coachman Mem Schlr</v>
          </cell>
          <cell r="AA4267" t="str">
            <v>401-2600-E286</v>
          </cell>
          <cell r="AD4267" t="str">
            <v>PHARMACY-401</v>
          </cell>
          <cell r="AE4267" t="str">
            <v>PHARMACY-401-12</v>
          </cell>
          <cell r="AF4267" t="str">
            <v>401-2600-E286</v>
          </cell>
          <cell r="AJ4267" t="str">
            <v>-</v>
          </cell>
        </row>
        <row r="4268">
          <cell r="S4268" t="str">
            <v>GV36</v>
          </cell>
          <cell r="T4268" t="str">
            <v>Seafood Innovation</v>
          </cell>
          <cell r="AA4268" t="str">
            <v>401-2600-E371</v>
          </cell>
          <cell r="AD4268" t="str">
            <v>PHARMACY-401</v>
          </cell>
          <cell r="AE4268" t="str">
            <v>PHARMACY-401-13</v>
          </cell>
          <cell r="AF4268" t="str">
            <v>401-2600-E371</v>
          </cell>
          <cell r="AJ4268" t="str">
            <v>-</v>
          </cell>
        </row>
        <row r="4269">
          <cell r="S4269" t="str">
            <v>GV37</v>
          </cell>
          <cell r="T4269" t="str">
            <v>Merenda Prize Res. Methodlgy</v>
          </cell>
          <cell r="AA4269" t="str">
            <v>401-2600-E392</v>
          </cell>
          <cell r="AD4269" t="str">
            <v>PHARMACY-401</v>
          </cell>
          <cell r="AE4269" t="str">
            <v>PHARMACY-401-14</v>
          </cell>
          <cell r="AF4269" t="str">
            <v>401-2600-E392</v>
          </cell>
          <cell r="AJ4269" t="str">
            <v>-</v>
          </cell>
        </row>
        <row r="4270">
          <cell r="S4270" t="str">
            <v>GV38</v>
          </cell>
          <cell r="T4270" t="str">
            <v>Allan Berman Psychology Schlr</v>
          </cell>
          <cell r="AA4270" t="str">
            <v>401-2600-E394</v>
          </cell>
          <cell r="AD4270" t="str">
            <v>PHARMACY-401</v>
          </cell>
          <cell r="AE4270" t="str">
            <v>PHARMACY-401-15</v>
          </cell>
          <cell r="AF4270" t="str">
            <v>401-2600-E394</v>
          </cell>
          <cell r="AJ4270" t="str">
            <v>-</v>
          </cell>
        </row>
        <row r="4271">
          <cell r="S4271" t="str">
            <v>GV39</v>
          </cell>
          <cell r="T4271" t="str">
            <v>Psychology Scholarship</v>
          </cell>
          <cell r="AA4271" t="str">
            <v>401-2600-E398</v>
          </cell>
          <cell r="AD4271" t="str">
            <v>PHARMACY-401</v>
          </cell>
          <cell r="AE4271" t="str">
            <v>PHARMACY-401-16</v>
          </cell>
          <cell r="AF4271" t="str">
            <v>401-2600-E398</v>
          </cell>
          <cell r="AJ4271" t="str">
            <v>-</v>
          </cell>
        </row>
        <row r="4272">
          <cell r="S4272" t="str">
            <v>GV40</v>
          </cell>
          <cell r="T4272" t="str">
            <v>Behavioral Science Grad Prgm</v>
          </cell>
          <cell r="AA4272" t="str">
            <v>401-2600-E408</v>
          </cell>
          <cell r="AD4272" t="str">
            <v>PHARMACY-401</v>
          </cell>
          <cell r="AE4272" t="str">
            <v>PHARMACY-401-17</v>
          </cell>
          <cell r="AF4272" t="str">
            <v>401-2600-E408</v>
          </cell>
          <cell r="AJ4272" t="str">
            <v>-</v>
          </cell>
        </row>
        <row r="4273">
          <cell r="S4273" t="str">
            <v>GV41</v>
          </cell>
          <cell r="T4273" t="str">
            <v>Feinstein CEPS Annual Fund</v>
          </cell>
          <cell r="AA4273" t="str">
            <v>401-2600-E435</v>
          </cell>
          <cell r="AD4273" t="str">
            <v>PHARMACY-401</v>
          </cell>
          <cell r="AE4273" t="str">
            <v>PHARMACY-401-18</v>
          </cell>
          <cell r="AF4273" t="str">
            <v>401-2600-E435</v>
          </cell>
          <cell r="AJ4273" t="str">
            <v>-</v>
          </cell>
        </row>
        <row r="4274">
          <cell r="S4274" t="str">
            <v>GV42</v>
          </cell>
          <cell r="T4274" t="str">
            <v>Annual Fund: CHS</v>
          </cell>
          <cell r="AA4274" t="str">
            <v>401-2600-E441</v>
          </cell>
          <cell r="AD4274" t="str">
            <v>PHARMACY-401</v>
          </cell>
          <cell r="AE4274" t="str">
            <v>PHARMACY-401-19</v>
          </cell>
          <cell r="AF4274" t="str">
            <v>401-2600-E441</v>
          </cell>
          <cell r="AJ4274" t="str">
            <v>-</v>
          </cell>
        </row>
        <row r="4275">
          <cell r="S4275" t="str">
            <v>GV43</v>
          </cell>
          <cell r="T4275" t="str">
            <v>Key Container Corp Scholar</v>
          </cell>
          <cell r="AA4275" t="str">
            <v>401-2600-E443</v>
          </cell>
          <cell r="AD4275" t="str">
            <v>PHARMACY-401</v>
          </cell>
          <cell r="AE4275" t="str">
            <v>PHARMACY-401-20</v>
          </cell>
          <cell r="AF4275" t="str">
            <v>401-2600-E443</v>
          </cell>
          <cell r="AJ4275" t="str">
            <v>-</v>
          </cell>
        </row>
        <row r="4276">
          <cell r="S4276" t="str">
            <v>GV44</v>
          </cell>
          <cell r="T4276" t="str">
            <v>CVE Geotechnical Start Up</v>
          </cell>
          <cell r="AA4276" t="str">
            <v>401-2600-EA13</v>
          </cell>
          <cell r="AD4276" t="str">
            <v>PHARMACY-401</v>
          </cell>
          <cell r="AE4276" t="str">
            <v>PHARMACY-401-21</v>
          </cell>
          <cell r="AF4276" t="str">
            <v>401-2600-EA13</v>
          </cell>
          <cell r="AJ4276" t="str">
            <v>-</v>
          </cell>
        </row>
        <row r="4277">
          <cell r="S4277" t="str">
            <v>GV45</v>
          </cell>
          <cell r="T4277" t="str">
            <v>OCE Coastal Resilience</v>
          </cell>
          <cell r="AA4277" t="str">
            <v>401-2600-ED89</v>
          </cell>
          <cell r="AD4277" t="str">
            <v>PHARMACY-401</v>
          </cell>
          <cell r="AE4277" t="str">
            <v>PHARMACY-401-22</v>
          </cell>
          <cell r="AF4277" t="str">
            <v>401-2600-ED89</v>
          </cell>
          <cell r="AJ4277" t="str">
            <v>-</v>
          </cell>
        </row>
        <row r="4278">
          <cell r="S4278" t="str">
            <v>GV46</v>
          </cell>
          <cell r="T4278" t="str">
            <v>ChemFac Start Up Andreu Blanco</v>
          </cell>
          <cell r="AA4278" t="str">
            <v>401-2600-EE79</v>
          </cell>
          <cell r="AD4278" t="str">
            <v>PHARMACY-401</v>
          </cell>
          <cell r="AE4278" t="str">
            <v>PHARMACY-401-23</v>
          </cell>
          <cell r="AF4278" t="str">
            <v>401-2600-EE79</v>
          </cell>
          <cell r="AJ4278" t="str">
            <v>-</v>
          </cell>
        </row>
        <row r="4279">
          <cell r="S4279" t="str">
            <v>GV47</v>
          </cell>
          <cell r="T4279" t="str">
            <v>Marine Assoc OCE Start Up</v>
          </cell>
          <cell r="AA4279" t="str">
            <v>401-2600-EG07</v>
          </cell>
          <cell r="AD4279" t="str">
            <v>PHARMACY-401</v>
          </cell>
          <cell r="AE4279" t="str">
            <v>PHARMACY-401-24</v>
          </cell>
          <cell r="AF4279" t="str">
            <v>401-2600-EG07</v>
          </cell>
          <cell r="AJ4279" t="str">
            <v>-</v>
          </cell>
        </row>
        <row r="4280">
          <cell r="S4280" t="str">
            <v>GV48</v>
          </cell>
          <cell r="T4280" t="str">
            <v>ECBE Electronics</v>
          </cell>
          <cell r="AA4280" t="str">
            <v>401-2600-EG09</v>
          </cell>
          <cell r="AD4280" t="str">
            <v>PHARMACY-401</v>
          </cell>
          <cell r="AE4280" t="str">
            <v>PHARMACY-401-25</v>
          </cell>
          <cell r="AF4280" t="str">
            <v>401-2600-EG09</v>
          </cell>
          <cell r="AJ4280" t="str">
            <v>-</v>
          </cell>
        </row>
        <row r="4281">
          <cell r="S4281" t="str">
            <v>GV49</v>
          </cell>
          <cell r="T4281" t="str">
            <v>MCISE Offshore Wind  Start Up</v>
          </cell>
          <cell r="AA4281" t="str">
            <v>401-2600-EG49</v>
          </cell>
          <cell r="AD4281" t="str">
            <v>PHARMACY-401</v>
          </cell>
          <cell r="AE4281" t="str">
            <v>PHARMACY-401-26</v>
          </cell>
          <cell r="AF4281" t="str">
            <v>401-2600-EG49</v>
          </cell>
          <cell r="AJ4281" t="str">
            <v>-</v>
          </cell>
        </row>
        <row r="4282">
          <cell r="S4282" t="str">
            <v>GV50</v>
          </cell>
          <cell r="T4282" t="str">
            <v>Naughton Physical Therapy Schl</v>
          </cell>
          <cell r="AA4282" t="str">
            <v>401-2600-EG73</v>
          </cell>
          <cell r="AD4282" t="str">
            <v>PHARMACY-401</v>
          </cell>
          <cell r="AE4282" t="str">
            <v>PHARMACY-401-27</v>
          </cell>
          <cell r="AF4282" t="str">
            <v>401-2600-EG73</v>
          </cell>
          <cell r="AJ4282" t="str">
            <v>-</v>
          </cell>
        </row>
        <row r="4283">
          <cell r="S4283" t="str">
            <v>GV51</v>
          </cell>
          <cell r="T4283" t="str">
            <v>Clean Water Caribbean</v>
          </cell>
          <cell r="AA4283" t="str">
            <v>401-2600-EG75</v>
          </cell>
          <cell r="AD4283" t="str">
            <v>PHARMACY-401</v>
          </cell>
          <cell r="AE4283" t="str">
            <v>PHARMACY-401-28</v>
          </cell>
          <cell r="AF4283" t="str">
            <v>401-2600-EG75</v>
          </cell>
          <cell r="AJ4283" t="str">
            <v>-</v>
          </cell>
        </row>
        <row r="4284">
          <cell r="S4284" t="str">
            <v>GV52</v>
          </cell>
          <cell r="T4284" t="str">
            <v>Champlin 17 Cutting Edge VE&amp;T</v>
          </cell>
          <cell r="AA4284" t="str">
            <v>401-2600-EG77</v>
          </cell>
          <cell r="AD4284" t="str">
            <v>PHARMACY-401</v>
          </cell>
          <cell r="AE4284" t="str">
            <v>PHARMACY-401-29</v>
          </cell>
          <cell r="AF4284" t="str">
            <v>401-2600-EG77</v>
          </cell>
          <cell r="AJ4284" t="str">
            <v>-</v>
          </cell>
        </row>
        <row r="4285">
          <cell r="S4285" t="str">
            <v>GV53</v>
          </cell>
          <cell r="T4285" t="str">
            <v>Champlin Ward Ritacco Melanson</v>
          </cell>
          <cell r="AA4285" t="str">
            <v>401-2600-EG90</v>
          </cell>
          <cell r="AD4285" t="str">
            <v>PHARMACY-401</v>
          </cell>
          <cell r="AE4285" t="str">
            <v>PHARMACY-401-30</v>
          </cell>
          <cell r="AF4285" t="str">
            <v>401-2600-EG90</v>
          </cell>
          <cell r="AJ4285" t="str">
            <v>-</v>
          </cell>
        </row>
        <row r="4286">
          <cell r="S4286" t="str">
            <v>GV54</v>
          </cell>
          <cell r="T4286" t="str">
            <v>Champlin '17 Cell Culture Tech</v>
          </cell>
          <cell r="AA4286" t="str">
            <v>401-2600-EG95</v>
          </cell>
          <cell r="AD4286" t="str">
            <v>PHARMACY-401</v>
          </cell>
          <cell r="AE4286" t="str">
            <v>PHARMACY-401-31</v>
          </cell>
          <cell r="AF4286" t="str">
            <v>401-2600-EG95</v>
          </cell>
          <cell r="AJ4286" t="str">
            <v>-</v>
          </cell>
        </row>
        <row r="4287">
          <cell r="S4287" t="str">
            <v>GV55</v>
          </cell>
          <cell r="T4287" t="str">
            <v>Champlin 17 Intrfacial Tensmtr</v>
          </cell>
          <cell r="AA4287" t="str">
            <v>401-2600-EG96</v>
          </cell>
          <cell r="AD4287" t="str">
            <v>PHARMACY-401</v>
          </cell>
          <cell r="AE4287" t="str">
            <v>PHARMACY-401-32</v>
          </cell>
          <cell r="AF4287" t="str">
            <v>401-2600-EG96</v>
          </cell>
          <cell r="AJ4287" t="str">
            <v>-</v>
          </cell>
        </row>
        <row r="4288">
          <cell r="S4288" t="str">
            <v>GV56</v>
          </cell>
          <cell r="T4288" t="str">
            <v>Champlin 17 Lang Enviro Lab</v>
          </cell>
          <cell r="AA4288" t="str">
            <v>401-2600-EH72</v>
          </cell>
          <cell r="AD4288" t="str">
            <v>PHARMACY-401</v>
          </cell>
          <cell r="AE4288" t="str">
            <v>PHARMACY-401-33</v>
          </cell>
          <cell r="AF4288" t="str">
            <v>401-2600-EH72</v>
          </cell>
          <cell r="AJ4288" t="str">
            <v>-</v>
          </cell>
        </row>
        <row r="4289">
          <cell r="S4289" t="str">
            <v>GV57</v>
          </cell>
          <cell r="T4289" t="str">
            <v>Graduate Student Program Fund</v>
          </cell>
          <cell r="AA4289" t="str">
            <v>401-2600-EH74</v>
          </cell>
          <cell r="AD4289" t="str">
            <v>PHARMACY-401</v>
          </cell>
          <cell r="AE4289" t="str">
            <v>PHARMACY-401-34</v>
          </cell>
          <cell r="AF4289" t="str">
            <v>401-2600-EH74</v>
          </cell>
          <cell r="AJ4289" t="str">
            <v>-</v>
          </cell>
        </row>
        <row r="4290">
          <cell r="S4290" t="str">
            <v>GV58</v>
          </cell>
          <cell r="T4290" t="str">
            <v>Biotechnology Training Lab</v>
          </cell>
          <cell r="AA4290" t="str">
            <v>401-2600-EH75</v>
          </cell>
          <cell r="AD4290" t="str">
            <v>PHARMACY-401</v>
          </cell>
          <cell r="AE4290" t="str">
            <v>PHARMACY-401-35</v>
          </cell>
          <cell r="AF4290" t="str">
            <v>401-2600-EH75</v>
          </cell>
          <cell r="AJ4290" t="str">
            <v>-</v>
          </cell>
        </row>
        <row r="4291">
          <cell r="S4291" t="str">
            <v>GV59</v>
          </cell>
          <cell r="T4291" t="str">
            <v>Herman Scholarship Fund</v>
          </cell>
          <cell r="AA4291" t="str">
            <v>401-2600-EJ01</v>
          </cell>
          <cell r="AD4291" t="str">
            <v>PHARMACY-401</v>
          </cell>
          <cell r="AE4291" t="str">
            <v>PHARMACY-401-36</v>
          </cell>
          <cell r="AF4291" t="str">
            <v>401-2600-EJ01</v>
          </cell>
          <cell r="AJ4291" t="str">
            <v>-</v>
          </cell>
        </row>
        <row r="4292">
          <cell r="S4292" t="str">
            <v>GV61</v>
          </cell>
          <cell r="T4292" t="str">
            <v>Student Affairs Prof Develop</v>
          </cell>
          <cell r="AA4292" t="str">
            <v>401-2600-EJ96</v>
          </cell>
          <cell r="AD4292" t="str">
            <v>PHARMACY-401</v>
          </cell>
          <cell r="AE4292" t="str">
            <v>PHARMACY-401-37</v>
          </cell>
          <cell r="AF4292" t="str">
            <v>401-2600-EJ96</v>
          </cell>
          <cell r="AJ4292" t="str">
            <v>-</v>
          </cell>
        </row>
        <row r="4293">
          <cell r="S4293" t="str">
            <v>GV62</v>
          </cell>
          <cell r="T4293" t="str">
            <v>New Methods Effects Opioids</v>
          </cell>
          <cell r="AA4293" t="str">
            <v>401-2600-EK01</v>
          </cell>
          <cell r="AD4293" t="str">
            <v>PHARMACY-401</v>
          </cell>
          <cell r="AE4293" t="str">
            <v>PHARMACY-401-38</v>
          </cell>
          <cell r="AF4293" t="str">
            <v>401-2600-EK01</v>
          </cell>
          <cell r="AJ4293" t="str">
            <v>-</v>
          </cell>
        </row>
        <row r="4294">
          <cell r="S4294" t="str">
            <v>GV63</v>
          </cell>
          <cell r="T4294" t="str">
            <v>Engineer Extracellular Vesicle</v>
          </cell>
          <cell r="AA4294" t="str">
            <v>401-2600-EK15</v>
          </cell>
          <cell r="AD4294" t="str">
            <v>PHARMACY-401</v>
          </cell>
          <cell r="AE4294" t="str">
            <v>PHARMACY-401-39</v>
          </cell>
          <cell r="AF4294" t="str">
            <v>401-2600-EK15</v>
          </cell>
          <cell r="AJ4294" t="str">
            <v>-</v>
          </cell>
        </row>
        <row r="4295">
          <cell r="S4295" t="str">
            <v>GV64</v>
          </cell>
          <cell r="T4295" t="str">
            <v>Reg Trans Mutant SWI SNF Comp</v>
          </cell>
          <cell r="AA4295" t="str">
            <v>401-2600-EK27</v>
          </cell>
          <cell r="AD4295" t="str">
            <v>PHARMACY-401</v>
          </cell>
          <cell r="AE4295" t="str">
            <v>PHARMACY-401-40</v>
          </cell>
          <cell r="AF4295" t="str">
            <v>401-2600-EK27</v>
          </cell>
          <cell r="AJ4295" t="str">
            <v>-</v>
          </cell>
        </row>
        <row r="4296">
          <cell r="S4296" t="str">
            <v>GV65</v>
          </cell>
          <cell r="T4296" t="str">
            <v>Ident Bacterial Species Serum</v>
          </cell>
          <cell r="AA4296" t="str">
            <v>401-2600-EK28</v>
          </cell>
          <cell r="AD4296" t="str">
            <v>PHARMACY-401</v>
          </cell>
          <cell r="AE4296" t="str">
            <v>PHARMACY-401-41</v>
          </cell>
          <cell r="AF4296" t="str">
            <v>401-2600-EK28</v>
          </cell>
          <cell r="AJ4296" t="str">
            <v>-</v>
          </cell>
        </row>
        <row r="4297">
          <cell r="S4297" t="str">
            <v>GV66</v>
          </cell>
          <cell r="T4297" t="str">
            <v>Markel Living Legacy Fund</v>
          </cell>
          <cell r="AA4297" t="str">
            <v>401-2600-EK35</v>
          </cell>
          <cell r="AD4297" t="str">
            <v>PHARMACY-401</v>
          </cell>
          <cell r="AE4297" t="str">
            <v>PHARMACY-401-42</v>
          </cell>
          <cell r="AF4297" t="str">
            <v>401-2600-EK35</v>
          </cell>
          <cell r="AJ4297" t="str">
            <v>-</v>
          </cell>
        </row>
        <row r="4298">
          <cell r="S4298" t="str">
            <v>GV67</v>
          </cell>
          <cell r="T4298" t="str">
            <v>ASFCEPS: Library Gifts</v>
          </cell>
          <cell r="AA4298" t="str">
            <v>401-2600-EK45</v>
          </cell>
          <cell r="AD4298" t="str">
            <v>PHARMACY-401</v>
          </cell>
          <cell r="AE4298" t="str">
            <v>PHARMACY-401-43</v>
          </cell>
          <cell r="AF4298" t="str">
            <v>401-2600-EK45</v>
          </cell>
          <cell r="AJ4298" t="str">
            <v>-</v>
          </cell>
        </row>
        <row r="4299">
          <cell r="S4299" t="str">
            <v>GV68</v>
          </cell>
          <cell r="T4299" t="str">
            <v>BC Cuba Research Fund</v>
          </cell>
          <cell r="AA4299" t="str">
            <v>401-2600-EK56</v>
          </cell>
          <cell r="AD4299" t="str">
            <v>PHARMACY-401</v>
          </cell>
          <cell r="AE4299" t="str">
            <v>PHARMACY-401-44</v>
          </cell>
          <cell r="AF4299" t="str">
            <v>401-2600-EK56</v>
          </cell>
          <cell r="AJ4299" t="str">
            <v>-</v>
          </cell>
        </row>
        <row r="4300">
          <cell r="S4300" t="str">
            <v>GV70</v>
          </cell>
          <cell r="T4300" t="str">
            <v>Murray Family Innovation Fund</v>
          </cell>
          <cell r="AA4300" t="str">
            <v>401-2600-EK84</v>
          </cell>
          <cell r="AD4300" t="str">
            <v>PHARMACY-401</v>
          </cell>
          <cell r="AE4300" t="str">
            <v>PHARMACY-401-45</v>
          </cell>
          <cell r="AF4300" t="str">
            <v>401-2600-EK84</v>
          </cell>
          <cell r="AJ4300" t="str">
            <v>-</v>
          </cell>
        </row>
        <row r="4301">
          <cell r="S4301" t="str">
            <v>GV72</v>
          </cell>
          <cell r="T4301" t="str">
            <v>OCE Naval Architecture</v>
          </cell>
          <cell r="AA4301" t="str">
            <v>401-2600-EK92</v>
          </cell>
          <cell r="AD4301" t="str">
            <v>PHARMACY-401</v>
          </cell>
          <cell r="AE4301" t="str">
            <v>PHARMACY-401-46</v>
          </cell>
          <cell r="AF4301" t="str">
            <v>401-2600-EK92</v>
          </cell>
          <cell r="AJ4301" t="str">
            <v>-</v>
          </cell>
        </row>
        <row r="4302">
          <cell r="S4302" t="str">
            <v>GV73</v>
          </cell>
          <cell r="T4302" t="str">
            <v>ECBE Start up</v>
          </cell>
          <cell r="AA4302" t="str">
            <v>401-2600-EL16</v>
          </cell>
          <cell r="AD4302" t="str">
            <v>PHARMACY-401</v>
          </cell>
          <cell r="AE4302" t="str">
            <v>PHARMACY-401-47</v>
          </cell>
          <cell r="AF4302" t="str">
            <v>401-2600-EL16</v>
          </cell>
          <cell r="AJ4302" t="str">
            <v>-</v>
          </cell>
        </row>
        <row r="4303">
          <cell r="S4303" t="str">
            <v>GV74</v>
          </cell>
          <cell r="T4303" t="str">
            <v>CVE/OCE Coastal Resilience</v>
          </cell>
          <cell r="AA4303" t="str">
            <v>401-2600-EL34</v>
          </cell>
          <cell r="AD4303" t="str">
            <v>PHARMACY-401</v>
          </cell>
          <cell r="AE4303" t="str">
            <v>PHARMACY-401-48</v>
          </cell>
          <cell r="AF4303" t="str">
            <v>401-2600-EL34</v>
          </cell>
          <cell r="AJ4303" t="str">
            <v>-</v>
          </cell>
        </row>
        <row r="4304">
          <cell r="S4304" t="str">
            <v>GV75</v>
          </cell>
          <cell r="T4304" t="str">
            <v>Annual Fund: Metcalf Inst CELS</v>
          </cell>
          <cell r="AA4304" t="str">
            <v>401-2600-EL35</v>
          </cell>
          <cell r="AD4304" t="str">
            <v>PHARMACY-401</v>
          </cell>
          <cell r="AE4304" t="str">
            <v>PHARMACY-401-49</v>
          </cell>
          <cell r="AF4304" t="str">
            <v>401-2600-EL35</v>
          </cell>
          <cell r="AJ4304" t="str">
            <v>-</v>
          </cell>
        </row>
        <row r="4305">
          <cell r="S4305" t="str">
            <v>GV76</v>
          </cell>
          <cell r="T4305" t="str">
            <v>Metcalf</v>
          </cell>
          <cell r="AA4305" t="str">
            <v>401-2600-G581</v>
          </cell>
          <cell r="AD4305" t="str">
            <v>PHARMACY-401</v>
          </cell>
          <cell r="AE4305" t="str">
            <v>PHARMACY-401-50</v>
          </cell>
          <cell r="AF4305" t="str">
            <v>401-2600-G581</v>
          </cell>
          <cell r="AJ4305" t="str">
            <v>-</v>
          </cell>
        </row>
        <row r="4306">
          <cell r="S4306" t="str">
            <v>GV77</v>
          </cell>
          <cell r="T4306" t="str">
            <v>Restricted Capital Projects</v>
          </cell>
          <cell r="AA4306" t="str">
            <v>401-2600-G588</v>
          </cell>
          <cell r="AD4306" t="str">
            <v>PHARMACY-401</v>
          </cell>
          <cell r="AE4306" t="str">
            <v>PHARMACY-401-51</v>
          </cell>
          <cell r="AF4306" t="str">
            <v>401-2600-G588</v>
          </cell>
          <cell r="AJ4306" t="str">
            <v>-</v>
          </cell>
        </row>
        <row r="4307">
          <cell r="S4307" t="str">
            <v>GV79</v>
          </cell>
          <cell r="T4307" t="str">
            <v>Picerne Scholarship - Pharmacy</v>
          </cell>
          <cell r="AA4307" t="str">
            <v>401-2600-G592</v>
          </cell>
          <cell r="AD4307" t="str">
            <v>PHARMACY-401</v>
          </cell>
          <cell r="AE4307" t="str">
            <v>PHARMACY-401-52</v>
          </cell>
          <cell r="AF4307" t="str">
            <v>401-2600-G592</v>
          </cell>
          <cell r="AJ4307" t="str">
            <v>-</v>
          </cell>
        </row>
        <row r="4308">
          <cell r="S4308" t="str">
            <v>GV80</v>
          </cell>
          <cell r="T4308" t="str">
            <v>Romeo &amp; Rose Picerne Schol Bus</v>
          </cell>
          <cell r="AA4308" t="str">
            <v>401-2600-G949</v>
          </cell>
          <cell r="AD4308" t="str">
            <v>PHARMACY-401</v>
          </cell>
          <cell r="AE4308" t="str">
            <v>PHARMACY-401-53</v>
          </cell>
          <cell r="AF4308" t="str">
            <v>401-2600-G949</v>
          </cell>
          <cell r="AJ4308" t="str">
            <v>-</v>
          </cell>
        </row>
        <row r="4309">
          <cell r="S4309" t="str">
            <v>GV81</v>
          </cell>
          <cell r="T4309" t="str">
            <v>Spinal Inhibition in ALS</v>
          </cell>
          <cell r="AA4309" t="str">
            <v>401-2600-GS26</v>
          </cell>
          <cell r="AD4309" t="str">
            <v>PHARMACY-401</v>
          </cell>
          <cell r="AE4309" t="str">
            <v>PHARMACY-401-54</v>
          </cell>
          <cell r="AF4309" t="str">
            <v>401-2600-GS26</v>
          </cell>
          <cell r="AJ4309" t="str">
            <v>-</v>
          </cell>
        </row>
        <row r="4310">
          <cell r="S4310" t="str">
            <v>GV82</v>
          </cell>
          <cell r="T4310" t="str">
            <v>Prochaska Fund for Training</v>
          </cell>
          <cell r="AA4310" t="str">
            <v>401-2600-GT97</v>
          </cell>
          <cell r="AD4310" t="str">
            <v>PHARMACY-401</v>
          </cell>
          <cell r="AE4310" t="str">
            <v>PHARMACY-401-55</v>
          </cell>
          <cell r="AF4310" t="str">
            <v>401-2600-GT97</v>
          </cell>
          <cell r="AJ4310" t="str">
            <v>-</v>
          </cell>
        </row>
        <row r="4311">
          <cell r="S4311" t="str">
            <v>GV83</v>
          </cell>
          <cell r="T4311" t="str">
            <v>Champlin '18: Artif. Intel Lab</v>
          </cell>
          <cell r="AA4311" t="str">
            <v>401-2600-GV79</v>
          </cell>
          <cell r="AD4311" t="str">
            <v>PHARMACY-401</v>
          </cell>
          <cell r="AE4311" t="str">
            <v>PHARMACY-401-56</v>
          </cell>
          <cell r="AF4311" t="str">
            <v>401-2600-GV79</v>
          </cell>
          <cell r="AJ4311" t="str">
            <v>-</v>
          </cell>
        </row>
        <row r="4312">
          <cell r="S4312" t="str">
            <v>GV84</v>
          </cell>
          <cell r="T4312" t="str">
            <v>Champlin '18: Chem Back Row</v>
          </cell>
          <cell r="AA4312" t="str">
            <v>401-2600-GW20</v>
          </cell>
          <cell r="AD4312" t="str">
            <v>PHARMACY-401</v>
          </cell>
          <cell r="AE4312" t="str">
            <v>PHARMACY-401-57</v>
          </cell>
          <cell r="AF4312" t="str">
            <v>401-2600-GW20</v>
          </cell>
          <cell r="AJ4312" t="str">
            <v>-</v>
          </cell>
        </row>
        <row r="4313">
          <cell r="S4313" t="str">
            <v>GV85</v>
          </cell>
          <cell r="T4313" t="str">
            <v>Champlin '18: Print Cir Bd Fab</v>
          </cell>
          <cell r="AA4313" t="str">
            <v>401-2600-GW52</v>
          </cell>
          <cell r="AD4313" t="str">
            <v>PHARMACY-401</v>
          </cell>
          <cell r="AE4313" t="str">
            <v>PHARMACY-401-58</v>
          </cell>
          <cell r="AF4313" t="str">
            <v>401-2600-GW52</v>
          </cell>
          <cell r="AJ4313" t="str">
            <v>-</v>
          </cell>
        </row>
        <row r="4314">
          <cell r="S4314" t="str">
            <v>GV86</v>
          </cell>
          <cell r="T4314" t="str">
            <v>Champlin '18: Broadcast Center</v>
          </cell>
          <cell r="AA4314" t="str">
            <v>401-2600-GW98</v>
          </cell>
          <cell r="AD4314" t="str">
            <v>PHARMACY-401</v>
          </cell>
          <cell r="AE4314" t="str">
            <v>PHARMACY-401-59</v>
          </cell>
          <cell r="AF4314" t="str">
            <v>401-2600-GW98</v>
          </cell>
          <cell r="AJ4314" t="str">
            <v>-</v>
          </cell>
        </row>
        <row r="4315">
          <cell r="S4315" t="str">
            <v>GV87</v>
          </cell>
          <cell r="T4315" t="str">
            <v>Aker Scholarship Fund</v>
          </cell>
          <cell r="AA4315" t="str">
            <v>401-2602-5265</v>
          </cell>
          <cell r="AD4315" t="str">
            <v>PHARMACY-401</v>
          </cell>
          <cell r="AE4315" t="str">
            <v>PHARMACY-401-60</v>
          </cell>
          <cell r="AF4315" t="str">
            <v>401-2602-5265</v>
          </cell>
          <cell r="AJ4315" t="str">
            <v>-</v>
          </cell>
        </row>
        <row r="4316">
          <cell r="S4316" t="str">
            <v>GV88</v>
          </cell>
          <cell r="T4316" t="str">
            <v>URI Food Center Operating Acct</v>
          </cell>
          <cell r="AA4316" t="str">
            <v>401-2602-5411</v>
          </cell>
          <cell r="AD4316" t="str">
            <v>PHARMACY-401</v>
          </cell>
          <cell r="AE4316" t="str">
            <v>PHARMACY-401-61</v>
          </cell>
          <cell r="AF4316" t="str">
            <v>401-2602-5411</v>
          </cell>
          <cell r="AJ4316" t="str">
            <v>-</v>
          </cell>
        </row>
        <row r="4317">
          <cell r="S4317" t="str">
            <v>GV89</v>
          </cell>
          <cell r="T4317" t="str">
            <v>Welcome Center Building Fund</v>
          </cell>
          <cell r="AA4317" t="str">
            <v>401-2602-5433</v>
          </cell>
          <cell r="AD4317" t="str">
            <v>PHARMACY-401</v>
          </cell>
          <cell r="AE4317" t="str">
            <v>PHARMACY-401-62</v>
          </cell>
          <cell r="AF4317" t="str">
            <v>401-2602-5433</v>
          </cell>
          <cell r="AJ4317" t="str">
            <v>-</v>
          </cell>
        </row>
        <row r="4318">
          <cell r="S4318" t="str">
            <v>GV90</v>
          </cell>
          <cell r="T4318" t="str">
            <v>Small Business Growth Hub</v>
          </cell>
          <cell r="AA4318" t="str">
            <v>401-2602-5595</v>
          </cell>
          <cell r="AD4318" t="str">
            <v>PHARMACY-401</v>
          </cell>
          <cell r="AE4318" t="str">
            <v>PHARMACY-401-63</v>
          </cell>
          <cell r="AF4318" t="str">
            <v>401-2602-5595</v>
          </cell>
          <cell r="AJ4318" t="str">
            <v>-</v>
          </cell>
        </row>
        <row r="4319">
          <cell r="S4319" t="str">
            <v>GV91</v>
          </cell>
          <cell r="T4319" t="str">
            <v>Coastal Plng, Policy &amp; Design</v>
          </cell>
          <cell r="AA4319" t="str">
            <v>401-2602-5680</v>
          </cell>
          <cell r="AD4319" t="str">
            <v>PHARMACY-401</v>
          </cell>
          <cell r="AE4319" t="str">
            <v>PHARMACY-401-64</v>
          </cell>
          <cell r="AF4319" t="str">
            <v>401-2602-5680</v>
          </cell>
          <cell r="AJ4319" t="str">
            <v>-</v>
          </cell>
        </row>
        <row r="4320">
          <cell r="S4320" t="str">
            <v>GV92</v>
          </cell>
          <cell r="T4320" t="str">
            <v>Brain Aerobics for Seniors</v>
          </cell>
          <cell r="AA4320" t="str">
            <v>401-2602-G762</v>
          </cell>
          <cell r="AD4320" t="str">
            <v>PHARMACY-401</v>
          </cell>
          <cell r="AE4320" t="str">
            <v>PHARMACY-401-65</v>
          </cell>
          <cell r="AF4320" t="str">
            <v>401-2602-G762</v>
          </cell>
          <cell r="AJ4320" t="str">
            <v>-</v>
          </cell>
        </row>
        <row r="4321">
          <cell r="S4321" t="str">
            <v>GV93</v>
          </cell>
          <cell r="T4321" t="str">
            <v>Res, Innov, &amp; Entrepreneurship</v>
          </cell>
          <cell r="AA4321" t="str">
            <v>401-2602-GU22</v>
          </cell>
          <cell r="AD4321" t="str">
            <v>PHARMACY-401</v>
          </cell>
          <cell r="AE4321" t="str">
            <v>PHARMACY-401-66</v>
          </cell>
          <cell r="AF4321" t="str">
            <v>401-2602-GU22</v>
          </cell>
          <cell r="AJ4321" t="str">
            <v>-</v>
          </cell>
        </row>
        <row r="4322">
          <cell r="S4322" t="str">
            <v>GV94</v>
          </cell>
          <cell r="T4322" t="str">
            <v>Ocean State Clean Cities Fund</v>
          </cell>
          <cell r="AA4322" t="str">
            <v>401-2602-GU30</v>
          </cell>
          <cell r="AD4322" t="str">
            <v>PHARMACY-401</v>
          </cell>
          <cell r="AE4322" t="str">
            <v>PHARMACY-401-67</v>
          </cell>
          <cell r="AF4322" t="str">
            <v>401-2602-GU30</v>
          </cell>
          <cell r="AJ4322" t="str">
            <v>-</v>
          </cell>
        </row>
        <row r="4323">
          <cell r="S4323" t="str">
            <v>GV95</v>
          </cell>
          <cell r="T4323" t="str">
            <v>VP of Research Operating Fund</v>
          </cell>
          <cell r="AA4323" t="str">
            <v>401-2602-GV62</v>
          </cell>
          <cell r="AD4323" t="str">
            <v>PHARMACY-401</v>
          </cell>
          <cell r="AE4323" t="str">
            <v>PHARMACY-401-68</v>
          </cell>
          <cell r="AF4323" t="str">
            <v>401-2602-GV62</v>
          </cell>
          <cell r="AJ4323" t="str">
            <v>-</v>
          </cell>
        </row>
        <row r="4324">
          <cell r="S4324" t="str">
            <v>GV97</v>
          </cell>
          <cell r="T4324" t="str">
            <v>Big Data and Eating Decisions</v>
          </cell>
          <cell r="AA4324" t="str">
            <v>401-2602-GW40</v>
          </cell>
          <cell r="AD4324" t="str">
            <v>PHARMACY-401</v>
          </cell>
          <cell r="AE4324" t="str">
            <v>PHARMACY-401-69</v>
          </cell>
          <cell r="AF4324" t="str">
            <v>401-2602-GW40</v>
          </cell>
          <cell r="AJ4324" t="str">
            <v>-</v>
          </cell>
        </row>
        <row r="4325">
          <cell r="S4325" t="str">
            <v>GV98</v>
          </cell>
          <cell r="T4325" t="str">
            <v>Analytical Chem &amp; Nanoelectro</v>
          </cell>
          <cell r="AA4325" t="str">
            <v>401-2602-GX54</v>
          </cell>
          <cell r="AD4325" t="str">
            <v>PHARMACY-401</v>
          </cell>
          <cell r="AE4325" t="str">
            <v>PHARMACY-401-70</v>
          </cell>
          <cell r="AF4325" t="str">
            <v>401-2602-GX54</v>
          </cell>
          <cell r="AJ4325" t="str">
            <v>-</v>
          </cell>
        </row>
        <row r="4326">
          <cell r="S4326" t="str">
            <v>GV99</v>
          </cell>
          <cell r="T4326" t="str">
            <v>Detection of Steroids &amp; HGH</v>
          </cell>
          <cell r="AA4326" t="str">
            <v>401-2603-5348</v>
          </cell>
          <cell r="AD4326" t="str">
            <v>PHARMACY-401</v>
          </cell>
          <cell r="AE4326" t="str">
            <v>PHARMACY-401-71</v>
          </cell>
          <cell r="AF4326" t="str">
            <v>401-2603-5348</v>
          </cell>
          <cell r="AJ4326" t="str">
            <v>-</v>
          </cell>
        </row>
        <row r="4327">
          <cell r="S4327" t="str">
            <v>GW01</v>
          </cell>
          <cell r="T4327" t="str">
            <v>Nanomedicine and Drug Delivery</v>
          </cell>
          <cell r="AA4327" t="str">
            <v>401-2604-5620</v>
          </cell>
          <cell r="AD4327" t="str">
            <v>CRIMELAB-401</v>
          </cell>
          <cell r="AE4327" t="str">
            <v>CRIMELAB-401-1</v>
          </cell>
          <cell r="AF4327" t="str">
            <v>401-2604-5620</v>
          </cell>
          <cell r="AJ4327" t="str">
            <v>-</v>
          </cell>
        </row>
        <row r="4328">
          <cell r="S4328" t="str">
            <v>GW02</v>
          </cell>
          <cell r="T4328" t="str">
            <v>Unrestricted Bequest Fund</v>
          </cell>
          <cell r="AA4328" t="str">
            <v>401-2604-GT74</v>
          </cell>
          <cell r="AD4328" t="str">
            <v>CRIMELAB-401</v>
          </cell>
          <cell r="AE4328" t="str">
            <v>CRIMELAB-401-2</v>
          </cell>
          <cell r="AF4328" t="str">
            <v>401-2604-GT74</v>
          </cell>
          <cell r="AJ4328" t="str">
            <v>-</v>
          </cell>
        </row>
        <row r="4329">
          <cell r="S4329" t="str">
            <v>GW03</v>
          </cell>
          <cell r="T4329" t="str">
            <v>Taco Oceanography Explorers</v>
          </cell>
          <cell r="AA4329" t="str">
            <v>401-2604-TR20</v>
          </cell>
          <cell r="AD4329" t="str">
            <v>CRIMELAB-401</v>
          </cell>
          <cell r="AE4329" t="str">
            <v>CRIMELAB-401-3</v>
          </cell>
          <cell r="AF4329" t="str">
            <v>401-2604-TR20</v>
          </cell>
          <cell r="AJ4329" t="str">
            <v>-</v>
          </cell>
        </row>
        <row r="4330">
          <cell r="S4330" t="str">
            <v>GW04</v>
          </cell>
          <cell r="T4330" t="str">
            <v>Deysher Learning Opportunity</v>
          </cell>
          <cell r="AA4330" t="str">
            <v>401-2606-5014</v>
          </cell>
          <cell r="AD4330" t="str">
            <v>PHARMACY-401</v>
          </cell>
          <cell r="AE4330" t="str">
            <v>PHARMACY-401-72</v>
          </cell>
          <cell r="AF4330" t="str">
            <v>401-2606-5014</v>
          </cell>
          <cell r="AJ4330" t="str">
            <v>-</v>
          </cell>
        </row>
        <row r="4331">
          <cell r="S4331" t="str">
            <v>GW05</v>
          </cell>
          <cell r="T4331" t="str">
            <v>Deysher COB Priority Fund</v>
          </cell>
          <cell r="AA4331" t="str">
            <v>401-2606-5035</v>
          </cell>
          <cell r="AD4331" t="str">
            <v>PHARMACY-401</v>
          </cell>
          <cell r="AE4331" t="str">
            <v>PHARMACY-401-73</v>
          </cell>
          <cell r="AF4331" t="str">
            <v>401-2606-5035</v>
          </cell>
          <cell r="AJ4331" t="str">
            <v>-</v>
          </cell>
        </row>
        <row r="4332">
          <cell r="S4332" t="str">
            <v>GW06</v>
          </cell>
          <cell r="T4332" t="str">
            <v>Coding in Underrepresented Com</v>
          </cell>
          <cell r="AA4332" t="str">
            <v>401-2606-5038</v>
          </cell>
          <cell r="AD4332" t="str">
            <v>PHARMACY-401</v>
          </cell>
          <cell r="AE4332" t="str">
            <v>PHARMACY-401-74</v>
          </cell>
          <cell r="AF4332" t="str">
            <v>401-2606-5038</v>
          </cell>
          <cell r="AJ4332" t="str">
            <v>-</v>
          </cell>
        </row>
        <row r="4333">
          <cell r="S4333" t="str">
            <v>GW07</v>
          </cell>
          <cell r="T4333" t="str">
            <v>Greenlee Family GSO Campus Rdv</v>
          </cell>
          <cell r="AA4333" t="str">
            <v>401-2606-5068</v>
          </cell>
          <cell r="AD4333" t="str">
            <v>PHARMACY-401</v>
          </cell>
          <cell r="AE4333" t="str">
            <v>PHARMACY-401-75</v>
          </cell>
          <cell r="AF4333" t="str">
            <v>401-2606-5068</v>
          </cell>
          <cell r="AJ4333" t="str">
            <v>-</v>
          </cell>
        </row>
        <row r="4334">
          <cell r="S4334" t="str">
            <v>GW08</v>
          </cell>
          <cell r="T4334" t="str">
            <v>Champlin '19: Animal SynDavers</v>
          </cell>
          <cell r="AA4334" t="str">
            <v>401-2606-5080</v>
          </cell>
          <cell r="AD4334" t="str">
            <v>PHARMACY-401</v>
          </cell>
          <cell r="AE4334" t="str">
            <v>PHARMACY-401-76</v>
          </cell>
          <cell r="AF4334" t="str">
            <v>401-2606-5080</v>
          </cell>
          <cell r="AJ4334" t="str">
            <v>-</v>
          </cell>
        </row>
        <row r="4335">
          <cell r="S4335" t="str">
            <v>GW09</v>
          </cell>
          <cell r="T4335" t="str">
            <v>Champlin19: Prof. Record Equip</v>
          </cell>
          <cell r="AA4335" t="str">
            <v>401-2606-5101</v>
          </cell>
          <cell r="AD4335" t="str">
            <v>PHARMACY-401</v>
          </cell>
          <cell r="AE4335" t="str">
            <v>PHARMACY-401-77</v>
          </cell>
          <cell r="AF4335" t="str">
            <v>401-2606-5101</v>
          </cell>
          <cell r="AJ4335" t="str">
            <v>-</v>
          </cell>
        </row>
        <row r="4336">
          <cell r="S4336" t="str">
            <v>GW10</v>
          </cell>
          <cell r="T4336" t="str">
            <v>Champlin19: Ocean Energy Flume</v>
          </cell>
          <cell r="AA4336" t="str">
            <v>401-2606-5105</v>
          </cell>
          <cell r="AD4336" t="str">
            <v>PHARMACY-401</v>
          </cell>
          <cell r="AE4336" t="str">
            <v>PHARMACY-401-78</v>
          </cell>
          <cell r="AF4336" t="str">
            <v>401-2606-5105</v>
          </cell>
          <cell r="AJ4336" t="str">
            <v>-</v>
          </cell>
        </row>
        <row r="4337">
          <cell r="S4337" t="str">
            <v>GW11</v>
          </cell>
          <cell r="T4337" t="str">
            <v>Champlin19:Topical Health Care</v>
          </cell>
          <cell r="AA4337" t="str">
            <v>401-2606-5113</v>
          </cell>
          <cell r="AD4337" t="str">
            <v>PHARMACY-401</v>
          </cell>
          <cell r="AE4337" t="str">
            <v>PHARMACY-401-79</v>
          </cell>
          <cell r="AF4337" t="str">
            <v>401-2606-5113</v>
          </cell>
          <cell r="AJ4337" t="str">
            <v>-</v>
          </cell>
        </row>
        <row r="4338">
          <cell r="S4338" t="str">
            <v>GW12</v>
          </cell>
          <cell r="T4338" t="str">
            <v>Maternal Programming</v>
          </cell>
          <cell r="AA4338" t="str">
            <v>401-2606-5143</v>
          </cell>
          <cell r="AD4338" t="str">
            <v>PHARMACY-401</v>
          </cell>
          <cell r="AE4338" t="str">
            <v>PHARMACY-401-80</v>
          </cell>
          <cell r="AF4338" t="str">
            <v>401-2606-5143</v>
          </cell>
          <cell r="AJ4338" t="str">
            <v>-</v>
          </cell>
        </row>
        <row r="4339">
          <cell r="S4339" t="str">
            <v>GW13</v>
          </cell>
          <cell r="T4339" t="str">
            <v>Mechanisms-Muscle Dysfunction</v>
          </cell>
          <cell r="AA4339" t="str">
            <v>401-2606-5236</v>
          </cell>
          <cell r="AD4339" t="str">
            <v>PHARMACY-401</v>
          </cell>
          <cell r="AE4339" t="str">
            <v>PHARMACY-401-81</v>
          </cell>
          <cell r="AF4339" t="str">
            <v>401-2606-5236</v>
          </cell>
          <cell r="AJ4339" t="str">
            <v>-</v>
          </cell>
        </row>
        <row r="4340">
          <cell r="S4340" t="str">
            <v>GW14</v>
          </cell>
          <cell r="T4340" t="str">
            <v>In Situ Drug Delivery Platform</v>
          </cell>
          <cell r="AA4340" t="str">
            <v>401-2606-5238</v>
          </cell>
          <cell r="AD4340" t="str">
            <v>PHARMACY-401</v>
          </cell>
          <cell r="AE4340" t="str">
            <v>PHARMACY-401-82</v>
          </cell>
          <cell r="AF4340" t="str">
            <v>401-2606-5238</v>
          </cell>
          <cell r="AJ4340" t="str">
            <v>-</v>
          </cell>
        </row>
        <row r="4341">
          <cell r="S4341" t="str">
            <v>GW15</v>
          </cell>
          <cell r="T4341" t="str">
            <v>Behavior Aspects of Phys Activ</v>
          </cell>
          <cell r="AA4341" t="str">
            <v>401-2606-5305</v>
          </cell>
          <cell r="AD4341" t="str">
            <v>PHARMACY-401</v>
          </cell>
          <cell r="AE4341" t="str">
            <v>PHARMACY-401-83</v>
          </cell>
          <cell r="AF4341" t="str">
            <v>401-2606-5305</v>
          </cell>
          <cell r="AJ4341" t="str">
            <v>-</v>
          </cell>
        </row>
        <row r="4342">
          <cell r="S4342" t="str">
            <v>GW16</v>
          </cell>
          <cell r="T4342" t="str">
            <v>Spec Ribosomes &amp; Gene Regul</v>
          </cell>
          <cell r="AA4342" t="str">
            <v>401-2606-5326</v>
          </cell>
          <cell r="AD4342" t="str">
            <v>PHARMACY-401</v>
          </cell>
          <cell r="AE4342" t="str">
            <v>PHARMACY-401-84</v>
          </cell>
          <cell r="AF4342" t="str">
            <v>401-2606-5326</v>
          </cell>
          <cell r="AJ4342" t="str">
            <v>-</v>
          </cell>
        </row>
        <row r="4343">
          <cell r="S4343" t="str">
            <v>GW17</v>
          </cell>
          <cell r="T4343" t="str">
            <v>Reduc Sedent Time Older Adults</v>
          </cell>
          <cell r="AA4343" t="str">
            <v>401-2606-5340</v>
          </cell>
          <cell r="AD4343" t="str">
            <v>PHARMACY-401</v>
          </cell>
          <cell r="AE4343" t="str">
            <v>PHARMACY-401-85</v>
          </cell>
          <cell r="AF4343" t="str">
            <v>401-2606-5340</v>
          </cell>
          <cell r="AJ4343" t="str">
            <v>-</v>
          </cell>
        </row>
        <row r="4344">
          <cell r="S4344" t="str">
            <v>GW18</v>
          </cell>
          <cell r="T4344" t="str">
            <v>Floating Wetland Sys Inno Proj</v>
          </cell>
          <cell r="AA4344" t="str">
            <v>401-2606-5348</v>
          </cell>
          <cell r="AD4344" t="str">
            <v>PHARMACY-401</v>
          </cell>
          <cell r="AE4344" t="str">
            <v>PHARMACY-401-86</v>
          </cell>
          <cell r="AF4344" t="str">
            <v>401-2606-5348</v>
          </cell>
          <cell r="AJ4344" t="str">
            <v>-</v>
          </cell>
        </row>
        <row r="4345">
          <cell r="S4345" t="str">
            <v>GW19</v>
          </cell>
          <cell r="T4345" t="str">
            <v>SSIREP</v>
          </cell>
          <cell r="AA4345" t="str">
            <v>401-2606-5364</v>
          </cell>
          <cell r="AD4345" t="str">
            <v>PHARMACY-401</v>
          </cell>
          <cell r="AE4345" t="str">
            <v>PHARMACY-401-87</v>
          </cell>
          <cell r="AF4345" t="str">
            <v>401-2606-5364</v>
          </cell>
          <cell r="AJ4345" t="str">
            <v>-</v>
          </cell>
        </row>
        <row r="4346">
          <cell r="S4346" t="str">
            <v>GW20</v>
          </cell>
          <cell r="T4346" t="str">
            <v>Ascella Health Grad Res Asst</v>
          </cell>
          <cell r="AA4346" t="str">
            <v>401-2606-5397</v>
          </cell>
          <cell r="AD4346" t="str">
            <v>PHARMACY-401</v>
          </cell>
          <cell r="AE4346" t="str">
            <v>PHARMACY-401-88</v>
          </cell>
          <cell r="AF4346" t="str">
            <v>401-2606-5397</v>
          </cell>
          <cell r="AJ4346" t="str">
            <v>-</v>
          </cell>
        </row>
        <row r="4347">
          <cell r="S4347" t="str">
            <v>GW21</v>
          </cell>
          <cell r="T4347" t="str">
            <v>Taricani Lecture</v>
          </cell>
          <cell r="AA4347" t="str">
            <v>401-2606-5475</v>
          </cell>
          <cell r="AD4347" t="str">
            <v>PHARMACY-401</v>
          </cell>
          <cell r="AE4347" t="str">
            <v>PHARMACY-401-89</v>
          </cell>
          <cell r="AF4347" t="str">
            <v>401-2606-5475</v>
          </cell>
          <cell r="AJ4347" t="str">
            <v>-</v>
          </cell>
        </row>
        <row r="4348">
          <cell r="S4348" t="str">
            <v>GW22</v>
          </cell>
          <cell r="T4348" t="str">
            <v>L. Harris GSO Development</v>
          </cell>
          <cell r="AA4348" t="str">
            <v>401-2606-5506</v>
          </cell>
          <cell r="AD4348" t="str">
            <v>PHARMACY-401</v>
          </cell>
          <cell r="AE4348" t="str">
            <v>PHARMACY-401-90</v>
          </cell>
          <cell r="AF4348" t="str">
            <v>401-2606-5506</v>
          </cell>
          <cell r="AJ4348" t="str">
            <v>-</v>
          </cell>
        </row>
        <row r="4349">
          <cell r="S4349" t="str">
            <v>GW23</v>
          </cell>
          <cell r="T4349" t="str">
            <v>J. Austin GSO Redevelopment</v>
          </cell>
          <cell r="AA4349" t="str">
            <v>401-2606-5520</v>
          </cell>
          <cell r="AD4349" t="str">
            <v>PHARMACY-401</v>
          </cell>
          <cell r="AE4349" t="str">
            <v>PHARMACY-401-91</v>
          </cell>
          <cell r="AF4349" t="str">
            <v>401-2606-5520</v>
          </cell>
          <cell r="AJ4349" t="str">
            <v>-</v>
          </cell>
        </row>
        <row r="4350">
          <cell r="S4350" t="str">
            <v>GW24</v>
          </cell>
          <cell r="T4350" t="str">
            <v>Higginbotham Research Fund</v>
          </cell>
          <cell r="AA4350" t="str">
            <v>401-2606-5581</v>
          </cell>
          <cell r="AD4350" t="str">
            <v>PHARMACY-401</v>
          </cell>
          <cell r="AE4350" t="str">
            <v>PHARMACY-401-92</v>
          </cell>
          <cell r="AF4350" t="str">
            <v>401-2606-5581</v>
          </cell>
          <cell r="AJ4350" t="str">
            <v>-</v>
          </cell>
        </row>
        <row r="4351">
          <cell r="S4351" t="str">
            <v>GW25</v>
          </cell>
          <cell r="T4351" t="str">
            <v>Collins Family GSO Development</v>
          </cell>
          <cell r="AA4351" t="str">
            <v>401-2606-5585</v>
          </cell>
          <cell r="AD4351" t="str">
            <v>PHARMACY-401</v>
          </cell>
          <cell r="AE4351" t="str">
            <v>PHARMACY-401-93</v>
          </cell>
          <cell r="AF4351" t="str">
            <v>401-2606-5585</v>
          </cell>
          <cell r="AJ4351" t="str">
            <v>-</v>
          </cell>
        </row>
        <row r="4352">
          <cell r="S4352" t="str">
            <v>GW26</v>
          </cell>
          <cell r="T4352" t="str">
            <v>COB Sponsorships Fund</v>
          </cell>
          <cell r="AA4352" t="str">
            <v>401-2606-5607</v>
          </cell>
          <cell r="AD4352" t="str">
            <v>PHARMACY-401</v>
          </cell>
          <cell r="AE4352" t="str">
            <v>PHARMACY-401-94</v>
          </cell>
          <cell r="AF4352" t="str">
            <v>401-2606-5607</v>
          </cell>
          <cell r="AJ4352" t="str">
            <v>-</v>
          </cell>
        </row>
        <row r="4353">
          <cell r="S4353" t="str">
            <v>GW27</v>
          </cell>
          <cell r="T4353" t="str">
            <v>EpiVax-Polly Matzinger Biotech</v>
          </cell>
          <cell r="AA4353" t="str">
            <v>401-2606-5634</v>
          </cell>
          <cell r="AD4353" t="str">
            <v>PHARMACY-401</v>
          </cell>
          <cell r="AE4353" t="str">
            <v>PHARMACY-401-95</v>
          </cell>
          <cell r="AF4353" t="str">
            <v>401-2606-5634</v>
          </cell>
          <cell r="AJ4353" t="str">
            <v>-</v>
          </cell>
        </row>
        <row r="4354">
          <cell r="S4354" t="str">
            <v>GW28</v>
          </cell>
          <cell r="T4354" t="str">
            <v>Devereux Ocean Found GSO</v>
          </cell>
          <cell r="AA4354" t="str">
            <v>401-2606-5643</v>
          </cell>
          <cell r="AD4354" t="str">
            <v>PHARMACY-401</v>
          </cell>
          <cell r="AE4354" t="str">
            <v>PHARMACY-401-96</v>
          </cell>
          <cell r="AF4354" t="str">
            <v>401-2606-5643</v>
          </cell>
          <cell r="AJ4354" t="str">
            <v>-</v>
          </cell>
        </row>
        <row r="4355">
          <cell r="S4355" t="str">
            <v>GW29</v>
          </cell>
          <cell r="T4355" t="str">
            <v>Basketball Training Facility</v>
          </cell>
          <cell r="AA4355" t="str">
            <v>401-2606-5660</v>
          </cell>
          <cell r="AD4355" t="str">
            <v>PHARMACY-401</v>
          </cell>
          <cell r="AE4355" t="str">
            <v>PHARMACY-401-97</v>
          </cell>
          <cell r="AF4355" t="str">
            <v>401-2606-5660</v>
          </cell>
          <cell r="AJ4355" t="str">
            <v>-</v>
          </cell>
        </row>
        <row r="4356">
          <cell r="S4356" t="str">
            <v>GW30</v>
          </cell>
          <cell r="T4356" t="str">
            <v>RI Wet Lab Facility Fund</v>
          </cell>
          <cell r="AA4356" t="str">
            <v>401-2606-5674</v>
          </cell>
          <cell r="AD4356" t="str">
            <v>PHARMACY-401</v>
          </cell>
          <cell r="AE4356" t="str">
            <v>PHARMACY-401-98</v>
          </cell>
          <cell r="AF4356" t="str">
            <v>401-2606-5674</v>
          </cell>
          <cell r="AJ4356" t="str">
            <v>-</v>
          </cell>
        </row>
        <row r="4357">
          <cell r="S4357" t="str">
            <v>GW31</v>
          </cell>
          <cell r="T4357" t="str">
            <v>Strategic Global Initiative</v>
          </cell>
          <cell r="AA4357" t="str">
            <v>401-2606-5714</v>
          </cell>
          <cell r="AD4357" t="str">
            <v>PHARMACY-401</v>
          </cell>
          <cell r="AE4357" t="str">
            <v>PHARMACY-401-99</v>
          </cell>
          <cell r="AF4357" t="str">
            <v>401-2606-5714</v>
          </cell>
          <cell r="AJ4357" t="str">
            <v>-</v>
          </cell>
        </row>
        <row r="4358">
          <cell r="S4358" t="str">
            <v>GW32</v>
          </cell>
          <cell r="T4358" t="str">
            <v>Library DataSpark Fund</v>
          </cell>
          <cell r="AA4358" t="str">
            <v>401-2606-5719</v>
          </cell>
          <cell r="AD4358" t="str">
            <v>PHARMACY-401</v>
          </cell>
          <cell r="AE4358" t="str">
            <v>PHARMACY-401-100</v>
          </cell>
          <cell r="AF4358" t="str">
            <v>401-2606-5719</v>
          </cell>
          <cell r="AJ4358" t="str">
            <v>-</v>
          </cell>
        </row>
        <row r="4359">
          <cell r="S4359" t="str">
            <v>GW34</v>
          </cell>
          <cell r="T4359" t="str">
            <v>Mirian-Sobel GSO Redevelopment</v>
          </cell>
          <cell r="AA4359" t="str">
            <v>401-2606-5747</v>
          </cell>
          <cell r="AD4359" t="str">
            <v>PHARMACY-401</v>
          </cell>
          <cell r="AE4359" t="str">
            <v>PHARMACY-401-101</v>
          </cell>
          <cell r="AF4359" t="str">
            <v>401-2606-5747</v>
          </cell>
          <cell r="AJ4359" t="str">
            <v>-</v>
          </cell>
        </row>
        <row r="4360">
          <cell r="S4360" t="str">
            <v>GW35</v>
          </cell>
          <cell r="T4360" t="str">
            <v>Victor Baxt Prof Operating</v>
          </cell>
          <cell r="AA4360" t="str">
            <v>401-2606-5920</v>
          </cell>
          <cell r="AD4360" t="str">
            <v>PHARMACY-401</v>
          </cell>
          <cell r="AE4360" t="str">
            <v>PHARMACY-401-102</v>
          </cell>
          <cell r="AF4360" t="str">
            <v>401-2606-5920</v>
          </cell>
          <cell r="AJ4360" t="str">
            <v>-</v>
          </cell>
        </row>
        <row r="4361">
          <cell r="S4361" t="str">
            <v>GW36</v>
          </cell>
          <cell r="T4361" t="str">
            <v>Champlin '20: Nanosecond Laser</v>
          </cell>
          <cell r="AA4361" t="str">
            <v>401-2606-5965</v>
          </cell>
          <cell r="AD4361" t="str">
            <v>PHARMACY-401</v>
          </cell>
          <cell r="AE4361" t="str">
            <v>PHARMACY-401-103</v>
          </cell>
          <cell r="AF4361" t="str">
            <v>401-2606-5965</v>
          </cell>
          <cell r="AJ4361" t="str">
            <v>-</v>
          </cell>
        </row>
        <row r="4362">
          <cell r="S4362" t="str">
            <v>GW37</v>
          </cell>
          <cell r="T4362" t="str">
            <v>Champlin20: MobileWat&amp;Nutrient</v>
          </cell>
          <cell r="AA4362" t="str">
            <v>401-2606-E416</v>
          </cell>
          <cell r="AD4362" t="str">
            <v>PHARMACY-401</v>
          </cell>
          <cell r="AE4362" t="str">
            <v>PHARMACY-401-104</v>
          </cell>
          <cell r="AF4362" t="str">
            <v>401-2606-E416</v>
          </cell>
          <cell r="AJ4362" t="str">
            <v>-</v>
          </cell>
        </row>
        <row r="4363">
          <cell r="S4363" t="str">
            <v>GW38</v>
          </cell>
          <cell r="T4363" t="str">
            <v>Champlin '20: Cone Penetration</v>
          </cell>
          <cell r="AA4363" t="str">
            <v>401-2606-E435</v>
          </cell>
          <cell r="AD4363" t="str">
            <v>PHARMACY-401</v>
          </cell>
          <cell r="AE4363" t="str">
            <v>PHARMACY-401-105</v>
          </cell>
          <cell r="AF4363" t="str">
            <v>401-2606-E435</v>
          </cell>
          <cell r="AJ4363" t="str">
            <v>-</v>
          </cell>
        </row>
        <row r="4364">
          <cell r="S4364" t="str">
            <v>GW39</v>
          </cell>
          <cell r="T4364" t="str">
            <v>Champlin '20: Advanced Diving</v>
          </cell>
          <cell r="AA4364" t="str">
            <v>401-2606-EK78</v>
          </cell>
          <cell r="AD4364" t="str">
            <v>PHARMACY-401</v>
          </cell>
          <cell r="AE4364" t="str">
            <v>PHARMACY-401-106</v>
          </cell>
          <cell r="AF4364" t="str">
            <v>401-2606-EK78</v>
          </cell>
          <cell r="AJ4364" t="str">
            <v>-</v>
          </cell>
        </row>
        <row r="4365">
          <cell r="S4365" t="str">
            <v>GW40</v>
          </cell>
          <cell r="T4365" t="str">
            <v>Community First Responder Prgm</v>
          </cell>
          <cell r="AA4365" t="str">
            <v>401-2606-G098</v>
          </cell>
          <cell r="AD4365" t="str">
            <v>PHARMACY-401</v>
          </cell>
          <cell r="AE4365" t="str">
            <v>PHARMACY-401-107</v>
          </cell>
          <cell r="AF4365" t="str">
            <v>401-2606-G098</v>
          </cell>
          <cell r="AJ4365" t="str">
            <v>-</v>
          </cell>
        </row>
        <row r="4366">
          <cell r="S4366" t="str">
            <v>GW41</v>
          </cell>
          <cell r="T4366" t="str">
            <v>Cynthia and Thomas Sculco Grad</v>
          </cell>
          <cell r="AA4366" t="str">
            <v>401-2606-G605</v>
          </cell>
          <cell r="AD4366" t="str">
            <v>PHARMACY-401</v>
          </cell>
          <cell r="AE4366" t="str">
            <v>PHARMACY-401-108</v>
          </cell>
          <cell r="AF4366" t="str">
            <v>401-2606-G605</v>
          </cell>
          <cell r="AJ4366" t="str">
            <v>-</v>
          </cell>
        </row>
        <row r="4367">
          <cell r="S4367" t="str">
            <v>GW42</v>
          </cell>
          <cell r="T4367" t="str">
            <v>Farmer Family Levia V. Farmer</v>
          </cell>
          <cell r="AA4367" t="str">
            <v>401-2606-G690</v>
          </cell>
          <cell r="AD4367" t="str">
            <v>PHARMACY-401</v>
          </cell>
          <cell r="AE4367" t="str">
            <v>PHARMACY-401-109</v>
          </cell>
          <cell r="AF4367" t="str">
            <v>401-2606-G690</v>
          </cell>
          <cell r="AJ4367" t="str">
            <v>-</v>
          </cell>
        </row>
        <row r="4368">
          <cell r="S4368" t="str">
            <v>GW43</v>
          </cell>
          <cell r="T4368" t="str">
            <v>COVID-19 Response Fund at URI</v>
          </cell>
          <cell r="AA4368" t="str">
            <v>401-2606-G724</v>
          </cell>
          <cell r="AD4368" t="str">
            <v>PHARMACY-401</v>
          </cell>
          <cell r="AE4368" t="str">
            <v>PHARMACY-401-110</v>
          </cell>
          <cell r="AF4368" t="str">
            <v>401-2606-G724</v>
          </cell>
          <cell r="AJ4368" t="str">
            <v>-</v>
          </cell>
        </row>
        <row r="4369">
          <cell r="S4369" t="str">
            <v>GW44</v>
          </cell>
          <cell r="T4369" t="str">
            <v>PTSD and SUD Relapse</v>
          </cell>
          <cell r="AA4369" t="str">
            <v>401-2606-G749</v>
          </cell>
          <cell r="AD4369" t="str">
            <v>PHARMACY-401</v>
          </cell>
          <cell r="AE4369" t="str">
            <v>PHARMACY-401-111</v>
          </cell>
          <cell r="AF4369" t="str">
            <v>401-2606-G749</v>
          </cell>
          <cell r="AJ4369" t="str">
            <v>-</v>
          </cell>
        </row>
        <row r="4370">
          <cell r="S4370" t="str">
            <v>GW45</v>
          </cell>
          <cell r="T4370" t="str">
            <v>Body Image &amp; Well Being</v>
          </cell>
          <cell r="AA4370" t="str">
            <v>401-2606-G901</v>
          </cell>
          <cell r="AD4370" t="str">
            <v>PHARMACY-401</v>
          </cell>
          <cell r="AE4370" t="str">
            <v>PHARMACY-401-112</v>
          </cell>
          <cell r="AF4370" t="str">
            <v>401-2606-G901</v>
          </cell>
          <cell r="AJ4370" t="str">
            <v>-</v>
          </cell>
        </row>
        <row r="4371">
          <cell r="S4371" t="str">
            <v>GW46</v>
          </cell>
          <cell r="T4371" t="str">
            <v>Symptom Science</v>
          </cell>
          <cell r="AA4371" t="str">
            <v>401-2606-G915</v>
          </cell>
          <cell r="AD4371" t="str">
            <v>PHARMACY-401</v>
          </cell>
          <cell r="AE4371" t="str">
            <v>PHARMACY-401-113</v>
          </cell>
          <cell r="AF4371" t="str">
            <v>401-2606-G915</v>
          </cell>
          <cell r="AJ4371" t="str">
            <v>-</v>
          </cell>
        </row>
        <row r="4372">
          <cell r="S4372" t="str">
            <v>GW47</v>
          </cell>
          <cell r="T4372" t="str">
            <v>MCM of Neurodegeneration</v>
          </cell>
          <cell r="AA4372" t="str">
            <v>401-2606-G965</v>
          </cell>
          <cell r="AD4372" t="str">
            <v>PHARMACY-401</v>
          </cell>
          <cell r="AE4372" t="str">
            <v>PHARMACY-401-114</v>
          </cell>
          <cell r="AF4372" t="str">
            <v>401-2606-G965</v>
          </cell>
          <cell r="AJ4372" t="str">
            <v>-</v>
          </cell>
        </row>
        <row r="4373">
          <cell r="S4373" t="str">
            <v>GW48</v>
          </cell>
          <cell r="T4373" t="str">
            <v>Nutrition and Pregnancy</v>
          </cell>
          <cell r="AA4373" t="str">
            <v>401-2606-GT94</v>
          </cell>
          <cell r="AD4373" t="str">
            <v>PHARMACY-401</v>
          </cell>
          <cell r="AE4373" t="str">
            <v>PHARMACY-401-115</v>
          </cell>
          <cell r="AF4373" t="str">
            <v>401-2606-GT94</v>
          </cell>
          <cell r="AJ4373" t="str">
            <v>-</v>
          </cell>
        </row>
        <row r="4374">
          <cell r="S4374" t="str">
            <v>GW49</v>
          </cell>
          <cell r="T4374" t="str">
            <v>PPSD Teacher Fund</v>
          </cell>
          <cell r="AA4374" t="str">
            <v>401-2606-GU10</v>
          </cell>
          <cell r="AD4374" t="str">
            <v>PHARMACY-401</v>
          </cell>
          <cell r="AE4374" t="str">
            <v>PHARMACY-401-116</v>
          </cell>
          <cell r="AF4374" t="str">
            <v>401-2606-GU10</v>
          </cell>
          <cell r="AJ4374" t="str">
            <v>-</v>
          </cell>
        </row>
        <row r="4375">
          <cell r="S4375" t="str">
            <v>GW50</v>
          </cell>
          <cell r="T4375" t="str">
            <v>URI Counseling Center RIF Fund</v>
          </cell>
          <cell r="AA4375" t="str">
            <v>401-2606-GU23</v>
          </cell>
          <cell r="AD4375" t="str">
            <v>PHARMACY-401</v>
          </cell>
          <cell r="AE4375" t="str">
            <v>PHARMACY-401-117</v>
          </cell>
          <cell r="AF4375" t="str">
            <v>401-2606-GU23</v>
          </cell>
          <cell r="AJ4375" t="str">
            <v>-</v>
          </cell>
        </row>
        <row r="4376">
          <cell r="S4376" t="str">
            <v>GW51</v>
          </cell>
          <cell r="T4376" t="str">
            <v>Community Nutrition Lab</v>
          </cell>
          <cell r="AA4376" t="str">
            <v>401-2606-GU31</v>
          </cell>
          <cell r="AD4376" t="str">
            <v>PHARMACY-401</v>
          </cell>
          <cell r="AE4376" t="str">
            <v>PHARMACY-401-118</v>
          </cell>
          <cell r="AF4376" t="str">
            <v>401-2606-GU31</v>
          </cell>
          <cell r="AJ4376" t="str">
            <v>-</v>
          </cell>
        </row>
        <row r="4377">
          <cell r="S4377" t="str">
            <v>GW52</v>
          </cell>
          <cell r="T4377" t="str">
            <v>Fixler-Scott Enos Alzheim Oper</v>
          </cell>
          <cell r="AA4377" t="str">
            <v>401-2606-GV63</v>
          </cell>
          <cell r="AD4377" t="str">
            <v>PHARMACY-401</v>
          </cell>
          <cell r="AE4377" t="str">
            <v>PHARMACY-401-119</v>
          </cell>
          <cell r="AF4377" t="str">
            <v>401-2606-GV63</v>
          </cell>
          <cell r="AJ4377" t="str">
            <v>-</v>
          </cell>
        </row>
        <row r="4378">
          <cell r="S4378" t="str">
            <v>GW53</v>
          </cell>
          <cell r="T4378" t="str">
            <v>Joseph and Angela Pelosi Music</v>
          </cell>
          <cell r="AA4378" t="str">
            <v>401-2606-GW01</v>
          </cell>
          <cell r="AD4378" t="str">
            <v>PHARMACY-401</v>
          </cell>
          <cell r="AE4378" t="str">
            <v>PHARMACY-401-120</v>
          </cell>
          <cell r="AF4378" t="str">
            <v>401-2606-GW01</v>
          </cell>
          <cell r="AJ4378" t="str">
            <v>-</v>
          </cell>
        </row>
        <row r="4379">
          <cell r="S4379" t="str">
            <v>GW54</v>
          </cell>
          <cell r="T4379" t="str">
            <v>M.C.T. Scholarship</v>
          </cell>
          <cell r="AA4379" t="str">
            <v>401-2606-GW14</v>
          </cell>
          <cell r="AD4379" t="str">
            <v>PHARMACY-401</v>
          </cell>
          <cell r="AE4379" t="str">
            <v>PHARMACY-401-121</v>
          </cell>
          <cell r="AF4379" t="str">
            <v>401-2606-GW14</v>
          </cell>
          <cell r="AJ4379" t="str">
            <v>-</v>
          </cell>
        </row>
        <row r="4380">
          <cell r="S4380" t="str">
            <v>GW55</v>
          </cell>
          <cell r="T4380" t="str">
            <v>Food Security &amp; Healthy Aging</v>
          </cell>
          <cell r="AA4380" t="str">
            <v>401-2606-GX59</v>
          </cell>
          <cell r="AD4380" t="str">
            <v>PHARMACY-401</v>
          </cell>
          <cell r="AE4380" t="str">
            <v>PHARMACY-401-122</v>
          </cell>
          <cell r="AF4380" t="str">
            <v>401-2606-GX59</v>
          </cell>
          <cell r="AJ4380" t="str">
            <v>-</v>
          </cell>
        </row>
        <row r="4381">
          <cell r="S4381" t="str">
            <v>GW56</v>
          </cell>
          <cell r="T4381" t="str">
            <v>COVID Diagnostic Testing Proj</v>
          </cell>
          <cell r="AA4381" t="str">
            <v>401-2700-5430</v>
          </cell>
          <cell r="AD4381" t="str">
            <v>UCAS-401</v>
          </cell>
          <cell r="AE4381" t="str">
            <v>UCAS-401-1</v>
          </cell>
          <cell r="AF4381" t="str">
            <v>401-2700-5430</v>
          </cell>
          <cell r="AJ4381" t="str">
            <v>-</v>
          </cell>
        </row>
        <row r="4382">
          <cell r="S4382" t="str">
            <v>GW57</v>
          </cell>
          <cell r="T4382" t="str">
            <v>Field Oriented Robotic Equip</v>
          </cell>
          <cell r="AA4382" t="str">
            <v>401-2700-5733</v>
          </cell>
          <cell r="AD4382" t="str">
            <v>UCAS-401</v>
          </cell>
          <cell r="AE4382" t="str">
            <v>UCAS-401-2</v>
          </cell>
          <cell r="AF4382" t="str">
            <v>401-2700-5733</v>
          </cell>
          <cell r="AJ4382" t="str">
            <v>-</v>
          </cell>
        </row>
        <row r="4383">
          <cell r="S4383" t="str">
            <v>GW58</v>
          </cell>
          <cell r="T4383" t="str">
            <v>ECC Champlin Award</v>
          </cell>
          <cell r="AA4383" t="str">
            <v>401-2700-5892</v>
          </cell>
          <cell r="AD4383" t="str">
            <v>UCAS-401</v>
          </cell>
          <cell r="AE4383" t="str">
            <v>UCAS-401-3</v>
          </cell>
          <cell r="AF4383" t="str">
            <v>401-2700-5892</v>
          </cell>
          <cell r="AJ4383" t="str">
            <v>-</v>
          </cell>
        </row>
        <row r="4384">
          <cell r="S4384" t="str">
            <v>GW59</v>
          </cell>
          <cell r="T4384" t="str">
            <v>Champlin: Tissue Engineering</v>
          </cell>
          <cell r="AA4384" t="str">
            <v>401-2700-E180</v>
          </cell>
          <cell r="AD4384" t="str">
            <v>UCAS-401</v>
          </cell>
          <cell r="AE4384" t="str">
            <v>UCAS-401-4</v>
          </cell>
          <cell r="AF4384" t="str">
            <v>401-2700-E180</v>
          </cell>
          <cell r="AJ4384" t="str">
            <v>-</v>
          </cell>
        </row>
        <row r="4385">
          <cell r="S4385" t="str">
            <v>GW60</v>
          </cell>
          <cell r="T4385" t="str">
            <v>Senate Faculty Fund</v>
          </cell>
          <cell r="AA4385" t="str">
            <v>401-2702-5043</v>
          </cell>
          <cell r="AD4385" t="str">
            <v>UCAS-401</v>
          </cell>
          <cell r="AE4385" t="str">
            <v>UCAS-401-5</v>
          </cell>
          <cell r="AF4385" t="str">
            <v>401-2702-5043</v>
          </cell>
          <cell r="AJ4385" t="str">
            <v>-</v>
          </cell>
        </row>
        <row r="4386">
          <cell r="S4386" t="str">
            <v>GW61</v>
          </cell>
          <cell r="T4386" t="str">
            <v>Christopher Ralph Cote '91 Fin</v>
          </cell>
          <cell r="AA4386" t="str">
            <v>401-2800-5150</v>
          </cell>
          <cell r="AD4386" t="str">
            <v>GSO-401</v>
          </cell>
          <cell r="AE4386" t="str">
            <v>GSO-401-1</v>
          </cell>
          <cell r="AF4386" t="str">
            <v>401-2800-5150</v>
          </cell>
          <cell r="AJ4386" t="str">
            <v>-</v>
          </cell>
        </row>
        <row r="4387">
          <cell r="S4387" t="str">
            <v>GW62</v>
          </cell>
          <cell r="T4387" t="str">
            <v>Science Education and Society</v>
          </cell>
          <cell r="AA4387" t="str">
            <v>401-2800-5173</v>
          </cell>
          <cell r="AD4387" t="str">
            <v>GSO-401</v>
          </cell>
          <cell r="AE4387" t="str">
            <v>GSO-401-2</v>
          </cell>
          <cell r="AF4387" t="str">
            <v>401-2800-5173</v>
          </cell>
          <cell r="AJ4387" t="str">
            <v>-</v>
          </cell>
        </row>
        <row r="4388">
          <cell r="S4388" t="str">
            <v>GW63</v>
          </cell>
          <cell r="T4388" t="str">
            <v>Youth PA and Sport Fund</v>
          </cell>
          <cell r="AA4388" t="str">
            <v>401-2800-5184</v>
          </cell>
          <cell r="AD4388" t="str">
            <v>GSO-401</v>
          </cell>
          <cell r="AE4388" t="str">
            <v>GSO-401-3</v>
          </cell>
          <cell r="AF4388" t="str">
            <v>401-2800-5184</v>
          </cell>
          <cell r="AJ4388" t="str">
            <v>-</v>
          </cell>
        </row>
        <row r="4389">
          <cell r="S4389" t="str">
            <v>GW64</v>
          </cell>
          <cell r="T4389" t="str">
            <v>Ross Lab</v>
          </cell>
          <cell r="AA4389" t="str">
            <v>401-2800-5198</v>
          </cell>
          <cell r="AD4389" t="str">
            <v>GSO-401</v>
          </cell>
          <cell r="AE4389" t="str">
            <v>GSO-401-4</v>
          </cell>
          <cell r="AF4389" t="str">
            <v>401-2800-5198</v>
          </cell>
          <cell r="AJ4389" t="str">
            <v>-</v>
          </cell>
        </row>
        <row r="4390">
          <cell r="S4390" t="str">
            <v>GW65</v>
          </cell>
          <cell r="T4390" t="str">
            <v>Photovoice: Nurse Led Interv</v>
          </cell>
          <cell r="AA4390" t="str">
            <v>401-2800-5287</v>
          </cell>
          <cell r="AD4390" t="str">
            <v>GSO-401</v>
          </cell>
          <cell r="AE4390" t="str">
            <v>GSO-401-5</v>
          </cell>
          <cell r="AF4390" t="str">
            <v>401-2800-5287</v>
          </cell>
          <cell r="AJ4390" t="str">
            <v>-</v>
          </cell>
        </row>
        <row r="4391">
          <cell r="S4391" t="str">
            <v>GW66</v>
          </cell>
          <cell r="T4391" t="str">
            <v>Anthracycline-Platinum Drug</v>
          </cell>
          <cell r="AA4391" t="str">
            <v>401-2800-5343</v>
          </cell>
          <cell r="AD4391" t="str">
            <v>GSO-401</v>
          </cell>
          <cell r="AE4391" t="str">
            <v>GSO-401-6</v>
          </cell>
          <cell r="AF4391" t="str">
            <v>401-2800-5343</v>
          </cell>
          <cell r="AJ4391" t="str">
            <v>-</v>
          </cell>
        </row>
        <row r="4392">
          <cell r="S4392" t="str">
            <v>GW67</v>
          </cell>
          <cell r="T4392" t="str">
            <v>Keeping Promise Scholarship</v>
          </cell>
          <cell r="AA4392" t="str">
            <v>401-2800-5427</v>
          </cell>
          <cell r="AD4392" t="str">
            <v>GSO-401</v>
          </cell>
          <cell r="AE4392" t="str">
            <v>GSO-401-7</v>
          </cell>
          <cell r="AF4392" t="str">
            <v>401-2800-5427</v>
          </cell>
          <cell r="AJ4392" t="str">
            <v>-</v>
          </cell>
        </row>
        <row r="4393">
          <cell r="S4393" t="str">
            <v>GW68</v>
          </cell>
          <cell r="T4393" t="str">
            <v>Study Microvascular Blood Flow</v>
          </cell>
          <cell r="AA4393" t="str">
            <v>401-2800-5455</v>
          </cell>
          <cell r="AD4393" t="str">
            <v>GSO-401</v>
          </cell>
          <cell r="AE4393" t="str">
            <v>GSO-401-8</v>
          </cell>
          <cell r="AF4393" t="str">
            <v>401-2800-5455</v>
          </cell>
          <cell r="AJ4393" t="str">
            <v>-</v>
          </cell>
        </row>
        <row r="4394">
          <cell r="S4394" t="str">
            <v>GW69</v>
          </cell>
          <cell r="T4394" t="str">
            <v>URI Cyber Seniors</v>
          </cell>
          <cell r="AA4394" t="str">
            <v>401-2800-5484</v>
          </cell>
          <cell r="AD4394" t="str">
            <v>GSO-401</v>
          </cell>
          <cell r="AE4394" t="str">
            <v>GSO-401-9</v>
          </cell>
          <cell r="AF4394" t="str">
            <v>401-2800-5484</v>
          </cell>
          <cell r="AJ4394" t="str">
            <v>-</v>
          </cell>
        </row>
        <row r="4395">
          <cell r="S4395" t="str">
            <v>GW70</v>
          </cell>
          <cell r="T4395" t="str">
            <v>Flippin Foundation Fund</v>
          </cell>
          <cell r="AA4395" t="str">
            <v>401-2800-5668</v>
          </cell>
          <cell r="AD4395" t="str">
            <v>GSO-401</v>
          </cell>
          <cell r="AE4395" t="str">
            <v>GSO-401-10</v>
          </cell>
          <cell r="AF4395" t="str">
            <v>401-2800-5668</v>
          </cell>
          <cell r="AJ4395" t="str">
            <v>-</v>
          </cell>
        </row>
        <row r="4396">
          <cell r="S4396" t="str">
            <v>GW71</v>
          </cell>
          <cell r="T4396" t="str">
            <v>Biometric Tissue Drug Library</v>
          </cell>
          <cell r="AA4396" t="str">
            <v>401-2800-5685</v>
          </cell>
          <cell r="AD4396" t="str">
            <v>GSO-401</v>
          </cell>
          <cell r="AE4396" t="str">
            <v>GSO-401-11</v>
          </cell>
          <cell r="AF4396" t="str">
            <v>401-2800-5685</v>
          </cell>
          <cell r="AJ4396" t="str">
            <v>-</v>
          </cell>
        </row>
        <row r="4397">
          <cell r="S4397" t="str">
            <v>GW72</v>
          </cell>
          <cell r="T4397" t="str">
            <v>tACS Exercise Enjoyable</v>
          </cell>
          <cell r="AA4397" t="str">
            <v>401-2800-5866</v>
          </cell>
          <cell r="AD4397" t="str">
            <v>GSO-401</v>
          </cell>
          <cell r="AE4397" t="str">
            <v>GSO-401-12</v>
          </cell>
          <cell r="AF4397" t="str">
            <v>401-2800-5866</v>
          </cell>
          <cell r="AJ4397" t="str">
            <v>-</v>
          </cell>
        </row>
        <row r="4398">
          <cell r="S4398" t="str">
            <v>GW73</v>
          </cell>
          <cell r="T4398" t="str">
            <v>Unnarmicin D</v>
          </cell>
          <cell r="AA4398" t="str">
            <v>401-2800-5918</v>
          </cell>
          <cell r="AD4398" t="str">
            <v>GSO-401</v>
          </cell>
          <cell r="AE4398" t="str">
            <v>GSO-401-13</v>
          </cell>
          <cell r="AF4398" t="str">
            <v>401-2800-5918</v>
          </cell>
          <cell r="AJ4398" t="str">
            <v>-</v>
          </cell>
        </row>
        <row r="4399">
          <cell r="S4399" t="str">
            <v>GW74</v>
          </cell>
          <cell r="T4399" t="str">
            <v>RIF: Rural Urban Caregiving</v>
          </cell>
          <cell r="AA4399" t="str">
            <v>401-2800-E108</v>
          </cell>
          <cell r="AD4399" t="str">
            <v>GSO-401</v>
          </cell>
          <cell r="AE4399" t="str">
            <v>GSO-401-14</v>
          </cell>
          <cell r="AF4399" t="str">
            <v>401-2800-E108</v>
          </cell>
          <cell r="AJ4399" t="str">
            <v>-</v>
          </cell>
        </row>
        <row r="4400">
          <cell r="S4400" t="str">
            <v>GW75</v>
          </cell>
          <cell r="T4400" t="str">
            <v>COVID-19 Preventative Hlth</v>
          </cell>
          <cell r="AA4400" t="str">
            <v>401-2800-E110</v>
          </cell>
          <cell r="AD4400" t="str">
            <v>GSO-401</v>
          </cell>
          <cell r="AE4400" t="str">
            <v>GSO-401-15</v>
          </cell>
          <cell r="AF4400" t="str">
            <v>401-2800-E110</v>
          </cell>
          <cell r="AJ4400" t="str">
            <v>-</v>
          </cell>
        </row>
        <row r="4401">
          <cell r="S4401" t="str">
            <v>GW76</v>
          </cell>
          <cell r="T4401" t="str">
            <v>RhodyNow Women's Club Volleyb</v>
          </cell>
          <cell r="AA4401" t="str">
            <v>401-2800-E113</v>
          </cell>
          <cell r="AD4401" t="str">
            <v>GSO-401</v>
          </cell>
          <cell r="AE4401" t="str">
            <v>GSO-401-16</v>
          </cell>
          <cell r="AF4401" t="str">
            <v>401-2800-E113</v>
          </cell>
          <cell r="AJ4401" t="str">
            <v>-</v>
          </cell>
        </row>
        <row r="4402">
          <cell r="S4402" t="str">
            <v>GW77</v>
          </cell>
          <cell r="T4402" t="str">
            <v>Metcalf Inst Impact Accel Fund</v>
          </cell>
          <cell r="AA4402" t="str">
            <v>401-2800-E114</v>
          </cell>
          <cell r="AD4402" t="str">
            <v>GSO-401</v>
          </cell>
          <cell r="AE4402" t="str">
            <v>GSO-401-17</v>
          </cell>
          <cell r="AF4402" t="str">
            <v>401-2800-E114</v>
          </cell>
          <cell r="AJ4402" t="str">
            <v>-</v>
          </cell>
        </row>
        <row r="4403">
          <cell r="S4403" t="str">
            <v>GW78</v>
          </cell>
          <cell r="T4403" t="str">
            <v>Promoting Hist. Understanding</v>
          </cell>
          <cell r="AA4403" t="str">
            <v>401-2800-E115</v>
          </cell>
          <cell r="AD4403" t="str">
            <v>GSO-401</v>
          </cell>
          <cell r="AE4403" t="str">
            <v>GSO-401-18</v>
          </cell>
          <cell r="AF4403" t="str">
            <v>401-2800-E115</v>
          </cell>
          <cell r="AJ4403" t="str">
            <v>-</v>
          </cell>
        </row>
        <row r="4404">
          <cell r="S4404" t="str">
            <v>GW79</v>
          </cell>
          <cell r="T4404" t="str">
            <v>Metcalf Inst Fnd AdvofExCollab</v>
          </cell>
          <cell r="AA4404" t="str">
            <v>401-2800-E117</v>
          </cell>
          <cell r="AD4404" t="str">
            <v>GSO-401</v>
          </cell>
          <cell r="AE4404" t="str">
            <v>GSO-401-19</v>
          </cell>
          <cell r="AF4404" t="str">
            <v>401-2800-E117</v>
          </cell>
          <cell r="AJ4404" t="str">
            <v>-</v>
          </cell>
        </row>
        <row r="4405">
          <cell r="S4405" t="str">
            <v>GW80</v>
          </cell>
          <cell r="T4405" t="str">
            <v>Machine Learning Sociotech Lab</v>
          </cell>
          <cell r="AA4405" t="str">
            <v>401-2800-E125</v>
          </cell>
          <cell r="AD4405" t="str">
            <v>GSO-401</v>
          </cell>
          <cell r="AE4405" t="str">
            <v>GSO-401-20</v>
          </cell>
          <cell r="AF4405" t="str">
            <v>401-2800-E125</v>
          </cell>
          <cell r="AJ4405" t="str">
            <v>-</v>
          </cell>
        </row>
        <row r="4406">
          <cell r="S4406" t="str">
            <v>GW81</v>
          </cell>
          <cell r="T4406" t="str">
            <v>NE Onsite Wwater Trn Prog&amp;Cntr</v>
          </cell>
          <cell r="AA4406" t="str">
            <v>401-2800-E135</v>
          </cell>
          <cell r="AD4406" t="str">
            <v>GSO-401</v>
          </cell>
          <cell r="AE4406" t="str">
            <v>GSO-401-21</v>
          </cell>
          <cell r="AF4406" t="str">
            <v>401-2800-E135</v>
          </cell>
          <cell r="AJ4406" t="str">
            <v>-</v>
          </cell>
        </row>
        <row r="4407">
          <cell r="S4407" t="str">
            <v>GW82</v>
          </cell>
          <cell r="T4407" t="str">
            <v>Landscape Arch Student Fund</v>
          </cell>
          <cell r="AA4407" t="str">
            <v>401-2800-E152</v>
          </cell>
          <cell r="AD4407" t="str">
            <v>GSO-401</v>
          </cell>
          <cell r="AE4407" t="str">
            <v>GSO-401-22</v>
          </cell>
          <cell r="AF4407" t="str">
            <v>401-2800-E152</v>
          </cell>
          <cell r="AJ4407" t="str">
            <v>-</v>
          </cell>
        </row>
        <row r="4408">
          <cell r="S4408" t="str">
            <v>GW83</v>
          </cell>
          <cell r="T4408" t="str">
            <v>South Co Garden Club S.Wilson</v>
          </cell>
          <cell r="AA4408" t="str">
            <v>401-2800-E177</v>
          </cell>
          <cell r="AD4408" t="str">
            <v>GSO-401</v>
          </cell>
          <cell r="AE4408" t="str">
            <v>GSO-401-23</v>
          </cell>
          <cell r="AF4408" t="str">
            <v>401-2800-E177</v>
          </cell>
          <cell r="AJ4408" t="str">
            <v>-</v>
          </cell>
        </row>
        <row r="4409">
          <cell r="S4409" t="str">
            <v>GW84</v>
          </cell>
          <cell r="T4409" t="str">
            <v>Cpad</v>
          </cell>
          <cell r="AA4409" t="str">
            <v>401-2800-E208</v>
          </cell>
          <cell r="AD4409" t="str">
            <v>GSO-401</v>
          </cell>
          <cell r="AE4409" t="str">
            <v>GSO-401-24</v>
          </cell>
          <cell r="AF4409" t="str">
            <v>401-2800-E208</v>
          </cell>
          <cell r="AJ4409" t="str">
            <v>-</v>
          </cell>
        </row>
        <row r="4410">
          <cell r="S4410" t="str">
            <v>GW85</v>
          </cell>
          <cell r="T4410" t="str">
            <v>Landscape Arch Lecture Series</v>
          </cell>
          <cell r="AA4410" t="str">
            <v>401-2800-E220</v>
          </cell>
          <cell r="AD4410" t="str">
            <v>GSO-401</v>
          </cell>
          <cell r="AE4410" t="str">
            <v>GSO-401-25</v>
          </cell>
          <cell r="AF4410" t="str">
            <v>401-2800-E220</v>
          </cell>
          <cell r="AJ4410" t="str">
            <v>-</v>
          </cell>
        </row>
        <row r="4411">
          <cell r="S4411" t="str">
            <v>GW86</v>
          </cell>
          <cell r="T4411" t="str">
            <v>Friends of LAR Program Acct</v>
          </cell>
          <cell r="AA4411" t="str">
            <v>401-2800-E229</v>
          </cell>
          <cell r="AD4411" t="str">
            <v>GSO-401</v>
          </cell>
          <cell r="AE4411" t="str">
            <v>GSO-401-26</v>
          </cell>
          <cell r="AF4411" t="str">
            <v>401-2800-E229</v>
          </cell>
          <cell r="AJ4411" t="str">
            <v>-</v>
          </cell>
        </row>
        <row r="4412">
          <cell r="S4412" t="str">
            <v>GW87</v>
          </cell>
          <cell r="T4412" t="str">
            <v>Friends of LAR Will Green</v>
          </cell>
          <cell r="AA4412" t="str">
            <v>401-2800-E281</v>
          </cell>
          <cell r="AD4412" t="str">
            <v>GSO-401</v>
          </cell>
          <cell r="AE4412" t="str">
            <v>GSO-401-27</v>
          </cell>
          <cell r="AF4412" t="str">
            <v>401-2800-E281</v>
          </cell>
          <cell r="AJ4412" t="str">
            <v>-</v>
          </cell>
        </row>
        <row r="4413">
          <cell r="S4413" t="str">
            <v>GW88</v>
          </cell>
          <cell r="T4413" t="str">
            <v>Feast, Joan MemBanner Fund</v>
          </cell>
          <cell r="AA4413" t="str">
            <v>401-2800-E320</v>
          </cell>
          <cell r="AD4413" t="str">
            <v>GSO-401</v>
          </cell>
          <cell r="AE4413" t="str">
            <v>GSO-401-28</v>
          </cell>
          <cell r="AF4413" t="str">
            <v>401-2800-E320</v>
          </cell>
          <cell r="AJ4413" t="str">
            <v>-</v>
          </cell>
        </row>
        <row r="4414">
          <cell r="S4414" t="str">
            <v>GW89</v>
          </cell>
          <cell r="T4414" t="str">
            <v>Farhad, Atash Discretion. Fund</v>
          </cell>
          <cell r="AA4414" t="str">
            <v>401-2800-E378</v>
          </cell>
          <cell r="AD4414" t="str">
            <v>GSO-401</v>
          </cell>
          <cell r="AE4414" t="str">
            <v>GSO-401-29</v>
          </cell>
          <cell r="AF4414" t="str">
            <v>401-2800-E378</v>
          </cell>
          <cell r="AJ4414" t="str">
            <v>-</v>
          </cell>
        </row>
        <row r="4415">
          <cell r="S4415" t="str">
            <v>GW90</v>
          </cell>
          <cell r="T4415" t="str">
            <v>Plastics: Land to Sea</v>
          </cell>
          <cell r="AA4415" t="str">
            <v>401-2800-EG30</v>
          </cell>
          <cell r="AD4415" t="str">
            <v>GSO-401</v>
          </cell>
          <cell r="AE4415" t="str">
            <v>GSO-401-30</v>
          </cell>
          <cell r="AF4415" t="str">
            <v>401-2800-EG30</v>
          </cell>
          <cell r="AJ4415" t="str">
            <v>-</v>
          </cell>
        </row>
        <row r="4416">
          <cell r="S4416" t="str">
            <v>GW91</v>
          </cell>
          <cell r="T4416" t="str">
            <v>Ann T. Petrella TMD Oper</v>
          </cell>
          <cell r="AA4416" t="str">
            <v>401-2800-EG78</v>
          </cell>
          <cell r="AD4416" t="str">
            <v>GSO-401</v>
          </cell>
          <cell r="AE4416" t="str">
            <v>GSO-401-31</v>
          </cell>
          <cell r="AF4416" t="str">
            <v>401-2800-EG78</v>
          </cell>
          <cell r="AJ4416" t="str">
            <v>-</v>
          </cell>
        </row>
        <row r="4417">
          <cell r="S4417" t="str">
            <v>GW92</v>
          </cell>
          <cell r="T4417" t="str">
            <v>LED Ellipsoidals &amp;MovingLights</v>
          </cell>
          <cell r="AA4417" t="str">
            <v>401-2800-G526</v>
          </cell>
          <cell r="AD4417" t="str">
            <v>GSO-401</v>
          </cell>
          <cell r="AE4417" t="str">
            <v>GSO-401-32</v>
          </cell>
          <cell r="AF4417" t="str">
            <v>401-2800-G526</v>
          </cell>
          <cell r="AJ4417" t="str">
            <v>-</v>
          </cell>
        </row>
        <row r="4418">
          <cell r="S4418" t="str">
            <v>GW93</v>
          </cell>
          <cell r="T4418" t="str">
            <v>Laser Doppler Velocimetry</v>
          </cell>
          <cell r="AA4418" t="str">
            <v>401-2800-G534</v>
          </cell>
          <cell r="AD4418" t="str">
            <v>GSO-401</v>
          </cell>
          <cell r="AE4418" t="str">
            <v>GSO-401-33</v>
          </cell>
          <cell r="AF4418" t="str">
            <v>401-2800-G534</v>
          </cell>
          <cell r="AJ4418" t="str">
            <v>-</v>
          </cell>
        </row>
        <row r="4419">
          <cell r="S4419" t="str">
            <v>GW94</v>
          </cell>
          <cell r="T4419" t="str">
            <v>Laser Capture Microdissection</v>
          </cell>
          <cell r="AA4419" t="str">
            <v>401-2800-G583</v>
          </cell>
          <cell r="AD4419" t="str">
            <v>GSO-401</v>
          </cell>
          <cell r="AE4419" t="str">
            <v>GSO-401-34</v>
          </cell>
          <cell r="AF4419" t="str">
            <v>401-2800-G583</v>
          </cell>
          <cell r="AJ4419" t="str">
            <v>-</v>
          </cell>
        </row>
        <row r="4420">
          <cell r="S4420" t="str">
            <v>GW95</v>
          </cell>
          <cell r="T4420" t="str">
            <v>Gait Rehab Research</v>
          </cell>
          <cell r="AA4420" t="str">
            <v>401-2800-G933</v>
          </cell>
          <cell r="AD4420" t="str">
            <v>GSO-401</v>
          </cell>
          <cell r="AE4420" t="str">
            <v>GSO-401-35</v>
          </cell>
          <cell r="AF4420" t="str">
            <v>401-2800-G933</v>
          </cell>
          <cell r="AJ4420" t="str">
            <v>-</v>
          </cell>
        </row>
        <row r="4421">
          <cell r="S4421" t="str">
            <v>GW96</v>
          </cell>
          <cell r="T4421" t="str">
            <v>A. Buckley Jordan Scholarship</v>
          </cell>
          <cell r="AA4421" t="str">
            <v>401-2800-GS93</v>
          </cell>
          <cell r="AD4421" t="str">
            <v>GSO-401</v>
          </cell>
          <cell r="AE4421" t="str">
            <v>GSO-401-36</v>
          </cell>
          <cell r="AF4421" t="str">
            <v>401-2800-GS93</v>
          </cell>
          <cell r="AJ4421" t="str">
            <v>-</v>
          </cell>
        </row>
        <row r="4422">
          <cell r="S4422" t="str">
            <v>GW97</v>
          </cell>
          <cell r="T4422" t="str">
            <v>JL Feinstein Exp. EnergyFlwshp</v>
          </cell>
          <cell r="AA4422" t="str">
            <v>401-2800-GT90</v>
          </cell>
          <cell r="AD4422" t="str">
            <v>GSO-401</v>
          </cell>
          <cell r="AE4422" t="str">
            <v>GSO-401-37</v>
          </cell>
          <cell r="AF4422" t="str">
            <v>401-2800-GT90</v>
          </cell>
          <cell r="AJ4422" t="str">
            <v>-</v>
          </cell>
        </row>
        <row r="4423">
          <cell r="S4423" t="str">
            <v>GW98</v>
          </cell>
          <cell r="T4423" t="str">
            <v>Mario Fam Found Impact Oper</v>
          </cell>
          <cell r="AA4423" t="str">
            <v>401-2800-GU05</v>
          </cell>
          <cell r="AD4423" t="str">
            <v>GSO-401</v>
          </cell>
          <cell r="AE4423" t="str">
            <v>GSO-401-38</v>
          </cell>
          <cell r="AF4423" t="str">
            <v>401-2800-GU05</v>
          </cell>
          <cell r="AJ4423" t="str">
            <v>-</v>
          </cell>
        </row>
        <row r="4424">
          <cell r="S4424" t="str">
            <v>GW99</v>
          </cell>
          <cell r="T4424" t="str">
            <v>Metcalf Institute Innov Fund</v>
          </cell>
          <cell r="AA4424" t="str">
            <v>401-2800-GW07</v>
          </cell>
          <cell r="AD4424" t="str">
            <v>GSO-401</v>
          </cell>
          <cell r="AE4424" t="str">
            <v>GSO-401-39</v>
          </cell>
          <cell r="AF4424" t="str">
            <v>401-2800-GW07</v>
          </cell>
          <cell r="AJ4424" t="str">
            <v>-</v>
          </cell>
        </row>
        <row r="4425">
          <cell r="S4425" t="str">
            <v>GX01</v>
          </cell>
          <cell r="T4425" t="str">
            <v>Ward-Ritacco Parkinson's Awd</v>
          </cell>
          <cell r="AA4425" t="str">
            <v>401-2800-GW22</v>
          </cell>
          <cell r="AD4425" t="str">
            <v>GSO-401</v>
          </cell>
          <cell r="AE4425" t="str">
            <v>GSO-401-40</v>
          </cell>
          <cell r="AF4425" t="str">
            <v>401-2800-GW22</v>
          </cell>
          <cell r="AJ4425" t="str">
            <v>-</v>
          </cell>
        </row>
        <row r="4426">
          <cell r="S4426" t="str">
            <v>GX02</v>
          </cell>
          <cell r="T4426" t="str">
            <v>Miya D Brophy-Baermann Schrshp</v>
          </cell>
          <cell r="AA4426" t="str">
            <v>401-2800-GW23</v>
          </cell>
          <cell r="AD4426" t="str">
            <v>GSO-401</v>
          </cell>
          <cell r="AE4426" t="str">
            <v>GSO-401-41</v>
          </cell>
          <cell r="AF4426" t="str">
            <v>401-2800-GW23</v>
          </cell>
          <cell r="AJ4426" t="str">
            <v>-</v>
          </cell>
        </row>
        <row r="4427">
          <cell r="S4427" t="str">
            <v>GX03</v>
          </cell>
          <cell r="T4427" t="str">
            <v>Impulsivity &amp; Alcohol Sensitiv</v>
          </cell>
          <cell r="AA4427" t="str">
            <v>401-2800-GW25</v>
          </cell>
          <cell r="AD4427" t="str">
            <v>GSO-401</v>
          </cell>
          <cell r="AE4427" t="str">
            <v>GSO-401-42</v>
          </cell>
          <cell r="AF4427" t="str">
            <v>401-2800-GW25</v>
          </cell>
          <cell r="AJ4427" t="str">
            <v>-</v>
          </cell>
        </row>
        <row r="4428">
          <cell r="S4428" t="str">
            <v>GX04</v>
          </cell>
          <cell r="T4428" t="str">
            <v>Mike Renzi Music Award</v>
          </cell>
          <cell r="AA4428" t="str">
            <v>401-2800-GW34</v>
          </cell>
          <cell r="AD4428" t="str">
            <v>GSO-401</v>
          </cell>
          <cell r="AE4428" t="str">
            <v>GSO-401-43</v>
          </cell>
          <cell r="AF4428" t="str">
            <v>401-2800-GW34</v>
          </cell>
          <cell r="AJ4428" t="str">
            <v>-</v>
          </cell>
        </row>
        <row r="4429">
          <cell r="S4429" t="str">
            <v>GX05</v>
          </cell>
          <cell r="T4429" t="str">
            <v>Activatable cross-linkers DNA</v>
          </cell>
          <cell r="AA4429" t="str">
            <v>401-2800-GX39</v>
          </cell>
          <cell r="AD4429" t="str">
            <v>GSO-401</v>
          </cell>
          <cell r="AE4429" t="str">
            <v>GSO-401-44</v>
          </cell>
          <cell r="AF4429" t="str">
            <v>401-2800-GX39</v>
          </cell>
          <cell r="AJ4429" t="str">
            <v>-</v>
          </cell>
        </row>
        <row r="4430">
          <cell r="S4430" t="str">
            <v>GX06</v>
          </cell>
          <cell r="T4430" t="str">
            <v>Office Ntl Fllwshp Assistance</v>
          </cell>
          <cell r="AA4430" t="str">
            <v>401-2800-TR10</v>
          </cell>
          <cell r="AD4430" t="str">
            <v>GSO-401</v>
          </cell>
          <cell r="AE4430" t="str">
            <v>GSO-401-45</v>
          </cell>
          <cell r="AF4430" t="str">
            <v>401-2800-TR10</v>
          </cell>
          <cell r="AJ4430" t="str">
            <v>-</v>
          </cell>
        </row>
        <row r="4431">
          <cell r="S4431" t="str">
            <v>GX07</v>
          </cell>
          <cell r="T4431" t="str">
            <v>Adaptive rehab stroke patient</v>
          </cell>
          <cell r="AA4431" t="str">
            <v>401-2800-TR14</v>
          </cell>
          <cell r="AD4431" t="str">
            <v>GSO-401</v>
          </cell>
          <cell r="AE4431" t="str">
            <v>GSO-401-46</v>
          </cell>
          <cell r="AF4431" t="str">
            <v>401-2800-TR14</v>
          </cell>
          <cell r="AJ4431" t="str">
            <v>-</v>
          </cell>
        </row>
        <row r="4432">
          <cell r="S4432" t="str">
            <v>GX08</v>
          </cell>
          <cell r="T4432" t="str">
            <v>At-home PT TKA wearables</v>
          </cell>
          <cell r="AA4432" t="str">
            <v>401-2800-TR98</v>
          </cell>
          <cell r="AD4432" t="str">
            <v>GSO-401</v>
          </cell>
          <cell r="AE4432" t="str">
            <v>GSO-401-47</v>
          </cell>
          <cell r="AF4432" t="str">
            <v>401-2800-TR98</v>
          </cell>
          <cell r="AJ4432" t="str">
            <v>-</v>
          </cell>
        </row>
        <row r="4433">
          <cell r="S4433" t="str">
            <v>GX09</v>
          </cell>
          <cell r="T4433" t="str">
            <v>GSO: Pell Library Grant</v>
          </cell>
          <cell r="AA4433" t="str">
            <v>401-2800-TR99</v>
          </cell>
          <cell r="AD4433" t="str">
            <v>GSO-401</v>
          </cell>
          <cell r="AE4433" t="str">
            <v>GSO-401-48</v>
          </cell>
          <cell r="AF4433" t="str">
            <v>401-2800-TR99</v>
          </cell>
          <cell r="AJ4433" t="str">
            <v>-</v>
          </cell>
        </row>
        <row r="4434">
          <cell r="S4434" t="str">
            <v>GX10</v>
          </cell>
          <cell r="T4434" t="str">
            <v>ASFCEPS: Library Gifts</v>
          </cell>
          <cell r="AA4434" t="str">
            <v>401-2802-5081</v>
          </cell>
          <cell r="AD4434" t="str">
            <v>GSO-401</v>
          </cell>
          <cell r="AE4434" t="str">
            <v>GSO-401-49</v>
          </cell>
          <cell r="AF4434" t="str">
            <v>401-2802-5081</v>
          </cell>
          <cell r="AJ4434" t="str">
            <v>-</v>
          </cell>
        </row>
        <row r="4435">
          <cell r="S4435" t="str">
            <v>GX11</v>
          </cell>
          <cell r="T4435" t="str">
            <v>S W Wardwell Fndn Shlrshp</v>
          </cell>
          <cell r="AA4435" t="str">
            <v>401-2802-5085</v>
          </cell>
          <cell r="AD4435" t="str">
            <v>GSO-401</v>
          </cell>
          <cell r="AE4435" t="str">
            <v>GSO-401-50</v>
          </cell>
          <cell r="AF4435" t="str">
            <v>401-2802-5085</v>
          </cell>
          <cell r="AJ4435" t="str">
            <v>-</v>
          </cell>
        </row>
        <row r="4436">
          <cell r="S4436" t="str">
            <v>GX12</v>
          </cell>
          <cell r="T4436" t="str">
            <v>Dr. Maling Ebrahimpour Fund</v>
          </cell>
          <cell r="AA4436" t="str">
            <v>401-2802-5108</v>
          </cell>
          <cell r="AD4436" t="str">
            <v>GSO-401</v>
          </cell>
          <cell r="AE4436" t="str">
            <v>GSO-401-51</v>
          </cell>
          <cell r="AF4436" t="str">
            <v>401-2802-5108</v>
          </cell>
          <cell r="AJ4436" t="str">
            <v>-</v>
          </cell>
        </row>
        <row r="4437">
          <cell r="S4437" t="str">
            <v>GX13</v>
          </cell>
          <cell r="T4437" t="str">
            <v>Families Active in the Comm.</v>
          </cell>
          <cell r="AA4437" t="str">
            <v>401-2802-5114</v>
          </cell>
          <cell r="AD4437" t="str">
            <v>GSO-401</v>
          </cell>
          <cell r="AE4437" t="str">
            <v>GSO-401-52</v>
          </cell>
          <cell r="AF4437" t="str">
            <v>401-2802-5114</v>
          </cell>
          <cell r="AJ4437" t="str">
            <v>-</v>
          </cell>
        </row>
        <row r="4438">
          <cell r="S4438" t="str">
            <v>GX14</v>
          </cell>
          <cell r="T4438" t="str">
            <v>Chandley &amp; Silvia Human Rights</v>
          </cell>
          <cell r="AA4438" t="str">
            <v>401-2802-5268</v>
          </cell>
          <cell r="AD4438" t="str">
            <v>GSO-401</v>
          </cell>
          <cell r="AE4438" t="str">
            <v>GSO-401-53</v>
          </cell>
          <cell r="AF4438" t="str">
            <v>401-2802-5268</v>
          </cell>
          <cell r="AJ4438" t="str">
            <v>-</v>
          </cell>
        </row>
        <row r="4439">
          <cell r="S4439" t="str">
            <v>GX15</v>
          </cell>
          <cell r="T4439" t="str">
            <v>Exercise Intervention</v>
          </cell>
          <cell r="AA4439" t="str">
            <v>401-2802-5269</v>
          </cell>
          <cell r="AD4439" t="str">
            <v>GSO-401</v>
          </cell>
          <cell r="AE4439" t="str">
            <v>GSO-401-54</v>
          </cell>
          <cell r="AF4439" t="str">
            <v>401-2802-5269</v>
          </cell>
          <cell r="AJ4439" t="str">
            <v>-</v>
          </cell>
        </row>
        <row r="4440">
          <cell r="S4440" t="str">
            <v>GX16</v>
          </cell>
          <cell r="T4440" t="str">
            <v>Launch Lab for Innov &amp; Entrprn</v>
          </cell>
          <cell r="AA4440" t="str">
            <v>401-2802-5355</v>
          </cell>
          <cell r="AD4440" t="str">
            <v>GSO-401</v>
          </cell>
          <cell r="AE4440" t="str">
            <v>GSO-401-55</v>
          </cell>
          <cell r="AF4440" t="str">
            <v>401-2802-5355</v>
          </cell>
          <cell r="AJ4440" t="str">
            <v>-</v>
          </cell>
        </row>
        <row r="4441">
          <cell r="S4441" t="str">
            <v>GX17</v>
          </cell>
          <cell r="T4441" t="str">
            <v>COVID-19 Response Fund at URI</v>
          </cell>
          <cell r="AA4441" t="str">
            <v>401-2802-5398</v>
          </cell>
          <cell r="AD4441" t="str">
            <v>GSO-401</v>
          </cell>
          <cell r="AE4441" t="str">
            <v>GSO-401-56</v>
          </cell>
          <cell r="AF4441" t="str">
            <v>401-2802-5398</v>
          </cell>
          <cell r="AJ4441" t="str">
            <v>-</v>
          </cell>
        </row>
        <row r="4442">
          <cell r="S4442" t="str">
            <v>GX18</v>
          </cell>
          <cell r="T4442" t="str">
            <v>Ryan Ins for Neurosci GiftFund</v>
          </cell>
          <cell r="AA4442" t="str">
            <v>401-2802-5582</v>
          </cell>
          <cell r="AD4442" t="str">
            <v>GSO-401</v>
          </cell>
          <cell r="AE4442" t="str">
            <v>GSO-401-57</v>
          </cell>
          <cell r="AF4442" t="str">
            <v>401-2802-5582</v>
          </cell>
          <cell r="AJ4442" t="str">
            <v>-</v>
          </cell>
        </row>
        <row r="4443">
          <cell r="S4443" t="str">
            <v>GX19</v>
          </cell>
          <cell r="T4443" t="str">
            <v>Nursing Dean Excellence Fund</v>
          </cell>
          <cell r="AA4443" t="str">
            <v>401-2802-5643</v>
          </cell>
          <cell r="AD4443" t="str">
            <v>GSO-401</v>
          </cell>
          <cell r="AE4443" t="str">
            <v>GSO-401-58</v>
          </cell>
          <cell r="AF4443" t="str">
            <v>401-2802-5643</v>
          </cell>
          <cell r="AJ4443" t="str">
            <v>-</v>
          </cell>
        </row>
        <row r="4444">
          <cell r="S4444" t="str">
            <v>GX20</v>
          </cell>
          <cell r="T4444" t="str">
            <v>ImprvStudAthlWllnssDrugFreeCom</v>
          </cell>
          <cell r="AA4444" t="str">
            <v>401-2802-5904</v>
          </cell>
          <cell r="AD4444" t="str">
            <v>GSO-401</v>
          </cell>
          <cell r="AE4444" t="str">
            <v>GSO-401-59</v>
          </cell>
          <cell r="AF4444" t="str">
            <v>401-2802-5904</v>
          </cell>
          <cell r="AJ4444" t="str">
            <v>-</v>
          </cell>
        </row>
        <row r="4445">
          <cell r="S4445" t="str">
            <v>GX21</v>
          </cell>
          <cell r="T4445" t="str">
            <v>IGT Scholarship</v>
          </cell>
          <cell r="AA4445" t="str">
            <v>401-2802-5923</v>
          </cell>
          <cell r="AD4445" t="str">
            <v>GSO-401</v>
          </cell>
          <cell r="AE4445" t="str">
            <v>GSO-401-60</v>
          </cell>
          <cell r="AF4445" t="str">
            <v>401-2802-5923</v>
          </cell>
          <cell r="AJ4445" t="str">
            <v>-</v>
          </cell>
        </row>
        <row r="4446">
          <cell r="S4446" t="str">
            <v>GX22</v>
          </cell>
          <cell r="T4446" t="str">
            <v>Dr. Barber Parker Fund</v>
          </cell>
          <cell r="AA4446" t="str">
            <v>401-2802-5974</v>
          </cell>
          <cell r="AD4446" t="str">
            <v>GSO-401</v>
          </cell>
          <cell r="AE4446" t="str">
            <v>GSO-401-61</v>
          </cell>
          <cell r="AF4446" t="str">
            <v>401-2802-5974</v>
          </cell>
          <cell r="AJ4446" t="str">
            <v>-</v>
          </cell>
        </row>
        <row r="4447">
          <cell r="S4447" t="str">
            <v>GX23</v>
          </cell>
          <cell r="T4447" t="str">
            <v>Thermal Conduct. Measure Syst</v>
          </cell>
          <cell r="AA4447" t="str">
            <v>401-2802-5990</v>
          </cell>
          <cell r="AD4447" t="str">
            <v>GSO-401</v>
          </cell>
          <cell r="AE4447" t="str">
            <v>GSO-401-62</v>
          </cell>
          <cell r="AF4447" t="str">
            <v>401-2802-5990</v>
          </cell>
          <cell r="AJ4447" t="str">
            <v>-</v>
          </cell>
        </row>
        <row r="4448">
          <cell r="S4448" t="str">
            <v>GX24</v>
          </cell>
          <cell r="T4448" t="str">
            <v>KNIT &amp; Wear Technology</v>
          </cell>
          <cell r="AA4448" t="str">
            <v>401-2802-G713</v>
          </cell>
          <cell r="AD4448" t="str">
            <v>GSO-401</v>
          </cell>
          <cell r="AE4448" t="str">
            <v>GSO-401-63</v>
          </cell>
          <cell r="AF4448" t="str">
            <v>401-2802-G713</v>
          </cell>
          <cell r="AJ4448" t="str">
            <v>-</v>
          </cell>
        </row>
        <row r="4449">
          <cell r="S4449" t="str">
            <v>GX25</v>
          </cell>
          <cell r="T4449" t="str">
            <v>Archeological Survey Equipment</v>
          </cell>
          <cell r="AA4449" t="str">
            <v>401-2802-G754</v>
          </cell>
          <cell r="AD4449" t="str">
            <v>GSO-401</v>
          </cell>
          <cell r="AE4449" t="str">
            <v>GSO-401-64</v>
          </cell>
          <cell r="AF4449" t="str">
            <v>401-2802-G754</v>
          </cell>
          <cell r="AJ4449" t="str">
            <v>-</v>
          </cell>
        </row>
        <row r="4450">
          <cell r="S4450" t="str">
            <v>GX26</v>
          </cell>
          <cell r="T4450" t="str">
            <v>In Vitro Drug Release Testing</v>
          </cell>
          <cell r="AA4450" t="str">
            <v>401-2802-G922</v>
          </cell>
          <cell r="AD4450" t="str">
            <v>GSO-401</v>
          </cell>
          <cell r="AE4450" t="str">
            <v>GSO-401-65</v>
          </cell>
          <cell r="AF4450" t="str">
            <v>401-2802-G922</v>
          </cell>
          <cell r="AJ4450" t="str">
            <v>-</v>
          </cell>
        </row>
        <row r="4451">
          <cell r="S4451" t="str">
            <v>GX27</v>
          </cell>
          <cell r="T4451" t="str">
            <v>OCE Upgrades-Bay Campus</v>
          </cell>
          <cell r="AA4451" t="str">
            <v>401-2802-G930</v>
          </cell>
          <cell r="AD4451" t="str">
            <v>GSO-401</v>
          </cell>
          <cell r="AE4451" t="str">
            <v>GSO-401-66</v>
          </cell>
          <cell r="AF4451" t="str">
            <v>401-2802-G930</v>
          </cell>
          <cell r="AJ4451" t="str">
            <v>-</v>
          </cell>
        </row>
        <row r="4452">
          <cell r="S4452" t="str">
            <v>GX28</v>
          </cell>
          <cell r="T4452" t="str">
            <v>A E Martin Scholarship</v>
          </cell>
          <cell r="AA4452" t="str">
            <v>401-2802-G966</v>
          </cell>
          <cell r="AD4452" t="str">
            <v>GSO-401</v>
          </cell>
          <cell r="AE4452" t="str">
            <v>GSO-401-67</v>
          </cell>
          <cell r="AF4452" t="str">
            <v>401-2802-G966</v>
          </cell>
          <cell r="AJ4452" t="str">
            <v>-</v>
          </cell>
        </row>
        <row r="4453">
          <cell r="S4453" t="str">
            <v>GX29</v>
          </cell>
          <cell r="T4453" t="str">
            <v>RhodyNow: Men's Club Soccer</v>
          </cell>
          <cell r="AA4453" t="str">
            <v>401-2802-G975</v>
          </cell>
          <cell r="AD4453" t="str">
            <v>GSO-401</v>
          </cell>
          <cell r="AE4453" t="str">
            <v>GSO-401-68</v>
          </cell>
          <cell r="AF4453" t="str">
            <v>401-2802-G975</v>
          </cell>
          <cell r="AJ4453" t="str">
            <v>-</v>
          </cell>
        </row>
        <row r="4454">
          <cell r="S4454" t="str">
            <v>GX30</v>
          </cell>
          <cell r="T4454" t="str">
            <v>RhodyNow: Women's Club Soccer</v>
          </cell>
          <cell r="AA4454" t="str">
            <v>401-2802-G985</v>
          </cell>
          <cell r="AD4454" t="str">
            <v>GSO-401</v>
          </cell>
          <cell r="AE4454" t="str">
            <v>GSO-401-69</v>
          </cell>
          <cell r="AF4454" t="str">
            <v>401-2802-G985</v>
          </cell>
          <cell r="AJ4454" t="str">
            <v>-</v>
          </cell>
        </row>
        <row r="4455">
          <cell r="S4455" t="str">
            <v>GX31</v>
          </cell>
          <cell r="T4455" t="str">
            <v>Motor Control &amp; Rehab Lab</v>
          </cell>
          <cell r="AA4455" t="str">
            <v>401-2802-GT52</v>
          </cell>
          <cell r="AD4455" t="str">
            <v>GSO-401</v>
          </cell>
          <cell r="AE4455" t="str">
            <v>GSO-401-70</v>
          </cell>
          <cell r="AF4455" t="str">
            <v>401-2802-GT52</v>
          </cell>
          <cell r="AJ4455" t="str">
            <v>-</v>
          </cell>
        </row>
        <row r="4456">
          <cell r="S4456" t="str">
            <v>GX32</v>
          </cell>
          <cell r="T4456" t="str">
            <v>EPIC Lab</v>
          </cell>
          <cell r="AA4456" t="str">
            <v>401-2802-GT60</v>
          </cell>
          <cell r="AD4456" t="str">
            <v>GSO-401</v>
          </cell>
          <cell r="AE4456" t="str">
            <v>GSO-401-71</v>
          </cell>
          <cell r="AF4456" t="str">
            <v>401-2802-GT60</v>
          </cell>
          <cell r="AJ4456" t="str">
            <v>-</v>
          </cell>
        </row>
        <row r="4457">
          <cell r="S4457" t="str">
            <v>GX33</v>
          </cell>
          <cell r="T4457" t="str">
            <v>ER &amp; RSV Supplementation</v>
          </cell>
          <cell r="AA4457" t="str">
            <v>401-2804-5401</v>
          </cell>
          <cell r="AD4457" t="str">
            <v>GSO-401</v>
          </cell>
          <cell r="AE4457" t="str">
            <v>GSO-401-72</v>
          </cell>
          <cell r="AF4457" t="str">
            <v>401-2804-5401</v>
          </cell>
          <cell r="AJ4457" t="str">
            <v>-</v>
          </cell>
        </row>
        <row r="4458">
          <cell r="S4458" t="str">
            <v>GX34</v>
          </cell>
          <cell r="T4458" t="str">
            <v>Ce-POMs &amp; Alkene Synthesis</v>
          </cell>
          <cell r="AA4458" t="str">
            <v>401-2804-5572</v>
          </cell>
          <cell r="AD4458" t="str">
            <v>GSO-401</v>
          </cell>
          <cell r="AE4458" t="str">
            <v>GSO-401-73</v>
          </cell>
          <cell r="AF4458" t="str">
            <v>401-2804-5572</v>
          </cell>
          <cell r="AJ4458" t="str">
            <v>-</v>
          </cell>
        </row>
        <row r="4459">
          <cell r="S4459" t="str">
            <v>GX35</v>
          </cell>
          <cell r="T4459" t="str">
            <v>Forgiveness is Freedom Academy</v>
          </cell>
          <cell r="AA4459" t="str">
            <v>401-2804-5623</v>
          </cell>
          <cell r="AD4459" t="str">
            <v>GSO-401</v>
          </cell>
          <cell r="AE4459" t="str">
            <v>GSO-401-74</v>
          </cell>
          <cell r="AF4459" t="str">
            <v>401-2804-5623</v>
          </cell>
          <cell r="AJ4459" t="str">
            <v>-</v>
          </cell>
        </row>
        <row r="4460">
          <cell r="S4460" t="str">
            <v>GX36</v>
          </cell>
          <cell r="T4460" t="str">
            <v>RhodyNow: MAVE Center</v>
          </cell>
          <cell r="AA4460" t="str">
            <v>401-2804-5738</v>
          </cell>
          <cell r="AD4460" t="str">
            <v>GSO-401</v>
          </cell>
          <cell r="AE4460" t="str">
            <v>GSO-401-75</v>
          </cell>
          <cell r="AF4460" t="str">
            <v>401-2804-5738</v>
          </cell>
          <cell r="AJ4460" t="str">
            <v>-</v>
          </cell>
        </row>
        <row r="4461">
          <cell r="S4461" t="str">
            <v>GX37</v>
          </cell>
          <cell r="T4461" t="str">
            <v>Engineering Success Center</v>
          </cell>
          <cell r="AA4461" t="str">
            <v>401-2804-E155</v>
          </cell>
          <cell r="AD4461" t="str">
            <v>GSO-401</v>
          </cell>
          <cell r="AE4461" t="str">
            <v>GSO-401-76</v>
          </cell>
          <cell r="AF4461" t="str">
            <v>401-2804-E155</v>
          </cell>
          <cell r="AJ4461" t="str">
            <v>-</v>
          </cell>
        </row>
        <row r="4462">
          <cell r="S4462" t="str">
            <v>GX38</v>
          </cell>
          <cell r="T4462" t="str">
            <v>Sustainability First Initiativ</v>
          </cell>
          <cell r="AA4462" t="str">
            <v>401-2804-E171</v>
          </cell>
          <cell r="AD4462" t="str">
            <v>GSO-401</v>
          </cell>
          <cell r="AE4462" t="str">
            <v>GSO-401-77</v>
          </cell>
          <cell r="AF4462" t="str">
            <v>401-2804-E171</v>
          </cell>
          <cell r="AJ4462" t="str">
            <v>-</v>
          </cell>
        </row>
        <row r="4463">
          <cell r="S4463" t="str">
            <v>GX39</v>
          </cell>
          <cell r="T4463" t="str">
            <v>Greenlee Ocean Scholarship</v>
          </cell>
          <cell r="AA4463" t="str">
            <v>401-2804-G994</v>
          </cell>
          <cell r="AD4463" t="str">
            <v>GSO-401</v>
          </cell>
          <cell r="AE4463" t="str">
            <v>GSO-401-78</v>
          </cell>
          <cell r="AF4463" t="str">
            <v>401-2804-G994</v>
          </cell>
          <cell r="AJ4463" t="str">
            <v>-</v>
          </cell>
        </row>
        <row r="4464">
          <cell r="S4464" t="str">
            <v>GX40</v>
          </cell>
          <cell r="T4464" t="str">
            <v>Affirm Multivocal Humanities</v>
          </cell>
          <cell r="AA4464" t="str">
            <v>401-2804-GT14</v>
          </cell>
          <cell r="AD4464" t="str">
            <v>GSO-401</v>
          </cell>
          <cell r="AE4464" t="str">
            <v>GSO-401-79</v>
          </cell>
          <cell r="AF4464" t="str">
            <v>401-2804-GT14</v>
          </cell>
          <cell r="AJ4464" t="str">
            <v>-</v>
          </cell>
        </row>
        <row r="4465">
          <cell r="S4465" t="str">
            <v>GX41</v>
          </cell>
          <cell r="T4465" t="str">
            <v>NExT Level -Women's Basketball</v>
          </cell>
          <cell r="AA4465" t="str">
            <v>401-2804-GW03</v>
          </cell>
          <cell r="AD4465" t="str">
            <v>GSO-401</v>
          </cell>
          <cell r="AE4465" t="str">
            <v>GSO-401-80</v>
          </cell>
          <cell r="AF4465" t="str">
            <v>401-2804-GW03</v>
          </cell>
          <cell r="AJ4465" t="str">
            <v>-</v>
          </cell>
        </row>
        <row r="4466">
          <cell r="S4466" t="str">
            <v>GX42</v>
          </cell>
          <cell r="T4466" t="str">
            <v>Rhody Now: Rhody Outpost</v>
          </cell>
          <cell r="AA4466" t="str">
            <v>401-2804-GW28</v>
          </cell>
          <cell r="AD4466" t="str">
            <v>GSO-401</v>
          </cell>
          <cell r="AE4466" t="str">
            <v>GSO-401-81</v>
          </cell>
          <cell r="AF4466" t="str">
            <v>401-2804-GW28</v>
          </cell>
          <cell r="AJ4466" t="str">
            <v>-</v>
          </cell>
        </row>
        <row r="4467">
          <cell r="S4467" t="str">
            <v>GX43</v>
          </cell>
          <cell r="T4467" t="str">
            <v>Champlin Award CHM 2024</v>
          </cell>
          <cell r="AA4467" t="str">
            <v>401-2806-5126</v>
          </cell>
          <cell r="AD4467" t="str">
            <v>GSO-401</v>
          </cell>
          <cell r="AE4467" t="str">
            <v>GSO-401-82</v>
          </cell>
          <cell r="AF4467" t="str">
            <v>401-2806-5126</v>
          </cell>
          <cell r="AJ4467" t="str">
            <v>-</v>
          </cell>
        </row>
        <row r="4468">
          <cell r="S4468" t="str">
            <v>GX44</v>
          </cell>
          <cell r="T4468" t="str">
            <v>Champlin '24 NeuroLearning Ctr</v>
          </cell>
          <cell r="AA4468" t="str">
            <v>401-2806-5205</v>
          </cell>
          <cell r="AD4468" t="str">
            <v>GSO-401</v>
          </cell>
          <cell r="AE4468" t="str">
            <v>GSO-401-83</v>
          </cell>
          <cell r="AF4468" t="str">
            <v>401-2806-5205</v>
          </cell>
          <cell r="AJ4468" t="str">
            <v>-</v>
          </cell>
        </row>
        <row r="4469">
          <cell r="S4469" t="str">
            <v>GX45</v>
          </cell>
          <cell r="T4469" t="str">
            <v>Champlin '24-SELECT Lab</v>
          </cell>
          <cell r="AA4469" t="str">
            <v>401-2806-5214</v>
          </cell>
          <cell r="AD4469" t="str">
            <v>GSO-401</v>
          </cell>
          <cell r="AE4469" t="str">
            <v>GSO-401-84</v>
          </cell>
          <cell r="AF4469" t="str">
            <v>401-2806-5214</v>
          </cell>
          <cell r="AJ4469" t="str">
            <v>-</v>
          </cell>
        </row>
        <row r="4470">
          <cell r="S4470" t="str">
            <v>GX46</v>
          </cell>
          <cell r="T4470" t="str">
            <v>Fisher Family Fund</v>
          </cell>
          <cell r="AA4470" t="str">
            <v>401-2806-5571</v>
          </cell>
          <cell r="AD4470" t="str">
            <v>GSO-401</v>
          </cell>
          <cell r="AE4470" t="str">
            <v>GSO-401-85</v>
          </cell>
          <cell r="AF4470" t="str">
            <v>401-2806-5571</v>
          </cell>
          <cell r="AJ4470" t="str">
            <v>-</v>
          </cell>
        </row>
        <row r="4471">
          <cell r="S4471" t="str">
            <v>GX47</v>
          </cell>
          <cell r="T4471" t="str">
            <v>VP for Admin&amp;Fin Discr Fund</v>
          </cell>
          <cell r="AA4471" t="str">
            <v>401-2806-5778</v>
          </cell>
          <cell r="AD4471" t="str">
            <v>GSO-401</v>
          </cell>
          <cell r="AE4471" t="str">
            <v>GSO-401-86</v>
          </cell>
          <cell r="AF4471" t="str">
            <v>401-2806-5778</v>
          </cell>
          <cell r="AJ4471" t="str">
            <v>-</v>
          </cell>
        </row>
        <row r="4472">
          <cell r="S4472" t="str">
            <v>GX48</v>
          </cell>
          <cell r="T4472" t="str">
            <v>David Barrett Family Biz Schp</v>
          </cell>
          <cell r="AA4472" t="str">
            <v>401-2806-5801</v>
          </cell>
          <cell r="AD4472" t="str">
            <v>GSO-401</v>
          </cell>
          <cell r="AE4472" t="str">
            <v>GSO-401-87</v>
          </cell>
          <cell r="AF4472" t="str">
            <v>401-2806-5801</v>
          </cell>
          <cell r="AJ4472" t="str">
            <v>-</v>
          </cell>
        </row>
        <row r="4473">
          <cell r="S4473" t="str">
            <v>GX49</v>
          </cell>
          <cell r="T4473" t="str">
            <v>Hart Family Faculty Fund OCE</v>
          </cell>
          <cell r="AA4473" t="str">
            <v>401-2806-G525</v>
          </cell>
          <cell r="AD4473" t="str">
            <v>GSO-401</v>
          </cell>
          <cell r="AE4473" t="str">
            <v>GSO-401-88</v>
          </cell>
          <cell r="AF4473" t="str">
            <v>401-2806-G525</v>
          </cell>
          <cell r="AJ4473" t="str">
            <v>-</v>
          </cell>
        </row>
        <row r="4474">
          <cell r="S4474" t="str">
            <v>GX50</v>
          </cell>
          <cell r="T4474" t="str">
            <v>Athletic Complex Renewal Proje</v>
          </cell>
          <cell r="AA4474" t="str">
            <v>401-2806-G712</v>
          </cell>
          <cell r="AD4474" t="str">
            <v>GSO-401</v>
          </cell>
          <cell r="AE4474" t="str">
            <v>GSO-401-89</v>
          </cell>
          <cell r="AF4474" t="str">
            <v>401-2806-G712</v>
          </cell>
          <cell r="AJ4474" t="str">
            <v>-</v>
          </cell>
        </row>
        <row r="4475">
          <cell r="S4475" t="str">
            <v>GX51</v>
          </cell>
          <cell r="T4475" t="str">
            <v>VanNostrand Laboratory</v>
          </cell>
          <cell r="AA4475" t="str">
            <v>401-2806-G770</v>
          </cell>
          <cell r="AD4475" t="str">
            <v>GSO-401</v>
          </cell>
          <cell r="AE4475" t="str">
            <v>GSO-401-90</v>
          </cell>
          <cell r="AF4475" t="str">
            <v>401-2806-G770</v>
          </cell>
          <cell r="AJ4475" t="str">
            <v>-</v>
          </cell>
        </row>
        <row r="4476">
          <cell r="S4476" t="str">
            <v>GX53</v>
          </cell>
          <cell r="T4476" t="str">
            <v>Artist in Residence Programs</v>
          </cell>
          <cell r="AA4476" t="str">
            <v>401-2806-G886</v>
          </cell>
          <cell r="AD4476" t="str">
            <v>GSO-401</v>
          </cell>
          <cell r="AE4476" t="str">
            <v>GSO-401-91</v>
          </cell>
          <cell r="AF4476" t="str">
            <v>401-2806-G886</v>
          </cell>
          <cell r="AJ4476" t="str">
            <v>-</v>
          </cell>
        </row>
        <row r="4477">
          <cell r="S4477" t="str">
            <v>GX54</v>
          </cell>
          <cell r="T4477" t="str">
            <v>OAT:Safety/Access in Pregnancy</v>
          </cell>
          <cell r="AA4477" t="str">
            <v>401-2806-G912</v>
          </cell>
          <cell r="AD4477" t="str">
            <v>GSO-401</v>
          </cell>
          <cell r="AE4477" t="str">
            <v>GSO-401-92</v>
          </cell>
          <cell r="AF4477" t="str">
            <v>401-2806-G912</v>
          </cell>
          <cell r="AJ4477" t="str">
            <v>-</v>
          </cell>
        </row>
        <row r="4478">
          <cell r="S4478" t="str">
            <v>GX55</v>
          </cell>
          <cell r="T4478" t="str">
            <v>A&amp;S B. Interdisc. Stud/B. GS</v>
          </cell>
          <cell r="AA4478" t="str">
            <v>401-2806-GT39</v>
          </cell>
          <cell r="AD4478" t="str">
            <v>GSO-401</v>
          </cell>
          <cell r="AE4478" t="str">
            <v>GSO-401-93</v>
          </cell>
          <cell r="AF4478" t="str">
            <v>401-2806-GT39</v>
          </cell>
          <cell r="AJ4478" t="str">
            <v>-</v>
          </cell>
        </row>
        <row r="4479">
          <cell r="S4479" t="str">
            <v>GX56</v>
          </cell>
          <cell r="T4479" t="str">
            <v>Partner Influences on Stress</v>
          </cell>
          <cell r="AA4479" t="str">
            <v>401-2806-GT55</v>
          </cell>
          <cell r="AD4479" t="str">
            <v>GSO-401</v>
          </cell>
          <cell r="AE4479" t="str">
            <v>GSO-401-94</v>
          </cell>
          <cell r="AF4479" t="str">
            <v>401-2806-GT55</v>
          </cell>
          <cell r="AJ4479" t="str">
            <v>-</v>
          </cell>
        </row>
        <row r="4480">
          <cell r="S4480" t="str">
            <v>GX57</v>
          </cell>
          <cell r="T4480" t="str">
            <v>Exercise Neuroscience in ADHD</v>
          </cell>
          <cell r="AA4480" t="str">
            <v>401-2806-GU50</v>
          </cell>
          <cell r="AD4480" t="str">
            <v>GSO-401</v>
          </cell>
          <cell r="AE4480" t="str">
            <v>GSO-401-95</v>
          </cell>
          <cell r="AF4480" t="str">
            <v>401-2806-GU50</v>
          </cell>
          <cell r="AJ4480" t="str">
            <v>-</v>
          </cell>
        </row>
        <row r="4481">
          <cell r="S4481" t="str">
            <v>GX58</v>
          </cell>
          <cell r="T4481" t="str">
            <v>Serotonin Neuron Modulation</v>
          </cell>
          <cell r="AA4481" t="str">
            <v>401-2808-5108</v>
          </cell>
          <cell r="AD4481" t="str">
            <v>NBC_FACILITIESOPER-401</v>
          </cell>
          <cell r="AE4481" t="str">
            <v>NBC_FACILITIESOPER-401-1</v>
          </cell>
          <cell r="AF4481" t="str">
            <v>401-2808-5108</v>
          </cell>
          <cell r="AJ4481" t="str">
            <v>-</v>
          </cell>
        </row>
        <row r="4482">
          <cell r="S4482" t="str">
            <v>GX59</v>
          </cell>
          <cell r="T4482" t="str">
            <v>Liquid Biopsy Assays</v>
          </cell>
          <cell r="AA4482" t="str">
            <v>401-2809-5269</v>
          </cell>
          <cell r="AD4482" t="str">
            <v>GSO-401</v>
          </cell>
          <cell r="AE4482" t="str">
            <v>GSO-401-96</v>
          </cell>
          <cell r="AF4482" t="str">
            <v>401-2809-5269</v>
          </cell>
          <cell r="AJ4482" t="str">
            <v>-</v>
          </cell>
        </row>
        <row r="4483">
          <cell r="S4483" t="str">
            <v>GX60</v>
          </cell>
          <cell r="T4483" t="str">
            <v>Upscaling participation in WIC</v>
          </cell>
          <cell r="AA4483" t="str">
            <v>401-2810-5882</v>
          </cell>
          <cell r="AD4483" t="str">
            <v>GSO-401</v>
          </cell>
          <cell r="AE4483" t="str">
            <v>GSO-401-97</v>
          </cell>
          <cell r="AF4483" t="str">
            <v>401-2810-5882</v>
          </cell>
          <cell r="AJ4483" t="str">
            <v>-</v>
          </cell>
        </row>
        <row r="4484">
          <cell r="S4484" t="str">
            <v>GX61</v>
          </cell>
          <cell r="T4484" t="str">
            <v>Catheter-associated biofilms</v>
          </cell>
          <cell r="AA4484" t="str">
            <v>401-2810-G600</v>
          </cell>
          <cell r="AD4484" t="str">
            <v>GSO-401</v>
          </cell>
          <cell r="AE4484" t="str">
            <v>GSO-401-98</v>
          </cell>
          <cell r="AF4484" t="str">
            <v>401-2810-G600</v>
          </cell>
          <cell r="AJ4484" t="str">
            <v>-</v>
          </cell>
        </row>
        <row r="4485">
          <cell r="S4485" t="str">
            <v>GX62</v>
          </cell>
          <cell r="T4485" t="str">
            <v>PPL Fndn Brighter Futures Schr</v>
          </cell>
          <cell r="AA4485" t="str">
            <v>401-2812-5156</v>
          </cell>
          <cell r="AD4485" t="str">
            <v>GSO-401</v>
          </cell>
          <cell r="AE4485" t="str">
            <v>GSO-401-99</v>
          </cell>
          <cell r="AF4485" t="str">
            <v>401-2812-5156</v>
          </cell>
          <cell r="AJ4485" t="str">
            <v>-</v>
          </cell>
        </row>
        <row r="4486">
          <cell r="S4486" t="str">
            <v>GX63</v>
          </cell>
          <cell r="T4486" t="str">
            <v>Friends of Football</v>
          </cell>
          <cell r="AA4486" t="str">
            <v>401-2812-5267</v>
          </cell>
          <cell r="AD4486" t="str">
            <v>GSO-401</v>
          </cell>
          <cell r="AE4486" t="str">
            <v>GSO-401-100</v>
          </cell>
          <cell r="AF4486" t="str">
            <v>401-2812-5267</v>
          </cell>
          <cell r="AJ4486" t="str">
            <v>-</v>
          </cell>
        </row>
        <row r="4487">
          <cell r="S4487" t="str">
            <v>GX64</v>
          </cell>
          <cell r="T4487" t="str">
            <v>Andrea K. Tarbox G'75 &amp; David</v>
          </cell>
          <cell r="AA4487" t="str">
            <v>401-2812-5574</v>
          </cell>
          <cell r="AD4487" t="str">
            <v>GSO-401</v>
          </cell>
          <cell r="AE4487" t="str">
            <v>GSO-401-101</v>
          </cell>
          <cell r="AF4487" t="str">
            <v>401-2812-5574</v>
          </cell>
          <cell r="AJ4487" t="str">
            <v>-</v>
          </cell>
        </row>
        <row r="4488">
          <cell r="S4488" t="str">
            <v>GX65</v>
          </cell>
          <cell r="T4488" t="str">
            <v>BVI Marine Conservation</v>
          </cell>
          <cell r="AA4488" t="str">
            <v>401-2813-5358</v>
          </cell>
          <cell r="AD4488" t="str">
            <v>GSO-401</v>
          </cell>
          <cell r="AE4488" t="str">
            <v>GSO-401-102</v>
          </cell>
          <cell r="AF4488" t="str">
            <v>401-2813-5358</v>
          </cell>
          <cell r="AJ4488" t="str">
            <v>-</v>
          </cell>
        </row>
        <row r="4489">
          <cell r="S4489" t="str">
            <v>GX66</v>
          </cell>
          <cell r="T4489" t="str">
            <v>Spencer Post Doc Fellowship</v>
          </cell>
          <cell r="AA4489" t="str">
            <v>401-2813-5943</v>
          </cell>
          <cell r="AD4489" t="str">
            <v>GSO-401</v>
          </cell>
          <cell r="AE4489" t="str">
            <v>GSO-401-103</v>
          </cell>
          <cell r="AF4489" t="str">
            <v>401-2813-5943</v>
          </cell>
          <cell r="AJ4489" t="str">
            <v>-</v>
          </cell>
        </row>
        <row r="4490">
          <cell r="S4490" t="str">
            <v>GX67</v>
          </cell>
          <cell r="T4490" t="str">
            <v>Hayden Student Success Schrlsh</v>
          </cell>
          <cell r="AA4490" t="str">
            <v>401-2815-G776</v>
          </cell>
          <cell r="AD4490" t="str">
            <v>GSO-401</v>
          </cell>
          <cell r="AE4490" t="str">
            <v>GSO-401-104</v>
          </cell>
          <cell r="AF4490" t="str">
            <v>401-2815-G776</v>
          </cell>
          <cell r="AJ4490" t="str">
            <v>-</v>
          </cell>
        </row>
        <row r="4491">
          <cell r="S4491" t="str">
            <v>GX68</v>
          </cell>
          <cell r="T4491" t="str">
            <v>Subramaniam Scholars Fund</v>
          </cell>
          <cell r="AA4491" t="str">
            <v>401-2900-5760</v>
          </cell>
          <cell r="AD4491" t="str">
            <v>EDUCATION-401</v>
          </cell>
          <cell r="AE4491" t="str">
            <v>EDUCATION-401-19</v>
          </cell>
          <cell r="AF4491" t="str">
            <v>401-2900-5760</v>
          </cell>
          <cell r="AJ4491" t="str">
            <v>-</v>
          </cell>
        </row>
        <row r="4492">
          <cell r="S4492" t="str">
            <v>GX69</v>
          </cell>
          <cell r="T4492" t="str">
            <v>Shackleton,Dorothy Anti-Hunger</v>
          </cell>
          <cell r="AA4492" t="str">
            <v>401-2900-E386</v>
          </cell>
          <cell r="AD4492" t="str">
            <v>EDUCATION-401</v>
          </cell>
          <cell r="AE4492" t="str">
            <v>EDUCATION-401-20</v>
          </cell>
          <cell r="AF4492" t="str">
            <v>401-2900-E386</v>
          </cell>
          <cell r="AJ4492" t="str">
            <v>-</v>
          </cell>
        </row>
        <row r="4493">
          <cell r="S4493" t="str">
            <v>GX70</v>
          </cell>
          <cell r="T4493" t="str">
            <v>Food Security &amp; Healthy Aging</v>
          </cell>
          <cell r="AA4493" t="str">
            <v>401-2900-EF76</v>
          </cell>
          <cell r="AD4493" t="str">
            <v>EDUCATION-401</v>
          </cell>
          <cell r="AE4493" t="str">
            <v>EDUCATION-401-21</v>
          </cell>
          <cell r="AF4493" t="str">
            <v>401-2900-EF76</v>
          </cell>
          <cell r="AJ4493" t="str">
            <v>-</v>
          </cell>
        </row>
        <row r="4494">
          <cell r="S4494" t="str">
            <v>GX71</v>
          </cell>
          <cell r="T4494" t="str">
            <v>Papitto Opportunity Grant</v>
          </cell>
          <cell r="AA4494" t="str">
            <v>401-2900-EH88</v>
          </cell>
          <cell r="AD4494" t="str">
            <v>EDUCATION-401</v>
          </cell>
          <cell r="AE4494" t="str">
            <v>EDUCATION-401-22</v>
          </cell>
          <cell r="AF4494" t="str">
            <v>401-2900-EH88</v>
          </cell>
          <cell r="AJ4494" t="str">
            <v>-</v>
          </cell>
        </row>
        <row r="4495">
          <cell r="S4495" t="str">
            <v>GX72</v>
          </cell>
          <cell r="T4495" t="str">
            <v>Classical Guitar Fund</v>
          </cell>
          <cell r="AA4495" t="str">
            <v>401-2900-EJ19</v>
          </cell>
          <cell r="AD4495" t="str">
            <v>EDUCATION-401</v>
          </cell>
          <cell r="AE4495" t="str">
            <v>EDUCATION-401-23</v>
          </cell>
          <cell r="AF4495" t="str">
            <v>401-2900-EJ19</v>
          </cell>
          <cell r="AJ4495" t="str">
            <v>-</v>
          </cell>
        </row>
        <row r="4496">
          <cell r="S4496" t="str">
            <v>GX73</v>
          </cell>
          <cell r="T4496" t="str">
            <v>RhodyNow: Club Pickleball</v>
          </cell>
          <cell r="AA4496" t="str">
            <v>401-2900-EJ26</v>
          </cell>
          <cell r="AD4496" t="str">
            <v>EDUCATION-401</v>
          </cell>
          <cell r="AE4496" t="str">
            <v>EDUCATION-401-24</v>
          </cell>
          <cell r="AF4496" t="str">
            <v>401-2900-EJ26</v>
          </cell>
          <cell r="AJ4496" t="str">
            <v>-</v>
          </cell>
        </row>
        <row r="4497">
          <cell r="S4497" t="str">
            <v>Q807</v>
          </cell>
          <cell r="T4497" t="str">
            <v>CHS Graduate Fund</v>
          </cell>
          <cell r="AA4497" t="str">
            <v>401-2900-EJ29</v>
          </cell>
          <cell r="AD4497" t="str">
            <v>EDUCATION-401</v>
          </cell>
          <cell r="AE4497" t="str">
            <v>EDUCATION-401-25</v>
          </cell>
          <cell r="AF4497" t="str">
            <v>401-2900-EJ29</v>
          </cell>
          <cell r="AJ4497" t="str">
            <v>-</v>
          </cell>
        </row>
        <row r="4498">
          <cell r="S4498" t="str">
            <v>TR01</v>
          </cell>
          <cell r="T4498" t="str">
            <v>Crandall,Les &amp; Carol Sch. End.</v>
          </cell>
          <cell r="AA4498" t="str">
            <v>401-2900-EJ32</v>
          </cell>
          <cell r="AD4498" t="str">
            <v>EDUCATION-401</v>
          </cell>
          <cell r="AE4498" t="str">
            <v>EDUCATION-401-26</v>
          </cell>
          <cell r="AF4498" t="str">
            <v>401-2900-EJ32</v>
          </cell>
          <cell r="AJ4498" t="str">
            <v>-</v>
          </cell>
        </row>
        <row r="4499">
          <cell r="S4499" t="str">
            <v>TR05</v>
          </cell>
          <cell r="T4499" t="str">
            <v>Kim, Thomas Scholarship End.</v>
          </cell>
          <cell r="AA4499" t="str">
            <v>401-2900-EJ33</v>
          </cell>
          <cell r="AD4499" t="str">
            <v>EDUCATION-401</v>
          </cell>
          <cell r="AE4499" t="str">
            <v>EDUCATION-401-27</v>
          </cell>
          <cell r="AF4499" t="str">
            <v>401-2900-EJ33</v>
          </cell>
          <cell r="AJ4499" t="str">
            <v>-</v>
          </cell>
        </row>
        <row r="4500">
          <cell r="S4500" t="str">
            <v>TR06</v>
          </cell>
          <cell r="T4500" t="str">
            <v>URI Endowment Research</v>
          </cell>
          <cell r="AA4500" t="str">
            <v>401-2900-EJ34</v>
          </cell>
          <cell r="AD4500" t="str">
            <v>EDUCATION-401</v>
          </cell>
          <cell r="AE4500" t="str">
            <v>EDUCATION-401-28</v>
          </cell>
          <cell r="AF4500" t="str">
            <v>401-2900-EJ34</v>
          </cell>
          <cell r="AJ4500" t="str">
            <v>-</v>
          </cell>
        </row>
        <row r="4501">
          <cell r="S4501" t="str">
            <v>TR08</v>
          </cell>
          <cell r="T4501" t="str">
            <v>George &amp; Anne Ryan NeuroSci</v>
          </cell>
          <cell r="AA4501" t="str">
            <v>401-2900-EJ35</v>
          </cell>
          <cell r="AD4501" t="str">
            <v>EDUCATION-401</v>
          </cell>
          <cell r="AE4501" t="str">
            <v>EDUCATION-401-29</v>
          </cell>
          <cell r="AF4501" t="str">
            <v>401-2900-EJ35</v>
          </cell>
          <cell r="AJ4501" t="str">
            <v>-</v>
          </cell>
        </row>
        <row r="4502">
          <cell r="S4502" t="str">
            <v>TR09</v>
          </cell>
          <cell r="T4502" t="str">
            <v>Rubin, Irvin C., Human Health</v>
          </cell>
          <cell r="AA4502" t="str">
            <v>401-2900-EJ36</v>
          </cell>
          <cell r="AD4502" t="str">
            <v>EDUCATION-401</v>
          </cell>
          <cell r="AE4502" t="str">
            <v>EDUCATION-401-30</v>
          </cell>
          <cell r="AF4502" t="str">
            <v>401-2900-EJ36</v>
          </cell>
          <cell r="AJ4502" t="str">
            <v>-</v>
          </cell>
        </row>
        <row r="4503">
          <cell r="S4503" t="str">
            <v>TR10</v>
          </cell>
          <cell r="T4503" t="str">
            <v>South Ferry Church Endowment</v>
          </cell>
          <cell r="AA4503" t="str">
            <v>401-2900-EJ37</v>
          </cell>
          <cell r="AD4503" t="str">
            <v>EDUCATION-401</v>
          </cell>
          <cell r="AE4503" t="str">
            <v>EDUCATION-401-31</v>
          </cell>
          <cell r="AF4503" t="str">
            <v>401-2900-EJ37</v>
          </cell>
          <cell r="AJ4503" t="str">
            <v>-</v>
          </cell>
        </row>
        <row r="4504">
          <cell r="S4504" t="str">
            <v>TR11</v>
          </cell>
          <cell r="T4504" t="str">
            <v>Dholakia Grad Res Bus Award</v>
          </cell>
          <cell r="AA4504" t="str">
            <v>401-2900-EJ40</v>
          </cell>
          <cell r="AD4504" t="str">
            <v>EDUCATION-401</v>
          </cell>
          <cell r="AE4504" t="str">
            <v>EDUCATION-401-32</v>
          </cell>
          <cell r="AF4504" t="str">
            <v>401-2900-EJ40</v>
          </cell>
          <cell r="AJ4504" t="str">
            <v>-</v>
          </cell>
        </row>
        <row r="4505">
          <cell r="S4505" t="str">
            <v>TR12</v>
          </cell>
          <cell r="T4505" t="str">
            <v>Osher Lifelong Learning Endow</v>
          </cell>
          <cell r="AA4505" t="str">
            <v>401-2900-EJ41</v>
          </cell>
          <cell r="AD4505" t="str">
            <v>EDUCATION-401</v>
          </cell>
          <cell r="AE4505" t="str">
            <v>EDUCATION-401-33</v>
          </cell>
          <cell r="AF4505" t="str">
            <v>401-2900-EJ41</v>
          </cell>
          <cell r="AJ4505" t="str">
            <v>-</v>
          </cell>
        </row>
        <row r="4506">
          <cell r="S4506" t="str">
            <v>TR13</v>
          </cell>
          <cell r="T4506" t="str">
            <v>A &amp; L Feinstein Endowment</v>
          </cell>
          <cell r="AA4506" t="str">
            <v>401-2900-EJ42</v>
          </cell>
          <cell r="AD4506" t="str">
            <v>EDUCATION-401</v>
          </cell>
          <cell r="AE4506" t="str">
            <v>EDUCATION-401-34</v>
          </cell>
          <cell r="AF4506" t="str">
            <v>401-2900-EJ42</v>
          </cell>
          <cell r="AJ4506" t="str">
            <v>-</v>
          </cell>
        </row>
        <row r="4507">
          <cell r="S4507" t="str">
            <v>TR14</v>
          </cell>
          <cell r="T4507" t="str">
            <v>Napora Fund - Bio Oceanography</v>
          </cell>
          <cell r="AA4507" t="str">
            <v>401-2900-EJ43</v>
          </cell>
          <cell r="AD4507" t="str">
            <v>EDUCATION-401</v>
          </cell>
          <cell r="AE4507" t="str">
            <v>EDUCATION-401-35</v>
          </cell>
          <cell r="AF4507" t="str">
            <v>401-2900-EJ43</v>
          </cell>
          <cell r="AJ4507" t="str">
            <v>-</v>
          </cell>
        </row>
        <row r="4508">
          <cell r="S4508" t="str">
            <v>TR15</v>
          </cell>
          <cell r="T4508" t="str">
            <v>Eckman,Catherine &amp; Walter Mem.</v>
          </cell>
          <cell r="AA4508" t="str">
            <v>401-2900-EJ44</v>
          </cell>
          <cell r="AD4508" t="str">
            <v>EDUCATION-401</v>
          </cell>
          <cell r="AE4508" t="str">
            <v>EDUCATION-401-36</v>
          </cell>
          <cell r="AF4508" t="str">
            <v>401-2900-EJ44</v>
          </cell>
          <cell r="AJ4508" t="str">
            <v>-</v>
          </cell>
        </row>
        <row r="4509">
          <cell r="S4509" t="str">
            <v>TR16</v>
          </cell>
          <cell r="T4509" t="str">
            <v>Cook Woman Exe-in-Residence</v>
          </cell>
          <cell r="AA4509" t="str">
            <v>401-2900-EJ45</v>
          </cell>
          <cell r="AD4509" t="str">
            <v>EDUCATION-401</v>
          </cell>
          <cell r="AE4509" t="str">
            <v>EDUCATION-401-37</v>
          </cell>
          <cell r="AF4509" t="str">
            <v>401-2900-EJ45</v>
          </cell>
          <cell r="AJ4509" t="str">
            <v>-</v>
          </cell>
        </row>
        <row r="4510">
          <cell r="S4510" t="str">
            <v>TR17</v>
          </cell>
          <cell r="T4510" t="str">
            <v>Thomas M. Ryan Scholars</v>
          </cell>
          <cell r="AA4510" t="str">
            <v>401-2900-EJ46</v>
          </cell>
          <cell r="AD4510" t="str">
            <v>EDUCATION-401</v>
          </cell>
          <cell r="AE4510" t="str">
            <v>EDUCATION-401-38</v>
          </cell>
          <cell r="AF4510" t="str">
            <v>401-2900-EJ46</v>
          </cell>
          <cell r="AJ4510" t="str">
            <v>-</v>
          </cell>
        </row>
        <row r="4511">
          <cell r="S4511" t="str">
            <v>TR18</v>
          </cell>
          <cell r="T4511" t="str">
            <v>AlfredVerrecchiaDistBusScholar</v>
          </cell>
          <cell r="AA4511" t="str">
            <v>401-2900-EJ47</v>
          </cell>
          <cell r="AD4511" t="str">
            <v>EDUCATION-401</v>
          </cell>
          <cell r="AE4511" t="str">
            <v>EDUCATION-401-39</v>
          </cell>
          <cell r="AF4511" t="str">
            <v>401-2900-EJ47</v>
          </cell>
          <cell r="AJ4511" t="str">
            <v>-</v>
          </cell>
        </row>
        <row r="4512">
          <cell r="S4512" t="str">
            <v>TR20</v>
          </cell>
          <cell r="T4512" t="str">
            <v>Dr Harrison Memorial Temp Rest</v>
          </cell>
          <cell r="AA4512" t="str">
            <v>401-2900-EJ48</v>
          </cell>
          <cell r="AD4512" t="str">
            <v>EDUCATION-401</v>
          </cell>
          <cell r="AE4512" t="str">
            <v>EDUCATION-401-40</v>
          </cell>
          <cell r="AF4512" t="str">
            <v>401-2900-EJ48</v>
          </cell>
          <cell r="AJ4512" t="str">
            <v>-</v>
          </cell>
        </row>
        <row r="4513">
          <cell r="S4513" t="str">
            <v>TR21</v>
          </cell>
          <cell r="T4513" t="str">
            <v>Dr. R Larson Mem Field Camp En</v>
          </cell>
          <cell r="AA4513" t="str">
            <v>401-2900-EJ49</v>
          </cell>
          <cell r="AD4513" t="str">
            <v>EDUCATION-401</v>
          </cell>
          <cell r="AE4513" t="str">
            <v>EDUCATION-401-41</v>
          </cell>
          <cell r="AF4513" t="str">
            <v>401-2900-EJ49</v>
          </cell>
          <cell r="AJ4513" t="str">
            <v>-</v>
          </cell>
        </row>
        <row r="4514">
          <cell r="S4514" t="str">
            <v>TR22</v>
          </cell>
          <cell r="T4514" t="str">
            <v>URI Master Gardeners Ed. Endow</v>
          </cell>
          <cell r="AA4514" t="str">
            <v>401-2900-EJ50</v>
          </cell>
          <cell r="AD4514" t="str">
            <v>EDUCATION-401</v>
          </cell>
          <cell r="AE4514" t="str">
            <v>EDUCATION-401-42</v>
          </cell>
          <cell r="AF4514" t="str">
            <v>401-2900-EJ50</v>
          </cell>
          <cell r="AJ4514" t="str">
            <v>-</v>
          </cell>
        </row>
        <row r="4515">
          <cell r="S4515" t="str">
            <v>TR23</v>
          </cell>
          <cell r="T4515" t="str">
            <v>Carolyn Hawes'50 Memorial Endw</v>
          </cell>
          <cell r="AA4515" t="str">
            <v>401-2900-EJ87</v>
          </cell>
          <cell r="AD4515" t="str">
            <v>EDUCATION-401</v>
          </cell>
          <cell r="AE4515" t="str">
            <v>EDUCATION-401-43</v>
          </cell>
          <cell r="AF4515" t="str">
            <v>401-2900-EJ87</v>
          </cell>
          <cell r="AJ4515" t="str">
            <v>-</v>
          </cell>
        </row>
        <row r="4516">
          <cell r="S4516" t="str">
            <v>TR40</v>
          </cell>
          <cell r="T4516" t="str">
            <v>Rankin, W. Donald &amp; Jane</v>
          </cell>
          <cell r="AA4516" t="str">
            <v>401-2900-EK04</v>
          </cell>
          <cell r="AD4516" t="str">
            <v>EDUCATION-401</v>
          </cell>
          <cell r="AE4516" t="str">
            <v>EDUCATION-401-44</v>
          </cell>
          <cell r="AF4516" t="str">
            <v>401-2900-EK04</v>
          </cell>
          <cell r="AJ4516" t="str">
            <v>-</v>
          </cell>
        </row>
        <row r="4517">
          <cell r="S4517" t="str">
            <v>TR53</v>
          </cell>
          <cell r="T4517" t="str">
            <v>Frank Navarro Scholarship Endo</v>
          </cell>
          <cell r="AA4517" t="str">
            <v>401-2900-EK99</v>
          </cell>
          <cell r="AD4517" t="str">
            <v>EDUCATION-401</v>
          </cell>
          <cell r="AE4517" t="str">
            <v>EDUCATION-401-45</v>
          </cell>
          <cell r="AF4517" t="str">
            <v>401-2900-EK99</v>
          </cell>
          <cell r="AJ4517" t="str">
            <v>-</v>
          </cell>
        </row>
        <row r="4518">
          <cell r="S4518" t="str">
            <v>TR64</v>
          </cell>
          <cell r="T4518" t="str">
            <v>Feinstein, Lillian &amp; Alan End.</v>
          </cell>
          <cell r="AA4518" t="str">
            <v>401-2900-EL37</v>
          </cell>
          <cell r="AD4518" t="str">
            <v>EDUCATION-401</v>
          </cell>
          <cell r="AE4518" t="str">
            <v>EDUCATION-401-46</v>
          </cell>
          <cell r="AF4518" t="str">
            <v>401-2900-EL37</v>
          </cell>
          <cell r="AJ4518" t="str">
            <v>-</v>
          </cell>
        </row>
        <row r="4519">
          <cell r="S4519" t="str">
            <v>TR73</v>
          </cell>
          <cell r="T4519" t="str">
            <v>TORAY</v>
          </cell>
          <cell r="AA4519" t="str">
            <v>401-2900-EL42</v>
          </cell>
          <cell r="AD4519" t="str">
            <v>EDUCATION-401</v>
          </cell>
          <cell r="AE4519" t="str">
            <v>EDUCATION-401-47</v>
          </cell>
          <cell r="AF4519" t="str">
            <v>401-2900-EL42</v>
          </cell>
          <cell r="AJ4519" t="str">
            <v>-</v>
          </cell>
        </row>
        <row r="4520">
          <cell r="S4520" t="str">
            <v>TR82</v>
          </cell>
          <cell r="T4520" t="str">
            <v>South Ferry Corp./Nursing</v>
          </cell>
          <cell r="AA4520" t="str">
            <v>401-2900-GT43</v>
          </cell>
          <cell r="AD4520" t="str">
            <v>EDUCATION-401</v>
          </cell>
          <cell r="AE4520" t="str">
            <v>EDUCATION-401-48</v>
          </cell>
          <cell r="AF4520" t="str">
            <v>401-2900-GT43</v>
          </cell>
          <cell r="AJ4520" t="str">
            <v>-</v>
          </cell>
        </row>
        <row r="4521">
          <cell r="S4521" t="str">
            <v>TR86</v>
          </cell>
          <cell r="T4521" t="str">
            <v>URI Hillel Endowment</v>
          </cell>
          <cell r="AA4521" t="str">
            <v>401-2900-GU71</v>
          </cell>
          <cell r="AD4521" t="str">
            <v>EDUCATION-401</v>
          </cell>
          <cell r="AE4521" t="str">
            <v>EDUCATION-401-49</v>
          </cell>
          <cell r="AF4521" t="str">
            <v>401-2900-GU71</v>
          </cell>
          <cell r="AJ4521" t="str">
            <v>-</v>
          </cell>
        </row>
        <row r="4522">
          <cell r="S4522" t="str">
            <v>TR92</v>
          </cell>
          <cell r="T4522" t="str">
            <v>Feinstein Leadership Sch. End.</v>
          </cell>
          <cell r="AA4522" t="str">
            <v>401-2900-GU73</v>
          </cell>
          <cell r="AD4522" t="str">
            <v>EDUCATION-401</v>
          </cell>
          <cell r="AE4522" t="str">
            <v>EDUCATION-401-50</v>
          </cell>
          <cell r="AF4522" t="str">
            <v>401-2900-GU73</v>
          </cell>
          <cell r="AJ4522" t="str">
            <v>-</v>
          </cell>
        </row>
        <row r="4523">
          <cell r="S4523" t="str">
            <v>TR98</v>
          </cell>
          <cell r="T4523" t="str">
            <v>South Ferry Corp. Gift / Ocean</v>
          </cell>
          <cell r="AA4523" t="str">
            <v>401-2900-GU75</v>
          </cell>
          <cell r="AD4523" t="str">
            <v>EDUCATION-401</v>
          </cell>
          <cell r="AE4523" t="str">
            <v>EDUCATION-401-51</v>
          </cell>
          <cell r="AF4523" t="str">
            <v>401-2900-GU75</v>
          </cell>
          <cell r="AJ4523" t="str">
            <v>-</v>
          </cell>
        </row>
        <row r="4524">
          <cell r="S4524" t="str">
            <v>TR99</v>
          </cell>
          <cell r="T4524" t="str">
            <v>Marine Science Boat</v>
          </cell>
          <cell r="AA4524" t="str">
            <v>401-2900-GU76</v>
          </cell>
          <cell r="AD4524" t="str">
            <v>EDUCATION-401</v>
          </cell>
          <cell r="AE4524" t="str">
            <v>EDUCATION-401-52</v>
          </cell>
          <cell r="AF4524" t="str">
            <v>401-2900-GU76</v>
          </cell>
          <cell r="AJ4524" t="str">
            <v>-</v>
          </cell>
        </row>
        <row r="4525">
          <cell r="S4525" t="str">
            <v>UE24</v>
          </cell>
          <cell r="T4525" t="str">
            <v>URIF Boat Program Endowment</v>
          </cell>
          <cell r="AA4525" t="str">
            <v>401-2900-GU77</v>
          </cell>
          <cell r="AD4525" t="str">
            <v>EDUCATION-401</v>
          </cell>
          <cell r="AE4525" t="str">
            <v>EDUCATION-401-53</v>
          </cell>
          <cell r="AF4525" t="str">
            <v>401-2900-GU77</v>
          </cell>
          <cell r="AJ4525" t="str">
            <v>-</v>
          </cell>
        </row>
        <row r="4526">
          <cell r="S4526" t="str">
            <v>UE31</v>
          </cell>
          <cell r="T4526" t="str">
            <v>URIF Academic Excellence</v>
          </cell>
          <cell r="AA4526" t="str">
            <v>401-2900-GU87</v>
          </cell>
          <cell r="AD4526" t="str">
            <v>EDUCATION-401</v>
          </cell>
          <cell r="AE4526" t="str">
            <v>EDUCATION-401-54</v>
          </cell>
          <cell r="AF4526" t="str">
            <v>401-2900-GU87</v>
          </cell>
          <cell r="AJ4526" t="str">
            <v>-</v>
          </cell>
        </row>
        <row r="4527">
          <cell r="S4527" t="str">
            <v>UE54</v>
          </cell>
          <cell r="T4527" t="str">
            <v>URIF Trustees Scholarship</v>
          </cell>
          <cell r="AA4527" t="str">
            <v>401-2900-GU90</v>
          </cell>
          <cell r="AD4527" t="str">
            <v>EDUCATION-401</v>
          </cell>
          <cell r="AE4527" t="str">
            <v>EDUCATION-401-55</v>
          </cell>
          <cell r="AF4527" t="str">
            <v>401-2900-GU90</v>
          </cell>
          <cell r="AJ4527" t="str">
            <v>-</v>
          </cell>
        </row>
        <row r="4528">
          <cell r="S4528" t="str">
            <v>UE79</v>
          </cell>
          <cell r="T4528" t="str">
            <v>URI Unrestricted Endowment</v>
          </cell>
          <cell r="AA4528" t="str">
            <v>401-2900-GV41</v>
          </cell>
          <cell r="AD4528" t="str">
            <v>EDUCATION-401</v>
          </cell>
          <cell r="AE4528" t="str">
            <v>EDUCATION-401-56</v>
          </cell>
          <cell r="AF4528" t="str">
            <v>401-2900-GV41</v>
          </cell>
          <cell r="AJ4528" t="str">
            <v>-</v>
          </cell>
        </row>
        <row r="4529">
          <cell r="AA4529" t="str">
            <v>401-2900-GV68</v>
          </cell>
          <cell r="AD4529" t="str">
            <v>EDUCATION-401</v>
          </cell>
          <cell r="AE4529" t="str">
            <v>EDUCATION-401-57</v>
          </cell>
          <cell r="AF4529" t="str">
            <v>401-2900-GV68</v>
          </cell>
          <cell r="AJ4529" t="str">
            <v>-</v>
          </cell>
        </row>
        <row r="4530">
          <cell r="AA4530" t="str">
            <v>401-2900-GW96</v>
          </cell>
          <cell r="AD4530" t="str">
            <v>EDUCATION-401</v>
          </cell>
          <cell r="AE4530" t="str">
            <v>EDUCATION-401-58</v>
          </cell>
          <cell r="AF4530" t="str">
            <v>401-2900-GW96</v>
          </cell>
          <cell r="AJ4530" t="str">
            <v>-</v>
          </cell>
        </row>
        <row r="4531">
          <cell r="AA4531" t="str">
            <v>401-2900-GX71</v>
          </cell>
          <cell r="AD4531" t="str">
            <v>EDUCATION-401</v>
          </cell>
          <cell r="AE4531" t="str">
            <v>EDUCATION-401-59</v>
          </cell>
          <cell r="AF4531" t="str">
            <v>401-2900-GX71</v>
          </cell>
          <cell r="AJ4531" t="str">
            <v>-</v>
          </cell>
        </row>
        <row r="4532">
          <cell r="AA4532" t="str">
            <v>401-2900-TR64</v>
          </cell>
          <cell r="AD4532" t="str">
            <v>EDUCATION-401</v>
          </cell>
          <cell r="AE4532" t="str">
            <v>EDUCATION-401-60</v>
          </cell>
          <cell r="AF4532" t="str">
            <v>401-2900-TR64</v>
          </cell>
          <cell r="AJ4532" t="str">
            <v>-</v>
          </cell>
        </row>
        <row r="4533">
          <cell r="AA4533" t="str">
            <v>401-2900-TR92</v>
          </cell>
          <cell r="AD4533" t="str">
            <v>EDUCATION-401</v>
          </cell>
          <cell r="AE4533" t="str">
            <v>EDUCATION-401-61</v>
          </cell>
          <cell r="AF4533" t="str">
            <v>401-2900-TR92</v>
          </cell>
          <cell r="AJ4533" t="str">
            <v>-</v>
          </cell>
        </row>
        <row r="4534">
          <cell r="AA4534" t="str">
            <v>401-2901-G759</v>
          </cell>
          <cell r="AD4534" t="str">
            <v>EDUCATION-401</v>
          </cell>
          <cell r="AE4534" t="str">
            <v>EDUCATION-401-62</v>
          </cell>
          <cell r="AF4534" t="str">
            <v>401-2901-G759</v>
          </cell>
          <cell r="AJ4534" t="str">
            <v>-</v>
          </cell>
        </row>
        <row r="4535">
          <cell r="AA4535" t="str">
            <v>401-2903-5371</v>
          </cell>
          <cell r="AD4535" t="str">
            <v>OSI-401</v>
          </cell>
          <cell r="AE4535" t="str">
            <v>OSI-401-1</v>
          </cell>
          <cell r="AF4535" t="str">
            <v>401-2903-5371</v>
          </cell>
          <cell r="AJ4535" t="str">
            <v>-</v>
          </cell>
        </row>
        <row r="4536">
          <cell r="AA4536" t="str">
            <v>401-2907-EJ95</v>
          </cell>
          <cell r="AD4536" t="str">
            <v>HEALTHSCI-401</v>
          </cell>
          <cell r="AE4536" t="str">
            <v>HEALTHSCI-401-118</v>
          </cell>
          <cell r="AF4536" t="str">
            <v>401-2907-EJ95</v>
          </cell>
          <cell r="AJ4536" t="str">
            <v>-</v>
          </cell>
        </row>
        <row r="4537">
          <cell r="AA4537" t="str">
            <v>401-2907-GV10</v>
          </cell>
          <cell r="AD4537" t="str">
            <v>HEALTHSCI-401</v>
          </cell>
          <cell r="AE4537" t="str">
            <v>HEALTHSCI-401-119</v>
          </cell>
          <cell r="AF4537" t="str">
            <v>401-2907-GV10</v>
          </cell>
          <cell r="AJ4537" t="str">
            <v>-</v>
          </cell>
        </row>
        <row r="4538">
          <cell r="AA4538" t="str">
            <v>401-2908-E439</v>
          </cell>
          <cell r="AD4538" t="str">
            <v>CEPS-OSI-401</v>
          </cell>
          <cell r="AE4538" t="str">
            <v>CEPS-OSI-401-1</v>
          </cell>
          <cell r="AF4538" t="str">
            <v>401-2908-E439</v>
          </cell>
          <cell r="AJ4538" t="str">
            <v>-</v>
          </cell>
        </row>
        <row r="4539">
          <cell r="AA4539" t="str">
            <v>401-2909-EG74</v>
          </cell>
          <cell r="AD4539" t="str">
            <v>STAFFF-Talent_Dev-401</v>
          </cell>
          <cell r="AE4539" t="str">
            <v>STAFFF-Talent_Dev-401-1</v>
          </cell>
          <cell r="AF4539" t="str">
            <v>401-2909-EG74</v>
          </cell>
          <cell r="AJ4539" t="str">
            <v>-</v>
          </cell>
        </row>
        <row r="4540">
          <cell r="AA4540" t="str">
            <v>401-3201-5170</v>
          </cell>
          <cell r="AD4540" t="str">
            <v>HONORS-401</v>
          </cell>
          <cell r="AE4540" t="str">
            <v>HONORS-401-1</v>
          </cell>
          <cell r="AF4540" t="str">
            <v>401-3201-5170</v>
          </cell>
          <cell r="AJ4540" t="str">
            <v>-</v>
          </cell>
        </row>
        <row r="4541">
          <cell r="AA4541" t="str">
            <v>401-3201-5726</v>
          </cell>
          <cell r="AD4541" t="str">
            <v>HONORS-401</v>
          </cell>
          <cell r="AE4541" t="str">
            <v>HONORS-401-2</v>
          </cell>
          <cell r="AF4541" t="str">
            <v>401-3201-5726</v>
          </cell>
          <cell r="AJ4541" t="str">
            <v>-</v>
          </cell>
        </row>
        <row r="4542">
          <cell r="AA4542" t="str">
            <v>401-3201-5838</v>
          </cell>
          <cell r="AD4542" t="str">
            <v>HONORS-401</v>
          </cell>
          <cell r="AE4542" t="str">
            <v>HONORS-401-3</v>
          </cell>
          <cell r="AF4542" t="str">
            <v>401-3201-5838</v>
          </cell>
          <cell r="AJ4542" t="str">
            <v>-</v>
          </cell>
        </row>
        <row r="4543">
          <cell r="AA4543" t="str">
            <v>401-3201-E189</v>
          </cell>
          <cell r="AD4543" t="str">
            <v>HONORS-401</v>
          </cell>
          <cell r="AE4543" t="str">
            <v>HONORS-401-4</v>
          </cell>
          <cell r="AF4543" t="str">
            <v>401-3201-E189</v>
          </cell>
          <cell r="AJ4543" t="str">
            <v>-</v>
          </cell>
        </row>
        <row r="4544">
          <cell r="AA4544" t="str">
            <v>401-3201-E206</v>
          </cell>
          <cell r="AD4544" t="str">
            <v>HONORS-401</v>
          </cell>
          <cell r="AE4544" t="str">
            <v>HONORS-401-5</v>
          </cell>
          <cell r="AF4544" t="str">
            <v>401-3201-E206</v>
          </cell>
          <cell r="AJ4544" t="str">
            <v>-</v>
          </cell>
        </row>
        <row r="4545">
          <cell r="AA4545" t="str">
            <v>401-3201-E226</v>
          </cell>
          <cell r="AD4545" t="str">
            <v>HONORS-401</v>
          </cell>
          <cell r="AE4545" t="str">
            <v>HONORS-401-6</v>
          </cell>
          <cell r="AF4545" t="str">
            <v>401-3201-E226</v>
          </cell>
          <cell r="AJ4545" t="str">
            <v>-</v>
          </cell>
        </row>
        <row r="4546">
          <cell r="AA4546" t="str">
            <v>401-3201-E352</v>
          </cell>
          <cell r="AD4546" t="str">
            <v>HONORS-401</v>
          </cell>
          <cell r="AE4546" t="str">
            <v>HONORS-401-7</v>
          </cell>
          <cell r="AF4546" t="str">
            <v>401-3201-E352</v>
          </cell>
          <cell r="AJ4546" t="str">
            <v>-</v>
          </cell>
        </row>
        <row r="4547">
          <cell r="AA4547" t="str">
            <v>401-3201-E384</v>
          </cell>
          <cell r="AD4547" t="str">
            <v>HONORS-401</v>
          </cell>
          <cell r="AE4547" t="str">
            <v>HONORS-401-8</v>
          </cell>
          <cell r="AF4547" t="str">
            <v>401-3201-E384</v>
          </cell>
          <cell r="AJ4547" t="str">
            <v>-</v>
          </cell>
        </row>
        <row r="4548">
          <cell r="AA4548" t="str">
            <v>401-3201-E400</v>
          </cell>
          <cell r="AD4548" t="str">
            <v>HONORS-401</v>
          </cell>
          <cell r="AE4548" t="str">
            <v>HONORS-401-9</v>
          </cell>
          <cell r="AF4548" t="str">
            <v>401-3201-E400</v>
          </cell>
          <cell r="AJ4548" t="str">
            <v>-</v>
          </cell>
        </row>
        <row r="4549">
          <cell r="AA4549" t="str">
            <v>401-3201-EG23</v>
          </cell>
          <cell r="AD4549" t="str">
            <v>HONORS-401</v>
          </cell>
          <cell r="AE4549" t="str">
            <v>HONORS-401-10</v>
          </cell>
          <cell r="AF4549" t="str">
            <v>401-3201-EG23</v>
          </cell>
          <cell r="AJ4549" t="str">
            <v>-</v>
          </cell>
        </row>
        <row r="4550">
          <cell r="AA4550" t="str">
            <v>401-3201-EK06</v>
          </cell>
          <cell r="AD4550" t="str">
            <v>HONORS-401</v>
          </cell>
          <cell r="AE4550" t="str">
            <v>HONORS-401-11</v>
          </cell>
          <cell r="AF4550" t="str">
            <v>401-3201-EK06</v>
          </cell>
          <cell r="AJ4550" t="str">
            <v>-</v>
          </cell>
        </row>
        <row r="4551">
          <cell r="AA4551" t="str">
            <v>401-3201-EK89</v>
          </cell>
          <cell r="AD4551" t="str">
            <v>HONORS-401</v>
          </cell>
          <cell r="AE4551" t="str">
            <v>HONORS-401-12</v>
          </cell>
          <cell r="AF4551" t="str">
            <v>401-3201-EK89</v>
          </cell>
          <cell r="AJ4551" t="str">
            <v>-</v>
          </cell>
        </row>
        <row r="4552">
          <cell r="AA4552" t="str">
            <v>401-3201-EL18</v>
          </cell>
          <cell r="AD4552" t="str">
            <v>HONORS-401</v>
          </cell>
          <cell r="AE4552" t="str">
            <v>HONORS-401-13</v>
          </cell>
          <cell r="AF4552" t="str">
            <v>401-3201-EL18</v>
          </cell>
          <cell r="AJ4552" t="str">
            <v>-</v>
          </cell>
        </row>
        <row r="4553">
          <cell r="AA4553" t="str">
            <v>401-3201-G608</v>
          </cell>
          <cell r="AD4553" t="str">
            <v>HONORS-401</v>
          </cell>
          <cell r="AE4553" t="str">
            <v>HONORS-401-14</v>
          </cell>
          <cell r="AF4553" t="str">
            <v>401-3201-G608</v>
          </cell>
          <cell r="AJ4553" t="str">
            <v>-</v>
          </cell>
        </row>
        <row r="4554">
          <cell r="AA4554" t="str">
            <v>401-3201-G802</v>
          </cell>
          <cell r="AD4554" t="str">
            <v>HONORS-401</v>
          </cell>
          <cell r="AE4554" t="str">
            <v>HONORS-401-15</v>
          </cell>
          <cell r="AF4554" t="str">
            <v>401-3201-G802</v>
          </cell>
          <cell r="AJ4554" t="str">
            <v>-</v>
          </cell>
        </row>
        <row r="4555">
          <cell r="AA4555" t="str">
            <v>401-3201-G941</v>
          </cell>
          <cell r="AD4555" t="str">
            <v>HONORS-401</v>
          </cell>
          <cell r="AE4555" t="str">
            <v>HONORS-401-16</v>
          </cell>
          <cell r="AF4555" t="str">
            <v>401-3201-G941</v>
          </cell>
          <cell r="AJ4555" t="str">
            <v>-</v>
          </cell>
        </row>
        <row r="4556">
          <cell r="AA4556" t="str">
            <v>401-3201-G963</v>
          </cell>
          <cell r="AD4556" t="str">
            <v>HONORS-401</v>
          </cell>
          <cell r="AE4556" t="str">
            <v>HONORS-401-17</v>
          </cell>
          <cell r="AF4556" t="str">
            <v>401-3201-G963</v>
          </cell>
          <cell r="AJ4556" t="str">
            <v>-</v>
          </cell>
        </row>
        <row r="4557">
          <cell r="AA4557" t="str">
            <v>401-3201-G997</v>
          </cell>
          <cell r="AD4557" t="str">
            <v>HONORS-401</v>
          </cell>
          <cell r="AE4557" t="str">
            <v>HONORS-401-18</v>
          </cell>
          <cell r="AF4557" t="str">
            <v>401-3201-G997</v>
          </cell>
          <cell r="AJ4557" t="str">
            <v>-</v>
          </cell>
        </row>
        <row r="4558">
          <cell r="AA4558" t="str">
            <v>401-3201-GX06</v>
          </cell>
          <cell r="AD4558" t="str">
            <v>HONORS-401</v>
          </cell>
          <cell r="AE4558" t="str">
            <v>HONORS-401-19</v>
          </cell>
          <cell r="AF4558" t="str">
            <v>401-3201-GX06</v>
          </cell>
          <cell r="AJ4558" t="str">
            <v>-</v>
          </cell>
        </row>
        <row r="4559">
          <cell r="AA4559" t="str">
            <v>401-3203-5037</v>
          </cell>
          <cell r="AD4559" t="str">
            <v>ENROLLSVCS-401</v>
          </cell>
          <cell r="AE4559" t="str">
            <v>ENROLLSVCS-401-1</v>
          </cell>
          <cell r="AF4559" t="str">
            <v>401-3203-5037</v>
          </cell>
          <cell r="AJ4559" t="str">
            <v>-</v>
          </cell>
        </row>
        <row r="4560">
          <cell r="AA4560" t="str">
            <v>401-3203-EB23</v>
          </cell>
          <cell r="AD4560" t="str">
            <v>ENROLLSVCS-401</v>
          </cell>
          <cell r="AE4560" t="str">
            <v>ENROLLSVCS-401-2</v>
          </cell>
          <cell r="AF4560" t="str">
            <v>401-3203-EB23</v>
          </cell>
          <cell r="AJ4560" t="str">
            <v>-</v>
          </cell>
        </row>
        <row r="4561">
          <cell r="AA4561" t="str">
            <v>401-3203-EE74</v>
          </cell>
          <cell r="AD4561" t="str">
            <v>ENROLLSVCS-401</v>
          </cell>
          <cell r="AE4561" t="str">
            <v>ENROLLSVCS-401-3</v>
          </cell>
          <cell r="AF4561" t="str">
            <v>401-3203-EE74</v>
          </cell>
          <cell r="AJ4561" t="str">
            <v>-</v>
          </cell>
        </row>
        <row r="4562">
          <cell r="AA4562" t="str">
            <v>401-3203-EF98</v>
          </cell>
          <cell r="AD4562" t="str">
            <v>ENROLLSVCS-401</v>
          </cell>
          <cell r="AE4562" t="str">
            <v>ENROLLSVCS-401-4</v>
          </cell>
          <cell r="AF4562" t="str">
            <v>401-3203-EF98</v>
          </cell>
          <cell r="AJ4562" t="str">
            <v>-</v>
          </cell>
        </row>
        <row r="4563">
          <cell r="AA4563" t="str">
            <v>401-3203-EG03</v>
          </cell>
          <cell r="AD4563" t="str">
            <v>ENROLLSVCS-401</v>
          </cell>
          <cell r="AE4563" t="str">
            <v>ENROLLSVCS-401-5</v>
          </cell>
          <cell r="AF4563" t="str">
            <v>401-3203-EG03</v>
          </cell>
          <cell r="AJ4563" t="str">
            <v>-</v>
          </cell>
        </row>
        <row r="4564">
          <cell r="AA4564" t="str">
            <v>401-3203-EG04</v>
          </cell>
          <cell r="AD4564" t="str">
            <v>ENROLLSVCS-401</v>
          </cell>
          <cell r="AE4564" t="str">
            <v>ENROLLSVCS-401-6</v>
          </cell>
          <cell r="AF4564" t="str">
            <v>401-3203-EG04</v>
          </cell>
          <cell r="AJ4564" t="str">
            <v>-</v>
          </cell>
        </row>
        <row r="4565">
          <cell r="AA4565" t="str">
            <v>401-3203-EG11</v>
          </cell>
          <cell r="AD4565" t="str">
            <v>ENROLLSVCS-401</v>
          </cell>
          <cell r="AE4565" t="str">
            <v>ENROLLSVCS-401-7</v>
          </cell>
          <cell r="AF4565" t="str">
            <v>401-3203-EG11</v>
          </cell>
          <cell r="AJ4565" t="str">
            <v>-</v>
          </cell>
        </row>
        <row r="4566">
          <cell r="AA4566" t="str">
            <v>401-3203-EG12</v>
          </cell>
          <cell r="AD4566" t="str">
            <v>ENROLLSVCS-401</v>
          </cell>
          <cell r="AE4566" t="str">
            <v>ENROLLSVCS-401-8</v>
          </cell>
          <cell r="AF4566" t="str">
            <v>401-3203-EG12</v>
          </cell>
          <cell r="AJ4566" t="str">
            <v>-</v>
          </cell>
        </row>
        <row r="4567">
          <cell r="AA4567" t="str">
            <v>401-3203-EG23</v>
          </cell>
          <cell r="AD4567" t="str">
            <v>ENROLLSVCS-401</v>
          </cell>
          <cell r="AE4567" t="str">
            <v>ENROLLSVCS-401-9</v>
          </cell>
          <cell r="AF4567" t="str">
            <v>401-3203-EG23</v>
          </cell>
          <cell r="AJ4567" t="str">
            <v>-</v>
          </cell>
        </row>
        <row r="4568">
          <cell r="AA4568" t="str">
            <v>401-3203-EG27</v>
          </cell>
          <cell r="AD4568" t="str">
            <v>ENROLLSVCS-401</v>
          </cell>
          <cell r="AE4568" t="str">
            <v>ENROLLSVCS-401-10</v>
          </cell>
          <cell r="AF4568" t="str">
            <v>401-3203-EG27</v>
          </cell>
          <cell r="AJ4568" t="str">
            <v>-</v>
          </cell>
        </row>
        <row r="4569">
          <cell r="AA4569" t="str">
            <v>401-3203-EG28</v>
          </cell>
          <cell r="AD4569" t="str">
            <v>ENROLLSVCS-401</v>
          </cell>
          <cell r="AE4569" t="str">
            <v>ENROLLSVCS-401-11</v>
          </cell>
          <cell r="AF4569" t="str">
            <v>401-3203-EG28</v>
          </cell>
          <cell r="AJ4569" t="str">
            <v>-</v>
          </cell>
        </row>
        <row r="4570">
          <cell r="AA4570" t="str">
            <v>401-3203-EG45</v>
          </cell>
          <cell r="AD4570" t="str">
            <v>ENROLLSVCS-401</v>
          </cell>
          <cell r="AE4570" t="str">
            <v>ENROLLSVCS-401-12</v>
          </cell>
          <cell r="AF4570" t="str">
            <v>401-3203-EG45</v>
          </cell>
          <cell r="AJ4570" t="str">
            <v>-</v>
          </cell>
        </row>
        <row r="4571">
          <cell r="AA4571" t="str">
            <v>401-3203-EG69</v>
          </cell>
          <cell r="AD4571" t="str">
            <v>ENROLLSVCS-401</v>
          </cell>
          <cell r="AE4571" t="str">
            <v>ENROLLSVCS-401-13</v>
          </cell>
          <cell r="AF4571" t="str">
            <v>401-3203-EG69</v>
          </cell>
          <cell r="AJ4571" t="str">
            <v>-</v>
          </cell>
        </row>
        <row r="4572">
          <cell r="AA4572" t="str">
            <v>401-3203-EG71</v>
          </cell>
          <cell r="AD4572" t="str">
            <v>ENROLLSVCS-401</v>
          </cell>
          <cell r="AE4572" t="str">
            <v>ENROLLSVCS-401-14</v>
          </cell>
          <cell r="AF4572" t="str">
            <v>401-3203-EG71</v>
          </cell>
          <cell r="AJ4572" t="str">
            <v>-</v>
          </cell>
        </row>
        <row r="4573">
          <cell r="AA4573" t="str">
            <v>401-3203-EG80</v>
          </cell>
          <cell r="AD4573" t="str">
            <v>ENROLLSVCS-401</v>
          </cell>
          <cell r="AE4573" t="str">
            <v>ENROLLSVCS-401-15</v>
          </cell>
          <cell r="AF4573" t="str">
            <v>401-3203-EG80</v>
          </cell>
          <cell r="AJ4573" t="str">
            <v>-</v>
          </cell>
        </row>
        <row r="4574">
          <cell r="AA4574" t="str">
            <v>401-3203-EH51</v>
          </cell>
          <cell r="AD4574" t="str">
            <v>ENROLLSVCS-401</v>
          </cell>
          <cell r="AE4574" t="str">
            <v>ENROLLSVCS-401-16</v>
          </cell>
          <cell r="AF4574" t="str">
            <v>401-3203-EH51</v>
          </cell>
          <cell r="AJ4574" t="str">
            <v>-</v>
          </cell>
        </row>
        <row r="4575">
          <cell r="AA4575" t="str">
            <v>401-3203-EH62</v>
          </cell>
          <cell r="AD4575" t="str">
            <v>ENROLLSVCS-401</v>
          </cell>
          <cell r="AE4575" t="str">
            <v>ENROLLSVCS-401-17</v>
          </cell>
          <cell r="AF4575" t="str">
            <v>401-3203-EH62</v>
          </cell>
          <cell r="AJ4575" t="str">
            <v>-</v>
          </cell>
        </row>
        <row r="4576">
          <cell r="AA4576" t="str">
            <v>401-3203-EH87</v>
          </cell>
          <cell r="AD4576" t="str">
            <v>ENROLLSVCS-401</v>
          </cell>
          <cell r="AE4576" t="str">
            <v>ENROLLSVCS-401-18</v>
          </cell>
          <cell r="AF4576" t="str">
            <v>401-3203-EH87</v>
          </cell>
          <cell r="AJ4576" t="str">
            <v>-</v>
          </cell>
        </row>
        <row r="4577">
          <cell r="AA4577" t="str">
            <v>401-3203-EI01</v>
          </cell>
          <cell r="AD4577" t="str">
            <v>ENROLLSVCS-401</v>
          </cell>
          <cell r="AE4577" t="str">
            <v>ENROLLSVCS-401-19</v>
          </cell>
          <cell r="AF4577" t="str">
            <v>401-3203-EI01</v>
          </cell>
          <cell r="AJ4577" t="str">
            <v>-</v>
          </cell>
        </row>
        <row r="4578">
          <cell r="AA4578" t="str">
            <v>401-3203-EJ88</v>
          </cell>
          <cell r="AD4578" t="str">
            <v>ENROLLSVCS-401</v>
          </cell>
          <cell r="AE4578" t="str">
            <v>ENROLLSVCS-401-20</v>
          </cell>
          <cell r="AF4578" t="str">
            <v>401-3203-EJ88</v>
          </cell>
          <cell r="AJ4578" t="str">
            <v>-</v>
          </cell>
        </row>
        <row r="4579">
          <cell r="AA4579" t="str">
            <v>401-3203-EJ91</v>
          </cell>
          <cell r="AD4579" t="str">
            <v>ENROLLSVCS-401</v>
          </cell>
          <cell r="AE4579" t="str">
            <v>ENROLLSVCS-401-21</v>
          </cell>
          <cell r="AF4579" t="str">
            <v>401-3203-EJ91</v>
          </cell>
          <cell r="AJ4579" t="str">
            <v>-</v>
          </cell>
        </row>
        <row r="4580">
          <cell r="AA4580" t="str">
            <v>401-3203-EJ93</v>
          </cell>
          <cell r="AD4580" t="str">
            <v>ENROLLSVCS-401</v>
          </cell>
          <cell r="AE4580" t="str">
            <v>ENROLLSVCS-401-22</v>
          </cell>
          <cell r="AF4580" t="str">
            <v>401-3203-EJ93</v>
          </cell>
          <cell r="AJ4580" t="str">
            <v>-</v>
          </cell>
        </row>
        <row r="4581">
          <cell r="AA4581" t="str">
            <v>401-3203-EK09</v>
          </cell>
          <cell r="AD4581" t="str">
            <v>ENROLLSVCS-401</v>
          </cell>
          <cell r="AE4581" t="str">
            <v>ENROLLSVCS-401-23</v>
          </cell>
          <cell r="AF4581" t="str">
            <v>401-3203-EK09</v>
          </cell>
          <cell r="AJ4581" t="str">
            <v>-</v>
          </cell>
        </row>
        <row r="4582">
          <cell r="AA4582" t="str">
            <v>401-3203-EK24</v>
          </cell>
          <cell r="AD4582" t="str">
            <v>ENROLLSVCS-401</v>
          </cell>
          <cell r="AE4582" t="str">
            <v>ENROLLSVCS-401-24</v>
          </cell>
          <cell r="AF4582" t="str">
            <v>401-3203-EK24</v>
          </cell>
          <cell r="AJ4582" t="str">
            <v>-</v>
          </cell>
        </row>
        <row r="4583">
          <cell r="AA4583" t="str">
            <v>401-3203-EK40</v>
          </cell>
          <cell r="AD4583" t="str">
            <v>ENROLLSVCS-401</v>
          </cell>
          <cell r="AE4583" t="str">
            <v>ENROLLSVCS-401-25</v>
          </cell>
          <cell r="AF4583" t="str">
            <v>401-3203-EK40</v>
          </cell>
          <cell r="AJ4583" t="str">
            <v>-</v>
          </cell>
        </row>
        <row r="4584">
          <cell r="AA4584" t="str">
            <v>401-3203-EK47</v>
          </cell>
          <cell r="AD4584" t="str">
            <v>ENROLLSVCS-401</v>
          </cell>
          <cell r="AE4584" t="str">
            <v>ENROLLSVCS-401-26</v>
          </cell>
          <cell r="AF4584" t="str">
            <v>401-3203-EK47</v>
          </cell>
          <cell r="AJ4584" t="str">
            <v>-</v>
          </cell>
        </row>
        <row r="4585">
          <cell r="AA4585" t="str">
            <v>401-3203-EK49</v>
          </cell>
          <cell r="AD4585" t="str">
            <v>ENROLLSVCS-401</v>
          </cell>
          <cell r="AE4585" t="str">
            <v>ENROLLSVCS-401-27</v>
          </cell>
          <cell r="AF4585" t="str">
            <v>401-3203-EK49</v>
          </cell>
          <cell r="AJ4585" t="str">
            <v>-</v>
          </cell>
        </row>
        <row r="4586">
          <cell r="AA4586" t="str">
            <v>401-3203-EK50</v>
          </cell>
          <cell r="AD4586" t="str">
            <v>ENROLLSVCS-401</v>
          </cell>
          <cell r="AE4586" t="str">
            <v>ENROLLSVCS-401-28</v>
          </cell>
          <cell r="AF4586" t="str">
            <v>401-3203-EK50</v>
          </cell>
          <cell r="AJ4586" t="str">
            <v>-</v>
          </cell>
        </row>
        <row r="4587">
          <cell r="AA4587" t="str">
            <v>401-3203-EK53</v>
          </cell>
          <cell r="AD4587" t="str">
            <v>ENROLLSVCS-401</v>
          </cell>
          <cell r="AE4587" t="str">
            <v>ENROLLSVCS-401-29</v>
          </cell>
          <cell r="AF4587" t="str">
            <v>401-3203-EK53</v>
          </cell>
          <cell r="AJ4587" t="str">
            <v>-</v>
          </cell>
        </row>
        <row r="4588">
          <cell r="AA4588" t="str">
            <v>401-3203-EK54</v>
          </cell>
          <cell r="AD4588" t="str">
            <v>ENROLLSVCS-401</v>
          </cell>
          <cell r="AE4588" t="str">
            <v>ENROLLSVCS-401-30</v>
          </cell>
          <cell r="AF4588" t="str">
            <v>401-3203-EK54</v>
          </cell>
          <cell r="AJ4588" t="str">
            <v>-</v>
          </cell>
        </row>
        <row r="4589">
          <cell r="AA4589" t="str">
            <v>401-3203-EK58</v>
          </cell>
          <cell r="AD4589" t="str">
            <v>ENROLLSVCS-401</v>
          </cell>
          <cell r="AE4589" t="str">
            <v>ENROLLSVCS-401-31</v>
          </cell>
          <cell r="AF4589" t="str">
            <v>401-3203-EK58</v>
          </cell>
          <cell r="AJ4589" t="str">
            <v>-</v>
          </cell>
        </row>
        <row r="4590">
          <cell r="AA4590" t="str">
            <v>401-3203-EK63</v>
          </cell>
          <cell r="AD4590" t="str">
            <v>ENROLLSVCS-401</v>
          </cell>
          <cell r="AE4590" t="str">
            <v>ENROLLSVCS-401-32</v>
          </cell>
          <cell r="AF4590" t="str">
            <v>401-3203-EK63</v>
          </cell>
          <cell r="AJ4590" t="str">
            <v>-</v>
          </cell>
        </row>
        <row r="4591">
          <cell r="AA4591" t="str">
            <v>401-3203-EK66</v>
          </cell>
          <cell r="AD4591" t="str">
            <v>ENROLLSVCS-401</v>
          </cell>
          <cell r="AE4591" t="str">
            <v>ENROLLSVCS-401-33</v>
          </cell>
          <cell r="AF4591" t="str">
            <v>401-3203-EK66</v>
          </cell>
          <cell r="AJ4591" t="str">
            <v>-</v>
          </cell>
        </row>
        <row r="4592">
          <cell r="AA4592" t="str">
            <v>401-3203-EK68</v>
          </cell>
          <cell r="AD4592" t="str">
            <v>ENROLLSVCS-401</v>
          </cell>
          <cell r="AE4592" t="str">
            <v>ENROLLSVCS-401-34</v>
          </cell>
          <cell r="AF4592" t="str">
            <v>401-3203-EK68</v>
          </cell>
          <cell r="AJ4592" t="str">
            <v>-</v>
          </cell>
        </row>
        <row r="4593">
          <cell r="AA4593" t="str">
            <v>401-3203-EK69</v>
          </cell>
          <cell r="AD4593" t="str">
            <v>ENROLLSVCS-401</v>
          </cell>
          <cell r="AE4593" t="str">
            <v>ENROLLSVCS-401-35</v>
          </cell>
          <cell r="AF4593" t="str">
            <v>401-3203-EK69</v>
          </cell>
          <cell r="AJ4593" t="str">
            <v>-</v>
          </cell>
        </row>
        <row r="4594">
          <cell r="AA4594" t="str">
            <v>401-3203-EK71</v>
          </cell>
          <cell r="AD4594" t="str">
            <v>ENROLLSVCS-401</v>
          </cell>
          <cell r="AE4594" t="str">
            <v>ENROLLSVCS-401-36</v>
          </cell>
          <cell r="AF4594" t="str">
            <v>401-3203-EK71</v>
          </cell>
          <cell r="AJ4594" t="str">
            <v>-</v>
          </cell>
        </row>
        <row r="4595">
          <cell r="AA4595" t="str">
            <v>401-3203-EK72</v>
          </cell>
          <cell r="AD4595" t="str">
            <v>ENROLLSVCS-401</v>
          </cell>
          <cell r="AE4595" t="str">
            <v>ENROLLSVCS-401-37</v>
          </cell>
          <cell r="AF4595" t="str">
            <v>401-3203-EK72</v>
          </cell>
          <cell r="AJ4595" t="str">
            <v>-</v>
          </cell>
        </row>
        <row r="4596">
          <cell r="AA4596" t="str">
            <v>401-3203-EK77</v>
          </cell>
          <cell r="AD4596" t="str">
            <v>ENROLLSVCS-401</v>
          </cell>
          <cell r="AE4596" t="str">
            <v>ENROLLSVCS-401-38</v>
          </cell>
          <cell r="AF4596" t="str">
            <v>401-3203-EK77</v>
          </cell>
          <cell r="AJ4596" t="str">
            <v>-</v>
          </cell>
        </row>
        <row r="4597">
          <cell r="AA4597" t="str">
            <v>401-3203-EK79</v>
          </cell>
          <cell r="AD4597" t="str">
            <v>ENROLLSVCS-401</v>
          </cell>
          <cell r="AE4597" t="str">
            <v>ENROLLSVCS-401-39</v>
          </cell>
          <cell r="AF4597" t="str">
            <v>401-3203-EK79</v>
          </cell>
          <cell r="AJ4597" t="str">
            <v>-</v>
          </cell>
        </row>
        <row r="4598">
          <cell r="AA4598" t="str">
            <v>401-3203-EK82</v>
          </cell>
          <cell r="AD4598" t="str">
            <v>ENROLLSVCS-401</v>
          </cell>
          <cell r="AE4598" t="str">
            <v>ENROLLSVCS-401-40</v>
          </cell>
          <cell r="AF4598" t="str">
            <v>401-3203-EK82</v>
          </cell>
          <cell r="AJ4598" t="str">
            <v>-</v>
          </cell>
        </row>
        <row r="4599">
          <cell r="AA4599" t="str">
            <v>401-3203-EK83</v>
          </cell>
          <cell r="AD4599" t="str">
            <v>ENROLLSVCS-401</v>
          </cell>
          <cell r="AE4599" t="str">
            <v>ENROLLSVCS-401-41</v>
          </cell>
          <cell r="AF4599" t="str">
            <v>401-3203-EK83</v>
          </cell>
          <cell r="AJ4599" t="str">
            <v>-</v>
          </cell>
        </row>
        <row r="4600">
          <cell r="AA4600" t="str">
            <v>401-3203-EK88</v>
          </cell>
          <cell r="AD4600" t="str">
            <v>ENROLLSVCS-401</v>
          </cell>
          <cell r="AE4600" t="str">
            <v>ENROLLSVCS-401-42</v>
          </cell>
          <cell r="AF4600" t="str">
            <v>401-3203-EK88</v>
          </cell>
          <cell r="AJ4600" t="str">
            <v>-</v>
          </cell>
        </row>
        <row r="4601">
          <cell r="AA4601" t="str">
            <v>401-3203-EK90</v>
          </cell>
          <cell r="AD4601" t="str">
            <v>ENROLLSVCS-401</v>
          </cell>
          <cell r="AE4601" t="str">
            <v>ENROLLSVCS-401-43</v>
          </cell>
          <cell r="AF4601" t="str">
            <v>401-3203-EK90</v>
          </cell>
          <cell r="AJ4601" t="str">
            <v>-</v>
          </cell>
        </row>
        <row r="4602">
          <cell r="AA4602" t="str">
            <v>401-3203-EL01</v>
          </cell>
          <cell r="AD4602" t="str">
            <v>ENROLLSVCS-401</v>
          </cell>
          <cell r="AE4602" t="str">
            <v>ENROLLSVCS-401-44</v>
          </cell>
          <cell r="AF4602" t="str">
            <v>401-3203-EL01</v>
          </cell>
          <cell r="AJ4602" t="str">
            <v>-</v>
          </cell>
        </row>
        <row r="4603">
          <cell r="AA4603" t="str">
            <v>401-3203-EL07</v>
          </cell>
          <cell r="AD4603" t="str">
            <v>ENROLLSVCS-401</v>
          </cell>
          <cell r="AE4603" t="str">
            <v>ENROLLSVCS-401-45</v>
          </cell>
          <cell r="AF4603" t="str">
            <v>401-3203-EL07</v>
          </cell>
          <cell r="AJ4603" t="str">
            <v>-</v>
          </cell>
        </row>
        <row r="4604">
          <cell r="AA4604" t="str">
            <v>401-3203-EL08</v>
          </cell>
          <cell r="AD4604" t="str">
            <v>ENROLLSVCS-401</v>
          </cell>
          <cell r="AE4604" t="str">
            <v>ENROLLSVCS-401-46</v>
          </cell>
          <cell r="AF4604" t="str">
            <v>401-3203-EL08</v>
          </cell>
          <cell r="AJ4604" t="str">
            <v>-</v>
          </cell>
        </row>
        <row r="4605">
          <cell r="AA4605" t="str">
            <v>401-3203-EL13</v>
          </cell>
          <cell r="AD4605" t="str">
            <v>ENROLLSVCS-401</v>
          </cell>
          <cell r="AE4605" t="str">
            <v>ENROLLSVCS-401-47</v>
          </cell>
          <cell r="AF4605" t="str">
            <v>401-3203-EL13</v>
          </cell>
          <cell r="AJ4605" t="str">
            <v>-</v>
          </cell>
        </row>
        <row r="4606">
          <cell r="AA4606" t="str">
            <v>401-3203-EL25</v>
          </cell>
          <cell r="AD4606" t="str">
            <v>ENROLLSVCS-401</v>
          </cell>
          <cell r="AE4606" t="str">
            <v>ENROLLSVCS-401-48</v>
          </cell>
          <cell r="AF4606" t="str">
            <v>401-3203-EL25</v>
          </cell>
          <cell r="AJ4606" t="str">
            <v>-</v>
          </cell>
        </row>
        <row r="4607">
          <cell r="AA4607" t="str">
            <v>401-3203-EL31</v>
          </cell>
          <cell r="AD4607" t="str">
            <v>ENROLLSVCS-401</v>
          </cell>
          <cell r="AE4607" t="str">
            <v>ENROLLSVCS-401-49</v>
          </cell>
          <cell r="AF4607" t="str">
            <v>401-3203-EL31</v>
          </cell>
          <cell r="AJ4607" t="str">
            <v>-</v>
          </cell>
        </row>
        <row r="4608">
          <cell r="AA4608" t="str">
            <v>401-3203-EL38</v>
          </cell>
          <cell r="AD4608" t="str">
            <v>ENROLLSVCS-401</v>
          </cell>
          <cell r="AE4608" t="str">
            <v>ENROLLSVCS-401-50</v>
          </cell>
          <cell r="AF4608" t="str">
            <v>401-3203-EL38</v>
          </cell>
          <cell r="AJ4608" t="str">
            <v>-</v>
          </cell>
        </row>
        <row r="4609">
          <cell r="AA4609" t="str">
            <v>401-3203-G603</v>
          </cell>
          <cell r="AD4609" t="str">
            <v>ENROLLSVCS-401</v>
          </cell>
          <cell r="AE4609" t="str">
            <v>ENROLLSVCS-401-51</v>
          </cell>
          <cell r="AF4609" t="str">
            <v>401-3203-G603</v>
          </cell>
          <cell r="AJ4609" t="str">
            <v>-</v>
          </cell>
        </row>
        <row r="4610">
          <cell r="AA4610" t="str">
            <v>401-3203-GS77</v>
          </cell>
          <cell r="AD4610" t="str">
            <v>ENROLLSVCS-401</v>
          </cell>
          <cell r="AE4610" t="str">
            <v>ENROLLSVCS-401-52</v>
          </cell>
          <cell r="AF4610" t="str">
            <v>401-3203-GS77</v>
          </cell>
          <cell r="AJ4610" t="str">
            <v>-</v>
          </cell>
        </row>
        <row r="4611">
          <cell r="AA4611" t="str">
            <v>401-3203-GS80</v>
          </cell>
          <cell r="AD4611" t="str">
            <v>ENROLLSVCS-401</v>
          </cell>
          <cell r="AE4611" t="str">
            <v>ENROLLSVCS-401-53</v>
          </cell>
          <cell r="AF4611" t="str">
            <v>401-3203-GS80</v>
          </cell>
          <cell r="AJ4611" t="str">
            <v>-</v>
          </cell>
        </row>
        <row r="4612">
          <cell r="AA4612" t="str">
            <v>401-3203-GS81</v>
          </cell>
          <cell r="AD4612" t="str">
            <v>ENROLLSVCS-401</v>
          </cell>
          <cell r="AE4612" t="str">
            <v>ENROLLSVCS-401-54</v>
          </cell>
          <cell r="AF4612" t="str">
            <v>401-3203-GS81</v>
          </cell>
          <cell r="AJ4612" t="str">
            <v>-</v>
          </cell>
        </row>
        <row r="4613">
          <cell r="AA4613" t="str">
            <v>401-3203-GS82</v>
          </cell>
          <cell r="AD4613" t="str">
            <v>ENROLLSVCS-401</v>
          </cell>
          <cell r="AE4613" t="str">
            <v>ENROLLSVCS-401-55</v>
          </cell>
          <cell r="AF4613" t="str">
            <v>401-3203-GS82</v>
          </cell>
          <cell r="AJ4613" t="str">
            <v>-</v>
          </cell>
        </row>
        <row r="4614">
          <cell r="AA4614" t="str">
            <v>401-3203-GS85</v>
          </cell>
          <cell r="AD4614" t="str">
            <v>ENROLLSVCS-401</v>
          </cell>
          <cell r="AE4614" t="str">
            <v>ENROLLSVCS-401-56</v>
          </cell>
          <cell r="AF4614" t="str">
            <v>401-3203-GS85</v>
          </cell>
          <cell r="AJ4614" t="str">
            <v>-</v>
          </cell>
        </row>
        <row r="4615">
          <cell r="AA4615" t="str">
            <v>401-3203-GS87</v>
          </cell>
          <cell r="AD4615" t="str">
            <v>ENROLLSVCS-401</v>
          </cell>
          <cell r="AE4615" t="str">
            <v>ENROLLSVCS-401-57</v>
          </cell>
          <cell r="AF4615" t="str">
            <v>401-3203-GS87</v>
          </cell>
          <cell r="AJ4615" t="str">
            <v>-</v>
          </cell>
        </row>
        <row r="4616">
          <cell r="AA4616" t="str">
            <v>401-3203-GS88</v>
          </cell>
          <cell r="AD4616" t="str">
            <v>ENROLLSVCS-401</v>
          </cell>
          <cell r="AE4616" t="str">
            <v>ENROLLSVCS-401-58</v>
          </cell>
          <cell r="AF4616" t="str">
            <v>401-3203-GS88</v>
          </cell>
          <cell r="AJ4616" t="str">
            <v>-</v>
          </cell>
        </row>
        <row r="4617">
          <cell r="AA4617" t="str">
            <v>401-3203-GS89</v>
          </cell>
          <cell r="AD4617" t="str">
            <v>ENROLLSVCS-401</v>
          </cell>
          <cell r="AE4617" t="str">
            <v>ENROLLSVCS-401-59</v>
          </cell>
          <cell r="AF4617" t="str">
            <v>401-3203-GS89</v>
          </cell>
          <cell r="AJ4617" t="str">
            <v>-</v>
          </cell>
        </row>
        <row r="4618">
          <cell r="AA4618" t="str">
            <v>401-3203-GS98</v>
          </cell>
          <cell r="AD4618" t="str">
            <v>ENROLLSVCS-401</v>
          </cell>
          <cell r="AE4618" t="str">
            <v>ENROLLSVCS-401-60</v>
          </cell>
          <cell r="AF4618" t="str">
            <v>401-3203-GS98</v>
          </cell>
          <cell r="AJ4618" t="str">
            <v>-</v>
          </cell>
        </row>
        <row r="4619">
          <cell r="AA4619" t="str">
            <v>401-3203-GV87</v>
          </cell>
          <cell r="AD4619" t="str">
            <v>ENROLLSVCS-401</v>
          </cell>
          <cell r="AE4619" t="str">
            <v>ENROLLSVCS-401-61</v>
          </cell>
          <cell r="AF4619" t="str">
            <v>401-3203-GV87</v>
          </cell>
          <cell r="AJ4619" t="str">
            <v>-</v>
          </cell>
        </row>
        <row r="4620">
          <cell r="AA4620" t="str">
            <v>401-3203-GW54</v>
          </cell>
          <cell r="AD4620" t="str">
            <v>ENROLLSVCS-401</v>
          </cell>
          <cell r="AE4620" t="str">
            <v>ENROLLSVCS-401-62</v>
          </cell>
          <cell r="AF4620" t="str">
            <v>401-3203-GW54</v>
          </cell>
          <cell r="AJ4620" t="str">
            <v>-</v>
          </cell>
        </row>
        <row r="4621">
          <cell r="AA4621" t="str">
            <v>401-3203-GW67</v>
          </cell>
          <cell r="AD4621" t="str">
            <v>ENROLLSVCS-401</v>
          </cell>
          <cell r="AE4621" t="str">
            <v>ENROLLSVCS-401-63</v>
          </cell>
          <cell r="AF4621" t="str">
            <v>401-3203-GW67</v>
          </cell>
          <cell r="AJ4621" t="str">
            <v>-</v>
          </cell>
        </row>
        <row r="4622">
          <cell r="AA4622" t="str">
            <v>401-3203-GX11</v>
          </cell>
          <cell r="AD4622" t="str">
            <v>ENROLLSVCS-401</v>
          </cell>
          <cell r="AE4622" t="str">
            <v>ENROLLSVCS-401-64</v>
          </cell>
          <cell r="AF4622" t="str">
            <v>401-3203-GX11</v>
          </cell>
          <cell r="AJ4622" t="str">
            <v>-</v>
          </cell>
        </row>
        <row r="4623">
          <cell r="AA4623" t="str">
            <v>401-3203-GX62</v>
          </cell>
          <cell r="AD4623" t="str">
            <v>ENROLLSVCS-401</v>
          </cell>
          <cell r="AE4623" t="str">
            <v>ENROLLSVCS-401-65</v>
          </cell>
          <cell r="AF4623" t="str">
            <v>401-3203-GX62</v>
          </cell>
          <cell r="AJ4623" t="str">
            <v>-</v>
          </cell>
        </row>
        <row r="4624">
          <cell r="AA4624" t="str">
            <v>401-3203-GX67</v>
          </cell>
          <cell r="AD4624" t="str">
            <v>ENROLLSVCS-401</v>
          </cell>
          <cell r="AE4624" t="str">
            <v>ENROLLSVCS-401-66</v>
          </cell>
          <cell r="AF4624" t="str">
            <v>401-3203-GX67</v>
          </cell>
          <cell r="AJ4624" t="str">
            <v>-</v>
          </cell>
        </row>
        <row r="4625">
          <cell r="AA4625" t="str">
            <v>401-3203-TR01</v>
          </cell>
          <cell r="AD4625" t="str">
            <v>ENROLLSVCS-401</v>
          </cell>
          <cell r="AE4625" t="str">
            <v>ENROLLSVCS-401-67</v>
          </cell>
          <cell r="AF4625" t="str">
            <v>401-3203-TR01</v>
          </cell>
          <cell r="AJ4625" t="str">
            <v>-</v>
          </cell>
        </row>
        <row r="4626">
          <cell r="AA4626" t="str">
            <v>401-3203-TR17</v>
          </cell>
          <cell r="AD4626" t="str">
            <v>ENROLLSVCS-401</v>
          </cell>
          <cell r="AE4626" t="str">
            <v>ENROLLSVCS-401-68</v>
          </cell>
          <cell r="AF4626" t="str">
            <v>401-3203-TR17</v>
          </cell>
          <cell r="AJ4626" t="str">
            <v>-</v>
          </cell>
        </row>
        <row r="4627">
          <cell r="AA4627" t="str">
            <v>401-3203-TR18</v>
          </cell>
          <cell r="AD4627" t="str">
            <v>ENROLLSVCS-401</v>
          </cell>
          <cell r="AE4627" t="str">
            <v>ENROLLSVCS-401-69</v>
          </cell>
          <cell r="AF4627" t="str">
            <v>401-3203-TR18</v>
          </cell>
          <cell r="AJ4627" t="str">
            <v>-</v>
          </cell>
        </row>
        <row r="4628">
          <cell r="AA4628" t="str">
            <v>401-3203-TR92</v>
          </cell>
          <cell r="AD4628" t="str">
            <v>ENROLLSVCS-401</v>
          </cell>
          <cell r="AE4628" t="str">
            <v>ENROLLSVCS-401-70</v>
          </cell>
          <cell r="AF4628" t="str">
            <v>401-3203-TR92</v>
          </cell>
          <cell r="AJ4628" t="str">
            <v>-</v>
          </cell>
        </row>
        <row r="4629">
          <cell r="AA4629" t="str">
            <v>401-3204-5179</v>
          </cell>
          <cell r="AD4629" t="str">
            <v>FACSEN-401</v>
          </cell>
          <cell r="AE4629" t="str">
            <v>FACSEN-401-1</v>
          </cell>
          <cell r="AF4629" t="str">
            <v>401-3204-5179</v>
          </cell>
          <cell r="AJ4629" t="str">
            <v>-</v>
          </cell>
        </row>
        <row r="4630">
          <cell r="AA4630" t="str">
            <v>401-3204-GW60</v>
          </cell>
          <cell r="AD4630" t="str">
            <v>FACSEN-401</v>
          </cell>
          <cell r="AE4630" t="str">
            <v>FACSEN-401-2</v>
          </cell>
          <cell r="AF4630" t="str">
            <v>401-3204-GW60</v>
          </cell>
          <cell r="AJ4630" t="str">
            <v>-</v>
          </cell>
        </row>
        <row r="4631">
          <cell r="AA4631" t="str">
            <v>401-3206-5372</v>
          </cell>
          <cell r="AD4631" t="str">
            <v>BUSINESS-401</v>
          </cell>
          <cell r="AE4631" t="str">
            <v>BUSINESS-401-154</v>
          </cell>
          <cell r="AF4631" t="str">
            <v>401-3206-5372</v>
          </cell>
          <cell r="AJ4631" t="str">
            <v>-</v>
          </cell>
        </row>
        <row r="4632">
          <cell r="AA4632" t="str">
            <v>401-3206-5862</v>
          </cell>
          <cell r="AD4632" t="str">
            <v>BUSINESS-401</v>
          </cell>
          <cell r="AE4632" t="str">
            <v>BUSINESS-401-155</v>
          </cell>
          <cell r="AF4632" t="str">
            <v>401-3206-5862</v>
          </cell>
          <cell r="AJ4632" t="str">
            <v>-</v>
          </cell>
        </row>
        <row r="4633">
          <cell r="AA4633" t="str">
            <v>401-3206-5960</v>
          </cell>
          <cell r="AD4633" t="str">
            <v>BUSINESS-401</v>
          </cell>
          <cell r="AE4633" t="str">
            <v>BUSINESS-401-156</v>
          </cell>
          <cell r="AF4633" t="str">
            <v>401-3206-5960</v>
          </cell>
          <cell r="AJ4633" t="str">
            <v>-</v>
          </cell>
        </row>
        <row r="4634">
          <cell r="AA4634" t="str">
            <v>401-3206-G768</v>
          </cell>
          <cell r="AD4634" t="str">
            <v>BUSINESS-401</v>
          </cell>
          <cell r="AE4634" t="str">
            <v>BUSINESS-401-157</v>
          </cell>
          <cell r="AF4634" t="str">
            <v>401-3206-G768</v>
          </cell>
          <cell r="AJ4634" t="str">
            <v>-</v>
          </cell>
        </row>
        <row r="4635">
          <cell r="AA4635" t="str">
            <v>401-3206-G786</v>
          </cell>
          <cell r="AD4635" t="str">
            <v>BUSINESS-401</v>
          </cell>
          <cell r="AE4635" t="str">
            <v>BUSINESS-401-158</v>
          </cell>
          <cell r="AF4635" t="str">
            <v>401-3206-G786</v>
          </cell>
          <cell r="AJ4635" t="str">
            <v>-</v>
          </cell>
        </row>
        <row r="4636">
          <cell r="AA4636" t="str">
            <v>401-3207-5169</v>
          </cell>
          <cell r="AD4636" t="str">
            <v>ARTSCI-401</v>
          </cell>
          <cell r="AE4636" t="str">
            <v>ARTSCI-401-274</v>
          </cell>
          <cell r="AF4636" t="str">
            <v>401-3207-5169</v>
          </cell>
          <cell r="AJ4636" t="str">
            <v>-</v>
          </cell>
        </row>
        <row r="4637">
          <cell r="AA4637" t="str">
            <v>401-3207-5394</v>
          </cell>
          <cell r="AD4637" t="str">
            <v>ARTSCI-401</v>
          </cell>
          <cell r="AE4637" t="str">
            <v>ARTSCI-401-275</v>
          </cell>
          <cell r="AF4637" t="str">
            <v>401-3207-5394</v>
          </cell>
          <cell r="AJ4637" t="str">
            <v>-</v>
          </cell>
        </row>
        <row r="4638">
          <cell r="AA4638" t="str">
            <v>401-3207-5557</v>
          </cell>
          <cell r="AD4638" t="str">
            <v>ARTSCI-401</v>
          </cell>
          <cell r="AE4638" t="str">
            <v>ARTSCI-401-276</v>
          </cell>
          <cell r="AF4638" t="str">
            <v>401-3207-5557</v>
          </cell>
          <cell r="AJ4638" t="str">
            <v>-</v>
          </cell>
        </row>
        <row r="4639">
          <cell r="AA4639" t="str">
            <v>401-3207-E403</v>
          </cell>
          <cell r="AD4639" t="str">
            <v>ARTSCI-401</v>
          </cell>
          <cell r="AE4639" t="str">
            <v>ARTSCI-401-277</v>
          </cell>
          <cell r="AF4639" t="str">
            <v>401-3207-E403</v>
          </cell>
          <cell r="AJ4639" t="str">
            <v>-</v>
          </cell>
        </row>
        <row r="4640">
          <cell r="AA4640" t="str">
            <v>401-3207-G530</v>
          </cell>
          <cell r="AD4640" t="str">
            <v>ARTSCI-401</v>
          </cell>
          <cell r="AE4640" t="str">
            <v>ARTSCI-401-278</v>
          </cell>
          <cell r="AF4640" t="str">
            <v>401-3207-G530</v>
          </cell>
          <cell r="AJ4640" t="str">
            <v>-</v>
          </cell>
        </row>
        <row r="4641">
          <cell r="AA4641" t="str">
            <v>401-3207-GX35</v>
          </cell>
          <cell r="AD4641" t="str">
            <v>ARTSCI-401</v>
          </cell>
          <cell r="AE4641" t="str">
            <v>ARTSCI-401-279</v>
          </cell>
          <cell r="AF4641" t="str">
            <v>401-3207-GX35</v>
          </cell>
          <cell r="AJ4641" t="str">
            <v>-</v>
          </cell>
        </row>
        <row r="4642">
          <cell r="AA4642" t="str">
            <v>401-3208-5300</v>
          </cell>
          <cell r="AD4642" t="str">
            <v>RESECDEV-401</v>
          </cell>
          <cell r="AE4642" t="str">
            <v>RESECDEV-401-2</v>
          </cell>
          <cell r="AF4642" t="str">
            <v>401-3208-5300</v>
          </cell>
          <cell r="AJ4642" t="str">
            <v>-</v>
          </cell>
        </row>
        <row r="4643">
          <cell r="AA4643" t="str">
            <v>401-3208-5960</v>
          </cell>
          <cell r="AD4643" t="str">
            <v>RESECDEV-401</v>
          </cell>
          <cell r="AE4643" t="str">
            <v>RESECDEV-401-3</v>
          </cell>
          <cell r="AF4643" t="str">
            <v>401-3208-5960</v>
          </cell>
          <cell r="AJ4643" t="str">
            <v>-</v>
          </cell>
        </row>
        <row r="4644">
          <cell r="AA4644" t="str">
            <v>401-3208-G705</v>
          </cell>
          <cell r="AD4644" t="str">
            <v>RESECDEV-401</v>
          </cell>
          <cell r="AE4644" t="str">
            <v>RESECDEV-401-4</v>
          </cell>
          <cell r="AF4644" t="str">
            <v>401-3208-G705</v>
          </cell>
          <cell r="AJ4644" t="str">
            <v>-</v>
          </cell>
        </row>
        <row r="4645">
          <cell r="AA4645" t="str">
            <v>401-3208-G764</v>
          </cell>
          <cell r="AD4645" t="str">
            <v>RESECDEV-401</v>
          </cell>
          <cell r="AE4645" t="str">
            <v>RESECDEV-401-5</v>
          </cell>
          <cell r="AF4645" t="str">
            <v>401-3208-G764</v>
          </cell>
          <cell r="AJ4645" t="str">
            <v>-</v>
          </cell>
        </row>
        <row r="4646">
          <cell r="AA4646" t="str">
            <v>401-3208-GT29</v>
          </cell>
          <cell r="AD4646" t="str">
            <v>RESECDEV-401</v>
          </cell>
          <cell r="AE4646" t="str">
            <v>RESECDEV-401-6</v>
          </cell>
          <cell r="AF4646" t="str">
            <v>401-3208-GT29</v>
          </cell>
          <cell r="AJ4646" t="str">
            <v>-</v>
          </cell>
        </row>
        <row r="4647">
          <cell r="AA4647" t="str">
            <v>401-3208-GV94</v>
          </cell>
          <cell r="AD4647" t="str">
            <v>RESECDEV-401</v>
          </cell>
          <cell r="AE4647" t="str">
            <v>RESECDEV-401-7</v>
          </cell>
          <cell r="AF4647" t="str">
            <v>401-3208-GV94</v>
          </cell>
          <cell r="AJ4647" t="str">
            <v>-</v>
          </cell>
        </row>
        <row r="4648">
          <cell r="AA4648" t="str">
            <v>401-3208-GV95</v>
          </cell>
          <cell r="AD4648" t="str">
            <v>RESECDEV-401</v>
          </cell>
          <cell r="AE4648" t="str">
            <v>RESECDEV-401-8</v>
          </cell>
          <cell r="AF4648" t="str">
            <v>401-3208-GV95</v>
          </cell>
          <cell r="AJ4648" t="str">
            <v>-</v>
          </cell>
        </row>
        <row r="4649">
          <cell r="AA4649" t="str">
            <v>401-3208-GW90</v>
          </cell>
          <cell r="AD4649" t="str">
            <v>RESECDEV-401</v>
          </cell>
          <cell r="AE4649" t="str">
            <v>RESECDEV-401-9</v>
          </cell>
          <cell r="AF4649" t="str">
            <v>401-3208-GW90</v>
          </cell>
          <cell r="AJ4649" t="str">
            <v>-</v>
          </cell>
        </row>
        <row r="4650">
          <cell r="AA4650" t="str">
            <v>401-3208-TR06</v>
          </cell>
          <cell r="AD4650" t="str">
            <v>RESECDEV-401</v>
          </cell>
          <cell r="AE4650" t="str">
            <v>RESECDEV-401-10</v>
          </cell>
          <cell r="AF4650" t="str">
            <v>401-3208-TR06</v>
          </cell>
          <cell r="AJ4650" t="str">
            <v>-</v>
          </cell>
        </row>
        <row r="4651">
          <cell r="AA4651" t="str">
            <v>401-3210-5924</v>
          </cell>
          <cell r="AD4651" t="str">
            <v>GRADSTUDIES-401</v>
          </cell>
          <cell r="AE4651" t="str">
            <v>GRADSTUDIES-401-1</v>
          </cell>
          <cell r="AF4651" t="str">
            <v>401-3210-5924</v>
          </cell>
          <cell r="AJ4651" t="str">
            <v>-</v>
          </cell>
        </row>
        <row r="4652">
          <cell r="AA4652" t="str">
            <v>401-3210-EL17</v>
          </cell>
          <cell r="AD4652" t="str">
            <v>GRADSTUDIES-401</v>
          </cell>
          <cell r="AE4652" t="str">
            <v>GRADSTUDIES-401-2</v>
          </cell>
          <cell r="AF4652" t="str">
            <v>401-3210-EL17</v>
          </cell>
          <cell r="AJ4652" t="str">
            <v>-</v>
          </cell>
        </row>
        <row r="4653">
          <cell r="AA4653" t="str">
            <v>401-3210-G575</v>
          </cell>
          <cell r="AD4653" t="str">
            <v>GRADSTUDIES-401</v>
          </cell>
          <cell r="AE4653" t="str">
            <v>GRADSTUDIES-401-3</v>
          </cell>
          <cell r="AF4653" t="str">
            <v>401-3210-G575</v>
          </cell>
          <cell r="AJ4653" t="str">
            <v>-</v>
          </cell>
        </row>
        <row r="4654">
          <cell r="AA4654" t="str">
            <v>401-3210-G947</v>
          </cell>
          <cell r="AD4654" t="str">
            <v>GRADSTUDIES-401</v>
          </cell>
          <cell r="AE4654" t="str">
            <v>GRADSTUDIES-401-4</v>
          </cell>
          <cell r="AF4654" t="str">
            <v>401-3210-G947</v>
          </cell>
          <cell r="AJ4654" t="str">
            <v>-</v>
          </cell>
        </row>
        <row r="4655">
          <cell r="AA4655" t="str">
            <v>401-3210-G962</v>
          </cell>
          <cell r="AD4655" t="str">
            <v>GRADSTUDIES-401</v>
          </cell>
          <cell r="AE4655" t="str">
            <v>GRADSTUDIES-401-5</v>
          </cell>
          <cell r="AF4655" t="str">
            <v>401-3210-G962</v>
          </cell>
          <cell r="AJ4655" t="str">
            <v>-</v>
          </cell>
        </row>
        <row r="4656">
          <cell r="AA4656" t="str">
            <v>401-3211-5694</v>
          </cell>
          <cell r="AD4656" t="str">
            <v>ADMISSIONS-401</v>
          </cell>
          <cell r="AE4656" t="str">
            <v>ADMISSIONS-401-1</v>
          </cell>
          <cell r="AF4656" t="str">
            <v>401-3211-5694</v>
          </cell>
          <cell r="AJ4656" t="str">
            <v>-</v>
          </cell>
        </row>
        <row r="4657">
          <cell r="AA4657" t="str">
            <v>401-3216-5257</v>
          </cell>
          <cell r="AD4657" t="str">
            <v>CELS-401</v>
          </cell>
          <cell r="AE4657" t="str">
            <v>CELS-401-241</v>
          </cell>
          <cell r="AF4657" t="str">
            <v>401-3216-5257</v>
          </cell>
          <cell r="AJ4657" t="str">
            <v>-</v>
          </cell>
        </row>
        <row r="4658">
          <cell r="AA4658" t="str">
            <v>401-3216-5280</v>
          </cell>
          <cell r="AD4658" t="str">
            <v>CELS-401</v>
          </cell>
          <cell r="AE4658" t="str">
            <v>CELS-401-242</v>
          </cell>
          <cell r="AF4658" t="str">
            <v>401-3216-5280</v>
          </cell>
          <cell r="AJ4658" t="str">
            <v>-</v>
          </cell>
        </row>
        <row r="4659">
          <cell r="AA4659" t="str">
            <v>401-3216-5349</v>
          </cell>
          <cell r="AD4659" t="str">
            <v>CELS-401</v>
          </cell>
          <cell r="AE4659" t="str">
            <v>CELS-401-243</v>
          </cell>
          <cell r="AF4659" t="str">
            <v>401-3216-5349</v>
          </cell>
          <cell r="AJ4659" t="str">
            <v>-</v>
          </cell>
        </row>
        <row r="4660">
          <cell r="AA4660" t="str">
            <v>401-3216-G503</v>
          </cell>
          <cell r="AD4660" t="str">
            <v>CELS-401</v>
          </cell>
          <cell r="AE4660" t="str">
            <v>CELS-401-244</v>
          </cell>
          <cell r="AF4660" t="str">
            <v>401-3216-G503</v>
          </cell>
          <cell r="AJ4660" t="str">
            <v>-</v>
          </cell>
        </row>
        <row r="4661">
          <cell r="AA4661" t="str">
            <v>401-3216-G585</v>
          </cell>
          <cell r="AD4661" t="str">
            <v>CELS-401</v>
          </cell>
          <cell r="AE4661" t="str">
            <v>CELS-401-245</v>
          </cell>
          <cell r="AF4661" t="str">
            <v>401-3216-G585</v>
          </cell>
          <cell r="AJ4661" t="str">
            <v>-</v>
          </cell>
        </row>
        <row r="4662">
          <cell r="AA4662" t="str">
            <v>401-3216-G772</v>
          </cell>
          <cell r="AD4662" t="str">
            <v>CELS-401</v>
          </cell>
          <cell r="AE4662" t="str">
            <v>CELS-401-246</v>
          </cell>
          <cell r="AF4662" t="str">
            <v>401-3216-G772</v>
          </cell>
          <cell r="AJ4662" t="str">
            <v>-</v>
          </cell>
        </row>
        <row r="4663">
          <cell r="AA4663" t="str">
            <v>401-3300-G875</v>
          </cell>
          <cell r="AD4663" t="str">
            <v>ITS-401</v>
          </cell>
          <cell r="AE4663" t="str">
            <v>ITS-401-1</v>
          </cell>
          <cell r="AF4663" t="str">
            <v>401-3300-G875</v>
          </cell>
          <cell r="AJ4663" t="str">
            <v>-</v>
          </cell>
        </row>
        <row r="4664">
          <cell r="AA4664" t="str">
            <v>401-3301-5012</v>
          </cell>
          <cell r="AD4664" t="str">
            <v>LIBRARY-401</v>
          </cell>
          <cell r="AE4664" t="str">
            <v>LIBRARY-401-1</v>
          </cell>
          <cell r="AF4664" t="str">
            <v>401-3301-5012</v>
          </cell>
          <cell r="AJ4664" t="str">
            <v>-</v>
          </cell>
        </row>
        <row r="4665">
          <cell r="AA4665" t="str">
            <v>401-3301-5076</v>
          </cell>
          <cell r="AD4665" t="str">
            <v>LIBRARY-401</v>
          </cell>
          <cell r="AE4665" t="str">
            <v>LIBRARY-401-2</v>
          </cell>
          <cell r="AF4665" t="str">
            <v>401-3301-5076</v>
          </cell>
          <cell r="AJ4665" t="str">
            <v>-</v>
          </cell>
        </row>
        <row r="4666">
          <cell r="AA4666" t="str">
            <v>401-3301-5112</v>
          </cell>
          <cell r="AD4666" t="str">
            <v>LIBRARY-401</v>
          </cell>
          <cell r="AE4666" t="str">
            <v>LIBRARY-401-3</v>
          </cell>
          <cell r="AF4666" t="str">
            <v>401-3301-5112</v>
          </cell>
          <cell r="AJ4666" t="str">
            <v>-</v>
          </cell>
        </row>
        <row r="4667">
          <cell r="AA4667" t="str">
            <v>401-3301-5139</v>
          </cell>
          <cell r="AD4667" t="str">
            <v>LIBRARY-401</v>
          </cell>
          <cell r="AE4667" t="str">
            <v>LIBRARY-401-4</v>
          </cell>
          <cell r="AF4667" t="str">
            <v>401-3301-5139</v>
          </cell>
          <cell r="AJ4667" t="str">
            <v>-</v>
          </cell>
        </row>
        <row r="4668">
          <cell r="AA4668" t="str">
            <v>401-3301-5145</v>
          </cell>
          <cell r="AD4668" t="str">
            <v>LIBRARY-401</v>
          </cell>
          <cell r="AE4668" t="str">
            <v>LIBRARY-401-5</v>
          </cell>
          <cell r="AF4668" t="str">
            <v>401-3301-5145</v>
          </cell>
          <cell r="AJ4668" t="str">
            <v>-</v>
          </cell>
        </row>
        <row r="4669">
          <cell r="AA4669" t="str">
            <v>401-3301-5157</v>
          </cell>
          <cell r="AD4669" t="str">
            <v>LIBRARY-401</v>
          </cell>
          <cell r="AE4669" t="str">
            <v>LIBRARY-401-6</v>
          </cell>
          <cell r="AF4669" t="str">
            <v>401-3301-5157</v>
          </cell>
          <cell r="AJ4669" t="str">
            <v>-</v>
          </cell>
        </row>
        <row r="4670">
          <cell r="AA4670" t="str">
            <v>401-3301-5158</v>
          </cell>
          <cell r="AD4670" t="str">
            <v>LIBRARY-401</v>
          </cell>
          <cell r="AE4670" t="str">
            <v>LIBRARY-401-7</v>
          </cell>
          <cell r="AF4670" t="str">
            <v>401-3301-5158</v>
          </cell>
          <cell r="AJ4670" t="str">
            <v>-</v>
          </cell>
        </row>
        <row r="4671">
          <cell r="AA4671" t="str">
            <v>401-3301-5237</v>
          </cell>
          <cell r="AD4671" t="str">
            <v>LIBRARY-401</v>
          </cell>
          <cell r="AE4671" t="str">
            <v>LIBRARY-401-8</v>
          </cell>
          <cell r="AF4671" t="str">
            <v>401-3301-5237</v>
          </cell>
          <cell r="AJ4671" t="str">
            <v>-</v>
          </cell>
        </row>
        <row r="4672">
          <cell r="AA4672" t="str">
            <v>401-3301-5323</v>
          </cell>
          <cell r="AD4672" t="str">
            <v>LIBRARY-401</v>
          </cell>
          <cell r="AE4672" t="str">
            <v>LIBRARY-401-9</v>
          </cell>
          <cell r="AF4672" t="str">
            <v>401-3301-5323</v>
          </cell>
          <cell r="AJ4672" t="str">
            <v>-</v>
          </cell>
        </row>
        <row r="4673">
          <cell r="AA4673" t="str">
            <v>401-3301-5375</v>
          </cell>
          <cell r="AD4673" t="str">
            <v>LIBRARY-401</v>
          </cell>
          <cell r="AE4673" t="str">
            <v>LIBRARY-401-10</v>
          </cell>
          <cell r="AF4673" t="str">
            <v>401-3301-5375</v>
          </cell>
          <cell r="AJ4673" t="str">
            <v>-</v>
          </cell>
        </row>
        <row r="4674">
          <cell r="AA4674" t="str">
            <v>401-3301-5434</v>
          </cell>
          <cell r="AD4674" t="str">
            <v>LIBRARY-401</v>
          </cell>
          <cell r="AE4674" t="str">
            <v>LIBRARY-401-11</v>
          </cell>
          <cell r="AF4674" t="str">
            <v>401-3301-5434</v>
          </cell>
          <cell r="AJ4674" t="str">
            <v>-</v>
          </cell>
        </row>
        <row r="4675">
          <cell r="AA4675" t="str">
            <v>401-3301-5672</v>
          </cell>
          <cell r="AD4675" t="str">
            <v>LIBRARY-401</v>
          </cell>
          <cell r="AE4675" t="str">
            <v>LIBRARY-401-12</v>
          </cell>
          <cell r="AF4675" t="str">
            <v>401-3301-5672</v>
          </cell>
          <cell r="AJ4675" t="str">
            <v>-</v>
          </cell>
        </row>
        <row r="4676">
          <cell r="AA4676" t="str">
            <v>401-3301-5684</v>
          </cell>
          <cell r="AD4676" t="str">
            <v>LIBRARY-401</v>
          </cell>
          <cell r="AE4676" t="str">
            <v>LIBRARY-401-13</v>
          </cell>
          <cell r="AF4676" t="str">
            <v>401-3301-5684</v>
          </cell>
          <cell r="AJ4676" t="str">
            <v>-</v>
          </cell>
        </row>
        <row r="4677">
          <cell r="AA4677" t="str">
            <v>401-3301-5741</v>
          </cell>
          <cell r="AD4677" t="str">
            <v>LIBRARY-401</v>
          </cell>
          <cell r="AE4677" t="str">
            <v>LIBRARY-401-14</v>
          </cell>
          <cell r="AF4677" t="str">
            <v>401-3301-5741</v>
          </cell>
          <cell r="AJ4677" t="str">
            <v>-</v>
          </cell>
        </row>
        <row r="4678">
          <cell r="AA4678" t="str">
            <v>401-3301-5881</v>
          </cell>
          <cell r="AD4678" t="str">
            <v>LIBRARY-401</v>
          </cell>
          <cell r="AE4678" t="str">
            <v>LIBRARY-401-15</v>
          </cell>
          <cell r="AF4678" t="str">
            <v>401-3301-5881</v>
          </cell>
          <cell r="AJ4678" t="str">
            <v>-</v>
          </cell>
        </row>
        <row r="4679">
          <cell r="AA4679" t="str">
            <v>401-3301-5956</v>
          </cell>
          <cell r="AD4679" t="str">
            <v>LIBRARY-401</v>
          </cell>
          <cell r="AE4679" t="str">
            <v>LIBRARY-401-16</v>
          </cell>
          <cell r="AF4679" t="str">
            <v>401-3301-5956</v>
          </cell>
          <cell r="AJ4679" t="str">
            <v>-</v>
          </cell>
        </row>
        <row r="4680">
          <cell r="AA4680" t="str">
            <v>401-3301-E103</v>
          </cell>
          <cell r="AD4680" t="str">
            <v>LIBRARY-401</v>
          </cell>
          <cell r="AE4680" t="str">
            <v>LIBRARY-401-17</v>
          </cell>
          <cell r="AF4680" t="str">
            <v>401-3301-E103</v>
          </cell>
          <cell r="AJ4680" t="str">
            <v>-</v>
          </cell>
        </row>
        <row r="4681">
          <cell r="AA4681" t="str">
            <v>401-3301-E105</v>
          </cell>
          <cell r="AD4681" t="str">
            <v>LIBRARY-401</v>
          </cell>
          <cell r="AE4681" t="str">
            <v>LIBRARY-401-18</v>
          </cell>
          <cell r="AF4681" t="str">
            <v>401-3301-E105</v>
          </cell>
          <cell r="AJ4681" t="str">
            <v>-</v>
          </cell>
        </row>
        <row r="4682">
          <cell r="AA4682" t="str">
            <v>401-3301-E132</v>
          </cell>
          <cell r="AD4682" t="str">
            <v>LIBRARY-401</v>
          </cell>
          <cell r="AE4682" t="str">
            <v>LIBRARY-401-19</v>
          </cell>
          <cell r="AF4682" t="str">
            <v>401-3301-E132</v>
          </cell>
          <cell r="AJ4682" t="str">
            <v>-</v>
          </cell>
        </row>
        <row r="4683">
          <cell r="AA4683" t="str">
            <v>401-3301-E137</v>
          </cell>
          <cell r="AD4683" t="str">
            <v>LIBRARY-401</v>
          </cell>
          <cell r="AE4683" t="str">
            <v>LIBRARY-401-20</v>
          </cell>
          <cell r="AF4683" t="str">
            <v>401-3301-E137</v>
          </cell>
          <cell r="AJ4683" t="str">
            <v>-</v>
          </cell>
        </row>
        <row r="4684">
          <cell r="AA4684" t="str">
            <v>401-3301-E157</v>
          </cell>
          <cell r="AD4684" t="str">
            <v>LIBRARY-401</v>
          </cell>
          <cell r="AE4684" t="str">
            <v>LIBRARY-401-21</v>
          </cell>
          <cell r="AF4684" t="str">
            <v>401-3301-E157</v>
          </cell>
          <cell r="AJ4684" t="str">
            <v>-</v>
          </cell>
        </row>
        <row r="4685">
          <cell r="AA4685" t="str">
            <v>401-3301-E159</v>
          </cell>
          <cell r="AD4685" t="str">
            <v>LIBRARY-401</v>
          </cell>
          <cell r="AE4685" t="str">
            <v>LIBRARY-401-22</v>
          </cell>
          <cell r="AF4685" t="str">
            <v>401-3301-E159</v>
          </cell>
          <cell r="AJ4685" t="str">
            <v>-</v>
          </cell>
        </row>
        <row r="4686">
          <cell r="AA4686" t="str">
            <v>401-3301-E162</v>
          </cell>
          <cell r="AD4686" t="str">
            <v>LIBRARY-401</v>
          </cell>
          <cell r="AE4686" t="str">
            <v>LIBRARY-401-23</v>
          </cell>
          <cell r="AF4686" t="str">
            <v>401-3301-E162</v>
          </cell>
          <cell r="AJ4686" t="str">
            <v>-</v>
          </cell>
        </row>
        <row r="4687">
          <cell r="AA4687" t="str">
            <v>401-3301-E163</v>
          </cell>
          <cell r="AD4687" t="str">
            <v>LIBRARY-401</v>
          </cell>
          <cell r="AE4687" t="str">
            <v>LIBRARY-401-24</v>
          </cell>
          <cell r="AF4687" t="str">
            <v>401-3301-E163</v>
          </cell>
          <cell r="AJ4687" t="str">
            <v>-</v>
          </cell>
        </row>
        <row r="4688">
          <cell r="AA4688" t="str">
            <v>401-3301-E166</v>
          </cell>
          <cell r="AD4688" t="str">
            <v>LIBRARY-401</v>
          </cell>
          <cell r="AE4688" t="str">
            <v>LIBRARY-401-25</v>
          </cell>
          <cell r="AF4688" t="str">
            <v>401-3301-E166</v>
          </cell>
          <cell r="AJ4688" t="str">
            <v>-</v>
          </cell>
        </row>
        <row r="4689">
          <cell r="AA4689" t="str">
            <v>401-3301-E175</v>
          </cell>
          <cell r="AD4689" t="str">
            <v>LIBRARY-401</v>
          </cell>
          <cell r="AE4689" t="str">
            <v>LIBRARY-401-26</v>
          </cell>
          <cell r="AF4689" t="str">
            <v>401-3301-E175</v>
          </cell>
          <cell r="AJ4689" t="str">
            <v>-</v>
          </cell>
        </row>
        <row r="4690">
          <cell r="AA4690" t="str">
            <v>401-3301-E178</v>
          </cell>
          <cell r="AD4690" t="str">
            <v>LIBRARY-401</v>
          </cell>
          <cell r="AE4690" t="str">
            <v>LIBRARY-401-27</v>
          </cell>
          <cell r="AF4690" t="str">
            <v>401-3301-E178</v>
          </cell>
          <cell r="AJ4690" t="str">
            <v>-</v>
          </cell>
        </row>
        <row r="4691">
          <cell r="AA4691" t="str">
            <v>401-3301-E186</v>
          </cell>
          <cell r="AD4691" t="str">
            <v>LIBRARY-401</v>
          </cell>
          <cell r="AE4691" t="str">
            <v>LIBRARY-401-28</v>
          </cell>
          <cell r="AF4691" t="str">
            <v>401-3301-E186</v>
          </cell>
          <cell r="AJ4691" t="str">
            <v>-</v>
          </cell>
        </row>
        <row r="4692">
          <cell r="AA4692" t="str">
            <v>401-3301-E188</v>
          </cell>
          <cell r="AD4692" t="str">
            <v>LIBRARY-401</v>
          </cell>
          <cell r="AE4692" t="str">
            <v>LIBRARY-401-29</v>
          </cell>
          <cell r="AF4692" t="str">
            <v>401-3301-E188</v>
          </cell>
          <cell r="AJ4692" t="str">
            <v>-</v>
          </cell>
        </row>
        <row r="4693">
          <cell r="AA4693" t="str">
            <v>401-3301-E195</v>
          </cell>
          <cell r="AD4693" t="str">
            <v>LIBRARY-401</v>
          </cell>
          <cell r="AE4693" t="str">
            <v>LIBRARY-401-30</v>
          </cell>
          <cell r="AF4693" t="str">
            <v>401-3301-E195</v>
          </cell>
          <cell r="AJ4693" t="str">
            <v>-</v>
          </cell>
        </row>
        <row r="4694">
          <cell r="AA4694" t="str">
            <v>401-3301-E212</v>
          </cell>
          <cell r="AD4694" t="str">
            <v>LIBRARY-401</v>
          </cell>
          <cell r="AE4694" t="str">
            <v>LIBRARY-401-31</v>
          </cell>
          <cell r="AF4694" t="str">
            <v>401-3301-E212</v>
          </cell>
          <cell r="AJ4694" t="str">
            <v>-</v>
          </cell>
        </row>
        <row r="4695">
          <cell r="AA4695" t="str">
            <v>401-3301-E224</v>
          </cell>
          <cell r="AD4695" t="str">
            <v>LIBRARY-401</v>
          </cell>
          <cell r="AE4695" t="str">
            <v>LIBRARY-401-32</v>
          </cell>
          <cell r="AF4695" t="str">
            <v>401-3301-E224</v>
          </cell>
          <cell r="AJ4695" t="str">
            <v>-</v>
          </cell>
        </row>
        <row r="4696">
          <cell r="AA4696" t="str">
            <v>401-3301-E225</v>
          </cell>
          <cell r="AD4696" t="str">
            <v>LIBRARY-401</v>
          </cell>
          <cell r="AE4696" t="str">
            <v>LIBRARY-401-33</v>
          </cell>
          <cell r="AF4696" t="str">
            <v>401-3301-E225</v>
          </cell>
          <cell r="AJ4696" t="str">
            <v>-</v>
          </cell>
        </row>
        <row r="4697">
          <cell r="AA4697" t="str">
            <v>401-3301-E232</v>
          </cell>
          <cell r="AD4697" t="str">
            <v>LIBRARY-401</v>
          </cell>
          <cell r="AE4697" t="str">
            <v>LIBRARY-401-34</v>
          </cell>
          <cell r="AF4697" t="str">
            <v>401-3301-E232</v>
          </cell>
          <cell r="AJ4697" t="str">
            <v>-</v>
          </cell>
        </row>
        <row r="4698">
          <cell r="AA4698" t="str">
            <v>401-3301-E234</v>
          </cell>
          <cell r="AD4698" t="str">
            <v>LIBRARY-401</v>
          </cell>
          <cell r="AE4698" t="str">
            <v>LIBRARY-401-35</v>
          </cell>
          <cell r="AF4698" t="str">
            <v>401-3301-E234</v>
          </cell>
          <cell r="AJ4698" t="str">
            <v>-</v>
          </cell>
        </row>
        <row r="4699">
          <cell r="AA4699" t="str">
            <v>401-3301-E238</v>
          </cell>
          <cell r="AD4699" t="str">
            <v>LIBRARY-401</v>
          </cell>
          <cell r="AE4699" t="str">
            <v>LIBRARY-401-36</v>
          </cell>
          <cell r="AF4699" t="str">
            <v>401-3301-E238</v>
          </cell>
          <cell r="AJ4699" t="str">
            <v>-</v>
          </cell>
        </row>
        <row r="4700">
          <cell r="AA4700" t="str">
            <v>401-3301-E245</v>
          </cell>
          <cell r="AD4700" t="str">
            <v>LIBRARY-401</v>
          </cell>
          <cell r="AE4700" t="str">
            <v>LIBRARY-401-37</v>
          </cell>
          <cell r="AF4700" t="str">
            <v>401-3301-E245</v>
          </cell>
          <cell r="AJ4700" t="str">
            <v>-</v>
          </cell>
        </row>
        <row r="4701">
          <cell r="AA4701" t="str">
            <v>401-3301-E247</v>
          </cell>
          <cell r="AD4701" t="str">
            <v>LIBRARY-401</v>
          </cell>
          <cell r="AE4701" t="str">
            <v>LIBRARY-401-38</v>
          </cell>
          <cell r="AF4701" t="str">
            <v>401-3301-E247</v>
          </cell>
          <cell r="AJ4701" t="str">
            <v>-</v>
          </cell>
        </row>
        <row r="4702">
          <cell r="AA4702" t="str">
            <v>401-3301-E249</v>
          </cell>
          <cell r="AD4702" t="str">
            <v>LIBRARY-401</v>
          </cell>
          <cell r="AE4702" t="str">
            <v>LIBRARY-401-39</v>
          </cell>
          <cell r="AF4702" t="str">
            <v>401-3301-E249</v>
          </cell>
          <cell r="AJ4702" t="str">
            <v>-</v>
          </cell>
        </row>
        <row r="4703">
          <cell r="AA4703" t="str">
            <v>401-3301-E254</v>
          </cell>
          <cell r="AD4703" t="str">
            <v>LIBRARY-401</v>
          </cell>
          <cell r="AE4703" t="str">
            <v>LIBRARY-401-40</v>
          </cell>
          <cell r="AF4703" t="str">
            <v>401-3301-E254</v>
          </cell>
          <cell r="AJ4703" t="str">
            <v>-</v>
          </cell>
        </row>
        <row r="4704">
          <cell r="AA4704" t="str">
            <v>401-3301-E258</v>
          </cell>
          <cell r="AD4704" t="str">
            <v>LIBRARY-401</v>
          </cell>
          <cell r="AE4704" t="str">
            <v>LIBRARY-401-41</v>
          </cell>
          <cell r="AF4704" t="str">
            <v>401-3301-E258</v>
          </cell>
          <cell r="AJ4704" t="str">
            <v>-</v>
          </cell>
        </row>
        <row r="4705">
          <cell r="AA4705" t="str">
            <v>401-3301-E263</v>
          </cell>
          <cell r="AD4705" t="str">
            <v>LIBRARY-401</v>
          </cell>
          <cell r="AE4705" t="str">
            <v>LIBRARY-401-42</v>
          </cell>
          <cell r="AF4705" t="str">
            <v>401-3301-E263</v>
          </cell>
          <cell r="AJ4705" t="str">
            <v>-</v>
          </cell>
        </row>
        <row r="4706">
          <cell r="AA4706" t="str">
            <v>401-3301-E265</v>
          </cell>
          <cell r="AD4706" t="str">
            <v>LIBRARY-401</v>
          </cell>
          <cell r="AE4706" t="str">
            <v>LIBRARY-401-43</v>
          </cell>
          <cell r="AF4706" t="str">
            <v>401-3301-E265</v>
          </cell>
          <cell r="AJ4706" t="str">
            <v>-</v>
          </cell>
        </row>
        <row r="4707">
          <cell r="AA4707" t="str">
            <v>401-3301-E266</v>
          </cell>
          <cell r="AD4707" t="str">
            <v>LIBRARY-401</v>
          </cell>
          <cell r="AE4707" t="str">
            <v>LIBRARY-401-44</v>
          </cell>
          <cell r="AF4707" t="str">
            <v>401-3301-E266</v>
          </cell>
          <cell r="AJ4707" t="str">
            <v>-</v>
          </cell>
        </row>
        <row r="4708">
          <cell r="AA4708" t="str">
            <v>401-3301-E271</v>
          </cell>
          <cell r="AD4708" t="str">
            <v>LIBRARY-401</v>
          </cell>
          <cell r="AE4708" t="str">
            <v>LIBRARY-401-45</v>
          </cell>
          <cell r="AF4708" t="str">
            <v>401-3301-E271</v>
          </cell>
          <cell r="AJ4708" t="str">
            <v>-</v>
          </cell>
        </row>
        <row r="4709">
          <cell r="AA4709" t="str">
            <v>401-3301-E297</v>
          </cell>
          <cell r="AD4709" t="str">
            <v>LIBRARY-401</v>
          </cell>
          <cell r="AE4709" t="str">
            <v>LIBRARY-401-46</v>
          </cell>
          <cell r="AF4709" t="str">
            <v>401-3301-E297</v>
          </cell>
          <cell r="AJ4709" t="str">
            <v>-</v>
          </cell>
        </row>
        <row r="4710">
          <cell r="AA4710" t="str">
            <v>401-3301-E348</v>
          </cell>
          <cell r="AD4710" t="str">
            <v>LIBRARY-401</v>
          </cell>
          <cell r="AE4710" t="str">
            <v>LIBRARY-401-47</v>
          </cell>
          <cell r="AF4710" t="str">
            <v>401-3301-E348</v>
          </cell>
          <cell r="AJ4710" t="str">
            <v>-</v>
          </cell>
        </row>
        <row r="4711">
          <cell r="AA4711" t="str">
            <v>401-3301-E380</v>
          </cell>
          <cell r="AD4711" t="str">
            <v>LIBRARY-401</v>
          </cell>
          <cell r="AE4711" t="str">
            <v>LIBRARY-401-48</v>
          </cell>
          <cell r="AF4711" t="str">
            <v>401-3301-E380</v>
          </cell>
          <cell r="AJ4711" t="str">
            <v>-</v>
          </cell>
        </row>
        <row r="4712">
          <cell r="AA4712" t="str">
            <v>401-3301-EC25</v>
          </cell>
          <cell r="AD4712" t="str">
            <v>LIBRARY-401</v>
          </cell>
          <cell r="AE4712" t="str">
            <v>LIBRARY-401-49</v>
          </cell>
          <cell r="AF4712" t="str">
            <v>401-3301-EC25</v>
          </cell>
          <cell r="AJ4712" t="str">
            <v>-</v>
          </cell>
        </row>
        <row r="4713">
          <cell r="AA4713" t="str">
            <v>401-3301-EH04</v>
          </cell>
          <cell r="AD4713" t="str">
            <v>LIBRARY-401</v>
          </cell>
          <cell r="AE4713" t="str">
            <v>LIBRARY-401-50</v>
          </cell>
          <cell r="AF4713" t="str">
            <v>401-3301-EH04</v>
          </cell>
          <cell r="AJ4713" t="str">
            <v>-</v>
          </cell>
        </row>
        <row r="4714">
          <cell r="AA4714" t="str">
            <v>401-3301-EJ89</v>
          </cell>
          <cell r="AD4714" t="str">
            <v>LIBRARY-401</v>
          </cell>
          <cell r="AE4714" t="str">
            <v>LIBRARY-401-51</v>
          </cell>
          <cell r="AF4714" t="str">
            <v>401-3301-EJ89</v>
          </cell>
          <cell r="AJ4714" t="str">
            <v>-</v>
          </cell>
        </row>
        <row r="4715">
          <cell r="AA4715" t="str">
            <v>401-3301-EK93</v>
          </cell>
          <cell r="AD4715" t="str">
            <v>LIBRARY-401</v>
          </cell>
          <cell r="AE4715" t="str">
            <v>LIBRARY-401-52</v>
          </cell>
          <cell r="AF4715" t="str">
            <v>401-3301-EK93</v>
          </cell>
          <cell r="AJ4715" t="str">
            <v>-</v>
          </cell>
        </row>
        <row r="4716">
          <cell r="AA4716" t="str">
            <v>401-3301-EK94</v>
          </cell>
          <cell r="AD4716" t="str">
            <v>LIBRARY-401</v>
          </cell>
          <cell r="AE4716" t="str">
            <v>LIBRARY-401-53</v>
          </cell>
          <cell r="AF4716" t="str">
            <v>401-3301-EK94</v>
          </cell>
          <cell r="AJ4716" t="str">
            <v>-</v>
          </cell>
        </row>
        <row r="4717">
          <cell r="AA4717" t="str">
            <v>401-3301-EK95</v>
          </cell>
          <cell r="AD4717" t="str">
            <v>LIBRARY-401</v>
          </cell>
          <cell r="AE4717" t="str">
            <v>LIBRARY-401-54</v>
          </cell>
          <cell r="AF4717" t="str">
            <v>401-3301-EK95</v>
          </cell>
          <cell r="AJ4717" t="str">
            <v>-</v>
          </cell>
        </row>
        <row r="4718">
          <cell r="AA4718" t="str">
            <v>401-3301-EK96</v>
          </cell>
          <cell r="AD4718" t="str">
            <v>LIBRARY-401</v>
          </cell>
          <cell r="AE4718" t="str">
            <v>LIBRARY-401-55</v>
          </cell>
          <cell r="AF4718" t="str">
            <v>401-3301-EK96</v>
          </cell>
          <cell r="AJ4718" t="str">
            <v>-</v>
          </cell>
        </row>
        <row r="4719">
          <cell r="AA4719" t="str">
            <v>401-3301-EK97</v>
          </cell>
          <cell r="AD4719" t="str">
            <v>LIBRARY-401</v>
          </cell>
          <cell r="AE4719" t="str">
            <v>LIBRARY-401-56</v>
          </cell>
          <cell r="AF4719" t="str">
            <v>401-3301-EK97</v>
          </cell>
          <cell r="AJ4719" t="str">
            <v>-</v>
          </cell>
        </row>
        <row r="4720">
          <cell r="AA4720" t="str">
            <v>401-3301-G648</v>
          </cell>
          <cell r="AD4720" t="str">
            <v>LIBRARY-401</v>
          </cell>
          <cell r="AE4720" t="str">
            <v>LIBRARY-401-57</v>
          </cell>
          <cell r="AF4720" t="str">
            <v>401-3301-G648</v>
          </cell>
          <cell r="AJ4720" t="str">
            <v>-</v>
          </cell>
        </row>
        <row r="4721">
          <cell r="AA4721" t="str">
            <v>401-3301-G662</v>
          </cell>
          <cell r="AD4721" t="str">
            <v>LIBRARY-401</v>
          </cell>
          <cell r="AE4721" t="str">
            <v>LIBRARY-401-58</v>
          </cell>
          <cell r="AF4721" t="str">
            <v>401-3301-G662</v>
          </cell>
          <cell r="AJ4721" t="str">
            <v>-</v>
          </cell>
        </row>
        <row r="4722">
          <cell r="AA4722" t="str">
            <v>401-3301-G780</v>
          </cell>
          <cell r="AD4722" t="str">
            <v>LIBRARY-401</v>
          </cell>
          <cell r="AE4722" t="str">
            <v>LIBRARY-401-59</v>
          </cell>
          <cell r="AF4722" t="str">
            <v>401-3301-G780</v>
          </cell>
          <cell r="AJ4722" t="str">
            <v>-</v>
          </cell>
        </row>
        <row r="4723">
          <cell r="AA4723" t="str">
            <v>401-3301-G932</v>
          </cell>
          <cell r="AD4723" t="str">
            <v>LIBRARY-401</v>
          </cell>
          <cell r="AE4723" t="str">
            <v>LIBRARY-401-60</v>
          </cell>
          <cell r="AF4723" t="str">
            <v>401-3301-G932</v>
          </cell>
          <cell r="AJ4723" t="str">
            <v>-</v>
          </cell>
        </row>
        <row r="4724">
          <cell r="AA4724" t="str">
            <v>401-3301-G960</v>
          </cell>
          <cell r="AD4724" t="str">
            <v>LIBRARY-401</v>
          </cell>
          <cell r="AE4724" t="str">
            <v>LIBRARY-401-61</v>
          </cell>
          <cell r="AF4724" t="str">
            <v>401-3301-G960</v>
          </cell>
          <cell r="AJ4724" t="str">
            <v>-</v>
          </cell>
        </row>
        <row r="4725">
          <cell r="AA4725" t="str">
            <v>401-3301-GV92</v>
          </cell>
          <cell r="AD4725" t="str">
            <v>LIBRARY-401</v>
          </cell>
          <cell r="AE4725" t="str">
            <v>LIBRARY-401-62</v>
          </cell>
          <cell r="AF4725" t="str">
            <v>401-3301-GV92</v>
          </cell>
          <cell r="AJ4725" t="str">
            <v>-</v>
          </cell>
        </row>
        <row r="4726">
          <cell r="AA4726" t="str">
            <v>401-3301-GX09</v>
          </cell>
          <cell r="AD4726" t="str">
            <v>LIBRARY-401</v>
          </cell>
          <cell r="AE4726" t="str">
            <v>LIBRARY-401-63</v>
          </cell>
          <cell r="AF4726" t="str">
            <v>401-3301-GX09</v>
          </cell>
          <cell r="AJ4726" t="str">
            <v>-</v>
          </cell>
        </row>
        <row r="4727">
          <cell r="AA4727" t="str">
            <v>401-3301-GX10</v>
          </cell>
          <cell r="AD4727" t="str">
            <v>LIBRARY-401</v>
          </cell>
          <cell r="AE4727" t="str">
            <v>LIBRARY-401-64</v>
          </cell>
          <cell r="AF4727" t="str">
            <v>401-3301-GX10</v>
          </cell>
          <cell r="AJ4727" t="str">
            <v>-</v>
          </cell>
        </row>
        <row r="4728">
          <cell r="AA4728" t="str">
            <v>401-3301-GX16</v>
          </cell>
          <cell r="AD4728" t="str">
            <v>LIBRARY-401</v>
          </cell>
          <cell r="AE4728" t="str">
            <v>LIBRARY-401-65</v>
          </cell>
          <cell r="AF4728" t="str">
            <v>401-3301-GX16</v>
          </cell>
          <cell r="AJ4728" t="str">
            <v>-</v>
          </cell>
        </row>
        <row r="4729">
          <cell r="AA4729" t="str">
            <v>401-3301-GX17</v>
          </cell>
          <cell r="AD4729" t="str">
            <v>LIBRARY-401</v>
          </cell>
          <cell r="AE4729" t="str">
            <v>LIBRARY-401-66</v>
          </cell>
          <cell r="AF4729" t="str">
            <v>401-3301-GX17</v>
          </cell>
          <cell r="AJ4729" t="str">
            <v>-</v>
          </cell>
        </row>
        <row r="4730">
          <cell r="AA4730" t="str">
            <v>401-3307-5576</v>
          </cell>
          <cell r="AD4730" t="str">
            <v>ITS-401</v>
          </cell>
          <cell r="AE4730" t="str">
            <v>ITS-401-2</v>
          </cell>
          <cell r="AF4730" t="str">
            <v>401-3307-5576</v>
          </cell>
          <cell r="AJ4730" t="str">
            <v>-</v>
          </cell>
        </row>
        <row r="4731">
          <cell r="AA4731" t="str">
            <v>401-3310-5576</v>
          </cell>
          <cell r="AD4731" t="str">
            <v>ITS-401</v>
          </cell>
          <cell r="AE4731" t="str">
            <v>ITS-401-3</v>
          </cell>
          <cell r="AF4731" t="str">
            <v>401-3310-5576</v>
          </cell>
          <cell r="AJ4731" t="str">
            <v>-</v>
          </cell>
        </row>
        <row r="4732">
          <cell r="AA4732" t="str">
            <v>401-3311-5030</v>
          </cell>
          <cell r="AD4732" t="str">
            <v>ITS-401</v>
          </cell>
          <cell r="AE4732" t="str">
            <v>ITS-401-4</v>
          </cell>
          <cell r="AF4732" t="str">
            <v>401-3311-5030</v>
          </cell>
          <cell r="AJ4732" t="str">
            <v>-</v>
          </cell>
        </row>
        <row r="4733">
          <cell r="AA4733" t="str">
            <v>401-3311-G683</v>
          </cell>
          <cell r="AD4733" t="str">
            <v>ITS-401</v>
          </cell>
          <cell r="AE4733" t="str">
            <v>ITS-401-5</v>
          </cell>
          <cell r="AF4733" t="str">
            <v>401-3311-G683</v>
          </cell>
          <cell r="AJ4733" t="str">
            <v>-</v>
          </cell>
        </row>
        <row r="4734">
          <cell r="AA4734" t="str">
            <v>401-3314-GW32</v>
          </cell>
          <cell r="AD4734" t="str">
            <v>LIBRARY-401</v>
          </cell>
          <cell r="AE4734" t="str">
            <v>LIBRARY-401-67</v>
          </cell>
          <cell r="AF4734" t="str">
            <v>401-3314-GW32</v>
          </cell>
          <cell r="AJ4734" t="str">
            <v>-</v>
          </cell>
        </row>
        <row r="4735">
          <cell r="AA4735" t="str">
            <v>401-4000-GX47</v>
          </cell>
          <cell r="AD4735" t="str">
            <v>ADMINFINANCE-401</v>
          </cell>
          <cell r="AE4735" t="str">
            <v>ADMINFINANCE-401-1</v>
          </cell>
          <cell r="AF4735" t="str">
            <v>401-4000-GX47</v>
          </cell>
          <cell r="AJ4735" t="str">
            <v>-</v>
          </cell>
        </row>
        <row r="4736">
          <cell r="AA4736" t="str">
            <v>401-4002-5022</v>
          </cell>
          <cell r="AD4736" t="str">
            <v>STRATEGIC_PROCUREMENT-401</v>
          </cell>
          <cell r="AE4736" t="str">
            <v>STRATEGIC_PROCUREMENT-401-1</v>
          </cell>
          <cell r="AF4736" t="str">
            <v>401-4002-5022</v>
          </cell>
          <cell r="AJ4736" t="str">
            <v>-</v>
          </cell>
        </row>
        <row r="4737">
          <cell r="AA4737" t="str">
            <v>401-4025-E146</v>
          </cell>
          <cell r="AD4737" t="str">
            <v>WAJONES-401</v>
          </cell>
          <cell r="AE4737" t="str">
            <v>WAJONES-401-1</v>
          </cell>
          <cell r="AF4737" t="str">
            <v>401-4025-E146</v>
          </cell>
          <cell r="AJ4737" t="str">
            <v>-</v>
          </cell>
        </row>
        <row r="4738">
          <cell r="AA4738" t="str">
            <v>401-4025-E181</v>
          </cell>
          <cell r="AD4738" t="str">
            <v>WAJONES-401</v>
          </cell>
          <cell r="AE4738" t="str">
            <v>WAJONES-401-2</v>
          </cell>
          <cell r="AF4738" t="str">
            <v>401-4025-E181</v>
          </cell>
          <cell r="AJ4738" t="str">
            <v>-</v>
          </cell>
        </row>
        <row r="4739">
          <cell r="AA4739" t="str">
            <v>401-4035-GU27</v>
          </cell>
          <cell r="AD4739" t="str">
            <v>PUBLICSAFETY-401</v>
          </cell>
          <cell r="AE4739" t="str">
            <v>PUBLICSAFETY-401-1</v>
          </cell>
          <cell r="AF4739" t="str">
            <v>401-4035-GU27</v>
          </cell>
          <cell r="AJ4739" t="str">
            <v>-</v>
          </cell>
        </row>
        <row r="4740">
          <cell r="AA4740" t="str">
            <v>401-4042-5070</v>
          </cell>
          <cell r="AD4740" t="str">
            <v>FACILITIESOPER-401</v>
          </cell>
          <cell r="AE4740" t="str">
            <v>FACILITIESOPER-401-1</v>
          </cell>
          <cell r="AF4740" t="str">
            <v>401-4042-5070</v>
          </cell>
          <cell r="AJ4740" t="str">
            <v>-</v>
          </cell>
        </row>
        <row r="4741">
          <cell r="AA4741" t="str">
            <v>401-4046-GV77</v>
          </cell>
          <cell r="AD4741" t="str">
            <v>Capital Prog Design &amp; Delivery-401</v>
          </cell>
          <cell r="AE4741" t="str">
            <v>Capital Prog Design &amp; Delivery-401-1</v>
          </cell>
          <cell r="AF4741" t="str">
            <v>401-4046-GV77</v>
          </cell>
          <cell r="AJ4741" t="str">
            <v>-</v>
          </cell>
        </row>
        <row r="4742">
          <cell r="AA4742" t="str">
            <v>401-4070-5963</v>
          </cell>
          <cell r="AD4742" t="str">
            <v>Capital Prog Design &amp; Delivery-401</v>
          </cell>
          <cell r="AE4742" t="str">
            <v>Capital Prog Design &amp; Delivery-401-2</v>
          </cell>
          <cell r="AF4742" t="str">
            <v>401-4070-5963</v>
          </cell>
          <cell r="AJ4742" t="str">
            <v>-</v>
          </cell>
        </row>
        <row r="4743">
          <cell r="AA4743" t="str">
            <v>401-4070-GV77</v>
          </cell>
          <cell r="AD4743" t="str">
            <v>Capital Prog Design &amp; Delivery-401</v>
          </cell>
          <cell r="AE4743" t="str">
            <v>Capital Prog Design &amp; Delivery-401-3</v>
          </cell>
          <cell r="AF4743" t="str">
            <v>401-4070-GV77</v>
          </cell>
          <cell r="AJ4743" t="str">
            <v>-</v>
          </cell>
        </row>
        <row r="4744">
          <cell r="AA4744" t="str">
            <v>401-4073-GV77</v>
          </cell>
          <cell r="AD4744" t="str">
            <v>SPECIALPROJECTS-401</v>
          </cell>
          <cell r="AE4744" t="str">
            <v>SPECIALPROJECTS-401-1</v>
          </cell>
          <cell r="AF4744" t="str">
            <v>401-4073-GV77</v>
          </cell>
          <cell r="AJ4744" t="str">
            <v>-</v>
          </cell>
        </row>
        <row r="4745">
          <cell r="AA4745" t="str">
            <v>401-5000-5020</v>
          </cell>
          <cell r="AD4745" t="str">
            <v>STAFFF-Vice_President-401</v>
          </cell>
          <cell r="AE4745" t="str">
            <v>STAFFF-Vice_President-401-1</v>
          </cell>
          <cell r="AF4745" t="str">
            <v>401-5000-5020</v>
          </cell>
          <cell r="AJ4745" t="str">
            <v>-</v>
          </cell>
        </row>
        <row r="4746">
          <cell r="AA4746" t="str">
            <v>401-5000-5111</v>
          </cell>
          <cell r="AD4746" t="str">
            <v>STAFFF-Vice_President-401</v>
          </cell>
          <cell r="AE4746" t="str">
            <v>STAFFF-Vice_President-401-2</v>
          </cell>
          <cell r="AF4746" t="str">
            <v>401-5000-5111</v>
          </cell>
          <cell r="AJ4746" t="str">
            <v>-</v>
          </cell>
        </row>
        <row r="4747">
          <cell r="AA4747" t="str">
            <v>401-5000-5342</v>
          </cell>
          <cell r="AD4747" t="str">
            <v>STAFFF-Vice_President-401</v>
          </cell>
          <cell r="AE4747" t="str">
            <v>STAFFF-Vice_President-401-3</v>
          </cell>
          <cell r="AF4747" t="str">
            <v>401-5000-5342</v>
          </cell>
          <cell r="AJ4747" t="str">
            <v>-</v>
          </cell>
        </row>
        <row r="4748">
          <cell r="AA4748" t="str">
            <v>401-5000-5416</v>
          </cell>
          <cell r="AD4748" t="str">
            <v>STAFFF-Vice_President-401</v>
          </cell>
          <cell r="AE4748" t="str">
            <v>STAFFF-Vice_President-401-4</v>
          </cell>
          <cell r="AF4748" t="str">
            <v>401-5000-5416</v>
          </cell>
          <cell r="AJ4748" t="str">
            <v>-</v>
          </cell>
        </row>
        <row r="4749">
          <cell r="AA4749" t="str">
            <v>401-5000-5479</v>
          </cell>
          <cell r="AD4749" t="str">
            <v>STAFFF-Vice_President-401</v>
          </cell>
          <cell r="AE4749" t="str">
            <v>STAFFF-Vice_President-401-5</v>
          </cell>
          <cell r="AF4749" t="str">
            <v>401-5000-5479</v>
          </cell>
          <cell r="AJ4749" t="str">
            <v>-</v>
          </cell>
        </row>
        <row r="4750">
          <cell r="AA4750" t="str">
            <v>401-5000-5519</v>
          </cell>
          <cell r="AD4750" t="str">
            <v>STAFFF-Vice_President-401</v>
          </cell>
          <cell r="AE4750" t="str">
            <v>STAFFF-Vice_President-401-6</v>
          </cell>
          <cell r="AF4750" t="str">
            <v>401-5000-5519</v>
          </cell>
          <cell r="AJ4750" t="str">
            <v>-</v>
          </cell>
        </row>
        <row r="4751">
          <cell r="AA4751" t="str">
            <v>401-5000-5748</v>
          </cell>
          <cell r="AD4751" t="str">
            <v>STAFFF-Vice_President-401</v>
          </cell>
          <cell r="AE4751" t="str">
            <v>STAFFF-Vice_President-401-7</v>
          </cell>
          <cell r="AF4751" t="str">
            <v>401-5000-5748</v>
          </cell>
          <cell r="AJ4751" t="str">
            <v>-</v>
          </cell>
        </row>
        <row r="4752">
          <cell r="AA4752" t="str">
            <v>401-5000-5852</v>
          </cell>
          <cell r="AD4752" t="str">
            <v>STAFFF-Vice_President-401</v>
          </cell>
          <cell r="AE4752" t="str">
            <v>STAFFF-Vice_President-401-8</v>
          </cell>
          <cell r="AF4752" t="str">
            <v>401-5000-5852</v>
          </cell>
          <cell r="AJ4752" t="str">
            <v>-</v>
          </cell>
        </row>
        <row r="4753">
          <cell r="AA4753" t="str">
            <v>401-5000-5891</v>
          </cell>
          <cell r="AD4753" t="str">
            <v>STAFFF-Vice_President-401</v>
          </cell>
          <cell r="AE4753" t="str">
            <v>STAFFF-Vice_President-401-9</v>
          </cell>
          <cell r="AF4753" t="str">
            <v>401-5000-5891</v>
          </cell>
          <cell r="AJ4753" t="str">
            <v>-</v>
          </cell>
        </row>
        <row r="4754">
          <cell r="AA4754" t="str">
            <v>401-5000-5953</v>
          </cell>
          <cell r="AD4754" t="str">
            <v>STAFFF-Vice_President-401</v>
          </cell>
          <cell r="AE4754" t="str">
            <v>STAFFF-Vice_President-401-10</v>
          </cell>
          <cell r="AF4754" t="str">
            <v>401-5000-5953</v>
          </cell>
          <cell r="AJ4754" t="str">
            <v>-</v>
          </cell>
        </row>
        <row r="4755">
          <cell r="AA4755" t="str">
            <v>401-5000-E346</v>
          </cell>
          <cell r="AD4755" t="str">
            <v>STAFFF-Vice_President-401</v>
          </cell>
          <cell r="AE4755" t="str">
            <v>STAFFF-Vice_President-401-11</v>
          </cell>
          <cell r="AF4755" t="str">
            <v>401-5000-E346</v>
          </cell>
          <cell r="AJ4755" t="str">
            <v>-</v>
          </cell>
        </row>
        <row r="4756">
          <cell r="AA4756" t="str">
            <v>401-5000-E421</v>
          </cell>
          <cell r="AD4756" t="str">
            <v>STAFFF-Vice_President-401</v>
          </cell>
          <cell r="AE4756" t="str">
            <v>STAFFF-Vice_President-401-12</v>
          </cell>
          <cell r="AF4756" t="str">
            <v>401-5000-E421</v>
          </cell>
          <cell r="AJ4756" t="str">
            <v>-</v>
          </cell>
        </row>
        <row r="4757">
          <cell r="AA4757" t="str">
            <v>401-5000-EG40</v>
          </cell>
          <cell r="AD4757" t="str">
            <v>STAFFF-Vice_President-401</v>
          </cell>
          <cell r="AE4757" t="str">
            <v>STAFFF-Vice_President-401-13</v>
          </cell>
          <cell r="AF4757" t="str">
            <v>401-5000-EG40</v>
          </cell>
          <cell r="AJ4757" t="str">
            <v>-</v>
          </cell>
        </row>
        <row r="4758">
          <cell r="AA4758" t="str">
            <v>401-5000-G519</v>
          </cell>
          <cell r="AD4758" t="str">
            <v>STAFFF-Vice_President-401</v>
          </cell>
          <cell r="AE4758" t="str">
            <v>STAFFF-Vice_President-401-14</v>
          </cell>
          <cell r="AF4758" t="str">
            <v>401-5000-G519</v>
          </cell>
          <cell r="AJ4758" t="str">
            <v>-</v>
          </cell>
        </row>
        <row r="4759">
          <cell r="AA4759" t="str">
            <v>401-5000-G910</v>
          </cell>
          <cell r="AD4759" t="str">
            <v>STAFFF-Vice_President-401</v>
          </cell>
          <cell r="AE4759" t="str">
            <v>STAFFF-Vice_President-401-15</v>
          </cell>
          <cell r="AF4759" t="str">
            <v>401-5000-G910</v>
          </cell>
          <cell r="AJ4759" t="str">
            <v>-</v>
          </cell>
        </row>
        <row r="4760">
          <cell r="AA4760" t="str">
            <v>401-5000-G924</v>
          </cell>
          <cell r="AD4760" t="str">
            <v>STAFFF-Vice_President-401</v>
          </cell>
          <cell r="AE4760" t="str">
            <v>STAFFF-Vice_President-401-16</v>
          </cell>
          <cell r="AF4760" t="str">
            <v>401-5000-G924</v>
          </cell>
          <cell r="AJ4760" t="str">
            <v>-</v>
          </cell>
        </row>
        <row r="4761">
          <cell r="AA4761" t="str">
            <v>401-5000-G977</v>
          </cell>
          <cell r="AD4761" t="str">
            <v>STAFFF-Vice_President-401</v>
          </cell>
          <cell r="AE4761" t="str">
            <v>STAFFF-Vice_President-401-17</v>
          </cell>
          <cell r="AF4761" t="str">
            <v>401-5000-G977</v>
          </cell>
          <cell r="AJ4761" t="str">
            <v>-</v>
          </cell>
        </row>
        <row r="4762">
          <cell r="AA4762" t="str">
            <v>401-5000-G988</v>
          </cell>
          <cell r="AD4762" t="str">
            <v>STAFFF-Vice_President-401</v>
          </cell>
          <cell r="AE4762" t="str">
            <v>STAFFF-Vice_President-401-18</v>
          </cell>
          <cell r="AF4762" t="str">
            <v>401-5000-G988</v>
          </cell>
          <cell r="AJ4762" t="str">
            <v>-</v>
          </cell>
        </row>
        <row r="4763">
          <cell r="AA4763" t="str">
            <v>401-5000-GT04</v>
          </cell>
          <cell r="AD4763" t="str">
            <v>STAFFF-Vice_President-401</v>
          </cell>
          <cell r="AE4763" t="str">
            <v>STAFFF-Vice_President-401-19</v>
          </cell>
          <cell r="AF4763" t="str">
            <v>401-5000-GT04</v>
          </cell>
          <cell r="AJ4763" t="str">
            <v>-</v>
          </cell>
        </row>
        <row r="4764">
          <cell r="AA4764" t="str">
            <v>401-5000-GV61</v>
          </cell>
          <cell r="AD4764" t="str">
            <v>STAFFF-Vice_President-401</v>
          </cell>
          <cell r="AE4764" t="str">
            <v>STAFFF-Vice_President-401-20</v>
          </cell>
          <cell r="AF4764" t="str">
            <v>401-5000-GV61</v>
          </cell>
          <cell r="AJ4764" t="str">
            <v>-</v>
          </cell>
        </row>
        <row r="4765">
          <cell r="AA4765" t="str">
            <v>401-5000-GV66</v>
          </cell>
          <cell r="AD4765" t="str">
            <v>STAFFF-Vice_President-401</v>
          </cell>
          <cell r="AE4765" t="str">
            <v>STAFFF-Vice_President-401-21</v>
          </cell>
          <cell r="AF4765" t="str">
            <v>401-5000-GV66</v>
          </cell>
          <cell r="AJ4765" t="str">
            <v>-</v>
          </cell>
        </row>
        <row r="4766">
          <cell r="AA4766" t="str">
            <v>401-5000-GX42</v>
          </cell>
          <cell r="AD4766" t="str">
            <v>STAFFF-Vice_President-401</v>
          </cell>
          <cell r="AE4766" t="str">
            <v>STAFFF-Vice_President-401-22</v>
          </cell>
          <cell r="AF4766" t="str">
            <v>401-5000-GX42</v>
          </cell>
          <cell r="AJ4766" t="str">
            <v>-</v>
          </cell>
        </row>
        <row r="4767">
          <cell r="AA4767" t="str">
            <v>401-5000-TR86</v>
          </cell>
          <cell r="AD4767" t="str">
            <v>STAFFF-Vice_President-401</v>
          </cell>
          <cell r="AE4767" t="str">
            <v>STAFFF-Vice_President-401-23</v>
          </cell>
          <cell r="AF4767" t="str">
            <v>401-5000-TR86</v>
          </cell>
          <cell r="AJ4767" t="str">
            <v>-</v>
          </cell>
        </row>
        <row r="4768">
          <cell r="AA4768" t="str">
            <v>401-5010-5513</v>
          </cell>
          <cell r="AD4768" t="str">
            <v>STAFFF-Talent_Dev-401</v>
          </cell>
          <cell r="AE4768" t="str">
            <v>STAFFF-Talent_Dev-401-2</v>
          </cell>
          <cell r="AF4768" t="str">
            <v>401-5010-5513</v>
          </cell>
          <cell r="AJ4768" t="str">
            <v>-</v>
          </cell>
        </row>
        <row r="4769">
          <cell r="AA4769" t="str">
            <v>401-5010-EH78</v>
          </cell>
          <cell r="AD4769" t="str">
            <v>STAFFF-Talent_Dev-401</v>
          </cell>
          <cell r="AE4769" t="str">
            <v>STAFFF-Talent_Dev-401-3</v>
          </cell>
          <cell r="AF4769" t="str">
            <v>401-5010-EH78</v>
          </cell>
          <cell r="AJ4769" t="str">
            <v>-</v>
          </cell>
        </row>
        <row r="4770">
          <cell r="AA4770" t="str">
            <v>401-5010-EK80</v>
          </cell>
          <cell r="AD4770" t="str">
            <v>STAFFF-Talent_Dev-401</v>
          </cell>
          <cell r="AE4770" t="str">
            <v>STAFFF-Talent_Dev-401-4</v>
          </cell>
          <cell r="AF4770" t="str">
            <v>401-5010-EK80</v>
          </cell>
          <cell r="AJ4770" t="str">
            <v>-</v>
          </cell>
        </row>
        <row r="4771">
          <cell r="AA4771" t="str">
            <v>401-5010-EL20</v>
          </cell>
          <cell r="AD4771" t="str">
            <v>STAFFF-Talent_Dev-401</v>
          </cell>
          <cell r="AE4771" t="str">
            <v>STAFFF-Talent_Dev-401-5</v>
          </cell>
          <cell r="AF4771" t="str">
            <v>401-5010-EL20</v>
          </cell>
          <cell r="AJ4771" t="str">
            <v>-</v>
          </cell>
        </row>
        <row r="4772">
          <cell r="AA4772" t="str">
            <v>401-5011-5192</v>
          </cell>
          <cell r="AD4772" t="str">
            <v>CED-Multicultural_Ctr-401</v>
          </cell>
          <cell r="AE4772" t="str">
            <v>CED-Multicultural_Ctr-401-1</v>
          </cell>
          <cell r="AF4772" t="str">
            <v>401-5011-5192</v>
          </cell>
          <cell r="AJ4772" t="str">
            <v>-</v>
          </cell>
        </row>
        <row r="4773">
          <cell r="AA4773" t="str">
            <v>401-5011-5353</v>
          </cell>
          <cell r="AD4773" t="str">
            <v>CED-Multicultural_Ctr-401</v>
          </cell>
          <cell r="AE4773" t="str">
            <v>CED-Multicultural_Ctr-401-2</v>
          </cell>
          <cell r="AF4773" t="str">
            <v>401-5011-5353</v>
          </cell>
          <cell r="AJ4773" t="str">
            <v>-</v>
          </cell>
        </row>
        <row r="4774">
          <cell r="AA4774" t="str">
            <v>401-5011-5638</v>
          </cell>
          <cell r="AD4774" t="str">
            <v>CED-Multicultural_Ctr-401</v>
          </cell>
          <cell r="AE4774" t="str">
            <v>CED-Multicultural_Ctr-401-3</v>
          </cell>
          <cell r="AF4774" t="str">
            <v>401-5011-5638</v>
          </cell>
          <cell r="AJ4774" t="str">
            <v>-</v>
          </cell>
        </row>
        <row r="4775">
          <cell r="AA4775" t="str">
            <v>401-5013-EK39</v>
          </cell>
          <cell r="AD4775" t="str">
            <v>STAFFF-Dean_of_Students-401</v>
          </cell>
          <cell r="AE4775" t="str">
            <v>STAFFF-Dean_of_Students-401-1</v>
          </cell>
          <cell r="AF4775" t="str">
            <v>401-5013-EK39</v>
          </cell>
          <cell r="AJ4775" t="str">
            <v>-</v>
          </cell>
        </row>
        <row r="4776">
          <cell r="AA4776" t="str">
            <v>401-5013-G732</v>
          </cell>
          <cell r="AD4776" t="str">
            <v>STAFFF-Dean_of_Students-401</v>
          </cell>
          <cell r="AE4776" t="str">
            <v>STAFFF-Dean_of_Students-401-2</v>
          </cell>
          <cell r="AF4776" t="str">
            <v>401-5013-G732</v>
          </cell>
          <cell r="AJ4776" t="str">
            <v>-</v>
          </cell>
        </row>
        <row r="4777">
          <cell r="AA4777" t="str">
            <v>401-5013-G988</v>
          </cell>
          <cell r="AD4777" t="str">
            <v>STAFFF-Dean_of_Students-401</v>
          </cell>
          <cell r="AE4777" t="str">
            <v>STAFFF-Dean_of_Students-401-3</v>
          </cell>
          <cell r="AF4777" t="str">
            <v>401-5013-G988</v>
          </cell>
          <cell r="AJ4777" t="str">
            <v>-</v>
          </cell>
        </row>
        <row r="4778">
          <cell r="AA4778" t="str">
            <v>401-5014-5496</v>
          </cell>
          <cell r="AD4778" t="str">
            <v>UCAS-401</v>
          </cell>
          <cell r="AE4778" t="str">
            <v>UCAS-401-6</v>
          </cell>
          <cell r="AF4778" t="str">
            <v>401-5014-5496</v>
          </cell>
          <cell r="AJ4778" t="str">
            <v>-</v>
          </cell>
        </row>
        <row r="4779">
          <cell r="AA4779" t="str">
            <v>401-5014-EG76</v>
          </cell>
          <cell r="AD4779" t="str">
            <v>UCAS-401</v>
          </cell>
          <cell r="AE4779" t="str">
            <v>UCAS-401-7</v>
          </cell>
          <cell r="AF4779" t="str">
            <v>401-5014-EG76</v>
          </cell>
          <cell r="AJ4779" t="str">
            <v>-</v>
          </cell>
        </row>
        <row r="4780">
          <cell r="AA4780" t="str">
            <v>401-5015-5547</v>
          </cell>
          <cell r="AD4780" t="str">
            <v>STAFFF-Counseling_Ctr-401</v>
          </cell>
          <cell r="AE4780" t="str">
            <v>STAFFF-Counseling_Ctr-401-1</v>
          </cell>
          <cell r="AF4780" t="str">
            <v>401-5015-5547</v>
          </cell>
          <cell r="AJ4780" t="str">
            <v>-</v>
          </cell>
        </row>
        <row r="4781">
          <cell r="AA4781" t="str">
            <v>401-5015-EG76</v>
          </cell>
          <cell r="AD4781" t="str">
            <v>STAFFF-Counseling_Ctr-401</v>
          </cell>
          <cell r="AE4781" t="str">
            <v>STAFFF-Counseling_Ctr-401-2</v>
          </cell>
          <cell r="AF4781" t="str">
            <v>401-5015-EG76</v>
          </cell>
          <cell r="AJ4781" t="str">
            <v>-</v>
          </cell>
        </row>
        <row r="4782">
          <cell r="AA4782" t="str">
            <v>401-5015-EJ76</v>
          </cell>
          <cell r="AD4782" t="str">
            <v>STAFFF-Counseling_Ctr-401</v>
          </cell>
          <cell r="AE4782" t="str">
            <v>STAFFF-Counseling_Ctr-401-3</v>
          </cell>
          <cell r="AF4782" t="str">
            <v>401-5015-EJ76</v>
          </cell>
          <cell r="AJ4782" t="str">
            <v>-</v>
          </cell>
        </row>
        <row r="4783">
          <cell r="AA4783" t="str">
            <v>401-5015-GW50</v>
          </cell>
          <cell r="AD4783" t="str">
            <v>STAFFF-Counseling_Ctr-401</v>
          </cell>
          <cell r="AE4783" t="str">
            <v>STAFFF-Counseling_Ctr-401-4</v>
          </cell>
          <cell r="AF4783" t="str">
            <v>401-5015-GW50</v>
          </cell>
          <cell r="AJ4783" t="str">
            <v>-</v>
          </cell>
        </row>
        <row r="4784">
          <cell r="AA4784" t="str">
            <v>401-5017-5172</v>
          </cell>
          <cell r="AD4784" t="str">
            <v>CED-Women_Center-401</v>
          </cell>
          <cell r="AE4784" t="str">
            <v>CED-Women_Center-401-1</v>
          </cell>
          <cell r="AF4784" t="str">
            <v>401-5017-5172</v>
          </cell>
          <cell r="AJ4784" t="str">
            <v>-</v>
          </cell>
        </row>
        <row r="4785">
          <cell r="AA4785" t="str">
            <v>401-5017-5472</v>
          </cell>
          <cell r="AD4785" t="str">
            <v>CED-Women_Center-401</v>
          </cell>
          <cell r="AE4785" t="str">
            <v>CED-Women_Center-401-2</v>
          </cell>
          <cell r="AF4785" t="str">
            <v>401-5017-5472</v>
          </cell>
          <cell r="AJ4785" t="str">
            <v>-</v>
          </cell>
        </row>
        <row r="4786">
          <cell r="AA4786" t="str">
            <v>401-5017-7115</v>
          </cell>
          <cell r="AD4786" t="str">
            <v>CED-Women_Center-401</v>
          </cell>
          <cell r="AE4786" t="str">
            <v>CED-Women_Center-401-3</v>
          </cell>
          <cell r="AF4786" t="str">
            <v>401-5017-7115</v>
          </cell>
          <cell r="AJ4786" t="str">
            <v>-</v>
          </cell>
        </row>
        <row r="4787">
          <cell r="AA4787" t="str">
            <v>401-5018-5481</v>
          </cell>
          <cell r="AD4787" t="str">
            <v>STAFFF-DisabilAccessInc-401</v>
          </cell>
          <cell r="AE4787" t="str">
            <v>STAFFF-DisabilAccessInc-401-1</v>
          </cell>
          <cell r="AF4787" t="str">
            <v>401-5018-5481</v>
          </cell>
          <cell r="AJ4787" t="str">
            <v>-</v>
          </cell>
        </row>
        <row r="4788">
          <cell r="AA4788" t="str">
            <v>401-5018-5655</v>
          </cell>
          <cell r="AD4788" t="str">
            <v>STAFFF-DisabilAccessInc-401</v>
          </cell>
          <cell r="AE4788" t="str">
            <v>STAFFF-DisabilAccessInc-401-2</v>
          </cell>
          <cell r="AF4788" t="str">
            <v>401-5018-5655</v>
          </cell>
          <cell r="AJ4788" t="str">
            <v>-</v>
          </cell>
        </row>
        <row r="4789">
          <cell r="AA4789" t="str">
            <v>401-5018-EK43</v>
          </cell>
          <cell r="AD4789" t="str">
            <v>STAFFF-DisabilAccessInc-401</v>
          </cell>
          <cell r="AE4789" t="str">
            <v>STAFFF-DisabilAccessInc-401-3</v>
          </cell>
          <cell r="AF4789" t="str">
            <v>401-5018-EK43</v>
          </cell>
          <cell r="AJ4789" t="str">
            <v>-</v>
          </cell>
        </row>
        <row r="4790">
          <cell r="AA4790" t="str">
            <v>401-5020-5026</v>
          </cell>
          <cell r="AD4790" t="str">
            <v>ATHLETICS-401</v>
          </cell>
          <cell r="AE4790" t="str">
            <v>ATHLETICS-401-1</v>
          </cell>
          <cell r="AF4790" t="str">
            <v>401-5020-5026</v>
          </cell>
          <cell r="AJ4790" t="str">
            <v>-</v>
          </cell>
        </row>
        <row r="4791">
          <cell r="AA4791" t="str">
            <v>401-5020-5064</v>
          </cell>
          <cell r="AD4791" t="str">
            <v>ATHLETICS-401</v>
          </cell>
          <cell r="AE4791" t="str">
            <v>ATHLETICS-401-2</v>
          </cell>
          <cell r="AF4791" t="str">
            <v>401-5020-5064</v>
          </cell>
          <cell r="AJ4791" t="str">
            <v>-</v>
          </cell>
        </row>
        <row r="4792">
          <cell r="AA4792" t="str">
            <v>401-5020-5083</v>
          </cell>
          <cell r="AD4792" t="str">
            <v>ATHLETICS-401</v>
          </cell>
          <cell r="AE4792" t="str">
            <v>ATHLETICS-401-3</v>
          </cell>
          <cell r="AF4792" t="str">
            <v>401-5020-5083</v>
          </cell>
          <cell r="AJ4792" t="str">
            <v>-</v>
          </cell>
        </row>
        <row r="4793">
          <cell r="AA4793" t="str">
            <v>401-5020-5134</v>
          </cell>
          <cell r="AD4793" t="str">
            <v>ATHLETICS-401</v>
          </cell>
          <cell r="AE4793" t="str">
            <v>ATHLETICS-401-4</v>
          </cell>
          <cell r="AF4793" t="str">
            <v>401-5020-5134</v>
          </cell>
          <cell r="AJ4793" t="str">
            <v>-</v>
          </cell>
        </row>
        <row r="4794">
          <cell r="AA4794" t="str">
            <v>401-5020-5375</v>
          </cell>
          <cell r="AD4794" t="str">
            <v>ATHLETICS-401</v>
          </cell>
          <cell r="AE4794" t="str">
            <v>ATHLETICS-401-5</v>
          </cell>
          <cell r="AF4794" t="str">
            <v>401-5020-5375</v>
          </cell>
          <cell r="AJ4794" t="str">
            <v>-</v>
          </cell>
        </row>
        <row r="4795">
          <cell r="AA4795" t="str">
            <v>401-5020-5618</v>
          </cell>
          <cell r="AD4795" t="str">
            <v>ATHLETICS-401</v>
          </cell>
          <cell r="AE4795" t="str">
            <v>ATHLETICS-401-6</v>
          </cell>
          <cell r="AF4795" t="str">
            <v>401-5020-5618</v>
          </cell>
          <cell r="AJ4795" t="str">
            <v>-</v>
          </cell>
        </row>
        <row r="4796">
          <cell r="AA4796" t="str">
            <v>401-5020-5749</v>
          </cell>
          <cell r="AD4796" t="str">
            <v>ATHLETICS-401</v>
          </cell>
          <cell r="AE4796" t="str">
            <v>ATHLETICS-401-7</v>
          </cell>
          <cell r="AF4796" t="str">
            <v>401-5020-5749</v>
          </cell>
          <cell r="AJ4796" t="str">
            <v>-</v>
          </cell>
        </row>
        <row r="4797">
          <cell r="AA4797" t="str">
            <v>401-5020-5803</v>
          </cell>
          <cell r="AD4797" t="str">
            <v>ATHLETICS-401</v>
          </cell>
          <cell r="AE4797" t="str">
            <v>ATHLETICS-401-8</v>
          </cell>
          <cell r="AF4797" t="str">
            <v>401-5020-5803</v>
          </cell>
          <cell r="AJ4797" t="str">
            <v>-</v>
          </cell>
        </row>
        <row r="4798">
          <cell r="AA4798" t="str">
            <v>401-5020-5808</v>
          </cell>
          <cell r="AD4798" t="str">
            <v>ATHLETICS-401</v>
          </cell>
          <cell r="AE4798" t="str">
            <v>ATHLETICS-401-9</v>
          </cell>
          <cell r="AF4798" t="str">
            <v>401-5020-5808</v>
          </cell>
          <cell r="AJ4798" t="str">
            <v>-</v>
          </cell>
        </row>
        <row r="4799">
          <cell r="AA4799" t="str">
            <v>401-5020-E131</v>
          </cell>
          <cell r="AD4799" t="str">
            <v>ATHLETICS-401</v>
          </cell>
          <cell r="AE4799" t="str">
            <v>ATHLETICS-401-10</v>
          </cell>
          <cell r="AF4799" t="str">
            <v>401-5020-E131</v>
          </cell>
          <cell r="AJ4799" t="str">
            <v>-</v>
          </cell>
        </row>
        <row r="4800">
          <cell r="AA4800" t="str">
            <v>401-5020-E167</v>
          </cell>
          <cell r="AD4800" t="str">
            <v>ATHLETICS-401</v>
          </cell>
          <cell r="AE4800" t="str">
            <v>ATHLETICS-401-11</v>
          </cell>
          <cell r="AF4800" t="str">
            <v>401-5020-E167</v>
          </cell>
          <cell r="AJ4800" t="str">
            <v>-</v>
          </cell>
        </row>
        <row r="4801">
          <cell r="AA4801" t="str">
            <v>401-5020-E190</v>
          </cell>
          <cell r="AD4801" t="str">
            <v>ATHLETICS-401</v>
          </cell>
          <cell r="AE4801" t="str">
            <v>ATHLETICS-401-12</v>
          </cell>
          <cell r="AF4801" t="str">
            <v>401-5020-E190</v>
          </cell>
          <cell r="AJ4801" t="str">
            <v>-</v>
          </cell>
        </row>
        <row r="4802">
          <cell r="AA4802" t="str">
            <v>401-5020-E200</v>
          </cell>
          <cell r="AD4802" t="str">
            <v>ATHLETICS-401</v>
          </cell>
          <cell r="AE4802" t="str">
            <v>ATHLETICS-401-13</v>
          </cell>
          <cell r="AF4802" t="str">
            <v>401-5020-E200</v>
          </cell>
          <cell r="AJ4802" t="str">
            <v>-</v>
          </cell>
        </row>
        <row r="4803">
          <cell r="AA4803" t="str">
            <v>401-5020-E279</v>
          </cell>
          <cell r="AD4803" t="str">
            <v>ATHLETICS-401</v>
          </cell>
          <cell r="AE4803" t="str">
            <v>ATHLETICS-401-14</v>
          </cell>
          <cell r="AF4803" t="str">
            <v>401-5020-E279</v>
          </cell>
          <cell r="AJ4803" t="str">
            <v>-</v>
          </cell>
        </row>
        <row r="4804">
          <cell r="AA4804" t="str">
            <v>401-5020-E304</v>
          </cell>
          <cell r="AD4804" t="str">
            <v>ATHLETICS-401</v>
          </cell>
          <cell r="AE4804" t="str">
            <v>ATHLETICS-401-15</v>
          </cell>
          <cell r="AF4804" t="str">
            <v>401-5020-E304</v>
          </cell>
          <cell r="AJ4804" t="str">
            <v>-</v>
          </cell>
        </row>
        <row r="4805">
          <cell r="AA4805" t="str">
            <v>401-5020-E350</v>
          </cell>
          <cell r="AD4805" t="str">
            <v>ATHLETICS-401</v>
          </cell>
          <cell r="AE4805" t="str">
            <v>ATHLETICS-401-16</v>
          </cell>
          <cell r="AF4805" t="str">
            <v>401-5020-E350</v>
          </cell>
          <cell r="AJ4805" t="str">
            <v>-</v>
          </cell>
        </row>
        <row r="4806">
          <cell r="AA4806" t="str">
            <v>401-5020-E407</v>
          </cell>
          <cell r="AD4806" t="str">
            <v>ATHLETICS-401</v>
          </cell>
          <cell r="AE4806" t="str">
            <v>ATHLETICS-401-17</v>
          </cell>
          <cell r="AF4806" t="str">
            <v>401-5020-E407</v>
          </cell>
          <cell r="AJ4806" t="str">
            <v>-</v>
          </cell>
        </row>
        <row r="4807">
          <cell r="AA4807" t="str">
            <v>401-5020-E419</v>
          </cell>
          <cell r="AD4807" t="str">
            <v>ATHLETICS-401</v>
          </cell>
          <cell r="AE4807" t="str">
            <v>ATHLETICS-401-18</v>
          </cell>
          <cell r="AF4807" t="str">
            <v>401-5020-E419</v>
          </cell>
          <cell r="AJ4807" t="str">
            <v>-</v>
          </cell>
        </row>
        <row r="4808">
          <cell r="AA4808" t="str">
            <v>401-5020-E450</v>
          </cell>
          <cell r="AD4808" t="str">
            <v>ATHLETICS-401</v>
          </cell>
          <cell r="AE4808" t="str">
            <v>ATHLETICS-401-19</v>
          </cell>
          <cell r="AF4808" t="str">
            <v>401-5020-E450</v>
          </cell>
          <cell r="AJ4808" t="str">
            <v>-</v>
          </cell>
        </row>
        <row r="4809">
          <cell r="AA4809" t="str">
            <v>401-5020-EA71</v>
          </cell>
          <cell r="AD4809" t="str">
            <v>ATHLETICS-401</v>
          </cell>
          <cell r="AE4809" t="str">
            <v>ATHLETICS-401-20</v>
          </cell>
          <cell r="AF4809" t="str">
            <v>401-5020-EA71</v>
          </cell>
          <cell r="AJ4809" t="str">
            <v>-</v>
          </cell>
        </row>
        <row r="4810">
          <cell r="AA4810" t="str">
            <v>401-5020-EA80</v>
          </cell>
          <cell r="AD4810" t="str">
            <v>ATHLETICS-401</v>
          </cell>
          <cell r="AE4810" t="str">
            <v>ATHLETICS-401-21</v>
          </cell>
          <cell r="AF4810" t="str">
            <v>401-5020-EA80</v>
          </cell>
          <cell r="AJ4810" t="str">
            <v>-</v>
          </cell>
        </row>
        <row r="4811">
          <cell r="AA4811" t="str">
            <v>401-5020-EB27</v>
          </cell>
          <cell r="AD4811" t="str">
            <v>ATHLETICS-401</v>
          </cell>
          <cell r="AE4811" t="str">
            <v>ATHLETICS-401-22</v>
          </cell>
          <cell r="AF4811" t="str">
            <v>401-5020-EB27</v>
          </cell>
          <cell r="AJ4811" t="str">
            <v>-</v>
          </cell>
        </row>
        <row r="4812">
          <cell r="AA4812" t="str">
            <v>401-5020-EB89</v>
          </cell>
          <cell r="AD4812" t="str">
            <v>ATHLETICS-401</v>
          </cell>
          <cell r="AE4812" t="str">
            <v>ATHLETICS-401-23</v>
          </cell>
          <cell r="AF4812" t="str">
            <v>401-5020-EB89</v>
          </cell>
          <cell r="AJ4812" t="str">
            <v>-</v>
          </cell>
        </row>
        <row r="4813">
          <cell r="AA4813" t="str">
            <v>401-5020-EC61</v>
          </cell>
          <cell r="AD4813" t="str">
            <v>ATHLETICS-401</v>
          </cell>
          <cell r="AE4813" t="str">
            <v>ATHLETICS-401-24</v>
          </cell>
          <cell r="AF4813" t="str">
            <v>401-5020-EC61</v>
          </cell>
          <cell r="AJ4813" t="str">
            <v>-</v>
          </cell>
        </row>
        <row r="4814">
          <cell r="AA4814" t="str">
            <v>401-5020-EC66</v>
          </cell>
          <cell r="AD4814" t="str">
            <v>ATHLETICS-401</v>
          </cell>
          <cell r="AE4814" t="str">
            <v>ATHLETICS-401-25</v>
          </cell>
          <cell r="AF4814" t="str">
            <v>401-5020-EC66</v>
          </cell>
          <cell r="AJ4814" t="str">
            <v>-</v>
          </cell>
        </row>
        <row r="4815">
          <cell r="AA4815" t="str">
            <v>401-5020-ED22</v>
          </cell>
          <cell r="AD4815" t="str">
            <v>ATHLETICS-401</v>
          </cell>
          <cell r="AE4815" t="str">
            <v>ATHLETICS-401-26</v>
          </cell>
          <cell r="AF4815" t="str">
            <v>401-5020-ED22</v>
          </cell>
          <cell r="AJ4815" t="str">
            <v>-</v>
          </cell>
        </row>
        <row r="4816">
          <cell r="AA4816" t="str">
            <v>401-5020-ED30</v>
          </cell>
          <cell r="AD4816" t="str">
            <v>ATHLETICS-401</v>
          </cell>
          <cell r="AE4816" t="str">
            <v>ATHLETICS-401-27</v>
          </cell>
          <cell r="AF4816" t="str">
            <v>401-5020-ED30</v>
          </cell>
          <cell r="AJ4816" t="str">
            <v>-</v>
          </cell>
        </row>
        <row r="4817">
          <cell r="AA4817" t="str">
            <v>401-5020-EE68</v>
          </cell>
          <cell r="AD4817" t="str">
            <v>ATHLETICS-401</v>
          </cell>
          <cell r="AE4817" t="str">
            <v>ATHLETICS-401-28</v>
          </cell>
          <cell r="AF4817" t="str">
            <v>401-5020-EE68</v>
          </cell>
          <cell r="AJ4817" t="str">
            <v>-</v>
          </cell>
        </row>
        <row r="4818">
          <cell r="AA4818" t="str">
            <v>401-5020-EE90</v>
          </cell>
          <cell r="AD4818" t="str">
            <v>ATHLETICS-401</v>
          </cell>
          <cell r="AE4818" t="str">
            <v>ATHLETICS-401-29</v>
          </cell>
          <cell r="AF4818" t="str">
            <v>401-5020-EE90</v>
          </cell>
          <cell r="AJ4818" t="str">
            <v>-</v>
          </cell>
        </row>
        <row r="4819">
          <cell r="AA4819" t="str">
            <v>401-5020-EE96</v>
          </cell>
          <cell r="AD4819" t="str">
            <v>ATHLETICS-401</v>
          </cell>
          <cell r="AE4819" t="str">
            <v>ATHLETICS-401-30</v>
          </cell>
          <cell r="AF4819" t="str">
            <v>401-5020-EE96</v>
          </cell>
          <cell r="AJ4819" t="str">
            <v>-</v>
          </cell>
        </row>
        <row r="4820">
          <cell r="AA4820" t="str">
            <v>401-5020-EJ94</v>
          </cell>
          <cell r="AD4820" t="str">
            <v>ATHLETICS-401</v>
          </cell>
          <cell r="AE4820" t="str">
            <v>ATHLETICS-401-31</v>
          </cell>
          <cell r="AF4820" t="str">
            <v>401-5020-EJ94</v>
          </cell>
          <cell r="AJ4820" t="str">
            <v>-</v>
          </cell>
        </row>
        <row r="4821">
          <cell r="AA4821" t="str">
            <v>401-5020-G832</v>
          </cell>
          <cell r="AD4821" t="str">
            <v>ATHLETICS-401</v>
          </cell>
          <cell r="AE4821" t="str">
            <v>ATHLETICS-401-32</v>
          </cell>
          <cell r="AF4821" t="str">
            <v>401-5020-G832</v>
          </cell>
          <cell r="AJ4821" t="str">
            <v>-</v>
          </cell>
        </row>
        <row r="4822">
          <cell r="AA4822" t="str">
            <v>401-5020-G847</v>
          </cell>
          <cell r="AD4822" t="str">
            <v>ATHLETICS-401</v>
          </cell>
          <cell r="AE4822" t="str">
            <v>ATHLETICS-401-33</v>
          </cell>
          <cell r="AF4822" t="str">
            <v>401-5020-G847</v>
          </cell>
          <cell r="AJ4822" t="str">
            <v>-</v>
          </cell>
        </row>
        <row r="4823">
          <cell r="AA4823" t="str">
            <v>401-5020-G950</v>
          </cell>
          <cell r="AD4823" t="str">
            <v>ATHLETICS-401</v>
          </cell>
          <cell r="AE4823" t="str">
            <v>ATHLETICS-401-34</v>
          </cell>
          <cell r="AF4823" t="str">
            <v>401-5020-G950</v>
          </cell>
          <cell r="AJ4823" t="str">
            <v>-</v>
          </cell>
        </row>
        <row r="4824">
          <cell r="AA4824" t="str">
            <v>401-5020-GS64</v>
          </cell>
          <cell r="AD4824" t="str">
            <v>ATHLETICS-401</v>
          </cell>
          <cell r="AE4824" t="str">
            <v>ATHLETICS-401-35</v>
          </cell>
          <cell r="AF4824" t="str">
            <v>401-5020-GS64</v>
          </cell>
          <cell r="AJ4824" t="str">
            <v>-</v>
          </cell>
        </row>
        <row r="4825">
          <cell r="AA4825" t="str">
            <v>401-5020-GS71</v>
          </cell>
          <cell r="AD4825" t="str">
            <v>ATHLETICS-401</v>
          </cell>
          <cell r="AE4825" t="str">
            <v>ATHLETICS-401-36</v>
          </cell>
          <cell r="AF4825" t="str">
            <v>401-5020-GS71</v>
          </cell>
          <cell r="AJ4825" t="str">
            <v>-</v>
          </cell>
        </row>
        <row r="4826">
          <cell r="AA4826" t="str">
            <v>401-5020-GT26</v>
          </cell>
          <cell r="AD4826" t="str">
            <v>ATHLETICS-401</v>
          </cell>
          <cell r="AE4826" t="str">
            <v>ATHLETICS-401-37</v>
          </cell>
          <cell r="AF4826" t="str">
            <v>401-5020-GT26</v>
          </cell>
          <cell r="AJ4826" t="str">
            <v>-</v>
          </cell>
        </row>
        <row r="4827">
          <cell r="AA4827" t="str">
            <v>401-5020-GT28</v>
          </cell>
          <cell r="AD4827" t="str">
            <v>ATHLETICS-401</v>
          </cell>
          <cell r="AE4827" t="str">
            <v>ATHLETICS-401-38</v>
          </cell>
          <cell r="AF4827" t="str">
            <v>401-5020-GT28</v>
          </cell>
          <cell r="AJ4827" t="str">
            <v>-</v>
          </cell>
        </row>
        <row r="4828">
          <cell r="AA4828" t="str">
            <v>401-5020-GT81</v>
          </cell>
          <cell r="AD4828" t="str">
            <v>ATHLETICS-401</v>
          </cell>
          <cell r="AE4828" t="str">
            <v>ATHLETICS-401-39</v>
          </cell>
          <cell r="AF4828" t="str">
            <v>401-5020-GT81</v>
          </cell>
          <cell r="AJ4828" t="str">
            <v>-</v>
          </cell>
        </row>
        <row r="4829">
          <cell r="AA4829" t="str">
            <v>401-5020-GU36</v>
          </cell>
          <cell r="AD4829" t="str">
            <v>ATHLETICS-401</v>
          </cell>
          <cell r="AE4829" t="str">
            <v>ATHLETICS-401-40</v>
          </cell>
          <cell r="AF4829" t="str">
            <v>401-5020-GU36</v>
          </cell>
          <cell r="AJ4829" t="str">
            <v>-</v>
          </cell>
        </row>
        <row r="4830">
          <cell r="AA4830" t="str">
            <v>401-5020-GW29</v>
          </cell>
          <cell r="AD4830" t="str">
            <v>ATHLETICS-401</v>
          </cell>
          <cell r="AE4830" t="str">
            <v>ATHLETICS-401-41</v>
          </cell>
          <cell r="AF4830" t="str">
            <v>401-5020-GW29</v>
          </cell>
          <cell r="AJ4830" t="str">
            <v>-</v>
          </cell>
        </row>
        <row r="4831">
          <cell r="AA4831" t="str">
            <v>401-5020-GX50</v>
          </cell>
          <cell r="AD4831" t="str">
            <v>ATHLETICS-401</v>
          </cell>
          <cell r="AE4831" t="str">
            <v>ATHLETICS-401-42</v>
          </cell>
          <cell r="AF4831" t="str">
            <v>401-5020-GX50</v>
          </cell>
          <cell r="AJ4831" t="str">
            <v>-</v>
          </cell>
        </row>
        <row r="4832">
          <cell r="AA4832" t="str">
            <v>401-5021-5666</v>
          </cell>
          <cell r="AD4832" t="str">
            <v>ATHLETICS-401</v>
          </cell>
          <cell r="AE4832" t="str">
            <v>ATHLETICS-401-43</v>
          </cell>
          <cell r="AF4832" t="str">
            <v>401-5021-5666</v>
          </cell>
          <cell r="AJ4832" t="str">
            <v>-</v>
          </cell>
        </row>
        <row r="4833">
          <cell r="AA4833" t="str">
            <v>401-5021-G814</v>
          </cell>
          <cell r="AD4833" t="str">
            <v>ATHLETICS-401</v>
          </cell>
          <cell r="AE4833" t="str">
            <v>ATHLETICS-401-44</v>
          </cell>
          <cell r="AF4833" t="str">
            <v>401-5021-G814</v>
          </cell>
          <cell r="AJ4833" t="str">
            <v>-</v>
          </cell>
        </row>
        <row r="4834">
          <cell r="AA4834" t="str">
            <v>401-5022-G810</v>
          </cell>
          <cell r="AD4834" t="str">
            <v>ATHLETICS-401</v>
          </cell>
          <cell r="AE4834" t="str">
            <v>ATHLETICS-401-45</v>
          </cell>
          <cell r="AF4834" t="str">
            <v>401-5022-G810</v>
          </cell>
          <cell r="AJ4834" t="str">
            <v>-</v>
          </cell>
        </row>
        <row r="4835">
          <cell r="AA4835" t="str">
            <v>401-5022-G822</v>
          </cell>
          <cell r="AD4835" t="str">
            <v>ATHLETICS-401</v>
          </cell>
          <cell r="AE4835" t="str">
            <v>ATHLETICS-401-46</v>
          </cell>
          <cell r="AF4835" t="str">
            <v>401-5022-G822</v>
          </cell>
          <cell r="AJ4835" t="str">
            <v>-</v>
          </cell>
        </row>
        <row r="4836">
          <cell r="AA4836" t="str">
            <v>401-5022-GT78</v>
          </cell>
          <cell r="AD4836" t="str">
            <v>ATHLETICS-401</v>
          </cell>
          <cell r="AE4836" t="str">
            <v>ATHLETICS-401-47</v>
          </cell>
          <cell r="AF4836" t="str">
            <v>401-5022-GT78</v>
          </cell>
          <cell r="AJ4836" t="str">
            <v>-</v>
          </cell>
        </row>
        <row r="4837">
          <cell r="AA4837" t="str">
            <v>401-5022-GX41</v>
          </cell>
          <cell r="AD4837" t="str">
            <v>ATHLETICS-401</v>
          </cell>
          <cell r="AE4837" t="str">
            <v>ATHLETICS-401-48</v>
          </cell>
          <cell r="AF4837" t="str">
            <v>401-5022-GX41</v>
          </cell>
          <cell r="AJ4837" t="str">
            <v>-</v>
          </cell>
        </row>
        <row r="4838">
          <cell r="AA4838" t="str">
            <v>401-5023-G811</v>
          </cell>
          <cell r="AD4838" t="str">
            <v>ATHLETICS-401</v>
          </cell>
          <cell r="AE4838" t="str">
            <v>ATHLETICS-401-49</v>
          </cell>
          <cell r="AF4838" t="str">
            <v>401-5023-G811</v>
          </cell>
          <cell r="AJ4838" t="str">
            <v>-</v>
          </cell>
        </row>
        <row r="4839">
          <cell r="AA4839" t="str">
            <v>401-5025-G812</v>
          </cell>
          <cell r="AD4839" t="str">
            <v>ATHLETICS-401</v>
          </cell>
          <cell r="AE4839" t="str">
            <v>ATHLETICS-401-50</v>
          </cell>
          <cell r="AF4839" t="str">
            <v>401-5025-G812</v>
          </cell>
          <cell r="AJ4839" t="str">
            <v>-</v>
          </cell>
        </row>
        <row r="4840">
          <cell r="AA4840" t="str">
            <v>401-5026-G815</v>
          </cell>
          <cell r="AD4840" t="str">
            <v>ATHLETICS-401</v>
          </cell>
          <cell r="AE4840" t="str">
            <v>ATHLETICS-401-51</v>
          </cell>
          <cell r="AF4840" t="str">
            <v>401-5026-G815</v>
          </cell>
          <cell r="AJ4840" t="str">
            <v>-</v>
          </cell>
        </row>
        <row r="4841">
          <cell r="AA4841" t="str">
            <v>401-5027-G817</v>
          </cell>
          <cell r="AD4841" t="str">
            <v>ATHLETICS-401</v>
          </cell>
          <cell r="AE4841" t="str">
            <v>ATHLETICS-401-52</v>
          </cell>
          <cell r="AF4841" t="str">
            <v>401-5027-G817</v>
          </cell>
          <cell r="AJ4841" t="str">
            <v>-</v>
          </cell>
        </row>
        <row r="4842">
          <cell r="AA4842" t="str">
            <v>401-5027-GT42</v>
          </cell>
          <cell r="AD4842" t="str">
            <v>ATHLETICS-401</v>
          </cell>
          <cell r="AE4842" t="str">
            <v>ATHLETICS-401-53</v>
          </cell>
          <cell r="AF4842" t="str">
            <v>401-5027-GT42</v>
          </cell>
          <cell r="AJ4842" t="str">
            <v>-</v>
          </cell>
        </row>
        <row r="4843">
          <cell r="AA4843" t="str">
            <v>401-5028-E153</v>
          </cell>
          <cell r="AD4843" t="str">
            <v>ATHLETICS-401</v>
          </cell>
          <cell r="AE4843" t="str">
            <v>ATHLETICS-401-54</v>
          </cell>
          <cell r="AF4843" t="str">
            <v>401-5028-E153</v>
          </cell>
          <cell r="AJ4843" t="str">
            <v>-</v>
          </cell>
        </row>
        <row r="4844">
          <cell r="AA4844" t="str">
            <v>401-5028-E376</v>
          </cell>
          <cell r="AD4844" t="str">
            <v>ATHLETICS-401</v>
          </cell>
          <cell r="AE4844" t="str">
            <v>ATHLETICS-401-55</v>
          </cell>
          <cell r="AF4844" t="str">
            <v>401-5028-E376</v>
          </cell>
          <cell r="AJ4844" t="str">
            <v>-</v>
          </cell>
        </row>
        <row r="4845">
          <cell r="AA4845" t="str">
            <v>401-5028-E419</v>
          </cell>
          <cell r="AD4845" t="str">
            <v>ATHLETICS-401</v>
          </cell>
          <cell r="AE4845" t="str">
            <v>ATHLETICS-401-56</v>
          </cell>
          <cell r="AF4845" t="str">
            <v>401-5028-E419</v>
          </cell>
          <cell r="AJ4845" t="str">
            <v>-</v>
          </cell>
        </row>
        <row r="4846">
          <cell r="AA4846" t="str">
            <v>401-5028-G843</v>
          </cell>
          <cell r="AD4846" t="str">
            <v>ATHLETICS-401</v>
          </cell>
          <cell r="AE4846" t="str">
            <v>ATHLETICS-401-57</v>
          </cell>
          <cell r="AF4846" t="str">
            <v>401-5028-G843</v>
          </cell>
          <cell r="AJ4846" t="str">
            <v>-</v>
          </cell>
        </row>
        <row r="4847">
          <cell r="AA4847" t="str">
            <v>401-5028-GT32</v>
          </cell>
          <cell r="AD4847" t="str">
            <v>ATHLETICS-401</v>
          </cell>
          <cell r="AE4847" t="str">
            <v>ATHLETICS-401-58</v>
          </cell>
          <cell r="AF4847" t="str">
            <v>401-5028-GT32</v>
          </cell>
          <cell r="AJ4847" t="str">
            <v>-</v>
          </cell>
        </row>
        <row r="4848">
          <cell r="AA4848" t="str">
            <v>401-5028-GT69</v>
          </cell>
          <cell r="AD4848" t="str">
            <v>ATHLETICS-401</v>
          </cell>
          <cell r="AE4848" t="str">
            <v>ATHLETICS-401-59</v>
          </cell>
          <cell r="AF4848" t="str">
            <v>401-5028-GT69</v>
          </cell>
          <cell r="AJ4848" t="str">
            <v>-</v>
          </cell>
        </row>
        <row r="4849">
          <cell r="AA4849" t="str">
            <v>401-5029-5858</v>
          </cell>
          <cell r="AD4849" t="str">
            <v>ATHLETICS-401</v>
          </cell>
          <cell r="AE4849" t="str">
            <v>ATHLETICS-401-60</v>
          </cell>
          <cell r="AF4849" t="str">
            <v>401-5029-5858</v>
          </cell>
          <cell r="AJ4849" t="str">
            <v>-</v>
          </cell>
        </row>
        <row r="4850">
          <cell r="AA4850" t="str">
            <v>401-5029-E279</v>
          </cell>
          <cell r="AD4850" t="str">
            <v>ATHLETICS-401</v>
          </cell>
          <cell r="AE4850" t="str">
            <v>ATHLETICS-401-61</v>
          </cell>
          <cell r="AF4850" t="str">
            <v>401-5029-E279</v>
          </cell>
          <cell r="AJ4850" t="str">
            <v>-</v>
          </cell>
        </row>
        <row r="4851">
          <cell r="AA4851" t="str">
            <v>401-5029-G841</v>
          </cell>
          <cell r="AD4851" t="str">
            <v>ATHLETICS-401</v>
          </cell>
          <cell r="AE4851" t="str">
            <v>ATHLETICS-401-62</v>
          </cell>
          <cell r="AF4851" t="str">
            <v>401-5029-G841</v>
          </cell>
          <cell r="AJ4851" t="str">
            <v>-</v>
          </cell>
        </row>
        <row r="4852">
          <cell r="AA4852" t="str">
            <v>401-5029-GT15</v>
          </cell>
          <cell r="AD4852" t="str">
            <v>ATHLETICS-401</v>
          </cell>
          <cell r="AE4852" t="str">
            <v>ATHLETICS-401-63</v>
          </cell>
          <cell r="AF4852" t="str">
            <v>401-5029-GT15</v>
          </cell>
          <cell r="AJ4852" t="str">
            <v>-</v>
          </cell>
        </row>
        <row r="4853">
          <cell r="AA4853" t="str">
            <v>401-5029-GT73</v>
          </cell>
          <cell r="AD4853" t="str">
            <v>ATHLETICS-401</v>
          </cell>
          <cell r="AE4853" t="str">
            <v>ATHLETICS-401-64</v>
          </cell>
          <cell r="AF4853" t="str">
            <v>401-5029-GT73</v>
          </cell>
          <cell r="AJ4853" t="str">
            <v>-</v>
          </cell>
        </row>
        <row r="4854">
          <cell r="AA4854" t="str">
            <v>401-5029-GX63</v>
          </cell>
          <cell r="AD4854" t="str">
            <v>ATHLETICS-401</v>
          </cell>
          <cell r="AE4854" t="str">
            <v>ATHLETICS-401-65</v>
          </cell>
          <cell r="AF4854" t="str">
            <v>401-5029-GX63</v>
          </cell>
          <cell r="AJ4854" t="str">
            <v>-</v>
          </cell>
        </row>
        <row r="4855">
          <cell r="AA4855" t="str">
            <v>401-5030-G835</v>
          </cell>
          <cell r="AD4855" t="str">
            <v>ATHLETICS-401</v>
          </cell>
          <cell r="AE4855" t="str">
            <v>ATHLETICS-401-66</v>
          </cell>
          <cell r="AF4855" t="str">
            <v>401-5030-G835</v>
          </cell>
          <cell r="AJ4855" t="str">
            <v>-</v>
          </cell>
        </row>
        <row r="4856">
          <cell r="AA4856" t="str">
            <v>401-5031-G837</v>
          </cell>
          <cell r="AD4856" t="str">
            <v>ATHLETICS-401</v>
          </cell>
          <cell r="AE4856" t="str">
            <v>ATHLETICS-401-67</v>
          </cell>
          <cell r="AF4856" t="str">
            <v>401-5031-G837</v>
          </cell>
          <cell r="AJ4856" t="str">
            <v>-</v>
          </cell>
        </row>
        <row r="4857">
          <cell r="AA4857" t="str">
            <v>401-5032-5510</v>
          </cell>
          <cell r="AD4857" t="str">
            <v>ATHLETICS-401</v>
          </cell>
          <cell r="AE4857" t="str">
            <v>ATHLETICS-401-68</v>
          </cell>
          <cell r="AF4857" t="str">
            <v>401-5032-5510</v>
          </cell>
          <cell r="AJ4857" t="str">
            <v>-</v>
          </cell>
        </row>
        <row r="4858">
          <cell r="AA4858" t="str">
            <v>401-5032-E118</v>
          </cell>
          <cell r="AD4858" t="str">
            <v>ATHLETICS-401</v>
          </cell>
          <cell r="AE4858" t="str">
            <v>ATHLETICS-401-69</v>
          </cell>
          <cell r="AF4858" t="str">
            <v>401-5032-E118</v>
          </cell>
          <cell r="AJ4858" t="str">
            <v>-</v>
          </cell>
        </row>
        <row r="4859">
          <cell r="AA4859" t="str">
            <v>401-5032-E390</v>
          </cell>
          <cell r="AD4859" t="str">
            <v>ATHLETICS-401</v>
          </cell>
          <cell r="AE4859" t="str">
            <v>ATHLETICS-401-70</v>
          </cell>
          <cell r="AF4859" t="str">
            <v>401-5032-E390</v>
          </cell>
          <cell r="AJ4859" t="str">
            <v>-</v>
          </cell>
        </row>
        <row r="4860">
          <cell r="AA4860" t="str">
            <v>401-5032-G830</v>
          </cell>
          <cell r="AD4860" t="str">
            <v>ATHLETICS-401</v>
          </cell>
          <cell r="AE4860" t="str">
            <v>ATHLETICS-401-71</v>
          </cell>
          <cell r="AF4860" t="str">
            <v>401-5032-G830</v>
          </cell>
          <cell r="AJ4860" t="str">
            <v>-</v>
          </cell>
        </row>
        <row r="4861">
          <cell r="AA4861" t="str">
            <v>401-5034-5276</v>
          </cell>
          <cell r="AD4861" t="str">
            <v>ATHLETICS-401</v>
          </cell>
          <cell r="AE4861" t="str">
            <v>ATHLETICS-401-72</v>
          </cell>
          <cell r="AF4861" t="str">
            <v>401-5034-5276</v>
          </cell>
          <cell r="AJ4861" t="str">
            <v>-</v>
          </cell>
        </row>
        <row r="4862">
          <cell r="AA4862" t="str">
            <v>401-5036-5125</v>
          </cell>
          <cell r="AD4862" t="str">
            <v>ATHLETICS-401</v>
          </cell>
          <cell r="AE4862" t="str">
            <v>ATHLETICS-401-73</v>
          </cell>
          <cell r="AF4862" t="str">
            <v>401-5036-5125</v>
          </cell>
          <cell r="AJ4862" t="str">
            <v>-</v>
          </cell>
        </row>
        <row r="4863">
          <cell r="AA4863" t="str">
            <v>401-5036-G824</v>
          </cell>
          <cell r="AD4863" t="str">
            <v>ATHLETICS-401</v>
          </cell>
          <cell r="AE4863" t="str">
            <v>ATHLETICS-401-74</v>
          </cell>
          <cell r="AF4863" t="str">
            <v>401-5036-G824</v>
          </cell>
          <cell r="AJ4863" t="str">
            <v>-</v>
          </cell>
        </row>
        <row r="4864">
          <cell r="AA4864" t="str">
            <v>401-5039-5152</v>
          </cell>
          <cell r="AD4864" t="str">
            <v>RECSVCS-401</v>
          </cell>
          <cell r="AE4864" t="str">
            <v>RECSVCS-401-1</v>
          </cell>
          <cell r="AF4864" t="str">
            <v>401-5039-5152</v>
          </cell>
          <cell r="AJ4864" t="str">
            <v>-</v>
          </cell>
        </row>
        <row r="4865">
          <cell r="AA4865" t="str">
            <v>401-5039-5232</v>
          </cell>
          <cell r="AD4865" t="str">
            <v>RECSVCS-401</v>
          </cell>
          <cell r="AE4865" t="str">
            <v>RECSVCS-401-2</v>
          </cell>
          <cell r="AF4865" t="str">
            <v>401-5039-5232</v>
          </cell>
          <cell r="AJ4865" t="str">
            <v>-</v>
          </cell>
        </row>
        <row r="4866">
          <cell r="AA4866" t="str">
            <v>401-5039-5260</v>
          </cell>
          <cell r="AD4866" t="str">
            <v>RECSVCS-401</v>
          </cell>
          <cell r="AE4866" t="str">
            <v>RECSVCS-401-3</v>
          </cell>
          <cell r="AF4866" t="str">
            <v>401-5039-5260</v>
          </cell>
          <cell r="AJ4866" t="str">
            <v>-</v>
          </cell>
        </row>
        <row r="4867">
          <cell r="AA4867" t="str">
            <v>401-5039-E194</v>
          </cell>
          <cell r="AD4867" t="str">
            <v>RECSVCS-401</v>
          </cell>
          <cell r="AE4867" t="str">
            <v>RECSVCS-401-4</v>
          </cell>
          <cell r="AF4867" t="str">
            <v>401-5039-E194</v>
          </cell>
          <cell r="AJ4867" t="str">
            <v>-</v>
          </cell>
        </row>
        <row r="4868">
          <cell r="AA4868" t="str">
            <v>401-5039-E202</v>
          </cell>
          <cell r="AD4868" t="str">
            <v>RECSVCS-401</v>
          </cell>
          <cell r="AE4868" t="str">
            <v>RECSVCS-401-5</v>
          </cell>
          <cell r="AF4868" t="str">
            <v>401-5039-E202</v>
          </cell>
          <cell r="AJ4868" t="str">
            <v>-</v>
          </cell>
        </row>
        <row r="4869">
          <cell r="AA4869" t="str">
            <v>401-5039-E273</v>
          </cell>
          <cell r="AD4869" t="str">
            <v>RECSVCS-401</v>
          </cell>
          <cell r="AE4869" t="str">
            <v>RECSVCS-401-6</v>
          </cell>
          <cell r="AF4869" t="str">
            <v>401-5039-E273</v>
          </cell>
          <cell r="AJ4869" t="str">
            <v>-</v>
          </cell>
        </row>
        <row r="4870">
          <cell r="AA4870" t="str">
            <v>401-5039-EK33</v>
          </cell>
          <cell r="AD4870" t="str">
            <v>RECSVCS-401</v>
          </cell>
          <cell r="AE4870" t="str">
            <v>RECSVCS-401-7</v>
          </cell>
          <cell r="AF4870" t="str">
            <v>401-5039-EK33</v>
          </cell>
          <cell r="AJ4870" t="str">
            <v>-</v>
          </cell>
        </row>
        <row r="4871">
          <cell r="AA4871" t="str">
            <v>401-5039-G598</v>
          </cell>
          <cell r="AD4871" t="str">
            <v>RECSVCS-401</v>
          </cell>
          <cell r="AE4871" t="str">
            <v>RECSVCS-401-8</v>
          </cell>
          <cell r="AF4871" t="str">
            <v>401-5039-G598</v>
          </cell>
          <cell r="AJ4871" t="str">
            <v>-</v>
          </cell>
        </row>
        <row r="4872">
          <cell r="AA4872" t="str">
            <v>401-5039-G728</v>
          </cell>
          <cell r="AD4872" t="str">
            <v>RECSVCS-401</v>
          </cell>
          <cell r="AE4872" t="str">
            <v>RECSVCS-401-9</v>
          </cell>
          <cell r="AF4872" t="str">
            <v>401-5039-G728</v>
          </cell>
          <cell r="AJ4872" t="str">
            <v>-</v>
          </cell>
        </row>
        <row r="4873">
          <cell r="AA4873" t="str">
            <v>401-5039-G816</v>
          </cell>
          <cell r="AD4873" t="str">
            <v>RECSVCS-401</v>
          </cell>
          <cell r="AE4873" t="str">
            <v>RECSVCS-401-10</v>
          </cell>
          <cell r="AF4873" t="str">
            <v>401-5039-G816</v>
          </cell>
          <cell r="AJ4873" t="str">
            <v>-</v>
          </cell>
        </row>
        <row r="4874">
          <cell r="AA4874" t="str">
            <v>401-5039-G818</v>
          </cell>
          <cell r="AD4874" t="str">
            <v>RECSVCS-401</v>
          </cell>
          <cell r="AE4874" t="str">
            <v>RECSVCS-401-11</v>
          </cell>
          <cell r="AF4874" t="str">
            <v>401-5039-G818</v>
          </cell>
          <cell r="AJ4874" t="str">
            <v>-</v>
          </cell>
        </row>
        <row r="4875">
          <cell r="AA4875" t="str">
            <v>401-5039-G819</v>
          </cell>
          <cell r="AD4875" t="str">
            <v>RECSVCS-401</v>
          </cell>
          <cell r="AE4875" t="str">
            <v>RECSVCS-401-12</v>
          </cell>
          <cell r="AF4875" t="str">
            <v>401-5039-G819</v>
          </cell>
          <cell r="AJ4875" t="str">
            <v>-</v>
          </cell>
        </row>
        <row r="4876">
          <cell r="AA4876" t="str">
            <v>401-5039-G820</v>
          </cell>
          <cell r="AD4876" t="str">
            <v>RECSVCS-401</v>
          </cell>
          <cell r="AE4876" t="str">
            <v>RECSVCS-401-13</v>
          </cell>
          <cell r="AF4876" t="str">
            <v>401-5039-G820</v>
          </cell>
          <cell r="AJ4876" t="str">
            <v>-</v>
          </cell>
        </row>
        <row r="4877">
          <cell r="AA4877" t="str">
            <v>401-5039-G826</v>
          </cell>
          <cell r="AD4877" t="str">
            <v>RECSVCS-401</v>
          </cell>
          <cell r="AE4877" t="str">
            <v>RECSVCS-401-14</v>
          </cell>
          <cell r="AF4877" t="str">
            <v>401-5039-G826</v>
          </cell>
          <cell r="AJ4877" t="str">
            <v>-</v>
          </cell>
        </row>
        <row r="4878">
          <cell r="AA4878" t="str">
            <v>401-5039-G827</v>
          </cell>
          <cell r="AD4878" t="str">
            <v>RECSVCS-401</v>
          </cell>
          <cell r="AE4878" t="str">
            <v>RECSVCS-401-15</v>
          </cell>
          <cell r="AF4878" t="str">
            <v>401-5039-G827</v>
          </cell>
          <cell r="AJ4878" t="str">
            <v>-</v>
          </cell>
        </row>
        <row r="4879">
          <cell r="AA4879" t="str">
            <v>401-5039-G829</v>
          </cell>
          <cell r="AD4879" t="str">
            <v>RECSVCS-401</v>
          </cell>
          <cell r="AE4879" t="str">
            <v>RECSVCS-401-16</v>
          </cell>
          <cell r="AF4879" t="str">
            <v>401-5039-G829</v>
          </cell>
          <cell r="AJ4879" t="str">
            <v>-</v>
          </cell>
        </row>
        <row r="4880">
          <cell r="AA4880" t="str">
            <v>401-5039-G833</v>
          </cell>
          <cell r="AD4880" t="str">
            <v>RECSVCS-401</v>
          </cell>
          <cell r="AE4880" t="str">
            <v>RECSVCS-401-17</v>
          </cell>
          <cell r="AF4880" t="str">
            <v>401-5039-G833</v>
          </cell>
          <cell r="AJ4880" t="str">
            <v>-</v>
          </cell>
        </row>
        <row r="4881">
          <cell r="AA4881" t="str">
            <v>401-5039-G834</v>
          </cell>
          <cell r="AD4881" t="str">
            <v>RECSVCS-401</v>
          </cell>
          <cell r="AE4881" t="str">
            <v>RECSVCS-401-18</v>
          </cell>
          <cell r="AF4881" t="str">
            <v>401-5039-G834</v>
          </cell>
          <cell r="AJ4881" t="str">
            <v>-</v>
          </cell>
        </row>
        <row r="4882">
          <cell r="AA4882" t="str">
            <v>401-5039-G838</v>
          </cell>
          <cell r="AD4882" t="str">
            <v>RECSVCS-401</v>
          </cell>
          <cell r="AE4882" t="str">
            <v>RECSVCS-401-19</v>
          </cell>
          <cell r="AF4882" t="str">
            <v>401-5039-G838</v>
          </cell>
          <cell r="AJ4882" t="str">
            <v>-</v>
          </cell>
        </row>
        <row r="4883">
          <cell r="AA4883" t="str">
            <v>401-5039-G839</v>
          </cell>
          <cell r="AD4883" t="str">
            <v>RECSVCS-401</v>
          </cell>
          <cell r="AE4883" t="str">
            <v>RECSVCS-401-20</v>
          </cell>
          <cell r="AF4883" t="str">
            <v>401-5039-G839</v>
          </cell>
          <cell r="AJ4883" t="str">
            <v>-</v>
          </cell>
        </row>
        <row r="4884">
          <cell r="AA4884" t="str">
            <v>401-5039-G840</v>
          </cell>
          <cell r="AD4884" t="str">
            <v>RECSVCS-401</v>
          </cell>
          <cell r="AE4884" t="str">
            <v>RECSVCS-401-21</v>
          </cell>
          <cell r="AF4884" t="str">
            <v>401-5039-G840</v>
          </cell>
          <cell r="AJ4884" t="str">
            <v>-</v>
          </cell>
        </row>
        <row r="4885">
          <cell r="AA4885" t="str">
            <v>401-5039-G844</v>
          </cell>
          <cell r="AD4885" t="str">
            <v>RECSVCS-401</v>
          </cell>
          <cell r="AE4885" t="str">
            <v>RECSVCS-401-22</v>
          </cell>
          <cell r="AF4885" t="str">
            <v>401-5039-G844</v>
          </cell>
          <cell r="AJ4885" t="str">
            <v>-</v>
          </cell>
        </row>
        <row r="4886">
          <cell r="AA4886" t="str">
            <v>401-5039-GA01</v>
          </cell>
          <cell r="AD4886" t="str">
            <v>RECSVCS-401</v>
          </cell>
          <cell r="AE4886" t="str">
            <v>RECSVCS-401-23</v>
          </cell>
          <cell r="AF4886" t="str">
            <v>401-5039-GA01</v>
          </cell>
          <cell r="AJ4886" t="str">
            <v>-</v>
          </cell>
        </row>
        <row r="4887">
          <cell r="AA4887" t="str">
            <v>401-5039-GU12</v>
          </cell>
          <cell r="AD4887" t="str">
            <v>RECSVCS-401</v>
          </cell>
          <cell r="AE4887" t="str">
            <v>RECSVCS-401-24</v>
          </cell>
          <cell r="AF4887" t="str">
            <v>401-5039-GU12</v>
          </cell>
          <cell r="AJ4887" t="str">
            <v>-</v>
          </cell>
        </row>
        <row r="4888">
          <cell r="AA4888" t="str">
            <v>401-5039-GU19</v>
          </cell>
          <cell r="AD4888" t="str">
            <v>RECSVCS-401</v>
          </cell>
          <cell r="AE4888" t="str">
            <v>RECSVCS-401-25</v>
          </cell>
          <cell r="AF4888" t="str">
            <v>401-5039-GU19</v>
          </cell>
          <cell r="AJ4888" t="str">
            <v>-</v>
          </cell>
        </row>
        <row r="4889">
          <cell r="AA4889" t="str">
            <v>401-5039-GU21</v>
          </cell>
          <cell r="AD4889" t="str">
            <v>RECSVCS-401</v>
          </cell>
          <cell r="AE4889" t="str">
            <v>RECSVCS-401-26</v>
          </cell>
          <cell r="AF4889" t="str">
            <v>401-5039-GU21</v>
          </cell>
          <cell r="AJ4889" t="str">
            <v>-</v>
          </cell>
        </row>
        <row r="4890">
          <cell r="AA4890" t="str">
            <v>401-5039-GW76</v>
          </cell>
          <cell r="AD4890" t="str">
            <v>RECSVCS-401</v>
          </cell>
          <cell r="AE4890" t="str">
            <v>RECSVCS-401-27</v>
          </cell>
          <cell r="AF4890" t="str">
            <v>401-5039-GW76</v>
          </cell>
          <cell r="AJ4890" t="str">
            <v>-</v>
          </cell>
        </row>
        <row r="4891">
          <cell r="AA4891" t="str">
            <v>401-5039-GX29</v>
          </cell>
          <cell r="AD4891" t="str">
            <v>RECSVCS-401</v>
          </cell>
          <cell r="AE4891" t="str">
            <v>RECSVCS-401-28</v>
          </cell>
          <cell r="AF4891" t="str">
            <v>401-5039-GX29</v>
          </cell>
          <cell r="AJ4891" t="str">
            <v>-</v>
          </cell>
        </row>
        <row r="4892">
          <cell r="AA4892" t="str">
            <v>401-5039-GX30</v>
          </cell>
          <cell r="AD4892" t="str">
            <v>RECSVCS-401</v>
          </cell>
          <cell r="AE4892" t="str">
            <v>RECSVCS-401-29</v>
          </cell>
          <cell r="AF4892" t="str">
            <v>401-5039-GX30</v>
          </cell>
          <cell r="AJ4892" t="str">
            <v>-</v>
          </cell>
        </row>
        <row r="4893">
          <cell r="AA4893" t="str">
            <v>401-5039-GX73</v>
          </cell>
          <cell r="AD4893" t="str">
            <v>RECSVCS-401</v>
          </cell>
          <cell r="AE4893" t="str">
            <v>RECSVCS-401-30</v>
          </cell>
          <cell r="AF4893" t="str">
            <v>401-5039-GX73</v>
          </cell>
          <cell r="AJ4893" t="str">
            <v>-</v>
          </cell>
        </row>
        <row r="4894">
          <cell r="AA4894" t="str">
            <v>401-5042-G845</v>
          </cell>
          <cell r="AD4894" t="str">
            <v>ATHLETICS-401</v>
          </cell>
          <cell r="AE4894" t="str">
            <v>ATHLETICS-401-75</v>
          </cell>
          <cell r="AF4894" t="str">
            <v>401-5042-G845</v>
          </cell>
          <cell r="AJ4894" t="str">
            <v>-</v>
          </cell>
        </row>
        <row r="4895">
          <cell r="AA4895" t="str">
            <v>401-5043-5811</v>
          </cell>
          <cell r="AD4895" t="str">
            <v>ATHLETICS-401</v>
          </cell>
          <cell r="AE4895" t="str">
            <v>ATHLETICS-401-76</v>
          </cell>
          <cell r="AF4895" t="str">
            <v>401-5043-5811</v>
          </cell>
          <cell r="AJ4895" t="str">
            <v>-</v>
          </cell>
        </row>
        <row r="4896">
          <cell r="AA4896" t="str">
            <v>401-5045-EG29</v>
          </cell>
          <cell r="AD4896" t="str">
            <v>ATHLETICS-401</v>
          </cell>
          <cell r="AE4896" t="str">
            <v>ATHLETICS-401-77</v>
          </cell>
          <cell r="AF4896" t="str">
            <v>401-5045-EG29</v>
          </cell>
          <cell r="AJ4896" t="str">
            <v>-</v>
          </cell>
        </row>
        <row r="4897">
          <cell r="AA4897" t="str">
            <v>401-5045-G842</v>
          </cell>
          <cell r="AD4897" t="str">
            <v>ATHLETICS-401</v>
          </cell>
          <cell r="AE4897" t="str">
            <v>ATHLETICS-401-78</v>
          </cell>
          <cell r="AF4897" t="str">
            <v>401-5045-G842</v>
          </cell>
          <cell r="AJ4897" t="str">
            <v>-</v>
          </cell>
        </row>
        <row r="4898">
          <cell r="AA4898" t="str">
            <v>401-5046-5074</v>
          </cell>
          <cell r="AD4898" t="str">
            <v>ATHLETICS-401</v>
          </cell>
          <cell r="AE4898" t="str">
            <v>ATHLETICS-401-79</v>
          </cell>
          <cell r="AF4898" t="str">
            <v>401-5046-5074</v>
          </cell>
          <cell r="AJ4898" t="str">
            <v>-</v>
          </cell>
        </row>
        <row r="4899">
          <cell r="AA4899" t="str">
            <v>401-5046-G813</v>
          </cell>
          <cell r="AD4899" t="str">
            <v>ATHLETICS-401</v>
          </cell>
          <cell r="AE4899" t="str">
            <v>ATHLETICS-401-80</v>
          </cell>
          <cell r="AF4899" t="str">
            <v>401-5046-G813</v>
          </cell>
          <cell r="AJ4899" t="str">
            <v>-</v>
          </cell>
        </row>
        <row r="4900">
          <cell r="AA4900" t="str">
            <v>401-5047-G846</v>
          </cell>
          <cell r="AD4900" t="str">
            <v>ATHLETICS-401</v>
          </cell>
          <cell r="AE4900" t="str">
            <v>ATHLETICS-401-81</v>
          </cell>
          <cell r="AF4900" t="str">
            <v>401-5047-G846</v>
          </cell>
          <cell r="AJ4900" t="str">
            <v>-</v>
          </cell>
        </row>
        <row r="4901">
          <cell r="AA4901" t="str">
            <v>401-5047-G864</v>
          </cell>
          <cell r="AD4901" t="str">
            <v>ATHLETICS-401</v>
          </cell>
          <cell r="AE4901" t="str">
            <v>ATHLETICS-401-82</v>
          </cell>
          <cell r="AF4901" t="str">
            <v>401-5047-G864</v>
          </cell>
          <cell r="AJ4901" t="str">
            <v>-</v>
          </cell>
        </row>
        <row r="4902">
          <cell r="AA4902" t="str">
            <v>401-5048-G831</v>
          </cell>
          <cell r="AD4902" t="str">
            <v>ATHLETICS-401</v>
          </cell>
          <cell r="AE4902" t="str">
            <v>ATHLETICS-401-83</v>
          </cell>
          <cell r="AF4902" t="str">
            <v>401-5048-G831</v>
          </cell>
          <cell r="AJ4902" t="str">
            <v>-</v>
          </cell>
        </row>
        <row r="4903">
          <cell r="AA4903" t="str">
            <v>401-5054-E362</v>
          </cell>
          <cell r="AD4903" t="str">
            <v>RECSVCS-401</v>
          </cell>
          <cell r="AE4903" t="str">
            <v>RECSVCS-401-31</v>
          </cell>
          <cell r="AF4903" t="str">
            <v>401-5054-E362</v>
          </cell>
          <cell r="AJ4903" t="str">
            <v>-</v>
          </cell>
        </row>
        <row r="4904">
          <cell r="AA4904" t="str">
            <v>401-5055-EH22</v>
          </cell>
          <cell r="AD4904" t="str">
            <v>ATHLETICS-401</v>
          </cell>
          <cell r="AE4904" t="str">
            <v>ATHLETICS-401-83</v>
          </cell>
          <cell r="AF4904" t="str">
            <v>401-5055-EH22</v>
          </cell>
          <cell r="AJ4904" t="str">
            <v>-</v>
          </cell>
        </row>
        <row r="4905">
          <cell r="AA4905" t="str">
            <v>401-5055-G506</v>
          </cell>
          <cell r="AD4905" t="str">
            <v>ATHLETICS-401</v>
          </cell>
          <cell r="AE4905" t="str">
            <v>ATHLETICS-401-82</v>
          </cell>
          <cell r="AF4905" t="str">
            <v>401-5055-G506</v>
          </cell>
          <cell r="AJ4905" t="str">
            <v>-</v>
          </cell>
        </row>
        <row r="4906">
          <cell r="AA4906" t="str">
            <v>401-5058-G821</v>
          </cell>
          <cell r="AD4906" t="str">
            <v>ATHLETICS-401</v>
          </cell>
          <cell r="AE4906" t="str">
            <v>ATHLETICS-401-81</v>
          </cell>
          <cell r="AF4906" t="str">
            <v>401-5058-G821</v>
          </cell>
          <cell r="AJ4906" t="str">
            <v>-</v>
          </cell>
        </row>
        <row r="4907">
          <cell r="AA4907" t="str">
            <v>401-5300-GX38</v>
          </cell>
          <cell r="AD4907" t="str">
            <v>DINING-401</v>
          </cell>
          <cell r="AE4907" t="str">
            <v>DINING-401-0</v>
          </cell>
          <cell r="AF4907" t="str">
            <v>401-5300-GX38</v>
          </cell>
          <cell r="AJ4907" t="str">
            <v>-</v>
          </cell>
        </row>
        <row r="4908">
          <cell r="AA4908" t="str">
            <v>401-5400-5421</v>
          </cell>
          <cell r="AD4908" t="str">
            <v>HEALTH-401</v>
          </cell>
          <cell r="AE4908" t="str">
            <v>HEALTH-401-0</v>
          </cell>
          <cell r="AF4908" t="str">
            <v>401-5400-5421</v>
          </cell>
          <cell r="AJ4908" t="str">
            <v>-</v>
          </cell>
        </row>
        <row r="4909">
          <cell r="AA4909" t="str">
            <v>401-5400-5602</v>
          </cell>
          <cell r="AD4909" t="str">
            <v>HEALTH-401</v>
          </cell>
          <cell r="AE4909" t="str">
            <v>HEALTH-401--1</v>
          </cell>
          <cell r="AF4909" t="str">
            <v>401-5400-5602</v>
          </cell>
          <cell r="AJ4909" t="str">
            <v>-</v>
          </cell>
        </row>
        <row r="4910">
          <cell r="AA4910" t="str">
            <v>401-5400-5839</v>
          </cell>
          <cell r="AD4910" t="str">
            <v>HEALTH-401</v>
          </cell>
          <cell r="AE4910" t="str">
            <v>HEALTH-401--2</v>
          </cell>
          <cell r="AF4910" t="str">
            <v>401-5400-5839</v>
          </cell>
          <cell r="AJ4910" t="str">
            <v>-</v>
          </cell>
        </row>
        <row r="4911">
          <cell r="AA4911" t="str">
            <v>401-5400-GX20</v>
          </cell>
          <cell r="AD4911" t="str">
            <v>HEALTH-401</v>
          </cell>
          <cell r="AE4911" t="str">
            <v>HEALTH-401--3</v>
          </cell>
          <cell r="AF4911" t="str">
            <v>401-5400-GX20</v>
          </cell>
          <cell r="AJ4911" t="str">
            <v>-</v>
          </cell>
        </row>
        <row r="4912">
          <cell r="AA4912" t="str">
            <v>401-5401-5321</v>
          </cell>
          <cell r="AD4912" t="str">
            <v>HEALTH-401</v>
          </cell>
          <cell r="AE4912" t="str">
            <v>HEALTH-401--4</v>
          </cell>
          <cell r="AF4912" t="str">
            <v>401-5401-5321</v>
          </cell>
          <cell r="AJ4912" t="str">
            <v>-</v>
          </cell>
        </row>
        <row r="4913">
          <cell r="AA4913" t="str">
            <v>401-5500-E230</v>
          </cell>
          <cell r="AD4913" t="str">
            <v>MEMORIAL UNION-401</v>
          </cell>
          <cell r="AE4913" t="str">
            <v>MEMORIAL UNION-401-0</v>
          </cell>
          <cell r="AF4913" t="str">
            <v>401-5500-E230</v>
          </cell>
          <cell r="AJ4913" t="str">
            <v>-</v>
          </cell>
        </row>
        <row r="4914">
          <cell r="AA4914" t="str">
            <v>401-5500-EE20</v>
          </cell>
          <cell r="AD4914" t="str">
            <v>MEMORIAL UNION-401</v>
          </cell>
          <cell r="AE4914" t="str">
            <v>MEMORIAL UNION-401--1</v>
          </cell>
          <cell r="AF4914" t="str">
            <v>401-5500-EE20</v>
          </cell>
          <cell r="AJ4914" t="str">
            <v>-</v>
          </cell>
        </row>
        <row r="4915">
          <cell r="AA4915" t="str">
            <v>401-5500-GU94</v>
          </cell>
          <cell r="AD4915" t="str">
            <v>MEMORIAL UNION-401</v>
          </cell>
          <cell r="AE4915" t="str">
            <v>MEMORIAL UNION-401--2</v>
          </cell>
          <cell r="AF4915" t="str">
            <v>401-5500-GU94</v>
          </cell>
          <cell r="AJ4915" t="str">
            <v>-</v>
          </cell>
        </row>
        <row r="4916">
          <cell r="AA4916" t="str">
            <v>401-5506-5350</v>
          </cell>
          <cell r="AD4916" t="str">
            <v>MEMORIAL UNION-401</v>
          </cell>
          <cell r="AE4916" t="str">
            <v>MEMORIAL UNION-401--3</v>
          </cell>
          <cell r="AF4916" t="str">
            <v>401-5506-5350</v>
          </cell>
          <cell r="AJ4916" t="str">
            <v>-</v>
          </cell>
        </row>
        <row r="4917">
          <cell r="AA4917" t="str">
            <v>401-5506-EL15</v>
          </cell>
          <cell r="AD4917" t="str">
            <v>MEMORIAL UNION-401</v>
          </cell>
          <cell r="AE4917" t="str">
            <v>MEMORIAL UNION-401--4</v>
          </cell>
          <cell r="AF4917" t="str">
            <v>401-5506-EL15</v>
          </cell>
          <cell r="AJ4917" t="str">
            <v>-</v>
          </cell>
        </row>
        <row r="4918">
          <cell r="AA4918" t="str">
            <v>401-6000-5744</v>
          </cell>
          <cell r="AD4918" t="str">
            <v>PRESIDENT-CCR-401</v>
          </cell>
          <cell r="AE4918" t="str">
            <v>PRESIDENT-CCR-401-0</v>
          </cell>
          <cell r="AF4918" t="str">
            <v>401-6000-5744</v>
          </cell>
          <cell r="AJ4918" t="str">
            <v>-</v>
          </cell>
        </row>
        <row r="4919">
          <cell r="AA4919" t="str">
            <v>401-6000-5931</v>
          </cell>
          <cell r="AD4919" t="str">
            <v>PRESIDENT-CCR-401</v>
          </cell>
          <cell r="AE4919" t="str">
            <v>PRESIDENT-CCR-401--1</v>
          </cell>
          <cell r="AF4919" t="str">
            <v>401-6000-5931</v>
          </cell>
          <cell r="AJ4919" t="str">
            <v>-</v>
          </cell>
        </row>
        <row r="4920">
          <cell r="AA4920" t="str">
            <v>401-6000-E196</v>
          </cell>
          <cell r="AD4920" t="str">
            <v>PRESIDENT-CCR-401</v>
          </cell>
          <cell r="AE4920" t="str">
            <v>PRESIDENT-CCR-401--2</v>
          </cell>
          <cell r="AF4920" t="str">
            <v>401-6000-E196</v>
          </cell>
          <cell r="AJ4920" t="str">
            <v>-</v>
          </cell>
        </row>
        <row r="4921">
          <cell r="AA4921" t="str">
            <v>401-6003-E169</v>
          </cell>
          <cell r="AD4921" t="str">
            <v>PRESIDENT-Alumni-401</v>
          </cell>
          <cell r="AE4921" t="str">
            <v>PRESIDENT-Alumni-401-0</v>
          </cell>
          <cell r="AF4921" t="str">
            <v>401-6003-E169</v>
          </cell>
          <cell r="AJ4921" t="str">
            <v>-</v>
          </cell>
        </row>
        <row r="4922">
          <cell r="AA4922" t="str">
            <v>401-6003-EK19</v>
          </cell>
          <cell r="AD4922" t="str">
            <v>PRESIDENT-Alumni-401</v>
          </cell>
          <cell r="AE4922" t="str">
            <v>PRESIDENT-Alumni-401--1</v>
          </cell>
          <cell r="AF4922" t="str">
            <v>401-6003-EK19</v>
          </cell>
          <cell r="AJ4922" t="str">
            <v>-</v>
          </cell>
        </row>
        <row r="4923">
          <cell r="AA4923" t="str">
            <v>401-6004-5066</v>
          </cell>
          <cell r="AD4923" t="str">
            <v>PRESIDENT-Communications-401</v>
          </cell>
          <cell r="AE4923" t="str">
            <v>PRESIDENT-Communications-401-0</v>
          </cell>
          <cell r="AF4923" t="str">
            <v>401-6004-5066</v>
          </cell>
          <cell r="AJ4923" t="str">
            <v>-</v>
          </cell>
        </row>
        <row r="4924">
          <cell r="AA4924" t="str">
            <v>401-6004-G866</v>
          </cell>
          <cell r="AD4924" t="str">
            <v>PRESIDENT-Communications-401</v>
          </cell>
          <cell r="AE4924" t="str">
            <v>PRESIDENT-Communications-401--1</v>
          </cell>
          <cell r="AF4924" t="str">
            <v>401-6004-G866</v>
          </cell>
          <cell r="AJ4924" t="str">
            <v>-</v>
          </cell>
        </row>
        <row r="4925">
          <cell r="AA4925" t="str">
            <v>401-6100-5005</v>
          </cell>
          <cell r="AD4925" t="e">
            <v>#N/A</v>
          </cell>
          <cell r="AE4925" t="e">
            <v>#N/A</v>
          </cell>
          <cell r="AF4925" t="str">
            <v>401-6100-5005</v>
          </cell>
          <cell r="AJ4925" t="str">
            <v>-</v>
          </cell>
        </row>
        <row r="4926">
          <cell r="AA4926" t="str">
            <v>401-6100-5123</v>
          </cell>
          <cell r="AD4926" t="e">
            <v>#N/A</v>
          </cell>
          <cell r="AE4926" t="e">
            <v>#N/A</v>
          </cell>
          <cell r="AF4926" t="str">
            <v>401-6100-5123</v>
          </cell>
          <cell r="AJ4926" t="str">
            <v>-</v>
          </cell>
        </row>
        <row r="4927">
          <cell r="AA4927" t="str">
            <v>401-6100-5190</v>
          </cell>
          <cell r="AD4927" t="e">
            <v>#N/A</v>
          </cell>
          <cell r="AE4927" t="e">
            <v>#N/A</v>
          </cell>
          <cell r="AF4927" t="str">
            <v>401-6100-5190</v>
          </cell>
          <cell r="AJ4927" t="str">
            <v>-</v>
          </cell>
        </row>
        <row r="4928">
          <cell r="AA4928" t="str">
            <v>401-6100-5250</v>
          </cell>
          <cell r="AD4928" t="e">
            <v>#N/A</v>
          </cell>
          <cell r="AE4928" t="e">
            <v>#N/A</v>
          </cell>
          <cell r="AF4928" t="str">
            <v>401-6100-5250</v>
          </cell>
          <cell r="AJ4928" t="str">
            <v>-</v>
          </cell>
        </row>
        <row r="4929">
          <cell r="AA4929" t="str">
            <v>401-6100-E213</v>
          </cell>
          <cell r="AD4929" t="e">
            <v>#N/A</v>
          </cell>
          <cell r="AE4929" t="e">
            <v>#N/A</v>
          </cell>
          <cell r="AF4929" t="str">
            <v>401-6100-E213</v>
          </cell>
          <cell r="AJ4929" t="str">
            <v>-</v>
          </cell>
        </row>
        <row r="4930">
          <cell r="AA4930" t="str">
            <v>401-6100-G200</v>
          </cell>
          <cell r="AD4930" t="e">
            <v>#N/A</v>
          </cell>
          <cell r="AE4930" t="e">
            <v>#N/A</v>
          </cell>
          <cell r="AF4930" t="str">
            <v>401-6100-G200</v>
          </cell>
          <cell r="AJ4930" t="str">
            <v>-</v>
          </cell>
        </row>
        <row r="4931">
          <cell r="AA4931" t="str">
            <v>401-6100-G300</v>
          </cell>
          <cell r="AD4931" t="e">
            <v>#N/A</v>
          </cell>
          <cell r="AE4931" t="e">
            <v>#N/A</v>
          </cell>
          <cell r="AF4931" t="str">
            <v>401-6100-G300</v>
          </cell>
          <cell r="AJ4931" t="str">
            <v>-</v>
          </cell>
        </row>
        <row r="4932">
          <cell r="AA4932" t="str">
            <v>401-6100-G400</v>
          </cell>
          <cell r="AD4932" t="e">
            <v>#N/A</v>
          </cell>
          <cell r="AE4932" t="e">
            <v>#N/A</v>
          </cell>
          <cell r="AF4932" t="str">
            <v>401-6100-G400</v>
          </cell>
          <cell r="AJ4932" t="str">
            <v>-</v>
          </cell>
        </row>
        <row r="4933">
          <cell r="AA4933" t="str">
            <v>401-6100-G800</v>
          </cell>
          <cell r="AD4933" t="e">
            <v>#N/A</v>
          </cell>
          <cell r="AE4933" t="e">
            <v>#N/A</v>
          </cell>
          <cell r="AF4933" t="str">
            <v>401-6100-G800</v>
          </cell>
          <cell r="AJ4933" t="str">
            <v>-</v>
          </cell>
        </row>
        <row r="4934">
          <cell r="AA4934" t="str">
            <v>401-6100-GW02</v>
          </cell>
          <cell r="AD4934" t="e">
            <v>#N/A</v>
          </cell>
          <cell r="AE4934" t="e">
            <v>#N/A</v>
          </cell>
          <cell r="AF4934" t="str">
            <v>401-6100-GW02</v>
          </cell>
          <cell r="AJ4934" t="str">
            <v>-</v>
          </cell>
        </row>
        <row r="4935">
          <cell r="AA4935" t="str">
            <v>401-6100-UE24</v>
          </cell>
          <cell r="AD4935" t="e">
            <v>#N/A</v>
          </cell>
          <cell r="AE4935" t="e">
            <v>#N/A</v>
          </cell>
          <cell r="AF4935" t="str">
            <v>401-6100-UE24</v>
          </cell>
          <cell r="AJ4935" t="str">
            <v>-</v>
          </cell>
        </row>
        <row r="4936">
          <cell r="AA4936" t="str">
            <v>401-6100-UE31</v>
          </cell>
          <cell r="AD4936" t="e">
            <v>#N/A</v>
          </cell>
          <cell r="AE4936" t="e">
            <v>#N/A</v>
          </cell>
          <cell r="AF4936" t="str">
            <v>401-6100-UE31</v>
          </cell>
          <cell r="AJ4936" t="str">
            <v>-</v>
          </cell>
        </row>
        <row r="4937">
          <cell r="AA4937" t="str">
            <v>401-6100-UE54</v>
          </cell>
          <cell r="AD4937" t="e">
            <v>#N/A</v>
          </cell>
          <cell r="AE4937" t="e">
            <v>#N/A</v>
          </cell>
          <cell r="AF4937" t="str">
            <v>401-6100-UE54</v>
          </cell>
          <cell r="AJ4937" t="str">
            <v>-</v>
          </cell>
        </row>
        <row r="4938">
          <cell r="AA4938" t="str">
            <v>401-6100-UE79</v>
          </cell>
          <cell r="AD4938" t="e">
            <v>#N/A</v>
          </cell>
          <cell r="AE4938" t="e">
            <v>#N/A</v>
          </cell>
          <cell r="AF4938" t="str">
            <v>401-6100-UE79</v>
          </cell>
          <cell r="AJ4938" t="str">
            <v>-</v>
          </cell>
        </row>
        <row r="4939">
          <cell r="AA4939" t="str">
            <v>401-7004-GU46</v>
          </cell>
          <cell r="AD4939" t="str">
            <v>RESECDEV-SBDC-401</v>
          </cell>
          <cell r="AE4939" t="str">
            <v>RESECDEV-SBDC-401-0</v>
          </cell>
          <cell r="AF4939" t="str">
            <v>401-7004-GU46</v>
          </cell>
          <cell r="AJ4939" t="str">
            <v>-</v>
          </cell>
        </row>
        <row r="4940">
          <cell r="AA4940" t="str">
            <v>401-7004-GV90</v>
          </cell>
          <cell r="AD4940" t="str">
            <v>RESECDEV-SBDC-401</v>
          </cell>
          <cell r="AE4940" t="str">
            <v>RESECDEV-SBDC-401--1</v>
          </cell>
          <cell r="AF4940" t="str">
            <v>401-7004-GV90</v>
          </cell>
          <cell r="AJ4940" t="str">
            <v>-</v>
          </cell>
        </row>
        <row r="4941">
          <cell r="AA4941" t="str">
            <v>401-9103-E148</v>
          </cell>
          <cell r="AD4941" t="e">
            <v>#N/A</v>
          </cell>
          <cell r="AE4941" t="e">
            <v>#N/A</v>
          </cell>
          <cell r="AF4941" t="str">
            <v>401-9103-E148</v>
          </cell>
          <cell r="AJ4941" t="str">
            <v>-</v>
          </cell>
        </row>
        <row r="4942">
          <cell r="AA4942" t="str">
            <v>411-0000-0000</v>
          </cell>
          <cell r="AD4942" t="str">
            <v>ALLOTHER-411</v>
          </cell>
          <cell r="AE4942" t="str">
            <v>ALLOTHER-411-0</v>
          </cell>
          <cell r="AF4942" t="str">
            <v>411-0000-0000</v>
          </cell>
          <cell r="AJ4942" t="str">
            <v>-</v>
          </cell>
        </row>
        <row r="4943">
          <cell r="AA4943" t="str">
            <v>412-0000-0000</v>
          </cell>
          <cell r="AD4943" t="str">
            <v>ALLOTHER-412</v>
          </cell>
          <cell r="AE4943" t="str">
            <v>ALLOTHER-412-0</v>
          </cell>
          <cell r="AF4943" t="str">
            <v>412-0000-0000</v>
          </cell>
          <cell r="AJ4943" t="str">
            <v>-</v>
          </cell>
        </row>
        <row r="4944">
          <cell r="AA4944" t="str">
            <v>413-4046-1212</v>
          </cell>
          <cell r="AD4944" t="str">
            <v>Capital Prog Design &amp; Delivery-413</v>
          </cell>
          <cell r="AE4944" t="str">
            <v>Capital Prog Design &amp; Delivery-413-0</v>
          </cell>
          <cell r="AF4944" t="str">
            <v>413-4046-1212</v>
          </cell>
          <cell r="AJ4944" t="str">
            <v>-</v>
          </cell>
        </row>
        <row r="4945">
          <cell r="AA4945" t="str">
            <v>414-0000-0000</v>
          </cell>
          <cell r="AD4945" t="str">
            <v>ALLOTHER-414</v>
          </cell>
          <cell r="AE4945" t="str">
            <v>ALLOTHER-414-0</v>
          </cell>
          <cell r="AF4945" t="str">
            <v>414-0000-0000</v>
          </cell>
          <cell r="AJ4945" t="str">
            <v>-</v>
          </cell>
        </row>
        <row r="4946">
          <cell r="AA4946" t="str">
            <v>421-0000-0000</v>
          </cell>
          <cell r="AD4946" t="str">
            <v>ALLOTHER-421</v>
          </cell>
          <cell r="AE4946" t="str">
            <v>ALLOTHER-421-0</v>
          </cell>
          <cell r="AF4946" t="str">
            <v>421-0000-0000</v>
          </cell>
          <cell r="AJ4946" t="str">
            <v>-</v>
          </cell>
        </row>
        <row r="4947">
          <cell r="AA4947" t="str">
            <v>422-0000-0000</v>
          </cell>
          <cell r="AD4947" t="str">
            <v>ALLOTHER-422</v>
          </cell>
          <cell r="AE4947" t="str">
            <v>ALLOTHER-422-0</v>
          </cell>
          <cell r="AF4947" t="str">
            <v>422-0000-0000</v>
          </cell>
          <cell r="AJ4947" t="str">
            <v>-</v>
          </cell>
        </row>
        <row r="4948">
          <cell r="AA4948" t="str">
            <v>423-0000-0000</v>
          </cell>
          <cell r="AD4948" t="str">
            <v>ALLOTHER-423</v>
          </cell>
          <cell r="AE4948" t="str">
            <v>ALLOTHER-423-0</v>
          </cell>
          <cell r="AF4948" t="str">
            <v>423-0000-0000</v>
          </cell>
          <cell r="AJ4948" t="str">
            <v>-</v>
          </cell>
        </row>
        <row r="4949">
          <cell r="AA4949" t="str">
            <v>424-0000-0000</v>
          </cell>
          <cell r="AD4949" t="str">
            <v>ALLOTHER-424</v>
          </cell>
          <cell r="AE4949" t="str">
            <v>ALLOTHER-424-0</v>
          </cell>
          <cell r="AF4949" t="str">
            <v>424-0000-0000</v>
          </cell>
          <cell r="AJ4949" t="str">
            <v>-</v>
          </cell>
        </row>
        <row r="4950">
          <cell r="AA4950" t="str">
            <v>425-0000-0000</v>
          </cell>
          <cell r="AD4950" t="str">
            <v>ALLOTHER-425</v>
          </cell>
          <cell r="AE4950" t="str">
            <v>ALLOTHER-425-0</v>
          </cell>
          <cell r="AF4950" t="str">
            <v>425-0000-0000</v>
          </cell>
          <cell r="AJ4950" t="str">
            <v>-</v>
          </cell>
        </row>
        <row r="4951">
          <cell r="AA4951" t="str">
            <v>426-0000-0000</v>
          </cell>
          <cell r="AD4951" t="str">
            <v>ALLOTHER-426</v>
          </cell>
          <cell r="AE4951" t="str">
            <v>ALLOTHER-426-0</v>
          </cell>
          <cell r="AF4951" t="str">
            <v>426-0000-0000</v>
          </cell>
          <cell r="AJ4951" t="str">
            <v>-</v>
          </cell>
        </row>
        <row r="4952">
          <cell r="AA4952" t="str">
            <v>427-0000-0000</v>
          </cell>
          <cell r="AD4952" t="str">
            <v>ALLOTHER-427</v>
          </cell>
          <cell r="AE4952" t="str">
            <v>ALLOTHER-427-0</v>
          </cell>
          <cell r="AF4952" t="str">
            <v>427-0000-0000</v>
          </cell>
          <cell r="AJ4952" t="str">
            <v>-</v>
          </cell>
        </row>
        <row r="4953">
          <cell r="AA4953" t="str">
            <v>428-0000-0000</v>
          </cell>
          <cell r="AD4953" t="str">
            <v>ALLOTHER-428</v>
          </cell>
          <cell r="AE4953" t="str">
            <v>ALLOTHER-428-0</v>
          </cell>
          <cell r="AF4953" t="str">
            <v>428-0000-0000</v>
          </cell>
          <cell r="AJ4953" t="str">
            <v>-</v>
          </cell>
        </row>
        <row r="4954">
          <cell r="AA4954" t="str">
            <v>429-0000-0000</v>
          </cell>
          <cell r="AD4954" t="str">
            <v>ALLOTHER-429</v>
          </cell>
          <cell r="AE4954" t="str">
            <v>ALLOTHER-429-0</v>
          </cell>
          <cell r="AF4954" t="str">
            <v>429-0000-0000</v>
          </cell>
          <cell r="AJ4954" t="str">
            <v>-</v>
          </cell>
        </row>
        <row r="4955">
          <cell r="AA4955" t="str">
            <v>430-0000-0000</v>
          </cell>
          <cell r="AD4955" t="str">
            <v>ALLOTHER-430</v>
          </cell>
          <cell r="AE4955" t="str">
            <v>ALLOTHER-430-0</v>
          </cell>
          <cell r="AF4955" t="str">
            <v>430-0000-0000</v>
          </cell>
          <cell r="AJ4955" t="str">
            <v>-</v>
          </cell>
        </row>
        <row r="4956">
          <cell r="AA4956" t="str">
            <v>430-0000-0100</v>
          </cell>
          <cell r="AD4956" t="str">
            <v>ALLOTHER-430</v>
          </cell>
          <cell r="AE4956" t="str">
            <v>ALLOTHER-430--1</v>
          </cell>
          <cell r="AF4956" t="str">
            <v>430-0000-0100</v>
          </cell>
          <cell r="AJ4956" t="str">
            <v>-</v>
          </cell>
        </row>
        <row r="4957">
          <cell r="AA4957" t="str">
            <v>439-0000-0000</v>
          </cell>
          <cell r="AD4957" t="str">
            <v>ALLOTHER-439</v>
          </cell>
          <cell r="AE4957" t="str">
            <v>ALLOTHER-439-0</v>
          </cell>
          <cell r="AF4957" t="str">
            <v>439-0000-0000</v>
          </cell>
          <cell r="AJ4957" t="str">
            <v>-</v>
          </cell>
        </row>
        <row r="4958">
          <cell r="AA4958" t="str">
            <v>440-0000-0000</v>
          </cell>
          <cell r="AD4958" t="str">
            <v>ALLOTHER-440</v>
          </cell>
          <cell r="AE4958" t="str">
            <v>ALLOTHER-440-0</v>
          </cell>
          <cell r="AF4958" t="str">
            <v>440-0000-0000</v>
          </cell>
          <cell r="AJ4958" t="str">
            <v>-</v>
          </cell>
        </row>
        <row r="4959">
          <cell r="AA4959" t="str">
            <v>441-0000-0000</v>
          </cell>
          <cell r="AD4959" t="str">
            <v>ALLOTHER-441</v>
          </cell>
          <cell r="AE4959" t="str">
            <v>ALLOTHER-441-0</v>
          </cell>
          <cell r="AF4959" t="str">
            <v>441-0000-0000</v>
          </cell>
          <cell r="AJ4959" t="str">
            <v>-</v>
          </cell>
        </row>
        <row r="4960">
          <cell r="AA4960" t="str">
            <v>442-0000-0000</v>
          </cell>
          <cell r="AD4960" t="str">
            <v>ALLOTHER-442</v>
          </cell>
          <cell r="AE4960" t="str">
            <v>ALLOTHER-442-0</v>
          </cell>
          <cell r="AF4960" t="str">
            <v>442-0000-0000</v>
          </cell>
          <cell r="AJ4960" t="str">
            <v>-</v>
          </cell>
        </row>
        <row r="4961">
          <cell r="AA4961" t="str">
            <v>443-0000-0000</v>
          </cell>
          <cell r="AD4961" t="str">
            <v>ALLOTHER-443</v>
          </cell>
          <cell r="AE4961" t="str">
            <v>ALLOTHER-443-0</v>
          </cell>
          <cell r="AF4961" t="str">
            <v>443-0000-0000</v>
          </cell>
          <cell r="AJ4961" t="str">
            <v>-</v>
          </cell>
        </row>
        <row r="4962">
          <cell r="AA4962" t="str">
            <v>444-0000-0000</v>
          </cell>
          <cell r="AD4962" t="str">
            <v>ALLOTHER-444</v>
          </cell>
          <cell r="AE4962" t="str">
            <v>ALLOTHER-444-0</v>
          </cell>
          <cell r="AF4962" t="str">
            <v>444-0000-0000</v>
          </cell>
          <cell r="AJ4962" t="str">
            <v>-</v>
          </cell>
        </row>
        <row r="4963">
          <cell r="AA4963" t="str">
            <v>445-0000-0000</v>
          </cell>
          <cell r="AD4963" t="str">
            <v>ALLOTHER-445</v>
          </cell>
          <cell r="AE4963" t="str">
            <v>ALLOTHER-445-0</v>
          </cell>
          <cell r="AF4963" t="str">
            <v>445-0000-0000</v>
          </cell>
          <cell r="AJ4963" t="str">
            <v>-</v>
          </cell>
        </row>
        <row r="4964">
          <cell r="AA4964" t="str">
            <v>446-0000-0000</v>
          </cell>
          <cell r="AD4964" t="str">
            <v>ALLOTHER-446</v>
          </cell>
          <cell r="AE4964" t="str">
            <v>ALLOTHER-446-0</v>
          </cell>
          <cell r="AF4964" t="str">
            <v>446-0000-0000</v>
          </cell>
          <cell r="AJ4964" t="str">
            <v>-</v>
          </cell>
        </row>
        <row r="4965">
          <cell r="AA4965" t="str">
            <v>447-0000-0000</v>
          </cell>
          <cell r="AD4965" t="str">
            <v>ALLOTHER-447</v>
          </cell>
          <cell r="AE4965" t="str">
            <v>ALLOTHER-447-0</v>
          </cell>
          <cell r="AF4965" t="str">
            <v>447-0000-0000</v>
          </cell>
          <cell r="AJ4965" t="str">
            <v>-</v>
          </cell>
        </row>
        <row r="4966">
          <cell r="AA4966" t="str">
            <v>448-0000-0000</v>
          </cell>
          <cell r="AD4966" t="str">
            <v>ALLOTHER-448</v>
          </cell>
          <cell r="AE4966" t="str">
            <v>ALLOTHER-448-0</v>
          </cell>
          <cell r="AF4966" t="str">
            <v>448-0000-0000</v>
          </cell>
          <cell r="AJ4966" t="str">
            <v>-</v>
          </cell>
        </row>
        <row r="4967">
          <cell r="AA4967" t="str">
            <v>449-0000-0000</v>
          </cell>
          <cell r="AD4967" t="str">
            <v>ALLOTHER-449</v>
          </cell>
          <cell r="AE4967" t="str">
            <v>ALLOTHER-449-0</v>
          </cell>
          <cell r="AF4967" t="str">
            <v>449-0000-0000</v>
          </cell>
          <cell r="AJ4967" t="str">
            <v>-</v>
          </cell>
        </row>
        <row r="4968">
          <cell r="AA4968" t="str">
            <v>450-3306-0000</v>
          </cell>
          <cell r="AD4968" t="str">
            <v>ITS-450</v>
          </cell>
          <cell r="AE4968" t="str">
            <v>ITS-450-0</v>
          </cell>
          <cell r="AF4968" t="str">
            <v>450-3306-0000</v>
          </cell>
          <cell r="AJ4968" t="str">
            <v>-</v>
          </cell>
        </row>
        <row r="4969">
          <cell r="AA4969" t="str">
            <v>451-0000-0000</v>
          </cell>
          <cell r="AD4969" t="str">
            <v>ALLOTHER-451</v>
          </cell>
          <cell r="AE4969" t="str">
            <v>ALLOTHER-451-0</v>
          </cell>
          <cell r="AF4969" t="str">
            <v>451-0000-0000</v>
          </cell>
          <cell r="AJ4969" t="str">
            <v>-</v>
          </cell>
        </row>
        <row r="4970">
          <cell r="AA4970" t="str">
            <v>452-5200-0000</v>
          </cell>
          <cell r="AD4970" t="str">
            <v>HRL-452</v>
          </cell>
          <cell r="AE4970" t="str">
            <v>HRL-452-0</v>
          </cell>
          <cell r="AF4970" t="str">
            <v>452-5200-0000</v>
          </cell>
          <cell r="AJ4970" t="str">
            <v>-</v>
          </cell>
        </row>
        <row r="4971">
          <cell r="AA4971" t="str">
            <v>453-0000-0000</v>
          </cell>
          <cell r="AD4971" t="str">
            <v>ALLOTHER-453</v>
          </cell>
          <cell r="AE4971" t="str">
            <v>ALLOTHER-453-0</v>
          </cell>
          <cell r="AF4971" t="str">
            <v>453-0000-0000</v>
          </cell>
          <cell r="AJ4971" t="str">
            <v>-</v>
          </cell>
        </row>
        <row r="4972">
          <cell r="AA4972" t="str">
            <v>454-0000-0000</v>
          </cell>
          <cell r="AD4972" t="str">
            <v>ALLOTHER-454</v>
          </cell>
          <cell r="AE4972" t="str">
            <v>ALLOTHER-454-0</v>
          </cell>
          <cell r="AF4972" t="str">
            <v>454-0000-0000</v>
          </cell>
          <cell r="AJ4972" t="str">
            <v>-</v>
          </cell>
        </row>
        <row r="4973">
          <cell r="AA4973" t="str">
            <v>455-5200-0000</v>
          </cell>
          <cell r="AD4973" t="str">
            <v>HRL-455</v>
          </cell>
          <cell r="AE4973" t="str">
            <v>HRL-455-0</v>
          </cell>
          <cell r="AF4973" t="str">
            <v>455-5200-0000</v>
          </cell>
          <cell r="AJ4973" t="str">
            <v>-</v>
          </cell>
        </row>
        <row r="4974">
          <cell r="AA4974" t="str">
            <v>456-0000-0000</v>
          </cell>
          <cell r="AD4974" t="str">
            <v>ALLOTHER-456</v>
          </cell>
          <cell r="AE4974" t="str">
            <v>ALLOTHER-456-0</v>
          </cell>
          <cell r="AF4974" t="str">
            <v>456-0000-0000</v>
          </cell>
          <cell r="AJ4974" t="str">
            <v>-</v>
          </cell>
        </row>
        <row r="4975">
          <cell r="AA4975" t="str">
            <v>457-0000-0000</v>
          </cell>
          <cell r="AD4975" t="str">
            <v>ALLOTHER-457</v>
          </cell>
          <cell r="AE4975" t="str">
            <v>ALLOTHER-457-0</v>
          </cell>
          <cell r="AF4975" t="str">
            <v>457-0000-0000</v>
          </cell>
          <cell r="AJ4975" t="str">
            <v>-</v>
          </cell>
        </row>
        <row r="4976">
          <cell r="AA4976" t="str">
            <v>458-0000-0000</v>
          </cell>
          <cell r="AD4976" t="str">
            <v>ALLOTHER-458</v>
          </cell>
          <cell r="AE4976" t="str">
            <v>ALLOTHER-458-0</v>
          </cell>
          <cell r="AF4976" t="str">
            <v>458-0000-0000</v>
          </cell>
          <cell r="AJ4976" t="str">
            <v>-</v>
          </cell>
        </row>
        <row r="4977">
          <cell r="AA4977" t="str">
            <v>459-0000-0000</v>
          </cell>
          <cell r="AD4977" t="str">
            <v>ALLOTHER-459</v>
          </cell>
          <cell r="AE4977" t="str">
            <v>ALLOTHER-459-0</v>
          </cell>
          <cell r="AF4977" t="str">
            <v>459-0000-0000</v>
          </cell>
          <cell r="AJ4977" t="str">
            <v>-</v>
          </cell>
        </row>
        <row r="4978">
          <cell r="AA4978" t="str">
            <v>460-0000-0000</v>
          </cell>
          <cell r="AD4978" t="str">
            <v>ALLOTHER-460</v>
          </cell>
          <cell r="AE4978" t="str">
            <v>ALLOTHER-460-0</v>
          </cell>
          <cell r="AF4978" t="str">
            <v>460-0000-0000</v>
          </cell>
          <cell r="AJ4978" t="str">
            <v>-</v>
          </cell>
        </row>
        <row r="4979">
          <cell r="AA4979" t="str">
            <v>461-0000-0000</v>
          </cell>
          <cell r="AD4979" t="str">
            <v>ALLOTHER-461</v>
          </cell>
          <cell r="AE4979" t="str">
            <v>ALLOTHER-461-0</v>
          </cell>
          <cell r="AF4979" t="str">
            <v>461-0000-0000</v>
          </cell>
          <cell r="AJ4979" t="str">
            <v>-</v>
          </cell>
        </row>
        <row r="4980">
          <cell r="AA4980" t="str">
            <v>462-0000-0000</v>
          </cell>
          <cell r="AD4980" t="str">
            <v>ALLOTHER-462</v>
          </cell>
          <cell r="AE4980" t="str">
            <v>ALLOTHER-462-0</v>
          </cell>
          <cell r="AF4980" t="str">
            <v>462-0000-0000</v>
          </cell>
          <cell r="AJ4980" t="str">
            <v>-</v>
          </cell>
        </row>
        <row r="4981">
          <cell r="AA4981" t="str">
            <v>463-0000-0000</v>
          </cell>
          <cell r="AD4981" t="str">
            <v>ALLOTHER-463</v>
          </cell>
          <cell r="AE4981" t="str">
            <v>ALLOTHER-463-0</v>
          </cell>
          <cell r="AF4981" t="str">
            <v>463-0000-0000</v>
          </cell>
          <cell r="AJ4981" t="str">
            <v>-</v>
          </cell>
        </row>
        <row r="4982">
          <cell r="AA4982" t="str">
            <v>464-0000-0000</v>
          </cell>
          <cell r="AD4982" t="str">
            <v>ALLOTHER-464</v>
          </cell>
          <cell r="AE4982" t="str">
            <v>ALLOTHER-464-0</v>
          </cell>
          <cell r="AF4982" t="str">
            <v>464-0000-0000</v>
          </cell>
          <cell r="AJ4982" t="str">
            <v>-</v>
          </cell>
        </row>
        <row r="4983">
          <cell r="AA4983" t="str">
            <v>465-0000-0000</v>
          </cell>
          <cell r="AD4983" t="str">
            <v>ALLOTHER-465</v>
          </cell>
          <cell r="AE4983" t="str">
            <v>ALLOTHER-465-0</v>
          </cell>
          <cell r="AF4983" t="str">
            <v>465-0000-0000</v>
          </cell>
          <cell r="AJ4983" t="str">
            <v>-</v>
          </cell>
        </row>
        <row r="4984">
          <cell r="AA4984" t="str">
            <v>480-0000-0000</v>
          </cell>
          <cell r="AD4984" t="str">
            <v>ALLOTHER-480</v>
          </cell>
          <cell r="AE4984" t="str">
            <v>ALLOTHER-480-0</v>
          </cell>
          <cell r="AF4984" t="str">
            <v>480-0000-0000</v>
          </cell>
          <cell r="AJ4984" t="str">
            <v>-</v>
          </cell>
        </row>
        <row r="4985">
          <cell r="AA4985" t="str">
            <v>481-0000-0000</v>
          </cell>
          <cell r="AD4985" t="str">
            <v>ALLOTHER-481</v>
          </cell>
          <cell r="AE4985" t="str">
            <v>ALLOTHER-481-0</v>
          </cell>
          <cell r="AF4985" t="str">
            <v>481-0000-0000</v>
          </cell>
          <cell r="AJ4985" t="str">
            <v>-</v>
          </cell>
        </row>
        <row r="4986">
          <cell r="AA4986" t="str">
            <v>482-0000-0000</v>
          </cell>
          <cell r="AD4986" t="str">
            <v>ALLOTHER-482</v>
          </cell>
          <cell r="AE4986" t="str">
            <v>ALLOTHER-482-0</v>
          </cell>
          <cell r="AF4986" t="str">
            <v>482-0000-0000</v>
          </cell>
          <cell r="AJ4986" t="str">
            <v>-</v>
          </cell>
        </row>
        <row r="4987">
          <cell r="AA4987" t="str">
            <v>483-0000-0000</v>
          </cell>
          <cell r="AD4987" t="str">
            <v>ALLOTHER-483</v>
          </cell>
          <cell r="AE4987" t="str">
            <v>ALLOTHER-483-0</v>
          </cell>
          <cell r="AF4987" t="str">
            <v>483-0000-0000</v>
          </cell>
          <cell r="AJ4987" t="str">
            <v>-</v>
          </cell>
        </row>
        <row r="4988">
          <cell r="AA4988" t="str">
            <v>483-5200-0000</v>
          </cell>
          <cell r="AD4988" t="str">
            <v>HRL-483</v>
          </cell>
          <cell r="AE4988" t="str">
            <v>HRL-483-0</v>
          </cell>
          <cell r="AF4988" t="str">
            <v>483-5200-0000</v>
          </cell>
          <cell r="AJ4988" t="str">
            <v>-</v>
          </cell>
        </row>
        <row r="4989">
          <cell r="AA4989" t="str">
            <v>484-0000-0000</v>
          </cell>
          <cell r="AD4989" t="str">
            <v>ALLOTHER-484</v>
          </cell>
          <cell r="AE4989" t="str">
            <v>ALLOTHER-484-0</v>
          </cell>
          <cell r="AF4989" t="str">
            <v>484-0000-0000</v>
          </cell>
          <cell r="AJ4989" t="str">
            <v>-</v>
          </cell>
        </row>
        <row r="4990">
          <cell r="AA4990" t="str">
            <v>484-4075-0000</v>
          </cell>
          <cell r="AD4990" t="str">
            <v>RYANBOSS-484</v>
          </cell>
          <cell r="AE4990" t="str">
            <v>RYANBOSS-484-0</v>
          </cell>
          <cell r="AF4990" t="str">
            <v>484-4075-0000</v>
          </cell>
          <cell r="AJ4990" t="str">
            <v>-</v>
          </cell>
        </row>
        <row r="4991">
          <cell r="AA4991" t="str">
            <v>484-4080-0000</v>
          </cell>
          <cell r="AD4991" t="str">
            <v>RYANBOSS-484</v>
          </cell>
          <cell r="AE4991" t="str">
            <v>RYANBOSS-484--1</v>
          </cell>
          <cell r="AF4991" t="str">
            <v>484-4080-0000</v>
          </cell>
          <cell r="AJ4991" t="str">
            <v>-</v>
          </cell>
        </row>
        <row r="4992">
          <cell r="AA4992" t="str">
            <v>484-5200-0000</v>
          </cell>
          <cell r="AD4992" t="str">
            <v>HRL-484</v>
          </cell>
          <cell r="AE4992" t="str">
            <v>HRL-484-0</v>
          </cell>
          <cell r="AF4992" t="str">
            <v>484-5200-0000</v>
          </cell>
          <cell r="AJ4992" t="str">
            <v>-</v>
          </cell>
        </row>
        <row r="4993">
          <cell r="AA4993" t="str">
            <v>484-5300-0000</v>
          </cell>
          <cell r="AD4993" t="str">
            <v>DINING-484</v>
          </cell>
          <cell r="AE4993" t="str">
            <v>DINING-484-0</v>
          </cell>
          <cell r="AF4993" t="str">
            <v>484-5300-0000</v>
          </cell>
          <cell r="AJ4993" t="str">
            <v>-</v>
          </cell>
        </row>
        <row r="4994">
          <cell r="AA4994" t="str">
            <v>484-5400-0000</v>
          </cell>
          <cell r="AD4994" t="str">
            <v>HEALTH-484</v>
          </cell>
          <cell r="AE4994" t="str">
            <v>HEALTH-484-0</v>
          </cell>
          <cell r="AF4994" t="str">
            <v>484-5400-0000</v>
          </cell>
          <cell r="AJ4994" t="str">
            <v>-</v>
          </cell>
        </row>
        <row r="4995">
          <cell r="AA4995" t="str">
            <v>484-5508-0000</v>
          </cell>
          <cell r="AD4995" t="str">
            <v>MEMORIAL UNION-484</v>
          </cell>
          <cell r="AE4995" t="str">
            <v>MEMORIAL UNION-484-0</v>
          </cell>
          <cell r="AF4995" t="str">
            <v>484-5508-0000</v>
          </cell>
          <cell r="AJ4995" t="str">
            <v>-</v>
          </cell>
        </row>
        <row r="4996">
          <cell r="AA4996" t="str">
            <v>490-0000-0000</v>
          </cell>
          <cell r="AD4996" t="str">
            <v>ALLOTHER-490</v>
          </cell>
          <cell r="AE4996" t="str">
            <v>ALLOTHER-490-0</v>
          </cell>
          <cell r="AF4996" t="str">
            <v>490-0000-0000</v>
          </cell>
          <cell r="AJ4996" t="str">
            <v>-</v>
          </cell>
        </row>
        <row r="4997">
          <cell r="AA4997" t="str">
            <v>500-1003-0000</v>
          </cell>
          <cell r="AD4997" t="str">
            <v>CED-500</v>
          </cell>
          <cell r="AE4997" t="str">
            <v>CED-500-0</v>
          </cell>
          <cell r="AF4997" t="str">
            <v>500-1003-0000</v>
          </cell>
          <cell r="AJ4997" t="str">
            <v>-</v>
          </cell>
        </row>
        <row r="4998">
          <cell r="AA4998" t="str">
            <v>500-1008-0000</v>
          </cell>
          <cell r="AD4998" t="str">
            <v>RESECDEV-500</v>
          </cell>
          <cell r="AE4998" t="str">
            <v>RESECDEV-500-0</v>
          </cell>
          <cell r="AF4998" t="str">
            <v>500-1008-0000</v>
          </cell>
          <cell r="AJ4998" t="str">
            <v>-</v>
          </cell>
        </row>
        <row r="4999">
          <cell r="AA4999" t="str">
            <v>500-1550-0000</v>
          </cell>
          <cell r="AD4999" t="str">
            <v>HEALTHSCI-500</v>
          </cell>
          <cell r="AE4999" t="str">
            <v>HEALTHSCI-500-0</v>
          </cell>
          <cell r="AF4999" t="str">
            <v>500-1550-0000</v>
          </cell>
          <cell r="AJ4999" t="str">
            <v>-</v>
          </cell>
        </row>
        <row r="5000">
          <cell r="AA5000" t="str">
            <v>500-2000-0000</v>
          </cell>
          <cell r="AD5000" t="str">
            <v>CELS-500</v>
          </cell>
          <cell r="AE5000" t="str">
            <v>CELS-500-0</v>
          </cell>
          <cell r="AF5000" t="str">
            <v>500-2000-0000</v>
          </cell>
          <cell r="AJ5000" t="str">
            <v>-</v>
          </cell>
        </row>
        <row r="5001">
          <cell r="AA5001" t="str">
            <v>500-2003-0000</v>
          </cell>
          <cell r="AD5001" t="str">
            <v>CELS-500</v>
          </cell>
          <cell r="AE5001" t="str">
            <v>CELS-500--1</v>
          </cell>
          <cell r="AF5001" t="str">
            <v>500-2003-0000</v>
          </cell>
          <cell r="AJ5001" t="str">
            <v>-</v>
          </cell>
        </row>
        <row r="5002">
          <cell r="AA5002" t="str">
            <v>500-2004-0000</v>
          </cell>
          <cell r="AD5002" t="str">
            <v>CELS-500</v>
          </cell>
          <cell r="AE5002" t="str">
            <v>CELS-500--2</v>
          </cell>
          <cell r="AF5002" t="str">
            <v>500-2004-0000</v>
          </cell>
          <cell r="AJ5002" t="str">
            <v>-</v>
          </cell>
        </row>
        <row r="5003">
          <cell r="AA5003" t="str">
            <v>500-2005-0000</v>
          </cell>
          <cell r="AD5003" t="str">
            <v>CELS-500</v>
          </cell>
          <cell r="AE5003" t="str">
            <v>CELS-500--3</v>
          </cell>
          <cell r="AF5003" t="str">
            <v>500-2005-0000</v>
          </cell>
          <cell r="AJ5003" t="str">
            <v>-</v>
          </cell>
        </row>
        <row r="5004">
          <cell r="AA5004" t="str">
            <v>500-2006-0000</v>
          </cell>
          <cell r="AD5004" t="str">
            <v>CELS-500</v>
          </cell>
          <cell r="AE5004" t="str">
            <v>CELS-500--4</v>
          </cell>
          <cell r="AF5004" t="str">
            <v>500-2006-0000</v>
          </cell>
          <cell r="AJ5004" t="str">
            <v>-</v>
          </cell>
        </row>
        <row r="5005">
          <cell r="AA5005" t="str">
            <v>500-2007-0000</v>
          </cell>
          <cell r="AD5005" t="str">
            <v>CELS-500</v>
          </cell>
          <cell r="AE5005" t="str">
            <v>CELS-500--5</v>
          </cell>
          <cell r="AF5005" t="str">
            <v>500-2007-0000</v>
          </cell>
          <cell r="AJ5005" t="str">
            <v>-</v>
          </cell>
        </row>
        <row r="5006">
          <cell r="AA5006" t="str">
            <v>500-2008-0000</v>
          </cell>
          <cell r="AD5006" t="str">
            <v>CELS-500</v>
          </cell>
          <cell r="AE5006" t="str">
            <v>CELS-500--6</v>
          </cell>
          <cell r="AF5006" t="str">
            <v>500-2008-0000</v>
          </cell>
          <cell r="AJ5006" t="str">
            <v>-</v>
          </cell>
        </row>
        <row r="5007">
          <cell r="AA5007" t="str">
            <v>500-2009-0000</v>
          </cell>
          <cell r="AD5007" t="str">
            <v>CELS-500</v>
          </cell>
          <cell r="AE5007" t="str">
            <v>CELS-500--7</v>
          </cell>
          <cell r="AF5007" t="str">
            <v>500-2009-0000</v>
          </cell>
          <cell r="AJ5007" t="str">
            <v>-</v>
          </cell>
        </row>
        <row r="5008">
          <cell r="AA5008" t="str">
            <v>500-2012-0000</v>
          </cell>
          <cell r="AD5008" t="str">
            <v>CELS-500</v>
          </cell>
          <cell r="AE5008" t="str">
            <v>CELS-500--8</v>
          </cell>
          <cell r="AF5008" t="str">
            <v>500-2012-0000</v>
          </cell>
          <cell r="AJ5008" t="str">
            <v>-</v>
          </cell>
        </row>
        <row r="5009">
          <cell r="AA5009" t="str">
            <v>500-2013-0000</v>
          </cell>
          <cell r="AD5009" t="str">
            <v>CELS-500</v>
          </cell>
          <cell r="AE5009" t="str">
            <v>CELS-500--9</v>
          </cell>
          <cell r="AF5009" t="str">
            <v>500-2013-0000</v>
          </cell>
          <cell r="AJ5009" t="str">
            <v>-</v>
          </cell>
        </row>
        <row r="5010">
          <cell r="AA5010" t="str">
            <v>500-2014-0000</v>
          </cell>
          <cell r="AD5010" t="str">
            <v>CELS-500</v>
          </cell>
          <cell r="AE5010" t="str">
            <v>CELS-500--10</v>
          </cell>
          <cell r="AF5010" t="str">
            <v>500-2014-0000</v>
          </cell>
          <cell r="AJ5010" t="str">
            <v>-</v>
          </cell>
        </row>
        <row r="5011">
          <cell r="AA5011" t="str">
            <v>500-2100-00004</v>
          </cell>
          <cell r="AD5011" t="str">
            <v>ARTSCI-500</v>
          </cell>
          <cell r="AE5011" t="str">
            <v>ARTSCI-500-0</v>
          </cell>
          <cell r="AF5011" t="str">
            <v>500-2100-00004</v>
          </cell>
          <cell r="AJ5011" t="str">
            <v>-</v>
          </cell>
        </row>
        <row r="5012">
          <cell r="AA5012" t="str">
            <v>500-2102-0000</v>
          </cell>
          <cell r="AD5012" t="str">
            <v>CELS-500</v>
          </cell>
          <cell r="AE5012" t="str">
            <v>CELS-500--11</v>
          </cell>
          <cell r="AF5012" t="str">
            <v>500-2102-0000</v>
          </cell>
          <cell r="AJ5012" t="str">
            <v>-</v>
          </cell>
        </row>
        <row r="5013">
          <cell r="AA5013" t="str">
            <v>500-2103-0000</v>
          </cell>
          <cell r="AD5013" t="str">
            <v>ARTSCI-500</v>
          </cell>
          <cell r="AE5013" t="str">
            <v>ARTSCI-500--1</v>
          </cell>
          <cell r="AF5013" t="str">
            <v>500-2103-0000</v>
          </cell>
          <cell r="AJ5013" t="str">
            <v>-</v>
          </cell>
        </row>
        <row r="5014">
          <cell r="AA5014" t="str">
            <v>500-2106-0000</v>
          </cell>
          <cell r="AD5014" t="str">
            <v>ARTSCI-500</v>
          </cell>
          <cell r="AE5014" t="str">
            <v>ARTSCI-500--2</v>
          </cell>
          <cell r="AF5014" t="str">
            <v>500-2106-0000</v>
          </cell>
          <cell r="AJ5014" t="str">
            <v>-</v>
          </cell>
        </row>
        <row r="5015">
          <cell r="AA5015" t="str">
            <v>500-2107-0000</v>
          </cell>
          <cell r="AD5015" t="str">
            <v>ARTSCI-500</v>
          </cell>
          <cell r="AE5015" t="str">
            <v>ARTSCI-500--3</v>
          </cell>
          <cell r="AF5015" t="str">
            <v>500-2107-0000</v>
          </cell>
          <cell r="AJ5015" t="str">
            <v>-</v>
          </cell>
        </row>
        <row r="5016">
          <cell r="AA5016" t="str">
            <v>500-2108-0000</v>
          </cell>
          <cell r="AD5016" t="str">
            <v>ARTSCI-500</v>
          </cell>
          <cell r="AE5016" t="str">
            <v>ARTSCI-500--4</v>
          </cell>
          <cell r="AF5016" t="str">
            <v>500-2108-0000</v>
          </cell>
          <cell r="AJ5016" t="str">
            <v>-</v>
          </cell>
        </row>
        <row r="5017">
          <cell r="AA5017" t="str">
            <v>500-2110-0000</v>
          </cell>
          <cell r="AD5017" t="str">
            <v>ARTSCI-500</v>
          </cell>
          <cell r="AE5017" t="str">
            <v>ARTSCI-500--5</v>
          </cell>
          <cell r="AF5017" t="str">
            <v>500-2110-0000</v>
          </cell>
          <cell r="AJ5017" t="str">
            <v>-</v>
          </cell>
        </row>
        <row r="5018">
          <cell r="AA5018" t="str">
            <v>500-2111-0000</v>
          </cell>
          <cell r="AD5018" t="str">
            <v>ARTSCI-500</v>
          </cell>
          <cell r="AE5018" t="str">
            <v>ARTSCI-500--6</v>
          </cell>
          <cell r="AF5018" t="str">
            <v>500-2111-0000</v>
          </cell>
          <cell r="AJ5018" t="str">
            <v>-</v>
          </cell>
        </row>
        <row r="5019">
          <cell r="AA5019" t="str">
            <v>500-2112-0000</v>
          </cell>
          <cell r="AD5019" t="str">
            <v>ARTSCI-500</v>
          </cell>
          <cell r="AE5019" t="str">
            <v>ARTSCI-500--7</v>
          </cell>
          <cell r="AF5019" t="str">
            <v>500-2112-0000</v>
          </cell>
          <cell r="AJ5019" t="str">
            <v>-</v>
          </cell>
        </row>
        <row r="5020">
          <cell r="AA5020" t="str">
            <v>500-2113-0000</v>
          </cell>
          <cell r="AD5020" t="str">
            <v>ARTSCI-500</v>
          </cell>
          <cell r="AE5020" t="str">
            <v>ARTSCI-500--8</v>
          </cell>
          <cell r="AF5020" t="str">
            <v>500-2113-0000</v>
          </cell>
          <cell r="AJ5020" t="str">
            <v>-</v>
          </cell>
        </row>
        <row r="5021">
          <cell r="AA5021" t="str">
            <v>500-2117-0000</v>
          </cell>
          <cell r="AD5021" t="str">
            <v>HEALTHSCI-500</v>
          </cell>
          <cell r="AE5021" t="str">
            <v>HEALTHSCI-500--1</v>
          </cell>
          <cell r="AF5021" t="str">
            <v>500-2117-0000</v>
          </cell>
          <cell r="AJ5021" t="str">
            <v>-</v>
          </cell>
        </row>
        <row r="5022">
          <cell r="AA5022" t="str">
            <v>500-2118-0000</v>
          </cell>
          <cell r="AD5022" t="str">
            <v>ARTSCI-500</v>
          </cell>
          <cell r="AE5022" t="str">
            <v>ARTSCI-500--9</v>
          </cell>
          <cell r="AF5022" t="str">
            <v>500-2118-0000</v>
          </cell>
          <cell r="AJ5022" t="str">
            <v>-</v>
          </cell>
        </row>
        <row r="5023">
          <cell r="AA5023" t="str">
            <v>500-2119-0000</v>
          </cell>
          <cell r="AD5023" t="str">
            <v>ARTSCI-500</v>
          </cell>
          <cell r="AE5023" t="str">
            <v>ARTSCI-500--10</v>
          </cell>
          <cell r="AF5023" t="str">
            <v>500-2119-0000</v>
          </cell>
          <cell r="AJ5023" t="str">
            <v>-</v>
          </cell>
        </row>
        <row r="5024">
          <cell r="AA5024" t="str">
            <v>500-2120-0000</v>
          </cell>
          <cell r="AD5024" t="str">
            <v>HEALTHSCI-500</v>
          </cell>
          <cell r="AE5024" t="str">
            <v>HEALTHSCI-500--2</v>
          </cell>
          <cell r="AF5024" t="str">
            <v>500-2120-0000</v>
          </cell>
          <cell r="AJ5024" t="str">
            <v>-</v>
          </cell>
        </row>
        <row r="5025">
          <cell r="AA5025" t="str">
            <v>500-2121-0000</v>
          </cell>
          <cell r="AD5025" t="str">
            <v>ARTSCI-500</v>
          </cell>
          <cell r="AE5025" t="str">
            <v>ARTSCI-500--11</v>
          </cell>
          <cell r="AF5025" t="str">
            <v>500-2121-0000</v>
          </cell>
          <cell r="AJ5025" t="str">
            <v>-</v>
          </cell>
        </row>
        <row r="5026">
          <cell r="AA5026" t="str">
            <v>500-2127-0000</v>
          </cell>
          <cell r="AD5026" t="str">
            <v>ARTSCI-500</v>
          </cell>
          <cell r="AE5026" t="str">
            <v>ARTSCI-500--12</v>
          </cell>
          <cell r="AF5026" t="str">
            <v>500-2127-0000</v>
          </cell>
          <cell r="AJ5026" t="str">
            <v>-</v>
          </cell>
        </row>
        <row r="5027">
          <cell r="AA5027" t="str">
            <v>500-2128-0000</v>
          </cell>
          <cell r="AD5027" t="str">
            <v>ARTSCI-500</v>
          </cell>
          <cell r="AE5027" t="str">
            <v>ARTSCI-500--13</v>
          </cell>
          <cell r="AF5027" t="str">
            <v>500-2128-0000</v>
          </cell>
          <cell r="AJ5027" t="str">
            <v>-</v>
          </cell>
        </row>
        <row r="5028">
          <cell r="AA5028" t="str">
            <v>500-2138-0000</v>
          </cell>
          <cell r="AD5028" t="str">
            <v>ARTSCI-500</v>
          </cell>
          <cell r="AE5028" t="str">
            <v>ARTSCI-500--14</v>
          </cell>
          <cell r="AF5028" t="str">
            <v>500-2138-0000</v>
          </cell>
          <cell r="AJ5028" t="str">
            <v>-</v>
          </cell>
        </row>
        <row r="5029">
          <cell r="AA5029" t="str">
            <v>500-2200-0000</v>
          </cell>
          <cell r="AD5029" t="str">
            <v>BUSINESS-500</v>
          </cell>
          <cell r="AE5029" t="str">
            <v>BUSINESS-500-0</v>
          </cell>
          <cell r="AF5029" t="str">
            <v>500-2200-0000</v>
          </cell>
          <cell r="AJ5029" t="str">
            <v>-</v>
          </cell>
        </row>
        <row r="5030">
          <cell r="AA5030" t="str">
            <v>500-2201-0000</v>
          </cell>
          <cell r="AD5030" t="str">
            <v>BUSINESS-500</v>
          </cell>
          <cell r="AE5030" t="str">
            <v>BUSINESS-500--1</v>
          </cell>
          <cell r="AF5030" t="str">
            <v>500-2201-0000</v>
          </cell>
          <cell r="AJ5030" t="str">
            <v>-</v>
          </cell>
        </row>
        <row r="5031">
          <cell r="AA5031" t="str">
            <v>500-2300-0000</v>
          </cell>
          <cell r="AD5031" t="str">
            <v>ENGINEERING-500</v>
          </cell>
          <cell r="AE5031" t="str">
            <v>ENGINEERING-500-0</v>
          </cell>
          <cell r="AF5031" t="str">
            <v>500-2300-0000</v>
          </cell>
          <cell r="AJ5031" t="str">
            <v>-</v>
          </cell>
        </row>
        <row r="5032">
          <cell r="AA5032" t="str">
            <v>500-2301-0000</v>
          </cell>
          <cell r="AD5032" t="str">
            <v>ENGINEERING-500</v>
          </cell>
          <cell r="AE5032" t="str">
            <v>ENGINEERING-500--1</v>
          </cell>
          <cell r="AF5032" t="str">
            <v>500-2301-0000</v>
          </cell>
          <cell r="AJ5032" t="str">
            <v>-</v>
          </cell>
        </row>
        <row r="5033">
          <cell r="AA5033" t="str">
            <v>500-2302-0000</v>
          </cell>
          <cell r="AD5033" t="str">
            <v>ENGINEERING-500</v>
          </cell>
          <cell r="AE5033" t="str">
            <v>ENGINEERING-500--2</v>
          </cell>
          <cell r="AF5033" t="str">
            <v>500-2302-0000</v>
          </cell>
          <cell r="AJ5033" t="str">
            <v>-</v>
          </cell>
        </row>
        <row r="5034">
          <cell r="AA5034" t="str">
            <v>500-2303-0000</v>
          </cell>
          <cell r="AD5034" t="str">
            <v>ENGINEERING-500</v>
          </cell>
          <cell r="AE5034" t="str">
            <v>ENGINEERING-500--3</v>
          </cell>
          <cell r="AF5034" t="str">
            <v>500-2303-0000</v>
          </cell>
          <cell r="AJ5034" t="str">
            <v>-</v>
          </cell>
        </row>
        <row r="5035">
          <cell r="AA5035" t="str">
            <v>500-2304-0000</v>
          </cell>
          <cell r="AD5035" t="str">
            <v>ENGINEERING-500</v>
          </cell>
          <cell r="AE5035" t="str">
            <v>ENGINEERING-500--4</v>
          </cell>
          <cell r="AF5035" t="str">
            <v>500-2304-0000</v>
          </cell>
          <cell r="AJ5035" t="str">
            <v>-</v>
          </cell>
        </row>
        <row r="5036">
          <cell r="AA5036" t="str">
            <v>500-2305-0000</v>
          </cell>
          <cell r="AD5036" t="str">
            <v>ENGINEERING-500</v>
          </cell>
          <cell r="AE5036" t="str">
            <v>ENGINEERING-500--5</v>
          </cell>
          <cell r="AF5036" t="str">
            <v>500-2305-0000</v>
          </cell>
          <cell r="AJ5036" t="str">
            <v>-</v>
          </cell>
        </row>
        <row r="5037">
          <cell r="AA5037" t="str">
            <v>500-2306-0000</v>
          </cell>
          <cell r="AD5037" t="str">
            <v>ENGINEERING-500</v>
          </cell>
          <cell r="AE5037" t="str">
            <v>ENGINEERING-500--6</v>
          </cell>
          <cell r="AF5037" t="str">
            <v>500-2306-0000</v>
          </cell>
          <cell r="AJ5037" t="str">
            <v>-</v>
          </cell>
        </row>
        <row r="5038">
          <cell r="AA5038" t="str">
            <v>500-2308-0000</v>
          </cell>
          <cell r="AD5038" t="str">
            <v>ENGINEERING-500</v>
          </cell>
          <cell r="AE5038" t="str">
            <v>ENGINEERING-500--7</v>
          </cell>
          <cell r="AF5038" t="str">
            <v>500-2308-0000</v>
          </cell>
          <cell r="AJ5038" t="str">
            <v>-</v>
          </cell>
        </row>
        <row r="5039">
          <cell r="AA5039" t="str">
            <v>500-2309-0000</v>
          </cell>
          <cell r="AD5039" t="str">
            <v>ENGINEERING-500</v>
          </cell>
          <cell r="AE5039" t="str">
            <v>ENGINEERING-500--8</v>
          </cell>
          <cell r="AF5039" t="str">
            <v>500-2309-0000</v>
          </cell>
          <cell r="AJ5039" t="str">
            <v>-</v>
          </cell>
        </row>
        <row r="5040">
          <cell r="AA5040" t="str">
            <v>500-2401-0000</v>
          </cell>
          <cell r="AD5040" t="str">
            <v>HEALTHSCI-500</v>
          </cell>
          <cell r="AE5040" t="str">
            <v>HEALTHSCI-500--3</v>
          </cell>
          <cell r="AF5040" t="str">
            <v>500-2401-0000</v>
          </cell>
          <cell r="AJ5040" t="str">
            <v>-</v>
          </cell>
        </row>
        <row r="5041">
          <cell r="AA5041" t="str">
            <v>500-2402-0000</v>
          </cell>
          <cell r="AD5041" t="str">
            <v>HEALTHSCI-500</v>
          </cell>
          <cell r="AE5041" t="str">
            <v>HEALTHSCI-500--4</v>
          </cell>
          <cell r="AF5041" t="str">
            <v>500-2402-0000</v>
          </cell>
          <cell r="AJ5041" t="str">
            <v>-</v>
          </cell>
        </row>
        <row r="5042">
          <cell r="AA5042" t="str">
            <v>500-2404-0000</v>
          </cell>
          <cell r="AD5042" t="str">
            <v>BUSINESS-500</v>
          </cell>
          <cell r="AE5042" t="str">
            <v>BUSINESS-500--2</v>
          </cell>
          <cell r="AF5042" t="str">
            <v>500-2404-0000</v>
          </cell>
          <cell r="AJ5042" t="str">
            <v>-</v>
          </cell>
        </row>
        <row r="5043">
          <cell r="AA5043" t="str">
            <v>500-2405-0000</v>
          </cell>
          <cell r="AD5043" t="str">
            <v>HEALTHSCI-500</v>
          </cell>
          <cell r="AE5043" t="str">
            <v>HEALTHSCI-500--5</v>
          </cell>
          <cell r="AF5043" t="str">
            <v>500-2405-0000</v>
          </cell>
          <cell r="AJ5043" t="str">
            <v>-</v>
          </cell>
        </row>
        <row r="5044">
          <cell r="AA5044" t="str">
            <v>500-2407-0000</v>
          </cell>
          <cell r="AD5044" t="str">
            <v>HEALTHSCI-500</v>
          </cell>
          <cell r="AE5044" t="str">
            <v>HEALTHSCI-500--6</v>
          </cell>
          <cell r="AF5044" t="str">
            <v>500-2407-0000</v>
          </cell>
          <cell r="AJ5044" t="str">
            <v>-</v>
          </cell>
        </row>
        <row r="5045">
          <cell r="AA5045" t="str">
            <v>500-2408-0000</v>
          </cell>
          <cell r="AD5045" t="str">
            <v>EDUCATION-500</v>
          </cell>
          <cell r="AE5045" t="str">
            <v>EDUCATION-500-0</v>
          </cell>
          <cell r="AF5045" t="str">
            <v>500-2408-0000</v>
          </cell>
          <cell r="AJ5045" t="str">
            <v>-</v>
          </cell>
        </row>
        <row r="5046">
          <cell r="AA5046" t="str">
            <v>500-2409-0000</v>
          </cell>
          <cell r="AD5046" t="str">
            <v>HEALTHSCI-500</v>
          </cell>
          <cell r="AE5046" t="str">
            <v>HEALTHSCI-500--7</v>
          </cell>
          <cell r="AF5046" t="str">
            <v>500-2409-0000</v>
          </cell>
          <cell r="AJ5046" t="str">
            <v>-</v>
          </cell>
        </row>
        <row r="5047">
          <cell r="AA5047" t="str">
            <v>500-2411-0000</v>
          </cell>
          <cell r="AD5047" t="str">
            <v>EDUCATION-500</v>
          </cell>
          <cell r="AE5047" t="str">
            <v>EDUCATION-500--1</v>
          </cell>
          <cell r="AF5047" t="str">
            <v>500-2411-0000</v>
          </cell>
          <cell r="AJ5047" t="str">
            <v>-</v>
          </cell>
        </row>
        <row r="5048">
          <cell r="AA5048" t="str">
            <v>500-2412-0000</v>
          </cell>
          <cell r="AD5048" t="str">
            <v>HEALTHSCI-500</v>
          </cell>
          <cell r="AE5048" t="str">
            <v>HEALTHSCI-500--8</v>
          </cell>
          <cell r="AF5048" t="str">
            <v>500-2412-0000</v>
          </cell>
          <cell r="AJ5048" t="str">
            <v>-</v>
          </cell>
        </row>
        <row r="5049">
          <cell r="AA5049" t="str">
            <v>500-2414-0000</v>
          </cell>
          <cell r="AD5049" t="str">
            <v>HEALTHSCI-500</v>
          </cell>
          <cell r="AE5049" t="str">
            <v>HEALTHSCI-500--9</v>
          </cell>
          <cell r="AF5049" t="str">
            <v>500-2414-0000</v>
          </cell>
          <cell r="AJ5049" t="str">
            <v>-</v>
          </cell>
        </row>
        <row r="5050">
          <cell r="AA5050" t="str">
            <v>500-2416-0000</v>
          </cell>
          <cell r="AD5050" t="str">
            <v>HEALTHSCI-500</v>
          </cell>
          <cell r="AE5050" t="str">
            <v>HEALTHSCI-500--10</v>
          </cell>
          <cell r="AF5050" t="str">
            <v>500-2416-0000</v>
          </cell>
          <cell r="AJ5050" t="str">
            <v>-</v>
          </cell>
        </row>
        <row r="5051">
          <cell r="AA5051" t="str">
            <v>500-2450-0000</v>
          </cell>
          <cell r="AD5051" t="str">
            <v>HEALTHSCI-500</v>
          </cell>
          <cell r="AE5051" t="str">
            <v>HEALTHSCI-500--11</v>
          </cell>
          <cell r="AF5051" t="str">
            <v>500-2450-0000</v>
          </cell>
          <cell r="AJ5051" t="str">
            <v>-</v>
          </cell>
        </row>
        <row r="5052">
          <cell r="AA5052" t="str">
            <v>500-2500-0000</v>
          </cell>
          <cell r="AD5052" t="str">
            <v>NURSING-500</v>
          </cell>
          <cell r="AE5052" t="str">
            <v>NURSING-500-0</v>
          </cell>
          <cell r="AF5052" t="str">
            <v>500-2500-0000</v>
          </cell>
          <cell r="AJ5052" t="str">
            <v>-</v>
          </cell>
        </row>
        <row r="5053">
          <cell r="AA5053" t="str">
            <v>500-2501-0000</v>
          </cell>
          <cell r="AD5053" t="str">
            <v>NURSING-500</v>
          </cell>
          <cell r="AE5053" t="str">
            <v>NURSING-500--1</v>
          </cell>
          <cell r="AF5053" t="str">
            <v>500-2501-0000</v>
          </cell>
          <cell r="AJ5053" t="str">
            <v>-</v>
          </cell>
        </row>
        <row r="5054">
          <cell r="AA5054" t="str">
            <v>500-2600-0000</v>
          </cell>
          <cell r="AD5054" t="str">
            <v>PHARMACY-500</v>
          </cell>
          <cell r="AE5054" t="str">
            <v>PHARMACY-500-0</v>
          </cell>
          <cell r="AF5054" t="str">
            <v>500-2600-0000</v>
          </cell>
          <cell r="AJ5054" t="str">
            <v>-</v>
          </cell>
        </row>
        <row r="5055">
          <cell r="AA5055" t="str">
            <v>500-2602-0000</v>
          </cell>
          <cell r="AD5055" t="str">
            <v>PHARMACY-500</v>
          </cell>
          <cell r="AE5055" t="str">
            <v>PHARMACY-500--1</v>
          </cell>
          <cell r="AF5055" t="str">
            <v>500-2602-0000</v>
          </cell>
          <cell r="AJ5055" t="str">
            <v>-</v>
          </cell>
        </row>
        <row r="5056">
          <cell r="AA5056" t="str">
            <v>500-2604-0000</v>
          </cell>
          <cell r="AD5056" t="str">
            <v>CRIMELAB-500</v>
          </cell>
          <cell r="AE5056" t="str">
            <v>CRIMELAB-500-0</v>
          </cell>
          <cell r="AF5056" t="str">
            <v>500-2604-0000</v>
          </cell>
          <cell r="AJ5056" t="str">
            <v>-</v>
          </cell>
        </row>
        <row r="5057">
          <cell r="AA5057" t="str">
            <v>500-2606-0000</v>
          </cell>
          <cell r="AD5057" t="str">
            <v>PHARMACY-500</v>
          </cell>
          <cell r="AE5057" t="str">
            <v>PHARMACY-500--2</v>
          </cell>
          <cell r="AF5057" t="str">
            <v>500-2606-0000</v>
          </cell>
          <cell r="AJ5057" t="str">
            <v>-</v>
          </cell>
        </row>
        <row r="5058">
          <cell r="AA5058" t="str">
            <v>500-2700-0000</v>
          </cell>
          <cell r="AD5058" t="str">
            <v>UCAS-500</v>
          </cell>
          <cell r="AE5058" t="str">
            <v>UCAS-500-0</v>
          </cell>
          <cell r="AF5058" t="str">
            <v>500-2700-0000</v>
          </cell>
          <cell r="AJ5058" t="str">
            <v>-</v>
          </cell>
        </row>
        <row r="5059">
          <cell r="AA5059" t="str">
            <v>500-2800-0000</v>
          </cell>
          <cell r="AD5059" t="str">
            <v>GSO-500</v>
          </cell>
          <cell r="AE5059" t="str">
            <v>GSO-500-0</v>
          </cell>
          <cell r="AF5059" t="str">
            <v>500-2800-0000</v>
          </cell>
          <cell r="AJ5059" t="str">
            <v>-</v>
          </cell>
        </row>
        <row r="5060">
          <cell r="AA5060" t="str">
            <v>500-2802-0000</v>
          </cell>
          <cell r="AD5060" t="str">
            <v>GSO-500</v>
          </cell>
          <cell r="AE5060" t="str">
            <v>GSO-500--1</v>
          </cell>
          <cell r="AF5060" t="str">
            <v>500-2802-0000</v>
          </cell>
          <cell r="AJ5060" t="str">
            <v>-</v>
          </cell>
        </row>
        <row r="5061">
          <cell r="AA5061" t="str">
            <v>500-2805-0000</v>
          </cell>
          <cell r="AD5061" t="str">
            <v>GSO-500</v>
          </cell>
          <cell r="AE5061" t="str">
            <v>GSO-500--2</v>
          </cell>
          <cell r="AF5061" t="str">
            <v>500-2805-0000</v>
          </cell>
          <cell r="AJ5061" t="str">
            <v>-</v>
          </cell>
        </row>
        <row r="5062">
          <cell r="AA5062" t="str">
            <v>500-2806-0000</v>
          </cell>
          <cell r="AD5062" t="str">
            <v>GSO-500</v>
          </cell>
          <cell r="AE5062" t="str">
            <v>GSO-500--3</v>
          </cell>
          <cell r="AF5062" t="str">
            <v>500-2806-0000</v>
          </cell>
          <cell r="AJ5062" t="str">
            <v>-</v>
          </cell>
        </row>
        <row r="5063">
          <cell r="AA5063" t="str">
            <v>500-2808-0000</v>
          </cell>
          <cell r="AD5063" t="str">
            <v>NBC_FACILITIESOPER-500</v>
          </cell>
          <cell r="AE5063" t="str">
            <v>NBC_FACILITIESOPER-500-0</v>
          </cell>
          <cell r="AF5063" t="str">
            <v>500-2808-0000</v>
          </cell>
          <cell r="AJ5063" t="str">
            <v>-</v>
          </cell>
        </row>
        <row r="5064">
          <cell r="AA5064" t="str">
            <v>500-2812-0000</v>
          </cell>
          <cell r="AD5064" t="str">
            <v>GSO-500</v>
          </cell>
          <cell r="AE5064" t="str">
            <v>GSO-500--4</v>
          </cell>
          <cell r="AF5064" t="str">
            <v>500-2812-0000</v>
          </cell>
          <cell r="AJ5064" t="str">
            <v>-</v>
          </cell>
        </row>
        <row r="5065">
          <cell r="AA5065" t="str">
            <v>500-2813-0000</v>
          </cell>
          <cell r="AD5065" t="str">
            <v>GSO-500</v>
          </cell>
          <cell r="AE5065" t="str">
            <v>GSO-500--5</v>
          </cell>
          <cell r="AF5065" t="str">
            <v>500-2813-0000</v>
          </cell>
          <cell r="AJ5065" t="str">
            <v>-</v>
          </cell>
        </row>
        <row r="5066">
          <cell r="AA5066" t="str">
            <v>500-2814-0000</v>
          </cell>
          <cell r="AD5066" t="str">
            <v>GSO-500</v>
          </cell>
          <cell r="AE5066" t="str">
            <v>GSO-500--6</v>
          </cell>
          <cell r="AF5066" t="str">
            <v>500-2814-0000</v>
          </cell>
          <cell r="AJ5066" t="str">
            <v>-</v>
          </cell>
        </row>
        <row r="5067">
          <cell r="AA5067" t="str">
            <v>500-2815-0000</v>
          </cell>
          <cell r="AD5067" t="str">
            <v>GSO-500</v>
          </cell>
          <cell r="AE5067" t="str">
            <v>GSO-500--7</v>
          </cell>
          <cell r="AF5067" t="str">
            <v>500-2815-0000</v>
          </cell>
          <cell r="AJ5067" t="str">
            <v>-</v>
          </cell>
        </row>
        <row r="5068">
          <cell r="AA5068" t="str">
            <v>500-2900-0000</v>
          </cell>
          <cell r="AD5068" t="str">
            <v>EDUCATION-500</v>
          </cell>
          <cell r="AE5068" t="str">
            <v>EDUCATION-500--2</v>
          </cell>
          <cell r="AF5068" t="str">
            <v>500-2900-0000</v>
          </cell>
          <cell r="AJ5068" t="str">
            <v>-</v>
          </cell>
        </row>
        <row r="5069">
          <cell r="AA5069" t="str">
            <v>500-2903-0000</v>
          </cell>
          <cell r="AD5069" t="str">
            <v>OSI-500</v>
          </cell>
          <cell r="AE5069" t="str">
            <v>OSI-500-0</v>
          </cell>
          <cell r="AF5069" t="str">
            <v>500-2903-0000</v>
          </cell>
          <cell r="AJ5069" t="str">
            <v>-</v>
          </cell>
        </row>
        <row r="5070">
          <cell r="AA5070" t="str">
            <v>500-2907-0000</v>
          </cell>
          <cell r="AD5070" t="str">
            <v>HEALTHSCI-500</v>
          </cell>
          <cell r="AE5070" t="str">
            <v>HEALTHSCI-500--12</v>
          </cell>
          <cell r="AF5070" t="str">
            <v>500-2907-0000</v>
          </cell>
          <cell r="AJ5070" t="str">
            <v>-</v>
          </cell>
        </row>
        <row r="5071">
          <cell r="AA5071" t="str">
            <v>500-2908-0000</v>
          </cell>
          <cell r="AD5071" t="str">
            <v>CEPS-OSI-500</v>
          </cell>
          <cell r="AE5071" t="str">
            <v>CEPS-OSI-500-0</v>
          </cell>
          <cell r="AF5071" t="str">
            <v>500-2908-0000</v>
          </cell>
          <cell r="AJ5071" t="str">
            <v>-</v>
          </cell>
        </row>
        <row r="5072">
          <cell r="AA5072" t="str">
            <v>500-3208-0000</v>
          </cell>
          <cell r="AD5072" t="str">
            <v>RESECDEV-500</v>
          </cell>
          <cell r="AE5072" t="str">
            <v>RESECDEV-500--1</v>
          </cell>
          <cell r="AF5072" t="str">
            <v>500-3208-0000</v>
          </cell>
          <cell r="AJ5072" t="str">
            <v>-</v>
          </cell>
        </row>
        <row r="5073">
          <cell r="AA5073" t="str">
            <v>500-3210-0000</v>
          </cell>
          <cell r="AD5073" t="str">
            <v>GRADSTUDIES-500</v>
          </cell>
          <cell r="AE5073" t="str">
            <v>GRADSTUDIES-500-0</v>
          </cell>
          <cell r="AF5073" t="str">
            <v>500-3210-0000</v>
          </cell>
          <cell r="AJ5073" t="str">
            <v>-</v>
          </cell>
        </row>
        <row r="5074">
          <cell r="AA5074" t="str">
            <v>500-3300-0000</v>
          </cell>
          <cell r="AD5074" t="str">
            <v>ITS-500</v>
          </cell>
          <cell r="AE5074" t="str">
            <v>ITS-500-0</v>
          </cell>
          <cell r="AF5074" t="str">
            <v>500-3300-0000</v>
          </cell>
          <cell r="AJ5074" t="str">
            <v>-</v>
          </cell>
        </row>
        <row r="5075">
          <cell r="AA5075" t="str">
            <v>500-3301-0000</v>
          </cell>
          <cell r="AD5075" t="str">
            <v>LIBRARY-500</v>
          </cell>
          <cell r="AE5075" t="str">
            <v>LIBRARY-500-0</v>
          </cell>
          <cell r="AF5075" t="str">
            <v>500-3301-0000</v>
          </cell>
          <cell r="AJ5075" t="str">
            <v>-</v>
          </cell>
        </row>
        <row r="5076">
          <cell r="AA5076" t="str">
            <v>500-3314-0000</v>
          </cell>
          <cell r="AD5076" t="str">
            <v>LIBRARY-500</v>
          </cell>
          <cell r="AE5076" t="str">
            <v>LIBRARY-500--1</v>
          </cell>
          <cell r="AF5076" t="str">
            <v>500-3314-0000</v>
          </cell>
          <cell r="AJ5076" t="str">
            <v>-</v>
          </cell>
        </row>
        <row r="5077">
          <cell r="AA5077" t="str">
            <v>500-4006-0000</v>
          </cell>
          <cell r="AD5077" t="str">
            <v>CONTROLLER-500</v>
          </cell>
          <cell r="AE5077" t="str">
            <v>CONTROLLER-500-0</v>
          </cell>
          <cell r="AF5077" t="str">
            <v>500-4006-0000</v>
          </cell>
          <cell r="AJ5077" t="str">
            <v>-</v>
          </cell>
        </row>
        <row r="5078">
          <cell r="AA5078" t="str">
            <v>500-4007-0000</v>
          </cell>
          <cell r="AD5078" t="str">
            <v>CONTROLLER-500</v>
          </cell>
          <cell r="AE5078" t="str">
            <v>CONTROLLER-500--1</v>
          </cell>
          <cell r="AF5078" t="str">
            <v>500-4007-0000</v>
          </cell>
          <cell r="AJ5078" t="str">
            <v>-</v>
          </cell>
        </row>
        <row r="5079">
          <cell r="AA5079" t="str">
            <v>500-4035-0000</v>
          </cell>
          <cell r="AD5079" t="str">
            <v>PUBLICSAFETY-500</v>
          </cell>
          <cell r="AE5079" t="str">
            <v>PUBLICSAFETY-500-0</v>
          </cell>
          <cell r="AF5079" t="str">
            <v>500-4035-0000</v>
          </cell>
          <cell r="AJ5079" t="str">
            <v>-</v>
          </cell>
        </row>
        <row r="5080">
          <cell r="AA5080" t="str">
            <v>500-4066-0000</v>
          </cell>
          <cell r="AD5080" t="str">
            <v>PUBLICSAFETY-500</v>
          </cell>
          <cell r="AE5080" t="str">
            <v>PUBLICSAFETY-500--1</v>
          </cell>
          <cell r="AF5080" t="str">
            <v>500-4066-0000</v>
          </cell>
          <cell r="AJ5080" t="str">
            <v>-</v>
          </cell>
        </row>
        <row r="5081">
          <cell r="AA5081" t="str">
            <v>500-7000-0000</v>
          </cell>
          <cell r="AD5081" t="str">
            <v>RESECDEV-500</v>
          </cell>
          <cell r="AE5081" t="str">
            <v>RESECDEV-500--2</v>
          </cell>
          <cell r="AF5081" t="str">
            <v>500-7000-0000</v>
          </cell>
          <cell r="AJ5081" t="str">
            <v>-</v>
          </cell>
        </row>
        <row r="5082">
          <cell r="AA5082" t="str">
            <v>500-7002-0000</v>
          </cell>
          <cell r="AD5082" t="str">
            <v>RESECDEV-500</v>
          </cell>
          <cell r="AE5082" t="str">
            <v>RESECDEV-500--3</v>
          </cell>
          <cell r="AF5082" t="str">
            <v>500-7002-0000</v>
          </cell>
          <cell r="AJ5082" t="str">
            <v>-</v>
          </cell>
        </row>
        <row r="5083">
          <cell r="AA5083" t="str">
            <v>500-7004-0000</v>
          </cell>
          <cell r="AD5083" t="str">
            <v>RESECDEV-SBDC-500</v>
          </cell>
          <cell r="AE5083" t="str">
            <v>RESECDEV-SBDC-500-0</v>
          </cell>
          <cell r="AF5083" t="str">
            <v>500-7004-0000</v>
          </cell>
          <cell r="AJ5083" t="str">
            <v>-</v>
          </cell>
        </row>
        <row r="5084">
          <cell r="AA5084" t="str">
            <v>530-3203-0000</v>
          </cell>
          <cell r="AD5084" t="str">
            <v>ENROLLSVCS-530</v>
          </cell>
          <cell r="AE5084" t="str">
            <v>ENROLLSVCS-530-0</v>
          </cell>
          <cell r="AF5084" t="str">
            <v>530-3203-0000</v>
          </cell>
          <cell r="AJ5084" t="str">
            <v>-</v>
          </cell>
        </row>
        <row r="5085">
          <cell r="AA5085" t="str">
            <v>550-3203-0000</v>
          </cell>
          <cell r="AD5085" t="str">
            <v>ENROLLSVCS-550</v>
          </cell>
          <cell r="AE5085" t="str">
            <v>ENROLLSVCS-550-0</v>
          </cell>
          <cell r="AF5085" t="str">
            <v>550-3203-0000</v>
          </cell>
          <cell r="AJ5085" t="str">
            <v>-</v>
          </cell>
        </row>
        <row r="5086">
          <cell r="AA5086" t="str">
            <v>560-2303-0000</v>
          </cell>
          <cell r="AD5086" t="str">
            <v>ENGINEERING-560</v>
          </cell>
          <cell r="AE5086" t="str">
            <v>ENGINEERING-560-0</v>
          </cell>
          <cell r="AF5086" t="str">
            <v>560-2303-0000</v>
          </cell>
          <cell r="AJ5086" t="str">
            <v>-</v>
          </cell>
        </row>
        <row r="5087">
          <cell r="AA5087" t="str">
            <v>560-3203-0000</v>
          </cell>
          <cell r="AD5087" t="str">
            <v>ENROLLSVCS-560</v>
          </cell>
          <cell r="AE5087" t="str">
            <v>ENROLLSVCS-560-0</v>
          </cell>
          <cell r="AF5087" t="str">
            <v>560-3203-0000</v>
          </cell>
          <cell r="AJ5087" t="str">
            <v>-</v>
          </cell>
        </row>
        <row r="5088">
          <cell r="AA5088" t="str">
            <v>601-4001-0000</v>
          </cell>
          <cell r="AD5088" t="str">
            <v>CONTROLLER-601</v>
          </cell>
          <cell r="AE5088" t="str">
            <v>CONTROLLER-601-0</v>
          </cell>
          <cell r="AF5088" t="str">
            <v>601-4001-0000</v>
          </cell>
          <cell r="AJ5088" t="str">
            <v>-</v>
          </cell>
        </row>
        <row r="5089">
          <cell r="AA5089" t="str">
            <v>601-4003-0000</v>
          </cell>
          <cell r="AD5089" t="str">
            <v>CONTROLLER-601</v>
          </cell>
          <cell r="AE5089" t="str">
            <v>CONTROLLER-601--1</v>
          </cell>
          <cell r="AF5089" t="str">
            <v>601-4003-0000</v>
          </cell>
          <cell r="AJ5089" t="str">
            <v>-</v>
          </cell>
        </row>
        <row r="5090">
          <cell r="AA5090" t="str">
            <v>602-0000-0000</v>
          </cell>
          <cell r="AD5090" t="str">
            <v>ALLOTHER-602</v>
          </cell>
          <cell r="AE5090" t="str">
            <v>ALLOTHER-602-0</v>
          </cell>
          <cell r="AF5090" t="str">
            <v>602-0000-0000</v>
          </cell>
          <cell r="AJ5090" t="str">
            <v>-</v>
          </cell>
        </row>
        <row r="5091">
          <cell r="AA5091" t="str">
            <v>602-4001-0000</v>
          </cell>
          <cell r="AD5091" t="str">
            <v>CONTROLLER-602</v>
          </cell>
          <cell r="AE5091" t="str">
            <v>CONTROLLER-602-0</v>
          </cell>
          <cell r="AF5091" t="str">
            <v>602-4001-0000</v>
          </cell>
          <cell r="AJ5091" t="str">
            <v>-</v>
          </cell>
        </row>
        <row r="5092">
          <cell r="AA5092" t="str">
            <v>602-4003-0000</v>
          </cell>
          <cell r="AD5092" t="str">
            <v>CONTROLLER-602</v>
          </cell>
          <cell r="AE5092" t="str">
            <v>CONTROLLER-602--1</v>
          </cell>
          <cell r="AF5092" t="str">
            <v>602-4003-0000</v>
          </cell>
          <cell r="AJ5092" t="str">
            <v>-</v>
          </cell>
        </row>
        <row r="5093">
          <cell r="AA5093" t="str">
            <v>603-0000-0000</v>
          </cell>
          <cell r="AD5093" t="str">
            <v>ALLOTHER-603</v>
          </cell>
          <cell r="AE5093" t="str">
            <v>ALLOTHER-603-0</v>
          </cell>
          <cell r="AF5093" t="str">
            <v>603-0000-0000</v>
          </cell>
          <cell r="AJ5093" t="str">
            <v>-</v>
          </cell>
        </row>
        <row r="5094">
          <cell r="AA5094" t="str">
            <v>603-4001-0000</v>
          </cell>
          <cell r="AD5094" t="str">
            <v>CONTROLLER-603</v>
          </cell>
          <cell r="AE5094" t="str">
            <v>CONTROLLER-603-0</v>
          </cell>
          <cell r="AF5094" t="str">
            <v>603-4001-0000</v>
          </cell>
          <cell r="AJ5094" t="str">
            <v>-</v>
          </cell>
        </row>
        <row r="5095">
          <cell r="AA5095" t="str">
            <v>603-4003-0000</v>
          </cell>
          <cell r="AD5095" t="str">
            <v>CONTROLLER-603</v>
          </cell>
          <cell r="AE5095" t="str">
            <v>CONTROLLER-603--1</v>
          </cell>
          <cell r="AF5095" t="str">
            <v>603-4003-0000</v>
          </cell>
          <cell r="AJ5095" t="str">
            <v>-</v>
          </cell>
        </row>
        <row r="5096">
          <cell r="AA5096" t="str">
            <v>605-0000-0000</v>
          </cell>
          <cell r="AD5096" t="str">
            <v>ALLOTHER-605</v>
          </cell>
          <cell r="AE5096" t="str">
            <v>ALLOTHER-605-0</v>
          </cell>
          <cell r="AF5096" t="str">
            <v>605-0000-0000</v>
          </cell>
          <cell r="AJ5096" t="str">
            <v>-</v>
          </cell>
        </row>
        <row r="5097">
          <cell r="AA5097" t="str">
            <v>605-4003-0000</v>
          </cell>
          <cell r="AD5097" t="str">
            <v>CONTROLLER-605</v>
          </cell>
          <cell r="AE5097" t="str">
            <v>CONTROLLER-605-0</v>
          </cell>
          <cell r="AF5097" t="str">
            <v>605-4003-0000</v>
          </cell>
          <cell r="AJ5097" t="str">
            <v>-</v>
          </cell>
        </row>
        <row r="5098">
          <cell r="AA5098" t="str">
            <v>606-0000-0000</v>
          </cell>
          <cell r="AD5098" t="str">
            <v>ALLOTHER-606</v>
          </cell>
          <cell r="AE5098" t="str">
            <v>ALLOTHER-606-0</v>
          </cell>
          <cell r="AF5098" t="str">
            <v>606-0000-0000</v>
          </cell>
          <cell r="AJ5098" t="str">
            <v>-</v>
          </cell>
        </row>
        <row r="5099">
          <cell r="AA5099" t="str">
            <v>606-4001-0000</v>
          </cell>
          <cell r="AD5099" t="str">
            <v>CONTROLLER-606</v>
          </cell>
          <cell r="AE5099" t="str">
            <v>CONTROLLER-606-0</v>
          </cell>
          <cell r="AF5099" t="str">
            <v>606-4001-0000</v>
          </cell>
          <cell r="AJ5099" t="str">
            <v>-</v>
          </cell>
        </row>
        <row r="5100">
          <cell r="AA5100" t="str">
            <v>606-4003-0000</v>
          </cell>
          <cell r="AD5100" t="str">
            <v>CONTROLLER-606</v>
          </cell>
          <cell r="AE5100" t="str">
            <v>CONTROLLER-606--1</v>
          </cell>
          <cell r="AF5100" t="str">
            <v>606-4003-0000</v>
          </cell>
          <cell r="AJ5100" t="str">
            <v>-</v>
          </cell>
        </row>
        <row r="5101">
          <cell r="AA5101" t="str">
            <v>607-0000-0000</v>
          </cell>
          <cell r="AD5101" t="str">
            <v>ALLOTHER-607</v>
          </cell>
          <cell r="AE5101" t="str">
            <v>ALLOTHER-607-0</v>
          </cell>
          <cell r="AF5101" t="str">
            <v>607-0000-0000</v>
          </cell>
          <cell r="AJ5101" t="str">
            <v>-</v>
          </cell>
        </row>
        <row r="5102">
          <cell r="AA5102" t="str">
            <v>607-4001-0000</v>
          </cell>
          <cell r="AD5102" t="str">
            <v>CONTROLLER-607</v>
          </cell>
          <cell r="AE5102" t="str">
            <v>CONTROLLER-607-0</v>
          </cell>
          <cell r="AF5102" t="str">
            <v>607-4001-0000</v>
          </cell>
          <cell r="AJ5102" t="str">
            <v>-</v>
          </cell>
        </row>
        <row r="5103">
          <cell r="AA5103" t="str">
            <v>607-4003-0000</v>
          </cell>
          <cell r="AD5103" t="str">
            <v>CONTROLLER-607</v>
          </cell>
          <cell r="AE5103" t="str">
            <v>CONTROLLER-607--1</v>
          </cell>
          <cell r="AF5103" t="str">
            <v>607-4003-0000</v>
          </cell>
          <cell r="AJ5103" t="str">
            <v>-</v>
          </cell>
        </row>
        <row r="5104">
          <cell r="AA5104" t="str">
            <v>900-0000-9061</v>
          </cell>
          <cell r="AD5104" t="str">
            <v>ALLOTHER-900</v>
          </cell>
          <cell r="AE5104" t="str">
            <v>ALLOTHER-900-0</v>
          </cell>
          <cell r="AF5104" t="str">
            <v>900-0000-9061</v>
          </cell>
          <cell r="AJ5104" t="str">
            <v>-</v>
          </cell>
        </row>
        <row r="5105">
          <cell r="AA5105" t="str">
            <v>900-2110-7246</v>
          </cell>
          <cell r="AD5105" t="str">
            <v>ARTSCI-900</v>
          </cell>
          <cell r="AE5105" t="str">
            <v>ARTSCI-900-0</v>
          </cell>
          <cell r="AF5105" t="str">
            <v>900-2110-7246</v>
          </cell>
          <cell r="AJ5105" t="str">
            <v>-</v>
          </cell>
        </row>
        <row r="5106">
          <cell r="AA5106" t="str">
            <v>900-2119-7247</v>
          </cell>
          <cell r="AD5106" t="str">
            <v>ARTSCI-900</v>
          </cell>
          <cell r="AE5106" t="str">
            <v>ARTSCI-900--1</v>
          </cell>
          <cell r="AF5106" t="str">
            <v>900-2119-7247</v>
          </cell>
          <cell r="AJ5106" t="str">
            <v>-</v>
          </cell>
        </row>
        <row r="5107">
          <cell r="AA5107" t="str">
            <v>900-2132-0000</v>
          </cell>
          <cell r="AD5107" t="str">
            <v>ARTSCI-900</v>
          </cell>
          <cell r="AE5107" t="str">
            <v>ARTSCI-900--2</v>
          </cell>
          <cell r="AF5107" t="str">
            <v>900-2132-0000</v>
          </cell>
          <cell r="AJ5107" t="str">
            <v>-</v>
          </cell>
        </row>
        <row r="5108">
          <cell r="AA5108" t="str">
            <v>900-2300-7296</v>
          </cell>
          <cell r="AD5108" t="str">
            <v>ENGINEERING-900</v>
          </cell>
          <cell r="AE5108" t="str">
            <v>ENGINEERING-900-0</v>
          </cell>
          <cell r="AF5108" t="str">
            <v>900-2300-7296</v>
          </cell>
          <cell r="AJ5108" t="str">
            <v>-</v>
          </cell>
        </row>
        <row r="5109">
          <cell r="AA5109" t="str">
            <v>900-2308-7264</v>
          </cell>
          <cell r="AD5109" t="str">
            <v>ENGINEERING-900</v>
          </cell>
          <cell r="AE5109" t="str">
            <v>ENGINEERING-900--1</v>
          </cell>
          <cell r="AF5109" t="str">
            <v>900-2308-7264</v>
          </cell>
          <cell r="AJ5109" t="str">
            <v>-</v>
          </cell>
        </row>
        <row r="5110">
          <cell r="AA5110" t="str">
            <v>900-2309-7276</v>
          </cell>
          <cell r="AD5110" t="str">
            <v>ENGINEERING-900</v>
          </cell>
          <cell r="AE5110" t="str">
            <v>ENGINEERING-900--2</v>
          </cell>
          <cell r="AF5110" t="str">
            <v>900-2309-7276</v>
          </cell>
          <cell r="AJ5110" t="str">
            <v>-</v>
          </cell>
        </row>
        <row r="5111">
          <cell r="AA5111" t="str">
            <v>900-2408-7331</v>
          </cell>
          <cell r="AD5111" t="str">
            <v>EDUCATION-900</v>
          </cell>
          <cell r="AE5111" t="str">
            <v>EDUCATION-900-0</v>
          </cell>
          <cell r="AF5111" t="str">
            <v>900-2408-7331</v>
          </cell>
          <cell r="AJ5111" t="str">
            <v>-</v>
          </cell>
        </row>
        <row r="5112">
          <cell r="AA5112" t="str">
            <v>900-2600-7008</v>
          </cell>
          <cell r="AD5112" t="str">
            <v>PHARMACY-900</v>
          </cell>
          <cell r="AE5112" t="str">
            <v>PHARMACY-900-0</v>
          </cell>
          <cell r="AF5112" t="str">
            <v>900-2600-7008</v>
          </cell>
          <cell r="AJ5112" t="str">
            <v>-</v>
          </cell>
        </row>
        <row r="5113">
          <cell r="AA5113" t="str">
            <v>900-2606-0000</v>
          </cell>
          <cell r="AD5113" t="str">
            <v>PHARMACY-900</v>
          </cell>
          <cell r="AE5113" t="str">
            <v>PHARMACY-900--1</v>
          </cell>
          <cell r="AF5113" t="str">
            <v>900-2606-0000</v>
          </cell>
          <cell r="AJ5113" t="str">
            <v>-</v>
          </cell>
        </row>
        <row r="5114">
          <cell r="AA5114" t="str">
            <v>900-2802-7392</v>
          </cell>
          <cell r="AD5114" t="str">
            <v>GSO-900</v>
          </cell>
          <cell r="AE5114" t="str">
            <v>GSO-900-0</v>
          </cell>
          <cell r="AF5114" t="str">
            <v>900-2802-7392</v>
          </cell>
          <cell r="AJ5114" t="str">
            <v>-</v>
          </cell>
        </row>
        <row r="5115">
          <cell r="AA5115" t="str">
            <v>900-2802-9067</v>
          </cell>
          <cell r="AD5115" t="str">
            <v>GSO-900</v>
          </cell>
          <cell r="AE5115" t="str">
            <v>GSO-900--1</v>
          </cell>
          <cell r="AF5115" t="str">
            <v>900-2802-9067</v>
          </cell>
          <cell r="AJ5115" t="str">
            <v>-</v>
          </cell>
        </row>
        <row r="5116">
          <cell r="AA5116" t="str">
            <v>900-2900-9034</v>
          </cell>
          <cell r="AD5116" t="str">
            <v>EDUCATION-900</v>
          </cell>
          <cell r="AE5116" t="str">
            <v>EDUCATION-900--1</v>
          </cell>
          <cell r="AF5116" t="str">
            <v>900-2900-9034</v>
          </cell>
          <cell r="AJ5116" t="str">
            <v>-</v>
          </cell>
        </row>
        <row r="5117">
          <cell r="AA5117" t="str">
            <v>900-2900-9035</v>
          </cell>
          <cell r="AD5117" t="str">
            <v>EDUCATION-900</v>
          </cell>
          <cell r="AE5117" t="str">
            <v>EDUCATION-900--2</v>
          </cell>
          <cell r="AF5117" t="str">
            <v>900-2900-9035</v>
          </cell>
          <cell r="AJ5117" t="str">
            <v>-</v>
          </cell>
        </row>
        <row r="5118">
          <cell r="AA5118" t="str">
            <v>900-2900-9036</v>
          </cell>
          <cell r="AD5118" t="str">
            <v>EDUCATION-900</v>
          </cell>
          <cell r="AE5118" t="str">
            <v>EDUCATION-900--3</v>
          </cell>
          <cell r="AF5118" t="str">
            <v>900-2900-9036</v>
          </cell>
          <cell r="AJ5118" t="str">
            <v>-</v>
          </cell>
        </row>
        <row r="5119">
          <cell r="AA5119" t="str">
            <v>900-2900-9037</v>
          </cell>
          <cell r="AD5119" t="str">
            <v>EDUCATION-900</v>
          </cell>
          <cell r="AE5119" t="str">
            <v>EDUCATION-900--4</v>
          </cell>
          <cell r="AF5119" t="str">
            <v>900-2900-9037</v>
          </cell>
          <cell r="AJ5119" t="str">
            <v>-</v>
          </cell>
        </row>
        <row r="5120">
          <cell r="AA5120" t="str">
            <v>900-2900-9038</v>
          </cell>
          <cell r="AD5120" t="str">
            <v>EDUCATION-900</v>
          </cell>
          <cell r="AE5120" t="str">
            <v>EDUCATION-900--5</v>
          </cell>
          <cell r="AF5120" t="str">
            <v>900-2900-9038</v>
          </cell>
          <cell r="AJ5120" t="str">
            <v>-</v>
          </cell>
        </row>
        <row r="5121">
          <cell r="AA5121" t="str">
            <v>900-3201-0000</v>
          </cell>
          <cell r="AD5121" t="str">
            <v>HONORS-900</v>
          </cell>
          <cell r="AE5121" t="str">
            <v>HONORS-900-0</v>
          </cell>
          <cell r="AF5121" t="str">
            <v>900-3201-0000</v>
          </cell>
          <cell r="AJ5121" t="str">
            <v>-</v>
          </cell>
        </row>
        <row r="5122">
          <cell r="AA5122" t="str">
            <v>900-3203-8060</v>
          </cell>
          <cell r="AD5122" t="str">
            <v>ENROLLSVCS-900</v>
          </cell>
          <cell r="AE5122" t="str">
            <v>ENROLLSVCS-900-0</v>
          </cell>
          <cell r="AF5122" t="str">
            <v>900-3203-8060</v>
          </cell>
          <cell r="AJ5122" t="str">
            <v>-</v>
          </cell>
        </row>
        <row r="5123">
          <cell r="AA5123" t="str">
            <v>900-3203-8229</v>
          </cell>
          <cell r="AD5123" t="str">
            <v>ENROLLSVCS-900</v>
          </cell>
          <cell r="AE5123" t="str">
            <v>ENROLLSVCS-900--1</v>
          </cell>
          <cell r="AF5123" t="str">
            <v>900-3203-8229</v>
          </cell>
          <cell r="AJ5123" t="str">
            <v>-</v>
          </cell>
        </row>
        <row r="5124">
          <cell r="AA5124" t="str">
            <v>900-3203-8230</v>
          </cell>
          <cell r="AD5124" t="str">
            <v>ENROLLSVCS-900</v>
          </cell>
          <cell r="AE5124" t="str">
            <v>ENROLLSVCS-900--2</v>
          </cell>
          <cell r="AF5124" t="str">
            <v>900-3203-8230</v>
          </cell>
          <cell r="AJ5124" t="str">
            <v>-</v>
          </cell>
        </row>
        <row r="5125">
          <cell r="AA5125" t="str">
            <v>900-3203-8232</v>
          </cell>
          <cell r="AD5125" t="str">
            <v>ENROLLSVCS-900</v>
          </cell>
          <cell r="AE5125" t="str">
            <v>ENROLLSVCS-900--3</v>
          </cell>
          <cell r="AF5125" t="str">
            <v>900-3203-8232</v>
          </cell>
          <cell r="AJ5125" t="str">
            <v>-</v>
          </cell>
        </row>
        <row r="5126">
          <cell r="AA5126" t="str">
            <v>900-3203-8233</v>
          </cell>
          <cell r="AD5126" t="str">
            <v>ENROLLSVCS-900</v>
          </cell>
          <cell r="AE5126" t="str">
            <v>ENROLLSVCS-900--4</v>
          </cell>
          <cell r="AF5126" t="str">
            <v>900-3203-8233</v>
          </cell>
          <cell r="AJ5126" t="str">
            <v>-</v>
          </cell>
        </row>
        <row r="5127">
          <cell r="AA5127" t="str">
            <v>900-3203-8234</v>
          </cell>
          <cell r="AD5127" t="str">
            <v>ENROLLSVCS-900</v>
          </cell>
          <cell r="AE5127" t="str">
            <v>ENROLLSVCS-900--5</v>
          </cell>
          <cell r="AF5127" t="str">
            <v>900-3203-8234</v>
          </cell>
          <cell r="AJ5127" t="str">
            <v>-</v>
          </cell>
        </row>
        <row r="5128">
          <cell r="AA5128" t="str">
            <v>900-3203-8235</v>
          </cell>
          <cell r="AD5128" t="str">
            <v>ENROLLSVCS-900</v>
          </cell>
          <cell r="AE5128" t="str">
            <v>ENROLLSVCS-900--6</v>
          </cell>
          <cell r="AF5128" t="str">
            <v>900-3203-8235</v>
          </cell>
          <cell r="AJ5128" t="str">
            <v>-</v>
          </cell>
        </row>
        <row r="5129">
          <cell r="AA5129" t="str">
            <v>900-3203-8236</v>
          </cell>
          <cell r="AD5129" t="str">
            <v>ENROLLSVCS-900</v>
          </cell>
          <cell r="AE5129" t="str">
            <v>ENROLLSVCS-900--7</v>
          </cell>
          <cell r="AF5129" t="str">
            <v>900-3203-8236</v>
          </cell>
          <cell r="AJ5129" t="str">
            <v>-</v>
          </cell>
        </row>
        <row r="5130">
          <cell r="AA5130" t="str">
            <v>900-3203-8237</v>
          </cell>
          <cell r="AD5130" t="str">
            <v>ENROLLSVCS-900</v>
          </cell>
          <cell r="AE5130" t="str">
            <v>ENROLLSVCS-900--8</v>
          </cell>
          <cell r="AF5130" t="str">
            <v>900-3203-8237</v>
          </cell>
          <cell r="AJ5130" t="str">
            <v>-</v>
          </cell>
        </row>
        <row r="5131">
          <cell r="AA5131" t="str">
            <v>900-3203-8239</v>
          </cell>
          <cell r="AD5131" t="str">
            <v>ENROLLSVCS-900</v>
          </cell>
          <cell r="AE5131" t="str">
            <v>ENROLLSVCS-900--9</v>
          </cell>
          <cell r="AF5131" t="str">
            <v>900-3203-8239</v>
          </cell>
          <cell r="AJ5131" t="str">
            <v>-</v>
          </cell>
        </row>
        <row r="5132">
          <cell r="AA5132" t="str">
            <v>900-3203-8256</v>
          </cell>
          <cell r="AD5132" t="str">
            <v>ENROLLSVCS-900</v>
          </cell>
          <cell r="AE5132" t="str">
            <v>ENROLLSVCS-900--10</v>
          </cell>
          <cell r="AF5132" t="str">
            <v>900-3203-8256</v>
          </cell>
          <cell r="AJ5132" t="str">
            <v>-</v>
          </cell>
        </row>
        <row r="5133">
          <cell r="AA5133" t="str">
            <v>900-3211-5803</v>
          </cell>
          <cell r="AD5133" t="str">
            <v>ADMISSIONS-900</v>
          </cell>
          <cell r="AE5133" t="str">
            <v>ADMISSIONS-900-0</v>
          </cell>
          <cell r="AF5133" t="str">
            <v>900-3211-5803</v>
          </cell>
          <cell r="AJ5133" t="str">
            <v>-</v>
          </cell>
        </row>
        <row r="5134">
          <cell r="AA5134" t="str">
            <v>900-3216-5280</v>
          </cell>
          <cell r="AD5134" t="str">
            <v>CELS-900</v>
          </cell>
          <cell r="AE5134" t="str">
            <v>CELS-900-0</v>
          </cell>
          <cell r="AF5134" t="str">
            <v>900-3216-5280</v>
          </cell>
          <cell r="AJ5134" t="str">
            <v>-</v>
          </cell>
        </row>
        <row r="5135">
          <cell r="AA5135" t="str">
            <v>900-5020-G832</v>
          </cell>
          <cell r="AD5135" t="str">
            <v>ATHLETICS-900</v>
          </cell>
          <cell r="AE5135" t="str">
            <v>ATHLETICS-900-0</v>
          </cell>
          <cell r="AF5135" t="str">
            <v>900-5020-G832</v>
          </cell>
          <cell r="AJ5135" t="str">
            <v>-</v>
          </cell>
        </row>
        <row r="5136">
          <cell r="AA5136" t="str">
            <v>900-5020-G847</v>
          </cell>
          <cell r="AD5136" t="str">
            <v>ATHLETICS-900</v>
          </cell>
          <cell r="AE5136" t="str">
            <v>ATHLETICS-900--1</v>
          </cell>
          <cell r="AF5136" t="str">
            <v>900-5020-G847</v>
          </cell>
          <cell r="AJ5136" t="str">
            <v>-</v>
          </cell>
        </row>
        <row r="5137">
          <cell r="AA5137" t="str">
            <v>900-5021-G814</v>
          </cell>
          <cell r="AD5137" t="str">
            <v>ATHLETICS-900</v>
          </cell>
          <cell r="AE5137" t="str">
            <v>ATHLETICS-900--2</v>
          </cell>
          <cell r="AF5137" t="str">
            <v>900-5021-G814</v>
          </cell>
          <cell r="AJ5137" t="str">
            <v>-</v>
          </cell>
        </row>
        <row r="5138">
          <cell r="AA5138" t="str">
            <v>900-5022-G822</v>
          </cell>
          <cell r="AD5138" t="str">
            <v>ATHLETICS-900</v>
          </cell>
          <cell r="AE5138" t="str">
            <v>ATHLETICS-900--3</v>
          </cell>
          <cell r="AF5138" t="str">
            <v>900-5022-G822</v>
          </cell>
          <cell r="AJ5138" t="str">
            <v>-</v>
          </cell>
        </row>
        <row r="5139">
          <cell r="AA5139" t="str">
            <v>900-5023-G811</v>
          </cell>
          <cell r="AD5139" t="str">
            <v>ATHLETICS-900</v>
          </cell>
          <cell r="AE5139" t="str">
            <v>ATHLETICS-900--4</v>
          </cell>
          <cell r="AF5139" t="str">
            <v>900-5023-G811</v>
          </cell>
          <cell r="AJ5139" t="str">
            <v>-</v>
          </cell>
        </row>
        <row r="5140">
          <cell r="AA5140" t="str">
            <v>900-5025-G812</v>
          </cell>
          <cell r="AD5140" t="str">
            <v>ATHLETICS-900</v>
          </cell>
          <cell r="AE5140" t="str">
            <v>ATHLETICS-900--5</v>
          </cell>
          <cell r="AF5140" t="str">
            <v>900-5025-G812</v>
          </cell>
          <cell r="AJ5140" t="str">
            <v>-</v>
          </cell>
        </row>
        <row r="5141">
          <cell r="AA5141" t="str">
            <v>900-5026-G815</v>
          </cell>
          <cell r="AD5141" t="str">
            <v>ATHLETICS-900</v>
          </cell>
          <cell r="AE5141" t="str">
            <v>ATHLETICS-900--6</v>
          </cell>
          <cell r="AF5141" t="str">
            <v>900-5026-G815</v>
          </cell>
          <cell r="AJ5141" t="str">
            <v>-</v>
          </cell>
        </row>
        <row r="5142">
          <cell r="AA5142" t="str">
            <v>900-5027-G817</v>
          </cell>
          <cell r="AD5142" t="str">
            <v>ATHLETICS-900</v>
          </cell>
          <cell r="AE5142" t="str">
            <v>ATHLETICS-900--7</v>
          </cell>
          <cell r="AF5142" t="str">
            <v>900-5027-G817</v>
          </cell>
          <cell r="AJ5142" t="str">
            <v>-</v>
          </cell>
        </row>
        <row r="5143">
          <cell r="AA5143" t="str">
            <v>900-5028-G843</v>
          </cell>
          <cell r="AD5143" t="str">
            <v>ATHLETICS-900</v>
          </cell>
          <cell r="AE5143" t="str">
            <v>ATHLETICS-900--8</v>
          </cell>
          <cell r="AF5143" t="str">
            <v>900-5028-G843</v>
          </cell>
          <cell r="AJ5143" t="str">
            <v>-</v>
          </cell>
        </row>
        <row r="5144">
          <cell r="AA5144" t="str">
            <v>900-5028-GT69</v>
          </cell>
          <cell r="AD5144" t="str">
            <v>ATHLETICS-900</v>
          </cell>
          <cell r="AE5144" t="str">
            <v>ATHLETICS-900--9</v>
          </cell>
          <cell r="AF5144" t="str">
            <v>900-5028-GT69</v>
          </cell>
          <cell r="AJ5144" t="str">
            <v>-</v>
          </cell>
        </row>
        <row r="5145">
          <cell r="AA5145" t="str">
            <v>900-5029-G841</v>
          </cell>
          <cell r="AD5145" t="str">
            <v>ATHLETICS-900</v>
          </cell>
          <cell r="AE5145" t="str">
            <v>ATHLETICS-900--10</v>
          </cell>
          <cell r="AF5145" t="str">
            <v>900-5029-G841</v>
          </cell>
          <cell r="AJ5145" t="str">
            <v>-</v>
          </cell>
        </row>
        <row r="5146">
          <cell r="AA5146" t="str">
            <v>900-5029-GT73</v>
          </cell>
          <cell r="AD5146" t="str">
            <v>ATHLETICS-900</v>
          </cell>
          <cell r="AE5146" t="str">
            <v>ATHLETICS-900--11</v>
          </cell>
          <cell r="AF5146" t="str">
            <v>900-5029-GT73</v>
          </cell>
          <cell r="AJ5146" t="str">
            <v>-</v>
          </cell>
        </row>
        <row r="5147">
          <cell r="AA5147" t="str">
            <v>900-5030-G835</v>
          </cell>
          <cell r="AD5147" t="str">
            <v>ATHLETICS-900</v>
          </cell>
          <cell r="AE5147" t="str">
            <v>ATHLETICS-900--12</v>
          </cell>
          <cell r="AF5147" t="str">
            <v>900-5030-G835</v>
          </cell>
          <cell r="AJ5147" t="str">
            <v>-</v>
          </cell>
        </row>
        <row r="5148">
          <cell r="AA5148" t="str">
            <v>900-5031-G837</v>
          </cell>
          <cell r="AD5148" t="str">
            <v>ATHLETICS-900</v>
          </cell>
          <cell r="AE5148" t="str">
            <v>ATHLETICS-900--13</v>
          </cell>
          <cell r="AF5148" t="str">
            <v>900-5031-G837</v>
          </cell>
          <cell r="AJ5148" t="str">
            <v>-</v>
          </cell>
        </row>
        <row r="5149">
          <cell r="AA5149" t="str">
            <v>900-5032-G830</v>
          </cell>
          <cell r="AD5149" t="str">
            <v>ATHLETICS-900</v>
          </cell>
          <cell r="AE5149" t="str">
            <v>ATHLETICS-900--14</v>
          </cell>
          <cell r="AF5149" t="str">
            <v>900-5032-G830</v>
          </cell>
          <cell r="AJ5149" t="str">
            <v>-</v>
          </cell>
        </row>
        <row r="5150">
          <cell r="AA5150" t="str">
            <v>900-5034-5276</v>
          </cell>
          <cell r="AD5150" t="str">
            <v>ATHLETICS-900</v>
          </cell>
          <cell r="AE5150" t="str">
            <v>ATHLETICS-900--15</v>
          </cell>
          <cell r="AF5150" t="str">
            <v>900-5034-5276</v>
          </cell>
          <cell r="AJ5150" t="str">
            <v>-</v>
          </cell>
        </row>
        <row r="5151">
          <cell r="AA5151" t="str">
            <v>900-5042-G845</v>
          </cell>
          <cell r="AD5151" t="str">
            <v>ATHLETICS-900</v>
          </cell>
          <cell r="AE5151" t="str">
            <v>ATHLETICS-900--16</v>
          </cell>
          <cell r="AF5151" t="str">
            <v>900-5042-G845</v>
          </cell>
          <cell r="AJ5151" t="str">
            <v>-</v>
          </cell>
        </row>
        <row r="5152">
          <cell r="AA5152" t="str">
            <v>900-5045-G842</v>
          </cell>
          <cell r="AD5152" t="str">
            <v>ATHLETICS-900</v>
          </cell>
          <cell r="AE5152" t="str">
            <v>ATHLETICS-900--17</v>
          </cell>
          <cell r="AF5152" t="str">
            <v>900-5045-G842</v>
          </cell>
          <cell r="AJ5152" t="str">
            <v>-</v>
          </cell>
        </row>
        <row r="5153">
          <cell r="AA5153" t="str">
            <v>900-5046-G813</v>
          </cell>
          <cell r="AD5153" t="str">
            <v>ATHLETICS-900</v>
          </cell>
          <cell r="AE5153" t="str">
            <v>ATHLETICS-900--18</v>
          </cell>
          <cell r="AF5153" t="str">
            <v>900-5046-G813</v>
          </cell>
          <cell r="AJ5153" t="str">
            <v>-</v>
          </cell>
        </row>
        <row r="5154">
          <cell r="AA5154" t="str">
            <v>900-5047-G846</v>
          </cell>
          <cell r="AD5154" t="str">
            <v>ATHLETICS-900</v>
          </cell>
          <cell r="AE5154" t="str">
            <v>ATHLETICS-900--19</v>
          </cell>
          <cell r="AF5154" t="str">
            <v>900-5047-G846</v>
          </cell>
          <cell r="AJ5154" t="str">
            <v>-</v>
          </cell>
        </row>
        <row r="5155">
          <cell r="AA5155" t="str">
            <v>900-5048-G831</v>
          </cell>
          <cell r="AD5155" t="str">
            <v>ATHLETICS-900</v>
          </cell>
          <cell r="AE5155" t="str">
            <v>ATHLETICS-900--20</v>
          </cell>
          <cell r="AF5155" t="str">
            <v>900-5048-G831</v>
          </cell>
          <cell r="AJ5155" t="str">
            <v>-</v>
          </cell>
        </row>
        <row r="5156">
          <cell r="AA5156" t="str">
            <v>900-5200-4158</v>
          </cell>
          <cell r="AD5156" t="str">
            <v>HRL-900</v>
          </cell>
          <cell r="AE5156" t="str">
            <v>HRL-900-0</v>
          </cell>
          <cell r="AF5156" t="str">
            <v>900-5200-4158</v>
          </cell>
          <cell r="AJ5156" t="str">
            <v>-</v>
          </cell>
        </row>
        <row r="5157">
          <cell r="AA5157" t="str">
            <v>900-5200-4201</v>
          </cell>
          <cell r="AD5157" t="str">
            <v>HRL-900</v>
          </cell>
          <cell r="AE5157" t="str">
            <v>HRL-900--1</v>
          </cell>
          <cell r="AF5157" t="str">
            <v>900-5200-4201</v>
          </cell>
          <cell r="AJ5157" t="str">
            <v>-</v>
          </cell>
        </row>
        <row r="5158">
          <cell r="AA5158" t="str">
            <v>900-5200-4203</v>
          </cell>
          <cell r="AD5158" t="str">
            <v>HRL-900</v>
          </cell>
          <cell r="AE5158" t="str">
            <v>HRL-900--2</v>
          </cell>
          <cell r="AF5158" t="str">
            <v>900-5200-4203</v>
          </cell>
          <cell r="AJ5158" t="str">
            <v>-</v>
          </cell>
        </row>
        <row r="5159">
          <cell r="AA5159" t="str">
            <v>900-5200-4204</v>
          </cell>
          <cell r="AD5159" t="str">
            <v>HRL-900</v>
          </cell>
          <cell r="AE5159" t="str">
            <v>HRL-900--3</v>
          </cell>
          <cell r="AF5159" t="str">
            <v>900-5200-4204</v>
          </cell>
          <cell r="AJ5159" t="str">
            <v>-</v>
          </cell>
        </row>
        <row r="5160">
          <cell r="AA5160" t="str">
            <v>900-5200-4205</v>
          </cell>
          <cell r="AD5160" t="str">
            <v>HRL-900</v>
          </cell>
          <cell r="AE5160" t="str">
            <v>HRL-900--4</v>
          </cell>
          <cell r="AF5160" t="str">
            <v>900-5200-4205</v>
          </cell>
          <cell r="AJ5160" t="str">
            <v>-</v>
          </cell>
        </row>
        <row r="5161">
          <cell r="AA5161" t="str">
            <v>900-5200-4206</v>
          </cell>
          <cell r="AD5161" t="str">
            <v>HRL-900</v>
          </cell>
          <cell r="AE5161" t="str">
            <v>HRL-900--5</v>
          </cell>
          <cell r="AF5161" t="str">
            <v>900-5200-4206</v>
          </cell>
          <cell r="AJ5161" t="str">
            <v>-</v>
          </cell>
        </row>
        <row r="5162">
          <cell r="AA5162" t="str">
            <v>900-5200-4208</v>
          </cell>
          <cell r="AD5162" t="str">
            <v>HRL-900</v>
          </cell>
          <cell r="AE5162" t="str">
            <v>HRL-900--6</v>
          </cell>
          <cell r="AF5162" t="str">
            <v>900-5200-4208</v>
          </cell>
          <cell r="AJ5162" t="str">
            <v>-</v>
          </cell>
        </row>
        <row r="5163">
          <cell r="AA5163" t="str">
            <v>900-5200-4209</v>
          </cell>
          <cell r="AD5163" t="str">
            <v>HRL-900</v>
          </cell>
          <cell r="AE5163" t="str">
            <v>HRL-900--7</v>
          </cell>
          <cell r="AF5163" t="str">
            <v>900-5200-4209</v>
          </cell>
          <cell r="AJ5163" t="str">
            <v>-</v>
          </cell>
        </row>
        <row r="5164">
          <cell r="AA5164" t="str">
            <v>900-5200-4211</v>
          </cell>
          <cell r="AD5164" t="str">
            <v>HRL-900</v>
          </cell>
          <cell r="AE5164" t="str">
            <v>HRL-900--8</v>
          </cell>
          <cell r="AF5164" t="str">
            <v>900-5200-4211</v>
          </cell>
          <cell r="AJ5164" t="str">
            <v>-</v>
          </cell>
        </row>
        <row r="5165">
          <cell r="AA5165" t="str">
            <v>900-5200-4212</v>
          </cell>
          <cell r="AD5165" t="str">
            <v>HRL-900</v>
          </cell>
          <cell r="AE5165" t="str">
            <v>HRL-900--9</v>
          </cell>
          <cell r="AF5165" t="str">
            <v>900-5200-4212</v>
          </cell>
          <cell r="AJ5165" t="str">
            <v>-</v>
          </cell>
        </row>
        <row r="5166">
          <cell r="AA5166" t="str">
            <v>900-5400-7383</v>
          </cell>
          <cell r="AD5166" t="str">
            <v>HEALTH-900</v>
          </cell>
          <cell r="AE5166" t="str">
            <v>HEALTH-900-0</v>
          </cell>
          <cell r="AF5166" t="str">
            <v>900-5400-7383</v>
          </cell>
          <cell r="AJ5166" t="str">
            <v>-</v>
          </cell>
        </row>
        <row r="5167">
          <cell r="AA5167" t="str">
            <v>900-5400-7384</v>
          </cell>
          <cell r="AD5167" t="str">
            <v>HEALTH-900</v>
          </cell>
          <cell r="AE5167" t="str">
            <v>HEALTH-900--1</v>
          </cell>
          <cell r="AF5167" t="str">
            <v>900-5400-7384</v>
          </cell>
          <cell r="AJ5167" t="str">
            <v>-</v>
          </cell>
        </row>
        <row r="5168">
          <cell r="AA5168" t="str">
            <v>900-5400-7466</v>
          </cell>
          <cell r="AD5168" t="str">
            <v>HEALTH-900</v>
          </cell>
          <cell r="AE5168" t="str">
            <v>HEALTH-900--2</v>
          </cell>
          <cell r="AF5168" t="str">
            <v>900-5400-7466</v>
          </cell>
          <cell r="AJ5168" t="str">
            <v>-</v>
          </cell>
        </row>
        <row r="5169">
          <cell r="AA5169" t="str">
            <v>900-5500-0000</v>
          </cell>
          <cell r="AD5169" t="str">
            <v>MEMORIAL UNION-900</v>
          </cell>
          <cell r="AE5169" t="str">
            <v>MEMORIAL UNION-900-0</v>
          </cell>
          <cell r="AF5169" t="str">
            <v>900-5500-0000</v>
          </cell>
          <cell r="AJ5169" t="str">
            <v>-</v>
          </cell>
        </row>
        <row r="5170">
          <cell r="AA5170" t="str">
            <v>900-5500-9034</v>
          </cell>
          <cell r="AD5170" t="str">
            <v>MEMORIAL UNION-900</v>
          </cell>
          <cell r="AE5170" t="str">
            <v>MEMORIAL UNION-900--1</v>
          </cell>
          <cell r="AF5170" t="str">
            <v>900-5500-9034</v>
          </cell>
          <cell r="AJ5170" t="str">
            <v>-</v>
          </cell>
        </row>
        <row r="5171">
          <cell r="AA5171" t="str">
            <v>900-6003-2574</v>
          </cell>
          <cell r="AD5171" t="str">
            <v>PRESIDENT-Alumni-900</v>
          </cell>
          <cell r="AE5171" t="str">
            <v>PRESIDENT-Alumni-900-0</v>
          </cell>
          <cell r="AF5171" t="str">
            <v>900-6003-2574</v>
          </cell>
          <cell r="AJ5171" t="str">
            <v>-</v>
          </cell>
        </row>
        <row r="5172">
          <cell r="AA5172" t="str">
            <v>900-9000-0000</v>
          </cell>
          <cell r="AD5172" t="str">
            <v>CONFERENCE OFFICE-900</v>
          </cell>
          <cell r="AE5172" t="str">
            <v>CONFERENCE OFFICE-900-0</v>
          </cell>
          <cell r="AF5172" t="str">
            <v>900-9000-0000</v>
          </cell>
          <cell r="AJ5172" t="str">
            <v>-</v>
          </cell>
        </row>
        <row r="5173">
          <cell r="AA5173" t="str">
            <v>900-9000-7297</v>
          </cell>
          <cell r="AD5173" t="str">
            <v>CONFERENCE OFFICE-900</v>
          </cell>
          <cell r="AE5173" t="str">
            <v>CONFERENCE OFFICE-900--1</v>
          </cell>
          <cell r="AF5173" t="str">
            <v>900-9000-7297</v>
          </cell>
          <cell r="AJ5173" t="str">
            <v>-</v>
          </cell>
        </row>
        <row r="5174">
          <cell r="AA5174" t="str">
            <v>900-9000-7337</v>
          </cell>
          <cell r="AD5174" t="str">
            <v>CONFERENCE OFFICE-900</v>
          </cell>
          <cell r="AE5174" t="str">
            <v>CONFERENCE OFFICE-900--2</v>
          </cell>
          <cell r="AF5174" t="str">
            <v>900-9000-7337</v>
          </cell>
          <cell r="AJ5174" t="str">
            <v>-</v>
          </cell>
        </row>
        <row r="5175">
          <cell r="AA5175" t="str">
            <v>900-9000-7340</v>
          </cell>
          <cell r="AD5175" t="str">
            <v>CONFERENCE OFFICE-900</v>
          </cell>
          <cell r="AE5175" t="str">
            <v>CONFERENCE OFFICE-900--3</v>
          </cell>
          <cell r="AF5175" t="str">
            <v>900-9000-7340</v>
          </cell>
          <cell r="AJ5175" t="str">
            <v>-</v>
          </cell>
        </row>
        <row r="5176">
          <cell r="AA5176" t="str">
            <v>900-9000-9072</v>
          </cell>
          <cell r="AD5176" t="str">
            <v>CONFERENCE OFFICE-900</v>
          </cell>
          <cell r="AE5176" t="str">
            <v>CONFERENCE OFFICE-900--4</v>
          </cell>
          <cell r="AF5176" t="str">
            <v>900-9000-9072</v>
          </cell>
          <cell r="AJ5176" t="str">
            <v>-</v>
          </cell>
        </row>
        <row r="5177">
          <cell r="AA5177" t="str">
            <v>900-9000-9075</v>
          </cell>
          <cell r="AD5177" t="str">
            <v>CONFERENCE OFFICE-900</v>
          </cell>
          <cell r="AE5177" t="str">
            <v>CONFERENCE OFFICE-900--5</v>
          </cell>
          <cell r="AF5177" t="str">
            <v>900-9000-9075</v>
          </cell>
          <cell r="AJ5177" t="str">
            <v>-</v>
          </cell>
        </row>
        <row r="5178">
          <cell r="AA5178" t="str">
            <v>900-9000-9076</v>
          </cell>
          <cell r="AD5178" t="str">
            <v>CONFERENCE OFFICE-900</v>
          </cell>
          <cell r="AE5178" t="str">
            <v>CONFERENCE OFFICE-900--6</v>
          </cell>
          <cell r="AF5178" t="str">
            <v>900-9000-9076</v>
          </cell>
          <cell r="AJ5178" t="str">
            <v>-</v>
          </cell>
        </row>
        <row r="5179">
          <cell r="AA5179" t="str">
            <v>900-9000-9077</v>
          </cell>
          <cell r="AD5179" t="str">
            <v>CONFERENCE OFFICE-900</v>
          </cell>
          <cell r="AE5179" t="str">
            <v>CONFERENCE OFFICE-900--7</v>
          </cell>
          <cell r="AF5179" t="str">
            <v>900-9000-9077</v>
          </cell>
          <cell r="AJ5179" t="str">
            <v>-</v>
          </cell>
        </row>
        <row r="5180">
          <cell r="AA5180" t="str">
            <v>900-9000-9078</v>
          </cell>
          <cell r="AD5180" t="str">
            <v>CONFERENCE OFFICE-900</v>
          </cell>
          <cell r="AE5180" t="str">
            <v>CONFERENCE OFFICE-900--8</v>
          </cell>
          <cell r="AF5180" t="str">
            <v>900-9000-9078</v>
          </cell>
          <cell r="AJ5180" t="str">
            <v>-</v>
          </cell>
        </row>
        <row r="5181">
          <cell r="AA5181" t="str">
            <v>900-9000-9080</v>
          </cell>
          <cell r="AD5181" t="str">
            <v>CONFERENCE OFFICE-900</v>
          </cell>
          <cell r="AE5181" t="str">
            <v>CONFERENCE OFFICE-900--9</v>
          </cell>
          <cell r="AF5181" t="str">
            <v>900-9000-9080</v>
          </cell>
          <cell r="AJ5181" t="str">
            <v>-</v>
          </cell>
        </row>
        <row r="5182">
          <cell r="AA5182" t="str">
            <v>902-3203-2580</v>
          </cell>
          <cell r="AD5182" t="str">
            <v>ENROLLSVCS-902</v>
          </cell>
          <cell r="AE5182" t="str">
            <v>ENROLLSVCS-902-0</v>
          </cell>
          <cell r="AF5182" t="str">
            <v>902-3203-2580</v>
          </cell>
          <cell r="AJ5182" t="str">
            <v>-</v>
          </cell>
        </row>
        <row r="5183">
          <cell r="AA5183" t="str">
            <v>902-3203-2581</v>
          </cell>
          <cell r="AD5183" t="str">
            <v>ENROLLSVCS-902</v>
          </cell>
          <cell r="AE5183" t="str">
            <v>ENROLLSVCS-902--1</v>
          </cell>
          <cell r="AF5183" t="str">
            <v>902-3203-2581</v>
          </cell>
          <cell r="AJ5183" t="str">
            <v>-</v>
          </cell>
        </row>
        <row r="5184">
          <cell r="AA5184" t="str">
            <v>902-3203-2582</v>
          </cell>
          <cell r="AD5184" t="str">
            <v>ENROLLSVCS-902</v>
          </cell>
          <cell r="AE5184" t="str">
            <v>ENROLLSVCS-902--2</v>
          </cell>
          <cell r="AF5184" t="str">
            <v>902-3203-2582</v>
          </cell>
          <cell r="AJ5184" t="str">
            <v>-</v>
          </cell>
        </row>
        <row r="5185">
          <cell r="AA5185" t="str">
            <v>902-3203-2615</v>
          </cell>
          <cell r="AD5185" t="str">
            <v>ENROLLSVCS-902</v>
          </cell>
          <cell r="AE5185" t="str">
            <v>ENROLLSVCS-902--3</v>
          </cell>
          <cell r="AF5185" t="str">
            <v>902-3203-2615</v>
          </cell>
          <cell r="AJ5185" t="str">
            <v>-</v>
          </cell>
        </row>
        <row r="5186">
          <cell r="AA5186" t="str">
            <v>902-3203-8244</v>
          </cell>
          <cell r="AD5186" t="str">
            <v>ENROLLSVCS-902</v>
          </cell>
          <cell r="AE5186" t="str">
            <v>ENROLLSVCS-902--4</v>
          </cell>
          <cell r="AF5186" t="str">
            <v>902-3203-8244</v>
          </cell>
          <cell r="AJ5186" t="str">
            <v>-</v>
          </cell>
        </row>
        <row r="5187">
          <cell r="AA5187" t="str">
            <v>902-3203-8245</v>
          </cell>
          <cell r="AD5187" t="str">
            <v>ENROLLSVCS-902</v>
          </cell>
          <cell r="AE5187" t="str">
            <v>ENROLLSVCS-902--5</v>
          </cell>
          <cell r="AF5187" t="str">
            <v>902-3203-8245</v>
          </cell>
          <cell r="AJ5187" t="str">
            <v>-</v>
          </cell>
        </row>
        <row r="5188">
          <cell r="AA5188" t="str">
            <v>902-3203-8246</v>
          </cell>
          <cell r="AD5188" t="str">
            <v>ENROLLSVCS-902</v>
          </cell>
          <cell r="AE5188" t="str">
            <v>ENROLLSVCS-902--6</v>
          </cell>
          <cell r="AF5188" t="str">
            <v>902-3203-8246</v>
          </cell>
          <cell r="AJ5188" t="str">
            <v>-</v>
          </cell>
        </row>
        <row r="5189">
          <cell r="AA5189" t="str">
            <v>902-3203-8247</v>
          </cell>
          <cell r="AD5189" t="str">
            <v>ENROLLSVCS-902</v>
          </cell>
          <cell r="AE5189" t="str">
            <v>ENROLLSVCS-902--7</v>
          </cell>
          <cell r="AF5189" t="str">
            <v>902-3203-8247</v>
          </cell>
          <cell r="AJ5189" t="str">
            <v>-</v>
          </cell>
        </row>
        <row r="5190">
          <cell r="AA5190" t="str">
            <v>902-3203-8248</v>
          </cell>
          <cell r="AD5190" t="str">
            <v>ENROLLSVCS-902</v>
          </cell>
          <cell r="AE5190" t="str">
            <v>ENROLLSVCS-902--8</v>
          </cell>
          <cell r="AF5190" t="str">
            <v>902-3203-8248</v>
          </cell>
          <cell r="AJ5190" t="str">
            <v>-</v>
          </cell>
        </row>
        <row r="5191">
          <cell r="AA5191" t="str">
            <v>902-3203-8249</v>
          </cell>
          <cell r="AD5191" t="str">
            <v>ENROLLSVCS-902</v>
          </cell>
          <cell r="AE5191" t="str">
            <v>ENROLLSVCS-902--9</v>
          </cell>
          <cell r="AF5191" t="str">
            <v>902-3203-8249</v>
          </cell>
          <cell r="AJ5191" t="str">
            <v>-</v>
          </cell>
        </row>
        <row r="5192">
          <cell r="AA5192" t="str">
            <v>902-3203-8250</v>
          </cell>
          <cell r="AD5192" t="str">
            <v>ENROLLSVCS-902</v>
          </cell>
          <cell r="AE5192" t="str">
            <v>ENROLLSVCS-902--10</v>
          </cell>
          <cell r="AF5192" t="str">
            <v>902-3203-8250</v>
          </cell>
          <cell r="AJ5192" t="str">
            <v>-</v>
          </cell>
        </row>
        <row r="5193">
          <cell r="AA5193" t="str">
            <v>902-3203-8251</v>
          </cell>
          <cell r="AD5193" t="str">
            <v>ENROLLSVCS-902</v>
          </cell>
          <cell r="AE5193" t="str">
            <v>ENROLLSVCS-902--11</v>
          </cell>
          <cell r="AF5193" t="str">
            <v>902-3203-8251</v>
          </cell>
          <cell r="AJ5193" t="str">
            <v>-</v>
          </cell>
        </row>
        <row r="5194">
          <cell r="AA5194" t="str">
            <v>902-3203-8252</v>
          </cell>
          <cell r="AD5194" t="str">
            <v>ENROLLSVCS-902</v>
          </cell>
          <cell r="AE5194" t="str">
            <v>ENROLLSVCS-902--12</v>
          </cell>
          <cell r="AF5194" t="str">
            <v>902-3203-8252</v>
          </cell>
          <cell r="AJ5194" t="str">
            <v>-</v>
          </cell>
        </row>
        <row r="5195">
          <cell r="AA5195" t="str">
            <v>902-3203-8253</v>
          </cell>
          <cell r="AD5195" t="str">
            <v>ENROLLSVCS-902</v>
          </cell>
          <cell r="AE5195" t="str">
            <v>ENROLLSVCS-902--13</v>
          </cell>
          <cell r="AF5195" t="str">
            <v>902-3203-8253</v>
          </cell>
          <cell r="AJ5195" t="str">
            <v>-</v>
          </cell>
        </row>
        <row r="5196">
          <cell r="AA5196" t="str">
            <v>902-3203-8254</v>
          </cell>
          <cell r="AD5196" t="str">
            <v>ENROLLSVCS-902</v>
          </cell>
          <cell r="AE5196" t="str">
            <v>ENROLLSVCS-902--14</v>
          </cell>
          <cell r="AF5196" t="str">
            <v>902-3203-8254</v>
          </cell>
          <cell r="AJ5196" t="str">
            <v>-</v>
          </cell>
        </row>
        <row r="5197">
          <cell r="AA5197" t="str">
            <v>902-3203-8255</v>
          </cell>
          <cell r="AD5197" t="str">
            <v>ENROLLSVCS-902</v>
          </cell>
          <cell r="AE5197" t="str">
            <v>ENROLLSVCS-902--15</v>
          </cell>
          <cell r="AF5197" t="str">
            <v>902-3203-8255</v>
          </cell>
          <cell r="AJ5197" t="str">
            <v>-</v>
          </cell>
        </row>
        <row r="5198">
          <cell r="AA5198" t="str">
            <v>910-0000-9001</v>
          </cell>
          <cell r="AD5198" t="str">
            <v>ALLOTHER-910</v>
          </cell>
          <cell r="AE5198" t="str">
            <v>ALLOTHER-910-0</v>
          </cell>
          <cell r="AF5198" t="str">
            <v>910-0000-9001</v>
          </cell>
          <cell r="AJ5198" t="str">
            <v>-</v>
          </cell>
        </row>
        <row r="5199">
          <cell r="AA5199" t="str">
            <v>910-0000-9002</v>
          </cell>
          <cell r="AD5199" t="str">
            <v>ALLOTHER-910</v>
          </cell>
          <cell r="AE5199" t="str">
            <v>ALLOTHER-910--1</v>
          </cell>
          <cell r="AF5199" t="str">
            <v>910-0000-9002</v>
          </cell>
          <cell r="AJ5199" t="str">
            <v>-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ial-strategy-planning-group@uri.ed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5CE0E-67E4-4EC8-A9BC-EED2948CF631}">
  <sheetPr>
    <tabColor rgb="FFFFFF00"/>
    <pageSetUpPr autoPageBreaks="0"/>
  </sheetPr>
  <dimension ref="A1:AY150"/>
  <sheetViews>
    <sheetView showRowColHeaders="0" tabSelected="1" zoomScaleSheetLayoutView="70" workbookViewId="0">
      <pane xSplit="2" ySplit="3" topLeftCell="C7" activePane="bottomRight" state="frozen"/>
      <selection pane="topRight" activeCell="C1" sqref="C1"/>
      <selection pane="bottomLeft" activeCell="A5" sqref="A5"/>
      <selection pane="bottomRight" activeCell="E9" sqref="E9"/>
    </sheetView>
  </sheetViews>
  <sheetFormatPr defaultColWidth="9.109375" defaultRowHeight="13.2"/>
  <cols>
    <col min="1" max="1" width="2.44140625" style="170" hidden="1" customWidth="1"/>
    <col min="2" max="2" width="1" style="170" customWidth="1"/>
    <col min="3" max="3" width="2.44140625" style="170" customWidth="1"/>
    <col min="4" max="4" width="2.44140625" style="175" customWidth="1"/>
    <col min="5" max="51" width="2.44140625" style="170" customWidth="1"/>
    <col min="52" max="52" width="1" style="170" customWidth="1"/>
    <col min="53" max="16384" width="9.109375" style="170"/>
  </cols>
  <sheetData>
    <row r="1" spans="1:51" ht="16.2" thickBot="1">
      <c r="C1" s="171" t="s">
        <v>15905</v>
      </c>
      <c r="D1" s="172"/>
      <c r="E1" s="172"/>
      <c r="F1" s="172"/>
      <c r="G1" s="172"/>
      <c r="H1" s="172"/>
      <c r="I1" s="173"/>
      <c r="J1" s="172"/>
      <c r="K1" s="173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</row>
    <row r="2" spans="1:51" ht="8.25" customHeight="1"/>
    <row r="3" spans="1:51" ht="8.25" customHeight="1"/>
    <row r="5" spans="1:51">
      <c r="A5" s="176"/>
      <c r="B5" s="176"/>
      <c r="D5" s="179" t="s">
        <v>15881</v>
      </c>
    </row>
    <row r="6" spans="1:51">
      <c r="A6" s="176"/>
      <c r="B6" s="176"/>
    </row>
    <row r="7" spans="1:51">
      <c r="A7" s="176"/>
      <c r="B7" s="176"/>
      <c r="E7" s="184" t="s">
        <v>15909</v>
      </c>
    </row>
    <row r="8" spans="1:51">
      <c r="A8" s="176"/>
      <c r="B8" s="176"/>
      <c r="E8" s="184" t="s">
        <v>15916</v>
      </c>
    </row>
    <row r="9" spans="1:51">
      <c r="A9" s="176"/>
      <c r="B9" s="176"/>
    </row>
    <row r="10" spans="1:51">
      <c r="A10" s="176"/>
      <c r="B10" s="176"/>
      <c r="D10" s="175" t="s">
        <v>15882</v>
      </c>
    </row>
    <row r="11" spans="1:51">
      <c r="A11" s="176"/>
      <c r="B11" s="176"/>
    </row>
    <row r="12" spans="1:51">
      <c r="A12" s="176"/>
      <c r="B12" s="176"/>
      <c r="E12" s="170" t="s">
        <v>15883</v>
      </c>
    </row>
    <row r="13" spans="1:51">
      <c r="A13" s="176"/>
      <c r="B13" s="176"/>
      <c r="E13" s="170" t="s">
        <v>15884</v>
      </c>
    </row>
    <row r="14" spans="1:51">
      <c r="A14" s="176"/>
      <c r="B14" s="176"/>
    </row>
    <row r="15" spans="1:51">
      <c r="A15" s="176"/>
      <c r="B15" s="176"/>
      <c r="D15" s="175" t="s">
        <v>15885</v>
      </c>
    </row>
    <row r="16" spans="1:51">
      <c r="A16" s="176"/>
      <c r="B16" s="176"/>
    </row>
    <row r="17" spans="1:6">
      <c r="A17" s="176"/>
      <c r="B17" s="176"/>
      <c r="E17" s="170" t="s">
        <v>15886</v>
      </c>
    </row>
    <row r="18" spans="1:6">
      <c r="A18" s="176"/>
      <c r="B18" s="176"/>
      <c r="E18" s="170" t="s">
        <v>15912</v>
      </c>
    </row>
    <row r="19" spans="1:6">
      <c r="A19" s="176"/>
      <c r="B19" s="176"/>
      <c r="E19" s="170" t="s">
        <v>15887</v>
      </c>
    </row>
    <row r="20" spans="1:6">
      <c r="A20" s="176"/>
      <c r="B20" s="176"/>
    </row>
    <row r="21" spans="1:6">
      <c r="A21" s="176"/>
      <c r="B21" s="176"/>
      <c r="D21" s="175" t="s">
        <v>15888</v>
      </c>
    </row>
    <row r="22" spans="1:6">
      <c r="A22" s="176"/>
      <c r="B22" s="176"/>
    </row>
    <row r="23" spans="1:6">
      <c r="A23" s="176"/>
      <c r="B23" s="176"/>
      <c r="E23" s="170" t="s">
        <v>15889</v>
      </c>
    </row>
    <row r="24" spans="1:6">
      <c r="A24" s="176"/>
      <c r="B24" s="176"/>
      <c r="F24" s="170" t="s">
        <v>15890</v>
      </c>
    </row>
    <row r="25" spans="1:6">
      <c r="A25" s="176"/>
      <c r="B25" s="176"/>
      <c r="F25" s="170" t="s">
        <v>15891</v>
      </c>
    </row>
    <row r="26" spans="1:6">
      <c r="A26" s="176"/>
      <c r="B26" s="176"/>
      <c r="F26" s="170" t="s">
        <v>15892</v>
      </c>
    </row>
    <row r="27" spans="1:6">
      <c r="A27" s="176"/>
      <c r="B27" s="176"/>
      <c r="F27" s="170" t="s">
        <v>15893</v>
      </c>
    </row>
    <row r="28" spans="1:6">
      <c r="A28" s="176"/>
      <c r="B28" s="176"/>
      <c r="F28" s="170" t="s">
        <v>15894</v>
      </c>
    </row>
    <row r="29" spans="1:6">
      <c r="A29" s="176"/>
      <c r="B29" s="176"/>
      <c r="F29" s="181"/>
    </row>
    <row r="30" spans="1:6">
      <c r="A30" s="176"/>
      <c r="B30" s="176"/>
    </row>
    <row r="31" spans="1:6">
      <c r="A31" s="176"/>
      <c r="B31" s="176"/>
      <c r="D31" s="179" t="s">
        <v>15895</v>
      </c>
    </row>
    <row r="32" spans="1:6">
      <c r="A32" s="176"/>
      <c r="B32" s="176"/>
    </row>
    <row r="33" spans="1:6">
      <c r="A33" s="176"/>
      <c r="B33" s="176"/>
      <c r="E33" s="170" t="s">
        <v>15906</v>
      </c>
    </row>
    <row r="34" spans="1:6">
      <c r="A34" s="176"/>
      <c r="B34" s="176"/>
    </row>
    <row r="35" spans="1:6">
      <c r="E35" s="170" t="s">
        <v>15907</v>
      </c>
    </row>
    <row r="36" spans="1:6">
      <c r="F36" s="186" t="s">
        <v>15908</v>
      </c>
    </row>
    <row r="37" spans="1:6">
      <c r="F37" s="186" t="s">
        <v>15915</v>
      </c>
    </row>
    <row r="38" spans="1:6">
      <c r="F38" s="186" t="s">
        <v>15913</v>
      </c>
    </row>
    <row r="39" spans="1:6">
      <c r="F39" s="186" t="s">
        <v>15914</v>
      </c>
    </row>
    <row r="41" spans="1:6">
      <c r="E41" s="170" t="s">
        <v>15896</v>
      </c>
    </row>
    <row r="42" spans="1:6">
      <c r="E42" s="170" t="s">
        <v>15897</v>
      </c>
    </row>
    <row r="43" spans="1:6">
      <c r="E43" s="170" t="s">
        <v>15898</v>
      </c>
    </row>
    <row r="45" spans="1:6">
      <c r="E45" s="170" t="s">
        <v>15899</v>
      </c>
    </row>
    <row r="46" spans="1:6">
      <c r="F46" s="170" t="s">
        <v>15900</v>
      </c>
    </row>
    <row r="47" spans="1:6">
      <c r="F47" s="170" t="s">
        <v>15901</v>
      </c>
    </row>
    <row r="49" spans="1:51">
      <c r="A49" s="176"/>
      <c r="B49" s="176"/>
    </row>
    <row r="50" spans="1:51">
      <c r="A50" s="176"/>
      <c r="B50" s="176"/>
      <c r="D50" s="179" t="s">
        <v>15902</v>
      </c>
    </row>
    <row r="51" spans="1:51">
      <c r="A51" s="176"/>
      <c r="B51" s="176"/>
    </row>
    <row r="52" spans="1:51">
      <c r="A52" s="176"/>
      <c r="B52" s="176"/>
      <c r="D52" s="170"/>
      <c r="E52" s="170" t="s">
        <v>15903</v>
      </c>
    </row>
    <row r="53" spans="1:51">
      <c r="A53" s="176"/>
      <c r="B53" s="176"/>
      <c r="D53" s="170"/>
    </row>
    <row r="54" spans="1:51">
      <c r="A54" s="176"/>
      <c r="B54" s="176"/>
      <c r="E54" s="182" t="s">
        <v>15904</v>
      </c>
      <c r="H54" s="183"/>
      <c r="I54" s="183"/>
      <c r="J54" s="183"/>
    </row>
    <row r="55" spans="1:51">
      <c r="A55" s="176"/>
      <c r="B55" s="176"/>
    </row>
    <row r="56" spans="1:51">
      <c r="A56" s="176"/>
      <c r="B56" s="176"/>
    </row>
    <row r="57" spans="1:51">
      <c r="A57" s="176"/>
      <c r="B57" s="176"/>
    </row>
    <row r="58" spans="1:51" ht="13.8" thickBot="1">
      <c r="A58" s="176"/>
      <c r="B58" s="176"/>
      <c r="C58" s="177"/>
      <c r="D58" s="178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</row>
    <row r="59" spans="1:51" ht="13.8" thickTop="1">
      <c r="A59" s="176"/>
      <c r="B59" s="176"/>
    </row>
    <row r="60" spans="1:51">
      <c r="A60" s="176"/>
      <c r="B60" s="176"/>
      <c r="F60" s="180"/>
    </row>
    <row r="61" spans="1:51">
      <c r="A61" s="176"/>
      <c r="B61" s="176"/>
      <c r="F61" s="180"/>
    </row>
    <row r="62" spans="1:51">
      <c r="A62" s="176"/>
      <c r="B62" s="176"/>
    </row>
    <row r="63" spans="1:51">
      <c r="A63" s="176"/>
      <c r="B63" s="176"/>
      <c r="F63" s="180"/>
    </row>
    <row r="64" spans="1:51">
      <c r="A64" s="176"/>
      <c r="B64" s="176"/>
    </row>
    <row r="65" spans="1:2">
      <c r="A65" s="176"/>
      <c r="B65" s="176"/>
    </row>
    <row r="66" spans="1:2">
      <c r="A66" s="176"/>
      <c r="B66" s="176"/>
    </row>
    <row r="67" spans="1:2">
      <c r="A67" s="176"/>
      <c r="B67" s="176"/>
    </row>
    <row r="68" spans="1:2">
      <c r="A68" s="176"/>
      <c r="B68" s="176"/>
    </row>
    <row r="69" spans="1:2">
      <c r="A69" s="176"/>
      <c r="B69" s="176"/>
    </row>
    <row r="70" spans="1:2">
      <c r="A70" s="176"/>
      <c r="B70" s="176"/>
    </row>
    <row r="71" spans="1:2">
      <c r="A71" s="176"/>
      <c r="B71" s="176"/>
    </row>
    <row r="72" spans="1:2">
      <c r="A72" s="176"/>
      <c r="B72" s="176"/>
    </row>
    <row r="73" spans="1:2">
      <c r="A73" s="176"/>
      <c r="B73" s="176"/>
    </row>
    <row r="74" spans="1:2">
      <c r="A74" s="176"/>
      <c r="B74" s="176"/>
    </row>
    <row r="75" spans="1:2">
      <c r="A75" s="176"/>
      <c r="B75" s="176"/>
    </row>
    <row r="76" spans="1:2">
      <c r="A76" s="176"/>
      <c r="B76" s="176"/>
    </row>
    <row r="77" spans="1:2">
      <c r="A77" s="176"/>
      <c r="B77" s="176"/>
    </row>
    <row r="78" spans="1:2">
      <c r="A78" s="176"/>
      <c r="B78" s="176"/>
    </row>
    <row r="79" spans="1:2">
      <c r="A79" s="176"/>
      <c r="B79" s="176"/>
    </row>
    <row r="80" spans="1:2">
      <c r="A80" s="176"/>
      <c r="B80" s="176"/>
    </row>
    <row r="81" spans="1:2">
      <c r="A81" s="176"/>
      <c r="B81" s="176"/>
    </row>
    <row r="82" spans="1:2">
      <c r="A82" s="176"/>
      <c r="B82" s="176"/>
    </row>
    <row r="83" spans="1:2">
      <c r="A83" s="176"/>
      <c r="B83" s="176"/>
    </row>
    <row r="84" spans="1:2">
      <c r="A84" s="176"/>
      <c r="B84" s="176"/>
    </row>
    <row r="85" spans="1:2">
      <c r="A85" s="176"/>
      <c r="B85" s="176"/>
    </row>
    <row r="86" spans="1:2">
      <c r="A86" s="176"/>
      <c r="B86" s="176"/>
    </row>
    <row r="87" spans="1:2">
      <c r="A87" s="176"/>
      <c r="B87" s="176"/>
    </row>
    <row r="88" spans="1:2">
      <c r="A88" s="176"/>
      <c r="B88" s="176"/>
    </row>
    <row r="89" spans="1:2">
      <c r="A89" s="176"/>
      <c r="B89" s="176"/>
    </row>
    <row r="90" spans="1:2">
      <c r="A90" s="176"/>
      <c r="B90" s="176"/>
    </row>
    <row r="91" spans="1:2">
      <c r="A91" s="176"/>
      <c r="B91" s="176"/>
    </row>
    <row r="92" spans="1:2">
      <c r="A92" s="176"/>
      <c r="B92" s="176"/>
    </row>
    <row r="93" spans="1:2">
      <c r="A93" s="176"/>
      <c r="B93" s="176"/>
    </row>
    <row r="94" spans="1:2">
      <c r="A94" s="176"/>
      <c r="B94" s="176"/>
    </row>
    <row r="95" spans="1:2">
      <c r="A95" s="176"/>
      <c r="B95" s="176"/>
    </row>
    <row r="96" spans="1:2">
      <c r="A96" s="176"/>
      <c r="B96" s="176"/>
    </row>
    <row r="97" spans="1:2">
      <c r="A97" s="176"/>
      <c r="B97" s="176"/>
    </row>
    <row r="98" spans="1:2">
      <c r="A98" s="176"/>
      <c r="B98" s="176"/>
    </row>
    <row r="99" spans="1:2">
      <c r="A99" s="176"/>
      <c r="B99" s="176"/>
    </row>
    <row r="100" spans="1:2">
      <c r="A100" s="176"/>
      <c r="B100" s="176"/>
    </row>
    <row r="101" spans="1:2">
      <c r="A101" s="176"/>
      <c r="B101" s="176"/>
    </row>
    <row r="102" spans="1:2">
      <c r="A102" s="176"/>
      <c r="B102" s="176"/>
    </row>
    <row r="103" spans="1:2">
      <c r="A103" s="176"/>
      <c r="B103" s="176"/>
    </row>
    <row r="104" spans="1:2">
      <c r="A104" s="176"/>
      <c r="B104" s="176"/>
    </row>
    <row r="105" spans="1:2">
      <c r="A105" s="176"/>
      <c r="B105" s="176"/>
    </row>
    <row r="106" spans="1:2">
      <c r="A106" s="176"/>
      <c r="B106" s="176"/>
    </row>
    <row r="107" spans="1:2">
      <c r="A107" s="176"/>
      <c r="B107" s="176"/>
    </row>
    <row r="108" spans="1:2">
      <c r="A108" s="176"/>
      <c r="B108" s="176"/>
    </row>
    <row r="109" spans="1:2">
      <c r="A109" s="176"/>
      <c r="B109" s="176"/>
    </row>
    <row r="110" spans="1:2">
      <c r="A110" s="176"/>
      <c r="B110" s="176"/>
    </row>
    <row r="111" spans="1:2">
      <c r="A111" s="176"/>
      <c r="B111" s="176"/>
    </row>
    <row r="112" spans="1:2">
      <c r="A112" s="176"/>
      <c r="B112" s="176"/>
    </row>
    <row r="113" spans="1:2">
      <c r="A113" s="176"/>
      <c r="B113" s="176"/>
    </row>
    <row r="114" spans="1:2">
      <c r="A114" s="176"/>
      <c r="B114" s="176"/>
    </row>
    <row r="115" spans="1:2">
      <c r="A115" s="176"/>
      <c r="B115" s="176"/>
    </row>
    <row r="116" spans="1:2">
      <c r="A116" s="176"/>
      <c r="B116" s="176"/>
    </row>
    <row r="117" spans="1:2">
      <c r="A117" s="176"/>
      <c r="B117" s="176"/>
    </row>
    <row r="118" spans="1:2">
      <c r="A118" s="176"/>
      <c r="B118" s="176"/>
    </row>
    <row r="119" spans="1:2">
      <c r="A119" s="176"/>
      <c r="B119" s="176"/>
    </row>
    <row r="120" spans="1:2">
      <c r="A120" s="176"/>
      <c r="B120" s="176"/>
    </row>
    <row r="121" spans="1:2">
      <c r="A121" s="176"/>
      <c r="B121" s="176"/>
    </row>
    <row r="122" spans="1:2">
      <c r="A122" s="176"/>
      <c r="B122" s="176"/>
    </row>
    <row r="123" spans="1:2">
      <c r="A123" s="176"/>
      <c r="B123" s="176"/>
    </row>
    <row r="124" spans="1:2">
      <c r="A124" s="176"/>
      <c r="B124" s="176"/>
    </row>
    <row r="125" spans="1:2">
      <c r="A125" s="176"/>
      <c r="B125" s="176"/>
    </row>
    <row r="126" spans="1:2">
      <c r="A126" s="176"/>
      <c r="B126" s="176"/>
    </row>
    <row r="127" spans="1:2">
      <c r="A127" s="176"/>
      <c r="B127" s="176"/>
    </row>
    <row r="128" spans="1:2">
      <c r="A128" s="176"/>
      <c r="B128" s="176"/>
    </row>
    <row r="129" spans="1:2">
      <c r="A129" s="176"/>
      <c r="B129" s="176"/>
    </row>
    <row r="130" spans="1:2">
      <c r="A130" s="176"/>
      <c r="B130" s="176"/>
    </row>
    <row r="131" spans="1:2">
      <c r="A131" s="176"/>
      <c r="B131" s="176"/>
    </row>
    <row r="132" spans="1:2">
      <c r="A132" s="176"/>
      <c r="B132" s="176"/>
    </row>
    <row r="133" spans="1:2">
      <c r="A133" s="176"/>
      <c r="B133" s="176"/>
    </row>
    <row r="134" spans="1:2">
      <c r="A134" s="176"/>
      <c r="B134" s="176"/>
    </row>
    <row r="135" spans="1:2">
      <c r="A135" s="176"/>
      <c r="B135" s="176"/>
    </row>
    <row r="136" spans="1:2">
      <c r="A136" s="176"/>
      <c r="B136" s="176"/>
    </row>
    <row r="137" spans="1:2">
      <c r="A137" s="176"/>
      <c r="B137" s="176"/>
    </row>
    <row r="138" spans="1:2">
      <c r="A138" s="176"/>
      <c r="B138" s="176"/>
    </row>
    <row r="139" spans="1:2">
      <c r="A139" s="176"/>
      <c r="B139" s="176"/>
    </row>
    <row r="140" spans="1:2">
      <c r="A140" s="176"/>
      <c r="B140" s="176"/>
    </row>
    <row r="141" spans="1:2">
      <c r="A141" s="176"/>
      <c r="B141" s="176"/>
    </row>
    <row r="142" spans="1:2">
      <c r="A142" s="176"/>
      <c r="B142" s="176"/>
    </row>
    <row r="143" spans="1:2">
      <c r="A143" s="176"/>
      <c r="B143" s="176"/>
    </row>
    <row r="144" spans="1:2">
      <c r="A144" s="176"/>
      <c r="B144" s="176"/>
    </row>
    <row r="145" spans="1:2">
      <c r="A145" s="176"/>
      <c r="B145" s="176"/>
    </row>
    <row r="146" spans="1:2">
      <c r="A146" s="176"/>
      <c r="B146" s="176"/>
    </row>
    <row r="147" spans="1:2">
      <c r="A147" s="176"/>
      <c r="B147" s="176"/>
    </row>
    <row r="148" spans="1:2">
      <c r="A148" s="176"/>
      <c r="B148" s="176"/>
    </row>
    <row r="149" spans="1:2">
      <c r="A149" s="176"/>
      <c r="B149" s="176"/>
    </row>
    <row r="150" spans="1:2">
      <c r="A150" s="176"/>
      <c r="B150" s="176"/>
    </row>
  </sheetData>
  <sheetProtection selectLockedCells="1"/>
  <hyperlinks>
    <hyperlink ref="E54" r:id="rId1" xr:uid="{9B05E847-4682-493A-8272-53D4C4CC3C85}"/>
  </hyperlinks>
  <pageMargins left="0.7" right="0.7" top="0.41" bottom="0.5" header="0.3" footer="0.3"/>
  <pageSetup scale="65" orientation="portrait" r:id="rId2"/>
  <headerFooter>
    <oddFooter>&amp;L&amp;8&amp;F&amp;C&amp;8Page &amp;P of &amp;N&amp;R&amp;8&amp;A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EEBC-5BA3-4AF8-96E0-2B4CD1D42742}">
  <sheetPr>
    <tabColor indexed="50"/>
    <pageSetUpPr autoPageBreaks="0" fitToPage="1"/>
  </sheetPr>
  <dimension ref="A1:M111"/>
  <sheetViews>
    <sheetView view="pageBreakPreview" zoomScale="85" zoomScaleNormal="120" zoomScaleSheetLayoutView="85" zoomScalePageLayoutView="120" workbookViewId="0">
      <pane ySplit="9" topLeftCell="A10" activePane="bottomLeft" state="frozen"/>
      <selection activeCell="L12" sqref="L12"/>
      <selection pane="bottomLeft" activeCell="D11" sqref="D11"/>
    </sheetView>
  </sheetViews>
  <sheetFormatPr defaultColWidth="8.88671875" defaultRowHeight="13.2"/>
  <cols>
    <col min="1" max="1" width="15.33203125" style="1" bestFit="1" customWidth="1"/>
    <col min="2" max="2" width="15.88671875" style="1" customWidth="1"/>
    <col min="3" max="3" width="19.109375" style="1" customWidth="1"/>
    <col min="4" max="6" width="44.109375" style="1" customWidth="1"/>
    <col min="7" max="7" width="38.88671875" style="1" customWidth="1"/>
    <col min="8" max="8" width="44.109375" style="1" customWidth="1"/>
    <col min="9" max="9" width="19.88671875" style="1" customWidth="1"/>
    <col min="10" max="10" width="12.109375" style="1" bestFit="1" customWidth="1"/>
    <col min="11" max="11" width="17.88671875" style="1" bestFit="1" customWidth="1"/>
    <col min="12" max="12" width="15.44140625" style="1" bestFit="1" customWidth="1"/>
    <col min="13" max="13" width="21.44140625" style="1" bestFit="1" customWidth="1"/>
    <col min="14" max="16384" width="8.88671875" style="1"/>
  </cols>
  <sheetData>
    <row r="1" spans="1:13" ht="17.399999999999999">
      <c r="A1" s="85" t="s">
        <v>0</v>
      </c>
      <c r="B1" s="86"/>
      <c r="C1" s="87"/>
      <c r="D1" s="87"/>
      <c r="E1" s="87"/>
      <c r="F1" s="87"/>
      <c r="G1" s="87"/>
      <c r="H1" s="88"/>
      <c r="I1" s="85"/>
      <c r="J1" s="85"/>
      <c r="K1" s="85"/>
      <c r="L1" s="85"/>
      <c r="M1" s="85"/>
    </row>
    <row r="2" spans="1:13">
      <c r="A2" s="89"/>
      <c r="B2" s="90"/>
      <c r="D2" s="91"/>
      <c r="E2" s="91"/>
      <c r="F2" s="91"/>
      <c r="G2" s="91"/>
      <c r="H2" s="92"/>
      <c r="I2" s="93"/>
      <c r="J2" s="93"/>
      <c r="K2" s="93"/>
      <c r="L2" s="93"/>
      <c r="M2" s="93"/>
    </row>
    <row r="3" spans="1:13">
      <c r="A3" s="94" t="s">
        <v>1</v>
      </c>
      <c r="B3" s="23"/>
      <c r="C3" s="95">
        <f ca="1">ExpenseFormula_TotalTransferIn</f>
        <v>0</v>
      </c>
      <c r="D3" s="91"/>
      <c r="E3" s="91"/>
      <c r="F3" s="91"/>
      <c r="G3" s="91"/>
      <c r="H3" s="92"/>
      <c r="I3" s="93"/>
      <c r="J3" s="93"/>
      <c r="K3" s="93"/>
      <c r="L3" s="93"/>
      <c r="M3" s="93"/>
    </row>
    <row r="4" spans="1:13">
      <c r="A4" s="96" t="s">
        <v>2</v>
      </c>
      <c r="B4" s="24"/>
      <c r="C4" s="97">
        <f ca="1">ExpenseFormula_TotalTransferOut</f>
        <v>0</v>
      </c>
      <c r="D4" s="91"/>
      <c r="E4" s="91"/>
      <c r="F4" s="91"/>
      <c r="G4" s="91"/>
      <c r="H4" s="92"/>
      <c r="I4" s="93"/>
      <c r="J4" s="93"/>
      <c r="K4" s="93"/>
      <c r="L4" s="93"/>
      <c r="M4" s="93"/>
    </row>
    <row r="5" spans="1:13">
      <c r="A5" s="98" t="s">
        <v>3</v>
      </c>
      <c r="B5" s="25"/>
      <c r="C5" s="99">
        <f ca="1">SUM($C$3:$C$4)</f>
        <v>0</v>
      </c>
      <c r="D5" s="20"/>
      <c r="E5" s="20"/>
      <c r="G5" s="91"/>
      <c r="H5" s="92"/>
      <c r="I5" s="93"/>
      <c r="J5" s="93"/>
      <c r="K5" s="93"/>
      <c r="L5" s="93"/>
      <c r="M5" s="93"/>
    </row>
    <row r="6" spans="1:13">
      <c r="A6" s="100"/>
      <c r="B6" s="90"/>
      <c r="C6" s="91"/>
      <c r="D6" s="91"/>
      <c r="E6" s="91"/>
      <c r="F6" s="91"/>
      <c r="G6" s="91"/>
      <c r="H6" s="92"/>
      <c r="I6" s="93"/>
      <c r="J6" s="93"/>
      <c r="K6" s="93"/>
      <c r="L6" s="93"/>
      <c r="M6" s="93"/>
    </row>
    <row r="7" spans="1:13">
      <c r="A7" s="89"/>
      <c r="B7" s="90"/>
      <c r="C7" s="91"/>
      <c r="D7" s="91"/>
      <c r="E7" s="91"/>
      <c r="F7" s="91"/>
      <c r="G7" s="91"/>
      <c r="H7" s="92"/>
      <c r="I7" s="93"/>
      <c r="J7" s="93"/>
      <c r="K7" s="93"/>
      <c r="L7" s="93"/>
      <c r="M7" s="93"/>
    </row>
    <row r="8" spans="1:13" ht="18.75" customHeight="1">
      <c r="A8" s="10" t="s">
        <v>4</v>
      </c>
      <c r="B8" s="11"/>
      <c r="C8" s="18"/>
      <c r="D8" s="17"/>
      <c r="E8" s="17"/>
      <c r="F8" s="17"/>
      <c r="G8" s="17"/>
      <c r="H8" s="12"/>
      <c r="I8" s="12"/>
      <c r="J8" s="12"/>
      <c r="K8" s="12"/>
      <c r="L8" s="12"/>
      <c r="M8" s="19"/>
    </row>
    <row r="9" spans="1:13" ht="51.75" customHeight="1">
      <c r="A9" s="101" t="s">
        <v>5</v>
      </c>
      <c r="B9" s="102" t="s">
        <v>6</v>
      </c>
      <c r="C9" s="102" t="s">
        <v>7</v>
      </c>
      <c r="D9" s="103" t="s">
        <v>8</v>
      </c>
      <c r="E9" s="103"/>
      <c r="F9" s="104" t="s">
        <v>9</v>
      </c>
      <c r="G9" s="105" t="s">
        <v>10</v>
      </c>
      <c r="H9" s="105" t="s">
        <v>11</v>
      </c>
      <c r="I9" s="105" t="s">
        <v>12</v>
      </c>
      <c r="J9" s="106" t="s">
        <v>13</v>
      </c>
      <c r="K9" s="106" t="s">
        <v>14</v>
      </c>
      <c r="L9" s="106" t="s">
        <v>15</v>
      </c>
      <c r="M9" s="28" t="s">
        <v>16</v>
      </c>
    </row>
    <row r="10" spans="1:13">
      <c r="A10" s="107"/>
      <c r="B10" s="29"/>
      <c r="C10" s="108"/>
      <c r="D10" s="30"/>
      <c r="E10" s="185"/>
      <c r="F10" s="109" t="str">
        <f t="shared" ref="F10:F60" si="0">ExpenseFormula_AccountDescription</f>
        <v/>
      </c>
      <c r="G10" s="109" t="str">
        <f t="shared" ref="G10:G60" si="1">ExpenseFormula_OrgCategory</f>
        <v/>
      </c>
      <c r="H10" s="110" t="str">
        <f t="shared" ref="H10:H60" si="2">ExpenseFormula_CfsDescription</f>
        <v/>
      </c>
      <c r="I10" s="110" t="str">
        <f t="shared" ref="I10:I60" si="3">ExpenseFormula_CollegeUnit</f>
        <v/>
      </c>
      <c r="J10" s="111" t="str">
        <f t="shared" ref="J10:J60" si="4">ExpenseFormula_Fund</f>
        <v/>
      </c>
      <c r="K10" s="111" t="str">
        <f t="shared" ref="K10:K60" si="5">ExpenseFormula_Department</f>
        <v/>
      </c>
      <c r="L10" s="111" t="str">
        <f t="shared" ref="L10:L60" si="6">ExpenseFormula_Program</f>
        <v/>
      </c>
      <c r="M10" s="67" t="str">
        <f t="shared" ref="M10:M60" si="7">ExpenseFormula_AcctCfsCode</f>
        <v/>
      </c>
    </row>
    <row r="11" spans="1:13">
      <c r="A11" s="107"/>
      <c r="B11" s="29"/>
      <c r="C11" s="108"/>
      <c r="D11" s="30" t="s">
        <v>15911</v>
      </c>
      <c r="E11" s="185">
        <f>LEN(D11)</f>
        <v>30</v>
      </c>
      <c r="F11" s="109" t="str">
        <f t="shared" si="0"/>
        <v/>
      </c>
      <c r="G11" s="109" t="str">
        <f t="shared" si="1"/>
        <v/>
      </c>
      <c r="H11" s="110" t="str">
        <f t="shared" si="2"/>
        <v/>
      </c>
      <c r="I11" s="110" t="str">
        <f t="shared" si="3"/>
        <v/>
      </c>
      <c r="J11" s="111" t="str">
        <f t="shared" si="4"/>
        <v/>
      </c>
      <c r="K11" s="111" t="str">
        <f t="shared" si="5"/>
        <v/>
      </c>
      <c r="L11" s="111" t="str">
        <f t="shared" si="6"/>
        <v/>
      </c>
      <c r="M11" s="67" t="str">
        <f t="shared" si="7"/>
        <v/>
      </c>
    </row>
    <row r="12" spans="1:13">
      <c r="A12" s="107"/>
      <c r="B12" s="29"/>
      <c r="C12" s="108"/>
      <c r="D12" s="30"/>
      <c r="E12" s="185" t="s">
        <v>15910</v>
      </c>
      <c r="F12" s="109" t="str">
        <f t="shared" si="0"/>
        <v/>
      </c>
      <c r="G12" s="109" t="str">
        <f t="shared" si="1"/>
        <v/>
      </c>
      <c r="H12" s="110" t="str">
        <f t="shared" si="2"/>
        <v/>
      </c>
      <c r="I12" s="110" t="str">
        <f t="shared" si="3"/>
        <v/>
      </c>
      <c r="J12" s="111" t="str">
        <f t="shared" si="4"/>
        <v/>
      </c>
      <c r="K12" s="111" t="str">
        <f t="shared" si="5"/>
        <v/>
      </c>
      <c r="L12" s="111" t="str">
        <f t="shared" si="6"/>
        <v/>
      </c>
      <c r="M12" s="67" t="str">
        <f t="shared" si="7"/>
        <v/>
      </c>
    </row>
    <row r="13" spans="1:13">
      <c r="A13" s="107"/>
      <c r="B13" s="29"/>
      <c r="C13" s="108"/>
      <c r="D13" s="30"/>
      <c r="E13" s="30"/>
      <c r="F13" s="109" t="str">
        <f t="shared" si="0"/>
        <v/>
      </c>
      <c r="G13" s="109" t="str">
        <f t="shared" si="1"/>
        <v/>
      </c>
      <c r="H13" s="110" t="str">
        <f t="shared" si="2"/>
        <v/>
      </c>
      <c r="I13" s="110" t="str">
        <f t="shared" si="3"/>
        <v/>
      </c>
      <c r="J13" s="111" t="str">
        <f t="shared" si="4"/>
        <v/>
      </c>
      <c r="K13" s="111" t="str">
        <f t="shared" si="5"/>
        <v/>
      </c>
      <c r="L13" s="111" t="str">
        <f t="shared" si="6"/>
        <v/>
      </c>
      <c r="M13" s="67" t="str">
        <f t="shared" si="7"/>
        <v/>
      </c>
    </row>
    <row r="14" spans="1:13">
      <c r="A14" s="107"/>
      <c r="B14" s="29"/>
      <c r="C14" s="108"/>
      <c r="D14" s="30"/>
      <c r="E14" s="30"/>
      <c r="F14" s="109" t="str">
        <f t="shared" si="0"/>
        <v/>
      </c>
      <c r="G14" s="109" t="str">
        <f t="shared" si="1"/>
        <v/>
      </c>
      <c r="H14" s="110" t="str">
        <f t="shared" si="2"/>
        <v/>
      </c>
      <c r="I14" s="110" t="str">
        <f t="shared" si="3"/>
        <v/>
      </c>
      <c r="J14" s="111" t="str">
        <f t="shared" si="4"/>
        <v/>
      </c>
      <c r="K14" s="111" t="str">
        <f t="shared" si="5"/>
        <v/>
      </c>
      <c r="L14" s="111" t="str">
        <f t="shared" si="6"/>
        <v/>
      </c>
      <c r="M14" s="67" t="str">
        <f t="shared" si="7"/>
        <v/>
      </c>
    </row>
    <row r="15" spans="1:13">
      <c r="A15" s="107"/>
      <c r="B15" s="29"/>
      <c r="C15" s="108"/>
      <c r="D15" s="30"/>
      <c r="E15" s="30"/>
      <c r="F15" s="109" t="str">
        <f t="shared" si="0"/>
        <v/>
      </c>
      <c r="G15" s="109" t="str">
        <f t="shared" si="1"/>
        <v/>
      </c>
      <c r="H15" s="110" t="str">
        <f t="shared" si="2"/>
        <v/>
      </c>
      <c r="I15" s="110" t="str">
        <f t="shared" si="3"/>
        <v/>
      </c>
      <c r="J15" s="111" t="str">
        <f t="shared" si="4"/>
        <v/>
      </c>
      <c r="K15" s="111" t="str">
        <f t="shared" si="5"/>
        <v/>
      </c>
      <c r="L15" s="111" t="str">
        <f t="shared" si="6"/>
        <v/>
      </c>
      <c r="M15" s="67" t="str">
        <f t="shared" si="7"/>
        <v/>
      </c>
    </row>
    <row r="16" spans="1:13">
      <c r="A16" s="107"/>
      <c r="B16" s="29"/>
      <c r="C16" s="108"/>
      <c r="D16" s="30"/>
      <c r="E16" s="30"/>
      <c r="F16" s="109" t="str">
        <f t="shared" si="0"/>
        <v/>
      </c>
      <c r="G16" s="109" t="str">
        <f t="shared" si="1"/>
        <v/>
      </c>
      <c r="H16" s="110" t="str">
        <f t="shared" si="2"/>
        <v/>
      </c>
      <c r="I16" s="110" t="str">
        <f t="shared" si="3"/>
        <v/>
      </c>
      <c r="J16" s="111" t="str">
        <f t="shared" si="4"/>
        <v/>
      </c>
      <c r="K16" s="111" t="str">
        <f t="shared" si="5"/>
        <v/>
      </c>
      <c r="L16" s="111" t="str">
        <f t="shared" si="6"/>
        <v/>
      </c>
      <c r="M16" s="67" t="str">
        <f t="shared" si="7"/>
        <v/>
      </c>
    </row>
    <row r="17" spans="1:13">
      <c r="A17" s="107"/>
      <c r="B17" s="29"/>
      <c r="C17" s="108"/>
      <c r="D17" s="30"/>
      <c r="E17" s="30"/>
      <c r="F17" s="109" t="str">
        <f t="shared" si="0"/>
        <v/>
      </c>
      <c r="G17" s="109" t="str">
        <f t="shared" si="1"/>
        <v/>
      </c>
      <c r="H17" s="110" t="str">
        <f t="shared" si="2"/>
        <v/>
      </c>
      <c r="I17" s="110" t="str">
        <f t="shared" si="3"/>
        <v/>
      </c>
      <c r="J17" s="111" t="str">
        <f t="shared" si="4"/>
        <v/>
      </c>
      <c r="K17" s="111" t="str">
        <f t="shared" si="5"/>
        <v/>
      </c>
      <c r="L17" s="111" t="str">
        <f t="shared" si="6"/>
        <v/>
      </c>
      <c r="M17" s="67" t="str">
        <f t="shared" si="7"/>
        <v/>
      </c>
    </row>
    <row r="18" spans="1:13">
      <c r="A18" s="107"/>
      <c r="B18" s="29"/>
      <c r="C18" s="108"/>
      <c r="D18" s="30"/>
      <c r="E18" s="30"/>
      <c r="F18" s="109" t="str">
        <f t="shared" si="0"/>
        <v/>
      </c>
      <c r="G18" s="109" t="str">
        <f t="shared" si="1"/>
        <v/>
      </c>
      <c r="H18" s="110" t="str">
        <f t="shared" si="2"/>
        <v/>
      </c>
      <c r="I18" s="110" t="str">
        <f t="shared" si="3"/>
        <v/>
      </c>
      <c r="J18" s="111" t="str">
        <f t="shared" si="4"/>
        <v/>
      </c>
      <c r="K18" s="111" t="str">
        <f t="shared" si="5"/>
        <v/>
      </c>
      <c r="L18" s="111" t="str">
        <f t="shared" si="6"/>
        <v/>
      </c>
      <c r="M18" s="67" t="str">
        <f t="shared" si="7"/>
        <v/>
      </c>
    </row>
    <row r="19" spans="1:13">
      <c r="A19" s="107"/>
      <c r="B19" s="29"/>
      <c r="C19" s="108"/>
      <c r="D19" s="30"/>
      <c r="E19" s="30"/>
      <c r="F19" s="109" t="str">
        <f t="shared" si="0"/>
        <v/>
      </c>
      <c r="G19" s="109" t="str">
        <f t="shared" si="1"/>
        <v/>
      </c>
      <c r="H19" s="110" t="str">
        <f t="shared" si="2"/>
        <v/>
      </c>
      <c r="I19" s="110" t="str">
        <f t="shared" si="3"/>
        <v/>
      </c>
      <c r="J19" s="111" t="str">
        <f t="shared" si="4"/>
        <v/>
      </c>
      <c r="K19" s="111" t="str">
        <f t="shared" si="5"/>
        <v/>
      </c>
      <c r="L19" s="111" t="str">
        <f t="shared" si="6"/>
        <v/>
      </c>
      <c r="M19" s="67" t="str">
        <f t="shared" si="7"/>
        <v/>
      </c>
    </row>
    <row r="20" spans="1:13">
      <c r="A20" s="107"/>
      <c r="B20" s="29"/>
      <c r="C20" s="108"/>
      <c r="D20" s="30"/>
      <c r="E20" s="30"/>
      <c r="F20" s="109" t="str">
        <f t="shared" si="0"/>
        <v/>
      </c>
      <c r="G20" s="109" t="str">
        <f t="shared" si="1"/>
        <v/>
      </c>
      <c r="H20" s="110" t="str">
        <f t="shared" si="2"/>
        <v/>
      </c>
      <c r="I20" s="110" t="str">
        <f t="shared" si="3"/>
        <v/>
      </c>
      <c r="J20" s="111" t="str">
        <f t="shared" si="4"/>
        <v/>
      </c>
      <c r="K20" s="111" t="str">
        <f t="shared" si="5"/>
        <v/>
      </c>
      <c r="L20" s="111" t="str">
        <f t="shared" si="6"/>
        <v/>
      </c>
      <c r="M20" s="67" t="str">
        <f t="shared" si="7"/>
        <v/>
      </c>
    </row>
    <row r="21" spans="1:13">
      <c r="A21" s="107"/>
      <c r="B21" s="29"/>
      <c r="C21" s="108"/>
      <c r="D21" s="30"/>
      <c r="E21" s="30"/>
      <c r="F21" s="109" t="str">
        <f t="shared" si="0"/>
        <v/>
      </c>
      <c r="G21" s="109" t="str">
        <f t="shared" si="1"/>
        <v/>
      </c>
      <c r="H21" s="110" t="str">
        <f t="shared" si="2"/>
        <v/>
      </c>
      <c r="I21" s="110" t="str">
        <f t="shared" si="3"/>
        <v/>
      </c>
      <c r="J21" s="111" t="str">
        <f t="shared" si="4"/>
        <v/>
      </c>
      <c r="K21" s="111" t="str">
        <f t="shared" si="5"/>
        <v/>
      </c>
      <c r="L21" s="111" t="str">
        <f t="shared" si="6"/>
        <v/>
      </c>
      <c r="M21" s="67" t="str">
        <f t="shared" si="7"/>
        <v/>
      </c>
    </row>
    <row r="22" spans="1:13">
      <c r="A22" s="107"/>
      <c r="B22" s="29"/>
      <c r="C22" s="108"/>
      <c r="D22" s="30"/>
      <c r="E22" s="30"/>
      <c r="F22" s="109" t="str">
        <f t="shared" si="0"/>
        <v/>
      </c>
      <c r="G22" s="109" t="str">
        <f t="shared" si="1"/>
        <v/>
      </c>
      <c r="H22" s="110" t="str">
        <f t="shared" si="2"/>
        <v/>
      </c>
      <c r="I22" s="110" t="str">
        <f t="shared" si="3"/>
        <v/>
      </c>
      <c r="J22" s="111" t="str">
        <f t="shared" si="4"/>
        <v/>
      </c>
      <c r="K22" s="111" t="str">
        <f t="shared" si="5"/>
        <v/>
      </c>
      <c r="L22" s="111" t="str">
        <f t="shared" si="6"/>
        <v/>
      </c>
      <c r="M22" s="67" t="str">
        <f t="shared" si="7"/>
        <v/>
      </c>
    </row>
    <row r="23" spans="1:13">
      <c r="A23" s="107"/>
      <c r="B23" s="29"/>
      <c r="C23" s="108"/>
      <c r="D23" s="30"/>
      <c r="E23" s="30"/>
      <c r="F23" s="109" t="str">
        <f t="shared" si="0"/>
        <v/>
      </c>
      <c r="G23" s="109" t="str">
        <f t="shared" si="1"/>
        <v/>
      </c>
      <c r="H23" s="110" t="str">
        <f t="shared" si="2"/>
        <v/>
      </c>
      <c r="I23" s="110" t="str">
        <f t="shared" si="3"/>
        <v/>
      </c>
      <c r="J23" s="111" t="str">
        <f t="shared" si="4"/>
        <v/>
      </c>
      <c r="K23" s="111" t="str">
        <f t="shared" si="5"/>
        <v/>
      </c>
      <c r="L23" s="111" t="str">
        <f t="shared" si="6"/>
        <v/>
      </c>
      <c r="M23" s="67" t="str">
        <f t="shared" si="7"/>
        <v/>
      </c>
    </row>
    <row r="24" spans="1:13">
      <c r="A24" s="107"/>
      <c r="B24" s="29"/>
      <c r="C24" s="108"/>
      <c r="D24" s="30"/>
      <c r="E24" s="30"/>
      <c r="F24" s="109" t="str">
        <f t="shared" si="0"/>
        <v/>
      </c>
      <c r="G24" s="109" t="str">
        <f t="shared" si="1"/>
        <v/>
      </c>
      <c r="H24" s="110" t="str">
        <f t="shared" si="2"/>
        <v/>
      </c>
      <c r="I24" s="110" t="str">
        <f t="shared" si="3"/>
        <v/>
      </c>
      <c r="J24" s="111" t="str">
        <f t="shared" si="4"/>
        <v/>
      </c>
      <c r="K24" s="111" t="str">
        <f t="shared" si="5"/>
        <v/>
      </c>
      <c r="L24" s="111" t="str">
        <f t="shared" si="6"/>
        <v/>
      </c>
      <c r="M24" s="67" t="str">
        <f t="shared" si="7"/>
        <v/>
      </c>
    </row>
    <row r="25" spans="1:13">
      <c r="A25" s="107"/>
      <c r="B25" s="29"/>
      <c r="C25" s="108"/>
      <c r="D25" s="30"/>
      <c r="E25" s="30"/>
      <c r="F25" s="109" t="str">
        <f t="shared" si="0"/>
        <v/>
      </c>
      <c r="G25" s="109" t="str">
        <f t="shared" si="1"/>
        <v/>
      </c>
      <c r="H25" s="110" t="str">
        <f t="shared" si="2"/>
        <v/>
      </c>
      <c r="I25" s="110" t="str">
        <f t="shared" si="3"/>
        <v/>
      </c>
      <c r="J25" s="111" t="str">
        <f t="shared" si="4"/>
        <v/>
      </c>
      <c r="K25" s="111" t="str">
        <f t="shared" si="5"/>
        <v/>
      </c>
      <c r="L25" s="111" t="str">
        <f t="shared" si="6"/>
        <v/>
      </c>
      <c r="M25" s="67" t="str">
        <f t="shared" si="7"/>
        <v/>
      </c>
    </row>
    <row r="26" spans="1:13">
      <c r="A26" s="107"/>
      <c r="B26" s="29"/>
      <c r="C26" s="108"/>
      <c r="D26" s="30"/>
      <c r="E26" s="30"/>
      <c r="F26" s="109" t="str">
        <f t="shared" si="0"/>
        <v/>
      </c>
      <c r="G26" s="109" t="str">
        <f t="shared" si="1"/>
        <v/>
      </c>
      <c r="H26" s="110" t="str">
        <f t="shared" si="2"/>
        <v/>
      </c>
      <c r="I26" s="110" t="str">
        <f t="shared" si="3"/>
        <v/>
      </c>
      <c r="J26" s="111" t="str">
        <f t="shared" si="4"/>
        <v/>
      </c>
      <c r="K26" s="111" t="str">
        <f t="shared" si="5"/>
        <v/>
      </c>
      <c r="L26" s="111" t="str">
        <f t="shared" si="6"/>
        <v/>
      </c>
      <c r="M26" s="67" t="str">
        <f t="shared" si="7"/>
        <v/>
      </c>
    </row>
    <row r="27" spans="1:13">
      <c r="A27" s="107"/>
      <c r="B27" s="29"/>
      <c r="C27" s="108"/>
      <c r="D27" s="30"/>
      <c r="E27" s="30"/>
      <c r="F27" s="109" t="str">
        <f t="shared" si="0"/>
        <v/>
      </c>
      <c r="G27" s="109" t="str">
        <f t="shared" si="1"/>
        <v/>
      </c>
      <c r="H27" s="110" t="str">
        <f t="shared" si="2"/>
        <v/>
      </c>
      <c r="I27" s="110" t="str">
        <f t="shared" si="3"/>
        <v/>
      </c>
      <c r="J27" s="111" t="str">
        <f t="shared" si="4"/>
        <v/>
      </c>
      <c r="K27" s="111" t="str">
        <f t="shared" si="5"/>
        <v/>
      </c>
      <c r="L27" s="111" t="str">
        <f t="shared" si="6"/>
        <v/>
      </c>
      <c r="M27" s="67" t="str">
        <f t="shared" si="7"/>
        <v/>
      </c>
    </row>
    <row r="28" spans="1:13">
      <c r="A28" s="107"/>
      <c r="B28" s="29"/>
      <c r="C28" s="108"/>
      <c r="D28" s="30"/>
      <c r="E28" s="30"/>
      <c r="F28" s="109" t="str">
        <f t="shared" si="0"/>
        <v/>
      </c>
      <c r="G28" s="109" t="str">
        <f t="shared" si="1"/>
        <v/>
      </c>
      <c r="H28" s="110" t="str">
        <f t="shared" si="2"/>
        <v/>
      </c>
      <c r="I28" s="110" t="str">
        <f t="shared" si="3"/>
        <v/>
      </c>
      <c r="J28" s="111" t="str">
        <f t="shared" si="4"/>
        <v/>
      </c>
      <c r="K28" s="111" t="str">
        <f t="shared" si="5"/>
        <v/>
      </c>
      <c r="L28" s="111" t="str">
        <f t="shared" si="6"/>
        <v/>
      </c>
      <c r="M28" s="67" t="str">
        <f t="shared" si="7"/>
        <v/>
      </c>
    </row>
    <row r="29" spans="1:13">
      <c r="A29" s="107"/>
      <c r="B29" s="29"/>
      <c r="C29" s="108"/>
      <c r="D29" s="30"/>
      <c r="E29" s="30"/>
      <c r="F29" s="109" t="str">
        <f t="shared" si="0"/>
        <v/>
      </c>
      <c r="G29" s="109" t="str">
        <f t="shared" si="1"/>
        <v/>
      </c>
      <c r="H29" s="110" t="str">
        <f t="shared" si="2"/>
        <v/>
      </c>
      <c r="I29" s="110" t="str">
        <f t="shared" si="3"/>
        <v/>
      </c>
      <c r="J29" s="111" t="str">
        <f t="shared" si="4"/>
        <v/>
      </c>
      <c r="K29" s="111" t="str">
        <f t="shared" si="5"/>
        <v/>
      </c>
      <c r="L29" s="111" t="str">
        <f t="shared" si="6"/>
        <v/>
      </c>
      <c r="M29" s="67" t="str">
        <f t="shared" si="7"/>
        <v/>
      </c>
    </row>
    <row r="30" spans="1:13">
      <c r="A30" s="107"/>
      <c r="B30" s="29"/>
      <c r="C30" s="108"/>
      <c r="D30" s="30"/>
      <c r="E30" s="30"/>
      <c r="F30" s="109" t="str">
        <f t="shared" si="0"/>
        <v/>
      </c>
      <c r="G30" s="109" t="str">
        <f t="shared" si="1"/>
        <v/>
      </c>
      <c r="H30" s="110" t="str">
        <f t="shared" si="2"/>
        <v/>
      </c>
      <c r="I30" s="110" t="str">
        <f t="shared" si="3"/>
        <v/>
      </c>
      <c r="J30" s="111" t="str">
        <f t="shared" si="4"/>
        <v/>
      </c>
      <c r="K30" s="111" t="str">
        <f t="shared" si="5"/>
        <v/>
      </c>
      <c r="L30" s="111" t="str">
        <f t="shared" si="6"/>
        <v/>
      </c>
      <c r="M30" s="67" t="str">
        <f t="shared" si="7"/>
        <v/>
      </c>
    </row>
    <row r="31" spans="1:13">
      <c r="A31" s="107"/>
      <c r="B31" s="29"/>
      <c r="C31" s="108"/>
      <c r="D31" s="30"/>
      <c r="E31" s="30"/>
      <c r="F31" s="109" t="str">
        <f t="shared" si="0"/>
        <v/>
      </c>
      <c r="G31" s="109" t="str">
        <f t="shared" si="1"/>
        <v/>
      </c>
      <c r="H31" s="110" t="str">
        <f t="shared" si="2"/>
        <v/>
      </c>
      <c r="I31" s="110" t="str">
        <f t="shared" si="3"/>
        <v/>
      </c>
      <c r="J31" s="111" t="str">
        <f t="shared" si="4"/>
        <v/>
      </c>
      <c r="K31" s="111" t="str">
        <f t="shared" si="5"/>
        <v/>
      </c>
      <c r="L31" s="111" t="str">
        <f t="shared" si="6"/>
        <v/>
      </c>
      <c r="M31" s="67" t="str">
        <f t="shared" si="7"/>
        <v/>
      </c>
    </row>
    <row r="32" spans="1:13">
      <c r="A32" s="107"/>
      <c r="B32" s="29"/>
      <c r="C32" s="108"/>
      <c r="D32" s="30"/>
      <c r="E32" s="30"/>
      <c r="F32" s="109" t="str">
        <f t="shared" si="0"/>
        <v/>
      </c>
      <c r="G32" s="109" t="str">
        <f t="shared" si="1"/>
        <v/>
      </c>
      <c r="H32" s="110" t="str">
        <f t="shared" si="2"/>
        <v/>
      </c>
      <c r="I32" s="110" t="str">
        <f t="shared" si="3"/>
        <v/>
      </c>
      <c r="J32" s="111" t="str">
        <f t="shared" si="4"/>
        <v/>
      </c>
      <c r="K32" s="111" t="str">
        <f t="shared" si="5"/>
        <v/>
      </c>
      <c r="L32" s="111" t="str">
        <f t="shared" si="6"/>
        <v/>
      </c>
      <c r="M32" s="67" t="str">
        <f t="shared" si="7"/>
        <v/>
      </c>
    </row>
    <row r="33" spans="1:13">
      <c r="A33" s="107"/>
      <c r="B33" s="29"/>
      <c r="C33" s="108"/>
      <c r="D33" s="30"/>
      <c r="E33" s="30"/>
      <c r="F33" s="109" t="str">
        <f t="shared" si="0"/>
        <v/>
      </c>
      <c r="G33" s="109" t="str">
        <f t="shared" si="1"/>
        <v/>
      </c>
      <c r="H33" s="110" t="str">
        <f t="shared" si="2"/>
        <v/>
      </c>
      <c r="I33" s="110" t="str">
        <f t="shared" si="3"/>
        <v/>
      </c>
      <c r="J33" s="111" t="str">
        <f t="shared" si="4"/>
        <v/>
      </c>
      <c r="K33" s="111" t="str">
        <f t="shared" si="5"/>
        <v/>
      </c>
      <c r="L33" s="111" t="str">
        <f t="shared" si="6"/>
        <v/>
      </c>
      <c r="M33" s="67" t="str">
        <f t="shared" si="7"/>
        <v/>
      </c>
    </row>
    <row r="34" spans="1:13">
      <c r="A34" s="107"/>
      <c r="B34" s="29"/>
      <c r="C34" s="108"/>
      <c r="D34" s="30"/>
      <c r="E34" s="30"/>
      <c r="F34" s="109" t="str">
        <f t="shared" si="0"/>
        <v/>
      </c>
      <c r="G34" s="109" t="str">
        <f t="shared" si="1"/>
        <v/>
      </c>
      <c r="H34" s="110" t="str">
        <f t="shared" si="2"/>
        <v/>
      </c>
      <c r="I34" s="110" t="str">
        <f t="shared" si="3"/>
        <v/>
      </c>
      <c r="J34" s="111" t="str">
        <f t="shared" si="4"/>
        <v/>
      </c>
      <c r="K34" s="111" t="str">
        <f t="shared" si="5"/>
        <v/>
      </c>
      <c r="L34" s="111" t="str">
        <f t="shared" si="6"/>
        <v/>
      </c>
      <c r="M34" s="67" t="str">
        <f t="shared" si="7"/>
        <v/>
      </c>
    </row>
    <row r="35" spans="1:13">
      <c r="A35" s="107"/>
      <c r="B35" s="29"/>
      <c r="C35" s="108"/>
      <c r="D35" s="30"/>
      <c r="E35" s="30"/>
      <c r="F35" s="109" t="str">
        <f t="shared" si="0"/>
        <v/>
      </c>
      <c r="G35" s="109" t="str">
        <f t="shared" si="1"/>
        <v/>
      </c>
      <c r="H35" s="110" t="str">
        <f t="shared" si="2"/>
        <v/>
      </c>
      <c r="I35" s="110" t="str">
        <f t="shared" si="3"/>
        <v/>
      </c>
      <c r="J35" s="111" t="str">
        <f t="shared" si="4"/>
        <v/>
      </c>
      <c r="K35" s="111" t="str">
        <f t="shared" si="5"/>
        <v/>
      </c>
      <c r="L35" s="111" t="str">
        <f t="shared" si="6"/>
        <v/>
      </c>
      <c r="M35" s="67" t="str">
        <f t="shared" si="7"/>
        <v/>
      </c>
    </row>
    <row r="36" spans="1:13">
      <c r="A36" s="107"/>
      <c r="B36" s="29"/>
      <c r="C36" s="108"/>
      <c r="D36" s="30"/>
      <c r="E36" s="30"/>
      <c r="F36" s="109" t="str">
        <f t="shared" si="0"/>
        <v/>
      </c>
      <c r="G36" s="109" t="str">
        <f t="shared" si="1"/>
        <v/>
      </c>
      <c r="H36" s="110" t="str">
        <f t="shared" si="2"/>
        <v/>
      </c>
      <c r="I36" s="110" t="str">
        <f t="shared" si="3"/>
        <v/>
      </c>
      <c r="J36" s="111" t="str">
        <f t="shared" si="4"/>
        <v/>
      </c>
      <c r="K36" s="111" t="str">
        <f t="shared" si="5"/>
        <v/>
      </c>
      <c r="L36" s="111" t="str">
        <f t="shared" si="6"/>
        <v/>
      </c>
      <c r="M36" s="67" t="str">
        <f t="shared" si="7"/>
        <v/>
      </c>
    </row>
    <row r="37" spans="1:13">
      <c r="A37" s="107"/>
      <c r="B37" s="29"/>
      <c r="C37" s="108"/>
      <c r="D37" s="30"/>
      <c r="E37" s="30"/>
      <c r="F37" s="109" t="str">
        <f t="shared" si="0"/>
        <v/>
      </c>
      <c r="G37" s="109" t="str">
        <f t="shared" si="1"/>
        <v/>
      </c>
      <c r="H37" s="110" t="str">
        <f t="shared" si="2"/>
        <v/>
      </c>
      <c r="I37" s="110" t="str">
        <f t="shared" si="3"/>
        <v/>
      </c>
      <c r="J37" s="111" t="str">
        <f t="shared" si="4"/>
        <v/>
      </c>
      <c r="K37" s="111" t="str">
        <f t="shared" si="5"/>
        <v/>
      </c>
      <c r="L37" s="111" t="str">
        <f t="shared" si="6"/>
        <v/>
      </c>
      <c r="M37" s="67" t="str">
        <f t="shared" si="7"/>
        <v/>
      </c>
    </row>
    <row r="38" spans="1:13">
      <c r="A38" s="107"/>
      <c r="B38" s="29"/>
      <c r="C38" s="108"/>
      <c r="D38" s="30"/>
      <c r="E38" s="30"/>
      <c r="F38" s="109" t="str">
        <f t="shared" si="0"/>
        <v/>
      </c>
      <c r="G38" s="109" t="str">
        <f t="shared" si="1"/>
        <v/>
      </c>
      <c r="H38" s="110" t="str">
        <f t="shared" si="2"/>
        <v/>
      </c>
      <c r="I38" s="110" t="str">
        <f t="shared" si="3"/>
        <v/>
      </c>
      <c r="J38" s="111" t="str">
        <f t="shared" si="4"/>
        <v/>
      </c>
      <c r="K38" s="111" t="str">
        <f t="shared" si="5"/>
        <v/>
      </c>
      <c r="L38" s="111" t="str">
        <f t="shared" si="6"/>
        <v/>
      </c>
      <c r="M38" s="67" t="str">
        <f t="shared" si="7"/>
        <v/>
      </c>
    </row>
    <row r="39" spans="1:13">
      <c r="A39" s="107"/>
      <c r="B39" s="29"/>
      <c r="C39" s="108"/>
      <c r="D39" s="30"/>
      <c r="E39" s="30"/>
      <c r="F39" s="109" t="str">
        <f t="shared" si="0"/>
        <v/>
      </c>
      <c r="G39" s="109" t="str">
        <f t="shared" si="1"/>
        <v/>
      </c>
      <c r="H39" s="110" t="str">
        <f t="shared" si="2"/>
        <v/>
      </c>
      <c r="I39" s="110" t="str">
        <f t="shared" si="3"/>
        <v/>
      </c>
      <c r="J39" s="111" t="str">
        <f t="shared" si="4"/>
        <v/>
      </c>
      <c r="K39" s="111" t="str">
        <f t="shared" si="5"/>
        <v/>
      </c>
      <c r="L39" s="111" t="str">
        <f t="shared" si="6"/>
        <v/>
      </c>
      <c r="M39" s="67" t="str">
        <f t="shared" si="7"/>
        <v/>
      </c>
    </row>
    <row r="40" spans="1:13">
      <c r="A40" s="107"/>
      <c r="B40" s="29"/>
      <c r="C40" s="108"/>
      <c r="D40" s="30"/>
      <c r="E40" s="30"/>
      <c r="F40" s="109" t="str">
        <f t="shared" si="0"/>
        <v/>
      </c>
      <c r="G40" s="109" t="str">
        <f t="shared" si="1"/>
        <v/>
      </c>
      <c r="H40" s="110" t="str">
        <f t="shared" si="2"/>
        <v/>
      </c>
      <c r="I40" s="110" t="str">
        <f t="shared" si="3"/>
        <v/>
      </c>
      <c r="J40" s="111" t="str">
        <f t="shared" si="4"/>
        <v/>
      </c>
      <c r="K40" s="111" t="str">
        <f t="shared" si="5"/>
        <v/>
      </c>
      <c r="L40" s="111" t="str">
        <f t="shared" si="6"/>
        <v/>
      </c>
      <c r="M40" s="67" t="str">
        <f t="shared" si="7"/>
        <v/>
      </c>
    </row>
    <row r="41" spans="1:13">
      <c r="A41" s="107"/>
      <c r="B41" s="29"/>
      <c r="C41" s="108"/>
      <c r="D41" s="30"/>
      <c r="E41" s="30"/>
      <c r="F41" s="109" t="str">
        <f t="shared" si="0"/>
        <v/>
      </c>
      <c r="G41" s="109" t="str">
        <f t="shared" si="1"/>
        <v/>
      </c>
      <c r="H41" s="110" t="str">
        <f t="shared" si="2"/>
        <v/>
      </c>
      <c r="I41" s="110" t="str">
        <f t="shared" si="3"/>
        <v/>
      </c>
      <c r="J41" s="111" t="str">
        <f t="shared" si="4"/>
        <v/>
      </c>
      <c r="K41" s="111" t="str">
        <f t="shared" si="5"/>
        <v/>
      </c>
      <c r="L41" s="111" t="str">
        <f t="shared" si="6"/>
        <v/>
      </c>
      <c r="M41" s="67" t="str">
        <f t="shared" si="7"/>
        <v/>
      </c>
    </row>
    <row r="42" spans="1:13">
      <c r="A42" s="107"/>
      <c r="B42" s="29"/>
      <c r="C42" s="108"/>
      <c r="D42" s="30"/>
      <c r="E42" s="30"/>
      <c r="F42" s="109" t="str">
        <f t="shared" si="0"/>
        <v/>
      </c>
      <c r="G42" s="109" t="str">
        <f t="shared" si="1"/>
        <v/>
      </c>
      <c r="H42" s="110" t="str">
        <f t="shared" si="2"/>
        <v/>
      </c>
      <c r="I42" s="110" t="str">
        <f t="shared" si="3"/>
        <v/>
      </c>
      <c r="J42" s="111" t="str">
        <f t="shared" si="4"/>
        <v/>
      </c>
      <c r="K42" s="111" t="str">
        <f t="shared" si="5"/>
        <v/>
      </c>
      <c r="L42" s="111" t="str">
        <f t="shared" si="6"/>
        <v/>
      </c>
      <c r="M42" s="67" t="str">
        <f t="shared" si="7"/>
        <v/>
      </c>
    </row>
    <row r="43" spans="1:13">
      <c r="A43" s="107"/>
      <c r="B43" s="29"/>
      <c r="C43" s="108"/>
      <c r="D43" s="30"/>
      <c r="E43" s="30"/>
      <c r="F43" s="109" t="str">
        <f t="shared" si="0"/>
        <v/>
      </c>
      <c r="G43" s="109" t="str">
        <f t="shared" si="1"/>
        <v/>
      </c>
      <c r="H43" s="110" t="str">
        <f t="shared" si="2"/>
        <v/>
      </c>
      <c r="I43" s="110" t="str">
        <f t="shared" si="3"/>
        <v/>
      </c>
      <c r="J43" s="111" t="str">
        <f t="shared" si="4"/>
        <v/>
      </c>
      <c r="K43" s="111" t="str">
        <f t="shared" si="5"/>
        <v/>
      </c>
      <c r="L43" s="111" t="str">
        <f t="shared" si="6"/>
        <v/>
      </c>
      <c r="M43" s="67" t="str">
        <f t="shared" si="7"/>
        <v/>
      </c>
    </row>
    <row r="44" spans="1:13">
      <c r="A44" s="107"/>
      <c r="B44" s="29"/>
      <c r="C44" s="108"/>
      <c r="D44" s="30"/>
      <c r="E44" s="30"/>
      <c r="F44" s="109" t="str">
        <f t="shared" si="0"/>
        <v/>
      </c>
      <c r="G44" s="109" t="str">
        <f t="shared" si="1"/>
        <v/>
      </c>
      <c r="H44" s="110" t="str">
        <f t="shared" si="2"/>
        <v/>
      </c>
      <c r="I44" s="110" t="str">
        <f t="shared" si="3"/>
        <v/>
      </c>
      <c r="J44" s="111" t="str">
        <f t="shared" si="4"/>
        <v/>
      </c>
      <c r="K44" s="111" t="str">
        <f t="shared" si="5"/>
        <v/>
      </c>
      <c r="L44" s="111" t="str">
        <f t="shared" si="6"/>
        <v/>
      </c>
      <c r="M44" s="67" t="str">
        <f t="shared" si="7"/>
        <v/>
      </c>
    </row>
    <row r="45" spans="1:13">
      <c r="A45" s="107"/>
      <c r="B45" s="29"/>
      <c r="C45" s="108"/>
      <c r="D45" s="30"/>
      <c r="E45" s="30"/>
      <c r="F45" s="109" t="str">
        <f t="shared" si="0"/>
        <v/>
      </c>
      <c r="G45" s="109" t="str">
        <f t="shared" si="1"/>
        <v/>
      </c>
      <c r="H45" s="110" t="str">
        <f t="shared" si="2"/>
        <v/>
      </c>
      <c r="I45" s="110" t="str">
        <f t="shared" si="3"/>
        <v/>
      </c>
      <c r="J45" s="111" t="str">
        <f t="shared" si="4"/>
        <v/>
      </c>
      <c r="K45" s="111" t="str">
        <f t="shared" si="5"/>
        <v/>
      </c>
      <c r="L45" s="111" t="str">
        <f t="shared" si="6"/>
        <v/>
      </c>
      <c r="M45" s="67" t="str">
        <f t="shared" si="7"/>
        <v/>
      </c>
    </row>
    <row r="46" spans="1:13">
      <c r="A46" s="107"/>
      <c r="B46" s="29"/>
      <c r="C46" s="108"/>
      <c r="D46" s="30"/>
      <c r="E46" s="30"/>
      <c r="F46" s="109" t="str">
        <f t="shared" si="0"/>
        <v/>
      </c>
      <c r="G46" s="109" t="str">
        <f t="shared" si="1"/>
        <v/>
      </c>
      <c r="H46" s="110" t="str">
        <f t="shared" si="2"/>
        <v/>
      </c>
      <c r="I46" s="110" t="str">
        <f t="shared" si="3"/>
        <v/>
      </c>
      <c r="J46" s="111" t="str">
        <f t="shared" si="4"/>
        <v/>
      </c>
      <c r="K46" s="111" t="str">
        <f t="shared" si="5"/>
        <v/>
      </c>
      <c r="L46" s="111" t="str">
        <f t="shared" si="6"/>
        <v/>
      </c>
      <c r="M46" s="67" t="str">
        <f t="shared" si="7"/>
        <v/>
      </c>
    </row>
    <row r="47" spans="1:13">
      <c r="A47" s="107"/>
      <c r="B47" s="29"/>
      <c r="C47" s="108"/>
      <c r="D47" s="30"/>
      <c r="E47" s="30"/>
      <c r="F47" s="109" t="str">
        <f t="shared" si="0"/>
        <v/>
      </c>
      <c r="G47" s="109" t="str">
        <f t="shared" si="1"/>
        <v/>
      </c>
      <c r="H47" s="110" t="str">
        <f t="shared" si="2"/>
        <v/>
      </c>
      <c r="I47" s="110" t="str">
        <f t="shared" si="3"/>
        <v/>
      </c>
      <c r="J47" s="111" t="str">
        <f t="shared" si="4"/>
        <v/>
      </c>
      <c r="K47" s="111" t="str">
        <f t="shared" si="5"/>
        <v/>
      </c>
      <c r="L47" s="111" t="str">
        <f t="shared" si="6"/>
        <v/>
      </c>
      <c r="M47" s="67" t="str">
        <f t="shared" si="7"/>
        <v/>
      </c>
    </row>
    <row r="48" spans="1:13">
      <c r="A48" s="107"/>
      <c r="B48" s="29"/>
      <c r="C48" s="108"/>
      <c r="D48" s="30"/>
      <c r="E48" s="30"/>
      <c r="F48" s="109" t="str">
        <f t="shared" si="0"/>
        <v/>
      </c>
      <c r="G48" s="109" t="str">
        <f t="shared" si="1"/>
        <v/>
      </c>
      <c r="H48" s="110" t="str">
        <f t="shared" si="2"/>
        <v/>
      </c>
      <c r="I48" s="110" t="str">
        <f t="shared" si="3"/>
        <v/>
      </c>
      <c r="J48" s="111" t="str">
        <f t="shared" si="4"/>
        <v/>
      </c>
      <c r="K48" s="111" t="str">
        <f t="shared" si="5"/>
        <v/>
      </c>
      <c r="L48" s="111" t="str">
        <f t="shared" si="6"/>
        <v/>
      </c>
      <c r="M48" s="67" t="str">
        <f t="shared" si="7"/>
        <v/>
      </c>
    </row>
    <row r="49" spans="1:13">
      <c r="A49" s="107"/>
      <c r="B49" s="29"/>
      <c r="C49" s="108"/>
      <c r="D49" s="30"/>
      <c r="E49" s="30"/>
      <c r="F49" s="109" t="str">
        <f t="shared" si="0"/>
        <v/>
      </c>
      <c r="G49" s="109" t="str">
        <f t="shared" si="1"/>
        <v/>
      </c>
      <c r="H49" s="110" t="str">
        <f t="shared" si="2"/>
        <v/>
      </c>
      <c r="I49" s="110" t="str">
        <f t="shared" si="3"/>
        <v/>
      </c>
      <c r="J49" s="111" t="str">
        <f t="shared" si="4"/>
        <v/>
      </c>
      <c r="K49" s="111" t="str">
        <f t="shared" si="5"/>
        <v/>
      </c>
      <c r="L49" s="111" t="str">
        <f t="shared" si="6"/>
        <v/>
      </c>
      <c r="M49" s="67" t="str">
        <f t="shared" si="7"/>
        <v/>
      </c>
    </row>
    <row r="50" spans="1:13">
      <c r="A50" s="107"/>
      <c r="B50" s="29"/>
      <c r="C50" s="108"/>
      <c r="D50" s="30"/>
      <c r="E50" s="30"/>
      <c r="F50" s="109" t="str">
        <f t="shared" si="0"/>
        <v/>
      </c>
      <c r="G50" s="109" t="str">
        <f t="shared" si="1"/>
        <v/>
      </c>
      <c r="H50" s="110" t="str">
        <f t="shared" si="2"/>
        <v/>
      </c>
      <c r="I50" s="110" t="str">
        <f t="shared" si="3"/>
        <v/>
      </c>
      <c r="J50" s="111" t="str">
        <f t="shared" si="4"/>
        <v/>
      </c>
      <c r="K50" s="111" t="str">
        <f t="shared" si="5"/>
        <v/>
      </c>
      <c r="L50" s="111" t="str">
        <f t="shared" si="6"/>
        <v/>
      </c>
      <c r="M50" s="67" t="str">
        <f t="shared" si="7"/>
        <v/>
      </c>
    </row>
    <row r="51" spans="1:13">
      <c r="A51" s="107"/>
      <c r="B51" s="29"/>
      <c r="C51" s="108"/>
      <c r="D51" s="30"/>
      <c r="E51" s="30"/>
      <c r="F51" s="109" t="str">
        <f t="shared" si="0"/>
        <v/>
      </c>
      <c r="G51" s="109" t="str">
        <f t="shared" si="1"/>
        <v/>
      </c>
      <c r="H51" s="110" t="str">
        <f t="shared" si="2"/>
        <v/>
      </c>
      <c r="I51" s="110" t="str">
        <f t="shared" si="3"/>
        <v/>
      </c>
      <c r="J51" s="111" t="str">
        <f t="shared" si="4"/>
        <v/>
      </c>
      <c r="K51" s="111" t="str">
        <f t="shared" si="5"/>
        <v/>
      </c>
      <c r="L51" s="111" t="str">
        <f t="shared" si="6"/>
        <v/>
      </c>
      <c r="M51" s="67" t="str">
        <f t="shared" si="7"/>
        <v/>
      </c>
    </row>
    <row r="52" spans="1:13">
      <c r="A52" s="107"/>
      <c r="B52" s="29"/>
      <c r="C52" s="108"/>
      <c r="D52" s="30"/>
      <c r="E52" s="30"/>
      <c r="F52" s="109" t="str">
        <f t="shared" si="0"/>
        <v/>
      </c>
      <c r="G52" s="109" t="str">
        <f t="shared" si="1"/>
        <v/>
      </c>
      <c r="H52" s="110" t="str">
        <f t="shared" si="2"/>
        <v/>
      </c>
      <c r="I52" s="110" t="str">
        <f t="shared" si="3"/>
        <v/>
      </c>
      <c r="J52" s="111" t="str">
        <f t="shared" si="4"/>
        <v/>
      </c>
      <c r="K52" s="111" t="str">
        <f t="shared" si="5"/>
        <v/>
      </c>
      <c r="L52" s="111" t="str">
        <f t="shared" si="6"/>
        <v/>
      </c>
      <c r="M52" s="67" t="str">
        <f t="shared" si="7"/>
        <v/>
      </c>
    </row>
    <row r="53" spans="1:13">
      <c r="A53" s="107"/>
      <c r="B53" s="29"/>
      <c r="C53" s="108"/>
      <c r="D53" s="30"/>
      <c r="E53" s="30"/>
      <c r="F53" s="109" t="str">
        <f t="shared" si="0"/>
        <v/>
      </c>
      <c r="G53" s="109" t="str">
        <f t="shared" si="1"/>
        <v/>
      </c>
      <c r="H53" s="110" t="str">
        <f t="shared" si="2"/>
        <v/>
      </c>
      <c r="I53" s="110" t="str">
        <f t="shared" si="3"/>
        <v/>
      </c>
      <c r="J53" s="111" t="str">
        <f t="shared" si="4"/>
        <v/>
      </c>
      <c r="K53" s="111" t="str">
        <f t="shared" si="5"/>
        <v/>
      </c>
      <c r="L53" s="111" t="str">
        <f t="shared" si="6"/>
        <v/>
      </c>
      <c r="M53" s="67" t="str">
        <f t="shared" si="7"/>
        <v/>
      </c>
    </row>
    <row r="54" spans="1:13">
      <c r="A54" s="107"/>
      <c r="B54" s="29"/>
      <c r="C54" s="108"/>
      <c r="D54" s="30"/>
      <c r="E54" s="30"/>
      <c r="F54" s="109" t="str">
        <f t="shared" si="0"/>
        <v/>
      </c>
      <c r="G54" s="109" t="str">
        <f t="shared" si="1"/>
        <v/>
      </c>
      <c r="H54" s="110" t="str">
        <f t="shared" si="2"/>
        <v/>
      </c>
      <c r="I54" s="110" t="str">
        <f t="shared" si="3"/>
        <v/>
      </c>
      <c r="J54" s="111" t="str">
        <f t="shared" si="4"/>
        <v/>
      </c>
      <c r="K54" s="111" t="str">
        <f t="shared" si="5"/>
        <v/>
      </c>
      <c r="L54" s="111" t="str">
        <f t="shared" si="6"/>
        <v/>
      </c>
      <c r="M54" s="67" t="str">
        <f t="shared" si="7"/>
        <v/>
      </c>
    </row>
    <row r="55" spans="1:13">
      <c r="A55" s="107"/>
      <c r="B55" s="29"/>
      <c r="C55" s="108"/>
      <c r="D55" s="30"/>
      <c r="E55" s="30"/>
      <c r="F55" s="109" t="str">
        <f t="shared" si="0"/>
        <v/>
      </c>
      <c r="G55" s="109" t="str">
        <f t="shared" si="1"/>
        <v/>
      </c>
      <c r="H55" s="110" t="str">
        <f t="shared" si="2"/>
        <v/>
      </c>
      <c r="I55" s="110" t="str">
        <f t="shared" si="3"/>
        <v/>
      </c>
      <c r="J55" s="111" t="str">
        <f t="shared" si="4"/>
        <v/>
      </c>
      <c r="K55" s="111" t="str">
        <f t="shared" si="5"/>
        <v/>
      </c>
      <c r="L55" s="111" t="str">
        <f t="shared" si="6"/>
        <v/>
      </c>
      <c r="M55" s="67" t="str">
        <f t="shared" si="7"/>
        <v/>
      </c>
    </row>
    <row r="56" spans="1:13">
      <c r="A56" s="107"/>
      <c r="B56" s="29"/>
      <c r="C56" s="108"/>
      <c r="D56" s="30"/>
      <c r="E56" s="30"/>
      <c r="F56" s="109" t="str">
        <f t="shared" si="0"/>
        <v/>
      </c>
      <c r="G56" s="109" t="str">
        <f t="shared" si="1"/>
        <v/>
      </c>
      <c r="H56" s="110" t="str">
        <f t="shared" si="2"/>
        <v/>
      </c>
      <c r="I56" s="110" t="str">
        <f t="shared" si="3"/>
        <v/>
      </c>
      <c r="J56" s="111" t="str">
        <f t="shared" si="4"/>
        <v/>
      </c>
      <c r="K56" s="111" t="str">
        <f t="shared" si="5"/>
        <v/>
      </c>
      <c r="L56" s="111" t="str">
        <f t="shared" si="6"/>
        <v/>
      </c>
      <c r="M56" s="67" t="str">
        <f t="shared" si="7"/>
        <v/>
      </c>
    </row>
    <row r="57" spans="1:13">
      <c r="A57" s="107"/>
      <c r="B57" s="29"/>
      <c r="C57" s="108"/>
      <c r="D57" s="30"/>
      <c r="E57" s="30"/>
      <c r="F57" s="109" t="str">
        <f t="shared" si="0"/>
        <v/>
      </c>
      <c r="G57" s="109" t="str">
        <f t="shared" si="1"/>
        <v/>
      </c>
      <c r="H57" s="110" t="str">
        <f t="shared" si="2"/>
        <v/>
      </c>
      <c r="I57" s="110" t="str">
        <f t="shared" si="3"/>
        <v/>
      </c>
      <c r="J57" s="111" t="str">
        <f t="shared" si="4"/>
        <v/>
      </c>
      <c r="K57" s="111" t="str">
        <f t="shared" si="5"/>
        <v/>
      </c>
      <c r="L57" s="111" t="str">
        <f t="shared" si="6"/>
        <v/>
      </c>
      <c r="M57" s="67" t="str">
        <f t="shared" si="7"/>
        <v/>
      </c>
    </row>
    <row r="58" spans="1:13">
      <c r="A58" s="107"/>
      <c r="B58" s="29"/>
      <c r="C58" s="108"/>
      <c r="D58" s="30"/>
      <c r="E58" s="30"/>
      <c r="F58" s="109" t="str">
        <f t="shared" si="0"/>
        <v/>
      </c>
      <c r="G58" s="109" t="str">
        <f t="shared" si="1"/>
        <v/>
      </c>
      <c r="H58" s="110" t="str">
        <f t="shared" si="2"/>
        <v/>
      </c>
      <c r="I58" s="110" t="str">
        <f t="shared" si="3"/>
        <v/>
      </c>
      <c r="J58" s="111" t="str">
        <f t="shared" si="4"/>
        <v/>
      </c>
      <c r="K58" s="111" t="str">
        <f t="shared" si="5"/>
        <v/>
      </c>
      <c r="L58" s="111" t="str">
        <f t="shared" si="6"/>
        <v/>
      </c>
      <c r="M58" s="67" t="str">
        <f t="shared" si="7"/>
        <v/>
      </c>
    </row>
    <row r="59" spans="1:13">
      <c r="A59" s="107"/>
      <c r="B59" s="29"/>
      <c r="C59" s="108"/>
      <c r="D59" s="30"/>
      <c r="E59" s="30"/>
      <c r="F59" s="109" t="str">
        <f t="shared" si="0"/>
        <v/>
      </c>
      <c r="G59" s="109" t="str">
        <f t="shared" si="1"/>
        <v/>
      </c>
      <c r="H59" s="110" t="str">
        <f t="shared" si="2"/>
        <v/>
      </c>
      <c r="I59" s="110" t="str">
        <f t="shared" si="3"/>
        <v/>
      </c>
      <c r="J59" s="111" t="str">
        <f t="shared" si="4"/>
        <v/>
      </c>
      <c r="K59" s="111" t="str">
        <f t="shared" si="5"/>
        <v/>
      </c>
      <c r="L59" s="111" t="str">
        <f t="shared" si="6"/>
        <v/>
      </c>
      <c r="M59" s="67" t="str">
        <f t="shared" si="7"/>
        <v/>
      </c>
    </row>
    <row r="60" spans="1:13">
      <c r="A60" s="107"/>
      <c r="B60" s="29"/>
      <c r="C60" s="108"/>
      <c r="D60" s="30"/>
      <c r="E60" s="30"/>
      <c r="F60" s="109" t="str">
        <f t="shared" si="0"/>
        <v/>
      </c>
      <c r="G60" s="109" t="str">
        <f t="shared" si="1"/>
        <v/>
      </c>
      <c r="H60" s="110" t="str">
        <f t="shared" si="2"/>
        <v/>
      </c>
      <c r="I60" s="110" t="str">
        <f t="shared" si="3"/>
        <v/>
      </c>
      <c r="J60" s="111" t="str">
        <f t="shared" si="4"/>
        <v/>
      </c>
      <c r="K60" s="111" t="str">
        <f t="shared" si="5"/>
        <v/>
      </c>
      <c r="L60" s="111" t="str">
        <f t="shared" si="6"/>
        <v/>
      </c>
      <c r="M60" s="67" t="str">
        <f t="shared" si="7"/>
        <v/>
      </c>
    </row>
    <row r="61" spans="1:13">
      <c r="A61" s="112"/>
      <c r="B61" s="113"/>
      <c r="C61" s="114"/>
      <c r="D61" s="114"/>
      <c r="E61" s="114"/>
      <c r="F61" s="114"/>
      <c r="G61" s="114"/>
      <c r="H61" s="115"/>
      <c r="I61" s="115"/>
      <c r="J61" s="115"/>
      <c r="K61" s="115"/>
      <c r="L61" s="115"/>
      <c r="M61" s="116"/>
    </row>
    <row r="62" spans="1:13" ht="15">
      <c r="A62" s="13" t="str">
        <f ca="1">ExpenseFormula_WarningInsertRow</f>
        <v>To maintain formulas integrity, if needed, insert rows only above row # 61 (copy an entire row from this tab and change the info as needed, or insert a blank row and then copy formulas)</v>
      </c>
      <c r="B62" s="14"/>
      <c r="C62" s="16"/>
      <c r="D62" s="16"/>
      <c r="E62" s="16"/>
      <c r="F62" s="16"/>
      <c r="G62" s="16"/>
      <c r="H62" s="15"/>
      <c r="I62" s="13"/>
      <c r="J62" s="13"/>
      <c r="K62" s="13"/>
      <c r="L62" s="13"/>
      <c r="M62" s="13"/>
    </row>
    <row r="63" spans="1:13">
      <c r="A63" s="117"/>
      <c r="B63" s="118"/>
      <c r="C63" s="119"/>
      <c r="D63" s="119"/>
      <c r="E63" s="119"/>
      <c r="F63" s="119"/>
      <c r="G63" s="119"/>
      <c r="H63" s="120"/>
      <c r="I63" s="117"/>
      <c r="J63" s="117"/>
      <c r="K63" s="117"/>
      <c r="L63" s="117"/>
      <c r="M63" s="117"/>
    </row>
    <row r="64" spans="1:13">
      <c r="A64" s="117"/>
      <c r="B64" s="118"/>
      <c r="C64" s="119"/>
      <c r="D64" s="119"/>
      <c r="E64" s="119"/>
      <c r="F64" s="119"/>
      <c r="G64" s="119"/>
      <c r="H64" s="120"/>
      <c r="I64" s="117"/>
      <c r="J64" s="117"/>
      <c r="K64" s="117"/>
      <c r="L64" s="117"/>
      <c r="M64" s="117"/>
    </row>
    <row r="65" spans="1:13">
      <c r="A65" s="117"/>
      <c r="B65" s="118"/>
      <c r="C65" s="119"/>
      <c r="D65" s="119"/>
      <c r="E65" s="119"/>
      <c r="F65" s="119"/>
      <c r="G65" s="119"/>
      <c r="H65" s="120"/>
      <c r="I65" s="117"/>
      <c r="J65" s="117"/>
      <c r="K65" s="117"/>
      <c r="L65" s="117"/>
      <c r="M65" s="117"/>
    </row>
    <row r="66" spans="1:13">
      <c r="A66" s="117"/>
      <c r="B66" s="118"/>
      <c r="C66" s="119"/>
      <c r="D66" s="119"/>
      <c r="E66" s="119"/>
      <c r="F66" s="119"/>
      <c r="G66" s="119"/>
      <c r="H66" s="120"/>
      <c r="I66" s="117"/>
      <c r="J66" s="117"/>
      <c r="K66" s="117"/>
      <c r="L66" s="117"/>
      <c r="M66" s="117"/>
    </row>
    <row r="67" spans="1:13">
      <c r="A67" s="117"/>
      <c r="B67" s="118"/>
      <c r="C67" s="119"/>
      <c r="D67" s="119"/>
      <c r="E67" s="119"/>
      <c r="F67" s="119"/>
      <c r="G67" s="119"/>
      <c r="H67" s="120"/>
      <c r="I67" s="117"/>
      <c r="J67" s="117"/>
      <c r="K67" s="117"/>
      <c r="L67" s="117"/>
      <c r="M67" s="117"/>
    </row>
    <row r="68" spans="1:13">
      <c r="A68" s="117"/>
      <c r="B68" s="118"/>
      <c r="C68" s="119"/>
      <c r="D68" s="119"/>
      <c r="E68" s="119"/>
      <c r="F68" s="119"/>
      <c r="G68" s="119"/>
      <c r="H68" s="120"/>
      <c r="I68" s="117"/>
      <c r="J68" s="117"/>
      <c r="K68" s="117"/>
      <c r="L68" s="117"/>
      <c r="M68" s="117"/>
    </row>
    <row r="69" spans="1:13">
      <c r="A69" s="117"/>
      <c r="B69" s="118"/>
      <c r="C69" s="119"/>
      <c r="D69" s="119"/>
      <c r="E69" s="119"/>
      <c r="F69" s="119"/>
      <c r="G69" s="119"/>
      <c r="H69" s="120"/>
      <c r="I69" s="117"/>
      <c r="J69" s="117"/>
      <c r="K69" s="117"/>
      <c r="L69" s="117"/>
      <c r="M69" s="117"/>
    </row>
    <row r="70" spans="1:13">
      <c r="A70" s="117"/>
      <c r="B70" s="118"/>
      <c r="C70" s="119"/>
      <c r="D70" s="119"/>
      <c r="E70" s="119"/>
      <c r="F70" s="119"/>
      <c r="G70" s="119"/>
      <c r="H70" s="120"/>
      <c r="I70" s="117"/>
      <c r="J70" s="117"/>
      <c r="K70" s="117"/>
      <c r="L70" s="117"/>
      <c r="M70" s="117"/>
    </row>
    <row r="71" spans="1:13">
      <c r="A71" s="117"/>
      <c r="B71" s="118"/>
      <c r="C71" s="119"/>
      <c r="D71" s="119"/>
      <c r="E71" s="119"/>
      <c r="F71" s="119"/>
      <c r="G71" s="119"/>
      <c r="H71" s="120"/>
      <c r="I71" s="117"/>
      <c r="J71" s="117"/>
      <c r="K71" s="117"/>
      <c r="L71" s="117"/>
      <c r="M71" s="117"/>
    </row>
    <row r="72" spans="1:13">
      <c r="A72" s="117"/>
      <c r="B72" s="118"/>
      <c r="C72" s="119"/>
      <c r="D72" s="119"/>
      <c r="E72" s="119"/>
      <c r="F72" s="119"/>
      <c r="G72" s="119"/>
      <c r="H72" s="120"/>
      <c r="I72" s="117"/>
      <c r="J72" s="117"/>
      <c r="K72" s="117"/>
      <c r="L72" s="117"/>
      <c r="M72" s="117"/>
    </row>
    <row r="73" spans="1:13">
      <c r="A73" s="117"/>
      <c r="B73" s="118"/>
      <c r="C73" s="119"/>
      <c r="D73" s="119"/>
      <c r="E73" s="119"/>
      <c r="F73" s="119"/>
      <c r="G73" s="119"/>
      <c r="H73" s="120"/>
      <c r="I73" s="117"/>
      <c r="J73" s="117"/>
      <c r="K73" s="117"/>
      <c r="L73" s="117"/>
      <c r="M73" s="117"/>
    </row>
    <row r="74" spans="1:13">
      <c r="A74" s="117"/>
      <c r="B74" s="118"/>
      <c r="C74" s="119"/>
      <c r="D74" s="119"/>
      <c r="E74" s="119"/>
      <c r="F74" s="119"/>
      <c r="G74" s="119"/>
      <c r="H74" s="120"/>
      <c r="I74" s="117"/>
      <c r="J74" s="117"/>
      <c r="K74" s="117"/>
      <c r="L74" s="117"/>
      <c r="M74" s="117"/>
    </row>
    <row r="75" spans="1:13">
      <c r="A75" s="117"/>
      <c r="B75" s="118"/>
      <c r="C75" s="119"/>
      <c r="D75" s="119"/>
      <c r="E75" s="119"/>
      <c r="F75" s="119"/>
      <c r="G75" s="119"/>
      <c r="H75" s="120"/>
      <c r="I75" s="117"/>
      <c r="J75" s="117"/>
      <c r="K75" s="117"/>
      <c r="L75" s="117"/>
      <c r="M75" s="117"/>
    </row>
    <row r="76" spans="1:13">
      <c r="A76" s="117"/>
      <c r="B76" s="118"/>
      <c r="C76" s="119"/>
      <c r="D76" s="119"/>
      <c r="E76" s="119"/>
      <c r="F76" s="119"/>
      <c r="G76" s="119"/>
      <c r="H76" s="120"/>
      <c r="I76" s="117"/>
      <c r="J76" s="117"/>
      <c r="K76" s="117"/>
      <c r="L76" s="117"/>
      <c r="M76" s="117"/>
    </row>
    <row r="77" spans="1:13">
      <c r="A77" s="117"/>
      <c r="B77" s="118"/>
      <c r="C77" s="119"/>
      <c r="D77" s="119"/>
      <c r="E77" s="119"/>
      <c r="F77" s="119"/>
      <c r="G77" s="119"/>
      <c r="H77" s="120"/>
      <c r="I77" s="117"/>
      <c r="J77" s="117"/>
      <c r="K77" s="117"/>
      <c r="L77" s="117"/>
      <c r="M77" s="117"/>
    </row>
    <row r="78" spans="1:13">
      <c r="A78" s="117"/>
      <c r="B78" s="118"/>
      <c r="C78" s="119"/>
      <c r="D78" s="119"/>
      <c r="E78" s="119"/>
      <c r="F78" s="119"/>
      <c r="G78" s="119"/>
      <c r="H78" s="120"/>
      <c r="I78" s="117"/>
      <c r="J78" s="117"/>
      <c r="K78" s="117"/>
      <c r="L78" s="117"/>
      <c r="M78" s="117"/>
    </row>
    <row r="79" spans="1:13">
      <c r="A79" s="117"/>
      <c r="B79" s="118"/>
      <c r="C79" s="119"/>
      <c r="D79" s="119"/>
      <c r="E79" s="119"/>
      <c r="F79" s="119"/>
      <c r="G79" s="119"/>
      <c r="H79" s="120"/>
      <c r="I79" s="117"/>
      <c r="J79" s="117"/>
      <c r="K79" s="117"/>
      <c r="L79" s="117"/>
      <c r="M79" s="117"/>
    </row>
    <row r="80" spans="1:13">
      <c r="A80" s="117"/>
      <c r="B80" s="118"/>
      <c r="C80" s="119"/>
      <c r="D80" s="119"/>
      <c r="E80" s="119"/>
      <c r="F80" s="119"/>
      <c r="G80" s="119"/>
      <c r="H80" s="120"/>
      <c r="I80" s="117"/>
      <c r="J80" s="117"/>
      <c r="K80" s="117"/>
      <c r="L80" s="117"/>
      <c r="M80" s="117"/>
    </row>
    <row r="81" spans="1:13">
      <c r="A81" s="117"/>
      <c r="B81" s="118"/>
      <c r="C81" s="119"/>
      <c r="D81" s="119"/>
      <c r="E81" s="119"/>
      <c r="F81" s="119"/>
      <c r="G81" s="119"/>
      <c r="H81" s="120"/>
      <c r="I81" s="117"/>
      <c r="J81" s="117"/>
      <c r="K81" s="117"/>
      <c r="L81" s="117"/>
      <c r="M81" s="117"/>
    </row>
    <row r="82" spans="1:13">
      <c r="A82" s="117"/>
      <c r="B82" s="118"/>
      <c r="C82" s="119"/>
      <c r="D82" s="119"/>
      <c r="E82" s="119"/>
      <c r="F82" s="119"/>
      <c r="G82" s="119"/>
      <c r="H82" s="120"/>
      <c r="I82" s="117"/>
      <c r="J82" s="117"/>
      <c r="K82" s="117"/>
      <c r="L82" s="117"/>
      <c r="M82" s="117"/>
    </row>
    <row r="83" spans="1:13">
      <c r="A83" s="117"/>
      <c r="B83" s="118"/>
      <c r="C83" s="119"/>
      <c r="D83" s="119"/>
      <c r="E83" s="119"/>
      <c r="F83" s="119"/>
      <c r="G83" s="119"/>
      <c r="H83" s="120"/>
      <c r="I83" s="117"/>
      <c r="J83" s="117"/>
      <c r="K83" s="117"/>
      <c r="L83" s="117"/>
      <c r="M83" s="117"/>
    </row>
    <row r="84" spans="1:13">
      <c r="A84" s="117"/>
      <c r="B84" s="118"/>
      <c r="C84" s="119"/>
      <c r="D84" s="119"/>
      <c r="E84" s="119"/>
      <c r="F84" s="119"/>
      <c r="G84" s="119"/>
      <c r="H84" s="120"/>
      <c r="I84" s="117"/>
      <c r="J84" s="117"/>
      <c r="K84" s="117"/>
      <c r="L84" s="117"/>
      <c r="M84" s="117"/>
    </row>
    <row r="85" spans="1:13">
      <c r="A85" s="117"/>
      <c r="B85" s="118"/>
      <c r="C85" s="119"/>
      <c r="D85" s="119"/>
      <c r="E85" s="119"/>
      <c r="F85" s="119"/>
      <c r="G85" s="119"/>
      <c r="H85" s="120"/>
      <c r="I85" s="117"/>
      <c r="J85" s="117"/>
      <c r="K85" s="117"/>
      <c r="L85" s="117"/>
      <c r="M85" s="117"/>
    </row>
    <row r="86" spans="1:13">
      <c r="A86" s="117"/>
      <c r="B86" s="118"/>
      <c r="C86" s="119"/>
      <c r="D86" s="119"/>
      <c r="E86" s="119"/>
      <c r="F86" s="119"/>
      <c r="G86" s="119"/>
      <c r="H86" s="120"/>
      <c r="I86" s="117"/>
      <c r="J86" s="117"/>
      <c r="K86" s="117"/>
      <c r="L86" s="117"/>
      <c r="M86" s="117"/>
    </row>
    <row r="87" spans="1:13">
      <c r="A87" s="117"/>
      <c r="B87" s="118"/>
      <c r="C87" s="119"/>
      <c r="D87" s="119"/>
      <c r="E87" s="119"/>
      <c r="F87" s="119"/>
      <c r="G87" s="119"/>
      <c r="H87" s="120"/>
      <c r="I87" s="117"/>
      <c r="J87" s="117"/>
      <c r="K87" s="117"/>
      <c r="L87" s="117"/>
      <c r="M87" s="117"/>
    </row>
    <row r="88" spans="1:13">
      <c r="A88" s="117"/>
      <c r="B88" s="118"/>
      <c r="C88" s="119"/>
      <c r="D88" s="119"/>
      <c r="E88" s="119"/>
      <c r="F88" s="119"/>
      <c r="G88" s="119"/>
      <c r="H88" s="120"/>
      <c r="I88" s="117"/>
      <c r="J88" s="117"/>
      <c r="K88" s="117"/>
      <c r="L88" s="117"/>
      <c r="M88" s="117"/>
    </row>
    <row r="89" spans="1:13">
      <c r="A89" s="117"/>
      <c r="B89" s="118"/>
      <c r="C89" s="119"/>
      <c r="D89" s="119"/>
      <c r="E89" s="119"/>
      <c r="F89" s="119"/>
      <c r="G89" s="119"/>
      <c r="H89" s="120"/>
      <c r="I89" s="117"/>
      <c r="J89" s="117"/>
      <c r="K89" s="117"/>
      <c r="L89" s="117"/>
      <c r="M89" s="117"/>
    </row>
    <row r="90" spans="1:13">
      <c r="A90" s="117"/>
      <c r="B90" s="118"/>
      <c r="C90" s="119"/>
      <c r="D90" s="119"/>
      <c r="E90" s="119"/>
      <c r="F90" s="119"/>
      <c r="G90" s="119"/>
      <c r="H90" s="120"/>
      <c r="I90" s="117"/>
      <c r="J90" s="117"/>
      <c r="K90" s="117"/>
      <c r="L90" s="117"/>
      <c r="M90" s="117"/>
    </row>
    <row r="91" spans="1:13">
      <c r="A91" s="117"/>
      <c r="B91" s="118"/>
      <c r="C91" s="119"/>
      <c r="D91" s="119"/>
      <c r="E91" s="119"/>
      <c r="F91" s="119"/>
      <c r="G91" s="119"/>
      <c r="H91" s="120"/>
      <c r="I91" s="117"/>
      <c r="J91" s="117"/>
      <c r="K91" s="117"/>
      <c r="L91" s="117"/>
      <c r="M91" s="117"/>
    </row>
    <row r="92" spans="1:13">
      <c r="A92" s="117"/>
      <c r="B92" s="118"/>
      <c r="C92" s="119"/>
      <c r="D92" s="119"/>
      <c r="E92" s="119"/>
      <c r="F92" s="119"/>
      <c r="G92" s="119"/>
      <c r="H92" s="120"/>
      <c r="I92" s="117"/>
      <c r="J92" s="117"/>
      <c r="K92" s="117"/>
      <c r="L92" s="117"/>
      <c r="M92" s="117"/>
    </row>
    <row r="93" spans="1:13">
      <c r="A93" s="117"/>
      <c r="B93" s="118"/>
      <c r="C93" s="119"/>
      <c r="D93" s="119"/>
      <c r="E93" s="119"/>
      <c r="F93" s="119"/>
      <c r="G93" s="119"/>
      <c r="H93" s="120"/>
      <c r="I93" s="117"/>
      <c r="J93" s="117"/>
      <c r="K93" s="117"/>
      <c r="L93" s="117"/>
      <c r="M93" s="117"/>
    </row>
    <row r="94" spans="1:13">
      <c r="A94" s="117"/>
      <c r="B94" s="118"/>
      <c r="C94" s="119"/>
      <c r="D94" s="119"/>
      <c r="E94" s="119"/>
      <c r="F94" s="119"/>
      <c r="G94" s="119"/>
      <c r="H94" s="120"/>
      <c r="I94" s="117"/>
      <c r="J94" s="117"/>
      <c r="K94" s="117"/>
      <c r="L94" s="117"/>
      <c r="M94" s="117"/>
    </row>
    <row r="95" spans="1:13">
      <c r="A95" s="117"/>
      <c r="B95" s="118"/>
      <c r="C95" s="119"/>
      <c r="D95" s="119"/>
      <c r="E95" s="119"/>
      <c r="F95" s="119"/>
      <c r="G95" s="119"/>
      <c r="H95" s="120"/>
      <c r="I95" s="117"/>
      <c r="J95" s="117"/>
      <c r="K95" s="117"/>
      <c r="L95" s="117"/>
      <c r="M95" s="117"/>
    </row>
    <row r="96" spans="1:13">
      <c r="A96" s="117"/>
      <c r="B96" s="118"/>
      <c r="C96" s="119"/>
      <c r="D96" s="119"/>
      <c r="E96" s="119"/>
      <c r="F96" s="119"/>
      <c r="G96" s="119"/>
      <c r="H96" s="120"/>
      <c r="I96" s="117"/>
      <c r="J96" s="117"/>
      <c r="K96" s="117"/>
      <c r="L96" s="117"/>
      <c r="M96" s="117"/>
    </row>
    <row r="97" spans="1:13">
      <c r="A97" s="117"/>
      <c r="B97" s="118"/>
      <c r="C97" s="119"/>
      <c r="D97" s="119"/>
      <c r="E97" s="119"/>
      <c r="F97" s="119"/>
      <c r="G97" s="119"/>
      <c r="H97" s="120"/>
      <c r="I97" s="117"/>
      <c r="J97" s="117"/>
      <c r="K97" s="117"/>
      <c r="L97" s="117"/>
      <c r="M97" s="117"/>
    </row>
    <row r="98" spans="1:13">
      <c r="A98" s="117"/>
      <c r="B98" s="118"/>
      <c r="C98" s="119"/>
      <c r="D98" s="119"/>
      <c r="E98" s="119"/>
      <c r="F98" s="119"/>
      <c r="G98" s="119"/>
      <c r="H98" s="120"/>
      <c r="I98" s="117"/>
      <c r="J98" s="117"/>
      <c r="K98" s="117"/>
      <c r="L98" s="117"/>
      <c r="M98" s="117"/>
    </row>
    <row r="99" spans="1:13">
      <c r="A99" s="117"/>
      <c r="B99" s="118"/>
      <c r="C99" s="119"/>
      <c r="D99" s="119"/>
      <c r="E99" s="119"/>
      <c r="F99" s="119"/>
      <c r="G99" s="119"/>
      <c r="H99" s="120"/>
      <c r="I99" s="117"/>
      <c r="J99" s="117"/>
      <c r="K99" s="117"/>
      <c r="L99" s="117"/>
      <c r="M99" s="117"/>
    </row>
    <row r="100" spans="1:13">
      <c r="A100" s="117"/>
      <c r="B100" s="118"/>
      <c r="C100" s="119"/>
      <c r="D100" s="119"/>
      <c r="E100" s="119"/>
      <c r="F100" s="119"/>
      <c r="G100" s="119"/>
      <c r="H100" s="120"/>
      <c r="I100" s="117"/>
      <c r="J100" s="117"/>
      <c r="K100" s="117"/>
      <c r="L100" s="117"/>
      <c r="M100" s="117"/>
    </row>
    <row r="101" spans="1:13">
      <c r="A101" s="117"/>
      <c r="B101" s="118"/>
      <c r="C101" s="119"/>
      <c r="D101" s="119"/>
      <c r="E101" s="119"/>
      <c r="F101" s="119"/>
      <c r="G101" s="119"/>
      <c r="H101" s="120"/>
      <c r="I101" s="117"/>
      <c r="J101" s="117"/>
      <c r="K101" s="117"/>
      <c r="L101" s="117"/>
      <c r="M101" s="117"/>
    </row>
    <row r="102" spans="1:13">
      <c r="A102" s="117"/>
      <c r="B102" s="118"/>
      <c r="C102" s="119"/>
      <c r="D102" s="119"/>
      <c r="E102" s="119"/>
      <c r="F102" s="119"/>
      <c r="G102" s="119"/>
      <c r="H102" s="120"/>
      <c r="I102" s="117"/>
      <c r="J102" s="117"/>
      <c r="K102" s="117"/>
      <c r="L102" s="117"/>
      <c r="M102" s="117"/>
    </row>
    <row r="103" spans="1:13">
      <c r="A103" s="117"/>
      <c r="B103" s="118"/>
      <c r="C103" s="119"/>
      <c r="D103" s="119"/>
      <c r="E103" s="119"/>
      <c r="F103" s="119"/>
      <c r="G103" s="119"/>
      <c r="H103" s="120"/>
      <c r="I103" s="117"/>
      <c r="J103" s="117"/>
      <c r="K103" s="117"/>
      <c r="L103" s="117"/>
      <c r="M103" s="117"/>
    </row>
    <row r="104" spans="1:13">
      <c r="A104" s="117"/>
      <c r="B104" s="118"/>
      <c r="C104" s="119"/>
      <c r="D104" s="119"/>
      <c r="E104" s="119"/>
      <c r="F104" s="119"/>
      <c r="G104" s="119"/>
      <c r="H104" s="120"/>
      <c r="I104" s="117"/>
      <c r="J104" s="117"/>
      <c r="K104" s="117"/>
      <c r="L104" s="117"/>
      <c r="M104" s="117"/>
    </row>
    <row r="105" spans="1:13">
      <c r="A105" s="117"/>
      <c r="B105" s="118"/>
      <c r="C105" s="119"/>
      <c r="D105" s="119"/>
      <c r="E105" s="119"/>
      <c r="F105" s="119"/>
      <c r="G105" s="119"/>
      <c r="H105" s="120"/>
      <c r="I105" s="117"/>
      <c r="J105" s="117"/>
      <c r="K105" s="117"/>
      <c r="L105" s="117"/>
      <c r="M105" s="117"/>
    </row>
    <row r="106" spans="1:13">
      <c r="A106" s="117"/>
      <c r="B106" s="118"/>
      <c r="C106" s="119"/>
      <c r="D106" s="119"/>
      <c r="E106" s="119"/>
      <c r="F106" s="119"/>
      <c r="G106" s="119"/>
      <c r="H106" s="120"/>
      <c r="I106" s="117"/>
      <c r="J106" s="117"/>
      <c r="K106" s="117"/>
      <c r="L106" s="117"/>
      <c r="M106" s="117"/>
    </row>
    <row r="107" spans="1:13">
      <c r="A107" s="117"/>
      <c r="B107" s="118"/>
      <c r="C107" s="119"/>
      <c r="D107" s="119"/>
      <c r="E107" s="119"/>
      <c r="F107" s="119"/>
      <c r="G107" s="119"/>
      <c r="H107" s="120"/>
      <c r="I107" s="117"/>
      <c r="J107" s="117"/>
      <c r="K107" s="117"/>
      <c r="L107" s="117"/>
      <c r="M107" s="117"/>
    </row>
    <row r="108" spans="1:13">
      <c r="A108" s="117"/>
      <c r="B108" s="118"/>
      <c r="C108" s="119"/>
      <c r="D108" s="119"/>
      <c r="E108" s="119"/>
      <c r="F108" s="119"/>
      <c r="G108" s="119"/>
      <c r="H108" s="120"/>
      <c r="I108" s="117"/>
      <c r="J108" s="117"/>
      <c r="K108" s="117"/>
      <c r="L108" s="117"/>
      <c r="M108" s="117"/>
    </row>
    <row r="109" spans="1:13">
      <c r="A109" s="117"/>
      <c r="B109" s="118"/>
      <c r="C109" s="119"/>
      <c r="D109" s="119"/>
      <c r="E109" s="119"/>
      <c r="F109" s="119"/>
      <c r="G109" s="119"/>
      <c r="H109" s="120"/>
      <c r="I109" s="117"/>
      <c r="J109" s="117"/>
      <c r="K109" s="117"/>
      <c r="L109" s="117"/>
      <c r="M109" s="117"/>
    </row>
    <row r="110" spans="1:13">
      <c r="A110" s="117"/>
      <c r="B110" s="118"/>
      <c r="C110" s="119"/>
      <c r="D110" s="119"/>
      <c r="E110" s="119"/>
      <c r="F110" s="119"/>
      <c r="G110" s="119"/>
      <c r="H110" s="120"/>
      <c r="I110" s="117"/>
      <c r="J110" s="117"/>
      <c r="K110" s="117"/>
      <c r="L110" s="117"/>
      <c r="M110" s="117"/>
    </row>
    <row r="111" spans="1:13">
      <c r="A111" s="117"/>
      <c r="B111" s="118"/>
      <c r="C111" s="119"/>
      <c r="D111" s="119"/>
      <c r="E111" s="119"/>
      <c r="F111" s="119"/>
      <c r="G111" s="119"/>
      <c r="H111" s="120"/>
      <c r="I111" s="117"/>
      <c r="J111" s="117"/>
      <c r="K111" s="117"/>
      <c r="L111" s="117"/>
      <c r="M111" s="117"/>
    </row>
  </sheetData>
  <autoFilter ref="A9:M60" xr:uid="{00000000-0009-0000-0000-000002000000}"/>
  <phoneticPr fontId="12" type="noConversion"/>
  <conditionalFormatting sqref="D10:E10">
    <cfRule type="expression" dxfId="13" priority="1" stopIfTrue="1">
      <formula>AND(B10="New CFS",ISBLANK(D10))</formula>
    </cfRule>
    <cfRule type="expression" dxfId="12" priority="2" stopIfTrue="1">
      <formula>AND(B10="New CFS",NOT(ISBLANK(D10)))</formula>
    </cfRule>
  </conditionalFormatting>
  <conditionalFormatting sqref="D11:E60">
    <cfRule type="expression" dxfId="11" priority="5" stopIfTrue="1">
      <formula>AND(TEXT(J11,"000")="100",OR(TEXT(A11,"0000")="5210",TEXT(A11,"0000")="5250",TEXT(A11,"0000")="5228",TEXT(A11,"0000")="5229",TEXT(A11,"0000")="5226"),C11&lt;0,ISBLANK(D11))</formula>
    </cfRule>
    <cfRule type="expression" dxfId="10" priority="6" stopIfTrue="1">
      <formula>AND(B11="New CFS",ISBLANK(D11))</formula>
    </cfRule>
    <cfRule type="expression" dxfId="9" priority="7" stopIfTrue="1">
      <formula>OR(AND(TEXT(J11,"000")="100",OR(TEXT(A11,"0000")="5210",TEXT(A11,"0000")="5250",TEXT(A11,"0000")="5228",TEXT(A11,"0000")="5229"),C11&lt;0,NOT(ISBLANK(D11))),AND(B11="New CFS",NOT(ISBLANK(D11))))</formula>
    </cfRule>
  </conditionalFormatting>
  <conditionalFormatting sqref="F10:M60">
    <cfRule type="expression" dxfId="8" priority="3" stopIfTrue="1">
      <formula>ISBLANK(F10)</formula>
    </cfRule>
  </conditionalFormatting>
  <conditionalFormatting sqref="J10:J60">
    <cfRule type="expression" dxfId="7" priority="4" stopIfTrue="1">
      <formula>AND(NOT(J10=""),NOT(J10="-"),NOT(TEXT(J10,"000")=TEXT(#REF!,"000")))</formula>
    </cfRule>
  </conditionalFormatting>
  <dataValidations count="17"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2:M94" xr:uid="{700C9ECF-2362-40E9-AAC4-A172BFF01005}"/>
    <dataValidation allowBlank="1" showInputMessage="1" showErrorMessage="1" prompt="No input needed." sqref="A3:B5" xr:uid="{27A8DCA0-FAF2-43D4-B220-90975E36FF18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0:B60" xr:uid="{41C91A4F-437F-4CA8-9A4E-DA82F75BABE9}">
      <formula1>Codes_AllowedCFS</formula1>
    </dataValidation>
    <dataValidation allowBlank="1" showInputMessage="1" showErrorMessage="1" prompt="Input any pertinent notes._x000a__x000a_For fund 100 notes are required if reducing biweekly personnel accounts." sqref="D9:E9" xr:uid="{4D54EEFD-66BC-4295-B2C2-FEAF3FF425C1}"/>
    <dataValidation allowBlank="1" showInputMessage="1" showErrorMessage="1" promptTitle="Formula needed if cell is green!" prompt="_x000a_It shows the &quot;EXPENSE&quot; program._x000a__x000a_Do not change formula." sqref="L9" xr:uid="{8B4024E4-1C49-4FC3-9C0A-B1AE0EAC3845}"/>
    <dataValidation allowBlank="1" showInputMessage="1" showErrorMessage="1" promptTitle="Formula needed if cell is green!" prompt="_x000a_It shows the &quot;EXPENSE&quot; department._x000a__x000a_Do not change formula." sqref="K9" xr:uid="{15BF28E5-E797-4161-BA87-E5B1CEE2EDF7}"/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J9" xr:uid="{2AEEA051-9385-4BF5-B2A6-C8BBD8C7706E}"/>
    <dataValidation type="whole" allowBlank="1" showErrorMessage="1" errorTitle="Budget Office" error="Please enter a round number." sqref="C10:C60" xr:uid="{D9D0664F-1D30-4DC1-89C8-C7697DA33C47}">
      <formula1>-100000000</formula1>
      <formula2>100000000</formula2>
    </dataValidation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0:A60" xr:uid="{FE8E2AEC-A54E-4729-AAAE-AFA10AF7252F}">
      <formula1>Codes_ExpenseAccounts</formula1>
    </dataValidation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9" xr:uid="{71E7540D-E551-40A6-B3B5-D6AECE45646A}"/>
    <dataValidation allowBlank="1" showInputMessage="1" showErrorMessage="1" prompt="Input the &quot;EXPENSE&quot; account._x000a__x000a_Instructions:_x000a_- Use the drop-down list that appears when clicking inside the cell, or enter the desired expense account." sqref="A9" xr:uid="{AEB83D09-46C7-4DB3-96FD-8EDA235165B6}"/>
    <dataValidation allowBlank="1" showInputMessage="1" showErrorMessage="1" prompt="Input the &quot;EXPENSE&quot; CFS._x000a__x000a_Instructions:_x000a_- Enter the desired CFS in a &quot;000-0000-0000&quot; format_x000a_(&quot;fund-department-program&quot;)." sqref="B9" xr:uid="{5708E534-525D-4169-9980-1A333409A1C3}"/>
    <dataValidation allowBlank="1" showInputMessage="1" showErrorMessage="1" promptTitle="Formula needed if cell is green!" prompt="_x000a_It shows the &quot;EXPENSE&quot; account description._x000a__x000a_Do not change formula." sqref="F9" xr:uid="{BBB57354-0536-4617-B18A-80869DE0B116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H9" xr:uid="{791C09C2-0799-4717-A5DB-1F95F717FB1F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I9" xr:uid="{FD956378-71F5-401B-B68F-E334141BFC95}"/>
    <dataValidation allowBlank="1" showInputMessage="1" showErrorMessage="1" promptTitle="Formula needed if cell is green!" prompt="_x000a_It shows the &quot;EXPENSE&quot; ORG category corresponding to the account._x000a__x000a_Do not change formula." sqref="G9" xr:uid="{76915ED2-7230-4CB2-AC2E-FD75E523870E}"/>
    <dataValidation allowBlank="1" showInputMessage="1" showErrorMessage="1" promptTitle="Formula needed if cell is green!" prompt="_x000a_It shows the &quot;EXPENSE&quot; account/CFS code._x000a__x000a_Do not change formula." sqref="M9" xr:uid="{917C78BB-BA01-41E6-9663-637ECA2A1764}"/>
  </dataValidations>
  <printOptions horizontalCentered="1" gridLines="1"/>
  <pageMargins left="0.25" right="0.25" top="0.5" bottom="0.5" header="0.25" footer="0.25"/>
  <pageSetup scale="38" fitToHeight="0" orientation="landscape" r:id="rId1"/>
  <headerFooter alignWithMargins="0">
    <oddFooter>&amp;L&amp;8&amp;F&amp;C&amp;8page &amp;P of &amp;N&amp;R&amp;8&amp;A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1"/>
  <sheetViews>
    <sheetView view="pageBreakPreview" zoomScale="85" zoomScaleNormal="120" zoomScaleSheetLayoutView="85" zoomScalePageLayoutView="120" workbookViewId="0">
      <pane ySplit="9" topLeftCell="A10" activePane="bottomLeft" state="frozen"/>
      <selection activeCell="L12" sqref="L12"/>
      <selection pane="bottomLeft" activeCell="D29" sqref="D29"/>
    </sheetView>
  </sheetViews>
  <sheetFormatPr defaultColWidth="8.88671875" defaultRowHeight="13.2"/>
  <cols>
    <col min="1" max="1" width="15.33203125" style="1" bestFit="1" customWidth="1"/>
    <col min="2" max="2" width="15.88671875" style="1" customWidth="1"/>
    <col min="3" max="3" width="19.109375" style="1" customWidth="1"/>
    <col min="4" max="5" width="44.109375" style="1" customWidth="1"/>
    <col min="6" max="6" width="38.88671875" style="1" customWidth="1"/>
    <col min="7" max="7" width="44.109375" style="1" customWidth="1"/>
    <col min="8" max="8" width="19.88671875" style="1" customWidth="1"/>
    <col min="9" max="9" width="12.109375" style="1" bestFit="1" customWidth="1"/>
    <col min="10" max="10" width="17.88671875" style="1" bestFit="1" customWidth="1"/>
    <col min="11" max="11" width="15.44140625" style="1" bestFit="1" customWidth="1"/>
    <col min="12" max="12" width="21.44140625" style="1" bestFit="1" customWidth="1"/>
    <col min="13" max="16384" width="8.88671875" style="1"/>
  </cols>
  <sheetData>
    <row r="1" spans="1:12" ht="18" thickBot="1">
      <c r="A1" s="85" t="s">
        <v>17</v>
      </c>
      <c r="B1" s="86"/>
      <c r="C1" s="87"/>
      <c r="D1" s="87"/>
      <c r="E1" s="87"/>
      <c r="F1" s="87"/>
      <c r="G1" s="88"/>
      <c r="H1" s="85"/>
      <c r="I1" s="85"/>
      <c r="J1" s="85"/>
      <c r="K1" s="85"/>
      <c r="L1" s="85"/>
    </row>
    <row r="2" spans="1:12" ht="13.8" thickBot="1">
      <c r="A2" s="89"/>
      <c r="B2" s="90"/>
      <c r="D2" s="91"/>
      <c r="E2" s="91"/>
      <c r="F2" s="91"/>
      <c r="G2" s="92"/>
      <c r="H2" s="93"/>
      <c r="I2" s="93"/>
      <c r="J2" s="93"/>
      <c r="K2" s="93"/>
      <c r="L2" s="93"/>
    </row>
    <row r="3" spans="1:12">
      <c r="A3" s="94" t="s">
        <v>1</v>
      </c>
      <c r="B3" s="23"/>
      <c r="C3" s="95">
        <f ca="1">ExpenseFormula_TotalTransferIn</f>
        <v>0</v>
      </c>
      <c r="D3" s="91"/>
      <c r="E3" s="91"/>
      <c r="F3" s="91"/>
      <c r="G3" s="92"/>
      <c r="H3" s="93"/>
      <c r="I3" s="93"/>
      <c r="J3" s="93"/>
      <c r="K3" s="93"/>
      <c r="L3" s="93"/>
    </row>
    <row r="4" spans="1:12">
      <c r="A4" s="96" t="s">
        <v>2</v>
      </c>
      <c r="B4" s="24"/>
      <c r="C4" s="97">
        <f ca="1">ExpenseFormula_TotalTransferOut</f>
        <v>0</v>
      </c>
      <c r="D4" s="91"/>
      <c r="E4" s="91"/>
      <c r="F4" s="91"/>
      <c r="G4" s="92"/>
      <c r="H4" s="93"/>
      <c r="I4" s="93"/>
      <c r="J4" s="93"/>
      <c r="K4" s="93"/>
      <c r="L4" s="93"/>
    </row>
    <row r="5" spans="1:12" ht="13.8" thickBot="1">
      <c r="A5" s="98" t="s">
        <v>3</v>
      </c>
      <c r="B5" s="25"/>
      <c r="C5" s="99">
        <f ca="1">SUM($C$3:$C$4)</f>
        <v>0</v>
      </c>
      <c r="D5" s="20"/>
      <c r="F5" s="91"/>
      <c r="G5" s="92"/>
      <c r="H5" s="93"/>
      <c r="I5" s="93"/>
      <c r="J5" s="93"/>
      <c r="K5" s="93"/>
      <c r="L5" s="93"/>
    </row>
    <row r="6" spans="1:12">
      <c r="A6" s="100"/>
      <c r="B6" s="90"/>
      <c r="C6" s="91"/>
      <c r="D6" s="91"/>
      <c r="E6" s="91"/>
      <c r="F6" s="91"/>
      <c r="G6" s="92"/>
      <c r="H6" s="93"/>
      <c r="I6" s="93"/>
      <c r="J6" s="93"/>
      <c r="K6" s="93"/>
      <c r="L6" s="93"/>
    </row>
    <row r="7" spans="1:12" ht="13.8" thickBot="1">
      <c r="A7" s="89"/>
      <c r="B7" s="90"/>
      <c r="C7" s="91"/>
      <c r="D7" s="91"/>
      <c r="E7" s="91"/>
      <c r="F7" s="91"/>
      <c r="G7" s="92"/>
      <c r="H7" s="93"/>
      <c r="I7" s="93"/>
      <c r="J7" s="93"/>
      <c r="K7" s="93"/>
      <c r="L7" s="93"/>
    </row>
    <row r="8" spans="1:12" ht="18.75" customHeight="1">
      <c r="A8" s="10" t="s">
        <v>4</v>
      </c>
      <c r="B8" s="11"/>
      <c r="C8" s="18"/>
      <c r="D8" s="17"/>
      <c r="E8" s="17"/>
      <c r="F8" s="17"/>
      <c r="G8" s="12"/>
      <c r="H8" s="12"/>
      <c r="I8" s="12"/>
      <c r="J8" s="12"/>
      <c r="K8" s="12"/>
      <c r="L8" s="19"/>
    </row>
    <row r="9" spans="1:12" ht="51.75" customHeight="1" thickBot="1">
      <c r="A9" s="101" t="s">
        <v>5</v>
      </c>
      <c r="B9" s="102" t="s">
        <v>6</v>
      </c>
      <c r="C9" s="102" t="s">
        <v>7</v>
      </c>
      <c r="D9" s="103" t="s">
        <v>8</v>
      </c>
      <c r="E9" s="104" t="s">
        <v>9</v>
      </c>
      <c r="F9" s="105" t="s">
        <v>10</v>
      </c>
      <c r="G9" s="105" t="s">
        <v>11</v>
      </c>
      <c r="H9" s="105" t="s">
        <v>12</v>
      </c>
      <c r="I9" s="106" t="s">
        <v>13</v>
      </c>
      <c r="J9" s="106" t="s">
        <v>14</v>
      </c>
      <c r="K9" s="106" t="s">
        <v>15</v>
      </c>
      <c r="L9" s="28" t="s">
        <v>16</v>
      </c>
    </row>
    <row r="10" spans="1:12">
      <c r="A10" s="107"/>
      <c r="B10" s="29"/>
      <c r="C10" s="108"/>
      <c r="D10" s="30"/>
      <c r="E10" s="109" t="str">
        <f t="shared" ref="E10:E60" si="0">ExpenseFormula_AccountDescription</f>
        <v/>
      </c>
      <c r="F10" s="109" t="str">
        <f t="shared" ref="F10:F60" si="1">ExpenseFormula_OrgCategory</f>
        <v/>
      </c>
      <c r="G10" s="110" t="str">
        <f t="shared" ref="G10:G60" si="2">ExpenseFormula_CfsDescription</f>
        <v/>
      </c>
      <c r="H10" s="110" t="str">
        <f t="shared" ref="H10:H60" si="3">ExpenseFormula_CollegeUnit</f>
        <v/>
      </c>
      <c r="I10" s="111" t="str">
        <f t="shared" ref="I10:I60" si="4">ExpenseFormula_Fund</f>
        <v/>
      </c>
      <c r="J10" s="111" t="str">
        <f t="shared" ref="J10:J60" si="5">ExpenseFormula_Department</f>
        <v/>
      </c>
      <c r="K10" s="111" t="str">
        <f t="shared" ref="K10:K60" si="6">ExpenseFormula_Program</f>
        <v/>
      </c>
      <c r="L10" s="67" t="str">
        <f t="shared" ref="L10:L60" si="7">ExpenseFormula_AcctCfsCode</f>
        <v/>
      </c>
    </row>
    <row r="11" spans="1:12">
      <c r="A11" s="107"/>
      <c r="B11" s="29"/>
      <c r="C11" s="108"/>
      <c r="D11" s="30"/>
      <c r="E11" s="109" t="str">
        <f t="shared" si="0"/>
        <v/>
      </c>
      <c r="F11" s="109" t="str">
        <f t="shared" si="1"/>
        <v/>
      </c>
      <c r="G11" s="110" t="str">
        <f t="shared" si="2"/>
        <v/>
      </c>
      <c r="H11" s="110" t="str">
        <f t="shared" si="3"/>
        <v/>
      </c>
      <c r="I11" s="111" t="str">
        <f t="shared" si="4"/>
        <v/>
      </c>
      <c r="J11" s="111" t="str">
        <f t="shared" si="5"/>
        <v/>
      </c>
      <c r="K11" s="111" t="str">
        <f t="shared" si="6"/>
        <v/>
      </c>
      <c r="L11" s="67" t="str">
        <f t="shared" si="7"/>
        <v/>
      </c>
    </row>
    <row r="12" spans="1:12">
      <c r="A12" s="107"/>
      <c r="B12" s="29"/>
      <c r="C12" s="108"/>
      <c r="D12" s="30"/>
      <c r="E12" s="109" t="str">
        <f t="shared" si="0"/>
        <v/>
      </c>
      <c r="F12" s="109" t="str">
        <f t="shared" si="1"/>
        <v/>
      </c>
      <c r="G12" s="110" t="str">
        <f t="shared" si="2"/>
        <v/>
      </c>
      <c r="H12" s="110" t="str">
        <f t="shared" si="3"/>
        <v/>
      </c>
      <c r="I12" s="111" t="str">
        <f t="shared" si="4"/>
        <v/>
      </c>
      <c r="J12" s="111" t="str">
        <f t="shared" si="5"/>
        <v/>
      </c>
      <c r="K12" s="111" t="str">
        <f t="shared" si="6"/>
        <v/>
      </c>
      <c r="L12" s="67" t="str">
        <f t="shared" si="7"/>
        <v/>
      </c>
    </row>
    <row r="13" spans="1:12">
      <c r="A13" s="107"/>
      <c r="B13" s="29"/>
      <c r="C13" s="108"/>
      <c r="D13" s="30"/>
      <c r="E13" s="109" t="str">
        <f t="shared" si="0"/>
        <v/>
      </c>
      <c r="F13" s="109" t="str">
        <f t="shared" si="1"/>
        <v/>
      </c>
      <c r="G13" s="110" t="str">
        <f t="shared" si="2"/>
        <v/>
      </c>
      <c r="H13" s="110" t="str">
        <f t="shared" si="3"/>
        <v/>
      </c>
      <c r="I13" s="111" t="str">
        <f t="shared" si="4"/>
        <v/>
      </c>
      <c r="J13" s="111" t="str">
        <f t="shared" si="5"/>
        <v/>
      </c>
      <c r="K13" s="111" t="str">
        <f t="shared" si="6"/>
        <v/>
      </c>
      <c r="L13" s="67" t="str">
        <f t="shared" si="7"/>
        <v/>
      </c>
    </row>
    <row r="14" spans="1:12">
      <c r="A14" s="107"/>
      <c r="B14" s="29"/>
      <c r="C14" s="108"/>
      <c r="D14" s="30"/>
      <c r="E14" s="109" t="str">
        <f t="shared" si="0"/>
        <v/>
      </c>
      <c r="F14" s="109" t="str">
        <f t="shared" si="1"/>
        <v/>
      </c>
      <c r="G14" s="110" t="str">
        <f t="shared" si="2"/>
        <v/>
      </c>
      <c r="H14" s="110" t="str">
        <f t="shared" si="3"/>
        <v/>
      </c>
      <c r="I14" s="111" t="str">
        <f t="shared" si="4"/>
        <v/>
      </c>
      <c r="J14" s="111" t="str">
        <f t="shared" si="5"/>
        <v/>
      </c>
      <c r="K14" s="111" t="str">
        <f t="shared" si="6"/>
        <v/>
      </c>
      <c r="L14" s="67" t="str">
        <f t="shared" si="7"/>
        <v/>
      </c>
    </row>
    <row r="15" spans="1:12">
      <c r="A15" s="107"/>
      <c r="B15" s="29"/>
      <c r="C15" s="108"/>
      <c r="D15" s="30"/>
      <c r="E15" s="109" t="str">
        <f t="shared" si="0"/>
        <v/>
      </c>
      <c r="F15" s="109" t="str">
        <f t="shared" si="1"/>
        <v/>
      </c>
      <c r="G15" s="110" t="str">
        <f t="shared" si="2"/>
        <v/>
      </c>
      <c r="H15" s="110" t="str">
        <f t="shared" si="3"/>
        <v/>
      </c>
      <c r="I15" s="111" t="str">
        <f t="shared" si="4"/>
        <v/>
      </c>
      <c r="J15" s="111" t="str">
        <f t="shared" si="5"/>
        <v/>
      </c>
      <c r="K15" s="111" t="str">
        <f t="shared" si="6"/>
        <v/>
      </c>
      <c r="L15" s="67" t="str">
        <f t="shared" si="7"/>
        <v/>
      </c>
    </row>
    <row r="16" spans="1:12">
      <c r="A16" s="107"/>
      <c r="B16" s="29"/>
      <c r="C16" s="108"/>
      <c r="D16" s="30"/>
      <c r="E16" s="109" t="str">
        <f t="shared" si="0"/>
        <v/>
      </c>
      <c r="F16" s="109" t="str">
        <f t="shared" si="1"/>
        <v/>
      </c>
      <c r="G16" s="110" t="str">
        <f t="shared" si="2"/>
        <v/>
      </c>
      <c r="H16" s="110" t="str">
        <f t="shared" si="3"/>
        <v/>
      </c>
      <c r="I16" s="111" t="str">
        <f t="shared" si="4"/>
        <v/>
      </c>
      <c r="J16" s="111" t="str">
        <f t="shared" si="5"/>
        <v/>
      </c>
      <c r="K16" s="111" t="str">
        <f t="shared" si="6"/>
        <v/>
      </c>
      <c r="L16" s="67" t="str">
        <f t="shared" si="7"/>
        <v/>
      </c>
    </row>
    <row r="17" spans="1:12">
      <c r="A17" s="107"/>
      <c r="B17" s="29"/>
      <c r="C17" s="108"/>
      <c r="D17" s="30"/>
      <c r="E17" s="109" t="str">
        <f t="shared" si="0"/>
        <v/>
      </c>
      <c r="F17" s="109" t="str">
        <f t="shared" si="1"/>
        <v/>
      </c>
      <c r="G17" s="110" t="str">
        <f t="shared" si="2"/>
        <v/>
      </c>
      <c r="H17" s="110" t="str">
        <f t="shared" si="3"/>
        <v/>
      </c>
      <c r="I17" s="111" t="str">
        <f t="shared" si="4"/>
        <v/>
      </c>
      <c r="J17" s="111" t="str">
        <f t="shared" si="5"/>
        <v/>
      </c>
      <c r="K17" s="111" t="str">
        <f t="shared" si="6"/>
        <v/>
      </c>
      <c r="L17" s="67" t="str">
        <f t="shared" si="7"/>
        <v/>
      </c>
    </row>
    <row r="18" spans="1:12">
      <c r="A18" s="107"/>
      <c r="B18" s="29"/>
      <c r="C18" s="108"/>
      <c r="D18" s="30"/>
      <c r="E18" s="109" t="str">
        <f t="shared" si="0"/>
        <v/>
      </c>
      <c r="F18" s="109" t="str">
        <f t="shared" si="1"/>
        <v/>
      </c>
      <c r="G18" s="110" t="str">
        <f t="shared" si="2"/>
        <v/>
      </c>
      <c r="H18" s="110" t="str">
        <f t="shared" si="3"/>
        <v/>
      </c>
      <c r="I18" s="111" t="str">
        <f t="shared" si="4"/>
        <v/>
      </c>
      <c r="J18" s="111" t="str">
        <f t="shared" si="5"/>
        <v/>
      </c>
      <c r="K18" s="111" t="str">
        <f t="shared" si="6"/>
        <v/>
      </c>
      <c r="L18" s="67" t="str">
        <f t="shared" si="7"/>
        <v/>
      </c>
    </row>
    <row r="19" spans="1:12">
      <c r="A19" s="107"/>
      <c r="B19" s="29"/>
      <c r="C19" s="108"/>
      <c r="D19" s="30"/>
      <c r="E19" s="109" t="str">
        <f t="shared" si="0"/>
        <v/>
      </c>
      <c r="F19" s="109" t="str">
        <f t="shared" si="1"/>
        <v/>
      </c>
      <c r="G19" s="110" t="str">
        <f t="shared" si="2"/>
        <v/>
      </c>
      <c r="H19" s="110" t="str">
        <f t="shared" si="3"/>
        <v/>
      </c>
      <c r="I19" s="111" t="str">
        <f t="shared" si="4"/>
        <v/>
      </c>
      <c r="J19" s="111" t="str">
        <f t="shared" si="5"/>
        <v/>
      </c>
      <c r="K19" s="111" t="str">
        <f t="shared" si="6"/>
        <v/>
      </c>
      <c r="L19" s="67" t="str">
        <f t="shared" si="7"/>
        <v/>
      </c>
    </row>
    <row r="20" spans="1:12">
      <c r="A20" s="107"/>
      <c r="B20" s="29"/>
      <c r="C20" s="108"/>
      <c r="D20" s="30"/>
      <c r="E20" s="109" t="str">
        <f t="shared" si="0"/>
        <v/>
      </c>
      <c r="F20" s="109" t="str">
        <f t="shared" si="1"/>
        <v/>
      </c>
      <c r="G20" s="110" t="str">
        <f t="shared" si="2"/>
        <v/>
      </c>
      <c r="H20" s="110" t="str">
        <f t="shared" si="3"/>
        <v/>
      </c>
      <c r="I20" s="111" t="str">
        <f t="shared" si="4"/>
        <v/>
      </c>
      <c r="J20" s="111" t="str">
        <f t="shared" si="5"/>
        <v/>
      </c>
      <c r="K20" s="111" t="str">
        <f t="shared" si="6"/>
        <v/>
      </c>
      <c r="L20" s="67" t="str">
        <f t="shared" si="7"/>
        <v/>
      </c>
    </row>
    <row r="21" spans="1:12">
      <c r="A21" s="107"/>
      <c r="B21" s="29"/>
      <c r="C21" s="108"/>
      <c r="D21" s="30"/>
      <c r="E21" s="109" t="str">
        <f t="shared" si="0"/>
        <v/>
      </c>
      <c r="F21" s="109" t="str">
        <f t="shared" si="1"/>
        <v/>
      </c>
      <c r="G21" s="110" t="str">
        <f t="shared" si="2"/>
        <v/>
      </c>
      <c r="H21" s="110" t="str">
        <f t="shared" si="3"/>
        <v/>
      </c>
      <c r="I21" s="111" t="str">
        <f t="shared" si="4"/>
        <v/>
      </c>
      <c r="J21" s="111" t="str">
        <f t="shared" si="5"/>
        <v/>
      </c>
      <c r="K21" s="111" t="str">
        <f t="shared" si="6"/>
        <v/>
      </c>
      <c r="L21" s="67" t="str">
        <f t="shared" si="7"/>
        <v/>
      </c>
    </row>
    <row r="22" spans="1:12">
      <c r="A22" s="107"/>
      <c r="B22" s="29"/>
      <c r="C22" s="108"/>
      <c r="D22" s="30"/>
      <c r="E22" s="109" t="str">
        <f t="shared" si="0"/>
        <v/>
      </c>
      <c r="F22" s="109" t="str">
        <f t="shared" si="1"/>
        <v/>
      </c>
      <c r="G22" s="110" t="str">
        <f t="shared" si="2"/>
        <v/>
      </c>
      <c r="H22" s="110" t="str">
        <f t="shared" si="3"/>
        <v/>
      </c>
      <c r="I22" s="111" t="str">
        <f t="shared" si="4"/>
        <v/>
      </c>
      <c r="J22" s="111" t="str">
        <f t="shared" si="5"/>
        <v/>
      </c>
      <c r="K22" s="111" t="str">
        <f t="shared" si="6"/>
        <v/>
      </c>
      <c r="L22" s="67" t="str">
        <f t="shared" si="7"/>
        <v/>
      </c>
    </row>
    <row r="23" spans="1:12">
      <c r="A23" s="107"/>
      <c r="B23" s="29"/>
      <c r="C23" s="108"/>
      <c r="D23" s="30"/>
      <c r="E23" s="109" t="str">
        <f t="shared" si="0"/>
        <v/>
      </c>
      <c r="F23" s="109" t="str">
        <f t="shared" si="1"/>
        <v/>
      </c>
      <c r="G23" s="110" t="str">
        <f t="shared" si="2"/>
        <v/>
      </c>
      <c r="H23" s="110" t="str">
        <f t="shared" si="3"/>
        <v/>
      </c>
      <c r="I23" s="111" t="str">
        <f t="shared" si="4"/>
        <v/>
      </c>
      <c r="J23" s="111" t="str">
        <f t="shared" si="5"/>
        <v/>
      </c>
      <c r="K23" s="111" t="str">
        <f t="shared" si="6"/>
        <v/>
      </c>
      <c r="L23" s="67" t="str">
        <f t="shared" si="7"/>
        <v/>
      </c>
    </row>
    <row r="24" spans="1:12">
      <c r="A24" s="107"/>
      <c r="B24" s="29"/>
      <c r="C24" s="108"/>
      <c r="D24" s="30"/>
      <c r="E24" s="109" t="str">
        <f t="shared" si="0"/>
        <v/>
      </c>
      <c r="F24" s="109" t="str">
        <f t="shared" si="1"/>
        <v/>
      </c>
      <c r="G24" s="110" t="str">
        <f t="shared" si="2"/>
        <v/>
      </c>
      <c r="H24" s="110" t="str">
        <f t="shared" si="3"/>
        <v/>
      </c>
      <c r="I24" s="111" t="str">
        <f t="shared" si="4"/>
        <v/>
      </c>
      <c r="J24" s="111" t="str">
        <f t="shared" si="5"/>
        <v/>
      </c>
      <c r="K24" s="111" t="str">
        <f t="shared" si="6"/>
        <v/>
      </c>
      <c r="L24" s="67" t="str">
        <f t="shared" si="7"/>
        <v/>
      </c>
    </row>
    <row r="25" spans="1:12">
      <c r="A25" s="107"/>
      <c r="B25" s="29"/>
      <c r="C25" s="108"/>
      <c r="D25" s="30"/>
      <c r="E25" s="109" t="str">
        <f t="shared" si="0"/>
        <v/>
      </c>
      <c r="F25" s="109" t="str">
        <f t="shared" si="1"/>
        <v/>
      </c>
      <c r="G25" s="110" t="str">
        <f t="shared" si="2"/>
        <v/>
      </c>
      <c r="H25" s="110" t="str">
        <f t="shared" si="3"/>
        <v/>
      </c>
      <c r="I25" s="111" t="str">
        <f t="shared" si="4"/>
        <v/>
      </c>
      <c r="J25" s="111" t="str">
        <f t="shared" si="5"/>
        <v/>
      </c>
      <c r="K25" s="111" t="str">
        <f t="shared" si="6"/>
        <v/>
      </c>
      <c r="L25" s="67" t="str">
        <f t="shared" si="7"/>
        <v/>
      </c>
    </row>
    <row r="26" spans="1:12">
      <c r="A26" s="107"/>
      <c r="B26" s="29"/>
      <c r="C26" s="108"/>
      <c r="D26" s="30"/>
      <c r="E26" s="109" t="str">
        <f t="shared" si="0"/>
        <v/>
      </c>
      <c r="F26" s="109" t="str">
        <f t="shared" si="1"/>
        <v/>
      </c>
      <c r="G26" s="110" t="str">
        <f t="shared" si="2"/>
        <v/>
      </c>
      <c r="H26" s="110" t="str">
        <f t="shared" si="3"/>
        <v/>
      </c>
      <c r="I26" s="111" t="str">
        <f t="shared" si="4"/>
        <v/>
      </c>
      <c r="J26" s="111" t="str">
        <f t="shared" si="5"/>
        <v/>
      </c>
      <c r="K26" s="111" t="str">
        <f t="shared" si="6"/>
        <v/>
      </c>
      <c r="L26" s="67" t="str">
        <f t="shared" si="7"/>
        <v/>
      </c>
    </row>
    <row r="27" spans="1:12">
      <c r="A27" s="107"/>
      <c r="B27" s="29"/>
      <c r="C27" s="108"/>
      <c r="D27" s="30"/>
      <c r="E27" s="109" t="str">
        <f t="shared" si="0"/>
        <v/>
      </c>
      <c r="F27" s="109" t="str">
        <f t="shared" si="1"/>
        <v/>
      </c>
      <c r="G27" s="110" t="str">
        <f t="shared" si="2"/>
        <v/>
      </c>
      <c r="H27" s="110" t="str">
        <f t="shared" si="3"/>
        <v/>
      </c>
      <c r="I27" s="111" t="str">
        <f t="shared" si="4"/>
        <v/>
      </c>
      <c r="J27" s="111" t="str">
        <f t="shared" si="5"/>
        <v/>
      </c>
      <c r="K27" s="111" t="str">
        <f t="shared" si="6"/>
        <v/>
      </c>
      <c r="L27" s="67" t="str">
        <f t="shared" si="7"/>
        <v/>
      </c>
    </row>
    <row r="28" spans="1:12">
      <c r="A28" s="107"/>
      <c r="B28" s="29"/>
      <c r="C28" s="108"/>
      <c r="D28" s="30"/>
      <c r="E28" s="109" t="str">
        <f t="shared" si="0"/>
        <v/>
      </c>
      <c r="F28" s="109" t="str">
        <f t="shared" si="1"/>
        <v/>
      </c>
      <c r="G28" s="110" t="str">
        <f t="shared" si="2"/>
        <v/>
      </c>
      <c r="H28" s="110" t="str">
        <f t="shared" si="3"/>
        <v/>
      </c>
      <c r="I28" s="111" t="str">
        <f t="shared" si="4"/>
        <v/>
      </c>
      <c r="J28" s="111" t="str">
        <f t="shared" si="5"/>
        <v/>
      </c>
      <c r="K28" s="111" t="str">
        <f t="shared" si="6"/>
        <v/>
      </c>
      <c r="L28" s="67" t="str">
        <f t="shared" si="7"/>
        <v/>
      </c>
    </row>
    <row r="29" spans="1:12">
      <c r="A29" s="107"/>
      <c r="B29" s="29"/>
      <c r="C29" s="108"/>
      <c r="D29" s="30"/>
      <c r="E29" s="109" t="str">
        <f t="shared" si="0"/>
        <v/>
      </c>
      <c r="F29" s="109" t="str">
        <f t="shared" si="1"/>
        <v/>
      </c>
      <c r="G29" s="110" t="str">
        <f t="shared" si="2"/>
        <v/>
      </c>
      <c r="H29" s="110" t="str">
        <f t="shared" si="3"/>
        <v/>
      </c>
      <c r="I29" s="111" t="str">
        <f t="shared" si="4"/>
        <v/>
      </c>
      <c r="J29" s="111" t="str">
        <f t="shared" si="5"/>
        <v/>
      </c>
      <c r="K29" s="111" t="str">
        <f t="shared" si="6"/>
        <v/>
      </c>
      <c r="L29" s="67" t="str">
        <f t="shared" si="7"/>
        <v/>
      </c>
    </row>
    <row r="30" spans="1:12">
      <c r="A30" s="107"/>
      <c r="B30" s="29"/>
      <c r="C30" s="108"/>
      <c r="D30" s="30"/>
      <c r="E30" s="109" t="str">
        <f t="shared" si="0"/>
        <v/>
      </c>
      <c r="F30" s="109" t="str">
        <f t="shared" si="1"/>
        <v/>
      </c>
      <c r="G30" s="110" t="str">
        <f t="shared" si="2"/>
        <v/>
      </c>
      <c r="H30" s="110" t="str">
        <f t="shared" si="3"/>
        <v/>
      </c>
      <c r="I30" s="111" t="str">
        <f t="shared" si="4"/>
        <v/>
      </c>
      <c r="J30" s="111" t="str">
        <f t="shared" si="5"/>
        <v/>
      </c>
      <c r="K30" s="111" t="str">
        <f t="shared" si="6"/>
        <v/>
      </c>
      <c r="L30" s="67" t="str">
        <f t="shared" si="7"/>
        <v/>
      </c>
    </row>
    <row r="31" spans="1:12">
      <c r="A31" s="107"/>
      <c r="B31" s="29"/>
      <c r="C31" s="108"/>
      <c r="D31" s="30"/>
      <c r="E31" s="109" t="str">
        <f t="shared" si="0"/>
        <v/>
      </c>
      <c r="F31" s="109" t="str">
        <f t="shared" si="1"/>
        <v/>
      </c>
      <c r="G31" s="110" t="str">
        <f t="shared" si="2"/>
        <v/>
      </c>
      <c r="H31" s="110" t="str">
        <f t="shared" si="3"/>
        <v/>
      </c>
      <c r="I31" s="111" t="str">
        <f t="shared" si="4"/>
        <v/>
      </c>
      <c r="J31" s="111" t="str">
        <f t="shared" si="5"/>
        <v/>
      </c>
      <c r="K31" s="111" t="str">
        <f t="shared" si="6"/>
        <v/>
      </c>
      <c r="L31" s="67" t="str">
        <f t="shared" si="7"/>
        <v/>
      </c>
    </row>
    <row r="32" spans="1:12">
      <c r="A32" s="107"/>
      <c r="B32" s="29"/>
      <c r="C32" s="108"/>
      <c r="D32" s="30"/>
      <c r="E32" s="109" t="str">
        <f t="shared" si="0"/>
        <v/>
      </c>
      <c r="F32" s="109" t="str">
        <f t="shared" si="1"/>
        <v/>
      </c>
      <c r="G32" s="110" t="str">
        <f t="shared" si="2"/>
        <v/>
      </c>
      <c r="H32" s="110" t="str">
        <f t="shared" si="3"/>
        <v/>
      </c>
      <c r="I32" s="111" t="str">
        <f t="shared" si="4"/>
        <v/>
      </c>
      <c r="J32" s="111" t="str">
        <f t="shared" si="5"/>
        <v/>
      </c>
      <c r="K32" s="111" t="str">
        <f t="shared" si="6"/>
        <v/>
      </c>
      <c r="L32" s="67" t="str">
        <f t="shared" si="7"/>
        <v/>
      </c>
    </row>
    <row r="33" spans="1:12">
      <c r="A33" s="107"/>
      <c r="B33" s="29"/>
      <c r="C33" s="108"/>
      <c r="D33" s="30"/>
      <c r="E33" s="109" t="str">
        <f t="shared" si="0"/>
        <v/>
      </c>
      <c r="F33" s="109" t="str">
        <f t="shared" si="1"/>
        <v/>
      </c>
      <c r="G33" s="110" t="str">
        <f t="shared" si="2"/>
        <v/>
      </c>
      <c r="H33" s="110" t="str">
        <f t="shared" si="3"/>
        <v/>
      </c>
      <c r="I33" s="111" t="str">
        <f t="shared" si="4"/>
        <v/>
      </c>
      <c r="J33" s="111" t="str">
        <f t="shared" si="5"/>
        <v/>
      </c>
      <c r="K33" s="111" t="str">
        <f t="shared" si="6"/>
        <v/>
      </c>
      <c r="L33" s="67" t="str">
        <f t="shared" si="7"/>
        <v/>
      </c>
    </row>
    <row r="34" spans="1:12">
      <c r="A34" s="107"/>
      <c r="B34" s="29"/>
      <c r="C34" s="108"/>
      <c r="D34" s="30"/>
      <c r="E34" s="109" t="str">
        <f t="shared" si="0"/>
        <v/>
      </c>
      <c r="F34" s="109" t="str">
        <f t="shared" si="1"/>
        <v/>
      </c>
      <c r="G34" s="110" t="str">
        <f t="shared" si="2"/>
        <v/>
      </c>
      <c r="H34" s="110" t="str">
        <f t="shared" si="3"/>
        <v/>
      </c>
      <c r="I34" s="111" t="str">
        <f t="shared" si="4"/>
        <v/>
      </c>
      <c r="J34" s="111" t="str">
        <f t="shared" si="5"/>
        <v/>
      </c>
      <c r="K34" s="111" t="str">
        <f t="shared" si="6"/>
        <v/>
      </c>
      <c r="L34" s="67" t="str">
        <f t="shared" si="7"/>
        <v/>
      </c>
    </row>
    <row r="35" spans="1:12">
      <c r="A35" s="107"/>
      <c r="B35" s="29"/>
      <c r="C35" s="108"/>
      <c r="D35" s="30"/>
      <c r="E35" s="109" t="str">
        <f t="shared" si="0"/>
        <v/>
      </c>
      <c r="F35" s="109" t="str">
        <f t="shared" si="1"/>
        <v/>
      </c>
      <c r="G35" s="110" t="str">
        <f t="shared" si="2"/>
        <v/>
      </c>
      <c r="H35" s="110" t="str">
        <f t="shared" si="3"/>
        <v/>
      </c>
      <c r="I35" s="111" t="str">
        <f t="shared" si="4"/>
        <v/>
      </c>
      <c r="J35" s="111" t="str">
        <f t="shared" si="5"/>
        <v/>
      </c>
      <c r="K35" s="111" t="str">
        <f t="shared" si="6"/>
        <v/>
      </c>
      <c r="L35" s="67" t="str">
        <f t="shared" si="7"/>
        <v/>
      </c>
    </row>
    <row r="36" spans="1:12">
      <c r="A36" s="107"/>
      <c r="B36" s="29"/>
      <c r="C36" s="108"/>
      <c r="D36" s="30"/>
      <c r="E36" s="109" t="str">
        <f t="shared" si="0"/>
        <v/>
      </c>
      <c r="F36" s="109" t="str">
        <f t="shared" si="1"/>
        <v/>
      </c>
      <c r="G36" s="110" t="str">
        <f t="shared" si="2"/>
        <v/>
      </c>
      <c r="H36" s="110" t="str">
        <f t="shared" si="3"/>
        <v/>
      </c>
      <c r="I36" s="111" t="str">
        <f t="shared" si="4"/>
        <v/>
      </c>
      <c r="J36" s="111" t="str">
        <f t="shared" si="5"/>
        <v/>
      </c>
      <c r="K36" s="111" t="str">
        <f t="shared" si="6"/>
        <v/>
      </c>
      <c r="L36" s="67" t="str">
        <f t="shared" si="7"/>
        <v/>
      </c>
    </row>
    <row r="37" spans="1:12">
      <c r="A37" s="107"/>
      <c r="B37" s="29"/>
      <c r="C37" s="108"/>
      <c r="D37" s="30"/>
      <c r="E37" s="109" t="str">
        <f t="shared" si="0"/>
        <v/>
      </c>
      <c r="F37" s="109" t="str">
        <f t="shared" si="1"/>
        <v/>
      </c>
      <c r="G37" s="110" t="str">
        <f t="shared" si="2"/>
        <v/>
      </c>
      <c r="H37" s="110" t="str">
        <f t="shared" si="3"/>
        <v/>
      </c>
      <c r="I37" s="111" t="str">
        <f t="shared" si="4"/>
        <v/>
      </c>
      <c r="J37" s="111" t="str">
        <f t="shared" si="5"/>
        <v/>
      </c>
      <c r="K37" s="111" t="str">
        <f t="shared" si="6"/>
        <v/>
      </c>
      <c r="L37" s="67" t="str">
        <f t="shared" si="7"/>
        <v/>
      </c>
    </row>
    <row r="38" spans="1:12">
      <c r="A38" s="107"/>
      <c r="B38" s="29"/>
      <c r="C38" s="108"/>
      <c r="D38" s="30"/>
      <c r="E38" s="109" t="str">
        <f t="shared" si="0"/>
        <v/>
      </c>
      <c r="F38" s="109" t="str">
        <f t="shared" si="1"/>
        <v/>
      </c>
      <c r="G38" s="110" t="str">
        <f t="shared" si="2"/>
        <v/>
      </c>
      <c r="H38" s="110" t="str">
        <f t="shared" si="3"/>
        <v/>
      </c>
      <c r="I38" s="111" t="str">
        <f t="shared" si="4"/>
        <v/>
      </c>
      <c r="J38" s="111" t="str">
        <f t="shared" si="5"/>
        <v/>
      </c>
      <c r="K38" s="111" t="str">
        <f t="shared" si="6"/>
        <v/>
      </c>
      <c r="L38" s="67" t="str">
        <f t="shared" si="7"/>
        <v/>
      </c>
    </row>
    <row r="39" spans="1:12">
      <c r="A39" s="107"/>
      <c r="B39" s="29"/>
      <c r="C39" s="108"/>
      <c r="D39" s="30"/>
      <c r="E39" s="109" t="str">
        <f t="shared" si="0"/>
        <v/>
      </c>
      <c r="F39" s="109" t="str">
        <f t="shared" si="1"/>
        <v/>
      </c>
      <c r="G39" s="110" t="str">
        <f t="shared" si="2"/>
        <v/>
      </c>
      <c r="H39" s="110" t="str">
        <f t="shared" si="3"/>
        <v/>
      </c>
      <c r="I39" s="111" t="str">
        <f t="shared" si="4"/>
        <v/>
      </c>
      <c r="J39" s="111" t="str">
        <f t="shared" si="5"/>
        <v/>
      </c>
      <c r="K39" s="111" t="str">
        <f t="shared" si="6"/>
        <v/>
      </c>
      <c r="L39" s="67" t="str">
        <f t="shared" si="7"/>
        <v/>
      </c>
    </row>
    <row r="40" spans="1:12">
      <c r="A40" s="107"/>
      <c r="B40" s="29"/>
      <c r="C40" s="108"/>
      <c r="D40" s="30"/>
      <c r="E40" s="109" t="str">
        <f t="shared" si="0"/>
        <v/>
      </c>
      <c r="F40" s="109" t="str">
        <f t="shared" si="1"/>
        <v/>
      </c>
      <c r="G40" s="110" t="str">
        <f t="shared" si="2"/>
        <v/>
      </c>
      <c r="H40" s="110" t="str">
        <f t="shared" si="3"/>
        <v/>
      </c>
      <c r="I40" s="111" t="str">
        <f t="shared" si="4"/>
        <v/>
      </c>
      <c r="J40" s="111" t="str">
        <f t="shared" si="5"/>
        <v/>
      </c>
      <c r="K40" s="111" t="str">
        <f t="shared" si="6"/>
        <v/>
      </c>
      <c r="L40" s="67" t="str">
        <f t="shared" si="7"/>
        <v/>
      </c>
    </row>
    <row r="41" spans="1:12">
      <c r="A41" s="107"/>
      <c r="B41" s="29"/>
      <c r="C41" s="108"/>
      <c r="D41" s="30"/>
      <c r="E41" s="109" t="str">
        <f t="shared" si="0"/>
        <v/>
      </c>
      <c r="F41" s="109" t="str">
        <f t="shared" si="1"/>
        <v/>
      </c>
      <c r="G41" s="110" t="str">
        <f t="shared" si="2"/>
        <v/>
      </c>
      <c r="H41" s="110" t="str">
        <f t="shared" si="3"/>
        <v/>
      </c>
      <c r="I41" s="111" t="str">
        <f t="shared" si="4"/>
        <v/>
      </c>
      <c r="J41" s="111" t="str">
        <f t="shared" si="5"/>
        <v/>
      </c>
      <c r="K41" s="111" t="str">
        <f t="shared" si="6"/>
        <v/>
      </c>
      <c r="L41" s="67" t="str">
        <f t="shared" si="7"/>
        <v/>
      </c>
    </row>
    <row r="42" spans="1:12">
      <c r="A42" s="107"/>
      <c r="B42" s="29"/>
      <c r="C42" s="108"/>
      <c r="D42" s="30"/>
      <c r="E42" s="109" t="str">
        <f t="shared" si="0"/>
        <v/>
      </c>
      <c r="F42" s="109" t="str">
        <f t="shared" si="1"/>
        <v/>
      </c>
      <c r="G42" s="110" t="str">
        <f t="shared" si="2"/>
        <v/>
      </c>
      <c r="H42" s="110" t="str">
        <f t="shared" si="3"/>
        <v/>
      </c>
      <c r="I42" s="111" t="str">
        <f t="shared" si="4"/>
        <v/>
      </c>
      <c r="J42" s="111" t="str">
        <f t="shared" si="5"/>
        <v/>
      </c>
      <c r="K42" s="111" t="str">
        <f t="shared" si="6"/>
        <v/>
      </c>
      <c r="L42" s="67" t="str">
        <f t="shared" si="7"/>
        <v/>
      </c>
    </row>
    <row r="43" spans="1:12">
      <c r="A43" s="107"/>
      <c r="B43" s="29"/>
      <c r="C43" s="108"/>
      <c r="D43" s="30"/>
      <c r="E43" s="109" t="str">
        <f t="shared" si="0"/>
        <v/>
      </c>
      <c r="F43" s="109" t="str">
        <f t="shared" si="1"/>
        <v/>
      </c>
      <c r="G43" s="110" t="str">
        <f t="shared" si="2"/>
        <v/>
      </c>
      <c r="H43" s="110" t="str">
        <f t="shared" si="3"/>
        <v/>
      </c>
      <c r="I43" s="111" t="str">
        <f t="shared" si="4"/>
        <v/>
      </c>
      <c r="J43" s="111" t="str">
        <f t="shared" si="5"/>
        <v/>
      </c>
      <c r="K43" s="111" t="str">
        <f t="shared" si="6"/>
        <v/>
      </c>
      <c r="L43" s="67" t="str">
        <f t="shared" si="7"/>
        <v/>
      </c>
    </row>
    <row r="44" spans="1:12">
      <c r="A44" s="107"/>
      <c r="B44" s="29"/>
      <c r="C44" s="108"/>
      <c r="D44" s="30"/>
      <c r="E44" s="109" t="str">
        <f t="shared" si="0"/>
        <v/>
      </c>
      <c r="F44" s="109" t="str">
        <f t="shared" si="1"/>
        <v/>
      </c>
      <c r="G44" s="110" t="str">
        <f t="shared" si="2"/>
        <v/>
      </c>
      <c r="H44" s="110" t="str">
        <f t="shared" si="3"/>
        <v/>
      </c>
      <c r="I44" s="111" t="str">
        <f t="shared" si="4"/>
        <v/>
      </c>
      <c r="J44" s="111" t="str">
        <f t="shared" si="5"/>
        <v/>
      </c>
      <c r="K44" s="111" t="str">
        <f t="shared" si="6"/>
        <v/>
      </c>
      <c r="L44" s="67" t="str">
        <f t="shared" si="7"/>
        <v/>
      </c>
    </row>
    <row r="45" spans="1:12">
      <c r="A45" s="107"/>
      <c r="B45" s="29"/>
      <c r="C45" s="108"/>
      <c r="D45" s="30"/>
      <c r="E45" s="109" t="str">
        <f t="shared" si="0"/>
        <v/>
      </c>
      <c r="F45" s="109" t="str">
        <f t="shared" si="1"/>
        <v/>
      </c>
      <c r="G45" s="110" t="str">
        <f t="shared" si="2"/>
        <v/>
      </c>
      <c r="H45" s="110" t="str">
        <f t="shared" si="3"/>
        <v/>
      </c>
      <c r="I45" s="111" t="str">
        <f t="shared" si="4"/>
        <v/>
      </c>
      <c r="J45" s="111" t="str">
        <f t="shared" si="5"/>
        <v/>
      </c>
      <c r="K45" s="111" t="str">
        <f t="shared" si="6"/>
        <v/>
      </c>
      <c r="L45" s="67" t="str">
        <f t="shared" si="7"/>
        <v/>
      </c>
    </row>
    <row r="46" spans="1:12">
      <c r="A46" s="107"/>
      <c r="B46" s="29"/>
      <c r="C46" s="108"/>
      <c r="D46" s="30"/>
      <c r="E46" s="109" t="str">
        <f t="shared" si="0"/>
        <v/>
      </c>
      <c r="F46" s="109" t="str">
        <f t="shared" si="1"/>
        <v/>
      </c>
      <c r="G46" s="110" t="str">
        <f t="shared" si="2"/>
        <v/>
      </c>
      <c r="H46" s="110" t="str">
        <f t="shared" si="3"/>
        <v/>
      </c>
      <c r="I46" s="111" t="str">
        <f t="shared" si="4"/>
        <v/>
      </c>
      <c r="J46" s="111" t="str">
        <f t="shared" si="5"/>
        <v/>
      </c>
      <c r="K46" s="111" t="str">
        <f t="shared" si="6"/>
        <v/>
      </c>
      <c r="L46" s="67" t="str">
        <f t="shared" si="7"/>
        <v/>
      </c>
    </row>
    <row r="47" spans="1:12">
      <c r="A47" s="107"/>
      <c r="B47" s="29"/>
      <c r="C47" s="108"/>
      <c r="D47" s="30"/>
      <c r="E47" s="109" t="str">
        <f t="shared" si="0"/>
        <v/>
      </c>
      <c r="F47" s="109" t="str">
        <f t="shared" si="1"/>
        <v/>
      </c>
      <c r="G47" s="110" t="str">
        <f t="shared" si="2"/>
        <v/>
      </c>
      <c r="H47" s="110" t="str">
        <f t="shared" si="3"/>
        <v/>
      </c>
      <c r="I47" s="111" t="str">
        <f t="shared" si="4"/>
        <v/>
      </c>
      <c r="J47" s="111" t="str">
        <f t="shared" si="5"/>
        <v/>
      </c>
      <c r="K47" s="111" t="str">
        <f t="shared" si="6"/>
        <v/>
      </c>
      <c r="L47" s="67" t="str">
        <f t="shared" si="7"/>
        <v/>
      </c>
    </row>
    <row r="48" spans="1:12">
      <c r="A48" s="107"/>
      <c r="B48" s="29"/>
      <c r="C48" s="108"/>
      <c r="D48" s="30"/>
      <c r="E48" s="109" t="str">
        <f t="shared" si="0"/>
        <v/>
      </c>
      <c r="F48" s="109" t="str">
        <f t="shared" si="1"/>
        <v/>
      </c>
      <c r="G48" s="110" t="str">
        <f t="shared" si="2"/>
        <v/>
      </c>
      <c r="H48" s="110" t="str">
        <f t="shared" si="3"/>
        <v/>
      </c>
      <c r="I48" s="111" t="str">
        <f t="shared" si="4"/>
        <v/>
      </c>
      <c r="J48" s="111" t="str">
        <f t="shared" si="5"/>
        <v/>
      </c>
      <c r="K48" s="111" t="str">
        <f t="shared" si="6"/>
        <v/>
      </c>
      <c r="L48" s="67" t="str">
        <f t="shared" si="7"/>
        <v/>
      </c>
    </row>
    <row r="49" spans="1:12">
      <c r="A49" s="107"/>
      <c r="B49" s="29"/>
      <c r="C49" s="108"/>
      <c r="D49" s="30"/>
      <c r="E49" s="109" t="str">
        <f t="shared" si="0"/>
        <v/>
      </c>
      <c r="F49" s="109" t="str">
        <f t="shared" si="1"/>
        <v/>
      </c>
      <c r="G49" s="110" t="str">
        <f t="shared" si="2"/>
        <v/>
      </c>
      <c r="H49" s="110" t="str">
        <f t="shared" si="3"/>
        <v/>
      </c>
      <c r="I49" s="111" t="str">
        <f t="shared" si="4"/>
        <v/>
      </c>
      <c r="J49" s="111" t="str">
        <f t="shared" si="5"/>
        <v/>
      </c>
      <c r="K49" s="111" t="str">
        <f t="shared" si="6"/>
        <v/>
      </c>
      <c r="L49" s="67" t="str">
        <f t="shared" si="7"/>
        <v/>
      </c>
    </row>
    <row r="50" spans="1:12">
      <c r="A50" s="107"/>
      <c r="B50" s="29"/>
      <c r="C50" s="108"/>
      <c r="D50" s="30"/>
      <c r="E50" s="109" t="str">
        <f t="shared" si="0"/>
        <v/>
      </c>
      <c r="F50" s="109" t="str">
        <f t="shared" si="1"/>
        <v/>
      </c>
      <c r="G50" s="110" t="str">
        <f t="shared" si="2"/>
        <v/>
      </c>
      <c r="H50" s="110" t="str">
        <f t="shared" si="3"/>
        <v/>
      </c>
      <c r="I50" s="111" t="str">
        <f t="shared" si="4"/>
        <v/>
      </c>
      <c r="J50" s="111" t="str">
        <f t="shared" si="5"/>
        <v/>
      </c>
      <c r="K50" s="111" t="str">
        <f t="shared" si="6"/>
        <v/>
      </c>
      <c r="L50" s="67" t="str">
        <f t="shared" si="7"/>
        <v/>
      </c>
    </row>
    <row r="51" spans="1:12">
      <c r="A51" s="107"/>
      <c r="B51" s="29"/>
      <c r="C51" s="108"/>
      <c r="D51" s="30"/>
      <c r="E51" s="109" t="str">
        <f t="shared" si="0"/>
        <v/>
      </c>
      <c r="F51" s="109" t="str">
        <f t="shared" si="1"/>
        <v/>
      </c>
      <c r="G51" s="110" t="str">
        <f t="shared" si="2"/>
        <v/>
      </c>
      <c r="H51" s="110" t="str">
        <f t="shared" si="3"/>
        <v/>
      </c>
      <c r="I51" s="111" t="str">
        <f t="shared" si="4"/>
        <v/>
      </c>
      <c r="J51" s="111" t="str">
        <f t="shared" si="5"/>
        <v/>
      </c>
      <c r="K51" s="111" t="str">
        <f t="shared" si="6"/>
        <v/>
      </c>
      <c r="L51" s="67" t="str">
        <f t="shared" si="7"/>
        <v/>
      </c>
    </row>
    <row r="52" spans="1:12">
      <c r="A52" s="107"/>
      <c r="B52" s="29"/>
      <c r="C52" s="108"/>
      <c r="D52" s="30"/>
      <c r="E52" s="109" t="str">
        <f t="shared" si="0"/>
        <v/>
      </c>
      <c r="F52" s="109" t="str">
        <f t="shared" si="1"/>
        <v/>
      </c>
      <c r="G52" s="110" t="str">
        <f t="shared" si="2"/>
        <v/>
      </c>
      <c r="H52" s="110" t="str">
        <f t="shared" si="3"/>
        <v/>
      </c>
      <c r="I52" s="111" t="str">
        <f t="shared" si="4"/>
        <v/>
      </c>
      <c r="J52" s="111" t="str">
        <f t="shared" si="5"/>
        <v/>
      </c>
      <c r="K52" s="111" t="str">
        <f t="shared" si="6"/>
        <v/>
      </c>
      <c r="L52" s="67" t="str">
        <f t="shared" si="7"/>
        <v/>
      </c>
    </row>
    <row r="53" spans="1:12">
      <c r="A53" s="107"/>
      <c r="B53" s="29"/>
      <c r="C53" s="108"/>
      <c r="D53" s="30"/>
      <c r="E53" s="109" t="str">
        <f t="shared" si="0"/>
        <v/>
      </c>
      <c r="F53" s="109" t="str">
        <f t="shared" si="1"/>
        <v/>
      </c>
      <c r="G53" s="110" t="str">
        <f t="shared" si="2"/>
        <v/>
      </c>
      <c r="H53" s="110" t="str">
        <f t="shared" si="3"/>
        <v/>
      </c>
      <c r="I53" s="111" t="str">
        <f t="shared" si="4"/>
        <v/>
      </c>
      <c r="J53" s="111" t="str">
        <f t="shared" si="5"/>
        <v/>
      </c>
      <c r="K53" s="111" t="str">
        <f t="shared" si="6"/>
        <v/>
      </c>
      <c r="L53" s="67" t="str">
        <f t="shared" si="7"/>
        <v/>
      </c>
    </row>
    <row r="54" spans="1:12">
      <c r="A54" s="107"/>
      <c r="B54" s="29"/>
      <c r="C54" s="108"/>
      <c r="D54" s="30"/>
      <c r="E54" s="109" t="str">
        <f t="shared" si="0"/>
        <v/>
      </c>
      <c r="F54" s="109" t="str">
        <f t="shared" si="1"/>
        <v/>
      </c>
      <c r="G54" s="110" t="str">
        <f t="shared" si="2"/>
        <v/>
      </c>
      <c r="H54" s="110" t="str">
        <f t="shared" si="3"/>
        <v/>
      </c>
      <c r="I54" s="111" t="str">
        <f t="shared" si="4"/>
        <v/>
      </c>
      <c r="J54" s="111" t="str">
        <f t="shared" si="5"/>
        <v/>
      </c>
      <c r="K54" s="111" t="str">
        <f t="shared" si="6"/>
        <v/>
      </c>
      <c r="L54" s="67" t="str">
        <f t="shared" si="7"/>
        <v/>
      </c>
    </row>
    <row r="55" spans="1:12">
      <c r="A55" s="107"/>
      <c r="B55" s="29"/>
      <c r="C55" s="108"/>
      <c r="D55" s="30"/>
      <c r="E55" s="109" t="str">
        <f t="shared" si="0"/>
        <v/>
      </c>
      <c r="F55" s="109" t="str">
        <f t="shared" si="1"/>
        <v/>
      </c>
      <c r="G55" s="110" t="str">
        <f t="shared" si="2"/>
        <v/>
      </c>
      <c r="H55" s="110" t="str">
        <f t="shared" si="3"/>
        <v/>
      </c>
      <c r="I55" s="111" t="str">
        <f t="shared" si="4"/>
        <v/>
      </c>
      <c r="J55" s="111" t="str">
        <f t="shared" si="5"/>
        <v/>
      </c>
      <c r="K55" s="111" t="str">
        <f t="shared" si="6"/>
        <v/>
      </c>
      <c r="L55" s="67" t="str">
        <f t="shared" si="7"/>
        <v/>
      </c>
    </row>
    <row r="56" spans="1:12">
      <c r="A56" s="107"/>
      <c r="B56" s="29"/>
      <c r="C56" s="108"/>
      <c r="D56" s="30"/>
      <c r="E56" s="109" t="str">
        <f t="shared" si="0"/>
        <v/>
      </c>
      <c r="F56" s="109" t="str">
        <f t="shared" si="1"/>
        <v/>
      </c>
      <c r="G56" s="110" t="str">
        <f t="shared" si="2"/>
        <v/>
      </c>
      <c r="H56" s="110" t="str">
        <f t="shared" si="3"/>
        <v/>
      </c>
      <c r="I56" s="111" t="str">
        <f t="shared" si="4"/>
        <v/>
      </c>
      <c r="J56" s="111" t="str">
        <f t="shared" si="5"/>
        <v/>
      </c>
      <c r="K56" s="111" t="str">
        <f t="shared" si="6"/>
        <v/>
      </c>
      <c r="L56" s="67" t="str">
        <f t="shared" si="7"/>
        <v/>
      </c>
    </row>
    <row r="57" spans="1:12">
      <c r="A57" s="107"/>
      <c r="B57" s="29"/>
      <c r="C57" s="108"/>
      <c r="D57" s="30"/>
      <c r="E57" s="109" t="str">
        <f t="shared" si="0"/>
        <v/>
      </c>
      <c r="F57" s="109" t="str">
        <f t="shared" si="1"/>
        <v/>
      </c>
      <c r="G57" s="110" t="str">
        <f t="shared" si="2"/>
        <v/>
      </c>
      <c r="H57" s="110" t="str">
        <f t="shared" si="3"/>
        <v/>
      </c>
      <c r="I57" s="111" t="str">
        <f t="shared" si="4"/>
        <v/>
      </c>
      <c r="J57" s="111" t="str">
        <f t="shared" si="5"/>
        <v/>
      </c>
      <c r="K57" s="111" t="str">
        <f t="shared" si="6"/>
        <v/>
      </c>
      <c r="L57" s="67" t="str">
        <f t="shared" si="7"/>
        <v/>
      </c>
    </row>
    <row r="58" spans="1:12">
      <c r="A58" s="107"/>
      <c r="B58" s="29"/>
      <c r="C58" s="108"/>
      <c r="D58" s="30"/>
      <c r="E58" s="109" t="str">
        <f t="shared" si="0"/>
        <v/>
      </c>
      <c r="F58" s="109" t="str">
        <f t="shared" si="1"/>
        <v/>
      </c>
      <c r="G58" s="110" t="str">
        <f t="shared" si="2"/>
        <v/>
      </c>
      <c r="H58" s="110" t="str">
        <f t="shared" si="3"/>
        <v/>
      </c>
      <c r="I58" s="111" t="str">
        <f t="shared" si="4"/>
        <v/>
      </c>
      <c r="J58" s="111" t="str">
        <f t="shared" si="5"/>
        <v/>
      </c>
      <c r="K58" s="111" t="str">
        <f t="shared" si="6"/>
        <v/>
      </c>
      <c r="L58" s="67" t="str">
        <f t="shared" si="7"/>
        <v/>
      </c>
    </row>
    <row r="59" spans="1:12">
      <c r="A59" s="107"/>
      <c r="B59" s="29"/>
      <c r="C59" s="108"/>
      <c r="D59" s="30"/>
      <c r="E59" s="109" t="str">
        <f t="shared" si="0"/>
        <v/>
      </c>
      <c r="F59" s="109" t="str">
        <f t="shared" si="1"/>
        <v/>
      </c>
      <c r="G59" s="110" t="str">
        <f t="shared" si="2"/>
        <v/>
      </c>
      <c r="H59" s="110" t="str">
        <f t="shared" si="3"/>
        <v/>
      </c>
      <c r="I59" s="111" t="str">
        <f t="shared" si="4"/>
        <v/>
      </c>
      <c r="J59" s="111" t="str">
        <f t="shared" si="5"/>
        <v/>
      </c>
      <c r="K59" s="111" t="str">
        <f t="shared" si="6"/>
        <v/>
      </c>
      <c r="L59" s="67" t="str">
        <f t="shared" si="7"/>
        <v/>
      </c>
    </row>
    <row r="60" spans="1:12">
      <c r="A60" s="107"/>
      <c r="B60" s="29"/>
      <c r="C60" s="108"/>
      <c r="D60" s="30"/>
      <c r="E60" s="109" t="str">
        <f t="shared" si="0"/>
        <v/>
      </c>
      <c r="F60" s="109" t="str">
        <f t="shared" si="1"/>
        <v/>
      </c>
      <c r="G60" s="110" t="str">
        <f t="shared" si="2"/>
        <v/>
      </c>
      <c r="H60" s="110" t="str">
        <f t="shared" si="3"/>
        <v/>
      </c>
      <c r="I60" s="111" t="str">
        <f t="shared" si="4"/>
        <v/>
      </c>
      <c r="J60" s="111" t="str">
        <f t="shared" si="5"/>
        <v/>
      </c>
      <c r="K60" s="111" t="str">
        <f t="shared" si="6"/>
        <v/>
      </c>
      <c r="L60" s="67" t="str">
        <f t="shared" si="7"/>
        <v/>
      </c>
    </row>
    <row r="61" spans="1:12" ht="13.8" thickBot="1">
      <c r="A61" s="112"/>
      <c r="B61" s="113"/>
      <c r="C61" s="114"/>
      <c r="D61" s="114"/>
      <c r="E61" s="114"/>
      <c r="F61" s="114"/>
      <c r="G61" s="115"/>
      <c r="H61" s="115"/>
      <c r="I61" s="115"/>
      <c r="J61" s="115"/>
      <c r="K61" s="115"/>
      <c r="L61" s="116"/>
    </row>
    <row r="62" spans="1:12" ht="15">
      <c r="A62" s="13" t="str">
        <f ca="1">ExpenseFormula_WarningInsertRow</f>
        <v>To maintain formulas integrity, if needed, insert rows only above row # 61 (copy an entire row from this tab and change the info as needed, or insert a blank row and then copy formulas)</v>
      </c>
      <c r="B62" s="14"/>
      <c r="C62" s="16"/>
      <c r="D62" s="16"/>
      <c r="E62" s="16"/>
      <c r="F62" s="16"/>
      <c r="G62" s="15"/>
      <c r="H62" s="13"/>
      <c r="I62" s="13"/>
      <c r="J62" s="13"/>
      <c r="K62" s="13"/>
      <c r="L62" s="13"/>
    </row>
    <row r="63" spans="1:12">
      <c r="A63" s="117"/>
      <c r="B63" s="118"/>
      <c r="C63" s="119"/>
      <c r="D63" s="119"/>
      <c r="E63" s="119"/>
      <c r="F63" s="119"/>
      <c r="G63" s="120"/>
      <c r="H63" s="117"/>
      <c r="I63" s="117"/>
      <c r="J63" s="117"/>
      <c r="K63" s="117"/>
      <c r="L63" s="117"/>
    </row>
    <row r="64" spans="1:12">
      <c r="A64" s="117"/>
      <c r="B64" s="118"/>
      <c r="C64" s="119"/>
      <c r="D64" s="119"/>
      <c r="E64" s="119"/>
      <c r="F64" s="119"/>
      <c r="G64" s="120"/>
      <c r="H64" s="117"/>
      <c r="I64" s="117"/>
      <c r="J64" s="117"/>
      <c r="K64" s="117"/>
      <c r="L64" s="117"/>
    </row>
    <row r="65" spans="1:12">
      <c r="A65" s="117"/>
      <c r="B65" s="118"/>
      <c r="C65" s="119"/>
      <c r="D65" s="119"/>
      <c r="E65" s="119"/>
      <c r="F65" s="119"/>
      <c r="G65" s="120"/>
      <c r="H65" s="117"/>
      <c r="I65" s="117"/>
      <c r="J65" s="117"/>
      <c r="K65" s="117"/>
      <c r="L65" s="117"/>
    </row>
    <row r="66" spans="1:12">
      <c r="A66" s="117"/>
      <c r="B66" s="118"/>
      <c r="C66" s="119"/>
      <c r="D66" s="119"/>
      <c r="E66" s="119"/>
      <c r="F66" s="119"/>
      <c r="G66" s="120"/>
      <c r="H66" s="117"/>
      <c r="I66" s="117"/>
      <c r="J66" s="117"/>
      <c r="K66" s="117"/>
      <c r="L66" s="117"/>
    </row>
    <row r="67" spans="1:12">
      <c r="A67" s="117"/>
      <c r="B67" s="118"/>
      <c r="C67" s="119"/>
      <c r="D67" s="119"/>
      <c r="E67" s="119"/>
      <c r="F67" s="119"/>
      <c r="G67" s="120"/>
      <c r="H67" s="117"/>
      <c r="I67" s="117"/>
      <c r="J67" s="117"/>
      <c r="K67" s="117"/>
      <c r="L67" s="117"/>
    </row>
    <row r="68" spans="1:12">
      <c r="A68" s="117"/>
      <c r="B68" s="118"/>
      <c r="C68" s="119"/>
      <c r="D68" s="119"/>
      <c r="E68" s="119"/>
      <c r="F68" s="119"/>
      <c r="G68" s="120"/>
      <c r="H68" s="117"/>
      <c r="I68" s="117"/>
      <c r="J68" s="117"/>
      <c r="K68" s="117"/>
      <c r="L68" s="117"/>
    </row>
    <row r="69" spans="1:12">
      <c r="A69" s="117"/>
      <c r="B69" s="118"/>
      <c r="C69" s="119"/>
      <c r="D69" s="119"/>
      <c r="E69" s="119"/>
      <c r="F69" s="119"/>
      <c r="G69" s="120"/>
      <c r="H69" s="117"/>
      <c r="I69" s="117"/>
      <c r="J69" s="117"/>
      <c r="K69" s="117"/>
      <c r="L69" s="117"/>
    </row>
    <row r="70" spans="1:12">
      <c r="A70" s="117"/>
      <c r="B70" s="118"/>
      <c r="C70" s="119"/>
      <c r="D70" s="119"/>
      <c r="E70" s="119"/>
      <c r="F70" s="119"/>
      <c r="G70" s="120"/>
      <c r="H70" s="117"/>
      <c r="I70" s="117"/>
      <c r="J70" s="117"/>
      <c r="K70" s="117"/>
      <c r="L70" s="117"/>
    </row>
    <row r="71" spans="1:12">
      <c r="A71" s="117"/>
      <c r="B71" s="118"/>
      <c r="C71" s="119"/>
      <c r="D71" s="119"/>
      <c r="E71" s="119"/>
      <c r="F71" s="119"/>
      <c r="G71" s="120"/>
      <c r="H71" s="117"/>
      <c r="I71" s="117"/>
      <c r="J71" s="117"/>
      <c r="K71" s="117"/>
      <c r="L71" s="117"/>
    </row>
    <row r="72" spans="1:12">
      <c r="A72" s="117"/>
      <c r="B72" s="118"/>
      <c r="C72" s="119"/>
      <c r="D72" s="119"/>
      <c r="E72" s="119"/>
      <c r="F72" s="119"/>
      <c r="G72" s="120"/>
      <c r="H72" s="117"/>
      <c r="I72" s="117"/>
      <c r="J72" s="117"/>
      <c r="K72" s="117"/>
      <c r="L72" s="117"/>
    </row>
    <row r="73" spans="1:12">
      <c r="A73" s="117"/>
      <c r="B73" s="118"/>
      <c r="C73" s="119"/>
      <c r="D73" s="119"/>
      <c r="E73" s="119"/>
      <c r="F73" s="119"/>
      <c r="G73" s="120"/>
      <c r="H73" s="117"/>
      <c r="I73" s="117"/>
      <c r="J73" s="117"/>
      <c r="K73" s="117"/>
      <c r="L73" s="117"/>
    </row>
    <row r="74" spans="1:12">
      <c r="A74" s="117"/>
      <c r="B74" s="118"/>
      <c r="C74" s="119"/>
      <c r="D74" s="119"/>
      <c r="E74" s="119"/>
      <c r="F74" s="119"/>
      <c r="G74" s="120"/>
      <c r="H74" s="117"/>
      <c r="I74" s="117"/>
      <c r="J74" s="117"/>
      <c r="K74" s="117"/>
      <c r="L74" s="117"/>
    </row>
    <row r="75" spans="1:12">
      <c r="A75" s="117"/>
      <c r="B75" s="118"/>
      <c r="C75" s="119"/>
      <c r="D75" s="119"/>
      <c r="E75" s="119"/>
      <c r="F75" s="119"/>
      <c r="G75" s="120"/>
      <c r="H75" s="117"/>
      <c r="I75" s="117"/>
      <c r="J75" s="117"/>
      <c r="K75" s="117"/>
      <c r="L75" s="117"/>
    </row>
    <row r="76" spans="1:12">
      <c r="A76" s="117"/>
      <c r="B76" s="118"/>
      <c r="C76" s="119"/>
      <c r="D76" s="119"/>
      <c r="E76" s="119"/>
      <c r="F76" s="119"/>
      <c r="G76" s="120"/>
      <c r="H76" s="117"/>
      <c r="I76" s="117"/>
      <c r="J76" s="117"/>
      <c r="K76" s="117"/>
      <c r="L76" s="117"/>
    </row>
    <row r="77" spans="1:12">
      <c r="A77" s="117"/>
      <c r="B77" s="118"/>
      <c r="C77" s="119"/>
      <c r="D77" s="119"/>
      <c r="E77" s="119"/>
      <c r="F77" s="119"/>
      <c r="G77" s="120"/>
      <c r="H77" s="117"/>
      <c r="I77" s="117"/>
      <c r="J77" s="117"/>
      <c r="K77" s="117"/>
      <c r="L77" s="117"/>
    </row>
    <row r="78" spans="1:12">
      <c r="A78" s="117"/>
      <c r="B78" s="118"/>
      <c r="C78" s="119"/>
      <c r="D78" s="119"/>
      <c r="E78" s="119"/>
      <c r="F78" s="119"/>
      <c r="G78" s="120"/>
      <c r="H78" s="117"/>
      <c r="I78" s="117"/>
      <c r="J78" s="117"/>
      <c r="K78" s="117"/>
      <c r="L78" s="117"/>
    </row>
    <row r="79" spans="1:12">
      <c r="A79" s="117"/>
      <c r="B79" s="118"/>
      <c r="C79" s="119"/>
      <c r="D79" s="119"/>
      <c r="E79" s="119"/>
      <c r="F79" s="119"/>
      <c r="G79" s="120"/>
      <c r="H79" s="117"/>
      <c r="I79" s="117"/>
      <c r="J79" s="117"/>
      <c r="K79" s="117"/>
      <c r="L79" s="117"/>
    </row>
    <row r="80" spans="1:12">
      <c r="A80" s="117"/>
      <c r="B80" s="118"/>
      <c r="C80" s="119"/>
      <c r="D80" s="119"/>
      <c r="E80" s="119"/>
      <c r="F80" s="119"/>
      <c r="G80" s="120"/>
      <c r="H80" s="117"/>
      <c r="I80" s="117"/>
      <c r="J80" s="117"/>
      <c r="K80" s="117"/>
      <c r="L80" s="117"/>
    </row>
    <row r="81" spans="1:12">
      <c r="A81" s="117"/>
      <c r="B81" s="118"/>
      <c r="C81" s="119"/>
      <c r="D81" s="119"/>
      <c r="E81" s="119"/>
      <c r="F81" s="119"/>
      <c r="G81" s="120"/>
      <c r="H81" s="117"/>
      <c r="I81" s="117"/>
      <c r="J81" s="117"/>
      <c r="K81" s="117"/>
      <c r="L81" s="117"/>
    </row>
    <row r="82" spans="1:12">
      <c r="A82" s="117"/>
      <c r="B82" s="118"/>
      <c r="C82" s="119"/>
      <c r="D82" s="119"/>
      <c r="E82" s="119"/>
      <c r="F82" s="119"/>
      <c r="G82" s="120"/>
      <c r="H82" s="117"/>
      <c r="I82" s="117"/>
      <c r="J82" s="117"/>
      <c r="K82" s="117"/>
      <c r="L82" s="117"/>
    </row>
    <row r="83" spans="1:12">
      <c r="A83" s="117"/>
      <c r="B83" s="118"/>
      <c r="C83" s="119"/>
      <c r="D83" s="119"/>
      <c r="E83" s="119"/>
      <c r="F83" s="119"/>
      <c r="G83" s="120"/>
      <c r="H83" s="117"/>
      <c r="I83" s="117"/>
      <c r="J83" s="117"/>
      <c r="K83" s="117"/>
      <c r="L83" s="117"/>
    </row>
    <row r="84" spans="1:12">
      <c r="A84" s="117"/>
      <c r="B84" s="118"/>
      <c r="C84" s="119"/>
      <c r="D84" s="119"/>
      <c r="E84" s="119"/>
      <c r="F84" s="119"/>
      <c r="G84" s="120"/>
      <c r="H84" s="117"/>
      <c r="I84" s="117"/>
      <c r="J84" s="117"/>
      <c r="K84" s="117"/>
      <c r="L84" s="117"/>
    </row>
    <row r="85" spans="1:12">
      <c r="A85" s="117"/>
      <c r="B85" s="118"/>
      <c r="C85" s="119"/>
      <c r="D85" s="119"/>
      <c r="E85" s="119"/>
      <c r="F85" s="119"/>
      <c r="G85" s="120"/>
      <c r="H85" s="117"/>
      <c r="I85" s="117"/>
      <c r="J85" s="117"/>
      <c r="K85" s="117"/>
      <c r="L85" s="117"/>
    </row>
    <row r="86" spans="1:12">
      <c r="A86" s="117"/>
      <c r="B86" s="118"/>
      <c r="C86" s="119"/>
      <c r="D86" s="119"/>
      <c r="E86" s="119"/>
      <c r="F86" s="119"/>
      <c r="G86" s="120"/>
      <c r="H86" s="117"/>
      <c r="I86" s="117"/>
      <c r="J86" s="117"/>
      <c r="K86" s="117"/>
      <c r="L86" s="117"/>
    </row>
    <row r="87" spans="1:12">
      <c r="A87" s="117"/>
      <c r="B87" s="118"/>
      <c r="C87" s="119"/>
      <c r="D87" s="119"/>
      <c r="E87" s="119"/>
      <c r="F87" s="119"/>
      <c r="G87" s="120"/>
      <c r="H87" s="117"/>
      <c r="I87" s="117"/>
      <c r="J87" s="117"/>
      <c r="K87" s="117"/>
      <c r="L87" s="117"/>
    </row>
    <row r="88" spans="1:12">
      <c r="A88" s="117"/>
      <c r="B88" s="118"/>
      <c r="C88" s="119"/>
      <c r="D88" s="119"/>
      <c r="E88" s="119"/>
      <c r="F88" s="119"/>
      <c r="G88" s="120"/>
      <c r="H88" s="117"/>
      <c r="I88" s="117"/>
      <c r="J88" s="117"/>
      <c r="K88" s="117"/>
      <c r="L88" s="117"/>
    </row>
    <row r="89" spans="1:12">
      <c r="A89" s="117"/>
      <c r="B89" s="118"/>
      <c r="C89" s="119"/>
      <c r="D89" s="119"/>
      <c r="E89" s="119"/>
      <c r="F89" s="119"/>
      <c r="G89" s="120"/>
      <c r="H89" s="117"/>
      <c r="I89" s="117"/>
      <c r="J89" s="117"/>
      <c r="K89" s="117"/>
      <c r="L89" s="117"/>
    </row>
    <row r="90" spans="1:12">
      <c r="A90" s="117"/>
      <c r="B90" s="118"/>
      <c r="C90" s="119"/>
      <c r="D90" s="119"/>
      <c r="E90" s="119"/>
      <c r="F90" s="119"/>
      <c r="G90" s="120"/>
      <c r="H90" s="117"/>
      <c r="I90" s="117"/>
      <c r="J90" s="117"/>
      <c r="K90" s="117"/>
      <c r="L90" s="117"/>
    </row>
    <row r="91" spans="1:12">
      <c r="A91" s="117"/>
      <c r="B91" s="118"/>
      <c r="C91" s="119"/>
      <c r="D91" s="119"/>
      <c r="E91" s="119"/>
      <c r="F91" s="119"/>
      <c r="G91" s="120"/>
      <c r="H91" s="117"/>
      <c r="I91" s="117"/>
      <c r="J91" s="117"/>
      <c r="K91" s="117"/>
      <c r="L91" s="117"/>
    </row>
    <row r="92" spans="1:12">
      <c r="A92" s="117"/>
      <c r="B92" s="118"/>
      <c r="C92" s="119"/>
      <c r="D92" s="119"/>
      <c r="E92" s="119"/>
      <c r="F92" s="119"/>
      <c r="G92" s="120"/>
      <c r="H92" s="117"/>
      <c r="I92" s="117"/>
      <c r="J92" s="117"/>
      <c r="K92" s="117"/>
      <c r="L92" s="117"/>
    </row>
    <row r="93" spans="1:12">
      <c r="A93" s="117"/>
      <c r="B93" s="118"/>
      <c r="C93" s="119"/>
      <c r="D93" s="119"/>
      <c r="E93" s="119"/>
      <c r="F93" s="119"/>
      <c r="G93" s="120"/>
      <c r="H93" s="117"/>
      <c r="I93" s="117"/>
      <c r="J93" s="117"/>
      <c r="K93" s="117"/>
      <c r="L93" s="117"/>
    </row>
    <row r="94" spans="1:12">
      <c r="A94" s="117"/>
      <c r="B94" s="118"/>
      <c r="C94" s="119"/>
      <c r="D94" s="119"/>
      <c r="E94" s="119"/>
      <c r="F94" s="119"/>
      <c r="G94" s="120"/>
      <c r="H94" s="117"/>
      <c r="I94" s="117"/>
      <c r="J94" s="117"/>
      <c r="K94" s="117"/>
      <c r="L94" s="117"/>
    </row>
    <row r="95" spans="1:12">
      <c r="A95" s="117"/>
      <c r="B95" s="118"/>
      <c r="C95" s="119"/>
      <c r="D95" s="119"/>
      <c r="E95" s="119"/>
      <c r="F95" s="119"/>
      <c r="G95" s="120"/>
      <c r="H95" s="117"/>
      <c r="I95" s="117"/>
      <c r="J95" s="117"/>
      <c r="K95" s="117"/>
      <c r="L95" s="117"/>
    </row>
    <row r="96" spans="1:12">
      <c r="A96" s="117"/>
      <c r="B96" s="118"/>
      <c r="C96" s="119"/>
      <c r="D96" s="119"/>
      <c r="E96" s="119"/>
      <c r="F96" s="119"/>
      <c r="G96" s="120"/>
      <c r="H96" s="117"/>
      <c r="I96" s="117"/>
      <c r="J96" s="117"/>
      <c r="K96" s="117"/>
      <c r="L96" s="117"/>
    </row>
    <row r="97" spans="1:12">
      <c r="A97" s="117"/>
      <c r="B97" s="118"/>
      <c r="C97" s="119"/>
      <c r="D97" s="119"/>
      <c r="E97" s="119"/>
      <c r="F97" s="119"/>
      <c r="G97" s="120"/>
      <c r="H97" s="117"/>
      <c r="I97" s="117"/>
      <c r="J97" s="117"/>
      <c r="K97" s="117"/>
      <c r="L97" s="117"/>
    </row>
    <row r="98" spans="1:12">
      <c r="A98" s="117"/>
      <c r="B98" s="118"/>
      <c r="C98" s="119"/>
      <c r="D98" s="119"/>
      <c r="E98" s="119"/>
      <c r="F98" s="119"/>
      <c r="G98" s="120"/>
      <c r="H98" s="117"/>
      <c r="I98" s="117"/>
      <c r="J98" s="117"/>
      <c r="K98" s="117"/>
      <c r="L98" s="117"/>
    </row>
    <row r="99" spans="1:12">
      <c r="A99" s="117"/>
      <c r="B99" s="118"/>
      <c r="C99" s="119"/>
      <c r="D99" s="119"/>
      <c r="E99" s="119"/>
      <c r="F99" s="119"/>
      <c r="G99" s="120"/>
      <c r="H99" s="117"/>
      <c r="I99" s="117"/>
      <c r="J99" s="117"/>
      <c r="K99" s="117"/>
      <c r="L99" s="117"/>
    </row>
    <row r="100" spans="1:12">
      <c r="A100" s="117"/>
      <c r="B100" s="118"/>
      <c r="C100" s="119"/>
      <c r="D100" s="119"/>
      <c r="E100" s="119"/>
      <c r="F100" s="119"/>
      <c r="G100" s="120"/>
      <c r="H100" s="117"/>
      <c r="I100" s="117"/>
      <c r="J100" s="117"/>
      <c r="K100" s="117"/>
      <c r="L100" s="117"/>
    </row>
    <row r="101" spans="1:12">
      <c r="A101" s="117"/>
      <c r="B101" s="118"/>
      <c r="C101" s="119"/>
      <c r="D101" s="119"/>
      <c r="E101" s="119"/>
      <c r="F101" s="119"/>
      <c r="G101" s="120"/>
      <c r="H101" s="117"/>
      <c r="I101" s="117"/>
      <c r="J101" s="117"/>
      <c r="K101" s="117"/>
      <c r="L101" s="117"/>
    </row>
    <row r="102" spans="1:12">
      <c r="A102" s="117"/>
      <c r="B102" s="118"/>
      <c r="C102" s="119"/>
      <c r="D102" s="119"/>
      <c r="E102" s="119"/>
      <c r="F102" s="119"/>
      <c r="G102" s="120"/>
      <c r="H102" s="117"/>
      <c r="I102" s="117"/>
      <c r="J102" s="117"/>
      <c r="K102" s="117"/>
      <c r="L102" s="117"/>
    </row>
    <row r="103" spans="1:12">
      <c r="A103" s="117"/>
      <c r="B103" s="118"/>
      <c r="C103" s="119"/>
      <c r="D103" s="119"/>
      <c r="E103" s="119"/>
      <c r="F103" s="119"/>
      <c r="G103" s="120"/>
      <c r="H103" s="117"/>
      <c r="I103" s="117"/>
      <c r="J103" s="117"/>
      <c r="K103" s="117"/>
      <c r="L103" s="117"/>
    </row>
    <row r="104" spans="1:12">
      <c r="A104" s="117"/>
      <c r="B104" s="118"/>
      <c r="C104" s="119"/>
      <c r="D104" s="119"/>
      <c r="E104" s="119"/>
      <c r="F104" s="119"/>
      <c r="G104" s="120"/>
      <c r="H104" s="117"/>
      <c r="I104" s="117"/>
      <c r="J104" s="117"/>
      <c r="K104" s="117"/>
      <c r="L104" s="117"/>
    </row>
    <row r="105" spans="1:12">
      <c r="A105" s="117"/>
      <c r="B105" s="118"/>
      <c r="C105" s="119"/>
      <c r="D105" s="119"/>
      <c r="E105" s="119"/>
      <c r="F105" s="119"/>
      <c r="G105" s="120"/>
      <c r="H105" s="117"/>
      <c r="I105" s="117"/>
      <c r="J105" s="117"/>
      <c r="K105" s="117"/>
      <c r="L105" s="117"/>
    </row>
    <row r="106" spans="1:12">
      <c r="A106" s="117"/>
      <c r="B106" s="118"/>
      <c r="C106" s="119"/>
      <c r="D106" s="119"/>
      <c r="E106" s="119"/>
      <c r="F106" s="119"/>
      <c r="G106" s="120"/>
      <c r="H106" s="117"/>
      <c r="I106" s="117"/>
      <c r="J106" s="117"/>
      <c r="K106" s="117"/>
      <c r="L106" s="117"/>
    </row>
    <row r="107" spans="1:12">
      <c r="A107" s="117"/>
      <c r="B107" s="118"/>
      <c r="C107" s="119"/>
      <c r="D107" s="119"/>
      <c r="E107" s="119"/>
      <c r="F107" s="119"/>
      <c r="G107" s="120"/>
      <c r="H107" s="117"/>
      <c r="I107" s="117"/>
      <c r="J107" s="117"/>
      <c r="K107" s="117"/>
      <c r="L107" s="117"/>
    </row>
    <row r="108" spans="1:12">
      <c r="A108" s="117"/>
      <c r="B108" s="118"/>
      <c r="C108" s="119"/>
      <c r="D108" s="119"/>
      <c r="E108" s="119"/>
      <c r="F108" s="119"/>
      <c r="G108" s="120"/>
      <c r="H108" s="117"/>
      <c r="I108" s="117"/>
      <c r="J108" s="117"/>
      <c r="K108" s="117"/>
      <c r="L108" s="117"/>
    </row>
    <row r="109" spans="1:12">
      <c r="A109" s="117"/>
      <c r="B109" s="118"/>
      <c r="C109" s="119"/>
      <c r="D109" s="119"/>
      <c r="E109" s="119"/>
      <c r="F109" s="119"/>
      <c r="G109" s="120"/>
      <c r="H109" s="117"/>
      <c r="I109" s="117"/>
      <c r="J109" s="117"/>
      <c r="K109" s="117"/>
      <c r="L109" s="117"/>
    </row>
    <row r="110" spans="1:12">
      <c r="A110" s="117"/>
      <c r="B110" s="118"/>
      <c r="C110" s="119"/>
      <c r="D110" s="119"/>
      <c r="E110" s="119"/>
      <c r="F110" s="119"/>
      <c r="G110" s="120"/>
      <c r="H110" s="117"/>
      <c r="I110" s="117"/>
      <c r="J110" s="117"/>
      <c r="K110" s="117"/>
      <c r="L110" s="117"/>
    </row>
    <row r="111" spans="1:12">
      <c r="A111" s="117"/>
      <c r="B111" s="118"/>
      <c r="C111" s="119"/>
      <c r="D111" s="119"/>
      <c r="E111" s="119"/>
      <c r="F111" s="119"/>
      <c r="G111" s="120"/>
      <c r="H111" s="117"/>
      <c r="I111" s="117"/>
      <c r="J111" s="117"/>
      <c r="K111" s="117"/>
      <c r="L111" s="117"/>
    </row>
  </sheetData>
  <autoFilter ref="A9:L60" xr:uid="{00000000-0009-0000-0000-000002000000}"/>
  <phoneticPr fontId="12" type="noConversion"/>
  <conditionalFormatting sqref="D10">
    <cfRule type="expression" dxfId="6" priority="1" stopIfTrue="1">
      <formula>AND(B10="New CFS",ISBLANK(D10))</formula>
    </cfRule>
    <cfRule type="expression" dxfId="5" priority="2" stopIfTrue="1">
      <formula>AND(B10="New CFS",NOT(ISBLANK(D10)))</formula>
    </cfRule>
  </conditionalFormatting>
  <conditionalFormatting sqref="D11:D60">
    <cfRule type="expression" dxfId="4" priority="13" stopIfTrue="1">
      <formula>AND(TEXT(I11,"000")="100",OR(TEXT(A11,"0000")="5210",TEXT(A11,"0000")="5250",TEXT(A11,"0000")="5228",TEXT(A11,"0000")="5229",TEXT(A11,"0000")="5226"),C11&lt;0,ISBLANK(D11))</formula>
    </cfRule>
    <cfRule type="expression" dxfId="3" priority="14" stopIfTrue="1">
      <formula>AND(B11="New CFS",ISBLANK(D11))</formula>
    </cfRule>
    <cfRule type="expression" dxfId="2" priority="15" stopIfTrue="1">
      <formula>OR(AND(TEXT(I11,"000")="100",OR(TEXT(A11,"0000")="5210",TEXT(A11,"0000")="5250",TEXT(A11,"0000")="5228",TEXT(A11,"0000")="5229"),C11&lt;0,NOT(ISBLANK(D11))),AND(B11="New CFS",NOT(ISBLANK(D11))))</formula>
    </cfRule>
  </conditionalFormatting>
  <conditionalFormatting sqref="E10:L60">
    <cfRule type="expression" dxfId="1" priority="3" stopIfTrue="1">
      <formula>ISBLANK(E10)</formula>
    </cfRule>
  </conditionalFormatting>
  <conditionalFormatting sqref="I10:I60">
    <cfRule type="expression" dxfId="0" priority="7" stopIfTrue="1">
      <formula>AND(NOT(I10=""),NOT(I10="-"),NOT(TEXT(I10,"000")=TEXT(#REF!,"000")))</formula>
    </cfRule>
  </conditionalFormatting>
  <dataValidations count="17">
    <dataValidation allowBlank="1" showInputMessage="1" showErrorMessage="1" promptTitle="Formula needed if cell is green!" prompt="_x000a_It shows the &quot;EXPENSE&quot; account/CFS code._x000a__x000a_Do not change formula." sqref="L9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9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9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9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9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" sqref="B9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expense account." sqref="A9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9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0:A60" xr:uid="{00000000-0002-0000-0200-000008000000}">
      <formula1>Codes_ExpenseAccounts</formula1>
    </dataValidation>
    <dataValidation type="whole" allowBlank="1" showErrorMessage="1" errorTitle="Budget Office" error="Please enter a round number." sqref="C10:C60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9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9" xr:uid="{00000000-0002-0000-0200-00000B000000}"/>
    <dataValidation allowBlank="1" showInputMessage="1" showErrorMessage="1" promptTitle="Formula needed if cell is green!" prompt="_x000a_It shows the &quot;EXPENSE&quot; program._x000a__x000a_Do not change formula." sqref="K9" xr:uid="{00000000-0002-0000-0200-00000C000000}"/>
    <dataValidation allowBlank="1" showInputMessage="1" showErrorMessage="1" prompt="Input any pertinent notes._x000a__x000a_For fund 100 notes are required if reducing biweekly personnel accounts." sqref="D9" xr:uid="{00000000-0002-0000-0200-00000D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0:B60" xr:uid="{00000000-0002-0000-0200-000013000000}">
      <formula1>Codes_AllowedCFS</formula1>
    </dataValidation>
    <dataValidation allowBlank="1" showInputMessage="1" showErrorMessage="1" prompt="No input needed." sqref="A3:B5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2:L94" xr:uid="{00000000-0002-0000-0200-000016000000}"/>
  </dataValidations>
  <printOptions horizontalCentered="1"/>
  <pageMargins left="0.25" right="0.25" top="0.5" bottom="0.5" header="0.25" footer="0.25"/>
  <pageSetup scale="44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6076"/>
  <sheetViews>
    <sheetView topLeftCell="V1" zoomScale="70" zoomScaleNormal="70" zoomScalePageLayoutView="70" workbookViewId="0">
      <pane ySplit="5" topLeftCell="A5150" activePane="bottomLeft" state="frozen"/>
      <selection pane="bottomLeft" activeCell="AJ26" sqref="AJ26"/>
    </sheetView>
  </sheetViews>
  <sheetFormatPr defaultColWidth="8.88671875" defaultRowHeight="13.2"/>
  <cols>
    <col min="1" max="1" width="2.44140625" style="9" customWidth="1"/>
    <col min="2" max="2" width="37.5546875" style="9" bestFit="1" customWidth="1"/>
    <col min="3" max="3" width="2.44140625" style="9" customWidth="1"/>
    <col min="4" max="4" width="9.33203125" style="9" customWidth="1"/>
    <col min="5" max="5" width="34.88671875" style="9" bestFit="1" customWidth="1"/>
    <col min="6" max="6" width="2.44140625" style="9" customWidth="1"/>
    <col min="7" max="7" width="10.44140625" style="9" customWidth="1"/>
    <col min="8" max="8" width="33" style="9" bestFit="1" customWidth="1"/>
    <col min="9" max="9" width="2.44140625" style="9" customWidth="1"/>
    <col min="10" max="10" width="12.44140625" style="9" customWidth="1"/>
    <col min="11" max="11" width="31" style="9" bestFit="1" customWidth="1"/>
    <col min="12" max="12" width="2.44140625" style="9" customWidth="1"/>
    <col min="13" max="13" width="11" style="9" bestFit="1" customWidth="1"/>
    <col min="14" max="14" width="34.44140625" style="9" customWidth="1"/>
    <col min="15" max="15" width="2.44140625" style="9" customWidth="1"/>
    <col min="16" max="16" width="11.6640625" style="9" customWidth="1"/>
    <col min="17" max="17" width="32.44140625" style="9" customWidth="1"/>
    <col min="18" max="18" width="2.44140625" style="9" customWidth="1"/>
    <col min="19" max="19" width="10.44140625" style="9" customWidth="1"/>
    <col min="20" max="20" width="36.88671875" style="9" customWidth="1"/>
    <col min="21" max="21" width="2.44140625" style="9" customWidth="1"/>
    <col min="22" max="22" width="12.109375" style="71" customWidth="1"/>
    <col min="23" max="23" width="15.88671875" style="71" customWidth="1"/>
    <col min="24" max="24" width="32.88671875" style="71" customWidth="1"/>
    <col min="25" max="25" width="29.33203125" style="71" bestFit="1" customWidth="1"/>
    <col min="26" max="26" width="2.44140625" style="9" customWidth="1"/>
    <col min="27" max="27" width="20.44140625" style="9" customWidth="1"/>
    <col min="28" max="28" width="2.44140625" style="9" customWidth="1"/>
    <col min="29" max="29" width="34.88671875" style="71" customWidth="1"/>
    <col min="30" max="30" width="38.33203125" style="71" customWidth="1"/>
    <col min="31" max="31" width="40.109375" style="71" customWidth="1"/>
    <col min="32" max="32" width="14.44140625" style="71" customWidth="1"/>
    <col min="33" max="33" width="12.109375" style="71" customWidth="1"/>
    <col min="34" max="34" width="2.44140625" style="9" customWidth="1"/>
    <col min="35" max="35" width="8.44140625" style="71" customWidth="1"/>
    <col min="36" max="36" width="19.88671875" style="71" customWidth="1"/>
    <col min="37" max="37" width="2.44140625" style="9" customWidth="1"/>
    <col min="38" max="38" width="18.33203125" style="9" customWidth="1"/>
    <col min="39" max="39" width="9.109375" style="9" customWidth="1"/>
    <col min="40" max="40" width="10.109375" style="9" customWidth="1"/>
    <col min="41" max="41" width="8.88671875" style="9"/>
    <col min="42" max="42" width="2.44140625" style="9" customWidth="1"/>
    <col min="43" max="43" width="8.44140625" style="9" customWidth="1"/>
    <col min="44" max="44" width="17.109375" style="9" customWidth="1"/>
    <col min="45" max="16384" width="8.88671875" style="9"/>
  </cols>
  <sheetData>
    <row r="1" spans="1:44" s="1" customFormat="1" ht="18" thickBot="1">
      <c r="A1" s="121"/>
      <c r="B1" s="85" t="s">
        <v>18</v>
      </c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3"/>
      <c r="S1" s="122"/>
      <c r="T1" s="122"/>
      <c r="U1" s="122"/>
      <c r="V1" s="122"/>
      <c r="W1" s="122"/>
      <c r="X1" s="122"/>
      <c r="Y1" s="122"/>
      <c r="Z1" s="122"/>
      <c r="AA1" s="124"/>
      <c r="AB1" s="122"/>
      <c r="AC1" s="124"/>
      <c r="AD1" s="124"/>
      <c r="AE1" s="124"/>
      <c r="AF1" s="124"/>
      <c r="AG1" s="124"/>
      <c r="AH1" s="122"/>
      <c r="AI1" s="124"/>
      <c r="AJ1" s="124"/>
      <c r="AK1" s="122"/>
      <c r="AL1" s="125"/>
      <c r="AM1" s="125"/>
      <c r="AN1" s="125"/>
      <c r="AO1" s="125"/>
      <c r="AP1" s="122"/>
      <c r="AQ1" s="124"/>
      <c r="AR1" s="122"/>
    </row>
    <row r="2" spans="1:44" s="74" customFormat="1" ht="13.8" thickBot="1">
      <c r="A2" s="126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8"/>
      <c r="R2" s="128"/>
      <c r="S2" s="128"/>
      <c r="T2" s="128"/>
      <c r="U2" s="128"/>
      <c r="V2" s="128"/>
      <c r="W2" s="128"/>
      <c r="X2" s="128"/>
      <c r="Y2" s="128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9"/>
      <c r="AM2" s="129"/>
      <c r="AN2" s="129"/>
      <c r="AO2" s="129"/>
      <c r="AP2" s="127"/>
      <c r="AQ2" s="127"/>
      <c r="AR2" s="127"/>
    </row>
    <row r="3" spans="1:44" s="2" customFormat="1" ht="13.8" thickBot="1">
      <c r="A3" s="89"/>
      <c r="B3" s="130" t="s">
        <v>19</v>
      </c>
      <c r="C3" s="131"/>
      <c r="D3" s="132" t="s">
        <v>20</v>
      </c>
      <c r="E3" s="133"/>
      <c r="F3" s="131"/>
      <c r="G3" s="132" t="s">
        <v>21</v>
      </c>
      <c r="H3" s="133"/>
      <c r="I3" s="131"/>
      <c r="J3" s="132" t="s">
        <v>22</v>
      </c>
      <c r="K3" s="133"/>
      <c r="L3" s="131"/>
      <c r="M3" s="132" t="s">
        <v>23</v>
      </c>
      <c r="N3" s="133"/>
      <c r="O3" s="131"/>
      <c r="P3" s="132" t="s">
        <v>24</v>
      </c>
      <c r="Q3" s="133"/>
      <c r="R3" s="134"/>
      <c r="S3" s="132" t="s">
        <v>25</v>
      </c>
      <c r="T3" s="133"/>
      <c r="U3" s="131"/>
      <c r="V3" s="135" t="s">
        <v>26</v>
      </c>
      <c r="W3" s="136"/>
      <c r="X3" s="136"/>
      <c r="Y3" s="137"/>
      <c r="Z3" s="131"/>
      <c r="AA3" s="130" t="s">
        <v>27</v>
      </c>
      <c r="AB3" s="131"/>
      <c r="AC3" s="82"/>
      <c r="AD3" s="83"/>
      <c r="AE3" s="83"/>
      <c r="AF3" s="83"/>
      <c r="AG3" s="84"/>
      <c r="AH3" s="131"/>
      <c r="AI3" s="132" t="s">
        <v>28</v>
      </c>
      <c r="AJ3" s="138"/>
      <c r="AK3" s="131"/>
      <c r="AL3" s="132"/>
      <c r="AM3" s="81"/>
      <c r="AN3" s="81"/>
      <c r="AO3" s="138"/>
      <c r="AP3" s="131"/>
      <c r="AQ3" s="132" t="s">
        <v>29</v>
      </c>
      <c r="AR3" s="138"/>
    </row>
    <row r="4" spans="1:44" s="2" customFormat="1">
      <c r="A4" s="5"/>
      <c r="B4" s="139"/>
      <c r="C4" s="5"/>
      <c r="D4" s="3" t="s">
        <v>30</v>
      </c>
      <c r="E4" s="4"/>
      <c r="F4" s="5"/>
      <c r="G4" s="3" t="s">
        <v>31</v>
      </c>
      <c r="H4" s="4"/>
      <c r="I4" s="5"/>
      <c r="J4" s="3" t="s">
        <v>32</v>
      </c>
      <c r="K4" s="4"/>
      <c r="L4" s="5"/>
      <c r="M4" s="3" t="s">
        <v>33</v>
      </c>
      <c r="N4" s="4"/>
      <c r="O4" s="5"/>
      <c r="P4" s="3" t="s">
        <v>34</v>
      </c>
      <c r="Q4" s="4"/>
      <c r="R4" s="7"/>
      <c r="S4" s="3" t="s">
        <v>35</v>
      </c>
      <c r="T4" s="4"/>
      <c r="U4" s="5"/>
      <c r="V4" s="3" t="s">
        <v>36</v>
      </c>
      <c r="W4" s="6"/>
      <c r="X4" s="6"/>
      <c r="Y4" s="4"/>
      <c r="Z4" s="5"/>
      <c r="AA4" s="140"/>
      <c r="AB4" s="5"/>
      <c r="AC4" s="141" t="s">
        <v>37</v>
      </c>
      <c r="AD4" s="22"/>
      <c r="AE4" s="22"/>
      <c r="AF4" s="22"/>
      <c r="AG4" s="142"/>
      <c r="AH4" s="5"/>
      <c r="AI4" s="141" t="s">
        <v>38</v>
      </c>
      <c r="AJ4" s="142"/>
      <c r="AK4" s="5"/>
      <c r="AL4" s="141" t="s">
        <v>39</v>
      </c>
      <c r="AM4" s="22"/>
      <c r="AN4" s="22"/>
      <c r="AO4" s="142"/>
      <c r="AP4" s="89"/>
      <c r="AQ4" s="141" t="s">
        <v>40</v>
      </c>
      <c r="AR4" s="143"/>
    </row>
    <row r="5" spans="1:44" s="2" customFormat="1" ht="13.8" thickBot="1">
      <c r="A5" s="8"/>
      <c r="B5" s="35" t="s">
        <v>12</v>
      </c>
      <c r="C5" s="8"/>
      <c r="D5" s="38" t="s">
        <v>41</v>
      </c>
      <c r="E5" s="39" t="s">
        <v>12</v>
      </c>
      <c r="F5" s="8"/>
      <c r="G5" s="38" t="s">
        <v>42</v>
      </c>
      <c r="H5" s="39" t="s">
        <v>43</v>
      </c>
      <c r="I5" s="8"/>
      <c r="J5" s="38" t="s">
        <v>42</v>
      </c>
      <c r="K5" s="39" t="s">
        <v>43</v>
      </c>
      <c r="L5" s="8"/>
      <c r="M5" s="38" t="s">
        <v>42</v>
      </c>
      <c r="N5" s="39" t="s">
        <v>43</v>
      </c>
      <c r="O5" s="8"/>
      <c r="P5" s="38" t="s">
        <v>42</v>
      </c>
      <c r="Q5" s="39" t="s">
        <v>43</v>
      </c>
      <c r="R5" s="8"/>
      <c r="S5" s="38" t="s">
        <v>42</v>
      </c>
      <c r="T5" s="39" t="s">
        <v>43</v>
      </c>
      <c r="U5" s="8"/>
      <c r="V5" s="43" t="s">
        <v>5</v>
      </c>
      <c r="W5" s="44" t="s">
        <v>44</v>
      </c>
      <c r="X5" s="44" t="s">
        <v>45</v>
      </c>
      <c r="Y5" s="45" t="s">
        <v>43</v>
      </c>
      <c r="Z5" s="8"/>
      <c r="AA5" s="35" t="s">
        <v>6</v>
      </c>
      <c r="AB5" s="8"/>
      <c r="AC5" s="50" t="s">
        <v>46</v>
      </c>
      <c r="AD5" s="51" t="s">
        <v>47</v>
      </c>
      <c r="AE5" s="51" t="s">
        <v>48</v>
      </c>
      <c r="AF5" s="51" t="s">
        <v>6</v>
      </c>
      <c r="AG5" s="52" t="s">
        <v>49</v>
      </c>
      <c r="AH5" s="8"/>
      <c r="AI5" s="72"/>
      <c r="AJ5" s="73" t="s">
        <v>50</v>
      </c>
      <c r="AK5" s="8"/>
      <c r="AL5" s="50" t="s">
        <v>51</v>
      </c>
      <c r="AM5" s="51" t="s">
        <v>52</v>
      </c>
      <c r="AN5" s="51" t="s">
        <v>53</v>
      </c>
      <c r="AO5" s="52" t="s">
        <v>54</v>
      </c>
      <c r="AP5" s="89"/>
      <c r="AQ5" s="56"/>
      <c r="AR5" s="57"/>
    </row>
    <row r="6" spans="1:44">
      <c r="A6" s="144"/>
      <c r="B6" s="37" t="s">
        <v>55</v>
      </c>
      <c r="C6" s="144"/>
      <c r="D6" s="40" t="s">
        <v>56</v>
      </c>
      <c r="E6" s="41" t="s">
        <v>55</v>
      </c>
      <c r="F6" s="144"/>
      <c r="G6" s="40" t="s">
        <v>57</v>
      </c>
      <c r="H6" s="41" t="s">
        <v>58</v>
      </c>
      <c r="I6" s="144"/>
      <c r="J6" s="40" t="s">
        <v>59</v>
      </c>
      <c r="K6" s="41" t="s">
        <v>60</v>
      </c>
      <c r="L6" s="144"/>
      <c r="M6" s="40" t="s">
        <v>61</v>
      </c>
      <c r="N6" s="41" t="s">
        <v>62</v>
      </c>
      <c r="O6" s="144"/>
      <c r="P6" s="40" t="s">
        <v>56</v>
      </c>
      <c r="Q6" s="41" t="s">
        <v>63</v>
      </c>
      <c r="R6" s="144"/>
      <c r="S6" s="40" t="s">
        <v>56</v>
      </c>
      <c r="T6" s="41" t="s">
        <v>64</v>
      </c>
      <c r="U6" s="144"/>
      <c r="V6" s="40" t="s">
        <v>59</v>
      </c>
      <c r="W6" s="32" t="s">
        <v>65</v>
      </c>
      <c r="X6" s="32" t="s">
        <v>60</v>
      </c>
      <c r="Y6" s="66" t="s">
        <v>66</v>
      </c>
      <c r="Z6" s="144"/>
      <c r="AA6" s="48" t="s">
        <v>67</v>
      </c>
      <c r="AB6" s="144"/>
      <c r="AC6" s="58" t="str">
        <f t="shared" ref="AC6:AC69" si="0">CodesFormula_1</f>
        <v>ALLOTHER</v>
      </c>
      <c r="AD6" s="61" t="str">
        <f t="shared" ref="AD6:AD69" si="1">CodesFormula_2</f>
        <v>ALLOTHER-000</v>
      </c>
      <c r="AE6" s="61" t="str">
        <f t="shared" ref="AE6:AE69" si="2">CodesFormula_3</f>
        <v>ALLOTHER-000-1</v>
      </c>
      <c r="AF6" s="62" t="s">
        <v>67</v>
      </c>
      <c r="AG6" s="63" t="str">
        <f t="shared" ref="AG6:AG69" si="3">CodesFormula_4</f>
        <v>000</v>
      </c>
      <c r="AH6" s="144"/>
      <c r="AI6" s="58" t="str">
        <f t="shared" ref="AI6:AI69" si="4">CodesFormula_5</f>
        <v>-</v>
      </c>
      <c r="AJ6" s="63" t="str">
        <f t="shared" ref="AJ6:AJ69" si="5">CodesFormula_6</f>
        <v>-</v>
      </c>
      <c r="AK6" s="144"/>
      <c r="AL6" s="53" t="e">
        <f t="shared" ref="AL6:AL69" si="6">CodesFormula_7</f>
        <v>#REF!</v>
      </c>
      <c r="AM6" s="54" t="str">
        <f t="shared" ref="AM6:AM69" si="7">CodesFormula_8</f>
        <v>-</v>
      </c>
      <c r="AN6" s="54" t="str">
        <f t="shared" ref="AN6:AN69" si="8">CodesFormula_9</f>
        <v>-</v>
      </c>
      <c r="AO6" s="145" t="s">
        <v>61</v>
      </c>
      <c r="AP6" s="144"/>
      <c r="AQ6" s="58" t="str">
        <f>CodesFormula_10</f>
        <v>-</v>
      </c>
      <c r="AR6" s="146" t="str">
        <f t="shared" ref="AR6:AR69" si="9">CodesFormula_11</f>
        <v>-</v>
      </c>
    </row>
    <row r="7" spans="1:44">
      <c r="A7" s="144"/>
      <c r="B7" s="77" t="s">
        <v>68</v>
      </c>
      <c r="C7" s="144"/>
      <c r="D7" s="42" t="s">
        <v>69</v>
      </c>
      <c r="E7" s="26" t="s">
        <v>70</v>
      </c>
      <c r="F7" s="144"/>
      <c r="G7" s="42" t="s">
        <v>71</v>
      </c>
      <c r="H7" s="26" t="s">
        <v>72</v>
      </c>
      <c r="I7" s="144"/>
      <c r="J7" s="42" t="s">
        <v>73</v>
      </c>
      <c r="K7" s="26" t="s">
        <v>74</v>
      </c>
      <c r="L7" s="144"/>
      <c r="M7" s="42" t="s">
        <v>75</v>
      </c>
      <c r="N7" s="26" t="s">
        <v>76</v>
      </c>
      <c r="O7" s="144"/>
      <c r="P7" s="42" t="s">
        <v>69</v>
      </c>
      <c r="Q7" s="26" t="s">
        <v>77</v>
      </c>
      <c r="R7" s="144"/>
      <c r="S7" s="42" t="s">
        <v>78</v>
      </c>
      <c r="T7" s="26" t="s">
        <v>79</v>
      </c>
      <c r="U7" s="144"/>
      <c r="V7" s="42" t="s">
        <v>73</v>
      </c>
      <c r="W7" s="31" t="s">
        <v>80</v>
      </c>
      <c r="X7" s="31" t="s">
        <v>74</v>
      </c>
      <c r="Y7" s="67" t="s">
        <v>81</v>
      </c>
      <c r="Z7" s="144"/>
      <c r="AA7" s="49" t="s">
        <v>82</v>
      </c>
      <c r="AB7" s="144"/>
      <c r="AC7" s="59" t="str">
        <f t="shared" si="0"/>
        <v>ALLOTHER</v>
      </c>
      <c r="AD7" s="79" t="str">
        <f t="shared" si="1"/>
        <v>ALLOTHER-100</v>
      </c>
      <c r="AE7" s="79" t="str">
        <f t="shared" si="2"/>
        <v>ALLOTHER-100-1</v>
      </c>
      <c r="AF7" s="27" t="s">
        <v>82</v>
      </c>
      <c r="AG7" s="21" t="str">
        <f t="shared" si="3"/>
        <v>100</v>
      </c>
      <c r="AH7" s="144"/>
      <c r="AI7" s="59" t="str">
        <f t="shared" si="4"/>
        <v>-</v>
      </c>
      <c r="AJ7" s="21" t="str">
        <f t="shared" si="5"/>
        <v>-</v>
      </c>
      <c r="AK7" s="144"/>
      <c r="AL7" s="55" t="e">
        <f t="shared" si="6"/>
        <v>#REF!</v>
      </c>
      <c r="AM7" s="80" t="str">
        <f t="shared" si="7"/>
        <v>-</v>
      </c>
      <c r="AN7" s="80" t="str">
        <f t="shared" si="8"/>
        <v>-</v>
      </c>
      <c r="AO7" s="34" t="s">
        <v>75</v>
      </c>
      <c r="AP7" s="144"/>
      <c r="AQ7" s="59" t="str">
        <f>CodesFormula_10</f>
        <v>-</v>
      </c>
      <c r="AR7" s="147" t="str">
        <f t="shared" si="9"/>
        <v>-</v>
      </c>
    </row>
    <row r="8" spans="1:44">
      <c r="A8" s="144"/>
      <c r="B8" s="36" t="s">
        <v>83</v>
      </c>
      <c r="C8" s="144"/>
      <c r="D8" s="42" t="s">
        <v>84</v>
      </c>
      <c r="E8" s="26" t="s">
        <v>85</v>
      </c>
      <c r="F8" s="144"/>
      <c r="G8" s="42" t="s">
        <v>86</v>
      </c>
      <c r="H8" s="26" t="s">
        <v>87</v>
      </c>
      <c r="I8" s="144"/>
      <c r="J8" s="42" t="s">
        <v>88</v>
      </c>
      <c r="K8" s="26" t="s">
        <v>89</v>
      </c>
      <c r="L8" s="144"/>
      <c r="M8" s="42" t="s">
        <v>90</v>
      </c>
      <c r="N8" s="26" t="s">
        <v>91</v>
      </c>
      <c r="O8" s="144"/>
      <c r="P8" s="42" t="s">
        <v>84</v>
      </c>
      <c r="Q8" s="26" t="s">
        <v>92</v>
      </c>
      <c r="R8" s="144"/>
      <c r="S8" s="42" t="s">
        <v>93</v>
      </c>
      <c r="T8" s="26" t="s">
        <v>94</v>
      </c>
      <c r="U8" s="144"/>
      <c r="V8" s="42" t="s">
        <v>88</v>
      </c>
      <c r="W8" s="31" t="s">
        <v>95</v>
      </c>
      <c r="X8" s="31" t="s">
        <v>89</v>
      </c>
      <c r="Y8" s="67" t="s">
        <v>96</v>
      </c>
      <c r="Z8" s="144"/>
      <c r="AA8" s="49" t="s">
        <v>97</v>
      </c>
      <c r="AB8" s="144"/>
      <c r="AC8" s="59" t="str">
        <f t="shared" si="0"/>
        <v>ALLOTHER</v>
      </c>
      <c r="AD8" s="79" t="str">
        <f t="shared" si="1"/>
        <v>ALLOTHER-100</v>
      </c>
      <c r="AE8" s="79" t="str">
        <f t="shared" si="2"/>
        <v>ALLOTHER-100-2</v>
      </c>
      <c r="AF8" s="27" t="s">
        <v>97</v>
      </c>
      <c r="AG8" s="21" t="str">
        <f t="shared" si="3"/>
        <v>100</v>
      </c>
      <c r="AH8" s="144"/>
      <c r="AI8" s="59" t="str">
        <f t="shared" si="4"/>
        <v>-</v>
      </c>
      <c r="AJ8" s="21" t="str">
        <f t="shared" si="5"/>
        <v>-</v>
      </c>
      <c r="AK8" s="144"/>
      <c r="AL8" s="55" t="e">
        <f t="shared" si="6"/>
        <v>#REF!</v>
      </c>
      <c r="AM8" s="80" t="str">
        <f t="shared" si="7"/>
        <v>-</v>
      </c>
      <c r="AN8" s="80" t="str">
        <f t="shared" si="8"/>
        <v>-</v>
      </c>
      <c r="AO8" s="34" t="s">
        <v>90</v>
      </c>
      <c r="AP8" s="144"/>
      <c r="AQ8" s="59" t="str">
        <f>CodesFormula_10</f>
        <v>-</v>
      </c>
      <c r="AR8" s="147" t="str">
        <f t="shared" si="9"/>
        <v>-</v>
      </c>
    </row>
    <row r="9" spans="1:44">
      <c r="A9" s="144"/>
      <c r="B9" s="36" t="s">
        <v>98</v>
      </c>
      <c r="C9" s="144"/>
      <c r="D9" s="42" t="s">
        <v>99</v>
      </c>
      <c r="E9" s="26" t="s">
        <v>100</v>
      </c>
      <c r="F9" s="144"/>
      <c r="G9" s="42" t="s">
        <v>101</v>
      </c>
      <c r="H9" s="26" t="s">
        <v>102</v>
      </c>
      <c r="I9" s="144"/>
      <c r="J9" s="42" t="s">
        <v>103</v>
      </c>
      <c r="K9" s="26" t="s">
        <v>104</v>
      </c>
      <c r="L9" s="144"/>
      <c r="M9" s="42" t="s">
        <v>105</v>
      </c>
      <c r="N9" s="26" t="s">
        <v>106</v>
      </c>
      <c r="O9" s="144"/>
      <c r="P9" s="42" t="s">
        <v>99</v>
      </c>
      <c r="Q9" s="26" t="s">
        <v>107</v>
      </c>
      <c r="R9" s="144"/>
      <c r="S9" s="42" t="s">
        <v>108</v>
      </c>
      <c r="T9" s="26" t="s">
        <v>109</v>
      </c>
      <c r="U9" s="144"/>
      <c r="V9" s="42" t="s">
        <v>103</v>
      </c>
      <c r="W9" s="31" t="s">
        <v>110</v>
      </c>
      <c r="X9" s="31" t="s">
        <v>104</v>
      </c>
      <c r="Y9" s="67" t="s">
        <v>111</v>
      </c>
      <c r="Z9" s="144"/>
      <c r="AA9" s="49" t="s">
        <v>112</v>
      </c>
      <c r="AB9" s="144"/>
      <c r="AC9" s="59" t="str">
        <f t="shared" si="0"/>
        <v>ALLOTHER</v>
      </c>
      <c r="AD9" s="79" t="str">
        <f t="shared" si="1"/>
        <v>ALLOTHER-100</v>
      </c>
      <c r="AE9" s="79" t="str">
        <f t="shared" si="2"/>
        <v>ALLOTHER-100-3</v>
      </c>
      <c r="AF9" s="27" t="s">
        <v>112</v>
      </c>
      <c r="AG9" s="21" t="str">
        <f t="shared" si="3"/>
        <v>100</v>
      </c>
      <c r="AH9" s="144"/>
      <c r="AI9" s="59" t="str">
        <f t="shared" si="4"/>
        <v>-</v>
      </c>
      <c r="AJ9" s="21" t="str">
        <f t="shared" si="5"/>
        <v>-</v>
      </c>
      <c r="AK9" s="144"/>
      <c r="AL9" s="55" t="e">
        <f t="shared" si="6"/>
        <v>#REF!</v>
      </c>
      <c r="AM9" s="80" t="str">
        <f t="shared" si="7"/>
        <v>-</v>
      </c>
      <c r="AN9" s="80" t="str">
        <f t="shared" si="8"/>
        <v>-</v>
      </c>
      <c r="AO9" s="34" t="s">
        <v>105</v>
      </c>
      <c r="AP9" s="144"/>
      <c r="AQ9" s="59" t="str">
        <f>CodesFormula_10</f>
        <v>-</v>
      </c>
      <c r="AR9" s="147" t="str">
        <f t="shared" si="9"/>
        <v>-</v>
      </c>
    </row>
    <row r="10" spans="1:44">
      <c r="A10" s="144"/>
      <c r="B10" s="36" t="s">
        <v>113</v>
      </c>
      <c r="C10" s="144"/>
      <c r="D10" s="42" t="s">
        <v>114</v>
      </c>
      <c r="E10" s="26" t="s">
        <v>115</v>
      </c>
      <c r="F10" s="144"/>
      <c r="G10" s="42" t="s">
        <v>116</v>
      </c>
      <c r="H10" s="26" t="s">
        <v>117</v>
      </c>
      <c r="I10" s="144"/>
      <c r="J10" s="42" t="s">
        <v>118</v>
      </c>
      <c r="K10" s="26" t="s">
        <v>119</v>
      </c>
      <c r="L10" s="144"/>
      <c r="M10" s="42" t="s">
        <v>120</v>
      </c>
      <c r="N10" s="26" t="s">
        <v>121</v>
      </c>
      <c r="O10" s="144"/>
      <c r="P10" s="42" t="s">
        <v>114</v>
      </c>
      <c r="Q10" s="26" t="s">
        <v>122</v>
      </c>
      <c r="R10" s="144"/>
      <c r="S10" s="42" t="s">
        <v>123</v>
      </c>
      <c r="T10" s="26" t="s">
        <v>109</v>
      </c>
      <c r="U10" s="144"/>
      <c r="V10" s="42" t="s">
        <v>118</v>
      </c>
      <c r="W10" s="31" t="s">
        <v>124</v>
      </c>
      <c r="X10" s="31" t="s">
        <v>119</v>
      </c>
      <c r="Y10" s="67" t="s">
        <v>125</v>
      </c>
      <c r="Z10" s="144"/>
      <c r="AA10" s="49" t="s">
        <v>126</v>
      </c>
      <c r="AB10" s="144"/>
      <c r="AC10" s="59" t="str">
        <f t="shared" si="0"/>
        <v>ALLOTHER</v>
      </c>
      <c r="AD10" s="79" t="str">
        <f t="shared" si="1"/>
        <v>ALLOTHER-100</v>
      </c>
      <c r="AE10" s="79" t="str">
        <f t="shared" si="2"/>
        <v>ALLOTHER-100-4</v>
      </c>
      <c r="AF10" s="27" t="s">
        <v>126</v>
      </c>
      <c r="AG10" s="21" t="str">
        <f t="shared" si="3"/>
        <v>100</v>
      </c>
      <c r="AH10" s="144"/>
      <c r="AI10" s="59" t="str">
        <f t="shared" si="4"/>
        <v>-</v>
      </c>
      <c r="AJ10" s="21" t="str">
        <f t="shared" si="5"/>
        <v>-</v>
      </c>
      <c r="AK10" s="144"/>
      <c r="AL10" s="55" t="e">
        <f t="shared" si="6"/>
        <v>#REF!</v>
      </c>
      <c r="AM10" s="80" t="str">
        <f t="shared" si="7"/>
        <v>-</v>
      </c>
      <c r="AN10" s="80" t="str">
        <f t="shared" si="8"/>
        <v>-</v>
      </c>
      <c r="AO10" s="34" t="s">
        <v>120</v>
      </c>
      <c r="AP10" s="144"/>
      <c r="AQ10" s="59" t="str">
        <f>CodesFormula_10</f>
        <v>-</v>
      </c>
      <c r="AR10" s="147" t="str">
        <f t="shared" si="9"/>
        <v>-</v>
      </c>
    </row>
    <row r="11" spans="1:44">
      <c r="A11" s="144"/>
      <c r="B11" s="36" t="s">
        <v>127</v>
      </c>
      <c r="C11" s="144"/>
      <c r="D11" s="42" t="s">
        <v>128</v>
      </c>
      <c r="E11" s="26" t="s">
        <v>129</v>
      </c>
      <c r="F11" s="144"/>
      <c r="G11" s="42" t="s">
        <v>130</v>
      </c>
      <c r="H11" s="26" t="s">
        <v>131</v>
      </c>
      <c r="I11" s="144"/>
      <c r="J11" s="42" t="s">
        <v>132</v>
      </c>
      <c r="K11" s="26" t="s">
        <v>133</v>
      </c>
      <c r="L11" s="144"/>
      <c r="M11" s="42" t="s">
        <v>134</v>
      </c>
      <c r="N11" s="26" t="s">
        <v>135</v>
      </c>
      <c r="O11" s="144"/>
      <c r="P11" s="42" t="s">
        <v>128</v>
      </c>
      <c r="Q11" s="26" t="s">
        <v>136</v>
      </c>
      <c r="R11" s="144"/>
      <c r="S11" s="42" t="s">
        <v>137</v>
      </c>
      <c r="T11" s="26" t="s">
        <v>138</v>
      </c>
      <c r="U11" s="144"/>
      <c r="V11" s="42" t="s">
        <v>132</v>
      </c>
      <c r="W11" s="31" t="s">
        <v>139</v>
      </c>
      <c r="X11" s="31" t="s">
        <v>133</v>
      </c>
      <c r="Y11" s="67" t="s">
        <v>140</v>
      </c>
      <c r="Z11" s="144"/>
      <c r="AA11" s="49" t="s">
        <v>141</v>
      </c>
      <c r="AB11" s="144"/>
      <c r="AC11" s="59" t="str">
        <f t="shared" si="0"/>
        <v>ALLOTHER</v>
      </c>
      <c r="AD11" s="79" t="str">
        <f t="shared" si="1"/>
        <v>ALLOTHER-100</v>
      </c>
      <c r="AE11" s="79" t="str">
        <f t="shared" si="2"/>
        <v>ALLOTHER-100-5</v>
      </c>
      <c r="AF11" s="27" t="s">
        <v>141</v>
      </c>
      <c r="AG11" s="21" t="str">
        <f t="shared" si="3"/>
        <v>100</v>
      </c>
      <c r="AH11" s="144"/>
      <c r="AI11" s="59" t="str">
        <f t="shared" si="4"/>
        <v>-</v>
      </c>
      <c r="AJ11" s="21" t="str">
        <f t="shared" si="5"/>
        <v>-</v>
      </c>
      <c r="AK11" s="144"/>
      <c r="AL11" s="55" t="e">
        <f t="shared" si="6"/>
        <v>#REF!</v>
      </c>
      <c r="AM11" s="80" t="str">
        <f t="shared" si="7"/>
        <v>-</v>
      </c>
      <c r="AN11" s="80" t="str">
        <f t="shared" si="8"/>
        <v>-</v>
      </c>
      <c r="AO11" s="34" t="s">
        <v>134</v>
      </c>
      <c r="AP11" s="144"/>
      <c r="AQ11" s="59" t="str">
        <f>CodesFormula_10</f>
        <v>-</v>
      </c>
      <c r="AR11" s="147" t="str">
        <f t="shared" si="9"/>
        <v>-</v>
      </c>
    </row>
    <row r="12" spans="1:44">
      <c r="A12" s="144"/>
      <c r="B12" s="36" t="s">
        <v>142</v>
      </c>
      <c r="C12" s="144"/>
      <c r="D12" s="42" t="s">
        <v>143</v>
      </c>
      <c r="E12" s="26" t="s">
        <v>144</v>
      </c>
      <c r="F12" s="144"/>
      <c r="G12" s="42" t="s">
        <v>145</v>
      </c>
      <c r="H12" s="26" t="s">
        <v>146</v>
      </c>
      <c r="I12" s="144"/>
      <c r="J12" s="42" t="s">
        <v>147</v>
      </c>
      <c r="K12" s="26" t="s">
        <v>148</v>
      </c>
      <c r="L12" s="144"/>
      <c r="M12" s="42" t="s">
        <v>149</v>
      </c>
      <c r="N12" s="26" t="s">
        <v>150</v>
      </c>
      <c r="O12" s="144"/>
      <c r="P12" s="42" t="s">
        <v>143</v>
      </c>
      <c r="Q12" s="26" t="s">
        <v>151</v>
      </c>
      <c r="R12" s="144"/>
      <c r="S12" s="42" t="s">
        <v>152</v>
      </c>
      <c r="T12" s="26" t="s">
        <v>153</v>
      </c>
      <c r="U12" s="144"/>
      <c r="V12" s="42" t="s">
        <v>147</v>
      </c>
      <c r="W12" s="31" t="s">
        <v>154</v>
      </c>
      <c r="X12" s="31" t="s">
        <v>148</v>
      </c>
      <c r="Y12" s="67" t="s">
        <v>155</v>
      </c>
      <c r="Z12" s="144"/>
      <c r="AA12" s="49" t="s">
        <v>156</v>
      </c>
      <c r="AB12" s="144"/>
      <c r="AC12" s="59" t="str">
        <f t="shared" si="0"/>
        <v>ALLOTHER</v>
      </c>
      <c r="AD12" s="79" t="str">
        <f t="shared" si="1"/>
        <v>ALLOTHER-100</v>
      </c>
      <c r="AE12" s="79" t="str">
        <f t="shared" si="2"/>
        <v>ALLOTHER-100-6</v>
      </c>
      <c r="AF12" s="27" t="s">
        <v>156</v>
      </c>
      <c r="AG12" s="21" t="str">
        <f t="shared" si="3"/>
        <v>100</v>
      </c>
      <c r="AH12" s="144"/>
      <c r="AI12" s="59" t="str">
        <f t="shared" si="4"/>
        <v>-</v>
      </c>
      <c r="AJ12" s="21" t="str">
        <f t="shared" si="5"/>
        <v>-</v>
      </c>
      <c r="AK12" s="144"/>
      <c r="AL12" s="55" t="e">
        <f t="shared" si="6"/>
        <v>#REF!</v>
      </c>
      <c r="AM12" s="80" t="str">
        <f t="shared" si="7"/>
        <v>-</v>
      </c>
      <c r="AN12" s="80" t="str">
        <f t="shared" si="8"/>
        <v>-</v>
      </c>
      <c r="AO12" s="34" t="s">
        <v>149</v>
      </c>
      <c r="AP12" s="144"/>
      <c r="AQ12" s="59" t="str">
        <f>CodesFormula_10</f>
        <v>-</v>
      </c>
      <c r="AR12" s="147" t="str">
        <f t="shared" si="9"/>
        <v>-</v>
      </c>
    </row>
    <row r="13" spans="1:44">
      <c r="A13" s="144"/>
      <c r="B13" s="36" t="s">
        <v>157</v>
      </c>
      <c r="C13" s="144"/>
      <c r="D13" s="42" t="s">
        <v>158</v>
      </c>
      <c r="E13" s="26" t="s">
        <v>159</v>
      </c>
      <c r="F13" s="144"/>
      <c r="G13" s="42" t="s">
        <v>160</v>
      </c>
      <c r="H13" s="26" t="s">
        <v>161</v>
      </c>
      <c r="I13" s="144"/>
      <c r="J13" s="42" t="s">
        <v>162</v>
      </c>
      <c r="K13" s="26" t="s">
        <v>163</v>
      </c>
      <c r="L13" s="144"/>
      <c r="M13" s="42" t="s">
        <v>164</v>
      </c>
      <c r="N13" s="26" t="s">
        <v>165</v>
      </c>
      <c r="O13" s="144"/>
      <c r="P13" s="42" t="s">
        <v>158</v>
      </c>
      <c r="Q13" s="26" t="s">
        <v>166</v>
      </c>
      <c r="R13" s="144"/>
      <c r="S13" s="42" t="s">
        <v>167</v>
      </c>
      <c r="T13" s="26" t="s">
        <v>168</v>
      </c>
      <c r="U13" s="144"/>
      <c r="V13" s="42" t="s">
        <v>162</v>
      </c>
      <c r="W13" s="31" t="s">
        <v>169</v>
      </c>
      <c r="X13" s="31" t="s">
        <v>163</v>
      </c>
      <c r="Y13" s="67" t="s">
        <v>170</v>
      </c>
      <c r="Z13" s="144"/>
      <c r="AA13" s="49" t="s">
        <v>171</v>
      </c>
      <c r="AB13" s="144"/>
      <c r="AC13" s="59" t="str">
        <f t="shared" si="0"/>
        <v>ALLOTHER</v>
      </c>
      <c r="AD13" s="79" t="str">
        <f t="shared" si="1"/>
        <v>ALLOTHER-100</v>
      </c>
      <c r="AE13" s="79" t="str">
        <f t="shared" si="2"/>
        <v>ALLOTHER-100-7</v>
      </c>
      <c r="AF13" s="27" t="s">
        <v>171</v>
      </c>
      <c r="AG13" s="21" t="str">
        <f t="shared" si="3"/>
        <v>100</v>
      </c>
      <c r="AH13" s="144"/>
      <c r="AI13" s="59" t="str">
        <f t="shared" si="4"/>
        <v>-</v>
      </c>
      <c r="AJ13" s="21" t="str">
        <f t="shared" si="5"/>
        <v>-</v>
      </c>
      <c r="AK13" s="144"/>
      <c r="AL13" s="55" t="e">
        <f t="shared" si="6"/>
        <v>#REF!</v>
      </c>
      <c r="AM13" s="80" t="str">
        <f t="shared" si="7"/>
        <v>-</v>
      </c>
      <c r="AN13" s="80" t="str">
        <f t="shared" si="8"/>
        <v>-</v>
      </c>
      <c r="AO13" s="34" t="s">
        <v>164</v>
      </c>
      <c r="AP13" s="144"/>
      <c r="AQ13" s="59" t="str">
        <f>CodesFormula_10</f>
        <v>-</v>
      </c>
      <c r="AR13" s="147" t="str">
        <f t="shared" si="9"/>
        <v>-</v>
      </c>
    </row>
    <row r="14" spans="1:44">
      <c r="A14" s="144"/>
      <c r="B14" s="36" t="s">
        <v>172</v>
      </c>
      <c r="C14" s="144"/>
      <c r="D14" s="42" t="s">
        <v>173</v>
      </c>
      <c r="E14" s="26" t="s">
        <v>159</v>
      </c>
      <c r="F14" s="144"/>
      <c r="G14" s="42" t="s">
        <v>174</v>
      </c>
      <c r="H14" s="26" t="s">
        <v>175</v>
      </c>
      <c r="I14" s="144"/>
      <c r="J14" s="42" t="s">
        <v>176</v>
      </c>
      <c r="K14" s="26" t="s">
        <v>177</v>
      </c>
      <c r="L14" s="144"/>
      <c r="M14" s="42" t="s">
        <v>178</v>
      </c>
      <c r="N14" s="26" t="s">
        <v>179</v>
      </c>
      <c r="O14" s="144"/>
      <c r="P14" s="42" t="s">
        <v>173</v>
      </c>
      <c r="Q14" s="26" t="s">
        <v>180</v>
      </c>
      <c r="R14" s="144"/>
      <c r="S14" s="42" t="s">
        <v>181</v>
      </c>
      <c r="T14" s="26" t="s">
        <v>182</v>
      </c>
      <c r="U14" s="144"/>
      <c r="V14" s="42" t="s">
        <v>176</v>
      </c>
      <c r="W14" s="31" t="s">
        <v>183</v>
      </c>
      <c r="X14" s="31" t="s">
        <v>177</v>
      </c>
      <c r="Y14" s="67" t="s">
        <v>184</v>
      </c>
      <c r="Z14" s="144"/>
      <c r="AA14" s="49" t="s">
        <v>185</v>
      </c>
      <c r="AB14" s="144"/>
      <c r="AC14" s="59" t="str">
        <f t="shared" si="0"/>
        <v>ALLOTHER</v>
      </c>
      <c r="AD14" s="79" t="str">
        <f t="shared" si="1"/>
        <v>ALLOTHER-100</v>
      </c>
      <c r="AE14" s="79" t="str">
        <f t="shared" si="2"/>
        <v>ALLOTHER-100-8</v>
      </c>
      <c r="AF14" s="27" t="s">
        <v>185</v>
      </c>
      <c r="AG14" s="21" t="str">
        <f t="shared" si="3"/>
        <v>100</v>
      </c>
      <c r="AH14" s="144"/>
      <c r="AI14" s="59" t="str">
        <f t="shared" si="4"/>
        <v>-</v>
      </c>
      <c r="AJ14" s="21" t="str">
        <f t="shared" si="5"/>
        <v>-</v>
      </c>
      <c r="AK14" s="144"/>
      <c r="AL14" s="55" t="e">
        <f t="shared" si="6"/>
        <v>#REF!</v>
      </c>
      <c r="AM14" s="80" t="str">
        <f t="shared" si="7"/>
        <v>-</v>
      </c>
      <c r="AN14" s="80" t="str">
        <f t="shared" si="8"/>
        <v>-</v>
      </c>
      <c r="AO14" s="34" t="s">
        <v>178</v>
      </c>
      <c r="AP14" s="144"/>
      <c r="AQ14" s="59" t="str">
        <f>CodesFormula_10</f>
        <v>-</v>
      </c>
      <c r="AR14" s="147" t="str">
        <f t="shared" si="9"/>
        <v>-</v>
      </c>
    </row>
    <row r="15" spans="1:44">
      <c r="A15" s="144"/>
      <c r="B15" s="36" t="s">
        <v>186</v>
      </c>
      <c r="C15" s="144"/>
      <c r="D15" s="42" t="s">
        <v>187</v>
      </c>
      <c r="E15" s="26" t="s">
        <v>98</v>
      </c>
      <c r="F15" s="144"/>
      <c r="G15" s="42" t="s">
        <v>188</v>
      </c>
      <c r="H15" s="26" t="s">
        <v>189</v>
      </c>
      <c r="I15" s="144"/>
      <c r="J15" s="42" t="s">
        <v>190</v>
      </c>
      <c r="K15" s="26" t="s">
        <v>191</v>
      </c>
      <c r="L15" s="144"/>
      <c r="M15" s="42" t="s">
        <v>192</v>
      </c>
      <c r="N15" s="26" t="s">
        <v>193</v>
      </c>
      <c r="O15" s="144"/>
      <c r="P15" s="42" t="s">
        <v>187</v>
      </c>
      <c r="Q15" s="26" t="s">
        <v>194</v>
      </c>
      <c r="R15" s="144"/>
      <c r="S15" s="42" t="s">
        <v>128</v>
      </c>
      <c r="T15" s="26" t="s">
        <v>195</v>
      </c>
      <c r="U15" s="144"/>
      <c r="V15" s="42" t="s">
        <v>190</v>
      </c>
      <c r="W15" s="31" t="s">
        <v>196</v>
      </c>
      <c r="X15" s="31" t="s">
        <v>191</v>
      </c>
      <c r="Y15" s="67" t="s">
        <v>197</v>
      </c>
      <c r="Z15" s="144"/>
      <c r="AA15" s="49" t="s">
        <v>198</v>
      </c>
      <c r="AB15" s="144"/>
      <c r="AC15" s="59" t="str">
        <f t="shared" si="0"/>
        <v>ALLOTHER</v>
      </c>
      <c r="AD15" s="79" t="str">
        <f t="shared" si="1"/>
        <v>ALLOTHER-100</v>
      </c>
      <c r="AE15" s="79" t="str">
        <f t="shared" si="2"/>
        <v>ALLOTHER-100-9</v>
      </c>
      <c r="AF15" s="27" t="s">
        <v>198</v>
      </c>
      <c r="AG15" s="21" t="str">
        <f t="shared" si="3"/>
        <v>100</v>
      </c>
      <c r="AH15" s="144"/>
      <c r="AI15" s="59" t="str">
        <f t="shared" si="4"/>
        <v>-</v>
      </c>
      <c r="AJ15" s="21" t="str">
        <f t="shared" si="5"/>
        <v>-</v>
      </c>
      <c r="AK15" s="144"/>
      <c r="AL15" s="55" t="e">
        <f t="shared" si="6"/>
        <v>#REF!</v>
      </c>
      <c r="AM15" s="80" t="str">
        <f t="shared" si="7"/>
        <v>-</v>
      </c>
      <c r="AN15" s="80" t="str">
        <f t="shared" si="8"/>
        <v>-</v>
      </c>
      <c r="AO15" s="34" t="s">
        <v>192</v>
      </c>
      <c r="AP15" s="144"/>
      <c r="AQ15" s="59" t="str">
        <f>CodesFormula_10</f>
        <v>-</v>
      </c>
      <c r="AR15" s="147" t="str">
        <f t="shared" si="9"/>
        <v>-</v>
      </c>
    </row>
    <row r="16" spans="1:44">
      <c r="A16" s="144"/>
      <c r="B16" s="36" t="s">
        <v>199</v>
      </c>
      <c r="C16" s="144"/>
      <c r="D16" s="42" t="s">
        <v>200</v>
      </c>
      <c r="E16" s="26" t="s">
        <v>201</v>
      </c>
      <c r="F16" s="144"/>
      <c r="G16" s="42" t="s">
        <v>202</v>
      </c>
      <c r="H16" s="26" t="s">
        <v>203</v>
      </c>
      <c r="I16" s="144"/>
      <c r="J16" s="42" t="s">
        <v>204</v>
      </c>
      <c r="K16" s="26" t="s">
        <v>205</v>
      </c>
      <c r="L16" s="144"/>
      <c r="M16" s="42" t="s">
        <v>206</v>
      </c>
      <c r="N16" s="26" t="s">
        <v>207</v>
      </c>
      <c r="O16" s="144"/>
      <c r="P16" s="42" t="s">
        <v>200</v>
      </c>
      <c r="Q16" s="26" t="s">
        <v>208</v>
      </c>
      <c r="R16" s="144"/>
      <c r="S16" s="42" t="s">
        <v>209</v>
      </c>
      <c r="T16" s="26" t="s">
        <v>210</v>
      </c>
      <c r="U16" s="144"/>
      <c r="V16" s="42" t="s">
        <v>204</v>
      </c>
      <c r="W16" s="31" t="s">
        <v>211</v>
      </c>
      <c r="X16" s="31" t="s">
        <v>205</v>
      </c>
      <c r="Y16" s="67" t="s">
        <v>212</v>
      </c>
      <c r="Z16" s="144"/>
      <c r="AA16" s="49" t="s">
        <v>213</v>
      </c>
      <c r="AB16" s="144"/>
      <c r="AC16" s="59" t="str">
        <f t="shared" si="0"/>
        <v>ALLOTHER</v>
      </c>
      <c r="AD16" s="79" t="str">
        <f t="shared" si="1"/>
        <v>ALLOTHER-100</v>
      </c>
      <c r="AE16" s="79" t="str">
        <f t="shared" si="2"/>
        <v>ALLOTHER-100-10</v>
      </c>
      <c r="AF16" s="27" t="s">
        <v>213</v>
      </c>
      <c r="AG16" s="21" t="str">
        <f t="shared" si="3"/>
        <v>100</v>
      </c>
      <c r="AH16" s="144"/>
      <c r="AI16" s="59" t="str">
        <f t="shared" si="4"/>
        <v>-</v>
      </c>
      <c r="AJ16" s="21" t="str">
        <f t="shared" si="5"/>
        <v>-</v>
      </c>
      <c r="AK16" s="144"/>
      <c r="AL16" s="55" t="e">
        <f t="shared" si="6"/>
        <v>#REF!</v>
      </c>
      <c r="AM16" s="80" t="str">
        <f t="shared" si="7"/>
        <v>-</v>
      </c>
      <c r="AN16" s="80" t="str">
        <f t="shared" si="8"/>
        <v>-</v>
      </c>
      <c r="AO16" s="34" t="s">
        <v>206</v>
      </c>
      <c r="AP16" s="144"/>
      <c r="AQ16" s="59" t="str">
        <f>CodesFormula_10</f>
        <v>-</v>
      </c>
      <c r="AR16" s="147" t="str">
        <f t="shared" si="9"/>
        <v>-</v>
      </c>
    </row>
    <row r="17" spans="1:44">
      <c r="A17" s="144"/>
      <c r="B17" s="36" t="s">
        <v>214</v>
      </c>
      <c r="C17" s="144"/>
      <c r="D17" s="42" t="s">
        <v>215</v>
      </c>
      <c r="E17" s="26" t="s">
        <v>216</v>
      </c>
      <c r="F17" s="144"/>
      <c r="G17" s="42" t="s">
        <v>217</v>
      </c>
      <c r="H17" s="26" t="s">
        <v>218</v>
      </c>
      <c r="I17" s="144"/>
      <c r="J17" s="42" t="s">
        <v>219</v>
      </c>
      <c r="K17" s="26" t="s">
        <v>220</v>
      </c>
      <c r="L17" s="144"/>
      <c r="M17" s="42" t="s">
        <v>221</v>
      </c>
      <c r="N17" s="26" t="s">
        <v>222</v>
      </c>
      <c r="O17" s="144"/>
      <c r="P17" s="42" t="s">
        <v>215</v>
      </c>
      <c r="Q17" s="26" t="s">
        <v>223</v>
      </c>
      <c r="R17" s="144"/>
      <c r="S17" s="42" t="s">
        <v>224</v>
      </c>
      <c r="T17" s="26" t="s">
        <v>225</v>
      </c>
      <c r="U17" s="144"/>
      <c r="V17" s="42" t="s">
        <v>219</v>
      </c>
      <c r="W17" s="31" t="s">
        <v>226</v>
      </c>
      <c r="X17" s="31" t="s">
        <v>220</v>
      </c>
      <c r="Y17" s="67" t="s">
        <v>227</v>
      </c>
      <c r="Z17" s="144"/>
      <c r="AA17" s="49" t="s">
        <v>228</v>
      </c>
      <c r="AB17" s="144"/>
      <c r="AC17" s="59" t="str">
        <f t="shared" si="0"/>
        <v>ALLOTHER</v>
      </c>
      <c r="AD17" s="79" t="str">
        <f t="shared" si="1"/>
        <v>ALLOTHER-100</v>
      </c>
      <c r="AE17" s="79" t="str">
        <f t="shared" si="2"/>
        <v>ALLOTHER-100-11</v>
      </c>
      <c r="AF17" s="27" t="s">
        <v>228</v>
      </c>
      <c r="AG17" s="21" t="str">
        <f t="shared" si="3"/>
        <v>100</v>
      </c>
      <c r="AH17" s="144"/>
      <c r="AI17" s="59" t="str">
        <f t="shared" si="4"/>
        <v>-</v>
      </c>
      <c r="AJ17" s="21" t="str">
        <f t="shared" si="5"/>
        <v>-</v>
      </c>
      <c r="AK17" s="144"/>
      <c r="AL17" s="55" t="e">
        <f t="shared" si="6"/>
        <v>#REF!</v>
      </c>
      <c r="AM17" s="80" t="str">
        <f t="shared" si="7"/>
        <v>-</v>
      </c>
      <c r="AN17" s="80" t="str">
        <f t="shared" si="8"/>
        <v>-</v>
      </c>
      <c r="AO17" s="34" t="s">
        <v>221</v>
      </c>
      <c r="AP17" s="144"/>
      <c r="AQ17" s="59" t="str">
        <f>CodesFormula_10</f>
        <v>-</v>
      </c>
      <c r="AR17" s="147" t="str">
        <f t="shared" si="9"/>
        <v>-</v>
      </c>
    </row>
    <row r="18" spans="1:44">
      <c r="A18" s="144"/>
      <c r="B18" s="36" t="s">
        <v>229</v>
      </c>
      <c r="C18" s="144"/>
      <c r="D18" s="42" t="s">
        <v>230</v>
      </c>
      <c r="E18" s="26" t="s">
        <v>231</v>
      </c>
      <c r="F18" s="144"/>
      <c r="G18" s="42" t="s">
        <v>232</v>
      </c>
      <c r="H18" s="26" t="s">
        <v>233</v>
      </c>
      <c r="I18" s="144"/>
      <c r="J18" s="42" t="s">
        <v>234</v>
      </c>
      <c r="K18" s="26" t="s">
        <v>235</v>
      </c>
      <c r="L18" s="144"/>
      <c r="M18" s="42" t="s">
        <v>236</v>
      </c>
      <c r="N18" s="26" t="s">
        <v>237</v>
      </c>
      <c r="O18" s="144"/>
      <c r="P18" s="42" t="s">
        <v>230</v>
      </c>
      <c r="Q18" s="26" t="s">
        <v>238</v>
      </c>
      <c r="R18" s="144"/>
      <c r="S18" s="42" t="s">
        <v>239</v>
      </c>
      <c r="T18" s="26" t="s">
        <v>240</v>
      </c>
      <c r="U18" s="144"/>
      <c r="V18" s="42" t="s">
        <v>234</v>
      </c>
      <c r="W18" s="31" t="s">
        <v>241</v>
      </c>
      <c r="X18" s="31" t="s">
        <v>235</v>
      </c>
      <c r="Y18" s="67" t="s">
        <v>242</v>
      </c>
      <c r="Z18" s="144"/>
      <c r="AA18" s="49" t="s">
        <v>243</v>
      </c>
      <c r="AB18" s="144"/>
      <c r="AC18" s="59" t="str">
        <f t="shared" si="0"/>
        <v>ALLOTHER</v>
      </c>
      <c r="AD18" s="79" t="str">
        <f t="shared" si="1"/>
        <v>ALLOTHER-100</v>
      </c>
      <c r="AE18" s="79" t="str">
        <f t="shared" si="2"/>
        <v>ALLOTHER-100-12</v>
      </c>
      <c r="AF18" s="27" t="s">
        <v>243</v>
      </c>
      <c r="AG18" s="21" t="str">
        <f t="shared" si="3"/>
        <v>100</v>
      </c>
      <c r="AH18" s="144"/>
      <c r="AI18" s="59" t="str">
        <f t="shared" si="4"/>
        <v>-</v>
      </c>
      <c r="AJ18" s="21" t="str">
        <f t="shared" si="5"/>
        <v>-</v>
      </c>
      <c r="AK18" s="144"/>
      <c r="AL18" s="55" t="e">
        <f t="shared" si="6"/>
        <v>#REF!</v>
      </c>
      <c r="AM18" s="80" t="str">
        <f t="shared" si="7"/>
        <v>-</v>
      </c>
      <c r="AN18" s="80" t="str">
        <f t="shared" si="8"/>
        <v>-</v>
      </c>
      <c r="AO18" s="34" t="s">
        <v>236</v>
      </c>
      <c r="AP18" s="144"/>
      <c r="AQ18" s="59" t="str">
        <f>CodesFormula_10</f>
        <v>-</v>
      </c>
      <c r="AR18" s="147" t="str">
        <f t="shared" si="9"/>
        <v>-</v>
      </c>
    </row>
    <row r="19" spans="1:44">
      <c r="A19" s="144"/>
      <c r="B19" s="36" t="s">
        <v>231</v>
      </c>
      <c r="C19" s="144"/>
      <c r="D19" s="42" t="s">
        <v>244</v>
      </c>
      <c r="E19" s="26" t="s">
        <v>245</v>
      </c>
      <c r="F19" s="144"/>
      <c r="G19" s="42" t="s">
        <v>246</v>
      </c>
      <c r="H19" s="26" t="s">
        <v>247</v>
      </c>
      <c r="I19" s="144"/>
      <c r="J19" s="42" t="s">
        <v>248</v>
      </c>
      <c r="K19" s="26" t="s">
        <v>249</v>
      </c>
      <c r="L19" s="144"/>
      <c r="M19" s="42" t="s">
        <v>250</v>
      </c>
      <c r="N19" s="26" t="s">
        <v>251</v>
      </c>
      <c r="O19" s="144"/>
      <c r="P19" s="42" t="s">
        <v>244</v>
      </c>
      <c r="Q19" s="26" t="s">
        <v>252</v>
      </c>
      <c r="R19" s="144"/>
      <c r="S19" s="42" t="s">
        <v>253</v>
      </c>
      <c r="T19" s="26" t="s">
        <v>254</v>
      </c>
      <c r="U19" s="144"/>
      <c r="V19" s="42" t="s">
        <v>248</v>
      </c>
      <c r="W19" s="31" t="s">
        <v>255</v>
      </c>
      <c r="X19" s="31" t="s">
        <v>249</v>
      </c>
      <c r="Y19" s="67" t="s">
        <v>256</v>
      </c>
      <c r="Z19" s="144"/>
      <c r="AA19" s="49" t="s">
        <v>257</v>
      </c>
      <c r="AB19" s="144"/>
      <c r="AC19" s="59" t="str">
        <f t="shared" si="0"/>
        <v>ALLOTHER</v>
      </c>
      <c r="AD19" s="79" t="str">
        <f t="shared" si="1"/>
        <v>ALLOTHER-100</v>
      </c>
      <c r="AE19" s="79" t="str">
        <f t="shared" si="2"/>
        <v>ALLOTHER-100-13</v>
      </c>
      <c r="AF19" s="27" t="s">
        <v>257</v>
      </c>
      <c r="AG19" s="21" t="str">
        <f t="shared" si="3"/>
        <v>100</v>
      </c>
      <c r="AH19" s="144"/>
      <c r="AI19" s="59" t="str">
        <f t="shared" si="4"/>
        <v>-</v>
      </c>
      <c r="AJ19" s="21" t="str">
        <f t="shared" si="5"/>
        <v>-</v>
      </c>
      <c r="AK19" s="144"/>
      <c r="AL19" s="55" t="e">
        <f t="shared" si="6"/>
        <v>#REF!</v>
      </c>
      <c r="AM19" s="80" t="str">
        <f t="shared" si="7"/>
        <v>-</v>
      </c>
      <c r="AN19" s="80" t="str">
        <f t="shared" si="8"/>
        <v>-</v>
      </c>
      <c r="AO19" s="34" t="s">
        <v>250</v>
      </c>
      <c r="AP19" s="144"/>
      <c r="AQ19" s="59" t="str">
        <f>CodesFormula_10</f>
        <v>-</v>
      </c>
      <c r="AR19" s="147" t="str">
        <f t="shared" si="9"/>
        <v>-</v>
      </c>
    </row>
    <row r="20" spans="1:44">
      <c r="A20" s="144"/>
      <c r="B20" s="36" t="s">
        <v>258</v>
      </c>
      <c r="C20" s="144"/>
      <c r="D20" s="42" t="s">
        <v>259</v>
      </c>
      <c r="E20" s="26" t="s">
        <v>260</v>
      </c>
      <c r="F20" s="144"/>
      <c r="G20" s="42" t="s">
        <v>261</v>
      </c>
      <c r="H20" s="26" t="s">
        <v>262</v>
      </c>
      <c r="I20" s="144"/>
      <c r="J20" s="42" t="s">
        <v>263</v>
      </c>
      <c r="K20" s="26" t="s">
        <v>264</v>
      </c>
      <c r="L20" s="144"/>
      <c r="M20" s="42" t="s">
        <v>265</v>
      </c>
      <c r="N20" s="26" t="s">
        <v>266</v>
      </c>
      <c r="O20" s="144"/>
      <c r="P20" s="42" t="s">
        <v>259</v>
      </c>
      <c r="Q20" s="26" t="s">
        <v>267</v>
      </c>
      <c r="R20" s="144"/>
      <c r="S20" s="42" t="s">
        <v>268</v>
      </c>
      <c r="T20" s="26" t="s">
        <v>269</v>
      </c>
      <c r="U20" s="144"/>
      <c r="V20" s="42" t="s">
        <v>263</v>
      </c>
      <c r="W20" s="31" t="s">
        <v>270</v>
      </c>
      <c r="X20" s="31" t="s">
        <v>264</v>
      </c>
      <c r="Y20" s="67" t="s">
        <v>271</v>
      </c>
      <c r="Z20" s="144"/>
      <c r="AA20" s="49" t="s">
        <v>272</v>
      </c>
      <c r="AB20" s="144"/>
      <c r="AC20" s="59" t="str">
        <f t="shared" si="0"/>
        <v>ALLOTHER</v>
      </c>
      <c r="AD20" s="79" t="str">
        <f t="shared" si="1"/>
        <v>ALLOTHER-100</v>
      </c>
      <c r="AE20" s="79" t="str">
        <f t="shared" si="2"/>
        <v>ALLOTHER-100-14</v>
      </c>
      <c r="AF20" s="27" t="s">
        <v>272</v>
      </c>
      <c r="AG20" s="21" t="str">
        <f t="shared" si="3"/>
        <v>100</v>
      </c>
      <c r="AH20" s="144"/>
      <c r="AI20" s="59" t="str">
        <f t="shared" si="4"/>
        <v>-</v>
      </c>
      <c r="AJ20" s="21" t="str">
        <f t="shared" si="5"/>
        <v>-</v>
      </c>
      <c r="AK20" s="144"/>
      <c r="AL20" s="55" t="e">
        <f t="shared" si="6"/>
        <v>#REF!</v>
      </c>
      <c r="AM20" s="80" t="str">
        <f t="shared" si="7"/>
        <v>-</v>
      </c>
      <c r="AN20" s="80" t="str">
        <f t="shared" si="8"/>
        <v>-</v>
      </c>
      <c r="AO20" s="34" t="s">
        <v>265</v>
      </c>
      <c r="AP20" s="144"/>
      <c r="AQ20" s="59" t="str">
        <f>CodesFormula_10</f>
        <v>-</v>
      </c>
      <c r="AR20" s="147" t="str">
        <f t="shared" si="9"/>
        <v>-</v>
      </c>
    </row>
    <row r="21" spans="1:44">
      <c r="A21" s="144"/>
      <c r="B21" s="77" t="s">
        <v>273</v>
      </c>
      <c r="C21" s="144"/>
      <c r="D21" s="42" t="s">
        <v>274</v>
      </c>
      <c r="E21" s="26" t="s">
        <v>129</v>
      </c>
      <c r="F21" s="144"/>
      <c r="G21" s="42" t="s">
        <v>275</v>
      </c>
      <c r="H21" s="26" t="s">
        <v>276</v>
      </c>
      <c r="I21" s="144"/>
      <c r="J21" s="42" t="s">
        <v>277</v>
      </c>
      <c r="K21" s="26" t="s">
        <v>278</v>
      </c>
      <c r="L21" s="144"/>
      <c r="M21" s="42" t="s">
        <v>279</v>
      </c>
      <c r="N21" s="26" t="s">
        <v>280</v>
      </c>
      <c r="O21" s="144"/>
      <c r="P21" s="42" t="s">
        <v>274</v>
      </c>
      <c r="Q21" s="26" t="s">
        <v>281</v>
      </c>
      <c r="R21" s="144"/>
      <c r="S21" s="42" t="s">
        <v>282</v>
      </c>
      <c r="T21" s="26" t="s">
        <v>283</v>
      </c>
      <c r="U21" s="144"/>
      <c r="V21" s="42" t="s">
        <v>277</v>
      </c>
      <c r="W21" s="31" t="s">
        <v>284</v>
      </c>
      <c r="X21" s="31" t="s">
        <v>278</v>
      </c>
      <c r="Y21" s="67" t="s">
        <v>285</v>
      </c>
      <c r="Z21" s="144"/>
      <c r="AA21" s="49" t="s">
        <v>286</v>
      </c>
      <c r="AB21" s="144"/>
      <c r="AC21" s="59" t="str">
        <f t="shared" si="0"/>
        <v>ALLOTHER</v>
      </c>
      <c r="AD21" s="79" t="str">
        <f t="shared" si="1"/>
        <v>ALLOTHER-100</v>
      </c>
      <c r="AE21" s="79" t="str">
        <f t="shared" si="2"/>
        <v>ALLOTHER-100-15</v>
      </c>
      <c r="AF21" s="27" t="s">
        <v>286</v>
      </c>
      <c r="AG21" s="21" t="str">
        <f t="shared" si="3"/>
        <v>100</v>
      </c>
      <c r="AH21" s="144"/>
      <c r="AI21" s="59" t="str">
        <f t="shared" si="4"/>
        <v>-</v>
      </c>
      <c r="AJ21" s="21" t="str">
        <f t="shared" si="5"/>
        <v>-</v>
      </c>
      <c r="AK21" s="144"/>
      <c r="AL21" s="55" t="e">
        <f t="shared" si="6"/>
        <v>#REF!</v>
      </c>
      <c r="AM21" s="80" t="str">
        <f t="shared" si="7"/>
        <v>-</v>
      </c>
      <c r="AN21" s="80" t="str">
        <f t="shared" si="8"/>
        <v>-</v>
      </c>
      <c r="AO21" s="34" t="s">
        <v>279</v>
      </c>
      <c r="AP21" s="144"/>
      <c r="AQ21" s="59" t="str">
        <f>CodesFormula_10</f>
        <v>-</v>
      </c>
      <c r="AR21" s="147" t="str">
        <f t="shared" si="9"/>
        <v>-</v>
      </c>
    </row>
    <row r="22" spans="1:44">
      <c r="A22" s="144"/>
      <c r="B22" s="77" t="s">
        <v>287</v>
      </c>
      <c r="C22" s="144"/>
      <c r="D22" s="42" t="s">
        <v>288</v>
      </c>
      <c r="E22" s="26" t="s">
        <v>289</v>
      </c>
      <c r="F22" s="144"/>
      <c r="G22" s="42" t="s">
        <v>290</v>
      </c>
      <c r="H22" s="26" t="s">
        <v>291</v>
      </c>
      <c r="I22" s="144"/>
      <c r="J22" s="42" t="s">
        <v>292</v>
      </c>
      <c r="K22" s="26" t="s">
        <v>293</v>
      </c>
      <c r="L22" s="144"/>
      <c r="M22" s="42" t="s">
        <v>294</v>
      </c>
      <c r="N22" s="26" t="s">
        <v>295</v>
      </c>
      <c r="O22" s="144"/>
      <c r="P22" s="42" t="s">
        <v>288</v>
      </c>
      <c r="Q22" s="26" t="s">
        <v>296</v>
      </c>
      <c r="R22" s="144"/>
      <c r="S22" s="42" t="s">
        <v>297</v>
      </c>
      <c r="T22" s="26" t="s">
        <v>298</v>
      </c>
      <c r="U22" s="144"/>
      <c r="V22" s="42" t="s">
        <v>292</v>
      </c>
      <c r="W22" s="31" t="s">
        <v>299</v>
      </c>
      <c r="X22" s="31" t="s">
        <v>293</v>
      </c>
      <c r="Y22" s="67" t="s">
        <v>300</v>
      </c>
      <c r="Z22" s="144"/>
      <c r="AA22" s="49" t="s">
        <v>301</v>
      </c>
      <c r="AB22" s="144"/>
      <c r="AC22" s="59" t="str">
        <f t="shared" si="0"/>
        <v>ALLOTHER</v>
      </c>
      <c r="AD22" s="79" t="str">
        <f t="shared" si="1"/>
        <v>ALLOTHER-100</v>
      </c>
      <c r="AE22" s="79" t="str">
        <f t="shared" si="2"/>
        <v>ALLOTHER-100-16</v>
      </c>
      <c r="AF22" s="27" t="s">
        <v>301</v>
      </c>
      <c r="AG22" s="21" t="str">
        <f t="shared" si="3"/>
        <v>100</v>
      </c>
      <c r="AH22" s="144"/>
      <c r="AI22" s="59" t="str">
        <f t="shared" si="4"/>
        <v>-</v>
      </c>
      <c r="AJ22" s="21" t="str">
        <f t="shared" si="5"/>
        <v>-</v>
      </c>
      <c r="AK22" s="144"/>
      <c r="AL22" s="55" t="e">
        <f t="shared" si="6"/>
        <v>#REF!</v>
      </c>
      <c r="AM22" s="80" t="str">
        <f t="shared" si="7"/>
        <v>-</v>
      </c>
      <c r="AN22" s="80" t="str">
        <f t="shared" si="8"/>
        <v>-</v>
      </c>
      <c r="AO22" s="34" t="s">
        <v>294</v>
      </c>
      <c r="AP22" s="144"/>
      <c r="AQ22" s="59" t="str">
        <f>CodesFormula_10</f>
        <v>-</v>
      </c>
      <c r="AR22" s="147" t="str">
        <f t="shared" si="9"/>
        <v>-</v>
      </c>
    </row>
    <row r="23" spans="1:44">
      <c r="A23" s="144"/>
      <c r="B23" s="77" t="s">
        <v>302</v>
      </c>
      <c r="C23" s="144"/>
      <c r="D23" s="42" t="s">
        <v>303</v>
      </c>
      <c r="E23" s="26" t="s">
        <v>304</v>
      </c>
      <c r="F23" s="144"/>
      <c r="G23" s="42" t="s">
        <v>305</v>
      </c>
      <c r="H23" s="26" t="s">
        <v>306</v>
      </c>
      <c r="I23" s="144"/>
      <c r="J23" s="42" t="s">
        <v>307</v>
      </c>
      <c r="K23" s="26" t="s">
        <v>308</v>
      </c>
      <c r="L23" s="144"/>
      <c r="M23" s="42" t="s">
        <v>309</v>
      </c>
      <c r="N23" s="26" t="s">
        <v>310</v>
      </c>
      <c r="O23" s="144"/>
      <c r="P23" s="42" t="s">
        <v>303</v>
      </c>
      <c r="Q23" s="26" t="s">
        <v>311</v>
      </c>
      <c r="R23" s="144"/>
      <c r="S23" s="42" t="s">
        <v>312</v>
      </c>
      <c r="T23" s="26" t="s">
        <v>313</v>
      </c>
      <c r="U23" s="144"/>
      <c r="V23" s="42" t="s">
        <v>307</v>
      </c>
      <c r="W23" s="31" t="s">
        <v>314</v>
      </c>
      <c r="X23" s="31" t="s">
        <v>308</v>
      </c>
      <c r="Y23" s="67" t="s">
        <v>315</v>
      </c>
      <c r="Z23" s="144"/>
      <c r="AA23" s="49" t="s">
        <v>316</v>
      </c>
      <c r="AB23" s="144"/>
      <c r="AC23" s="59" t="str">
        <f t="shared" si="0"/>
        <v>ALLOTHER</v>
      </c>
      <c r="AD23" s="79" t="str">
        <f t="shared" si="1"/>
        <v>ALLOTHER-100</v>
      </c>
      <c r="AE23" s="79" t="str">
        <f t="shared" si="2"/>
        <v>ALLOTHER-100-17</v>
      </c>
      <c r="AF23" s="27" t="s">
        <v>316</v>
      </c>
      <c r="AG23" s="21" t="str">
        <f t="shared" si="3"/>
        <v>100</v>
      </c>
      <c r="AH23" s="144"/>
      <c r="AI23" s="59" t="str">
        <f t="shared" si="4"/>
        <v>-</v>
      </c>
      <c r="AJ23" s="21" t="str">
        <f t="shared" si="5"/>
        <v>-</v>
      </c>
      <c r="AK23" s="144"/>
      <c r="AL23" s="55" t="e">
        <f t="shared" si="6"/>
        <v>#REF!</v>
      </c>
      <c r="AM23" s="80" t="str">
        <f t="shared" si="7"/>
        <v>-</v>
      </c>
      <c r="AN23" s="80" t="str">
        <f t="shared" si="8"/>
        <v>-</v>
      </c>
      <c r="AO23" s="34" t="s">
        <v>309</v>
      </c>
      <c r="AP23" s="144"/>
      <c r="AQ23" s="59" t="str">
        <f>CodesFormula_10</f>
        <v>-</v>
      </c>
      <c r="AR23" s="147" t="str">
        <f t="shared" si="9"/>
        <v>-</v>
      </c>
    </row>
    <row r="24" spans="1:44">
      <c r="A24" s="144"/>
      <c r="B24" s="77" t="s">
        <v>317</v>
      </c>
      <c r="C24" s="144"/>
      <c r="D24" s="42" t="s">
        <v>318</v>
      </c>
      <c r="E24" s="26" t="s">
        <v>289</v>
      </c>
      <c r="F24" s="144"/>
      <c r="G24" s="42" t="s">
        <v>319</v>
      </c>
      <c r="H24" s="26" t="s">
        <v>320</v>
      </c>
      <c r="I24" s="144"/>
      <c r="J24" s="42" t="s">
        <v>321</v>
      </c>
      <c r="K24" s="26" t="s">
        <v>322</v>
      </c>
      <c r="L24" s="144"/>
      <c r="M24" s="42" t="s">
        <v>323</v>
      </c>
      <c r="N24" s="26" t="s">
        <v>324</v>
      </c>
      <c r="O24" s="144"/>
      <c r="P24" s="42" t="s">
        <v>318</v>
      </c>
      <c r="Q24" s="26" t="s">
        <v>325</v>
      </c>
      <c r="R24" s="144"/>
      <c r="S24" s="42" t="s">
        <v>326</v>
      </c>
      <c r="T24" s="26" t="s">
        <v>327</v>
      </c>
      <c r="U24" s="144"/>
      <c r="V24" s="42" t="s">
        <v>321</v>
      </c>
      <c r="W24" s="31" t="s">
        <v>328</v>
      </c>
      <c r="X24" s="31" t="s">
        <v>322</v>
      </c>
      <c r="Y24" s="67" t="s">
        <v>329</v>
      </c>
      <c r="Z24" s="144"/>
      <c r="AA24" s="49" t="s">
        <v>330</v>
      </c>
      <c r="AB24" s="144"/>
      <c r="AC24" s="59" t="str">
        <f t="shared" si="0"/>
        <v>ALLOTHER</v>
      </c>
      <c r="AD24" s="79" t="str">
        <f t="shared" si="1"/>
        <v>ALLOTHER-100</v>
      </c>
      <c r="AE24" s="79" t="str">
        <f t="shared" si="2"/>
        <v>ALLOTHER-100-18</v>
      </c>
      <c r="AF24" s="27" t="s">
        <v>330</v>
      </c>
      <c r="AG24" s="21" t="str">
        <f t="shared" si="3"/>
        <v>100</v>
      </c>
      <c r="AH24" s="144"/>
      <c r="AI24" s="59" t="str">
        <f t="shared" si="4"/>
        <v>-</v>
      </c>
      <c r="AJ24" s="21" t="str">
        <f t="shared" si="5"/>
        <v>-</v>
      </c>
      <c r="AK24" s="144"/>
      <c r="AL24" s="55" t="e">
        <f t="shared" si="6"/>
        <v>#REF!</v>
      </c>
      <c r="AM24" s="80" t="str">
        <f t="shared" si="7"/>
        <v>-</v>
      </c>
      <c r="AN24" s="80" t="str">
        <f t="shared" si="8"/>
        <v>-</v>
      </c>
      <c r="AO24" s="34" t="s">
        <v>323</v>
      </c>
      <c r="AP24" s="144"/>
      <c r="AQ24" s="59" t="str">
        <f>CodesFormula_10</f>
        <v>-</v>
      </c>
      <c r="AR24" s="147" t="str">
        <f t="shared" si="9"/>
        <v>-</v>
      </c>
    </row>
    <row r="25" spans="1:44">
      <c r="A25" s="144"/>
      <c r="B25" s="36" t="s">
        <v>331</v>
      </c>
      <c r="C25" s="144"/>
      <c r="D25" s="42" t="s">
        <v>332</v>
      </c>
      <c r="E25" s="26" t="s">
        <v>333</v>
      </c>
      <c r="F25" s="144"/>
      <c r="G25" s="42" t="s">
        <v>334</v>
      </c>
      <c r="H25" s="26" t="s">
        <v>335</v>
      </c>
      <c r="I25" s="144"/>
      <c r="J25" s="42" t="s">
        <v>336</v>
      </c>
      <c r="K25" s="148" t="s">
        <v>337</v>
      </c>
      <c r="L25" s="144"/>
      <c r="M25" s="42" t="s">
        <v>338</v>
      </c>
      <c r="N25" s="26" t="s">
        <v>339</v>
      </c>
      <c r="O25" s="144"/>
      <c r="P25" s="42" t="s">
        <v>332</v>
      </c>
      <c r="Q25" s="26" t="s">
        <v>340</v>
      </c>
      <c r="R25" s="144"/>
      <c r="S25" s="42" t="s">
        <v>341</v>
      </c>
      <c r="T25" s="26" t="s">
        <v>342</v>
      </c>
      <c r="U25" s="144"/>
      <c r="V25" s="42" t="s">
        <v>336</v>
      </c>
      <c r="W25" s="31" t="s">
        <v>343</v>
      </c>
      <c r="X25" s="31" t="s">
        <v>337</v>
      </c>
      <c r="Y25" s="67" t="s">
        <v>344</v>
      </c>
      <c r="Z25" s="144"/>
      <c r="AA25" s="49" t="s">
        <v>345</v>
      </c>
      <c r="AB25" s="144"/>
      <c r="AC25" s="59" t="str">
        <f t="shared" si="0"/>
        <v>ALLOTHER</v>
      </c>
      <c r="AD25" s="79" t="str">
        <f t="shared" si="1"/>
        <v>ALLOTHER-100</v>
      </c>
      <c r="AE25" s="79" t="str">
        <f t="shared" si="2"/>
        <v>ALLOTHER-100-19</v>
      </c>
      <c r="AF25" s="27" t="s">
        <v>345</v>
      </c>
      <c r="AG25" s="21" t="str">
        <f t="shared" si="3"/>
        <v>100</v>
      </c>
      <c r="AH25" s="144"/>
      <c r="AI25" s="59" t="str">
        <f t="shared" si="4"/>
        <v>-</v>
      </c>
      <c r="AJ25" s="21" t="str">
        <f t="shared" si="5"/>
        <v>-</v>
      </c>
      <c r="AK25" s="144"/>
      <c r="AL25" s="55" t="e">
        <f t="shared" si="6"/>
        <v>#REF!</v>
      </c>
      <c r="AM25" s="80" t="str">
        <f t="shared" si="7"/>
        <v>-</v>
      </c>
      <c r="AN25" s="80" t="str">
        <f t="shared" si="8"/>
        <v>-</v>
      </c>
      <c r="AO25" s="34" t="s">
        <v>338</v>
      </c>
      <c r="AP25" s="144"/>
      <c r="AQ25" s="59" t="str">
        <f>CodesFormula_10</f>
        <v>-</v>
      </c>
      <c r="AR25" s="147" t="str">
        <f t="shared" si="9"/>
        <v>-</v>
      </c>
    </row>
    <row r="26" spans="1:44">
      <c r="A26" s="144"/>
      <c r="B26" s="36" t="s">
        <v>346</v>
      </c>
      <c r="C26" s="144"/>
      <c r="D26" s="42" t="s">
        <v>347</v>
      </c>
      <c r="E26" s="26" t="s">
        <v>348</v>
      </c>
      <c r="F26" s="144"/>
      <c r="G26" s="42" t="s">
        <v>349</v>
      </c>
      <c r="H26" s="26" t="s">
        <v>350</v>
      </c>
      <c r="I26" s="144"/>
      <c r="J26" s="42" t="s">
        <v>351</v>
      </c>
      <c r="K26" s="26" t="s">
        <v>352</v>
      </c>
      <c r="L26" s="144"/>
      <c r="M26" s="42" t="s">
        <v>353</v>
      </c>
      <c r="N26" s="26" t="s">
        <v>354</v>
      </c>
      <c r="O26" s="144"/>
      <c r="P26" s="42" t="s">
        <v>347</v>
      </c>
      <c r="Q26" s="26" t="s">
        <v>355</v>
      </c>
      <c r="R26" s="144"/>
      <c r="S26" s="42" t="s">
        <v>356</v>
      </c>
      <c r="T26" s="26" t="s">
        <v>357</v>
      </c>
      <c r="U26" s="144"/>
      <c r="V26" s="42" t="s">
        <v>351</v>
      </c>
      <c r="W26" s="31" t="s">
        <v>358</v>
      </c>
      <c r="X26" s="31" t="s">
        <v>352</v>
      </c>
      <c r="Y26" s="67" t="s">
        <v>359</v>
      </c>
      <c r="Z26" s="144"/>
      <c r="AA26" s="49" t="s">
        <v>360</v>
      </c>
      <c r="AB26" s="144"/>
      <c r="AC26" s="59" t="str">
        <f t="shared" si="0"/>
        <v>ALLOTHER</v>
      </c>
      <c r="AD26" s="79" t="str">
        <f t="shared" si="1"/>
        <v>ALLOTHER-100</v>
      </c>
      <c r="AE26" s="79" t="str">
        <f t="shared" si="2"/>
        <v>ALLOTHER-100-20</v>
      </c>
      <c r="AF26" s="27" t="s">
        <v>360</v>
      </c>
      <c r="AG26" s="21" t="str">
        <f t="shared" si="3"/>
        <v>100</v>
      </c>
      <c r="AH26" s="144"/>
      <c r="AI26" s="59" t="str">
        <f t="shared" si="4"/>
        <v>-</v>
      </c>
      <c r="AJ26" s="21" t="str">
        <f t="shared" si="5"/>
        <v>-</v>
      </c>
      <c r="AK26" s="144"/>
      <c r="AL26" s="55" t="e">
        <f t="shared" si="6"/>
        <v>#REF!</v>
      </c>
      <c r="AM26" s="80" t="str">
        <f t="shared" si="7"/>
        <v>-</v>
      </c>
      <c r="AN26" s="80" t="str">
        <f t="shared" si="8"/>
        <v>-</v>
      </c>
      <c r="AO26" s="34" t="s">
        <v>353</v>
      </c>
      <c r="AP26" s="144"/>
      <c r="AQ26" s="59" t="str">
        <f>CodesFormula_10</f>
        <v>-</v>
      </c>
      <c r="AR26" s="147" t="str">
        <f t="shared" si="9"/>
        <v>-</v>
      </c>
    </row>
    <row r="27" spans="1:44">
      <c r="A27" s="144"/>
      <c r="B27" s="77" t="s">
        <v>361</v>
      </c>
      <c r="C27" s="144"/>
      <c r="D27" s="42" t="s">
        <v>209</v>
      </c>
      <c r="E27" s="26" t="s">
        <v>68</v>
      </c>
      <c r="F27" s="144"/>
      <c r="G27" s="42" t="s">
        <v>362</v>
      </c>
      <c r="H27" s="26" t="s">
        <v>363</v>
      </c>
      <c r="I27" s="144"/>
      <c r="J27" s="42" t="s">
        <v>364</v>
      </c>
      <c r="K27" s="26" t="s">
        <v>365</v>
      </c>
      <c r="L27" s="144"/>
      <c r="M27" s="42" t="s">
        <v>366</v>
      </c>
      <c r="N27" s="26" t="s">
        <v>367</v>
      </c>
      <c r="O27" s="144"/>
      <c r="P27" s="42" t="s">
        <v>209</v>
      </c>
      <c r="Q27" s="26" t="s">
        <v>368</v>
      </c>
      <c r="R27" s="144"/>
      <c r="S27" s="42" t="s">
        <v>369</v>
      </c>
      <c r="T27" s="26" t="s">
        <v>370</v>
      </c>
      <c r="U27" s="144"/>
      <c r="V27" s="42" t="s">
        <v>364</v>
      </c>
      <c r="W27" s="31" t="s">
        <v>371</v>
      </c>
      <c r="X27" s="31" t="s">
        <v>365</v>
      </c>
      <c r="Y27" s="67" t="s">
        <v>372</v>
      </c>
      <c r="Z27" s="144"/>
      <c r="AA27" s="49" t="s">
        <v>373</v>
      </c>
      <c r="AB27" s="144"/>
      <c r="AC27" s="59" t="str">
        <f t="shared" si="0"/>
        <v>ALLOTHER</v>
      </c>
      <c r="AD27" s="79" t="str">
        <f t="shared" si="1"/>
        <v>ALLOTHER-100</v>
      </c>
      <c r="AE27" s="79" t="str">
        <f t="shared" si="2"/>
        <v>ALLOTHER-100-21</v>
      </c>
      <c r="AF27" s="27" t="s">
        <v>373</v>
      </c>
      <c r="AG27" s="21" t="str">
        <f t="shared" si="3"/>
        <v>100</v>
      </c>
      <c r="AH27" s="144"/>
      <c r="AI27" s="59" t="str">
        <f t="shared" si="4"/>
        <v>-</v>
      </c>
      <c r="AJ27" s="21" t="str">
        <f t="shared" si="5"/>
        <v>-</v>
      </c>
      <c r="AK27" s="144"/>
      <c r="AL27" s="55" t="e">
        <f t="shared" si="6"/>
        <v>#REF!</v>
      </c>
      <c r="AM27" s="80" t="str">
        <f t="shared" si="7"/>
        <v>-</v>
      </c>
      <c r="AN27" s="80" t="str">
        <f t="shared" si="8"/>
        <v>-</v>
      </c>
      <c r="AO27" s="34" t="s">
        <v>366</v>
      </c>
      <c r="AP27" s="144"/>
      <c r="AQ27" s="59" t="str">
        <f>CodesFormula_10</f>
        <v>-</v>
      </c>
      <c r="AR27" s="147" t="str">
        <f t="shared" si="9"/>
        <v>-</v>
      </c>
    </row>
    <row r="28" spans="1:44">
      <c r="A28" s="144"/>
      <c r="B28" s="77" t="s">
        <v>374</v>
      </c>
      <c r="C28" s="144"/>
      <c r="D28" s="42" t="s">
        <v>375</v>
      </c>
      <c r="E28" s="26" t="s">
        <v>376</v>
      </c>
      <c r="F28" s="144"/>
      <c r="G28" s="42" t="s">
        <v>377</v>
      </c>
      <c r="H28" s="26" t="s">
        <v>378</v>
      </c>
      <c r="I28" s="144"/>
      <c r="J28" s="42" t="s">
        <v>379</v>
      </c>
      <c r="K28" s="26" t="s">
        <v>380</v>
      </c>
      <c r="L28" s="144"/>
      <c r="M28" s="42" t="s">
        <v>381</v>
      </c>
      <c r="N28" s="26" t="s">
        <v>382</v>
      </c>
      <c r="O28" s="144"/>
      <c r="P28" s="42" t="s">
        <v>375</v>
      </c>
      <c r="Q28" s="26" t="s">
        <v>383</v>
      </c>
      <c r="R28" s="144"/>
      <c r="S28" s="42" t="s">
        <v>384</v>
      </c>
      <c r="T28" s="26" t="s">
        <v>342</v>
      </c>
      <c r="U28" s="144"/>
      <c r="V28" s="42" t="s">
        <v>379</v>
      </c>
      <c r="W28" s="31" t="s">
        <v>385</v>
      </c>
      <c r="X28" s="31" t="s">
        <v>380</v>
      </c>
      <c r="Y28" s="67" t="s">
        <v>386</v>
      </c>
      <c r="Z28" s="144"/>
      <c r="AA28" s="49" t="s">
        <v>387</v>
      </c>
      <c r="AB28" s="144"/>
      <c r="AC28" s="59" t="str">
        <f t="shared" si="0"/>
        <v>ALLOTHER</v>
      </c>
      <c r="AD28" s="79" t="str">
        <f t="shared" si="1"/>
        <v>ALLOTHER-100</v>
      </c>
      <c r="AE28" s="79" t="str">
        <f t="shared" si="2"/>
        <v>ALLOTHER-100-22</v>
      </c>
      <c r="AF28" s="27" t="s">
        <v>387</v>
      </c>
      <c r="AG28" s="21" t="str">
        <f t="shared" si="3"/>
        <v>100</v>
      </c>
      <c r="AH28" s="144"/>
      <c r="AI28" s="59" t="str">
        <f t="shared" si="4"/>
        <v>-</v>
      </c>
      <c r="AJ28" s="21" t="str">
        <f t="shared" si="5"/>
        <v>-</v>
      </c>
      <c r="AK28" s="144"/>
      <c r="AL28" s="55" t="e">
        <f t="shared" si="6"/>
        <v>#REF!</v>
      </c>
      <c r="AM28" s="80" t="str">
        <f t="shared" si="7"/>
        <v>-</v>
      </c>
      <c r="AN28" s="80" t="str">
        <f t="shared" si="8"/>
        <v>-</v>
      </c>
      <c r="AO28" s="34" t="s">
        <v>381</v>
      </c>
      <c r="AP28" s="144"/>
      <c r="AQ28" s="59" t="str">
        <f>CodesFormula_10</f>
        <v>-</v>
      </c>
      <c r="AR28" s="147" t="str">
        <f t="shared" si="9"/>
        <v>-</v>
      </c>
    </row>
    <row r="29" spans="1:44">
      <c r="A29" s="144"/>
      <c r="B29" s="77" t="s">
        <v>388</v>
      </c>
      <c r="C29" s="144"/>
      <c r="D29" s="42" t="s">
        <v>389</v>
      </c>
      <c r="E29" s="26" t="s">
        <v>390</v>
      </c>
      <c r="F29" s="144"/>
      <c r="G29" s="42" t="s">
        <v>391</v>
      </c>
      <c r="H29" s="26" t="s">
        <v>392</v>
      </c>
      <c r="I29" s="144"/>
      <c r="J29" s="42" t="s">
        <v>393</v>
      </c>
      <c r="K29" s="26" t="s">
        <v>394</v>
      </c>
      <c r="L29" s="144"/>
      <c r="M29" s="42" t="s">
        <v>395</v>
      </c>
      <c r="N29" s="26" t="s">
        <v>396</v>
      </c>
      <c r="O29" s="144"/>
      <c r="P29" s="42" t="s">
        <v>389</v>
      </c>
      <c r="Q29" s="26" t="s">
        <v>397</v>
      </c>
      <c r="R29" s="144"/>
      <c r="S29" s="42" t="s">
        <v>398</v>
      </c>
      <c r="T29" s="26" t="s">
        <v>399</v>
      </c>
      <c r="U29" s="144"/>
      <c r="V29" s="42" t="s">
        <v>393</v>
      </c>
      <c r="W29" s="31" t="s">
        <v>400</v>
      </c>
      <c r="X29" s="31" t="s">
        <v>394</v>
      </c>
      <c r="Y29" s="67" t="s">
        <v>401</v>
      </c>
      <c r="Z29" s="144"/>
      <c r="AA29" s="49" t="s">
        <v>402</v>
      </c>
      <c r="AB29" s="144"/>
      <c r="AC29" s="59" t="str">
        <f t="shared" si="0"/>
        <v>ALLOTHER</v>
      </c>
      <c r="AD29" s="79" t="str">
        <f t="shared" si="1"/>
        <v>ALLOTHER-100</v>
      </c>
      <c r="AE29" s="79" t="str">
        <f t="shared" si="2"/>
        <v>ALLOTHER-100-23</v>
      </c>
      <c r="AF29" s="27" t="s">
        <v>402</v>
      </c>
      <c r="AG29" s="21" t="str">
        <f t="shared" si="3"/>
        <v>100</v>
      </c>
      <c r="AH29" s="144"/>
      <c r="AI29" s="59" t="str">
        <f t="shared" si="4"/>
        <v>-</v>
      </c>
      <c r="AJ29" s="21" t="str">
        <f t="shared" si="5"/>
        <v>-</v>
      </c>
      <c r="AK29" s="144"/>
      <c r="AL29" s="55" t="e">
        <f t="shared" si="6"/>
        <v>#REF!</v>
      </c>
      <c r="AM29" s="80" t="str">
        <f t="shared" si="7"/>
        <v>-</v>
      </c>
      <c r="AN29" s="80" t="str">
        <f t="shared" si="8"/>
        <v>-</v>
      </c>
      <c r="AO29" s="34" t="s">
        <v>395</v>
      </c>
      <c r="AP29" s="144"/>
      <c r="AQ29" s="59" t="str">
        <f>CodesFormula_10</f>
        <v>-</v>
      </c>
      <c r="AR29" s="147" t="str">
        <f t="shared" si="9"/>
        <v>-</v>
      </c>
    </row>
    <row r="30" spans="1:44">
      <c r="A30" s="144"/>
      <c r="B30" s="36" t="s">
        <v>403</v>
      </c>
      <c r="C30" s="144"/>
      <c r="D30" s="42" t="s">
        <v>404</v>
      </c>
      <c r="E30" s="26" t="s">
        <v>405</v>
      </c>
      <c r="F30" s="144"/>
      <c r="G30" s="42" t="s">
        <v>406</v>
      </c>
      <c r="H30" s="26" t="s">
        <v>407</v>
      </c>
      <c r="I30" s="144"/>
      <c r="J30" s="42" t="s">
        <v>408</v>
      </c>
      <c r="K30" s="26" t="s">
        <v>409</v>
      </c>
      <c r="L30" s="144"/>
      <c r="M30" s="42" t="s">
        <v>410</v>
      </c>
      <c r="N30" s="26" t="s">
        <v>411</v>
      </c>
      <c r="O30" s="144"/>
      <c r="P30" s="42" t="s">
        <v>404</v>
      </c>
      <c r="Q30" s="26" t="s">
        <v>412</v>
      </c>
      <c r="R30" s="144"/>
      <c r="S30" s="42" t="s">
        <v>413</v>
      </c>
      <c r="T30" s="26" t="s">
        <v>414</v>
      </c>
      <c r="U30" s="144"/>
      <c r="V30" s="42" t="s">
        <v>408</v>
      </c>
      <c r="W30" s="31" t="s">
        <v>415</v>
      </c>
      <c r="X30" s="31" t="s">
        <v>409</v>
      </c>
      <c r="Y30" s="67" t="s">
        <v>416</v>
      </c>
      <c r="Z30" s="144"/>
      <c r="AA30" s="49" t="s">
        <v>417</v>
      </c>
      <c r="AB30" s="144"/>
      <c r="AC30" s="59" t="str">
        <f t="shared" si="0"/>
        <v>ALLOTHER</v>
      </c>
      <c r="AD30" s="79" t="str">
        <f t="shared" si="1"/>
        <v>ALLOTHER-100</v>
      </c>
      <c r="AE30" s="79" t="str">
        <f t="shared" si="2"/>
        <v>ALLOTHER-100-24</v>
      </c>
      <c r="AF30" s="27" t="s">
        <v>417</v>
      </c>
      <c r="AG30" s="21" t="str">
        <f t="shared" si="3"/>
        <v>100</v>
      </c>
      <c r="AH30" s="144"/>
      <c r="AI30" s="59" t="str">
        <f t="shared" si="4"/>
        <v>-</v>
      </c>
      <c r="AJ30" s="21" t="str">
        <f t="shared" si="5"/>
        <v>-</v>
      </c>
      <c r="AK30" s="144"/>
      <c r="AL30" s="55" t="e">
        <f t="shared" si="6"/>
        <v>#REF!</v>
      </c>
      <c r="AM30" s="80" t="str">
        <f t="shared" si="7"/>
        <v>-</v>
      </c>
      <c r="AN30" s="80" t="str">
        <f t="shared" si="8"/>
        <v>-</v>
      </c>
      <c r="AO30" s="34" t="s">
        <v>410</v>
      </c>
      <c r="AP30" s="144"/>
      <c r="AQ30" s="59" t="str">
        <f>CodesFormula_10</f>
        <v>-</v>
      </c>
      <c r="AR30" s="147" t="str">
        <f t="shared" si="9"/>
        <v>-</v>
      </c>
    </row>
    <row r="31" spans="1:44">
      <c r="A31" s="144"/>
      <c r="B31" s="77" t="s">
        <v>418</v>
      </c>
      <c r="C31" s="144"/>
      <c r="D31" s="42" t="s">
        <v>419</v>
      </c>
      <c r="E31" s="26" t="s">
        <v>127</v>
      </c>
      <c r="F31" s="144"/>
      <c r="G31" s="42" t="s">
        <v>420</v>
      </c>
      <c r="H31" s="26" t="s">
        <v>421</v>
      </c>
      <c r="I31" s="144"/>
      <c r="J31" s="42" t="s">
        <v>422</v>
      </c>
      <c r="K31" s="26" t="s">
        <v>423</v>
      </c>
      <c r="L31" s="144"/>
      <c r="M31" s="42" t="s">
        <v>424</v>
      </c>
      <c r="N31" s="26" t="s">
        <v>425</v>
      </c>
      <c r="O31" s="144"/>
      <c r="P31" s="42" t="s">
        <v>419</v>
      </c>
      <c r="Q31" s="26" t="s">
        <v>426</v>
      </c>
      <c r="R31" s="144"/>
      <c r="S31" s="42" t="s">
        <v>427</v>
      </c>
      <c r="T31" s="26" t="s">
        <v>428</v>
      </c>
      <c r="U31" s="144"/>
      <c r="V31" s="42" t="s">
        <v>422</v>
      </c>
      <c r="W31" s="31" t="s">
        <v>429</v>
      </c>
      <c r="X31" s="31" t="s">
        <v>423</v>
      </c>
      <c r="Y31" s="67" t="s">
        <v>430</v>
      </c>
      <c r="Z31" s="144"/>
      <c r="AA31" s="49" t="s">
        <v>431</v>
      </c>
      <c r="AB31" s="144"/>
      <c r="AC31" s="59" t="str">
        <f t="shared" si="0"/>
        <v>ALLOTHER</v>
      </c>
      <c r="AD31" s="79" t="str">
        <f t="shared" si="1"/>
        <v>ALLOTHER-100</v>
      </c>
      <c r="AE31" s="79" t="str">
        <f t="shared" si="2"/>
        <v>ALLOTHER-100-25</v>
      </c>
      <c r="AF31" s="27" t="s">
        <v>431</v>
      </c>
      <c r="AG31" s="21" t="str">
        <f t="shared" si="3"/>
        <v>100</v>
      </c>
      <c r="AH31" s="144"/>
      <c r="AI31" s="59" t="str">
        <f t="shared" si="4"/>
        <v>-</v>
      </c>
      <c r="AJ31" s="21" t="str">
        <f t="shared" si="5"/>
        <v>-</v>
      </c>
      <c r="AK31" s="144"/>
      <c r="AL31" s="55" t="e">
        <f t="shared" si="6"/>
        <v>#REF!</v>
      </c>
      <c r="AM31" s="80" t="str">
        <f t="shared" si="7"/>
        <v>-</v>
      </c>
      <c r="AN31" s="80" t="str">
        <f t="shared" si="8"/>
        <v>-</v>
      </c>
      <c r="AO31" s="34" t="s">
        <v>424</v>
      </c>
      <c r="AP31" s="144"/>
      <c r="AQ31" s="59" t="str">
        <f>CodesFormula_10</f>
        <v>-</v>
      </c>
      <c r="AR31" s="147" t="str">
        <f t="shared" si="9"/>
        <v>-</v>
      </c>
    </row>
    <row r="32" spans="1:44">
      <c r="A32" s="144"/>
      <c r="B32" s="77" t="s">
        <v>432</v>
      </c>
      <c r="C32" s="144"/>
      <c r="D32" s="42" t="s">
        <v>433</v>
      </c>
      <c r="E32" s="26" t="s">
        <v>434</v>
      </c>
      <c r="F32" s="144"/>
      <c r="G32" s="42" t="s">
        <v>435</v>
      </c>
      <c r="H32" s="26" t="s">
        <v>436</v>
      </c>
      <c r="I32" s="144"/>
      <c r="J32" s="42" t="s">
        <v>437</v>
      </c>
      <c r="K32" s="26" t="s">
        <v>438</v>
      </c>
      <c r="L32" s="144"/>
      <c r="M32" s="42" t="s">
        <v>439</v>
      </c>
      <c r="N32" s="26" t="s">
        <v>440</v>
      </c>
      <c r="O32" s="144"/>
      <c r="P32" s="42" t="s">
        <v>433</v>
      </c>
      <c r="Q32" s="26" t="s">
        <v>441</v>
      </c>
      <c r="R32" s="144"/>
      <c r="S32" s="42" t="s">
        <v>442</v>
      </c>
      <c r="T32" s="26" t="s">
        <v>443</v>
      </c>
      <c r="U32" s="144"/>
      <c r="V32" s="42" t="s">
        <v>437</v>
      </c>
      <c r="W32" s="31" t="s">
        <v>444</v>
      </c>
      <c r="X32" s="31" t="s">
        <v>438</v>
      </c>
      <c r="Y32" s="67" t="s">
        <v>445</v>
      </c>
      <c r="Z32" s="144"/>
      <c r="AA32" s="49" t="s">
        <v>446</v>
      </c>
      <c r="AB32" s="144"/>
      <c r="AC32" s="59" t="str">
        <f t="shared" si="0"/>
        <v>ALLOTHER</v>
      </c>
      <c r="AD32" s="79" t="str">
        <f t="shared" si="1"/>
        <v>ALLOTHER-100</v>
      </c>
      <c r="AE32" s="79" t="str">
        <f t="shared" si="2"/>
        <v>ALLOTHER-100-26</v>
      </c>
      <c r="AF32" s="27" t="s">
        <v>446</v>
      </c>
      <c r="AG32" s="21" t="str">
        <f t="shared" si="3"/>
        <v>100</v>
      </c>
      <c r="AH32" s="144"/>
      <c r="AI32" s="59" t="str">
        <f t="shared" si="4"/>
        <v>-</v>
      </c>
      <c r="AJ32" s="21" t="str">
        <f t="shared" si="5"/>
        <v>-</v>
      </c>
      <c r="AK32" s="144"/>
      <c r="AL32" s="55" t="e">
        <f t="shared" si="6"/>
        <v>#REF!</v>
      </c>
      <c r="AM32" s="80" t="str">
        <f t="shared" si="7"/>
        <v>-</v>
      </c>
      <c r="AN32" s="80" t="str">
        <f t="shared" si="8"/>
        <v>-</v>
      </c>
      <c r="AO32" s="34" t="s">
        <v>439</v>
      </c>
      <c r="AP32" s="144"/>
      <c r="AQ32" s="59" t="str">
        <f>CodesFormula_10</f>
        <v>-</v>
      </c>
      <c r="AR32" s="147" t="str">
        <f t="shared" si="9"/>
        <v>-</v>
      </c>
    </row>
    <row r="33" spans="1:44">
      <c r="A33" s="144"/>
      <c r="B33" s="36" t="s">
        <v>159</v>
      </c>
      <c r="C33" s="144"/>
      <c r="D33" s="42" t="s">
        <v>447</v>
      </c>
      <c r="E33" s="26" t="s">
        <v>448</v>
      </c>
      <c r="F33" s="144"/>
      <c r="G33" s="42" t="s">
        <v>449</v>
      </c>
      <c r="H33" s="26" t="s">
        <v>450</v>
      </c>
      <c r="I33" s="144"/>
      <c r="J33" s="42" t="s">
        <v>451</v>
      </c>
      <c r="K33" s="26" t="s">
        <v>452</v>
      </c>
      <c r="L33" s="144"/>
      <c r="M33" s="42" t="s">
        <v>453</v>
      </c>
      <c r="N33" s="26" t="s">
        <v>454</v>
      </c>
      <c r="O33" s="144"/>
      <c r="P33" s="42" t="s">
        <v>447</v>
      </c>
      <c r="Q33" s="26" t="s">
        <v>455</v>
      </c>
      <c r="R33" s="144"/>
      <c r="S33" s="42" t="s">
        <v>456</v>
      </c>
      <c r="T33" s="26" t="s">
        <v>457</v>
      </c>
      <c r="U33" s="144"/>
      <c r="V33" s="42" t="s">
        <v>451</v>
      </c>
      <c r="W33" s="31" t="s">
        <v>458</v>
      </c>
      <c r="X33" s="31" t="s">
        <v>452</v>
      </c>
      <c r="Y33" s="67" t="s">
        <v>459</v>
      </c>
      <c r="Z33" s="144"/>
      <c r="AA33" s="49" t="s">
        <v>460</v>
      </c>
      <c r="AB33" s="144"/>
      <c r="AC33" s="59" t="str">
        <f t="shared" si="0"/>
        <v>ALLOTHER</v>
      </c>
      <c r="AD33" s="79" t="str">
        <f t="shared" si="1"/>
        <v>ALLOTHER-100</v>
      </c>
      <c r="AE33" s="79" t="str">
        <f t="shared" si="2"/>
        <v>ALLOTHER-100-27</v>
      </c>
      <c r="AF33" s="27" t="s">
        <v>460</v>
      </c>
      <c r="AG33" s="21" t="str">
        <f t="shared" si="3"/>
        <v>100</v>
      </c>
      <c r="AH33" s="144"/>
      <c r="AI33" s="59" t="str">
        <f t="shared" si="4"/>
        <v>-</v>
      </c>
      <c r="AJ33" s="21" t="str">
        <f t="shared" si="5"/>
        <v>-</v>
      </c>
      <c r="AK33" s="144"/>
      <c r="AL33" s="55" t="e">
        <f t="shared" si="6"/>
        <v>#REF!</v>
      </c>
      <c r="AM33" s="80" t="str">
        <f t="shared" si="7"/>
        <v>-</v>
      </c>
      <c r="AN33" s="80" t="str">
        <f t="shared" si="8"/>
        <v>-</v>
      </c>
      <c r="AO33" s="34" t="s">
        <v>453</v>
      </c>
      <c r="AP33" s="144"/>
      <c r="AQ33" s="59" t="str">
        <f>CodesFormula_10</f>
        <v>-</v>
      </c>
      <c r="AR33" s="147" t="str">
        <f t="shared" si="9"/>
        <v>-</v>
      </c>
    </row>
    <row r="34" spans="1:44">
      <c r="A34" s="144"/>
      <c r="B34" s="77" t="s">
        <v>461</v>
      </c>
      <c r="C34" s="144"/>
      <c r="D34" s="42" t="s">
        <v>462</v>
      </c>
      <c r="E34" s="26" t="s">
        <v>463</v>
      </c>
      <c r="F34" s="144"/>
      <c r="G34" s="42" t="s">
        <v>464</v>
      </c>
      <c r="H34" s="26" t="s">
        <v>465</v>
      </c>
      <c r="I34" s="144"/>
      <c r="J34" s="42" t="s">
        <v>466</v>
      </c>
      <c r="K34" s="26" t="s">
        <v>467</v>
      </c>
      <c r="L34" s="144"/>
      <c r="M34" s="42" t="s">
        <v>468</v>
      </c>
      <c r="N34" s="26" t="s">
        <v>469</v>
      </c>
      <c r="O34" s="144"/>
      <c r="P34" s="42" t="s">
        <v>462</v>
      </c>
      <c r="Q34" s="26" t="s">
        <v>470</v>
      </c>
      <c r="R34" s="144"/>
      <c r="S34" s="42" t="s">
        <v>471</v>
      </c>
      <c r="T34" s="26" t="s">
        <v>457</v>
      </c>
      <c r="U34" s="144"/>
      <c r="V34" s="42" t="s">
        <v>466</v>
      </c>
      <c r="W34" s="31" t="s">
        <v>472</v>
      </c>
      <c r="X34" s="31" t="s">
        <v>467</v>
      </c>
      <c r="Y34" s="67" t="s">
        <v>473</v>
      </c>
      <c r="Z34" s="144"/>
      <c r="AA34" s="49" t="s">
        <v>474</v>
      </c>
      <c r="AB34" s="144"/>
      <c r="AC34" s="59" t="str">
        <f t="shared" si="0"/>
        <v>ALLOTHER</v>
      </c>
      <c r="AD34" s="79" t="str">
        <f t="shared" si="1"/>
        <v>ALLOTHER-100</v>
      </c>
      <c r="AE34" s="79" t="str">
        <f t="shared" si="2"/>
        <v>ALLOTHER-100-28</v>
      </c>
      <c r="AF34" s="27" t="s">
        <v>474</v>
      </c>
      <c r="AG34" s="21" t="str">
        <f t="shared" si="3"/>
        <v>100</v>
      </c>
      <c r="AH34" s="144"/>
      <c r="AI34" s="59" t="str">
        <f t="shared" si="4"/>
        <v>-</v>
      </c>
      <c r="AJ34" s="21" t="str">
        <f t="shared" si="5"/>
        <v>-</v>
      </c>
      <c r="AK34" s="144"/>
      <c r="AL34" s="55" t="e">
        <f t="shared" si="6"/>
        <v>#REF!</v>
      </c>
      <c r="AM34" s="80" t="str">
        <f t="shared" si="7"/>
        <v>-</v>
      </c>
      <c r="AN34" s="80" t="str">
        <f t="shared" si="8"/>
        <v>-</v>
      </c>
      <c r="AO34" s="34" t="s">
        <v>468</v>
      </c>
      <c r="AP34" s="144"/>
      <c r="AQ34" s="59" t="str">
        <f>CodesFormula_10</f>
        <v>-</v>
      </c>
      <c r="AR34" s="147" t="str">
        <f t="shared" si="9"/>
        <v>-</v>
      </c>
    </row>
    <row r="35" spans="1:44">
      <c r="A35" s="144"/>
      <c r="B35" s="36" t="s">
        <v>475</v>
      </c>
      <c r="C35" s="144"/>
      <c r="D35" s="42" t="s">
        <v>476</v>
      </c>
      <c r="E35" s="26" t="s">
        <v>477</v>
      </c>
      <c r="F35" s="144"/>
      <c r="G35" s="42" t="s">
        <v>478</v>
      </c>
      <c r="H35" s="26" t="s">
        <v>479</v>
      </c>
      <c r="I35" s="144"/>
      <c r="J35" s="42" t="s">
        <v>480</v>
      </c>
      <c r="K35" s="26" t="s">
        <v>481</v>
      </c>
      <c r="L35" s="144"/>
      <c r="M35" s="42" t="s">
        <v>482</v>
      </c>
      <c r="N35" s="26" t="s">
        <v>483</v>
      </c>
      <c r="O35" s="144"/>
      <c r="P35" s="42" t="s">
        <v>476</v>
      </c>
      <c r="Q35" s="26" t="s">
        <v>484</v>
      </c>
      <c r="R35" s="144"/>
      <c r="S35" s="42" t="s">
        <v>485</v>
      </c>
      <c r="T35" s="26" t="s">
        <v>457</v>
      </c>
      <c r="U35" s="144"/>
      <c r="V35" s="42" t="s">
        <v>480</v>
      </c>
      <c r="W35" s="31" t="s">
        <v>486</v>
      </c>
      <c r="X35" s="31" t="s">
        <v>481</v>
      </c>
      <c r="Y35" s="67" t="s">
        <v>487</v>
      </c>
      <c r="Z35" s="144"/>
      <c r="AA35" s="49" t="s">
        <v>488</v>
      </c>
      <c r="AB35" s="144"/>
      <c r="AC35" s="59" t="str">
        <f t="shared" si="0"/>
        <v>ALLOTHER</v>
      </c>
      <c r="AD35" s="79" t="str">
        <f t="shared" si="1"/>
        <v>ALLOTHER-100</v>
      </c>
      <c r="AE35" s="79" t="str">
        <f t="shared" si="2"/>
        <v>ALLOTHER-100-29</v>
      </c>
      <c r="AF35" s="27" t="s">
        <v>488</v>
      </c>
      <c r="AG35" s="21" t="str">
        <f t="shared" si="3"/>
        <v>100</v>
      </c>
      <c r="AH35" s="144"/>
      <c r="AI35" s="59" t="str">
        <f t="shared" si="4"/>
        <v>-</v>
      </c>
      <c r="AJ35" s="21" t="str">
        <f t="shared" si="5"/>
        <v>-</v>
      </c>
      <c r="AK35" s="144"/>
      <c r="AL35" s="55" t="e">
        <f t="shared" si="6"/>
        <v>#REF!</v>
      </c>
      <c r="AM35" s="80" t="str">
        <f t="shared" si="7"/>
        <v>-</v>
      </c>
      <c r="AN35" s="80" t="str">
        <f t="shared" si="8"/>
        <v>-</v>
      </c>
      <c r="AO35" s="34" t="s">
        <v>482</v>
      </c>
      <c r="AP35" s="144"/>
      <c r="AQ35" s="59" t="str">
        <f>CodesFormula_10</f>
        <v>-</v>
      </c>
      <c r="AR35" s="147" t="str">
        <f t="shared" si="9"/>
        <v>-</v>
      </c>
    </row>
    <row r="36" spans="1:44">
      <c r="A36" s="144"/>
      <c r="B36" s="36" t="s">
        <v>489</v>
      </c>
      <c r="C36" s="144"/>
      <c r="D36" s="42" t="s">
        <v>490</v>
      </c>
      <c r="E36" s="26" t="s">
        <v>491</v>
      </c>
      <c r="F36" s="144"/>
      <c r="G36" s="42" t="s">
        <v>492</v>
      </c>
      <c r="H36" s="26" t="s">
        <v>493</v>
      </c>
      <c r="I36" s="144"/>
      <c r="J36" s="42" t="s">
        <v>494</v>
      </c>
      <c r="K36" s="26" t="s">
        <v>495</v>
      </c>
      <c r="L36" s="144"/>
      <c r="M36" s="42" t="s">
        <v>496</v>
      </c>
      <c r="N36" s="26" t="s">
        <v>497</v>
      </c>
      <c r="O36" s="144"/>
      <c r="P36" s="42" t="s">
        <v>490</v>
      </c>
      <c r="Q36" s="26" t="s">
        <v>498</v>
      </c>
      <c r="R36" s="144"/>
      <c r="S36" s="42" t="s">
        <v>499</v>
      </c>
      <c r="T36" s="26" t="s">
        <v>342</v>
      </c>
      <c r="U36" s="144"/>
      <c r="V36" s="42" t="s">
        <v>494</v>
      </c>
      <c r="W36" s="31" t="s">
        <v>500</v>
      </c>
      <c r="X36" s="31" t="s">
        <v>495</v>
      </c>
      <c r="Y36" s="67" t="s">
        <v>501</v>
      </c>
      <c r="Z36" s="144"/>
      <c r="AA36" s="49" t="s">
        <v>502</v>
      </c>
      <c r="AB36" s="144"/>
      <c r="AC36" s="59" t="str">
        <f t="shared" si="0"/>
        <v>ALLOTHER</v>
      </c>
      <c r="AD36" s="79" t="str">
        <f t="shared" si="1"/>
        <v>ALLOTHER-100</v>
      </c>
      <c r="AE36" s="79" t="str">
        <f t="shared" si="2"/>
        <v>ALLOTHER-100-30</v>
      </c>
      <c r="AF36" s="27" t="s">
        <v>502</v>
      </c>
      <c r="AG36" s="21" t="str">
        <f t="shared" si="3"/>
        <v>100</v>
      </c>
      <c r="AH36" s="144"/>
      <c r="AI36" s="59" t="str">
        <f t="shared" si="4"/>
        <v>-</v>
      </c>
      <c r="AJ36" s="21" t="str">
        <f t="shared" si="5"/>
        <v>-</v>
      </c>
      <c r="AK36" s="144"/>
      <c r="AL36" s="55" t="e">
        <f t="shared" si="6"/>
        <v>#REF!</v>
      </c>
      <c r="AM36" s="80" t="str">
        <f t="shared" si="7"/>
        <v>-</v>
      </c>
      <c r="AN36" s="80" t="str">
        <f t="shared" si="8"/>
        <v>-</v>
      </c>
      <c r="AO36" s="34" t="s">
        <v>496</v>
      </c>
      <c r="AP36" s="144"/>
      <c r="AQ36" s="59" t="str">
        <f>CodesFormula_10</f>
        <v>-</v>
      </c>
      <c r="AR36" s="147" t="str">
        <f t="shared" si="9"/>
        <v>-</v>
      </c>
    </row>
    <row r="37" spans="1:44">
      <c r="A37" s="144"/>
      <c r="B37" s="36" t="s">
        <v>503</v>
      </c>
      <c r="C37" s="144"/>
      <c r="D37" s="42" t="s">
        <v>504</v>
      </c>
      <c r="E37" s="26" t="s">
        <v>505</v>
      </c>
      <c r="F37" s="144"/>
      <c r="G37" s="42" t="s">
        <v>506</v>
      </c>
      <c r="H37" s="26" t="s">
        <v>507</v>
      </c>
      <c r="I37" s="144"/>
      <c r="J37" s="42" t="s">
        <v>508</v>
      </c>
      <c r="K37" s="26" t="s">
        <v>509</v>
      </c>
      <c r="L37" s="144"/>
      <c r="M37" s="42" t="s">
        <v>510</v>
      </c>
      <c r="N37" s="26" t="s">
        <v>511</v>
      </c>
      <c r="O37" s="144"/>
      <c r="P37" s="42" t="s">
        <v>504</v>
      </c>
      <c r="Q37" s="26" t="s">
        <v>512</v>
      </c>
      <c r="R37" s="144"/>
      <c r="S37" s="42" t="s">
        <v>513</v>
      </c>
      <c r="T37" s="26" t="s">
        <v>342</v>
      </c>
      <c r="U37" s="144"/>
      <c r="V37" s="42" t="s">
        <v>508</v>
      </c>
      <c r="W37" s="31" t="s">
        <v>514</v>
      </c>
      <c r="X37" s="31" t="s">
        <v>509</v>
      </c>
      <c r="Y37" s="67" t="s">
        <v>515</v>
      </c>
      <c r="Z37" s="144"/>
      <c r="AA37" s="49" t="s">
        <v>516</v>
      </c>
      <c r="AB37" s="144"/>
      <c r="AC37" s="59" t="str">
        <f t="shared" si="0"/>
        <v>ALLOTHER</v>
      </c>
      <c r="AD37" s="79" t="str">
        <f t="shared" si="1"/>
        <v>ALLOTHER-100</v>
      </c>
      <c r="AE37" s="79" t="str">
        <f t="shared" si="2"/>
        <v>ALLOTHER-100-31</v>
      </c>
      <c r="AF37" s="27" t="s">
        <v>516</v>
      </c>
      <c r="AG37" s="21" t="str">
        <f t="shared" si="3"/>
        <v>100</v>
      </c>
      <c r="AH37" s="144"/>
      <c r="AI37" s="59" t="str">
        <f t="shared" si="4"/>
        <v>-</v>
      </c>
      <c r="AJ37" s="21" t="str">
        <f t="shared" si="5"/>
        <v>-</v>
      </c>
      <c r="AK37" s="144"/>
      <c r="AL37" s="55" t="e">
        <f t="shared" si="6"/>
        <v>#REF!</v>
      </c>
      <c r="AM37" s="80" t="str">
        <f t="shared" si="7"/>
        <v>-</v>
      </c>
      <c r="AN37" s="80" t="str">
        <f t="shared" si="8"/>
        <v>-</v>
      </c>
      <c r="AO37" s="34" t="s">
        <v>510</v>
      </c>
      <c r="AP37" s="144"/>
      <c r="AQ37" s="59" t="str">
        <f>CodesFormula_10</f>
        <v>-</v>
      </c>
      <c r="AR37" s="147" t="str">
        <f t="shared" si="9"/>
        <v>-</v>
      </c>
    </row>
    <row r="38" spans="1:44">
      <c r="A38" s="144"/>
      <c r="B38" s="77" t="s">
        <v>517</v>
      </c>
      <c r="C38" s="144"/>
      <c r="D38" s="42" t="s">
        <v>518</v>
      </c>
      <c r="E38" s="26" t="s">
        <v>302</v>
      </c>
      <c r="F38" s="144"/>
      <c r="G38" s="42" t="s">
        <v>519</v>
      </c>
      <c r="H38" s="26" t="s">
        <v>520</v>
      </c>
      <c r="I38" s="144"/>
      <c r="J38" s="42" t="s">
        <v>521</v>
      </c>
      <c r="K38" s="26" t="s">
        <v>522</v>
      </c>
      <c r="L38" s="144"/>
      <c r="M38" s="42" t="s">
        <v>523</v>
      </c>
      <c r="N38" s="26" t="s">
        <v>524</v>
      </c>
      <c r="O38" s="144"/>
      <c r="P38" s="42" t="s">
        <v>518</v>
      </c>
      <c r="Q38" s="26" t="s">
        <v>525</v>
      </c>
      <c r="R38" s="144"/>
      <c r="S38" s="42" t="s">
        <v>526</v>
      </c>
      <c r="T38" s="26" t="s">
        <v>342</v>
      </c>
      <c r="U38" s="144"/>
      <c r="V38" s="42" t="s">
        <v>521</v>
      </c>
      <c r="W38" s="31" t="s">
        <v>527</v>
      </c>
      <c r="X38" s="31" t="s">
        <v>522</v>
      </c>
      <c r="Y38" s="67" t="s">
        <v>528</v>
      </c>
      <c r="Z38" s="144"/>
      <c r="AA38" s="49" t="s">
        <v>529</v>
      </c>
      <c r="AB38" s="144"/>
      <c r="AC38" s="59" t="str">
        <f t="shared" si="0"/>
        <v>ALLOTHER</v>
      </c>
      <c r="AD38" s="79" t="str">
        <f t="shared" si="1"/>
        <v>ALLOTHER-100</v>
      </c>
      <c r="AE38" s="79" t="str">
        <f t="shared" si="2"/>
        <v>ALLOTHER-100-32</v>
      </c>
      <c r="AF38" s="27" t="s">
        <v>529</v>
      </c>
      <c r="AG38" s="21" t="str">
        <f t="shared" si="3"/>
        <v>100</v>
      </c>
      <c r="AH38" s="144"/>
      <c r="AI38" s="59" t="str">
        <f t="shared" si="4"/>
        <v>-</v>
      </c>
      <c r="AJ38" s="21" t="str">
        <f t="shared" si="5"/>
        <v>-</v>
      </c>
      <c r="AK38" s="144"/>
      <c r="AL38" s="55" t="e">
        <f t="shared" si="6"/>
        <v>#REF!</v>
      </c>
      <c r="AM38" s="80" t="str">
        <f t="shared" si="7"/>
        <v>-</v>
      </c>
      <c r="AN38" s="80" t="str">
        <f t="shared" si="8"/>
        <v>-</v>
      </c>
      <c r="AO38" s="34" t="s">
        <v>523</v>
      </c>
      <c r="AP38" s="144"/>
      <c r="AQ38" s="59" t="str">
        <f>CodesFormula_10</f>
        <v>-</v>
      </c>
      <c r="AR38" s="147" t="str">
        <f t="shared" si="9"/>
        <v>-</v>
      </c>
    </row>
    <row r="39" spans="1:44">
      <c r="A39" s="144"/>
      <c r="B39" s="36" t="s">
        <v>530</v>
      </c>
      <c r="C39" s="144"/>
      <c r="D39" s="42" t="s">
        <v>531</v>
      </c>
      <c r="E39" s="26" t="s">
        <v>532</v>
      </c>
      <c r="F39" s="144"/>
      <c r="G39" s="42" t="s">
        <v>533</v>
      </c>
      <c r="H39" s="26" t="s">
        <v>534</v>
      </c>
      <c r="I39" s="144"/>
      <c r="J39" s="42" t="s">
        <v>535</v>
      </c>
      <c r="K39" s="26" t="s">
        <v>536</v>
      </c>
      <c r="L39" s="144"/>
      <c r="M39" s="42" t="s">
        <v>537</v>
      </c>
      <c r="N39" s="26" t="s">
        <v>538</v>
      </c>
      <c r="O39" s="144"/>
      <c r="P39" s="42" t="s">
        <v>531</v>
      </c>
      <c r="Q39" s="26" t="s">
        <v>532</v>
      </c>
      <c r="R39" s="144"/>
      <c r="S39" s="42" t="s">
        <v>539</v>
      </c>
      <c r="T39" s="26" t="s">
        <v>342</v>
      </c>
      <c r="U39" s="144"/>
      <c r="V39" s="42" t="s">
        <v>535</v>
      </c>
      <c r="W39" s="31" t="s">
        <v>540</v>
      </c>
      <c r="X39" s="31" t="s">
        <v>536</v>
      </c>
      <c r="Y39" s="67" t="s">
        <v>541</v>
      </c>
      <c r="Z39" s="144"/>
      <c r="AA39" s="49" t="s">
        <v>542</v>
      </c>
      <c r="AB39" s="144"/>
      <c r="AC39" s="59" t="str">
        <f t="shared" si="0"/>
        <v>ALLOTHER</v>
      </c>
      <c r="AD39" s="79" t="str">
        <f t="shared" si="1"/>
        <v>ALLOTHER-100</v>
      </c>
      <c r="AE39" s="79" t="str">
        <f t="shared" si="2"/>
        <v>ALLOTHER-100-33</v>
      </c>
      <c r="AF39" s="27" t="s">
        <v>542</v>
      </c>
      <c r="AG39" s="21" t="str">
        <f t="shared" si="3"/>
        <v>100</v>
      </c>
      <c r="AH39" s="144"/>
      <c r="AI39" s="59" t="str">
        <f t="shared" si="4"/>
        <v>-</v>
      </c>
      <c r="AJ39" s="21" t="str">
        <f t="shared" si="5"/>
        <v>-</v>
      </c>
      <c r="AK39" s="144"/>
      <c r="AL39" s="55" t="e">
        <f t="shared" si="6"/>
        <v>#REF!</v>
      </c>
      <c r="AM39" s="80" t="str">
        <f t="shared" si="7"/>
        <v>-</v>
      </c>
      <c r="AN39" s="80" t="str">
        <f t="shared" si="8"/>
        <v>-</v>
      </c>
      <c r="AO39" s="34" t="s">
        <v>537</v>
      </c>
      <c r="AP39" s="144"/>
      <c r="AQ39" s="59" t="str">
        <f>CodesFormula_10</f>
        <v>-</v>
      </c>
      <c r="AR39" s="147" t="str">
        <f t="shared" si="9"/>
        <v>-</v>
      </c>
    </row>
    <row r="40" spans="1:44">
      <c r="A40" s="144"/>
      <c r="B40" s="36" t="s">
        <v>543</v>
      </c>
      <c r="C40" s="144"/>
      <c r="D40" s="42" t="s">
        <v>544</v>
      </c>
      <c r="E40" s="26" t="s">
        <v>545</v>
      </c>
      <c r="F40" s="144"/>
      <c r="G40" s="42" t="s">
        <v>546</v>
      </c>
      <c r="H40" s="26" t="s">
        <v>547</v>
      </c>
      <c r="I40" s="144"/>
      <c r="J40" s="42" t="s">
        <v>548</v>
      </c>
      <c r="K40" s="26" t="s">
        <v>549</v>
      </c>
      <c r="L40" s="144"/>
      <c r="M40" s="42" t="s">
        <v>550</v>
      </c>
      <c r="N40" s="26" t="s">
        <v>551</v>
      </c>
      <c r="O40" s="144"/>
      <c r="P40" s="42" t="s">
        <v>544</v>
      </c>
      <c r="Q40" s="26" t="s">
        <v>552</v>
      </c>
      <c r="R40" s="144"/>
      <c r="S40" s="42" t="s">
        <v>553</v>
      </c>
      <c r="T40" s="26" t="s">
        <v>554</v>
      </c>
      <c r="U40" s="144"/>
      <c r="V40" s="42" t="s">
        <v>548</v>
      </c>
      <c r="W40" s="31" t="s">
        <v>555</v>
      </c>
      <c r="X40" s="31" t="s">
        <v>549</v>
      </c>
      <c r="Y40" s="67" t="s">
        <v>556</v>
      </c>
      <c r="Z40" s="144"/>
      <c r="AA40" s="49" t="s">
        <v>557</v>
      </c>
      <c r="AB40" s="144"/>
      <c r="AC40" s="59" t="str">
        <f t="shared" si="0"/>
        <v>ALLOTHER</v>
      </c>
      <c r="AD40" s="79" t="str">
        <f t="shared" si="1"/>
        <v>ALLOTHER-100</v>
      </c>
      <c r="AE40" s="79" t="str">
        <f t="shared" si="2"/>
        <v>ALLOTHER-100-34</v>
      </c>
      <c r="AF40" s="27" t="s">
        <v>557</v>
      </c>
      <c r="AG40" s="21" t="str">
        <f t="shared" si="3"/>
        <v>100</v>
      </c>
      <c r="AH40" s="144"/>
      <c r="AI40" s="59" t="str">
        <f t="shared" si="4"/>
        <v>-</v>
      </c>
      <c r="AJ40" s="21" t="str">
        <f t="shared" si="5"/>
        <v>-</v>
      </c>
      <c r="AK40" s="144"/>
      <c r="AL40" s="55" t="e">
        <f t="shared" si="6"/>
        <v>#REF!</v>
      </c>
      <c r="AM40" s="80" t="str">
        <f t="shared" si="7"/>
        <v>-</v>
      </c>
      <c r="AN40" s="80" t="str">
        <f t="shared" si="8"/>
        <v>-</v>
      </c>
      <c r="AO40" s="34" t="s">
        <v>550</v>
      </c>
      <c r="AP40" s="144"/>
      <c r="AQ40" s="59" t="str">
        <f>CodesFormula_10</f>
        <v>-</v>
      </c>
      <c r="AR40" s="147" t="str">
        <f t="shared" si="9"/>
        <v>-</v>
      </c>
    </row>
    <row r="41" spans="1:44">
      <c r="A41" s="144"/>
      <c r="B41" s="36" t="s">
        <v>245</v>
      </c>
      <c r="C41" s="144"/>
      <c r="D41" s="42" t="s">
        <v>558</v>
      </c>
      <c r="E41" s="26" t="s">
        <v>55</v>
      </c>
      <c r="F41" s="144"/>
      <c r="G41" s="42" t="s">
        <v>559</v>
      </c>
      <c r="H41" s="26" t="s">
        <v>560</v>
      </c>
      <c r="I41" s="144"/>
      <c r="J41" s="42" t="s">
        <v>561</v>
      </c>
      <c r="K41" s="26" t="s">
        <v>562</v>
      </c>
      <c r="L41" s="144"/>
      <c r="M41" s="42" t="s">
        <v>563</v>
      </c>
      <c r="N41" s="26" t="s">
        <v>564</v>
      </c>
      <c r="O41" s="144"/>
      <c r="P41" s="42" t="s">
        <v>558</v>
      </c>
      <c r="Q41" s="26" t="s">
        <v>565</v>
      </c>
      <c r="R41" s="144"/>
      <c r="S41" s="42" t="s">
        <v>566</v>
      </c>
      <c r="T41" s="26" t="s">
        <v>567</v>
      </c>
      <c r="U41" s="144"/>
      <c r="V41" s="42" t="s">
        <v>561</v>
      </c>
      <c r="W41" s="31" t="s">
        <v>568</v>
      </c>
      <c r="X41" s="31" t="s">
        <v>562</v>
      </c>
      <c r="Y41" s="67" t="s">
        <v>569</v>
      </c>
      <c r="Z41" s="144"/>
      <c r="AA41" s="49" t="s">
        <v>570</v>
      </c>
      <c r="AB41" s="144"/>
      <c r="AC41" s="59" t="str">
        <f t="shared" si="0"/>
        <v>ALLOTHER</v>
      </c>
      <c r="AD41" s="79" t="str">
        <f t="shared" si="1"/>
        <v>ALLOTHER-100</v>
      </c>
      <c r="AE41" s="79" t="str">
        <f t="shared" si="2"/>
        <v>ALLOTHER-100-35</v>
      </c>
      <c r="AF41" s="27" t="s">
        <v>570</v>
      </c>
      <c r="AG41" s="21" t="str">
        <f t="shared" si="3"/>
        <v>100</v>
      </c>
      <c r="AH41" s="144"/>
      <c r="AI41" s="59" t="str">
        <f t="shared" si="4"/>
        <v>-</v>
      </c>
      <c r="AJ41" s="21" t="str">
        <f t="shared" si="5"/>
        <v>-</v>
      </c>
      <c r="AK41" s="144"/>
      <c r="AL41" s="55" t="e">
        <f t="shared" si="6"/>
        <v>#REF!</v>
      </c>
      <c r="AM41" s="80" t="str">
        <f t="shared" si="7"/>
        <v>-</v>
      </c>
      <c r="AN41" s="80" t="str">
        <f t="shared" si="8"/>
        <v>-</v>
      </c>
      <c r="AO41" s="34" t="s">
        <v>563</v>
      </c>
      <c r="AP41" s="144"/>
      <c r="AQ41" s="59" t="str">
        <f>CodesFormula_10</f>
        <v>-</v>
      </c>
      <c r="AR41" s="147" t="str">
        <f t="shared" si="9"/>
        <v>-</v>
      </c>
    </row>
    <row r="42" spans="1:44" ht="13.8" thickBot="1">
      <c r="A42" s="144"/>
      <c r="B42" s="36" t="s">
        <v>571</v>
      </c>
      <c r="C42" s="144"/>
      <c r="D42" s="42" t="s">
        <v>572</v>
      </c>
      <c r="E42" s="26" t="s">
        <v>573</v>
      </c>
      <c r="F42" s="144"/>
      <c r="G42" s="42" t="s">
        <v>574</v>
      </c>
      <c r="H42" s="26" t="s">
        <v>575</v>
      </c>
      <c r="I42" s="144"/>
      <c r="J42" s="46" t="s">
        <v>576</v>
      </c>
      <c r="K42" s="76" t="s">
        <v>577</v>
      </c>
      <c r="L42" s="144"/>
      <c r="M42" s="42" t="s">
        <v>578</v>
      </c>
      <c r="N42" s="26" t="s">
        <v>579</v>
      </c>
      <c r="O42" s="144"/>
      <c r="P42" s="42" t="s">
        <v>572</v>
      </c>
      <c r="Q42" s="26" t="s">
        <v>580</v>
      </c>
      <c r="R42" s="144"/>
      <c r="S42" s="42" t="s">
        <v>581</v>
      </c>
      <c r="T42" s="26" t="s">
        <v>582</v>
      </c>
      <c r="U42" s="144"/>
      <c r="V42" s="46" t="s">
        <v>576</v>
      </c>
      <c r="W42" s="47" t="s">
        <v>583</v>
      </c>
      <c r="X42" s="47" t="s">
        <v>577</v>
      </c>
      <c r="Y42" s="68" t="s">
        <v>584</v>
      </c>
      <c r="Z42" s="144"/>
      <c r="AA42" s="49" t="s">
        <v>585</v>
      </c>
      <c r="AB42" s="144"/>
      <c r="AC42" s="59" t="str">
        <f t="shared" si="0"/>
        <v>ALLOTHER</v>
      </c>
      <c r="AD42" s="79" t="str">
        <f t="shared" si="1"/>
        <v>ALLOTHER-100</v>
      </c>
      <c r="AE42" s="79" t="str">
        <f t="shared" si="2"/>
        <v>ALLOTHER-100-36</v>
      </c>
      <c r="AF42" s="27" t="s">
        <v>585</v>
      </c>
      <c r="AG42" s="21" t="str">
        <f t="shared" si="3"/>
        <v>100</v>
      </c>
      <c r="AH42" s="144"/>
      <c r="AI42" s="59" t="str">
        <f t="shared" si="4"/>
        <v>-</v>
      </c>
      <c r="AJ42" s="21" t="str">
        <f t="shared" si="5"/>
        <v>-</v>
      </c>
      <c r="AK42" s="144"/>
      <c r="AL42" s="55" t="e">
        <f t="shared" si="6"/>
        <v>#REF!</v>
      </c>
      <c r="AM42" s="80" t="str">
        <f t="shared" si="7"/>
        <v>-</v>
      </c>
      <c r="AN42" s="80" t="str">
        <f t="shared" si="8"/>
        <v>-</v>
      </c>
      <c r="AO42" s="34" t="s">
        <v>578</v>
      </c>
      <c r="AP42" s="144"/>
      <c r="AQ42" s="59" t="str">
        <f>CodesFormula_10</f>
        <v>-</v>
      </c>
      <c r="AR42" s="147" t="str">
        <f t="shared" si="9"/>
        <v>-</v>
      </c>
    </row>
    <row r="43" spans="1:44">
      <c r="A43" s="144"/>
      <c r="B43" s="77" t="s">
        <v>586</v>
      </c>
      <c r="C43" s="144"/>
      <c r="D43" s="42" t="s">
        <v>587</v>
      </c>
      <c r="E43" s="26" t="s">
        <v>491</v>
      </c>
      <c r="F43" s="144"/>
      <c r="G43" s="42" t="s">
        <v>588</v>
      </c>
      <c r="H43" s="26" t="s">
        <v>589</v>
      </c>
      <c r="I43" s="144"/>
      <c r="J43" s="64"/>
      <c r="K43" s="65"/>
      <c r="L43" s="144"/>
      <c r="M43" s="42" t="s">
        <v>590</v>
      </c>
      <c r="N43" s="26" t="s">
        <v>591</v>
      </c>
      <c r="O43" s="144"/>
      <c r="P43" s="42" t="s">
        <v>587</v>
      </c>
      <c r="Q43" s="26" t="s">
        <v>592</v>
      </c>
      <c r="R43" s="144"/>
      <c r="S43" s="42" t="s">
        <v>593</v>
      </c>
      <c r="T43" s="26" t="s">
        <v>594</v>
      </c>
      <c r="U43" s="144"/>
      <c r="V43" s="64"/>
      <c r="W43" s="65"/>
      <c r="X43" s="65"/>
      <c r="Y43" s="149"/>
      <c r="Z43" s="144"/>
      <c r="AA43" s="49" t="s">
        <v>595</v>
      </c>
      <c r="AB43" s="144"/>
      <c r="AC43" s="59" t="str">
        <f t="shared" si="0"/>
        <v>ALLOTHER</v>
      </c>
      <c r="AD43" s="79" t="str">
        <f t="shared" si="1"/>
        <v>ALLOTHER-100</v>
      </c>
      <c r="AE43" s="79" t="str">
        <f t="shared" si="2"/>
        <v>ALLOTHER-100-37</v>
      </c>
      <c r="AF43" s="27" t="s">
        <v>595</v>
      </c>
      <c r="AG43" s="21" t="str">
        <f t="shared" si="3"/>
        <v>100</v>
      </c>
      <c r="AH43" s="144"/>
      <c r="AI43" s="59" t="str">
        <f t="shared" si="4"/>
        <v>-</v>
      </c>
      <c r="AJ43" s="21" t="str">
        <f t="shared" si="5"/>
        <v>-</v>
      </c>
      <c r="AK43" s="144"/>
      <c r="AL43" s="55" t="e">
        <f t="shared" si="6"/>
        <v>#REF!</v>
      </c>
      <c r="AM43" s="80" t="str">
        <f t="shared" si="7"/>
        <v>-</v>
      </c>
      <c r="AN43" s="80" t="str">
        <f t="shared" si="8"/>
        <v>-</v>
      </c>
      <c r="AO43" s="34" t="s">
        <v>590</v>
      </c>
      <c r="AP43" s="144"/>
      <c r="AQ43" s="59" t="str">
        <f>CodesFormula_10</f>
        <v>-</v>
      </c>
      <c r="AR43" s="147" t="str">
        <f t="shared" si="9"/>
        <v>-</v>
      </c>
    </row>
    <row r="44" spans="1:44">
      <c r="A44" s="144"/>
      <c r="B44" s="36" t="s">
        <v>390</v>
      </c>
      <c r="C44" s="144"/>
      <c r="D44" s="42" t="s">
        <v>282</v>
      </c>
      <c r="E44" s="26" t="s">
        <v>596</v>
      </c>
      <c r="F44" s="144"/>
      <c r="G44" s="42" t="s">
        <v>597</v>
      </c>
      <c r="H44" s="26" t="s">
        <v>598</v>
      </c>
      <c r="I44" s="144"/>
      <c r="J44" s="64"/>
      <c r="K44" s="65"/>
      <c r="L44" s="144"/>
      <c r="M44" s="42" t="s">
        <v>599</v>
      </c>
      <c r="N44" s="26" t="s">
        <v>600</v>
      </c>
      <c r="O44" s="144"/>
      <c r="P44" s="42" t="s">
        <v>282</v>
      </c>
      <c r="Q44" s="26" t="s">
        <v>601</v>
      </c>
      <c r="R44" s="144"/>
      <c r="S44" s="42" t="s">
        <v>602</v>
      </c>
      <c r="T44" s="26" t="s">
        <v>603</v>
      </c>
      <c r="U44" s="144"/>
      <c r="V44" s="64"/>
      <c r="W44" s="65"/>
      <c r="X44" s="65"/>
      <c r="Y44" s="149"/>
      <c r="Z44" s="144"/>
      <c r="AA44" s="49" t="s">
        <v>604</v>
      </c>
      <c r="AB44" s="144"/>
      <c r="AC44" s="59" t="str">
        <f t="shared" si="0"/>
        <v>ALLOTHER</v>
      </c>
      <c r="AD44" s="79" t="str">
        <f t="shared" si="1"/>
        <v>ALLOTHER-100</v>
      </c>
      <c r="AE44" s="79" t="str">
        <f t="shared" si="2"/>
        <v>ALLOTHER-100-38</v>
      </c>
      <c r="AF44" s="27" t="s">
        <v>604</v>
      </c>
      <c r="AG44" s="21" t="str">
        <f t="shared" si="3"/>
        <v>100</v>
      </c>
      <c r="AH44" s="144"/>
      <c r="AI44" s="59" t="str">
        <f t="shared" si="4"/>
        <v>-</v>
      </c>
      <c r="AJ44" s="21" t="str">
        <f t="shared" si="5"/>
        <v>-</v>
      </c>
      <c r="AK44" s="144"/>
      <c r="AL44" s="55" t="e">
        <f t="shared" si="6"/>
        <v>#REF!</v>
      </c>
      <c r="AM44" s="80" t="str">
        <f t="shared" si="7"/>
        <v>-</v>
      </c>
      <c r="AN44" s="80" t="str">
        <f t="shared" si="8"/>
        <v>-</v>
      </c>
      <c r="AO44" s="34" t="s">
        <v>599</v>
      </c>
      <c r="AP44" s="144"/>
      <c r="AQ44" s="59" t="str">
        <f>CodesFormula_10</f>
        <v>-</v>
      </c>
      <c r="AR44" s="147" t="str">
        <f t="shared" si="9"/>
        <v>-</v>
      </c>
    </row>
    <row r="45" spans="1:44">
      <c r="A45" s="144"/>
      <c r="B45" s="36" t="s">
        <v>605</v>
      </c>
      <c r="C45" s="144"/>
      <c r="D45" s="42" t="s">
        <v>297</v>
      </c>
      <c r="E45" s="26" t="s">
        <v>199</v>
      </c>
      <c r="F45" s="144"/>
      <c r="G45" s="42" t="s">
        <v>606</v>
      </c>
      <c r="H45" s="26" t="s">
        <v>607</v>
      </c>
      <c r="I45" s="144"/>
      <c r="J45" s="64"/>
      <c r="K45" s="65"/>
      <c r="L45" s="144"/>
      <c r="M45" s="42" t="s">
        <v>608</v>
      </c>
      <c r="N45" s="26" t="s">
        <v>609</v>
      </c>
      <c r="O45" s="144"/>
      <c r="P45" s="42" t="s">
        <v>297</v>
      </c>
      <c r="Q45" s="26" t="s">
        <v>610</v>
      </c>
      <c r="R45" s="144"/>
      <c r="S45" s="42" t="s">
        <v>611</v>
      </c>
      <c r="T45" s="26" t="s">
        <v>612</v>
      </c>
      <c r="U45" s="144"/>
      <c r="V45" s="64"/>
      <c r="W45" s="65"/>
      <c r="X45" s="65"/>
      <c r="Y45" s="149"/>
      <c r="Z45" s="144"/>
      <c r="AA45" s="49" t="s">
        <v>613</v>
      </c>
      <c r="AB45" s="144"/>
      <c r="AC45" s="59" t="str">
        <f t="shared" si="0"/>
        <v>ALLOTHER</v>
      </c>
      <c r="AD45" s="79" t="str">
        <f t="shared" si="1"/>
        <v>ALLOTHER-100</v>
      </c>
      <c r="AE45" s="79" t="str">
        <f t="shared" si="2"/>
        <v>ALLOTHER-100-39</v>
      </c>
      <c r="AF45" s="27" t="s">
        <v>613</v>
      </c>
      <c r="AG45" s="21" t="str">
        <f t="shared" si="3"/>
        <v>100</v>
      </c>
      <c r="AH45" s="144"/>
      <c r="AI45" s="59" t="str">
        <f t="shared" si="4"/>
        <v>-</v>
      </c>
      <c r="AJ45" s="21" t="str">
        <f t="shared" si="5"/>
        <v>-</v>
      </c>
      <c r="AK45" s="144"/>
      <c r="AL45" s="55" t="e">
        <f t="shared" si="6"/>
        <v>#REF!</v>
      </c>
      <c r="AM45" s="80" t="str">
        <f t="shared" si="7"/>
        <v>-</v>
      </c>
      <c r="AN45" s="80" t="str">
        <f t="shared" si="8"/>
        <v>-</v>
      </c>
      <c r="AO45" s="34" t="s">
        <v>608</v>
      </c>
      <c r="AP45" s="144"/>
      <c r="AQ45" s="59" t="str">
        <f>CodesFormula_10</f>
        <v>-</v>
      </c>
      <c r="AR45" s="147" t="str">
        <f t="shared" si="9"/>
        <v>-</v>
      </c>
    </row>
    <row r="46" spans="1:44">
      <c r="A46" s="144"/>
      <c r="B46" s="36" t="s">
        <v>289</v>
      </c>
      <c r="C46" s="144"/>
      <c r="D46" s="42" t="s">
        <v>312</v>
      </c>
      <c r="E46" s="26" t="s">
        <v>614</v>
      </c>
      <c r="F46" s="144"/>
      <c r="G46" s="42" t="s">
        <v>615</v>
      </c>
      <c r="H46" s="26" t="s">
        <v>616</v>
      </c>
      <c r="I46" s="144"/>
      <c r="J46" s="64"/>
      <c r="K46" s="65"/>
      <c r="L46" s="144"/>
      <c r="M46" s="42" t="s">
        <v>617</v>
      </c>
      <c r="N46" s="26" t="s">
        <v>618</v>
      </c>
      <c r="O46" s="144"/>
      <c r="P46" s="42" t="s">
        <v>312</v>
      </c>
      <c r="Q46" s="26" t="s">
        <v>619</v>
      </c>
      <c r="R46" s="144"/>
      <c r="S46" s="42" t="s">
        <v>620</v>
      </c>
      <c r="T46" s="26" t="s">
        <v>621</v>
      </c>
      <c r="U46" s="144"/>
      <c r="V46" s="64"/>
      <c r="W46" s="65"/>
      <c r="X46" s="65"/>
      <c r="Y46" s="149"/>
      <c r="Z46" s="144"/>
      <c r="AA46" s="49" t="s">
        <v>622</v>
      </c>
      <c r="AB46" s="144"/>
      <c r="AC46" s="59" t="str">
        <f t="shared" si="0"/>
        <v>ALLOTHER</v>
      </c>
      <c r="AD46" s="79" t="str">
        <f t="shared" si="1"/>
        <v>ALLOTHER-100</v>
      </c>
      <c r="AE46" s="79" t="str">
        <f t="shared" si="2"/>
        <v>ALLOTHER-100-40</v>
      </c>
      <c r="AF46" s="27" t="s">
        <v>622</v>
      </c>
      <c r="AG46" s="21" t="str">
        <f t="shared" si="3"/>
        <v>100</v>
      </c>
      <c r="AH46" s="144"/>
      <c r="AI46" s="59" t="str">
        <f t="shared" si="4"/>
        <v>-</v>
      </c>
      <c r="AJ46" s="21" t="str">
        <f t="shared" si="5"/>
        <v>-</v>
      </c>
      <c r="AK46" s="144"/>
      <c r="AL46" s="55" t="e">
        <f t="shared" si="6"/>
        <v>#REF!</v>
      </c>
      <c r="AM46" s="80" t="str">
        <f t="shared" si="7"/>
        <v>-</v>
      </c>
      <c r="AN46" s="80" t="str">
        <f t="shared" si="8"/>
        <v>-</v>
      </c>
      <c r="AO46" s="34" t="s">
        <v>617</v>
      </c>
      <c r="AP46" s="144"/>
      <c r="AQ46" s="59" t="str">
        <f>CodesFormula_10</f>
        <v>-</v>
      </c>
      <c r="AR46" s="147" t="str">
        <f t="shared" si="9"/>
        <v>-</v>
      </c>
    </row>
    <row r="47" spans="1:44">
      <c r="A47" s="144"/>
      <c r="B47" s="36" t="s">
        <v>129</v>
      </c>
      <c r="C47" s="144"/>
      <c r="D47" s="42" t="s">
        <v>326</v>
      </c>
      <c r="E47" s="26" t="s">
        <v>623</v>
      </c>
      <c r="F47" s="144"/>
      <c r="G47" s="42" t="s">
        <v>624</v>
      </c>
      <c r="H47" s="26" t="s">
        <v>625</v>
      </c>
      <c r="I47" s="144"/>
      <c r="J47" s="64"/>
      <c r="K47" s="65"/>
      <c r="L47" s="144"/>
      <c r="M47" s="42" t="s">
        <v>626</v>
      </c>
      <c r="N47" s="26" t="s">
        <v>627</v>
      </c>
      <c r="O47" s="144"/>
      <c r="P47" s="42" t="s">
        <v>326</v>
      </c>
      <c r="Q47" s="26" t="s">
        <v>628</v>
      </c>
      <c r="R47" s="144"/>
      <c r="S47" s="42" t="s">
        <v>629</v>
      </c>
      <c r="T47" s="26" t="s">
        <v>630</v>
      </c>
      <c r="U47" s="144"/>
      <c r="V47" s="64"/>
      <c r="W47" s="65"/>
      <c r="X47" s="65"/>
      <c r="Y47" s="149"/>
      <c r="Z47" s="144"/>
      <c r="AA47" s="49" t="s">
        <v>631</v>
      </c>
      <c r="AB47" s="144"/>
      <c r="AC47" s="59" t="str">
        <f t="shared" si="0"/>
        <v>ALLOTHER</v>
      </c>
      <c r="AD47" s="79" t="str">
        <f t="shared" si="1"/>
        <v>ALLOTHER-100</v>
      </c>
      <c r="AE47" s="79" t="str">
        <f t="shared" si="2"/>
        <v>ALLOTHER-100-41</v>
      </c>
      <c r="AF47" s="27" t="s">
        <v>631</v>
      </c>
      <c r="AG47" s="21" t="str">
        <f t="shared" si="3"/>
        <v>100</v>
      </c>
      <c r="AH47" s="144"/>
      <c r="AI47" s="59" t="str">
        <f t="shared" si="4"/>
        <v>-</v>
      </c>
      <c r="AJ47" s="21" t="str">
        <f t="shared" si="5"/>
        <v>-</v>
      </c>
      <c r="AK47" s="144"/>
      <c r="AL47" s="55" t="e">
        <f t="shared" si="6"/>
        <v>#REF!</v>
      </c>
      <c r="AM47" s="80" t="str">
        <f t="shared" si="7"/>
        <v>-</v>
      </c>
      <c r="AN47" s="80" t="str">
        <f t="shared" si="8"/>
        <v>-</v>
      </c>
      <c r="AO47" s="34" t="s">
        <v>626</v>
      </c>
      <c r="AP47" s="144"/>
      <c r="AQ47" s="59" t="str">
        <f>CodesFormula_10</f>
        <v>-</v>
      </c>
      <c r="AR47" s="147" t="str">
        <f t="shared" si="9"/>
        <v>-</v>
      </c>
    </row>
    <row r="48" spans="1:44">
      <c r="A48" s="144"/>
      <c r="B48" s="36" t="s">
        <v>632</v>
      </c>
      <c r="C48" s="144"/>
      <c r="D48" s="42" t="s">
        <v>356</v>
      </c>
      <c r="E48" s="26" t="s">
        <v>361</v>
      </c>
      <c r="F48" s="144"/>
      <c r="G48" s="42" t="s">
        <v>633</v>
      </c>
      <c r="H48" s="26" t="s">
        <v>634</v>
      </c>
      <c r="I48" s="144"/>
      <c r="J48" s="64"/>
      <c r="K48" s="65"/>
      <c r="L48" s="144"/>
      <c r="M48" s="42" t="s">
        <v>635</v>
      </c>
      <c r="N48" s="26" t="s">
        <v>636</v>
      </c>
      <c r="O48" s="144"/>
      <c r="P48" s="42" t="s">
        <v>356</v>
      </c>
      <c r="Q48" s="26" t="s">
        <v>637</v>
      </c>
      <c r="R48" s="144"/>
      <c r="S48" s="42" t="s">
        <v>638</v>
      </c>
      <c r="T48" s="26" t="s">
        <v>639</v>
      </c>
      <c r="U48" s="144"/>
      <c r="V48" s="64"/>
      <c r="W48" s="65"/>
      <c r="X48" s="65"/>
      <c r="Y48" s="149"/>
      <c r="Z48" s="144"/>
      <c r="AA48" s="49" t="s">
        <v>640</v>
      </c>
      <c r="AB48" s="144"/>
      <c r="AC48" s="59" t="str">
        <f t="shared" si="0"/>
        <v>ALLOTHER</v>
      </c>
      <c r="AD48" s="79" t="str">
        <f t="shared" si="1"/>
        <v>ALLOTHER-100</v>
      </c>
      <c r="AE48" s="79" t="str">
        <f t="shared" si="2"/>
        <v>ALLOTHER-100-42</v>
      </c>
      <c r="AF48" s="27" t="s">
        <v>640</v>
      </c>
      <c r="AG48" s="21" t="str">
        <f t="shared" si="3"/>
        <v>100</v>
      </c>
      <c r="AH48" s="144"/>
      <c r="AI48" s="59" t="str">
        <f t="shared" si="4"/>
        <v>-</v>
      </c>
      <c r="AJ48" s="21" t="str">
        <f t="shared" si="5"/>
        <v>-</v>
      </c>
      <c r="AK48" s="144"/>
      <c r="AL48" s="55" t="e">
        <f t="shared" si="6"/>
        <v>#REF!</v>
      </c>
      <c r="AM48" s="80" t="str">
        <f t="shared" si="7"/>
        <v>-</v>
      </c>
      <c r="AN48" s="80" t="str">
        <f t="shared" si="8"/>
        <v>-</v>
      </c>
      <c r="AO48" s="34" t="s">
        <v>635</v>
      </c>
      <c r="AP48" s="144"/>
      <c r="AQ48" s="59" t="str">
        <f>CodesFormula_10</f>
        <v>-</v>
      </c>
      <c r="AR48" s="147" t="str">
        <f t="shared" si="9"/>
        <v>-</v>
      </c>
    </row>
    <row r="49" spans="1:44">
      <c r="A49" s="144"/>
      <c r="B49" s="36" t="s">
        <v>641</v>
      </c>
      <c r="C49" s="144"/>
      <c r="D49" s="42" t="s">
        <v>369</v>
      </c>
      <c r="E49" s="26" t="s">
        <v>642</v>
      </c>
      <c r="F49" s="144"/>
      <c r="G49" s="42" t="s">
        <v>643</v>
      </c>
      <c r="H49" s="26" t="s">
        <v>644</v>
      </c>
      <c r="I49" s="144"/>
      <c r="J49" s="64"/>
      <c r="K49" s="65"/>
      <c r="L49" s="144"/>
      <c r="M49" s="42" t="s">
        <v>645</v>
      </c>
      <c r="N49" s="26" t="s">
        <v>646</v>
      </c>
      <c r="O49" s="144"/>
      <c r="P49" s="42" t="s">
        <v>369</v>
      </c>
      <c r="Q49" s="26" t="s">
        <v>647</v>
      </c>
      <c r="R49" s="144"/>
      <c r="S49" s="42" t="s">
        <v>648</v>
      </c>
      <c r="T49" s="26" t="s">
        <v>649</v>
      </c>
      <c r="U49" s="144"/>
      <c r="V49" s="64"/>
      <c r="W49" s="65"/>
      <c r="X49" s="65"/>
      <c r="Y49" s="149"/>
      <c r="Z49" s="144"/>
      <c r="AA49" s="49" t="s">
        <v>650</v>
      </c>
      <c r="AB49" s="144"/>
      <c r="AC49" s="59" t="str">
        <f t="shared" si="0"/>
        <v>ALLOTHER</v>
      </c>
      <c r="AD49" s="79" t="str">
        <f t="shared" si="1"/>
        <v>ALLOTHER-100</v>
      </c>
      <c r="AE49" s="79" t="str">
        <f t="shared" si="2"/>
        <v>ALLOTHER-100-43</v>
      </c>
      <c r="AF49" s="27" t="s">
        <v>650</v>
      </c>
      <c r="AG49" s="21" t="str">
        <f t="shared" si="3"/>
        <v>100</v>
      </c>
      <c r="AH49" s="144"/>
      <c r="AI49" s="59" t="str">
        <f t="shared" si="4"/>
        <v>-</v>
      </c>
      <c r="AJ49" s="21" t="str">
        <f t="shared" si="5"/>
        <v>-</v>
      </c>
      <c r="AK49" s="144"/>
      <c r="AL49" s="55" t="e">
        <f t="shared" si="6"/>
        <v>#REF!</v>
      </c>
      <c r="AM49" s="80" t="str">
        <f t="shared" si="7"/>
        <v>-</v>
      </c>
      <c r="AN49" s="80" t="str">
        <f t="shared" si="8"/>
        <v>-</v>
      </c>
      <c r="AO49" s="34" t="s">
        <v>645</v>
      </c>
      <c r="AP49" s="144"/>
      <c r="AQ49" s="59" t="str">
        <f>CodesFormula_10</f>
        <v>-</v>
      </c>
      <c r="AR49" s="147" t="str">
        <f t="shared" si="9"/>
        <v>-</v>
      </c>
    </row>
    <row r="50" spans="1:44">
      <c r="A50" s="144"/>
      <c r="B50" s="77" t="s">
        <v>651</v>
      </c>
      <c r="C50" s="144"/>
      <c r="D50" s="42" t="s">
        <v>384</v>
      </c>
      <c r="E50" s="26" t="s">
        <v>652</v>
      </c>
      <c r="F50" s="144"/>
      <c r="G50" s="42" t="s">
        <v>653</v>
      </c>
      <c r="H50" s="26" t="s">
        <v>654</v>
      </c>
      <c r="I50" s="144"/>
      <c r="J50" s="64"/>
      <c r="K50" s="65"/>
      <c r="L50" s="144"/>
      <c r="M50" s="42" t="s">
        <v>655</v>
      </c>
      <c r="N50" s="26" t="s">
        <v>656</v>
      </c>
      <c r="O50" s="144"/>
      <c r="P50" s="42" t="s">
        <v>384</v>
      </c>
      <c r="Q50" s="26" t="s">
        <v>657</v>
      </c>
      <c r="R50" s="144"/>
      <c r="S50" s="42" t="s">
        <v>658</v>
      </c>
      <c r="T50" s="26" t="s">
        <v>659</v>
      </c>
      <c r="U50" s="144"/>
      <c r="V50" s="64"/>
      <c r="W50" s="65"/>
      <c r="X50" s="65"/>
      <c r="Y50" s="149"/>
      <c r="Z50" s="144"/>
      <c r="AA50" s="49" t="s">
        <v>660</v>
      </c>
      <c r="AB50" s="144"/>
      <c r="AC50" s="59" t="str">
        <f t="shared" si="0"/>
        <v>ALLOTHER</v>
      </c>
      <c r="AD50" s="79" t="str">
        <f t="shared" si="1"/>
        <v>ALLOTHER-100</v>
      </c>
      <c r="AE50" s="79" t="str">
        <f t="shared" si="2"/>
        <v>ALLOTHER-100-44</v>
      </c>
      <c r="AF50" s="27" t="s">
        <v>660</v>
      </c>
      <c r="AG50" s="21" t="str">
        <f t="shared" si="3"/>
        <v>100</v>
      </c>
      <c r="AH50" s="144"/>
      <c r="AI50" s="59" t="str">
        <f t="shared" si="4"/>
        <v>-</v>
      </c>
      <c r="AJ50" s="21" t="str">
        <f t="shared" si="5"/>
        <v>-</v>
      </c>
      <c r="AK50" s="144"/>
      <c r="AL50" s="55" t="e">
        <f t="shared" si="6"/>
        <v>#REF!</v>
      </c>
      <c r="AM50" s="80" t="str">
        <f t="shared" si="7"/>
        <v>-</v>
      </c>
      <c r="AN50" s="80" t="str">
        <f t="shared" si="8"/>
        <v>-</v>
      </c>
      <c r="AO50" s="34" t="s">
        <v>655</v>
      </c>
      <c r="AP50" s="144"/>
      <c r="AQ50" s="59" t="str">
        <f>CodesFormula_10</f>
        <v>-</v>
      </c>
      <c r="AR50" s="147" t="str">
        <f t="shared" si="9"/>
        <v>-</v>
      </c>
    </row>
    <row r="51" spans="1:44">
      <c r="A51" s="144"/>
      <c r="B51" s="77" t="s">
        <v>216</v>
      </c>
      <c r="C51" s="144"/>
      <c r="D51" s="42" t="s">
        <v>398</v>
      </c>
      <c r="E51" s="26" t="s">
        <v>661</v>
      </c>
      <c r="F51" s="144"/>
      <c r="G51" s="42" t="s">
        <v>662</v>
      </c>
      <c r="H51" s="26" t="s">
        <v>663</v>
      </c>
      <c r="I51" s="144"/>
      <c r="J51" s="64"/>
      <c r="K51" s="65"/>
      <c r="L51" s="144"/>
      <c r="M51" s="42" t="s">
        <v>664</v>
      </c>
      <c r="N51" s="26" t="s">
        <v>665</v>
      </c>
      <c r="O51" s="144"/>
      <c r="P51" s="42" t="s">
        <v>398</v>
      </c>
      <c r="Q51" s="26" t="s">
        <v>666</v>
      </c>
      <c r="R51" s="144"/>
      <c r="S51" s="42" t="s">
        <v>667</v>
      </c>
      <c r="T51" s="26" t="s">
        <v>668</v>
      </c>
      <c r="U51" s="144"/>
      <c r="V51" s="64"/>
      <c r="W51" s="65"/>
      <c r="X51" s="65"/>
      <c r="Y51" s="149"/>
      <c r="Z51" s="144"/>
      <c r="AA51" s="49" t="s">
        <v>669</v>
      </c>
      <c r="AB51" s="144"/>
      <c r="AC51" s="59" t="str">
        <f t="shared" si="0"/>
        <v>ALLOTHER</v>
      </c>
      <c r="AD51" s="79" t="str">
        <f t="shared" si="1"/>
        <v>ALLOTHER-100</v>
      </c>
      <c r="AE51" s="79" t="str">
        <f t="shared" si="2"/>
        <v>ALLOTHER-100-45</v>
      </c>
      <c r="AF51" s="27" t="s">
        <v>669</v>
      </c>
      <c r="AG51" s="21" t="str">
        <f t="shared" si="3"/>
        <v>100</v>
      </c>
      <c r="AH51" s="144"/>
      <c r="AI51" s="59" t="str">
        <f t="shared" si="4"/>
        <v>-</v>
      </c>
      <c r="AJ51" s="21" t="str">
        <f t="shared" si="5"/>
        <v>-</v>
      </c>
      <c r="AK51" s="144"/>
      <c r="AL51" s="55" t="e">
        <f t="shared" si="6"/>
        <v>#REF!</v>
      </c>
      <c r="AM51" s="80" t="str">
        <f t="shared" si="7"/>
        <v>-</v>
      </c>
      <c r="AN51" s="80" t="str">
        <f t="shared" si="8"/>
        <v>-</v>
      </c>
      <c r="AO51" s="34" t="s">
        <v>664</v>
      </c>
      <c r="AP51" s="144"/>
      <c r="AQ51" s="59" t="str">
        <f>CodesFormula_10</f>
        <v>-</v>
      </c>
      <c r="AR51" s="147" t="str">
        <f t="shared" si="9"/>
        <v>-</v>
      </c>
    </row>
    <row r="52" spans="1:44">
      <c r="A52" s="144"/>
      <c r="B52" s="77" t="s">
        <v>670</v>
      </c>
      <c r="C52" s="144"/>
      <c r="D52" s="42" t="s">
        <v>413</v>
      </c>
      <c r="E52" s="26" t="s">
        <v>671</v>
      </c>
      <c r="F52" s="144"/>
      <c r="G52" s="42" t="s">
        <v>672</v>
      </c>
      <c r="H52" s="26" t="s">
        <v>673</v>
      </c>
      <c r="I52" s="144"/>
      <c r="J52" s="64"/>
      <c r="K52" s="65"/>
      <c r="L52" s="144"/>
      <c r="M52" s="42" t="s">
        <v>674</v>
      </c>
      <c r="N52" s="26" t="s">
        <v>675</v>
      </c>
      <c r="O52" s="144"/>
      <c r="P52" s="42" t="s">
        <v>413</v>
      </c>
      <c r="Q52" s="26" t="s">
        <v>676</v>
      </c>
      <c r="R52" s="144"/>
      <c r="S52" s="42" t="s">
        <v>677</v>
      </c>
      <c r="T52" s="26" t="s">
        <v>678</v>
      </c>
      <c r="U52" s="144"/>
      <c r="V52" s="64"/>
      <c r="W52" s="65"/>
      <c r="X52" s="65"/>
      <c r="Y52" s="149"/>
      <c r="Z52" s="144"/>
      <c r="AA52" s="49" t="s">
        <v>679</v>
      </c>
      <c r="AB52" s="144"/>
      <c r="AC52" s="59" t="str">
        <f t="shared" si="0"/>
        <v>ALLOTHER</v>
      </c>
      <c r="AD52" s="79" t="str">
        <f t="shared" si="1"/>
        <v>ALLOTHER-100</v>
      </c>
      <c r="AE52" s="79" t="str">
        <f t="shared" si="2"/>
        <v>ALLOTHER-100-46</v>
      </c>
      <c r="AF52" s="27" t="s">
        <v>679</v>
      </c>
      <c r="AG52" s="21" t="str">
        <f t="shared" si="3"/>
        <v>100</v>
      </c>
      <c r="AH52" s="144"/>
      <c r="AI52" s="59" t="str">
        <f t="shared" si="4"/>
        <v>-</v>
      </c>
      <c r="AJ52" s="21" t="str">
        <f t="shared" si="5"/>
        <v>-</v>
      </c>
      <c r="AK52" s="144"/>
      <c r="AL52" s="55" t="e">
        <f t="shared" si="6"/>
        <v>#REF!</v>
      </c>
      <c r="AM52" s="80" t="str">
        <f t="shared" si="7"/>
        <v>-</v>
      </c>
      <c r="AN52" s="80" t="str">
        <f t="shared" si="8"/>
        <v>-</v>
      </c>
      <c r="AO52" s="34" t="s">
        <v>674</v>
      </c>
      <c r="AP52" s="144"/>
      <c r="AQ52" s="59" t="str">
        <f>CodesFormula_10</f>
        <v>-</v>
      </c>
      <c r="AR52" s="147" t="str">
        <f t="shared" si="9"/>
        <v>-</v>
      </c>
    </row>
    <row r="53" spans="1:44">
      <c r="A53" s="144"/>
      <c r="B53" s="77" t="s">
        <v>405</v>
      </c>
      <c r="C53" s="144"/>
      <c r="D53" s="42" t="s">
        <v>427</v>
      </c>
      <c r="E53" s="26" t="s">
        <v>680</v>
      </c>
      <c r="F53" s="144"/>
      <c r="G53" s="42" t="s">
        <v>681</v>
      </c>
      <c r="H53" s="26" t="s">
        <v>682</v>
      </c>
      <c r="I53" s="144"/>
      <c r="J53" s="64"/>
      <c r="K53" s="65"/>
      <c r="L53" s="144"/>
      <c r="M53" s="42" t="s">
        <v>683</v>
      </c>
      <c r="N53" s="26" t="s">
        <v>684</v>
      </c>
      <c r="O53" s="144"/>
      <c r="P53" s="42" t="s">
        <v>427</v>
      </c>
      <c r="Q53" s="26" t="s">
        <v>685</v>
      </c>
      <c r="R53" s="144"/>
      <c r="S53" s="42" t="s">
        <v>686</v>
      </c>
      <c r="T53" s="26" t="s">
        <v>687</v>
      </c>
      <c r="U53" s="144"/>
      <c r="V53" s="64"/>
      <c r="W53" s="65"/>
      <c r="X53" s="65"/>
      <c r="Y53" s="149"/>
      <c r="Z53" s="144"/>
      <c r="AA53" s="49" t="s">
        <v>688</v>
      </c>
      <c r="AB53" s="144"/>
      <c r="AC53" s="59" t="str">
        <f t="shared" si="0"/>
        <v>ALLOTHER</v>
      </c>
      <c r="AD53" s="79" t="str">
        <f t="shared" si="1"/>
        <v>ALLOTHER-100</v>
      </c>
      <c r="AE53" s="79" t="str">
        <f t="shared" si="2"/>
        <v>ALLOTHER-100-47</v>
      </c>
      <c r="AF53" s="27" t="s">
        <v>688</v>
      </c>
      <c r="AG53" s="21" t="str">
        <f t="shared" si="3"/>
        <v>100</v>
      </c>
      <c r="AH53" s="144"/>
      <c r="AI53" s="59" t="str">
        <f t="shared" si="4"/>
        <v>-</v>
      </c>
      <c r="AJ53" s="21" t="str">
        <f t="shared" si="5"/>
        <v>-</v>
      </c>
      <c r="AK53" s="144"/>
      <c r="AL53" s="55" t="e">
        <f t="shared" si="6"/>
        <v>#REF!</v>
      </c>
      <c r="AM53" s="80" t="str">
        <f t="shared" si="7"/>
        <v>-</v>
      </c>
      <c r="AN53" s="80" t="str">
        <f t="shared" si="8"/>
        <v>-</v>
      </c>
      <c r="AO53" s="34" t="s">
        <v>683</v>
      </c>
      <c r="AP53" s="144"/>
      <c r="AQ53" s="59" t="str">
        <f>CodesFormula_10</f>
        <v>-</v>
      </c>
      <c r="AR53" s="147" t="str">
        <f t="shared" si="9"/>
        <v>-</v>
      </c>
    </row>
    <row r="54" spans="1:44">
      <c r="A54" s="144"/>
      <c r="B54" s="36" t="s">
        <v>689</v>
      </c>
      <c r="C54" s="144"/>
      <c r="D54" s="42" t="s">
        <v>442</v>
      </c>
      <c r="E54" s="26" t="s">
        <v>680</v>
      </c>
      <c r="F54" s="144"/>
      <c r="G54" s="42" t="s">
        <v>690</v>
      </c>
      <c r="H54" s="26" t="s">
        <v>691</v>
      </c>
      <c r="I54" s="144"/>
      <c r="J54" s="64"/>
      <c r="K54" s="65"/>
      <c r="L54" s="144"/>
      <c r="M54" s="42" t="s">
        <v>692</v>
      </c>
      <c r="N54" s="26" t="s">
        <v>693</v>
      </c>
      <c r="O54" s="144"/>
      <c r="P54" s="42" t="s">
        <v>442</v>
      </c>
      <c r="Q54" s="26" t="s">
        <v>694</v>
      </c>
      <c r="R54" s="144"/>
      <c r="S54" s="42" t="s">
        <v>695</v>
      </c>
      <c r="T54" s="26" t="s">
        <v>696</v>
      </c>
      <c r="U54" s="144"/>
      <c r="V54" s="64"/>
      <c r="W54" s="65"/>
      <c r="X54" s="65"/>
      <c r="Y54" s="149"/>
      <c r="Z54" s="144"/>
      <c r="AA54" s="49" t="s">
        <v>697</v>
      </c>
      <c r="AB54" s="144"/>
      <c r="AC54" s="59" t="str">
        <f t="shared" si="0"/>
        <v>ALLOTHER</v>
      </c>
      <c r="AD54" s="79" t="str">
        <f t="shared" si="1"/>
        <v>ALLOTHER-100</v>
      </c>
      <c r="AE54" s="79" t="str">
        <f t="shared" si="2"/>
        <v>ALLOTHER-100-48</v>
      </c>
      <c r="AF54" s="27" t="s">
        <v>697</v>
      </c>
      <c r="AG54" s="21" t="str">
        <f t="shared" si="3"/>
        <v>100</v>
      </c>
      <c r="AH54" s="144"/>
      <c r="AI54" s="59" t="str">
        <f t="shared" si="4"/>
        <v>-</v>
      </c>
      <c r="AJ54" s="21" t="str">
        <f t="shared" si="5"/>
        <v>-</v>
      </c>
      <c r="AK54" s="144"/>
      <c r="AL54" s="55" t="e">
        <f t="shared" si="6"/>
        <v>#REF!</v>
      </c>
      <c r="AM54" s="80" t="str">
        <f t="shared" si="7"/>
        <v>-</v>
      </c>
      <c r="AN54" s="80" t="str">
        <f t="shared" si="8"/>
        <v>-</v>
      </c>
      <c r="AO54" s="34" t="s">
        <v>692</v>
      </c>
      <c r="AP54" s="144"/>
      <c r="AQ54" s="59" t="str">
        <f>CodesFormula_10</f>
        <v>-</v>
      </c>
      <c r="AR54" s="147" t="str">
        <f t="shared" si="9"/>
        <v>-</v>
      </c>
    </row>
    <row r="55" spans="1:44">
      <c r="A55" s="144"/>
      <c r="B55" s="36" t="s">
        <v>698</v>
      </c>
      <c r="C55" s="144"/>
      <c r="D55" s="42" t="s">
        <v>456</v>
      </c>
      <c r="E55" s="26" t="s">
        <v>680</v>
      </c>
      <c r="F55" s="144"/>
      <c r="G55" s="42" t="s">
        <v>699</v>
      </c>
      <c r="H55" s="26" t="s">
        <v>700</v>
      </c>
      <c r="I55" s="144"/>
      <c r="J55" s="64"/>
      <c r="K55" s="65"/>
      <c r="L55" s="144"/>
      <c r="M55" s="42" t="s">
        <v>701</v>
      </c>
      <c r="N55" s="26" t="s">
        <v>702</v>
      </c>
      <c r="O55" s="144"/>
      <c r="P55" s="42" t="s">
        <v>456</v>
      </c>
      <c r="Q55" s="26" t="s">
        <v>703</v>
      </c>
      <c r="R55" s="144"/>
      <c r="S55" s="42" t="s">
        <v>704</v>
      </c>
      <c r="T55" s="26" t="s">
        <v>705</v>
      </c>
      <c r="U55" s="144"/>
      <c r="V55" s="64"/>
      <c r="W55" s="65"/>
      <c r="X55" s="65"/>
      <c r="Y55" s="149"/>
      <c r="Z55" s="144"/>
      <c r="AA55" s="49" t="s">
        <v>706</v>
      </c>
      <c r="AB55" s="144"/>
      <c r="AC55" s="59" t="str">
        <f t="shared" si="0"/>
        <v>ALLOTHER</v>
      </c>
      <c r="AD55" s="79" t="str">
        <f t="shared" si="1"/>
        <v>ALLOTHER-100</v>
      </c>
      <c r="AE55" s="79" t="str">
        <f t="shared" si="2"/>
        <v>ALLOTHER-100-49</v>
      </c>
      <c r="AF55" s="27" t="s">
        <v>706</v>
      </c>
      <c r="AG55" s="21" t="str">
        <f t="shared" si="3"/>
        <v>100</v>
      </c>
      <c r="AH55" s="144"/>
      <c r="AI55" s="59" t="str">
        <f t="shared" si="4"/>
        <v>-</v>
      </c>
      <c r="AJ55" s="21" t="str">
        <f t="shared" si="5"/>
        <v>-</v>
      </c>
      <c r="AK55" s="144"/>
      <c r="AL55" s="55" t="e">
        <f t="shared" si="6"/>
        <v>#REF!</v>
      </c>
      <c r="AM55" s="80" t="str">
        <f t="shared" si="7"/>
        <v>-</v>
      </c>
      <c r="AN55" s="80" t="str">
        <f t="shared" si="8"/>
        <v>-</v>
      </c>
      <c r="AO55" s="34" t="s">
        <v>701</v>
      </c>
      <c r="AP55" s="144"/>
      <c r="AQ55" s="59" t="str">
        <f>CodesFormula_10</f>
        <v>-</v>
      </c>
      <c r="AR55" s="147" t="str">
        <f t="shared" si="9"/>
        <v>-</v>
      </c>
    </row>
    <row r="56" spans="1:44">
      <c r="A56" s="144"/>
      <c r="B56" s="36" t="s">
        <v>707</v>
      </c>
      <c r="C56" s="144"/>
      <c r="D56" s="42" t="s">
        <v>553</v>
      </c>
      <c r="E56" s="26" t="s">
        <v>708</v>
      </c>
      <c r="F56" s="144"/>
      <c r="G56" s="42" t="s">
        <v>709</v>
      </c>
      <c r="H56" s="26" t="s">
        <v>710</v>
      </c>
      <c r="I56" s="144"/>
      <c r="J56" s="64"/>
      <c r="K56" s="65"/>
      <c r="L56" s="144"/>
      <c r="M56" s="42" t="s">
        <v>711</v>
      </c>
      <c r="N56" s="26" t="s">
        <v>712</v>
      </c>
      <c r="O56" s="144"/>
      <c r="P56" s="42" t="s">
        <v>553</v>
      </c>
      <c r="Q56" s="26" t="s">
        <v>713</v>
      </c>
      <c r="R56" s="144"/>
      <c r="S56" s="42" t="s">
        <v>714</v>
      </c>
      <c r="T56" s="26" t="s">
        <v>715</v>
      </c>
      <c r="U56" s="144"/>
      <c r="V56" s="64"/>
      <c r="W56" s="65"/>
      <c r="X56" s="65"/>
      <c r="Y56" s="149"/>
      <c r="Z56" s="144"/>
      <c r="AA56" s="49" t="s">
        <v>716</v>
      </c>
      <c r="AB56" s="144"/>
      <c r="AC56" s="59" t="str">
        <f t="shared" si="0"/>
        <v>ALLOTHER</v>
      </c>
      <c r="AD56" s="79" t="str">
        <f t="shared" si="1"/>
        <v>ALLOTHER-100</v>
      </c>
      <c r="AE56" s="79" t="str">
        <f t="shared" si="2"/>
        <v>ALLOTHER-100-50</v>
      </c>
      <c r="AF56" s="27" t="s">
        <v>716</v>
      </c>
      <c r="AG56" s="21" t="str">
        <f t="shared" si="3"/>
        <v>100</v>
      </c>
      <c r="AH56" s="144"/>
      <c r="AI56" s="59" t="str">
        <f t="shared" si="4"/>
        <v>-</v>
      </c>
      <c r="AJ56" s="21" t="str">
        <f t="shared" si="5"/>
        <v>-</v>
      </c>
      <c r="AK56" s="144"/>
      <c r="AL56" s="55" t="e">
        <f t="shared" si="6"/>
        <v>#REF!</v>
      </c>
      <c r="AM56" s="80" t="str">
        <f t="shared" si="7"/>
        <v>-</v>
      </c>
      <c r="AN56" s="80" t="str">
        <f t="shared" si="8"/>
        <v>-</v>
      </c>
      <c r="AO56" s="34" t="s">
        <v>711</v>
      </c>
      <c r="AP56" s="144"/>
      <c r="AQ56" s="59" t="str">
        <f>CodesFormula_10</f>
        <v>-</v>
      </c>
      <c r="AR56" s="147" t="str">
        <f t="shared" si="9"/>
        <v>-</v>
      </c>
    </row>
    <row r="57" spans="1:44">
      <c r="A57" s="144"/>
      <c r="B57" s="77" t="s">
        <v>717</v>
      </c>
      <c r="C57" s="144"/>
      <c r="D57" s="42" t="s">
        <v>566</v>
      </c>
      <c r="E57" s="26" t="s">
        <v>718</v>
      </c>
      <c r="F57" s="144"/>
      <c r="G57" s="42" t="s">
        <v>719</v>
      </c>
      <c r="H57" s="26" t="s">
        <v>720</v>
      </c>
      <c r="I57" s="144"/>
      <c r="J57" s="64"/>
      <c r="K57" s="65"/>
      <c r="L57" s="144"/>
      <c r="M57" s="42" t="s">
        <v>721</v>
      </c>
      <c r="N57" s="26" t="s">
        <v>722</v>
      </c>
      <c r="O57" s="144"/>
      <c r="P57" s="42" t="s">
        <v>566</v>
      </c>
      <c r="Q57" s="26" t="s">
        <v>723</v>
      </c>
      <c r="R57" s="144"/>
      <c r="S57" s="42" t="s">
        <v>724</v>
      </c>
      <c r="T57" s="26" t="s">
        <v>725</v>
      </c>
      <c r="U57" s="144"/>
      <c r="V57" s="64"/>
      <c r="W57" s="65"/>
      <c r="X57" s="65"/>
      <c r="Y57" s="149"/>
      <c r="Z57" s="144"/>
      <c r="AA57" s="49" t="s">
        <v>726</v>
      </c>
      <c r="AB57" s="144"/>
      <c r="AC57" s="59" t="str">
        <f t="shared" si="0"/>
        <v>ALLOTHER</v>
      </c>
      <c r="AD57" s="79" t="str">
        <f t="shared" si="1"/>
        <v>ALLOTHER-100</v>
      </c>
      <c r="AE57" s="79" t="str">
        <f t="shared" si="2"/>
        <v>ALLOTHER-100-51</v>
      </c>
      <c r="AF57" s="27" t="s">
        <v>726</v>
      </c>
      <c r="AG57" s="21" t="str">
        <f t="shared" si="3"/>
        <v>100</v>
      </c>
      <c r="AH57" s="144"/>
      <c r="AI57" s="59" t="str">
        <f t="shared" si="4"/>
        <v>-</v>
      </c>
      <c r="AJ57" s="21" t="str">
        <f t="shared" si="5"/>
        <v>-</v>
      </c>
      <c r="AK57" s="144"/>
      <c r="AL57" s="55" t="e">
        <f t="shared" si="6"/>
        <v>#REF!</v>
      </c>
      <c r="AM57" s="80" t="str">
        <f t="shared" si="7"/>
        <v>-</v>
      </c>
      <c r="AN57" s="80" t="str">
        <f t="shared" si="8"/>
        <v>-</v>
      </c>
      <c r="AO57" s="34" t="s">
        <v>721</v>
      </c>
      <c r="AP57" s="144"/>
      <c r="AQ57" s="59" t="str">
        <f>CodesFormula_10</f>
        <v>-</v>
      </c>
      <c r="AR57" s="147" t="str">
        <f t="shared" si="9"/>
        <v>-</v>
      </c>
    </row>
    <row r="58" spans="1:44">
      <c r="A58" s="144"/>
      <c r="B58" s="36" t="s">
        <v>727</v>
      </c>
      <c r="C58" s="144"/>
      <c r="D58" s="42" t="s">
        <v>658</v>
      </c>
      <c r="E58" s="26" t="s">
        <v>199</v>
      </c>
      <c r="F58" s="144"/>
      <c r="G58" s="42" t="s">
        <v>728</v>
      </c>
      <c r="H58" s="26" t="s">
        <v>729</v>
      </c>
      <c r="I58" s="144"/>
      <c r="J58" s="64"/>
      <c r="K58" s="65"/>
      <c r="L58" s="144"/>
      <c r="M58" s="42" t="s">
        <v>730</v>
      </c>
      <c r="N58" s="26" t="s">
        <v>731</v>
      </c>
      <c r="O58" s="144"/>
      <c r="P58" s="42" t="s">
        <v>658</v>
      </c>
      <c r="Q58" s="26" t="s">
        <v>732</v>
      </c>
      <c r="R58" s="144"/>
      <c r="S58" s="42" t="s">
        <v>733</v>
      </c>
      <c r="T58" s="26" t="s">
        <v>734</v>
      </c>
      <c r="U58" s="144"/>
      <c r="V58" s="64"/>
      <c r="W58" s="65"/>
      <c r="X58" s="65"/>
      <c r="Y58" s="149"/>
      <c r="Z58" s="144"/>
      <c r="AA58" s="49" t="s">
        <v>735</v>
      </c>
      <c r="AB58" s="144"/>
      <c r="AC58" s="59" t="str">
        <f t="shared" si="0"/>
        <v>ALLOTHER</v>
      </c>
      <c r="AD58" s="79" t="str">
        <f t="shared" si="1"/>
        <v>ALLOTHER-100</v>
      </c>
      <c r="AE58" s="79" t="str">
        <f t="shared" si="2"/>
        <v>ALLOTHER-100-52</v>
      </c>
      <c r="AF58" s="27" t="s">
        <v>735</v>
      </c>
      <c r="AG58" s="21" t="str">
        <f t="shared" si="3"/>
        <v>100</v>
      </c>
      <c r="AH58" s="144"/>
      <c r="AI58" s="59" t="str">
        <f t="shared" si="4"/>
        <v>-</v>
      </c>
      <c r="AJ58" s="21" t="str">
        <f t="shared" si="5"/>
        <v>-</v>
      </c>
      <c r="AK58" s="144"/>
      <c r="AL58" s="55" t="e">
        <f t="shared" si="6"/>
        <v>#REF!</v>
      </c>
      <c r="AM58" s="80" t="str">
        <f t="shared" si="7"/>
        <v>-</v>
      </c>
      <c r="AN58" s="80" t="str">
        <f t="shared" si="8"/>
        <v>-</v>
      </c>
      <c r="AO58" s="34" t="s">
        <v>730</v>
      </c>
      <c r="AP58" s="144"/>
      <c r="AQ58" s="59" t="str">
        <f>CodesFormula_10</f>
        <v>-</v>
      </c>
      <c r="AR58" s="147" t="str">
        <f t="shared" si="9"/>
        <v>-</v>
      </c>
    </row>
    <row r="59" spans="1:44">
      <c r="A59" s="144"/>
      <c r="B59" s="36" t="s">
        <v>736</v>
      </c>
      <c r="C59" s="144"/>
      <c r="D59" s="42" t="s">
        <v>667</v>
      </c>
      <c r="E59" s="26" t="s">
        <v>199</v>
      </c>
      <c r="F59" s="144"/>
      <c r="G59" s="42" t="s">
        <v>737</v>
      </c>
      <c r="H59" s="26" t="s">
        <v>738</v>
      </c>
      <c r="I59" s="144"/>
      <c r="J59" s="64"/>
      <c r="K59" s="65"/>
      <c r="L59" s="144"/>
      <c r="M59" s="42" t="s">
        <v>739</v>
      </c>
      <c r="N59" s="26" t="s">
        <v>740</v>
      </c>
      <c r="O59" s="144"/>
      <c r="P59" s="42" t="s">
        <v>667</v>
      </c>
      <c r="Q59" s="26" t="s">
        <v>741</v>
      </c>
      <c r="R59" s="144"/>
      <c r="S59" s="42" t="s">
        <v>742</v>
      </c>
      <c r="T59" s="26" t="s">
        <v>743</v>
      </c>
      <c r="U59" s="144"/>
      <c r="V59" s="64"/>
      <c r="W59" s="65"/>
      <c r="X59" s="65"/>
      <c r="Y59" s="149"/>
      <c r="Z59" s="144"/>
      <c r="AA59" s="49" t="s">
        <v>744</v>
      </c>
      <c r="AB59" s="144"/>
      <c r="AC59" s="59" t="str">
        <f t="shared" si="0"/>
        <v>ALLOTHER</v>
      </c>
      <c r="AD59" s="79" t="str">
        <f t="shared" si="1"/>
        <v>ALLOTHER-100</v>
      </c>
      <c r="AE59" s="79" t="str">
        <f t="shared" si="2"/>
        <v>ALLOTHER-100-53</v>
      </c>
      <c r="AF59" s="27" t="s">
        <v>744</v>
      </c>
      <c r="AG59" s="21" t="str">
        <f t="shared" si="3"/>
        <v>100</v>
      </c>
      <c r="AH59" s="144"/>
      <c r="AI59" s="59" t="str">
        <f t="shared" si="4"/>
        <v>-</v>
      </c>
      <c r="AJ59" s="21" t="str">
        <f t="shared" si="5"/>
        <v>-</v>
      </c>
      <c r="AK59" s="144"/>
      <c r="AL59" s="55" t="e">
        <f t="shared" si="6"/>
        <v>#REF!</v>
      </c>
      <c r="AM59" s="80" t="str">
        <f t="shared" si="7"/>
        <v>-</v>
      </c>
      <c r="AN59" s="80" t="str">
        <f t="shared" si="8"/>
        <v>-</v>
      </c>
      <c r="AO59" s="34" t="s">
        <v>739</v>
      </c>
      <c r="AP59" s="144"/>
      <c r="AQ59" s="59" t="str">
        <f>CodesFormula_10</f>
        <v>-</v>
      </c>
      <c r="AR59" s="147" t="str">
        <f t="shared" si="9"/>
        <v>-</v>
      </c>
    </row>
    <row r="60" spans="1:44">
      <c r="A60" s="144"/>
      <c r="B60" s="77" t="s">
        <v>201</v>
      </c>
      <c r="C60" s="144"/>
      <c r="D60" s="42" t="s">
        <v>677</v>
      </c>
      <c r="E60" s="26" t="s">
        <v>199</v>
      </c>
      <c r="F60" s="144"/>
      <c r="G60" s="42" t="s">
        <v>745</v>
      </c>
      <c r="H60" s="26" t="s">
        <v>746</v>
      </c>
      <c r="I60" s="144"/>
      <c r="J60" s="64"/>
      <c r="K60" s="65"/>
      <c r="L60" s="144"/>
      <c r="M60" s="42" t="s">
        <v>747</v>
      </c>
      <c r="N60" s="26" t="s">
        <v>748</v>
      </c>
      <c r="O60" s="144"/>
      <c r="P60" s="42" t="s">
        <v>677</v>
      </c>
      <c r="Q60" s="26" t="s">
        <v>749</v>
      </c>
      <c r="R60" s="144"/>
      <c r="S60" s="42" t="s">
        <v>750</v>
      </c>
      <c r="T60" s="26" t="s">
        <v>751</v>
      </c>
      <c r="U60" s="144"/>
      <c r="V60" s="64"/>
      <c r="W60" s="65"/>
      <c r="X60" s="65"/>
      <c r="Y60" s="149"/>
      <c r="Z60" s="144"/>
      <c r="AA60" s="49" t="s">
        <v>752</v>
      </c>
      <c r="AB60" s="144"/>
      <c r="AC60" s="59" t="str">
        <f t="shared" si="0"/>
        <v>ALLOTHER</v>
      </c>
      <c r="AD60" s="79" t="str">
        <f t="shared" si="1"/>
        <v>ALLOTHER-100</v>
      </c>
      <c r="AE60" s="79" t="str">
        <f t="shared" si="2"/>
        <v>ALLOTHER-100-54</v>
      </c>
      <c r="AF60" s="27" t="s">
        <v>752</v>
      </c>
      <c r="AG60" s="21" t="str">
        <f t="shared" si="3"/>
        <v>100</v>
      </c>
      <c r="AH60" s="144"/>
      <c r="AI60" s="59" t="str">
        <f t="shared" si="4"/>
        <v>-</v>
      </c>
      <c r="AJ60" s="21" t="str">
        <f t="shared" si="5"/>
        <v>-</v>
      </c>
      <c r="AK60" s="144"/>
      <c r="AL60" s="55" t="e">
        <f t="shared" si="6"/>
        <v>#REF!</v>
      </c>
      <c r="AM60" s="80" t="str">
        <f t="shared" si="7"/>
        <v>-</v>
      </c>
      <c r="AN60" s="80" t="str">
        <f t="shared" si="8"/>
        <v>-</v>
      </c>
      <c r="AO60" s="34" t="s">
        <v>747</v>
      </c>
      <c r="AP60" s="144"/>
      <c r="AQ60" s="59" t="str">
        <f>CodesFormula_10</f>
        <v>-</v>
      </c>
      <c r="AR60" s="147" t="str">
        <f t="shared" si="9"/>
        <v>-</v>
      </c>
    </row>
    <row r="61" spans="1:44">
      <c r="A61" s="144"/>
      <c r="B61" s="36" t="s">
        <v>753</v>
      </c>
      <c r="C61" s="144"/>
      <c r="D61" s="42" t="s">
        <v>754</v>
      </c>
      <c r="E61" s="26" t="s">
        <v>142</v>
      </c>
      <c r="F61" s="144"/>
      <c r="G61" s="42" t="s">
        <v>755</v>
      </c>
      <c r="H61" s="26" t="s">
        <v>756</v>
      </c>
      <c r="I61" s="144"/>
      <c r="J61" s="64"/>
      <c r="K61" s="65"/>
      <c r="L61" s="144"/>
      <c r="M61" s="42" t="s">
        <v>757</v>
      </c>
      <c r="N61" s="26" t="s">
        <v>758</v>
      </c>
      <c r="O61" s="144"/>
      <c r="P61" s="42" t="s">
        <v>754</v>
      </c>
      <c r="Q61" s="26" t="s">
        <v>759</v>
      </c>
      <c r="R61" s="144"/>
      <c r="S61" s="42" t="s">
        <v>760</v>
      </c>
      <c r="T61" s="26" t="s">
        <v>761</v>
      </c>
      <c r="U61" s="144"/>
      <c r="V61" s="64"/>
      <c r="W61" s="65"/>
      <c r="X61" s="65"/>
      <c r="Y61" s="149"/>
      <c r="Z61" s="144"/>
      <c r="AA61" s="49" t="s">
        <v>762</v>
      </c>
      <c r="AB61" s="144"/>
      <c r="AC61" s="59" t="str">
        <f t="shared" si="0"/>
        <v>ALLOTHER</v>
      </c>
      <c r="AD61" s="79" t="str">
        <f t="shared" si="1"/>
        <v>ALLOTHER-100</v>
      </c>
      <c r="AE61" s="79" t="str">
        <f t="shared" si="2"/>
        <v>ALLOTHER-100-55</v>
      </c>
      <c r="AF61" s="27" t="s">
        <v>762</v>
      </c>
      <c r="AG61" s="21" t="str">
        <f t="shared" si="3"/>
        <v>100</v>
      </c>
      <c r="AH61" s="144"/>
      <c r="AI61" s="59" t="str">
        <f t="shared" si="4"/>
        <v>-</v>
      </c>
      <c r="AJ61" s="21" t="str">
        <f t="shared" si="5"/>
        <v>-</v>
      </c>
      <c r="AK61" s="144"/>
      <c r="AL61" s="55" t="e">
        <f t="shared" si="6"/>
        <v>#REF!</v>
      </c>
      <c r="AM61" s="80" t="str">
        <f t="shared" si="7"/>
        <v>-</v>
      </c>
      <c r="AN61" s="80" t="str">
        <f t="shared" si="8"/>
        <v>-</v>
      </c>
      <c r="AO61" s="34" t="s">
        <v>757</v>
      </c>
      <c r="AP61" s="144"/>
      <c r="AQ61" s="59" t="str">
        <f>CodesFormula_10</f>
        <v>-</v>
      </c>
      <c r="AR61" s="147" t="str">
        <f t="shared" si="9"/>
        <v>-</v>
      </c>
    </row>
    <row r="62" spans="1:44">
      <c r="A62" s="144"/>
      <c r="B62" s="36" t="s">
        <v>763</v>
      </c>
      <c r="C62" s="144"/>
      <c r="D62" s="42" t="s">
        <v>764</v>
      </c>
      <c r="E62" s="26" t="s">
        <v>157</v>
      </c>
      <c r="F62" s="144"/>
      <c r="G62" s="42" t="s">
        <v>765</v>
      </c>
      <c r="H62" s="26" t="s">
        <v>766</v>
      </c>
      <c r="I62" s="144"/>
      <c r="J62" s="64"/>
      <c r="K62" s="65"/>
      <c r="L62" s="144"/>
      <c r="M62" s="42" t="s">
        <v>767</v>
      </c>
      <c r="N62" s="26" t="s">
        <v>768</v>
      </c>
      <c r="O62" s="144"/>
      <c r="P62" s="42" t="s">
        <v>764</v>
      </c>
      <c r="Q62" s="26" t="s">
        <v>769</v>
      </c>
      <c r="R62" s="144"/>
      <c r="S62" s="42" t="s">
        <v>770</v>
      </c>
      <c r="T62" s="26" t="s">
        <v>771</v>
      </c>
      <c r="U62" s="144"/>
      <c r="V62" s="64"/>
      <c r="W62" s="65"/>
      <c r="X62" s="65"/>
      <c r="Y62" s="149"/>
      <c r="Z62" s="144"/>
      <c r="AA62" s="49" t="s">
        <v>772</v>
      </c>
      <c r="AB62" s="144"/>
      <c r="AC62" s="59" t="str">
        <f t="shared" si="0"/>
        <v>ALLOTHER</v>
      </c>
      <c r="AD62" s="79" t="str">
        <f t="shared" si="1"/>
        <v>ALLOTHER-100</v>
      </c>
      <c r="AE62" s="79" t="str">
        <f t="shared" si="2"/>
        <v>ALLOTHER-100-56</v>
      </c>
      <c r="AF62" s="27" t="s">
        <v>772</v>
      </c>
      <c r="AG62" s="21" t="str">
        <f t="shared" si="3"/>
        <v>100</v>
      </c>
      <c r="AH62" s="144"/>
      <c r="AI62" s="59" t="str">
        <f t="shared" si="4"/>
        <v>-</v>
      </c>
      <c r="AJ62" s="21" t="str">
        <f t="shared" si="5"/>
        <v>-</v>
      </c>
      <c r="AK62" s="144"/>
      <c r="AL62" s="55" t="e">
        <f t="shared" si="6"/>
        <v>#REF!</v>
      </c>
      <c r="AM62" s="80" t="str">
        <f t="shared" si="7"/>
        <v>-</v>
      </c>
      <c r="AN62" s="80" t="str">
        <f t="shared" si="8"/>
        <v>-</v>
      </c>
      <c r="AO62" s="34" t="s">
        <v>767</v>
      </c>
      <c r="AP62" s="144"/>
      <c r="AQ62" s="59" t="str">
        <f>CodesFormula_10</f>
        <v>-</v>
      </c>
      <c r="AR62" s="147" t="str">
        <f t="shared" si="9"/>
        <v>-</v>
      </c>
    </row>
    <row r="63" spans="1:44">
      <c r="A63" s="144"/>
      <c r="B63" s="77" t="s">
        <v>505</v>
      </c>
      <c r="C63" s="144"/>
      <c r="D63" s="42" t="s">
        <v>773</v>
      </c>
      <c r="E63" s="26" t="s">
        <v>157</v>
      </c>
      <c r="F63" s="144"/>
      <c r="G63" s="42" t="s">
        <v>774</v>
      </c>
      <c r="H63" s="26" t="s">
        <v>775</v>
      </c>
      <c r="I63" s="144"/>
      <c r="J63" s="64"/>
      <c r="K63" s="65"/>
      <c r="L63" s="144"/>
      <c r="M63" s="42" t="s">
        <v>776</v>
      </c>
      <c r="N63" s="26" t="s">
        <v>777</v>
      </c>
      <c r="O63" s="144"/>
      <c r="P63" s="42" t="s">
        <v>773</v>
      </c>
      <c r="Q63" s="26" t="s">
        <v>778</v>
      </c>
      <c r="R63" s="144"/>
      <c r="S63" s="42" t="s">
        <v>779</v>
      </c>
      <c r="T63" s="26" t="s">
        <v>780</v>
      </c>
      <c r="U63" s="144"/>
      <c r="V63" s="64"/>
      <c r="W63" s="65"/>
      <c r="X63" s="65"/>
      <c r="Y63" s="149"/>
      <c r="Z63" s="144"/>
      <c r="AA63" s="49" t="s">
        <v>781</v>
      </c>
      <c r="AB63" s="144"/>
      <c r="AC63" s="59" t="str">
        <f t="shared" si="0"/>
        <v>ALLOTHER</v>
      </c>
      <c r="AD63" s="79" t="str">
        <f t="shared" si="1"/>
        <v>ALLOTHER-100</v>
      </c>
      <c r="AE63" s="79" t="str">
        <f t="shared" si="2"/>
        <v>ALLOTHER-100-57</v>
      </c>
      <c r="AF63" s="27" t="s">
        <v>781</v>
      </c>
      <c r="AG63" s="21" t="str">
        <f t="shared" si="3"/>
        <v>100</v>
      </c>
      <c r="AH63" s="144"/>
      <c r="AI63" s="59" t="str">
        <f t="shared" si="4"/>
        <v>-</v>
      </c>
      <c r="AJ63" s="21" t="str">
        <f t="shared" si="5"/>
        <v>-</v>
      </c>
      <c r="AK63" s="144"/>
      <c r="AL63" s="55" t="e">
        <f t="shared" si="6"/>
        <v>#REF!</v>
      </c>
      <c r="AM63" s="80" t="str">
        <f t="shared" si="7"/>
        <v>-</v>
      </c>
      <c r="AN63" s="80" t="str">
        <f t="shared" si="8"/>
        <v>-</v>
      </c>
      <c r="AO63" s="34" t="s">
        <v>776</v>
      </c>
      <c r="AP63" s="144"/>
      <c r="AQ63" s="59" t="str">
        <f>CodesFormula_10</f>
        <v>-</v>
      </c>
      <c r="AR63" s="147" t="str">
        <f t="shared" si="9"/>
        <v>-</v>
      </c>
    </row>
    <row r="64" spans="1:44">
      <c r="A64" s="144"/>
      <c r="B64" s="36" t="s">
        <v>85</v>
      </c>
      <c r="C64" s="144"/>
      <c r="D64" s="42" t="s">
        <v>782</v>
      </c>
      <c r="E64" s="26" t="s">
        <v>157</v>
      </c>
      <c r="F64" s="144"/>
      <c r="G64" s="42" t="s">
        <v>783</v>
      </c>
      <c r="H64" s="26" t="s">
        <v>784</v>
      </c>
      <c r="I64" s="144"/>
      <c r="J64" s="64"/>
      <c r="K64" s="65"/>
      <c r="L64" s="144"/>
      <c r="M64" s="42" t="s">
        <v>785</v>
      </c>
      <c r="N64" s="26" t="s">
        <v>786</v>
      </c>
      <c r="O64" s="144"/>
      <c r="P64" s="42" t="s">
        <v>782</v>
      </c>
      <c r="Q64" s="26" t="s">
        <v>787</v>
      </c>
      <c r="R64" s="144"/>
      <c r="S64" s="42" t="s">
        <v>788</v>
      </c>
      <c r="T64" s="26" t="s">
        <v>789</v>
      </c>
      <c r="U64" s="144"/>
      <c r="V64" s="64"/>
      <c r="W64" s="65"/>
      <c r="X64" s="65"/>
      <c r="Y64" s="149"/>
      <c r="Z64" s="144"/>
      <c r="AA64" s="49" t="s">
        <v>790</v>
      </c>
      <c r="AB64" s="144"/>
      <c r="AC64" s="59" t="str">
        <f t="shared" si="0"/>
        <v>ALLOTHER</v>
      </c>
      <c r="AD64" s="79" t="str">
        <f t="shared" si="1"/>
        <v>ALLOTHER-100</v>
      </c>
      <c r="AE64" s="79" t="str">
        <f t="shared" si="2"/>
        <v>ALLOTHER-100-58</v>
      </c>
      <c r="AF64" s="27" t="s">
        <v>790</v>
      </c>
      <c r="AG64" s="21" t="str">
        <f t="shared" si="3"/>
        <v>100</v>
      </c>
      <c r="AH64" s="144"/>
      <c r="AI64" s="59" t="str">
        <f t="shared" si="4"/>
        <v>-</v>
      </c>
      <c r="AJ64" s="21" t="str">
        <f t="shared" si="5"/>
        <v>-</v>
      </c>
      <c r="AK64" s="144"/>
      <c r="AL64" s="55" t="e">
        <f t="shared" si="6"/>
        <v>#REF!</v>
      </c>
      <c r="AM64" s="80" t="str">
        <f t="shared" si="7"/>
        <v>-</v>
      </c>
      <c r="AN64" s="80" t="str">
        <f t="shared" si="8"/>
        <v>-</v>
      </c>
      <c r="AO64" s="34" t="s">
        <v>785</v>
      </c>
      <c r="AP64" s="144"/>
      <c r="AQ64" s="59" t="str">
        <f>CodesFormula_10</f>
        <v>-</v>
      </c>
      <c r="AR64" s="147" t="str">
        <f t="shared" si="9"/>
        <v>-</v>
      </c>
    </row>
    <row r="65" spans="1:44">
      <c r="A65" s="144"/>
      <c r="B65" s="36" t="s">
        <v>791</v>
      </c>
      <c r="C65" s="144"/>
      <c r="D65" s="42" t="s">
        <v>792</v>
      </c>
      <c r="E65" s="26" t="s">
        <v>157</v>
      </c>
      <c r="F65" s="144"/>
      <c r="G65" s="42" t="s">
        <v>793</v>
      </c>
      <c r="H65" s="26" t="s">
        <v>794</v>
      </c>
      <c r="I65" s="144"/>
      <c r="J65" s="64"/>
      <c r="K65" s="65"/>
      <c r="L65" s="144"/>
      <c r="M65" s="42" t="s">
        <v>795</v>
      </c>
      <c r="N65" s="26" t="s">
        <v>796</v>
      </c>
      <c r="O65" s="144"/>
      <c r="P65" s="42" t="s">
        <v>792</v>
      </c>
      <c r="Q65" s="26" t="s">
        <v>797</v>
      </c>
      <c r="R65" s="144"/>
      <c r="S65" s="42" t="s">
        <v>798</v>
      </c>
      <c r="T65" s="26" t="s">
        <v>799</v>
      </c>
      <c r="U65" s="144"/>
      <c r="V65" s="64"/>
      <c r="W65" s="65"/>
      <c r="X65" s="65"/>
      <c r="Y65" s="149"/>
      <c r="Z65" s="144"/>
      <c r="AA65" s="49" t="s">
        <v>800</v>
      </c>
      <c r="AB65" s="144"/>
      <c r="AC65" s="59" t="str">
        <f t="shared" si="0"/>
        <v>ALLOTHER</v>
      </c>
      <c r="AD65" s="79" t="str">
        <f t="shared" si="1"/>
        <v>ALLOTHER-100</v>
      </c>
      <c r="AE65" s="79" t="str">
        <f t="shared" si="2"/>
        <v>ALLOTHER-100-59</v>
      </c>
      <c r="AF65" s="27" t="s">
        <v>800</v>
      </c>
      <c r="AG65" s="21" t="str">
        <f t="shared" si="3"/>
        <v>100</v>
      </c>
      <c r="AH65" s="144"/>
      <c r="AI65" s="59" t="str">
        <f t="shared" si="4"/>
        <v>-</v>
      </c>
      <c r="AJ65" s="21" t="str">
        <f t="shared" si="5"/>
        <v>-</v>
      </c>
      <c r="AK65" s="144"/>
      <c r="AL65" s="55" t="e">
        <f t="shared" si="6"/>
        <v>#REF!</v>
      </c>
      <c r="AM65" s="80" t="str">
        <f t="shared" si="7"/>
        <v>-</v>
      </c>
      <c r="AN65" s="80" t="str">
        <f t="shared" si="8"/>
        <v>-</v>
      </c>
      <c r="AO65" s="34" t="s">
        <v>795</v>
      </c>
      <c r="AP65" s="144"/>
      <c r="AQ65" s="59" t="str">
        <f>CodesFormula_10</f>
        <v>-</v>
      </c>
      <c r="AR65" s="147" t="str">
        <f t="shared" si="9"/>
        <v>-</v>
      </c>
    </row>
    <row r="66" spans="1:44">
      <c r="A66" s="144"/>
      <c r="B66" s="36" t="s">
        <v>801</v>
      </c>
      <c r="C66" s="144"/>
      <c r="D66" s="42" t="s">
        <v>802</v>
      </c>
      <c r="E66" s="26" t="s">
        <v>157</v>
      </c>
      <c r="F66" s="144"/>
      <c r="G66" s="42" t="s">
        <v>803</v>
      </c>
      <c r="H66" s="26" t="s">
        <v>804</v>
      </c>
      <c r="I66" s="144"/>
      <c r="J66" s="64"/>
      <c r="K66" s="65"/>
      <c r="L66" s="144"/>
      <c r="M66" s="42" t="s">
        <v>805</v>
      </c>
      <c r="N66" s="26" t="s">
        <v>806</v>
      </c>
      <c r="O66" s="144"/>
      <c r="P66" s="42" t="s">
        <v>802</v>
      </c>
      <c r="Q66" s="26" t="s">
        <v>807</v>
      </c>
      <c r="R66" s="144"/>
      <c r="S66" s="42" t="s">
        <v>808</v>
      </c>
      <c r="T66" s="26" t="s">
        <v>809</v>
      </c>
      <c r="U66" s="144"/>
      <c r="V66" s="64"/>
      <c r="W66" s="65"/>
      <c r="X66" s="65"/>
      <c r="Y66" s="149"/>
      <c r="Z66" s="144"/>
      <c r="AA66" s="49" t="s">
        <v>810</v>
      </c>
      <c r="AB66" s="144"/>
      <c r="AC66" s="59" t="str">
        <f t="shared" si="0"/>
        <v>ALLOTHER</v>
      </c>
      <c r="AD66" s="79" t="str">
        <f t="shared" si="1"/>
        <v>ALLOTHER-100</v>
      </c>
      <c r="AE66" s="79" t="str">
        <f t="shared" si="2"/>
        <v>ALLOTHER-100-60</v>
      </c>
      <c r="AF66" s="27" t="s">
        <v>810</v>
      </c>
      <c r="AG66" s="21" t="str">
        <f t="shared" si="3"/>
        <v>100</v>
      </c>
      <c r="AH66" s="144"/>
      <c r="AI66" s="59" t="str">
        <f t="shared" si="4"/>
        <v>-</v>
      </c>
      <c r="AJ66" s="21" t="str">
        <f t="shared" si="5"/>
        <v>-</v>
      </c>
      <c r="AK66" s="144"/>
      <c r="AL66" s="55" t="e">
        <f t="shared" si="6"/>
        <v>#REF!</v>
      </c>
      <c r="AM66" s="80" t="str">
        <f t="shared" si="7"/>
        <v>-</v>
      </c>
      <c r="AN66" s="80" t="str">
        <f t="shared" si="8"/>
        <v>-</v>
      </c>
      <c r="AO66" s="34" t="s">
        <v>805</v>
      </c>
      <c r="AP66" s="144"/>
      <c r="AQ66" s="59" t="str">
        <f>CodesFormula_10</f>
        <v>-</v>
      </c>
      <c r="AR66" s="147" t="str">
        <f t="shared" si="9"/>
        <v>-</v>
      </c>
    </row>
    <row r="67" spans="1:44">
      <c r="A67" s="144"/>
      <c r="B67" s="36" t="s">
        <v>811</v>
      </c>
      <c r="C67" s="144"/>
      <c r="D67" s="42" t="s">
        <v>812</v>
      </c>
      <c r="E67" s="26" t="s">
        <v>157</v>
      </c>
      <c r="F67" s="144"/>
      <c r="G67" s="42" t="s">
        <v>813</v>
      </c>
      <c r="H67" s="26" t="s">
        <v>814</v>
      </c>
      <c r="I67" s="144"/>
      <c r="J67" s="64"/>
      <c r="K67" s="65"/>
      <c r="L67" s="144"/>
      <c r="M67" s="42" t="s">
        <v>815</v>
      </c>
      <c r="N67" s="26" t="s">
        <v>816</v>
      </c>
      <c r="O67" s="144"/>
      <c r="P67" s="42" t="s">
        <v>812</v>
      </c>
      <c r="Q67" s="26" t="s">
        <v>817</v>
      </c>
      <c r="R67" s="144"/>
      <c r="S67" s="42" t="s">
        <v>818</v>
      </c>
      <c r="T67" s="26" t="s">
        <v>819</v>
      </c>
      <c r="U67" s="144"/>
      <c r="V67" s="64"/>
      <c r="W67" s="65"/>
      <c r="X67" s="65"/>
      <c r="Y67" s="149"/>
      <c r="Z67" s="144"/>
      <c r="AA67" s="49" t="s">
        <v>820</v>
      </c>
      <c r="AB67" s="144"/>
      <c r="AC67" s="59" t="str">
        <f t="shared" si="0"/>
        <v>ALLOTHER</v>
      </c>
      <c r="AD67" s="79" t="str">
        <f t="shared" si="1"/>
        <v>ALLOTHER-100</v>
      </c>
      <c r="AE67" s="79" t="str">
        <f t="shared" si="2"/>
        <v>ALLOTHER-100-61</v>
      </c>
      <c r="AF67" s="27" t="s">
        <v>820</v>
      </c>
      <c r="AG67" s="21" t="str">
        <f t="shared" si="3"/>
        <v>100</v>
      </c>
      <c r="AH67" s="144"/>
      <c r="AI67" s="59" t="str">
        <f t="shared" si="4"/>
        <v>-</v>
      </c>
      <c r="AJ67" s="21" t="str">
        <f t="shared" si="5"/>
        <v>-</v>
      </c>
      <c r="AK67" s="144"/>
      <c r="AL67" s="55" t="e">
        <f t="shared" si="6"/>
        <v>#REF!</v>
      </c>
      <c r="AM67" s="80" t="str">
        <f t="shared" si="7"/>
        <v>-</v>
      </c>
      <c r="AN67" s="80" t="str">
        <f t="shared" si="8"/>
        <v>-</v>
      </c>
      <c r="AO67" s="34" t="s">
        <v>815</v>
      </c>
      <c r="AP67" s="144"/>
      <c r="AQ67" s="59" t="str">
        <f>CodesFormula_10</f>
        <v>-</v>
      </c>
      <c r="AR67" s="147" t="str">
        <f t="shared" si="9"/>
        <v>-</v>
      </c>
    </row>
    <row r="68" spans="1:44">
      <c r="A68" s="144"/>
      <c r="B68" s="36" t="s">
        <v>545</v>
      </c>
      <c r="C68" s="144"/>
      <c r="D68" s="42" t="s">
        <v>821</v>
      </c>
      <c r="E68" s="26" t="s">
        <v>707</v>
      </c>
      <c r="F68" s="144"/>
      <c r="G68" s="42" t="s">
        <v>822</v>
      </c>
      <c r="H68" s="26" t="s">
        <v>823</v>
      </c>
      <c r="I68" s="144"/>
      <c r="J68" s="64"/>
      <c r="K68" s="65"/>
      <c r="L68" s="144"/>
      <c r="M68" s="42" t="s">
        <v>824</v>
      </c>
      <c r="N68" s="26" t="s">
        <v>825</v>
      </c>
      <c r="O68" s="144"/>
      <c r="P68" s="42" t="s">
        <v>821</v>
      </c>
      <c r="Q68" s="26" t="s">
        <v>826</v>
      </c>
      <c r="R68" s="144"/>
      <c r="S68" s="42" t="s">
        <v>827</v>
      </c>
      <c r="T68" s="26" t="s">
        <v>828</v>
      </c>
      <c r="U68" s="144"/>
      <c r="V68" s="64"/>
      <c r="W68" s="65"/>
      <c r="X68" s="65"/>
      <c r="Y68" s="149"/>
      <c r="Z68" s="144"/>
      <c r="AA68" s="49" t="s">
        <v>829</v>
      </c>
      <c r="AB68" s="144"/>
      <c r="AC68" s="59" t="str">
        <f t="shared" si="0"/>
        <v>ALLOTHER</v>
      </c>
      <c r="AD68" s="79" t="str">
        <f t="shared" si="1"/>
        <v>ALLOTHER-100</v>
      </c>
      <c r="AE68" s="79" t="str">
        <f t="shared" si="2"/>
        <v>ALLOTHER-100-62</v>
      </c>
      <c r="AF68" s="27" t="s">
        <v>829</v>
      </c>
      <c r="AG68" s="21" t="str">
        <f t="shared" si="3"/>
        <v>100</v>
      </c>
      <c r="AH68" s="144"/>
      <c r="AI68" s="59" t="str">
        <f t="shared" si="4"/>
        <v>-</v>
      </c>
      <c r="AJ68" s="21" t="str">
        <f t="shared" si="5"/>
        <v>-</v>
      </c>
      <c r="AK68" s="144"/>
      <c r="AL68" s="55" t="e">
        <f t="shared" si="6"/>
        <v>#REF!</v>
      </c>
      <c r="AM68" s="80" t="str">
        <f t="shared" si="7"/>
        <v>-</v>
      </c>
      <c r="AN68" s="80" t="str">
        <f t="shared" si="8"/>
        <v>-</v>
      </c>
      <c r="AO68" s="34" t="s">
        <v>824</v>
      </c>
      <c r="AP68" s="144"/>
      <c r="AQ68" s="59" t="str">
        <f>CodesFormula_10</f>
        <v>-</v>
      </c>
      <c r="AR68" s="147" t="str">
        <f t="shared" si="9"/>
        <v>-</v>
      </c>
    </row>
    <row r="69" spans="1:44">
      <c r="A69" s="144"/>
      <c r="B69" s="36" t="s">
        <v>830</v>
      </c>
      <c r="C69" s="144"/>
      <c r="D69" s="42" t="s">
        <v>831</v>
      </c>
      <c r="E69" s="26" t="s">
        <v>707</v>
      </c>
      <c r="F69" s="144"/>
      <c r="G69" s="42" t="s">
        <v>832</v>
      </c>
      <c r="H69" s="26" t="s">
        <v>833</v>
      </c>
      <c r="I69" s="144"/>
      <c r="J69" s="64"/>
      <c r="K69" s="65"/>
      <c r="L69" s="144"/>
      <c r="M69" s="42" t="s">
        <v>834</v>
      </c>
      <c r="N69" s="26" t="s">
        <v>835</v>
      </c>
      <c r="O69" s="144"/>
      <c r="P69" s="42" t="s">
        <v>831</v>
      </c>
      <c r="Q69" s="26" t="s">
        <v>836</v>
      </c>
      <c r="R69" s="144"/>
      <c r="S69" s="42" t="s">
        <v>837</v>
      </c>
      <c r="T69" s="26" t="s">
        <v>838</v>
      </c>
      <c r="U69" s="144"/>
      <c r="V69" s="64"/>
      <c r="W69" s="65"/>
      <c r="X69" s="65"/>
      <c r="Y69" s="149"/>
      <c r="Z69" s="144"/>
      <c r="AA69" s="49" t="s">
        <v>839</v>
      </c>
      <c r="AB69" s="144"/>
      <c r="AC69" s="59" t="str">
        <f t="shared" si="0"/>
        <v>ALLOTHER</v>
      </c>
      <c r="AD69" s="79" t="str">
        <f t="shared" si="1"/>
        <v>ALLOTHER-100</v>
      </c>
      <c r="AE69" s="79" t="str">
        <f t="shared" si="2"/>
        <v>ALLOTHER-100-63</v>
      </c>
      <c r="AF69" s="27" t="s">
        <v>839</v>
      </c>
      <c r="AG69" s="21" t="str">
        <f t="shared" si="3"/>
        <v>100</v>
      </c>
      <c r="AH69" s="144"/>
      <c r="AI69" s="59" t="str">
        <f t="shared" si="4"/>
        <v>-</v>
      </c>
      <c r="AJ69" s="21" t="str">
        <f t="shared" si="5"/>
        <v>-</v>
      </c>
      <c r="AK69" s="144"/>
      <c r="AL69" s="55" t="e">
        <f t="shared" si="6"/>
        <v>#REF!</v>
      </c>
      <c r="AM69" s="80" t="str">
        <f t="shared" si="7"/>
        <v>-</v>
      </c>
      <c r="AN69" s="80" t="str">
        <f t="shared" si="8"/>
        <v>-</v>
      </c>
      <c r="AO69" s="34" t="s">
        <v>834</v>
      </c>
      <c r="AP69" s="144"/>
      <c r="AQ69" s="59" t="str">
        <f>CodesFormula_10</f>
        <v>-</v>
      </c>
      <c r="AR69" s="147" t="str">
        <f t="shared" si="9"/>
        <v>-</v>
      </c>
    </row>
    <row r="70" spans="1:44">
      <c r="A70" s="144"/>
      <c r="B70" s="36" t="s">
        <v>532</v>
      </c>
      <c r="C70" s="144"/>
      <c r="D70" s="42" t="s">
        <v>840</v>
      </c>
      <c r="E70" s="26" t="s">
        <v>707</v>
      </c>
      <c r="F70" s="144"/>
      <c r="G70" s="42" t="s">
        <v>841</v>
      </c>
      <c r="H70" s="26" t="s">
        <v>842</v>
      </c>
      <c r="I70" s="144"/>
      <c r="J70" s="64"/>
      <c r="K70" s="65"/>
      <c r="L70" s="144"/>
      <c r="M70" s="42" t="s">
        <v>843</v>
      </c>
      <c r="N70" s="26" t="s">
        <v>844</v>
      </c>
      <c r="O70" s="144"/>
      <c r="P70" s="42" t="s">
        <v>840</v>
      </c>
      <c r="Q70" s="26" t="s">
        <v>845</v>
      </c>
      <c r="R70" s="144"/>
      <c r="S70" s="42" t="s">
        <v>846</v>
      </c>
      <c r="T70" s="26" t="s">
        <v>847</v>
      </c>
      <c r="U70" s="144"/>
      <c r="V70" s="64"/>
      <c r="W70" s="65"/>
      <c r="X70" s="65"/>
      <c r="Y70" s="149"/>
      <c r="Z70" s="144"/>
      <c r="AA70" s="49" t="s">
        <v>848</v>
      </c>
      <c r="AB70" s="144"/>
      <c r="AC70" s="59" t="str">
        <f t="shared" ref="AC70:AC133" si="10">CodesFormula_1</f>
        <v>ALLOTHER</v>
      </c>
      <c r="AD70" s="79" t="str">
        <f t="shared" ref="AD70:AD133" si="11">CodesFormula_2</f>
        <v>ALLOTHER-100</v>
      </c>
      <c r="AE70" s="79" t="str">
        <f t="shared" ref="AE70:AE133" si="12">CodesFormula_3</f>
        <v>ALLOTHER-100-64</v>
      </c>
      <c r="AF70" s="27" t="s">
        <v>848</v>
      </c>
      <c r="AG70" s="21" t="str">
        <f t="shared" ref="AG70:AG133" si="13">CodesFormula_4</f>
        <v>100</v>
      </c>
      <c r="AH70" s="144"/>
      <c r="AI70" s="59" t="str">
        <f t="shared" ref="AI70:AI133" si="14">CodesFormula_5</f>
        <v>-</v>
      </c>
      <c r="AJ70" s="21" t="str">
        <f t="shared" ref="AJ70:AJ133" si="15">CodesFormula_6</f>
        <v>-</v>
      </c>
      <c r="AK70" s="144"/>
      <c r="AL70" s="55" t="e">
        <f t="shared" ref="AL70:AL133" si="16">CodesFormula_7</f>
        <v>#REF!</v>
      </c>
      <c r="AM70" s="80" t="str">
        <f t="shared" ref="AM70:AM133" si="17">CodesFormula_8</f>
        <v>-</v>
      </c>
      <c r="AN70" s="80" t="str">
        <f t="shared" ref="AN70:AN133" si="18">CodesFormula_9</f>
        <v>-</v>
      </c>
      <c r="AO70" s="34" t="s">
        <v>843</v>
      </c>
      <c r="AP70" s="144"/>
      <c r="AQ70" s="59" t="str">
        <f>CodesFormula_10</f>
        <v>-</v>
      </c>
      <c r="AR70" s="147" t="str">
        <f t="shared" ref="AR70:AR133" si="19">CodesFormula_11</f>
        <v>-</v>
      </c>
    </row>
    <row r="71" spans="1:44">
      <c r="A71" s="144"/>
      <c r="B71" s="77" t="s">
        <v>642</v>
      </c>
      <c r="C71" s="144"/>
      <c r="D71" s="42" t="s">
        <v>849</v>
      </c>
      <c r="E71" s="26" t="s">
        <v>361</v>
      </c>
      <c r="F71" s="144"/>
      <c r="G71" s="42" t="s">
        <v>850</v>
      </c>
      <c r="H71" s="26" t="s">
        <v>851</v>
      </c>
      <c r="I71" s="144"/>
      <c r="J71" s="64"/>
      <c r="K71" s="65"/>
      <c r="L71" s="144"/>
      <c r="M71" s="42" t="s">
        <v>852</v>
      </c>
      <c r="N71" s="26" t="s">
        <v>853</v>
      </c>
      <c r="O71" s="144"/>
      <c r="P71" s="42" t="s">
        <v>849</v>
      </c>
      <c r="Q71" s="26" t="s">
        <v>854</v>
      </c>
      <c r="R71" s="144"/>
      <c r="S71" s="42" t="s">
        <v>855</v>
      </c>
      <c r="T71" s="26" t="s">
        <v>856</v>
      </c>
      <c r="U71" s="144"/>
      <c r="V71" s="64"/>
      <c r="W71" s="65"/>
      <c r="X71" s="65"/>
      <c r="Y71" s="149"/>
      <c r="Z71" s="144"/>
      <c r="AA71" s="49" t="s">
        <v>857</v>
      </c>
      <c r="AB71" s="144"/>
      <c r="AC71" s="59" t="str">
        <f t="shared" si="10"/>
        <v>ALLOTHER</v>
      </c>
      <c r="AD71" s="79" t="str">
        <f t="shared" si="11"/>
        <v>ALLOTHER-100</v>
      </c>
      <c r="AE71" s="79" t="str">
        <f t="shared" si="12"/>
        <v>ALLOTHER-100-65</v>
      </c>
      <c r="AF71" s="27" t="s">
        <v>857</v>
      </c>
      <c r="AG71" s="21" t="str">
        <f t="shared" si="13"/>
        <v>100</v>
      </c>
      <c r="AH71" s="144"/>
      <c r="AI71" s="59" t="str">
        <f t="shared" si="14"/>
        <v>-</v>
      </c>
      <c r="AJ71" s="21" t="str">
        <f t="shared" si="15"/>
        <v>-</v>
      </c>
      <c r="AK71" s="144"/>
      <c r="AL71" s="55" t="e">
        <f t="shared" si="16"/>
        <v>#REF!</v>
      </c>
      <c r="AM71" s="80" t="str">
        <f t="shared" si="17"/>
        <v>-</v>
      </c>
      <c r="AN71" s="80" t="str">
        <f t="shared" si="18"/>
        <v>-</v>
      </c>
      <c r="AO71" s="34" t="s">
        <v>852</v>
      </c>
      <c r="AP71" s="144"/>
      <c r="AQ71" s="59" t="str">
        <f>CodesFormula_10</f>
        <v>-</v>
      </c>
      <c r="AR71" s="147" t="str">
        <f t="shared" si="19"/>
        <v>-</v>
      </c>
    </row>
    <row r="72" spans="1:44">
      <c r="A72" s="144"/>
      <c r="B72" s="36" t="s">
        <v>858</v>
      </c>
      <c r="C72" s="144"/>
      <c r="D72" s="42" t="s">
        <v>859</v>
      </c>
      <c r="E72" s="26" t="s">
        <v>361</v>
      </c>
      <c r="F72" s="144"/>
      <c r="G72" s="42" t="s">
        <v>860</v>
      </c>
      <c r="H72" s="26" t="s">
        <v>861</v>
      </c>
      <c r="I72" s="144"/>
      <c r="J72" s="64"/>
      <c r="K72" s="65"/>
      <c r="L72" s="144"/>
      <c r="M72" s="42" t="s">
        <v>862</v>
      </c>
      <c r="N72" s="26" t="s">
        <v>863</v>
      </c>
      <c r="O72" s="144"/>
      <c r="P72" s="42" t="s">
        <v>859</v>
      </c>
      <c r="Q72" s="26" t="s">
        <v>864</v>
      </c>
      <c r="R72" s="144"/>
      <c r="S72" s="42" t="s">
        <v>865</v>
      </c>
      <c r="T72" s="26" t="s">
        <v>866</v>
      </c>
      <c r="U72" s="144"/>
      <c r="V72" s="64"/>
      <c r="W72" s="65"/>
      <c r="X72" s="65"/>
      <c r="Y72" s="149"/>
      <c r="Z72" s="144"/>
      <c r="AA72" s="49" t="s">
        <v>867</v>
      </c>
      <c r="AB72" s="144"/>
      <c r="AC72" s="59" t="str">
        <f t="shared" si="10"/>
        <v>ALLOTHER</v>
      </c>
      <c r="AD72" s="79" t="str">
        <f t="shared" si="11"/>
        <v>ALLOTHER-100</v>
      </c>
      <c r="AE72" s="79" t="str">
        <f t="shared" si="12"/>
        <v>ALLOTHER-100-66</v>
      </c>
      <c r="AF72" s="27" t="s">
        <v>867</v>
      </c>
      <c r="AG72" s="21" t="str">
        <f t="shared" si="13"/>
        <v>100</v>
      </c>
      <c r="AH72" s="144"/>
      <c r="AI72" s="59" t="str">
        <f t="shared" si="14"/>
        <v>-</v>
      </c>
      <c r="AJ72" s="21" t="str">
        <f t="shared" si="15"/>
        <v>-</v>
      </c>
      <c r="AK72" s="144"/>
      <c r="AL72" s="55" t="e">
        <f t="shared" si="16"/>
        <v>#REF!</v>
      </c>
      <c r="AM72" s="80" t="str">
        <f t="shared" si="17"/>
        <v>-</v>
      </c>
      <c r="AN72" s="80" t="str">
        <f t="shared" si="18"/>
        <v>-</v>
      </c>
      <c r="AO72" s="34" t="s">
        <v>862</v>
      </c>
      <c r="AP72" s="144"/>
      <c r="AQ72" s="59" t="str">
        <f>CodesFormula_10</f>
        <v>-</v>
      </c>
      <c r="AR72" s="147" t="str">
        <f t="shared" si="19"/>
        <v>-</v>
      </c>
    </row>
    <row r="73" spans="1:44">
      <c r="A73" s="144"/>
      <c r="B73" s="36" t="s">
        <v>868</v>
      </c>
      <c r="C73" s="144"/>
      <c r="D73" s="42" t="s">
        <v>869</v>
      </c>
      <c r="E73" s="26" t="s">
        <v>361</v>
      </c>
      <c r="F73" s="144"/>
      <c r="G73" s="42" t="s">
        <v>870</v>
      </c>
      <c r="H73" s="26" t="s">
        <v>871</v>
      </c>
      <c r="I73" s="144"/>
      <c r="J73" s="64"/>
      <c r="K73" s="65"/>
      <c r="L73" s="144"/>
      <c r="M73" s="42" t="s">
        <v>872</v>
      </c>
      <c r="N73" s="26" t="s">
        <v>873</v>
      </c>
      <c r="O73" s="144"/>
      <c r="P73" s="42" t="s">
        <v>869</v>
      </c>
      <c r="Q73" s="26" t="s">
        <v>874</v>
      </c>
      <c r="R73" s="144"/>
      <c r="S73" s="42" t="s">
        <v>875</v>
      </c>
      <c r="T73" s="26" t="s">
        <v>876</v>
      </c>
      <c r="U73" s="144"/>
      <c r="V73" s="64"/>
      <c r="W73" s="65"/>
      <c r="X73" s="65"/>
      <c r="Y73" s="149"/>
      <c r="Z73" s="144"/>
      <c r="AA73" s="49" t="s">
        <v>877</v>
      </c>
      <c r="AB73" s="144"/>
      <c r="AC73" s="59" t="str">
        <f t="shared" si="10"/>
        <v>ALLOTHER</v>
      </c>
      <c r="AD73" s="79" t="str">
        <f t="shared" si="11"/>
        <v>ALLOTHER-100</v>
      </c>
      <c r="AE73" s="79" t="str">
        <f t="shared" si="12"/>
        <v>ALLOTHER-100-67</v>
      </c>
      <c r="AF73" s="27" t="s">
        <v>877</v>
      </c>
      <c r="AG73" s="21" t="str">
        <f t="shared" si="13"/>
        <v>100</v>
      </c>
      <c r="AH73" s="144"/>
      <c r="AI73" s="59" t="str">
        <f t="shared" si="14"/>
        <v>-</v>
      </c>
      <c r="AJ73" s="21" t="str">
        <f t="shared" si="15"/>
        <v>-</v>
      </c>
      <c r="AK73" s="144"/>
      <c r="AL73" s="55" t="e">
        <f t="shared" si="16"/>
        <v>#REF!</v>
      </c>
      <c r="AM73" s="80" t="str">
        <f t="shared" si="17"/>
        <v>-</v>
      </c>
      <c r="AN73" s="80" t="str">
        <f t="shared" si="18"/>
        <v>-</v>
      </c>
      <c r="AO73" s="34" t="s">
        <v>872</v>
      </c>
      <c r="AP73" s="144"/>
      <c r="AQ73" s="59" t="str">
        <f>CodesFormula_10</f>
        <v>-</v>
      </c>
      <c r="AR73" s="147" t="str">
        <f t="shared" si="19"/>
        <v>-</v>
      </c>
    </row>
    <row r="74" spans="1:44">
      <c r="A74" s="144"/>
      <c r="B74" s="36" t="s">
        <v>878</v>
      </c>
      <c r="C74" s="144"/>
      <c r="D74" s="42" t="s">
        <v>879</v>
      </c>
      <c r="E74" s="26" t="s">
        <v>361</v>
      </c>
      <c r="F74" s="144"/>
      <c r="G74" s="42" t="s">
        <v>880</v>
      </c>
      <c r="H74" s="26" t="s">
        <v>881</v>
      </c>
      <c r="I74" s="144"/>
      <c r="J74" s="64"/>
      <c r="K74" s="65"/>
      <c r="L74" s="144"/>
      <c r="M74" s="42" t="s">
        <v>882</v>
      </c>
      <c r="N74" s="26" t="s">
        <v>883</v>
      </c>
      <c r="O74" s="144"/>
      <c r="P74" s="42" t="s">
        <v>879</v>
      </c>
      <c r="Q74" s="26" t="s">
        <v>884</v>
      </c>
      <c r="R74" s="144"/>
      <c r="S74" s="42" t="s">
        <v>885</v>
      </c>
      <c r="T74" s="26" t="s">
        <v>886</v>
      </c>
      <c r="U74" s="144"/>
      <c r="V74" s="64"/>
      <c r="W74" s="65"/>
      <c r="X74" s="65"/>
      <c r="Y74" s="149"/>
      <c r="Z74" s="144"/>
      <c r="AA74" s="49" t="s">
        <v>887</v>
      </c>
      <c r="AB74" s="144"/>
      <c r="AC74" s="59" t="str">
        <f t="shared" si="10"/>
        <v>ALLOTHER</v>
      </c>
      <c r="AD74" s="79" t="str">
        <f t="shared" si="11"/>
        <v>ALLOTHER-100</v>
      </c>
      <c r="AE74" s="79" t="str">
        <f t="shared" si="12"/>
        <v>ALLOTHER-100-68</v>
      </c>
      <c r="AF74" s="27" t="s">
        <v>887</v>
      </c>
      <c r="AG74" s="21" t="str">
        <f t="shared" si="13"/>
        <v>100</v>
      </c>
      <c r="AH74" s="144"/>
      <c r="AI74" s="59" t="str">
        <f t="shared" si="14"/>
        <v>-</v>
      </c>
      <c r="AJ74" s="21" t="str">
        <f t="shared" si="15"/>
        <v>-</v>
      </c>
      <c r="AK74" s="144"/>
      <c r="AL74" s="55" t="e">
        <f t="shared" si="16"/>
        <v>#REF!</v>
      </c>
      <c r="AM74" s="80" t="str">
        <f t="shared" si="17"/>
        <v>-</v>
      </c>
      <c r="AN74" s="80" t="str">
        <f t="shared" si="18"/>
        <v>-</v>
      </c>
      <c r="AO74" s="34" t="s">
        <v>882</v>
      </c>
      <c r="AP74" s="144"/>
      <c r="AQ74" s="59" t="str">
        <f>CodesFormula_10</f>
        <v>-</v>
      </c>
      <c r="AR74" s="147" t="str">
        <f t="shared" si="19"/>
        <v>-</v>
      </c>
    </row>
    <row r="75" spans="1:44">
      <c r="A75" s="144"/>
      <c r="B75" s="36" t="s">
        <v>888</v>
      </c>
      <c r="C75" s="144"/>
      <c r="D75" s="42" t="s">
        <v>889</v>
      </c>
      <c r="E75" s="26" t="s">
        <v>361</v>
      </c>
      <c r="F75" s="144"/>
      <c r="G75" s="42" t="s">
        <v>890</v>
      </c>
      <c r="H75" s="26" t="s">
        <v>891</v>
      </c>
      <c r="I75" s="144"/>
      <c r="J75" s="64"/>
      <c r="K75" s="65"/>
      <c r="L75" s="144"/>
      <c r="M75" s="150" t="s">
        <v>892</v>
      </c>
      <c r="N75" s="151" t="s">
        <v>893</v>
      </c>
      <c r="O75" s="144"/>
      <c r="P75" s="42" t="s">
        <v>889</v>
      </c>
      <c r="Q75" s="26" t="s">
        <v>894</v>
      </c>
      <c r="R75" s="144"/>
      <c r="S75" s="42" t="s">
        <v>895</v>
      </c>
      <c r="T75" s="26" t="s">
        <v>896</v>
      </c>
      <c r="U75" s="144"/>
      <c r="V75" s="64"/>
      <c r="W75" s="65"/>
      <c r="X75" s="65"/>
      <c r="Y75" s="149"/>
      <c r="Z75" s="144"/>
      <c r="AA75" s="49" t="s">
        <v>897</v>
      </c>
      <c r="AB75" s="144"/>
      <c r="AC75" s="59" t="str">
        <f t="shared" si="10"/>
        <v>ALLOTHER</v>
      </c>
      <c r="AD75" s="79" t="str">
        <f t="shared" si="11"/>
        <v>ALLOTHER-100</v>
      </c>
      <c r="AE75" s="79" t="str">
        <f t="shared" si="12"/>
        <v>ALLOTHER-100-69</v>
      </c>
      <c r="AF75" s="27" t="s">
        <v>897</v>
      </c>
      <c r="AG75" s="21" t="str">
        <f t="shared" si="13"/>
        <v>100</v>
      </c>
      <c r="AH75" s="144"/>
      <c r="AI75" s="59" t="str">
        <f t="shared" si="14"/>
        <v>-</v>
      </c>
      <c r="AJ75" s="21" t="str">
        <f t="shared" si="15"/>
        <v>-</v>
      </c>
      <c r="AK75" s="144"/>
      <c r="AL75" s="55" t="e">
        <f t="shared" si="16"/>
        <v>#REF!</v>
      </c>
      <c r="AM75" s="80" t="str">
        <f t="shared" si="17"/>
        <v>-</v>
      </c>
      <c r="AN75" s="80" t="str">
        <f t="shared" si="18"/>
        <v>-</v>
      </c>
      <c r="AO75" s="34" t="s">
        <v>892</v>
      </c>
      <c r="AP75" s="144"/>
      <c r="AQ75" s="59" t="str">
        <f>CodesFormula_10</f>
        <v>-</v>
      </c>
      <c r="AR75" s="147" t="str">
        <f t="shared" si="19"/>
        <v>-</v>
      </c>
    </row>
    <row r="76" spans="1:44">
      <c r="A76" s="144"/>
      <c r="B76" s="36" t="s">
        <v>898</v>
      </c>
      <c r="C76" s="144"/>
      <c r="D76" s="42" t="s">
        <v>899</v>
      </c>
      <c r="E76" s="26" t="s">
        <v>361</v>
      </c>
      <c r="F76" s="144"/>
      <c r="G76" s="42" t="s">
        <v>900</v>
      </c>
      <c r="H76" s="26" t="s">
        <v>901</v>
      </c>
      <c r="I76" s="144"/>
      <c r="J76" s="64"/>
      <c r="K76" s="65"/>
      <c r="L76" s="144"/>
      <c r="M76" s="42" t="s">
        <v>902</v>
      </c>
      <c r="N76" s="26" t="s">
        <v>903</v>
      </c>
      <c r="O76" s="144"/>
      <c r="P76" s="42" t="s">
        <v>899</v>
      </c>
      <c r="Q76" s="26" t="s">
        <v>904</v>
      </c>
      <c r="R76" s="144"/>
      <c r="S76" s="42" t="s">
        <v>905</v>
      </c>
      <c r="T76" s="26" t="s">
        <v>906</v>
      </c>
      <c r="U76" s="144"/>
      <c r="V76" s="64"/>
      <c r="W76" s="65"/>
      <c r="X76" s="65"/>
      <c r="Y76" s="149"/>
      <c r="Z76" s="144"/>
      <c r="AA76" s="49" t="s">
        <v>907</v>
      </c>
      <c r="AB76" s="144"/>
      <c r="AC76" s="59" t="str">
        <f t="shared" si="10"/>
        <v>ALLOTHER</v>
      </c>
      <c r="AD76" s="79" t="str">
        <f t="shared" si="11"/>
        <v>ALLOTHER-100</v>
      </c>
      <c r="AE76" s="79" t="str">
        <f t="shared" si="12"/>
        <v>ALLOTHER-100-70</v>
      </c>
      <c r="AF76" s="27" t="s">
        <v>907</v>
      </c>
      <c r="AG76" s="21" t="str">
        <f t="shared" si="13"/>
        <v>100</v>
      </c>
      <c r="AH76" s="144"/>
      <c r="AI76" s="59" t="str">
        <f t="shared" si="14"/>
        <v>-</v>
      </c>
      <c r="AJ76" s="21" t="str">
        <f t="shared" si="15"/>
        <v>-</v>
      </c>
      <c r="AK76" s="144"/>
      <c r="AL76" s="55" t="e">
        <f t="shared" si="16"/>
        <v>#REF!</v>
      </c>
      <c r="AM76" s="80" t="str">
        <f t="shared" si="17"/>
        <v>-</v>
      </c>
      <c r="AN76" s="80" t="str">
        <f t="shared" si="18"/>
        <v>-</v>
      </c>
      <c r="AO76" s="34" t="s">
        <v>902</v>
      </c>
      <c r="AP76" s="144"/>
      <c r="AQ76" s="59" t="str">
        <f>CodesFormula_10</f>
        <v>-</v>
      </c>
      <c r="AR76" s="147" t="str">
        <f t="shared" si="19"/>
        <v>-</v>
      </c>
    </row>
    <row r="77" spans="1:44">
      <c r="A77" s="144"/>
      <c r="B77" s="36" t="s">
        <v>115</v>
      </c>
      <c r="C77" s="144"/>
      <c r="D77" s="42" t="s">
        <v>908</v>
      </c>
      <c r="E77" s="26" t="s">
        <v>361</v>
      </c>
      <c r="F77" s="144"/>
      <c r="G77" s="42" t="s">
        <v>909</v>
      </c>
      <c r="H77" s="26" t="s">
        <v>910</v>
      </c>
      <c r="I77" s="144"/>
      <c r="J77" s="64"/>
      <c r="K77" s="65"/>
      <c r="L77" s="144"/>
      <c r="M77" s="42" t="s">
        <v>911</v>
      </c>
      <c r="N77" s="26" t="s">
        <v>912</v>
      </c>
      <c r="O77" s="144"/>
      <c r="P77" s="42" t="s">
        <v>908</v>
      </c>
      <c r="Q77" s="26" t="s">
        <v>913</v>
      </c>
      <c r="R77" s="144"/>
      <c r="S77" s="42" t="s">
        <v>914</v>
      </c>
      <c r="T77" s="26" t="s">
        <v>915</v>
      </c>
      <c r="U77" s="144"/>
      <c r="V77" s="64"/>
      <c r="W77" s="65"/>
      <c r="X77" s="65"/>
      <c r="Y77" s="149"/>
      <c r="Z77" s="144"/>
      <c r="AA77" s="49" t="s">
        <v>916</v>
      </c>
      <c r="AB77" s="144"/>
      <c r="AC77" s="59" t="str">
        <f t="shared" si="10"/>
        <v>ALLOTHER</v>
      </c>
      <c r="AD77" s="79" t="str">
        <f t="shared" si="11"/>
        <v>ALLOTHER-100</v>
      </c>
      <c r="AE77" s="79" t="str">
        <f t="shared" si="12"/>
        <v>ALLOTHER-100-71</v>
      </c>
      <c r="AF77" s="27" t="s">
        <v>916</v>
      </c>
      <c r="AG77" s="21" t="str">
        <f t="shared" si="13"/>
        <v>100</v>
      </c>
      <c r="AH77" s="144"/>
      <c r="AI77" s="59" t="str">
        <f t="shared" si="14"/>
        <v>-</v>
      </c>
      <c r="AJ77" s="21" t="str">
        <f t="shared" si="15"/>
        <v>-</v>
      </c>
      <c r="AK77" s="144"/>
      <c r="AL77" s="55" t="e">
        <f t="shared" si="16"/>
        <v>#REF!</v>
      </c>
      <c r="AM77" s="80" t="str">
        <f t="shared" si="17"/>
        <v>-</v>
      </c>
      <c r="AN77" s="80" t="str">
        <f t="shared" si="18"/>
        <v>-</v>
      </c>
      <c r="AO77" s="34" t="s">
        <v>911</v>
      </c>
      <c r="AP77" s="144"/>
      <c r="AQ77" s="59" t="str">
        <f>CodesFormula_10</f>
        <v>-</v>
      </c>
      <c r="AR77" s="147" t="str">
        <f t="shared" si="19"/>
        <v>-</v>
      </c>
    </row>
    <row r="78" spans="1:44">
      <c r="A78" s="144"/>
      <c r="B78" s="36" t="s">
        <v>917</v>
      </c>
      <c r="C78" s="144"/>
      <c r="D78" s="42" t="s">
        <v>918</v>
      </c>
      <c r="E78" s="26" t="s">
        <v>361</v>
      </c>
      <c r="F78" s="144"/>
      <c r="G78" s="42" t="s">
        <v>919</v>
      </c>
      <c r="H78" s="26" t="s">
        <v>920</v>
      </c>
      <c r="I78" s="144"/>
      <c r="J78" s="64"/>
      <c r="K78" s="65"/>
      <c r="L78" s="144"/>
      <c r="M78" s="42" t="s">
        <v>921</v>
      </c>
      <c r="N78" s="26" t="s">
        <v>922</v>
      </c>
      <c r="O78" s="144"/>
      <c r="P78" s="42" t="s">
        <v>918</v>
      </c>
      <c r="Q78" s="26" t="s">
        <v>923</v>
      </c>
      <c r="R78" s="144"/>
      <c r="S78" s="42" t="s">
        <v>924</v>
      </c>
      <c r="T78" s="26" t="s">
        <v>925</v>
      </c>
      <c r="U78" s="144"/>
      <c r="V78" s="64"/>
      <c r="W78" s="65"/>
      <c r="X78" s="65"/>
      <c r="Y78" s="149"/>
      <c r="Z78" s="144"/>
      <c r="AA78" s="49" t="s">
        <v>926</v>
      </c>
      <c r="AB78" s="144"/>
      <c r="AC78" s="59" t="str">
        <f t="shared" si="10"/>
        <v>ALLOTHER</v>
      </c>
      <c r="AD78" s="79" t="str">
        <f t="shared" si="11"/>
        <v>ALLOTHER-100</v>
      </c>
      <c r="AE78" s="79" t="str">
        <f t="shared" si="12"/>
        <v>ALLOTHER-100-72</v>
      </c>
      <c r="AF78" s="27" t="s">
        <v>926</v>
      </c>
      <c r="AG78" s="21" t="str">
        <f t="shared" si="13"/>
        <v>100</v>
      </c>
      <c r="AH78" s="144"/>
      <c r="AI78" s="59" t="str">
        <f t="shared" si="14"/>
        <v>-</v>
      </c>
      <c r="AJ78" s="21" t="str">
        <f t="shared" si="15"/>
        <v>-</v>
      </c>
      <c r="AK78" s="144"/>
      <c r="AL78" s="55" t="e">
        <f t="shared" si="16"/>
        <v>#REF!</v>
      </c>
      <c r="AM78" s="80" t="str">
        <f t="shared" si="17"/>
        <v>-</v>
      </c>
      <c r="AN78" s="80" t="str">
        <f t="shared" si="18"/>
        <v>-</v>
      </c>
      <c r="AO78" s="34" t="s">
        <v>921</v>
      </c>
      <c r="AP78" s="144"/>
      <c r="AQ78" s="59" t="str">
        <f>CodesFormula_10</f>
        <v>-</v>
      </c>
      <c r="AR78" s="147" t="str">
        <f t="shared" si="19"/>
        <v>-</v>
      </c>
    </row>
    <row r="79" spans="1:44">
      <c r="A79" s="144"/>
      <c r="B79" s="36" t="s">
        <v>491</v>
      </c>
      <c r="C79" s="144"/>
      <c r="D79" s="42" t="s">
        <v>927</v>
      </c>
      <c r="E79" s="26" t="s">
        <v>361</v>
      </c>
      <c r="F79" s="144"/>
      <c r="G79" s="42" t="s">
        <v>928</v>
      </c>
      <c r="H79" s="26" t="s">
        <v>929</v>
      </c>
      <c r="I79" s="144"/>
      <c r="J79" s="64"/>
      <c r="K79" s="65"/>
      <c r="L79" s="144"/>
      <c r="M79" s="42" t="s">
        <v>930</v>
      </c>
      <c r="N79" s="26" t="s">
        <v>931</v>
      </c>
      <c r="O79" s="144"/>
      <c r="P79" s="42" t="s">
        <v>927</v>
      </c>
      <c r="Q79" s="26" t="s">
        <v>932</v>
      </c>
      <c r="R79" s="144"/>
      <c r="S79" s="42" t="s">
        <v>933</v>
      </c>
      <c r="T79" s="26" t="s">
        <v>934</v>
      </c>
      <c r="U79" s="144"/>
      <c r="V79" s="64"/>
      <c r="W79" s="65"/>
      <c r="X79" s="65"/>
      <c r="Y79" s="149"/>
      <c r="Z79" s="144"/>
      <c r="AA79" s="49" t="s">
        <v>935</v>
      </c>
      <c r="AB79" s="144"/>
      <c r="AC79" s="59" t="str">
        <f t="shared" si="10"/>
        <v>ALLOTHER</v>
      </c>
      <c r="AD79" s="79" t="str">
        <f t="shared" si="11"/>
        <v>ALLOTHER-100</v>
      </c>
      <c r="AE79" s="79" t="str">
        <f t="shared" si="12"/>
        <v>ALLOTHER-100-73</v>
      </c>
      <c r="AF79" s="27" t="s">
        <v>935</v>
      </c>
      <c r="AG79" s="21" t="str">
        <f t="shared" si="13"/>
        <v>100</v>
      </c>
      <c r="AH79" s="144"/>
      <c r="AI79" s="59" t="str">
        <f t="shared" si="14"/>
        <v>-</v>
      </c>
      <c r="AJ79" s="21" t="str">
        <f t="shared" si="15"/>
        <v>-</v>
      </c>
      <c r="AK79" s="144"/>
      <c r="AL79" s="55" t="e">
        <f t="shared" si="16"/>
        <v>#REF!</v>
      </c>
      <c r="AM79" s="80" t="str">
        <f t="shared" si="17"/>
        <v>-</v>
      </c>
      <c r="AN79" s="80" t="str">
        <f t="shared" si="18"/>
        <v>-</v>
      </c>
      <c r="AO79" s="34" t="s">
        <v>930</v>
      </c>
      <c r="AP79" s="144"/>
      <c r="AQ79" s="59" t="str">
        <f>CodesFormula_10</f>
        <v>-</v>
      </c>
      <c r="AR79" s="147" t="str">
        <f t="shared" si="19"/>
        <v>-</v>
      </c>
    </row>
    <row r="80" spans="1:44">
      <c r="A80" s="144"/>
      <c r="B80" s="36" t="s">
        <v>70</v>
      </c>
      <c r="C80" s="144"/>
      <c r="D80" s="42" t="s">
        <v>936</v>
      </c>
      <c r="E80" s="26" t="s">
        <v>361</v>
      </c>
      <c r="F80" s="144"/>
      <c r="G80" s="42" t="s">
        <v>937</v>
      </c>
      <c r="H80" s="26" t="s">
        <v>938</v>
      </c>
      <c r="I80" s="144"/>
      <c r="J80" s="64"/>
      <c r="K80" s="65"/>
      <c r="L80" s="144"/>
      <c r="M80" s="42" t="s">
        <v>939</v>
      </c>
      <c r="N80" s="26" t="s">
        <v>940</v>
      </c>
      <c r="O80" s="144"/>
      <c r="P80" s="42" t="s">
        <v>936</v>
      </c>
      <c r="Q80" s="26" t="s">
        <v>941</v>
      </c>
      <c r="R80" s="144"/>
      <c r="S80" s="42" t="s">
        <v>942</v>
      </c>
      <c r="T80" s="26" t="s">
        <v>943</v>
      </c>
      <c r="U80" s="144"/>
      <c r="V80" s="64"/>
      <c r="W80" s="65"/>
      <c r="X80" s="65"/>
      <c r="Y80" s="149"/>
      <c r="Z80" s="144"/>
      <c r="AA80" s="49" t="s">
        <v>944</v>
      </c>
      <c r="AB80" s="144"/>
      <c r="AC80" s="59" t="str">
        <f t="shared" si="10"/>
        <v>ALLOTHER</v>
      </c>
      <c r="AD80" s="79" t="str">
        <f t="shared" si="11"/>
        <v>ALLOTHER-100</v>
      </c>
      <c r="AE80" s="79" t="str">
        <f t="shared" si="12"/>
        <v>ALLOTHER-100-74</v>
      </c>
      <c r="AF80" s="27" t="s">
        <v>944</v>
      </c>
      <c r="AG80" s="21" t="str">
        <f t="shared" si="13"/>
        <v>100</v>
      </c>
      <c r="AH80" s="144"/>
      <c r="AI80" s="59" t="str">
        <f t="shared" si="14"/>
        <v>-</v>
      </c>
      <c r="AJ80" s="21" t="str">
        <f t="shared" si="15"/>
        <v>-</v>
      </c>
      <c r="AK80" s="144"/>
      <c r="AL80" s="55" t="e">
        <f t="shared" si="16"/>
        <v>#REF!</v>
      </c>
      <c r="AM80" s="80" t="str">
        <f t="shared" si="17"/>
        <v>-</v>
      </c>
      <c r="AN80" s="80" t="str">
        <f t="shared" si="18"/>
        <v>-</v>
      </c>
      <c r="AO80" s="34" t="s">
        <v>939</v>
      </c>
      <c r="AP80" s="144"/>
      <c r="AQ80" s="59" t="str">
        <f>CodesFormula_10</f>
        <v>-</v>
      </c>
      <c r="AR80" s="147" t="str">
        <f t="shared" si="19"/>
        <v>-</v>
      </c>
    </row>
    <row r="81" spans="1:44">
      <c r="A81" s="144"/>
      <c r="B81" s="36" t="s">
        <v>945</v>
      </c>
      <c r="C81" s="144"/>
      <c r="D81" s="42" t="s">
        <v>946</v>
      </c>
      <c r="E81" s="26" t="s">
        <v>361</v>
      </c>
      <c r="F81" s="144"/>
      <c r="G81" s="42" t="s">
        <v>947</v>
      </c>
      <c r="H81" s="26" t="s">
        <v>948</v>
      </c>
      <c r="I81" s="144"/>
      <c r="J81" s="64"/>
      <c r="K81" s="65"/>
      <c r="L81" s="144"/>
      <c r="M81" s="150" t="s">
        <v>949</v>
      </c>
      <c r="N81" s="151" t="s">
        <v>950</v>
      </c>
      <c r="O81" s="144"/>
      <c r="P81" s="42" t="s">
        <v>946</v>
      </c>
      <c r="Q81" s="26" t="s">
        <v>951</v>
      </c>
      <c r="R81" s="144"/>
      <c r="S81" s="42" t="s">
        <v>952</v>
      </c>
      <c r="T81" s="26" t="s">
        <v>953</v>
      </c>
      <c r="U81" s="144"/>
      <c r="V81" s="64"/>
      <c r="W81" s="65"/>
      <c r="X81" s="65"/>
      <c r="Y81" s="149"/>
      <c r="Z81" s="144"/>
      <c r="AA81" s="49" t="s">
        <v>954</v>
      </c>
      <c r="AB81" s="144"/>
      <c r="AC81" s="59" t="str">
        <f t="shared" si="10"/>
        <v>ALLOTHER</v>
      </c>
      <c r="AD81" s="79" t="str">
        <f t="shared" si="11"/>
        <v>ALLOTHER-100</v>
      </c>
      <c r="AE81" s="79" t="str">
        <f t="shared" si="12"/>
        <v>ALLOTHER-100-75</v>
      </c>
      <c r="AF81" s="27" t="s">
        <v>954</v>
      </c>
      <c r="AG81" s="21" t="str">
        <f t="shared" si="13"/>
        <v>100</v>
      </c>
      <c r="AH81" s="144"/>
      <c r="AI81" s="59" t="str">
        <f t="shared" si="14"/>
        <v>-</v>
      </c>
      <c r="AJ81" s="21" t="str">
        <f t="shared" si="15"/>
        <v>-</v>
      </c>
      <c r="AK81" s="144"/>
      <c r="AL81" s="55" t="e">
        <f t="shared" si="16"/>
        <v>#REF!</v>
      </c>
      <c r="AM81" s="80" t="str">
        <f t="shared" si="17"/>
        <v>-</v>
      </c>
      <c r="AN81" s="80" t="str">
        <f t="shared" si="18"/>
        <v>-</v>
      </c>
      <c r="AO81" s="34" t="s">
        <v>949</v>
      </c>
      <c r="AP81" s="144"/>
      <c r="AQ81" s="59" t="str">
        <f>CodesFormula_10</f>
        <v>-</v>
      </c>
      <c r="AR81" s="147" t="str">
        <f t="shared" si="19"/>
        <v>-</v>
      </c>
    </row>
    <row r="82" spans="1:44">
      <c r="A82" s="144"/>
      <c r="B82" s="36" t="s">
        <v>955</v>
      </c>
      <c r="C82" s="144"/>
      <c r="D82" s="42" t="s">
        <v>956</v>
      </c>
      <c r="E82" s="26" t="s">
        <v>361</v>
      </c>
      <c r="F82" s="144"/>
      <c r="G82" s="42" t="s">
        <v>957</v>
      </c>
      <c r="H82" s="26" t="s">
        <v>958</v>
      </c>
      <c r="I82" s="144"/>
      <c r="J82" s="64"/>
      <c r="K82" s="65"/>
      <c r="L82" s="144"/>
      <c r="M82" s="42" t="s">
        <v>959</v>
      </c>
      <c r="N82" s="26" t="s">
        <v>960</v>
      </c>
      <c r="O82" s="144"/>
      <c r="P82" s="42" t="s">
        <v>956</v>
      </c>
      <c r="Q82" s="26" t="s">
        <v>961</v>
      </c>
      <c r="R82" s="144"/>
      <c r="S82" s="42" t="s">
        <v>962</v>
      </c>
      <c r="T82" s="26" t="s">
        <v>963</v>
      </c>
      <c r="U82" s="144"/>
      <c r="V82" s="64"/>
      <c r="W82" s="65"/>
      <c r="X82" s="65"/>
      <c r="Y82" s="149"/>
      <c r="Z82" s="144"/>
      <c r="AA82" s="49" t="s">
        <v>964</v>
      </c>
      <c r="AB82" s="144"/>
      <c r="AC82" s="59" t="str">
        <f t="shared" si="10"/>
        <v>ALLOTHER</v>
      </c>
      <c r="AD82" s="79" t="str">
        <f t="shared" si="11"/>
        <v>ALLOTHER-100</v>
      </c>
      <c r="AE82" s="79" t="str">
        <f t="shared" si="12"/>
        <v>ALLOTHER-100-76</v>
      </c>
      <c r="AF82" s="27" t="s">
        <v>964</v>
      </c>
      <c r="AG82" s="21" t="str">
        <f t="shared" si="13"/>
        <v>100</v>
      </c>
      <c r="AH82" s="144"/>
      <c r="AI82" s="59" t="str">
        <f t="shared" si="14"/>
        <v>-</v>
      </c>
      <c r="AJ82" s="21" t="str">
        <f t="shared" si="15"/>
        <v>-</v>
      </c>
      <c r="AK82" s="144"/>
      <c r="AL82" s="55" t="e">
        <f t="shared" si="16"/>
        <v>#REF!</v>
      </c>
      <c r="AM82" s="80" t="str">
        <f t="shared" si="17"/>
        <v>-</v>
      </c>
      <c r="AN82" s="80" t="str">
        <f t="shared" si="18"/>
        <v>-</v>
      </c>
      <c r="AO82" s="34" t="s">
        <v>959</v>
      </c>
      <c r="AP82" s="144"/>
      <c r="AQ82" s="59" t="str">
        <f>CodesFormula_10</f>
        <v>-</v>
      </c>
      <c r="AR82" s="147" t="str">
        <f t="shared" si="19"/>
        <v>-</v>
      </c>
    </row>
    <row r="83" spans="1:44">
      <c r="A83" s="144"/>
      <c r="B83" s="36" t="s">
        <v>100</v>
      </c>
      <c r="C83" s="144"/>
      <c r="D83" s="42" t="s">
        <v>965</v>
      </c>
      <c r="E83" s="26" t="s">
        <v>361</v>
      </c>
      <c r="F83" s="144"/>
      <c r="G83" s="42" t="s">
        <v>966</v>
      </c>
      <c r="H83" s="26" t="s">
        <v>967</v>
      </c>
      <c r="I83" s="144"/>
      <c r="J83" s="64"/>
      <c r="K83" s="65"/>
      <c r="L83" s="144"/>
      <c r="M83" s="150" t="s">
        <v>968</v>
      </c>
      <c r="N83" s="151" t="s">
        <v>969</v>
      </c>
      <c r="O83" s="144"/>
      <c r="P83" s="42" t="s">
        <v>965</v>
      </c>
      <c r="Q83" s="26" t="s">
        <v>970</v>
      </c>
      <c r="R83" s="144"/>
      <c r="S83" s="42" t="s">
        <v>971</v>
      </c>
      <c r="T83" s="26" t="s">
        <v>972</v>
      </c>
      <c r="U83" s="144"/>
      <c r="V83" s="64"/>
      <c r="W83" s="65"/>
      <c r="X83" s="65"/>
      <c r="Y83" s="149"/>
      <c r="Z83" s="144"/>
      <c r="AA83" s="49" t="s">
        <v>973</v>
      </c>
      <c r="AB83" s="144"/>
      <c r="AC83" s="59" t="str">
        <f t="shared" si="10"/>
        <v>ALLOTHER</v>
      </c>
      <c r="AD83" s="79" t="str">
        <f t="shared" si="11"/>
        <v>ALLOTHER-100</v>
      </c>
      <c r="AE83" s="79" t="str">
        <f t="shared" si="12"/>
        <v>ALLOTHER-100-77</v>
      </c>
      <c r="AF83" s="27" t="s">
        <v>973</v>
      </c>
      <c r="AG83" s="21" t="str">
        <f t="shared" si="13"/>
        <v>100</v>
      </c>
      <c r="AH83" s="144"/>
      <c r="AI83" s="59" t="str">
        <f t="shared" si="14"/>
        <v>-</v>
      </c>
      <c r="AJ83" s="21" t="str">
        <f t="shared" si="15"/>
        <v>-</v>
      </c>
      <c r="AK83" s="144"/>
      <c r="AL83" s="55" t="e">
        <f t="shared" si="16"/>
        <v>#REF!</v>
      </c>
      <c r="AM83" s="80" t="str">
        <f t="shared" si="17"/>
        <v>-</v>
      </c>
      <c r="AN83" s="80" t="str">
        <f t="shared" si="18"/>
        <v>-</v>
      </c>
      <c r="AO83" s="34" t="s">
        <v>968</v>
      </c>
      <c r="AP83" s="144"/>
      <c r="AQ83" s="59" t="str">
        <f>CodesFormula_10</f>
        <v>-</v>
      </c>
      <c r="AR83" s="147" t="str">
        <f t="shared" si="19"/>
        <v>-</v>
      </c>
    </row>
    <row r="84" spans="1:44">
      <c r="A84" s="144"/>
      <c r="B84" s="36" t="s">
        <v>974</v>
      </c>
      <c r="C84" s="144"/>
      <c r="D84" s="42" t="s">
        <v>975</v>
      </c>
      <c r="E84" s="26" t="s">
        <v>361</v>
      </c>
      <c r="F84" s="144"/>
      <c r="G84" s="42" t="s">
        <v>976</v>
      </c>
      <c r="H84" s="26" t="s">
        <v>977</v>
      </c>
      <c r="I84" s="144"/>
      <c r="J84" s="64"/>
      <c r="K84" s="65"/>
      <c r="L84" s="144"/>
      <c r="M84" s="42" t="s">
        <v>978</v>
      </c>
      <c r="N84" s="26" t="s">
        <v>979</v>
      </c>
      <c r="O84" s="144"/>
      <c r="P84" s="42" t="s">
        <v>975</v>
      </c>
      <c r="Q84" s="26" t="s">
        <v>980</v>
      </c>
      <c r="R84" s="144"/>
      <c r="S84" s="42" t="s">
        <v>981</v>
      </c>
      <c r="T84" s="26" t="s">
        <v>982</v>
      </c>
      <c r="U84" s="144"/>
      <c r="V84" s="64"/>
      <c r="W84" s="65"/>
      <c r="X84" s="65"/>
      <c r="Y84" s="149"/>
      <c r="Z84" s="144"/>
      <c r="AA84" s="49" t="s">
        <v>983</v>
      </c>
      <c r="AB84" s="144"/>
      <c r="AC84" s="59" t="str">
        <f t="shared" si="10"/>
        <v>ALLOTHER</v>
      </c>
      <c r="AD84" s="79" t="str">
        <f t="shared" si="11"/>
        <v>ALLOTHER-100</v>
      </c>
      <c r="AE84" s="79" t="str">
        <f t="shared" si="12"/>
        <v>ALLOTHER-100-78</v>
      </c>
      <c r="AF84" s="27" t="s">
        <v>983</v>
      </c>
      <c r="AG84" s="21" t="str">
        <f t="shared" si="13"/>
        <v>100</v>
      </c>
      <c r="AH84" s="144"/>
      <c r="AI84" s="59" t="str">
        <f t="shared" si="14"/>
        <v>-</v>
      </c>
      <c r="AJ84" s="21" t="str">
        <f t="shared" si="15"/>
        <v>-</v>
      </c>
      <c r="AK84" s="144"/>
      <c r="AL84" s="55" t="e">
        <f t="shared" si="16"/>
        <v>#REF!</v>
      </c>
      <c r="AM84" s="80" t="str">
        <f t="shared" si="17"/>
        <v>-</v>
      </c>
      <c r="AN84" s="80" t="str">
        <f t="shared" si="18"/>
        <v>-</v>
      </c>
      <c r="AO84" s="34" t="s">
        <v>978</v>
      </c>
      <c r="AP84" s="144"/>
      <c r="AQ84" s="59" t="str">
        <f>CodesFormula_10</f>
        <v>-</v>
      </c>
      <c r="AR84" s="147" t="str">
        <f t="shared" si="19"/>
        <v>-</v>
      </c>
    </row>
    <row r="85" spans="1:44">
      <c r="A85" s="144"/>
      <c r="B85" s="36" t="s">
        <v>333</v>
      </c>
      <c r="C85" s="144"/>
      <c r="D85" s="42" t="s">
        <v>984</v>
      </c>
      <c r="E85" s="26" t="s">
        <v>172</v>
      </c>
      <c r="F85" s="144"/>
      <c r="G85" s="42" t="s">
        <v>985</v>
      </c>
      <c r="H85" s="26" t="s">
        <v>986</v>
      </c>
      <c r="I85" s="144"/>
      <c r="J85" s="64"/>
      <c r="K85" s="65"/>
      <c r="L85" s="144"/>
      <c r="M85" s="42" t="s">
        <v>987</v>
      </c>
      <c r="N85" s="26" t="s">
        <v>988</v>
      </c>
      <c r="O85" s="144"/>
      <c r="P85" s="42" t="s">
        <v>984</v>
      </c>
      <c r="Q85" s="26" t="s">
        <v>989</v>
      </c>
      <c r="R85" s="144"/>
      <c r="S85" s="42" t="s">
        <v>990</v>
      </c>
      <c r="T85" s="26" t="s">
        <v>991</v>
      </c>
      <c r="U85" s="144"/>
      <c r="V85" s="64"/>
      <c r="W85" s="65"/>
      <c r="X85" s="65"/>
      <c r="Y85" s="149"/>
      <c r="Z85" s="144"/>
      <c r="AA85" s="49" t="s">
        <v>992</v>
      </c>
      <c r="AB85" s="144"/>
      <c r="AC85" s="59" t="str">
        <f t="shared" si="10"/>
        <v>ALLOTHER</v>
      </c>
      <c r="AD85" s="79" t="str">
        <f t="shared" si="11"/>
        <v>ALLOTHER-100</v>
      </c>
      <c r="AE85" s="79" t="str">
        <f t="shared" si="12"/>
        <v>ALLOTHER-100-79</v>
      </c>
      <c r="AF85" s="27" t="s">
        <v>992</v>
      </c>
      <c r="AG85" s="21" t="str">
        <f t="shared" si="13"/>
        <v>100</v>
      </c>
      <c r="AH85" s="144"/>
      <c r="AI85" s="59" t="str">
        <f t="shared" si="14"/>
        <v>-</v>
      </c>
      <c r="AJ85" s="21" t="str">
        <f t="shared" si="15"/>
        <v>-</v>
      </c>
      <c r="AK85" s="144"/>
      <c r="AL85" s="55" t="e">
        <f t="shared" si="16"/>
        <v>#REF!</v>
      </c>
      <c r="AM85" s="80" t="str">
        <f t="shared" si="17"/>
        <v>-</v>
      </c>
      <c r="AN85" s="80" t="str">
        <f t="shared" si="18"/>
        <v>-</v>
      </c>
      <c r="AO85" s="34" t="s">
        <v>987</v>
      </c>
      <c r="AP85" s="144"/>
      <c r="AQ85" s="59" t="str">
        <f>CodesFormula_10</f>
        <v>-</v>
      </c>
      <c r="AR85" s="147" t="str">
        <f t="shared" si="19"/>
        <v>-</v>
      </c>
    </row>
    <row r="86" spans="1:44">
      <c r="A86" s="144"/>
      <c r="B86" s="36" t="s">
        <v>652</v>
      </c>
      <c r="C86" s="144"/>
      <c r="D86" s="42" t="s">
        <v>993</v>
      </c>
      <c r="E86" s="26" t="s">
        <v>172</v>
      </c>
      <c r="F86" s="144"/>
      <c r="G86" s="42" t="s">
        <v>994</v>
      </c>
      <c r="H86" s="26" t="s">
        <v>995</v>
      </c>
      <c r="I86" s="144"/>
      <c r="J86" s="64"/>
      <c r="K86" s="65"/>
      <c r="L86" s="144"/>
      <c r="M86" s="42" t="s">
        <v>996</v>
      </c>
      <c r="N86" s="26" t="s">
        <v>997</v>
      </c>
      <c r="O86" s="144"/>
      <c r="P86" s="42" t="s">
        <v>993</v>
      </c>
      <c r="Q86" s="26" t="s">
        <v>998</v>
      </c>
      <c r="R86" s="144"/>
      <c r="S86" s="42" t="s">
        <v>999</v>
      </c>
      <c r="T86" s="26" t="s">
        <v>1000</v>
      </c>
      <c r="U86" s="144"/>
      <c r="V86" s="64"/>
      <c r="W86" s="65"/>
      <c r="X86" s="65"/>
      <c r="Y86" s="149"/>
      <c r="Z86" s="144"/>
      <c r="AA86" s="49" t="s">
        <v>1001</v>
      </c>
      <c r="AB86" s="144"/>
      <c r="AC86" s="59" t="str">
        <f t="shared" si="10"/>
        <v>ALLOTHER</v>
      </c>
      <c r="AD86" s="79" t="str">
        <f t="shared" si="11"/>
        <v>ALLOTHER-100</v>
      </c>
      <c r="AE86" s="79" t="str">
        <f t="shared" si="12"/>
        <v>ALLOTHER-100-80</v>
      </c>
      <c r="AF86" s="27" t="s">
        <v>1001</v>
      </c>
      <c r="AG86" s="21" t="str">
        <f t="shared" si="13"/>
        <v>100</v>
      </c>
      <c r="AH86" s="144"/>
      <c r="AI86" s="59" t="str">
        <f t="shared" si="14"/>
        <v>-</v>
      </c>
      <c r="AJ86" s="21" t="str">
        <f t="shared" si="15"/>
        <v>-</v>
      </c>
      <c r="AK86" s="144"/>
      <c r="AL86" s="55" t="e">
        <f t="shared" si="16"/>
        <v>#REF!</v>
      </c>
      <c r="AM86" s="80" t="str">
        <f t="shared" si="17"/>
        <v>-</v>
      </c>
      <c r="AN86" s="80" t="str">
        <f t="shared" si="18"/>
        <v>-</v>
      </c>
      <c r="AO86" s="34" t="s">
        <v>996</v>
      </c>
      <c r="AP86" s="144"/>
      <c r="AQ86" s="59" t="str">
        <f>CodesFormula_10</f>
        <v>-</v>
      </c>
      <c r="AR86" s="147" t="str">
        <f t="shared" si="19"/>
        <v>-</v>
      </c>
    </row>
    <row r="87" spans="1:44">
      <c r="A87" s="144"/>
      <c r="B87" s="36" t="s">
        <v>614</v>
      </c>
      <c r="C87" s="144"/>
      <c r="D87" s="42" t="s">
        <v>1002</v>
      </c>
      <c r="E87" s="26" t="s">
        <v>361</v>
      </c>
      <c r="F87" s="144"/>
      <c r="G87" s="42" t="s">
        <v>1003</v>
      </c>
      <c r="H87" s="26" t="s">
        <v>1004</v>
      </c>
      <c r="I87" s="144"/>
      <c r="J87" s="64"/>
      <c r="K87" s="65"/>
      <c r="L87" s="144"/>
      <c r="M87" s="42" t="s">
        <v>1005</v>
      </c>
      <c r="N87" s="26" t="s">
        <v>1006</v>
      </c>
      <c r="O87" s="144"/>
      <c r="P87" s="42" t="s">
        <v>1002</v>
      </c>
      <c r="Q87" s="26" t="s">
        <v>1007</v>
      </c>
      <c r="R87" s="144"/>
      <c r="S87" s="42" t="s">
        <v>1008</v>
      </c>
      <c r="T87" s="26" t="s">
        <v>1009</v>
      </c>
      <c r="U87" s="144"/>
      <c r="V87" s="64"/>
      <c r="W87" s="65"/>
      <c r="X87" s="65"/>
      <c r="Y87" s="149"/>
      <c r="Z87" s="144"/>
      <c r="AA87" s="49" t="s">
        <v>1010</v>
      </c>
      <c r="AB87" s="144"/>
      <c r="AC87" s="59" t="str">
        <f t="shared" si="10"/>
        <v>ALLOTHER</v>
      </c>
      <c r="AD87" s="79" t="str">
        <f t="shared" si="11"/>
        <v>ALLOTHER-100</v>
      </c>
      <c r="AE87" s="79" t="str">
        <f t="shared" si="12"/>
        <v>ALLOTHER-100-81</v>
      </c>
      <c r="AF87" s="27" t="s">
        <v>1010</v>
      </c>
      <c r="AG87" s="21" t="str">
        <f t="shared" si="13"/>
        <v>100</v>
      </c>
      <c r="AH87" s="144"/>
      <c r="AI87" s="59" t="str">
        <f t="shared" si="14"/>
        <v>-</v>
      </c>
      <c r="AJ87" s="21" t="str">
        <f t="shared" si="15"/>
        <v>-</v>
      </c>
      <c r="AK87" s="144"/>
      <c r="AL87" s="55" t="e">
        <f t="shared" si="16"/>
        <v>#REF!</v>
      </c>
      <c r="AM87" s="80" t="str">
        <f t="shared" si="17"/>
        <v>-</v>
      </c>
      <c r="AN87" s="80" t="str">
        <f t="shared" si="18"/>
        <v>-</v>
      </c>
      <c r="AO87" s="34" t="s">
        <v>1005</v>
      </c>
      <c r="AP87" s="144"/>
      <c r="AQ87" s="59" t="str">
        <f>CodesFormula_10</f>
        <v>-</v>
      </c>
      <c r="AR87" s="147" t="str">
        <f t="shared" si="19"/>
        <v>-</v>
      </c>
    </row>
    <row r="88" spans="1:44">
      <c r="A88" s="144"/>
      <c r="B88" s="36" t="s">
        <v>596</v>
      </c>
      <c r="C88" s="144"/>
      <c r="D88" s="42" t="s">
        <v>1011</v>
      </c>
      <c r="E88" s="26" t="s">
        <v>172</v>
      </c>
      <c r="F88" s="144"/>
      <c r="G88" s="42" t="s">
        <v>1012</v>
      </c>
      <c r="H88" s="26" t="s">
        <v>1013</v>
      </c>
      <c r="I88" s="144"/>
      <c r="J88" s="64"/>
      <c r="K88" s="65"/>
      <c r="L88" s="144"/>
      <c r="M88" s="42" t="s">
        <v>1014</v>
      </c>
      <c r="N88" s="26" t="s">
        <v>1015</v>
      </c>
      <c r="O88" s="144"/>
      <c r="P88" s="42" t="s">
        <v>1011</v>
      </c>
      <c r="Q88" s="26" t="s">
        <v>1016</v>
      </c>
      <c r="R88" s="144"/>
      <c r="S88" s="42" t="s">
        <v>1017</v>
      </c>
      <c r="T88" s="26" t="s">
        <v>1018</v>
      </c>
      <c r="U88" s="144"/>
      <c r="V88" s="64"/>
      <c r="W88" s="65"/>
      <c r="X88" s="65"/>
      <c r="Y88" s="149"/>
      <c r="Z88" s="144"/>
      <c r="AA88" s="49" t="s">
        <v>1019</v>
      </c>
      <c r="AB88" s="144"/>
      <c r="AC88" s="59" t="str">
        <f t="shared" si="10"/>
        <v>PRESIDENT-Other</v>
      </c>
      <c r="AD88" s="79" t="str">
        <f t="shared" si="11"/>
        <v>PRESIDENT-Other-100</v>
      </c>
      <c r="AE88" s="79" t="str">
        <f t="shared" si="12"/>
        <v>PRESIDENT-Other-100-1</v>
      </c>
      <c r="AF88" s="27" t="s">
        <v>1019</v>
      </c>
      <c r="AG88" s="21" t="str">
        <f t="shared" si="13"/>
        <v>100</v>
      </c>
      <c r="AH88" s="144"/>
      <c r="AI88" s="59" t="str">
        <f t="shared" si="14"/>
        <v>-</v>
      </c>
      <c r="AJ88" s="21" t="str">
        <f t="shared" si="15"/>
        <v>-</v>
      </c>
      <c r="AK88" s="144"/>
      <c r="AL88" s="55" t="e">
        <f t="shared" si="16"/>
        <v>#REF!</v>
      </c>
      <c r="AM88" s="80" t="str">
        <f t="shared" si="17"/>
        <v>-</v>
      </c>
      <c r="AN88" s="80" t="str">
        <f t="shared" si="18"/>
        <v>-</v>
      </c>
      <c r="AO88" s="34" t="s">
        <v>1014</v>
      </c>
      <c r="AP88" s="144"/>
      <c r="AQ88" s="59" t="str">
        <f>CodesFormula_10</f>
        <v>-</v>
      </c>
      <c r="AR88" s="147" t="str">
        <f t="shared" si="19"/>
        <v>-</v>
      </c>
    </row>
    <row r="89" spans="1:44">
      <c r="A89" s="144"/>
      <c r="B89" s="36" t="s">
        <v>1020</v>
      </c>
      <c r="C89" s="144"/>
      <c r="D89" s="42" t="s">
        <v>1021</v>
      </c>
      <c r="E89" s="26" t="s">
        <v>172</v>
      </c>
      <c r="F89" s="144"/>
      <c r="G89" s="42" t="s">
        <v>1022</v>
      </c>
      <c r="H89" s="26" t="s">
        <v>1023</v>
      </c>
      <c r="I89" s="144"/>
      <c r="J89" s="64"/>
      <c r="K89" s="65"/>
      <c r="L89" s="144"/>
      <c r="M89" s="42" t="s">
        <v>1024</v>
      </c>
      <c r="N89" s="26" t="s">
        <v>1025</v>
      </c>
      <c r="O89" s="144"/>
      <c r="P89" s="42" t="s">
        <v>1021</v>
      </c>
      <c r="Q89" s="26" t="s">
        <v>1026</v>
      </c>
      <c r="R89" s="144"/>
      <c r="S89" s="42" t="s">
        <v>1027</v>
      </c>
      <c r="T89" s="26" t="s">
        <v>1028</v>
      </c>
      <c r="U89" s="144"/>
      <c r="V89" s="64"/>
      <c r="W89" s="65"/>
      <c r="X89" s="65"/>
      <c r="Y89" s="149"/>
      <c r="Z89" s="144"/>
      <c r="AA89" s="49" t="s">
        <v>1029</v>
      </c>
      <c r="AB89" s="144"/>
      <c r="AC89" s="59" t="str">
        <f t="shared" si="10"/>
        <v>PRESIDENT-Other</v>
      </c>
      <c r="AD89" s="79" t="str">
        <f t="shared" si="11"/>
        <v>PRESIDENT-Other-100</v>
      </c>
      <c r="AE89" s="79" t="str">
        <f t="shared" si="12"/>
        <v>PRESIDENT-Other-100-2</v>
      </c>
      <c r="AF89" s="27" t="s">
        <v>1029</v>
      </c>
      <c r="AG89" s="21" t="str">
        <f t="shared" si="13"/>
        <v>100</v>
      </c>
      <c r="AH89" s="144"/>
      <c r="AI89" s="59" t="str">
        <f t="shared" si="14"/>
        <v>-</v>
      </c>
      <c r="AJ89" s="21" t="str">
        <f t="shared" si="15"/>
        <v>-</v>
      </c>
      <c r="AK89" s="144"/>
      <c r="AL89" s="55" t="e">
        <f t="shared" si="16"/>
        <v>#REF!</v>
      </c>
      <c r="AM89" s="80" t="str">
        <f t="shared" si="17"/>
        <v>-</v>
      </c>
      <c r="AN89" s="80" t="str">
        <f t="shared" si="18"/>
        <v>-</v>
      </c>
      <c r="AO89" s="34" t="s">
        <v>1024</v>
      </c>
      <c r="AP89" s="144"/>
      <c r="AQ89" s="59" t="str">
        <f>CodesFormula_10</f>
        <v>-</v>
      </c>
      <c r="AR89" s="147" t="str">
        <f t="shared" si="19"/>
        <v>-</v>
      </c>
    </row>
    <row r="90" spans="1:44">
      <c r="A90" s="144"/>
      <c r="B90" s="36" t="s">
        <v>623</v>
      </c>
      <c r="C90" s="144"/>
      <c r="D90" s="42" t="s">
        <v>1030</v>
      </c>
      <c r="E90" s="26" t="s">
        <v>172</v>
      </c>
      <c r="F90" s="144"/>
      <c r="G90" s="42" t="s">
        <v>1031</v>
      </c>
      <c r="H90" s="26" t="s">
        <v>1032</v>
      </c>
      <c r="I90" s="144"/>
      <c r="J90" s="64"/>
      <c r="K90" s="65"/>
      <c r="L90" s="144"/>
      <c r="M90" s="42" t="s">
        <v>1033</v>
      </c>
      <c r="N90" s="26" t="s">
        <v>1034</v>
      </c>
      <c r="O90" s="144"/>
      <c r="P90" s="42" t="s">
        <v>1030</v>
      </c>
      <c r="Q90" s="26" t="s">
        <v>1035</v>
      </c>
      <c r="R90" s="144"/>
      <c r="S90" s="42" t="s">
        <v>1036</v>
      </c>
      <c r="T90" s="26" t="s">
        <v>1037</v>
      </c>
      <c r="U90" s="144"/>
      <c r="V90" s="64"/>
      <c r="W90" s="65"/>
      <c r="X90" s="65"/>
      <c r="Y90" s="149"/>
      <c r="Z90" s="144"/>
      <c r="AA90" s="49" t="s">
        <v>1038</v>
      </c>
      <c r="AB90" s="144"/>
      <c r="AC90" s="59" t="str">
        <f t="shared" si="10"/>
        <v>PRESIDENT-Other</v>
      </c>
      <c r="AD90" s="79" t="str">
        <f t="shared" si="11"/>
        <v>PRESIDENT-Other-100</v>
      </c>
      <c r="AE90" s="79" t="str">
        <f t="shared" si="12"/>
        <v>PRESIDENT-Other-100-3</v>
      </c>
      <c r="AF90" s="27" t="s">
        <v>1038</v>
      </c>
      <c r="AG90" s="21" t="str">
        <f t="shared" si="13"/>
        <v>100</v>
      </c>
      <c r="AH90" s="144"/>
      <c r="AI90" s="59" t="str">
        <f t="shared" si="14"/>
        <v>-</v>
      </c>
      <c r="AJ90" s="21" t="str">
        <f t="shared" si="15"/>
        <v>-</v>
      </c>
      <c r="AK90" s="144"/>
      <c r="AL90" s="55" t="e">
        <f t="shared" si="16"/>
        <v>#REF!</v>
      </c>
      <c r="AM90" s="80" t="str">
        <f t="shared" si="17"/>
        <v>-</v>
      </c>
      <c r="AN90" s="80" t="str">
        <f t="shared" si="18"/>
        <v>-</v>
      </c>
      <c r="AO90" s="34" t="s">
        <v>1033</v>
      </c>
      <c r="AP90" s="144"/>
      <c r="AQ90" s="59" t="str">
        <f>CodesFormula_10</f>
        <v>-</v>
      </c>
      <c r="AR90" s="147" t="str">
        <f t="shared" si="19"/>
        <v>-</v>
      </c>
    </row>
    <row r="91" spans="1:44">
      <c r="A91" s="144"/>
      <c r="B91" s="36" t="s">
        <v>708</v>
      </c>
      <c r="C91" s="144"/>
      <c r="D91" s="42" t="s">
        <v>1039</v>
      </c>
      <c r="E91" s="26" t="s">
        <v>172</v>
      </c>
      <c r="F91" s="144"/>
      <c r="G91" s="42" t="s">
        <v>1040</v>
      </c>
      <c r="H91" s="26" t="s">
        <v>1041</v>
      </c>
      <c r="I91" s="144"/>
      <c r="J91" s="64"/>
      <c r="K91" s="65"/>
      <c r="L91" s="144"/>
      <c r="M91" s="42" t="s">
        <v>1042</v>
      </c>
      <c r="N91" s="26" t="s">
        <v>1043</v>
      </c>
      <c r="O91" s="144"/>
      <c r="P91" s="42" t="s">
        <v>1039</v>
      </c>
      <c r="Q91" s="26" t="s">
        <v>1044</v>
      </c>
      <c r="R91" s="144"/>
      <c r="S91" s="42" t="s">
        <v>1045</v>
      </c>
      <c r="T91" s="26" t="s">
        <v>1046</v>
      </c>
      <c r="U91" s="144"/>
      <c r="V91" s="64"/>
      <c r="W91" s="65"/>
      <c r="X91" s="65"/>
      <c r="Y91" s="149"/>
      <c r="Z91" s="144"/>
      <c r="AA91" s="49" t="s">
        <v>1047</v>
      </c>
      <c r="AB91" s="144"/>
      <c r="AC91" s="59" t="str">
        <f t="shared" si="10"/>
        <v>LEGAL-Other</v>
      </c>
      <c r="AD91" s="79" t="str">
        <f t="shared" si="11"/>
        <v>LEGAL-Other-100</v>
      </c>
      <c r="AE91" s="79" t="str">
        <f t="shared" si="12"/>
        <v>LEGAL-Other-100-1</v>
      </c>
      <c r="AF91" s="27" t="s">
        <v>1047</v>
      </c>
      <c r="AG91" s="21" t="str">
        <f t="shared" si="13"/>
        <v>100</v>
      </c>
      <c r="AH91" s="144"/>
      <c r="AI91" s="59" t="str">
        <f t="shared" si="14"/>
        <v>-</v>
      </c>
      <c r="AJ91" s="21" t="str">
        <f t="shared" si="15"/>
        <v>-</v>
      </c>
      <c r="AK91" s="144"/>
      <c r="AL91" s="55" t="e">
        <f t="shared" si="16"/>
        <v>#REF!</v>
      </c>
      <c r="AM91" s="80" t="str">
        <f t="shared" si="17"/>
        <v>-</v>
      </c>
      <c r="AN91" s="80" t="str">
        <f t="shared" si="18"/>
        <v>-</v>
      </c>
      <c r="AO91" s="34" t="s">
        <v>1042</v>
      </c>
      <c r="AP91" s="144"/>
      <c r="AQ91" s="59" t="str">
        <f>CodesFormula_10</f>
        <v>-</v>
      </c>
      <c r="AR91" s="147" t="str">
        <f t="shared" si="19"/>
        <v>-</v>
      </c>
    </row>
    <row r="92" spans="1:44">
      <c r="A92" s="144"/>
      <c r="B92" s="36" t="s">
        <v>680</v>
      </c>
      <c r="C92" s="144"/>
      <c r="D92" s="42" t="s">
        <v>1048</v>
      </c>
      <c r="E92" s="26" t="s">
        <v>172</v>
      </c>
      <c r="F92" s="144"/>
      <c r="G92" s="42" t="s">
        <v>1049</v>
      </c>
      <c r="H92" s="26" t="s">
        <v>1050</v>
      </c>
      <c r="I92" s="144"/>
      <c r="J92" s="64"/>
      <c r="K92" s="65"/>
      <c r="L92" s="144"/>
      <c r="M92" s="42" t="s">
        <v>1051</v>
      </c>
      <c r="N92" s="26" t="s">
        <v>1052</v>
      </c>
      <c r="O92" s="144"/>
      <c r="P92" s="42" t="s">
        <v>1048</v>
      </c>
      <c r="Q92" s="26" t="s">
        <v>1053</v>
      </c>
      <c r="R92" s="144"/>
      <c r="S92" s="42" t="s">
        <v>1054</v>
      </c>
      <c r="T92" s="26" t="s">
        <v>1055</v>
      </c>
      <c r="U92" s="144"/>
      <c r="V92" s="64"/>
      <c r="W92" s="65"/>
      <c r="X92" s="65"/>
      <c r="Y92" s="149"/>
      <c r="Z92" s="144"/>
      <c r="AA92" s="49" t="s">
        <v>1056</v>
      </c>
      <c r="AB92" s="144"/>
      <c r="AC92" s="59" t="str">
        <f t="shared" si="10"/>
        <v>LEGAL-Other</v>
      </c>
      <c r="AD92" s="79" t="str">
        <f t="shared" si="11"/>
        <v>LEGAL-Other-100</v>
      </c>
      <c r="AE92" s="79" t="str">
        <f t="shared" si="12"/>
        <v>LEGAL-Other-100-2</v>
      </c>
      <c r="AF92" s="27" t="s">
        <v>1056</v>
      </c>
      <c r="AG92" s="21" t="str">
        <f t="shared" si="13"/>
        <v>100</v>
      </c>
      <c r="AH92" s="144"/>
      <c r="AI92" s="59" t="str">
        <f t="shared" si="14"/>
        <v>-</v>
      </c>
      <c r="AJ92" s="21" t="str">
        <f t="shared" si="15"/>
        <v>-</v>
      </c>
      <c r="AK92" s="144"/>
      <c r="AL92" s="55" t="e">
        <f t="shared" si="16"/>
        <v>#REF!</v>
      </c>
      <c r="AM92" s="80" t="str">
        <f t="shared" si="17"/>
        <v>-</v>
      </c>
      <c r="AN92" s="80" t="str">
        <f t="shared" si="18"/>
        <v>-</v>
      </c>
      <c r="AO92" s="34" t="s">
        <v>1051</v>
      </c>
      <c r="AP92" s="144"/>
      <c r="AQ92" s="59" t="str">
        <f>CodesFormula_10</f>
        <v>-</v>
      </c>
      <c r="AR92" s="147" t="str">
        <f t="shared" si="19"/>
        <v>-</v>
      </c>
    </row>
    <row r="93" spans="1:44">
      <c r="A93" s="144"/>
      <c r="B93" s="36" t="s">
        <v>434</v>
      </c>
      <c r="C93" s="144"/>
      <c r="D93" s="42" t="s">
        <v>1057</v>
      </c>
      <c r="E93" s="26" t="s">
        <v>172</v>
      </c>
      <c r="F93" s="144"/>
      <c r="G93" s="42" t="s">
        <v>1058</v>
      </c>
      <c r="H93" s="26" t="s">
        <v>1059</v>
      </c>
      <c r="I93" s="144"/>
      <c r="J93" s="64"/>
      <c r="K93" s="65"/>
      <c r="L93" s="144"/>
      <c r="M93" s="42" t="s">
        <v>1060</v>
      </c>
      <c r="N93" s="26" t="s">
        <v>1061</v>
      </c>
      <c r="O93" s="144"/>
      <c r="P93" s="42" t="s">
        <v>1057</v>
      </c>
      <c r="Q93" s="26" t="s">
        <v>1062</v>
      </c>
      <c r="R93" s="144"/>
      <c r="S93" s="42" t="s">
        <v>1063</v>
      </c>
      <c r="T93" s="26" t="s">
        <v>1064</v>
      </c>
      <c r="U93" s="144"/>
      <c r="V93" s="64"/>
      <c r="W93" s="65"/>
      <c r="X93" s="65"/>
      <c r="Y93" s="149"/>
      <c r="Z93" s="144"/>
      <c r="AA93" s="49" t="s">
        <v>1065</v>
      </c>
      <c r="AB93" s="144"/>
      <c r="AC93" s="59" t="str">
        <f t="shared" si="10"/>
        <v>PRESIDENT-University_Events-Other</v>
      </c>
      <c r="AD93" s="79" t="str">
        <f t="shared" si="11"/>
        <v>PRESIDENT-University_Events-Other-100</v>
      </c>
      <c r="AE93" s="79" t="str">
        <f t="shared" si="12"/>
        <v>PRESIDENT-University_Events-Other-100-1</v>
      </c>
      <c r="AF93" s="27" t="s">
        <v>1065</v>
      </c>
      <c r="AG93" s="21" t="str">
        <f t="shared" si="13"/>
        <v>100</v>
      </c>
      <c r="AH93" s="144"/>
      <c r="AI93" s="59" t="str">
        <f t="shared" si="14"/>
        <v>-</v>
      </c>
      <c r="AJ93" s="21" t="str">
        <f t="shared" si="15"/>
        <v>-</v>
      </c>
      <c r="AK93" s="144"/>
      <c r="AL93" s="55" t="e">
        <f t="shared" si="16"/>
        <v>#REF!</v>
      </c>
      <c r="AM93" s="80" t="str">
        <f t="shared" si="17"/>
        <v>-</v>
      </c>
      <c r="AN93" s="80" t="str">
        <f t="shared" si="18"/>
        <v>-</v>
      </c>
      <c r="AO93" s="34" t="s">
        <v>1060</v>
      </c>
      <c r="AP93" s="144"/>
      <c r="AQ93" s="59" t="str">
        <f>CodesFormula_10</f>
        <v>-</v>
      </c>
      <c r="AR93" s="147" t="str">
        <f t="shared" si="19"/>
        <v>-</v>
      </c>
    </row>
    <row r="94" spans="1:44">
      <c r="A94" s="144"/>
      <c r="B94" s="36" t="s">
        <v>661</v>
      </c>
      <c r="C94" s="144"/>
      <c r="D94" s="42" t="s">
        <v>1066</v>
      </c>
      <c r="E94" s="26" t="s">
        <v>717</v>
      </c>
      <c r="F94" s="144"/>
      <c r="G94" s="42" t="s">
        <v>1067</v>
      </c>
      <c r="H94" s="26" t="s">
        <v>1068</v>
      </c>
      <c r="I94" s="144"/>
      <c r="J94" s="64"/>
      <c r="K94" s="65"/>
      <c r="L94" s="144"/>
      <c r="M94" s="42" t="s">
        <v>1069</v>
      </c>
      <c r="N94" s="26" t="s">
        <v>1070</v>
      </c>
      <c r="O94" s="144"/>
      <c r="P94" s="42" t="s">
        <v>1066</v>
      </c>
      <c r="Q94" s="26" t="s">
        <v>1071</v>
      </c>
      <c r="R94" s="144"/>
      <c r="S94" s="42" t="s">
        <v>849</v>
      </c>
      <c r="T94" s="26" t="s">
        <v>1072</v>
      </c>
      <c r="U94" s="144"/>
      <c r="V94" s="64"/>
      <c r="W94" s="65"/>
      <c r="X94" s="65"/>
      <c r="Y94" s="149"/>
      <c r="Z94" s="144"/>
      <c r="AA94" s="49" t="s">
        <v>1073</v>
      </c>
      <c r="AB94" s="144"/>
      <c r="AC94" s="59" t="str">
        <f t="shared" si="10"/>
        <v>PRESIDENT-CCR</v>
      </c>
      <c r="AD94" s="79" t="str">
        <f t="shared" si="11"/>
        <v>PRESIDENT-CCR-100</v>
      </c>
      <c r="AE94" s="79" t="str">
        <f t="shared" si="12"/>
        <v>PRESIDENT-CCR-100-1</v>
      </c>
      <c r="AF94" s="27" t="s">
        <v>1073</v>
      </c>
      <c r="AG94" s="21" t="str">
        <f t="shared" si="13"/>
        <v>100</v>
      </c>
      <c r="AH94" s="144"/>
      <c r="AI94" s="59" t="str">
        <f t="shared" si="14"/>
        <v>-</v>
      </c>
      <c r="AJ94" s="21" t="str">
        <f t="shared" si="15"/>
        <v>-</v>
      </c>
      <c r="AK94" s="144"/>
      <c r="AL94" s="55" t="e">
        <f t="shared" si="16"/>
        <v>#REF!</v>
      </c>
      <c r="AM94" s="80" t="str">
        <f t="shared" si="17"/>
        <v>-</v>
      </c>
      <c r="AN94" s="80" t="str">
        <f t="shared" si="18"/>
        <v>-</v>
      </c>
      <c r="AO94" s="34" t="s">
        <v>1069</v>
      </c>
      <c r="AP94" s="144"/>
      <c r="AQ94" s="59" t="str">
        <f>CodesFormula_10</f>
        <v>-</v>
      </c>
      <c r="AR94" s="147" t="str">
        <f t="shared" si="19"/>
        <v>-</v>
      </c>
    </row>
    <row r="95" spans="1:44">
      <c r="A95" s="144"/>
      <c r="B95" s="36" t="s">
        <v>1074</v>
      </c>
      <c r="C95" s="144"/>
      <c r="D95" s="42" t="s">
        <v>1075</v>
      </c>
      <c r="E95" s="26" t="s">
        <v>172</v>
      </c>
      <c r="F95" s="144"/>
      <c r="G95" s="42" t="s">
        <v>1076</v>
      </c>
      <c r="H95" s="26" t="s">
        <v>1077</v>
      </c>
      <c r="I95" s="144"/>
      <c r="J95" s="64"/>
      <c r="K95" s="65"/>
      <c r="L95" s="144"/>
      <c r="M95" s="42" t="s">
        <v>1078</v>
      </c>
      <c r="N95" s="26" t="s">
        <v>1079</v>
      </c>
      <c r="O95" s="144"/>
      <c r="P95" s="42" t="s">
        <v>1075</v>
      </c>
      <c r="Q95" s="26" t="s">
        <v>1080</v>
      </c>
      <c r="R95" s="144"/>
      <c r="S95" s="42" t="s">
        <v>984</v>
      </c>
      <c r="T95" s="26" t="s">
        <v>1081</v>
      </c>
      <c r="U95" s="144"/>
      <c r="V95" s="64"/>
      <c r="W95" s="65"/>
      <c r="X95" s="65"/>
      <c r="Y95" s="149"/>
      <c r="Z95" s="144"/>
      <c r="AA95" s="49" t="s">
        <v>1082</v>
      </c>
      <c r="AB95" s="144"/>
      <c r="AC95" s="59" t="str">
        <f t="shared" si="10"/>
        <v>FACILITIES-Other</v>
      </c>
      <c r="AD95" s="79" t="str">
        <f t="shared" si="11"/>
        <v>FACILITIES-Other-100</v>
      </c>
      <c r="AE95" s="79" t="str">
        <f t="shared" si="12"/>
        <v>FACILITIES-Other-100-1</v>
      </c>
      <c r="AF95" s="27" t="s">
        <v>1082</v>
      </c>
      <c r="AG95" s="21" t="str">
        <f t="shared" si="13"/>
        <v>100</v>
      </c>
      <c r="AH95" s="144"/>
      <c r="AI95" s="59" t="str">
        <f t="shared" si="14"/>
        <v>-</v>
      </c>
      <c r="AJ95" s="21" t="str">
        <f t="shared" si="15"/>
        <v>-</v>
      </c>
      <c r="AK95" s="144"/>
      <c r="AL95" s="55" t="e">
        <f t="shared" si="16"/>
        <v>#REF!</v>
      </c>
      <c r="AM95" s="80" t="str">
        <f t="shared" si="17"/>
        <v>-</v>
      </c>
      <c r="AN95" s="80" t="str">
        <f t="shared" si="18"/>
        <v>-</v>
      </c>
      <c r="AO95" s="34" t="s">
        <v>1078</v>
      </c>
      <c r="AP95" s="144"/>
      <c r="AQ95" s="59" t="str">
        <f>CodesFormula_10</f>
        <v>-</v>
      </c>
      <c r="AR95" s="147" t="str">
        <f t="shared" si="19"/>
        <v>-</v>
      </c>
    </row>
    <row r="96" spans="1:44">
      <c r="A96" s="144"/>
      <c r="B96" s="36" t="s">
        <v>671</v>
      </c>
      <c r="C96" s="144"/>
      <c r="D96" s="42" t="s">
        <v>1083</v>
      </c>
      <c r="E96" s="26" t="s">
        <v>172</v>
      </c>
      <c r="F96" s="144"/>
      <c r="G96" s="42" t="s">
        <v>1084</v>
      </c>
      <c r="H96" s="26" t="s">
        <v>1085</v>
      </c>
      <c r="I96" s="144"/>
      <c r="J96" s="64"/>
      <c r="K96" s="65"/>
      <c r="L96" s="144"/>
      <c r="M96" s="42" t="s">
        <v>1086</v>
      </c>
      <c r="N96" s="26" t="s">
        <v>1087</v>
      </c>
      <c r="O96" s="144"/>
      <c r="P96" s="42" t="s">
        <v>1083</v>
      </c>
      <c r="Q96" s="26" t="s">
        <v>1088</v>
      </c>
      <c r="R96" s="144"/>
      <c r="S96" s="42" t="s">
        <v>1089</v>
      </c>
      <c r="T96" s="26" t="s">
        <v>1090</v>
      </c>
      <c r="U96" s="144"/>
      <c r="V96" s="64"/>
      <c r="W96" s="65"/>
      <c r="X96" s="65"/>
      <c r="Y96" s="149"/>
      <c r="Z96" s="144"/>
      <c r="AA96" s="49" t="s">
        <v>1091</v>
      </c>
      <c r="AB96" s="144"/>
      <c r="AC96" s="59" t="str">
        <f t="shared" si="10"/>
        <v>FACILITIES-Other</v>
      </c>
      <c r="AD96" s="79" t="str">
        <f t="shared" si="11"/>
        <v>FACILITIES-Other-100</v>
      </c>
      <c r="AE96" s="79" t="str">
        <f t="shared" si="12"/>
        <v>FACILITIES-Other-100-2</v>
      </c>
      <c r="AF96" s="27" t="s">
        <v>1091</v>
      </c>
      <c r="AG96" s="21" t="str">
        <f t="shared" si="13"/>
        <v>100</v>
      </c>
      <c r="AH96" s="144"/>
      <c r="AI96" s="59" t="str">
        <f t="shared" si="14"/>
        <v>-</v>
      </c>
      <c r="AJ96" s="21" t="str">
        <f t="shared" si="15"/>
        <v>-</v>
      </c>
      <c r="AK96" s="144"/>
      <c r="AL96" s="55" t="e">
        <f t="shared" si="16"/>
        <v>#REF!</v>
      </c>
      <c r="AM96" s="80" t="str">
        <f t="shared" si="17"/>
        <v>-</v>
      </c>
      <c r="AN96" s="80" t="str">
        <f t="shared" si="18"/>
        <v>-</v>
      </c>
      <c r="AO96" s="34" t="s">
        <v>1086</v>
      </c>
      <c r="AP96" s="144"/>
      <c r="AQ96" s="59" t="str">
        <f>CodesFormula_10</f>
        <v>-</v>
      </c>
      <c r="AR96" s="147" t="str">
        <f t="shared" si="19"/>
        <v>-</v>
      </c>
    </row>
    <row r="97" spans="1:44">
      <c r="A97" s="144"/>
      <c r="B97" s="36" t="s">
        <v>376</v>
      </c>
      <c r="C97" s="144"/>
      <c r="D97" s="42" t="s">
        <v>1092</v>
      </c>
      <c r="E97" s="26" t="s">
        <v>172</v>
      </c>
      <c r="F97" s="144"/>
      <c r="G97" s="42" t="s">
        <v>1093</v>
      </c>
      <c r="H97" s="26" t="s">
        <v>1094</v>
      </c>
      <c r="I97" s="144"/>
      <c r="J97" s="64"/>
      <c r="K97" s="65"/>
      <c r="L97" s="144"/>
      <c r="M97" s="42" t="s">
        <v>1095</v>
      </c>
      <c r="N97" s="26" t="s">
        <v>1096</v>
      </c>
      <c r="O97" s="144"/>
      <c r="P97" s="42" t="s">
        <v>1092</v>
      </c>
      <c r="Q97" s="26" t="s">
        <v>1097</v>
      </c>
      <c r="R97" s="144"/>
      <c r="S97" s="42" t="s">
        <v>1098</v>
      </c>
      <c r="T97" s="26" t="s">
        <v>1099</v>
      </c>
      <c r="U97" s="144"/>
      <c r="V97" s="64"/>
      <c r="W97" s="65"/>
      <c r="X97" s="65"/>
      <c r="Y97" s="149"/>
      <c r="Z97" s="144"/>
      <c r="AA97" s="49" t="s">
        <v>1100</v>
      </c>
      <c r="AB97" s="144"/>
      <c r="AC97" s="59" t="str">
        <f t="shared" si="10"/>
        <v>FACILITIES-Other</v>
      </c>
      <c r="AD97" s="79" t="str">
        <f t="shared" si="11"/>
        <v>FACILITIES-Other-100</v>
      </c>
      <c r="AE97" s="79" t="str">
        <f t="shared" si="12"/>
        <v>FACILITIES-Other-100-3</v>
      </c>
      <c r="AF97" s="27" t="s">
        <v>1100</v>
      </c>
      <c r="AG97" s="21" t="str">
        <f t="shared" si="13"/>
        <v>100</v>
      </c>
      <c r="AH97" s="144"/>
      <c r="AI97" s="59" t="str">
        <f t="shared" si="14"/>
        <v>-</v>
      </c>
      <c r="AJ97" s="21" t="str">
        <f t="shared" si="15"/>
        <v>-</v>
      </c>
      <c r="AK97" s="144"/>
      <c r="AL97" s="55" t="e">
        <f t="shared" si="16"/>
        <v>#REF!</v>
      </c>
      <c r="AM97" s="80" t="str">
        <f t="shared" si="17"/>
        <v>-</v>
      </c>
      <c r="AN97" s="80" t="str">
        <f t="shared" si="18"/>
        <v>-</v>
      </c>
      <c r="AO97" s="34" t="s">
        <v>1095</v>
      </c>
      <c r="AP97" s="144"/>
      <c r="AQ97" s="59" t="str">
        <f>CodesFormula_10</f>
        <v>-</v>
      </c>
      <c r="AR97" s="147" t="str">
        <f t="shared" si="19"/>
        <v>-</v>
      </c>
    </row>
    <row r="98" spans="1:44">
      <c r="A98" s="144"/>
      <c r="B98" s="36" t="s">
        <v>718</v>
      </c>
      <c r="C98" s="144"/>
      <c r="D98" s="42" t="s">
        <v>1101</v>
      </c>
      <c r="E98" s="26" t="s">
        <v>172</v>
      </c>
      <c r="F98" s="144"/>
      <c r="G98" s="42" t="s">
        <v>1102</v>
      </c>
      <c r="H98" s="26" t="s">
        <v>1103</v>
      </c>
      <c r="I98" s="144"/>
      <c r="J98" s="64"/>
      <c r="K98" s="65"/>
      <c r="L98" s="144"/>
      <c r="M98" s="42" t="s">
        <v>1104</v>
      </c>
      <c r="N98" s="26" t="s">
        <v>1105</v>
      </c>
      <c r="O98" s="144"/>
      <c r="P98" s="42" t="s">
        <v>1101</v>
      </c>
      <c r="Q98" s="26" t="s">
        <v>1106</v>
      </c>
      <c r="R98" s="144"/>
      <c r="S98" s="42" t="s">
        <v>1107</v>
      </c>
      <c r="T98" s="26" t="s">
        <v>1108</v>
      </c>
      <c r="U98" s="144"/>
      <c r="V98" s="64"/>
      <c r="W98" s="65"/>
      <c r="X98" s="65"/>
      <c r="Y98" s="149"/>
      <c r="Z98" s="144"/>
      <c r="AA98" s="49" t="s">
        <v>1109</v>
      </c>
      <c r="AB98" s="144"/>
      <c r="AC98" s="59" t="str">
        <f t="shared" si="10"/>
        <v>FACILITIES-Other</v>
      </c>
      <c r="AD98" s="79" t="str">
        <f t="shared" si="11"/>
        <v>FACILITIES-Other-100</v>
      </c>
      <c r="AE98" s="79" t="str">
        <f t="shared" si="12"/>
        <v>FACILITIES-Other-100-4</v>
      </c>
      <c r="AF98" s="27" t="s">
        <v>1109</v>
      </c>
      <c r="AG98" s="21" t="str">
        <f t="shared" si="13"/>
        <v>100</v>
      </c>
      <c r="AH98" s="144"/>
      <c r="AI98" s="59" t="str">
        <f t="shared" si="14"/>
        <v>-</v>
      </c>
      <c r="AJ98" s="21" t="str">
        <f t="shared" si="15"/>
        <v>-</v>
      </c>
      <c r="AK98" s="144"/>
      <c r="AL98" s="55" t="e">
        <f t="shared" si="16"/>
        <v>#REF!</v>
      </c>
      <c r="AM98" s="80" t="str">
        <f t="shared" si="17"/>
        <v>-</v>
      </c>
      <c r="AN98" s="80" t="str">
        <f t="shared" si="18"/>
        <v>-</v>
      </c>
      <c r="AO98" s="34" t="s">
        <v>1104</v>
      </c>
      <c r="AP98" s="144"/>
      <c r="AQ98" s="59" t="str">
        <f>CodesFormula_10</f>
        <v>-</v>
      </c>
      <c r="AR98" s="147" t="str">
        <f t="shared" si="19"/>
        <v>-</v>
      </c>
    </row>
    <row r="99" spans="1:44">
      <c r="A99" s="144"/>
      <c r="B99" s="77" t="s">
        <v>1110</v>
      </c>
      <c r="C99" s="144"/>
      <c r="D99" s="42" t="s">
        <v>1111</v>
      </c>
      <c r="E99" s="26" t="s">
        <v>172</v>
      </c>
      <c r="F99" s="144"/>
      <c r="G99" s="42" t="s">
        <v>1112</v>
      </c>
      <c r="H99" s="26" t="s">
        <v>1113</v>
      </c>
      <c r="I99" s="144"/>
      <c r="J99" s="64"/>
      <c r="K99" s="65"/>
      <c r="L99" s="144"/>
      <c r="M99" s="42" t="s">
        <v>1114</v>
      </c>
      <c r="N99" s="26" t="s">
        <v>1115</v>
      </c>
      <c r="O99" s="144"/>
      <c r="P99" s="42" t="s">
        <v>1111</v>
      </c>
      <c r="Q99" s="26" t="s">
        <v>1116</v>
      </c>
      <c r="R99" s="144"/>
      <c r="S99" s="42" t="s">
        <v>1117</v>
      </c>
      <c r="T99" s="26" t="s">
        <v>1118</v>
      </c>
      <c r="U99" s="144"/>
      <c r="V99" s="64"/>
      <c r="W99" s="65"/>
      <c r="X99" s="65"/>
      <c r="Y99" s="149"/>
      <c r="Z99" s="144"/>
      <c r="AA99" s="49" t="s">
        <v>1119</v>
      </c>
      <c r="AB99" s="144"/>
      <c r="AC99" s="59" t="str">
        <f t="shared" si="10"/>
        <v>FACILITIES-Other</v>
      </c>
      <c r="AD99" s="79" t="str">
        <f t="shared" si="11"/>
        <v>FACILITIES-Other-100</v>
      </c>
      <c r="AE99" s="79" t="str">
        <f t="shared" si="12"/>
        <v>FACILITIES-Other-100-5</v>
      </c>
      <c r="AF99" s="27" t="s">
        <v>1119</v>
      </c>
      <c r="AG99" s="21" t="str">
        <f t="shared" si="13"/>
        <v>100</v>
      </c>
      <c r="AH99" s="144"/>
      <c r="AI99" s="59" t="str">
        <f t="shared" si="14"/>
        <v>-</v>
      </c>
      <c r="AJ99" s="21" t="str">
        <f t="shared" si="15"/>
        <v>-</v>
      </c>
      <c r="AK99" s="144"/>
      <c r="AL99" s="55" t="e">
        <f t="shared" si="16"/>
        <v>#REF!</v>
      </c>
      <c r="AM99" s="80" t="str">
        <f t="shared" si="17"/>
        <v>-</v>
      </c>
      <c r="AN99" s="80" t="str">
        <f t="shared" si="18"/>
        <v>-</v>
      </c>
      <c r="AO99" s="34" t="s">
        <v>1114</v>
      </c>
      <c r="AP99" s="144"/>
      <c r="AQ99" s="59" t="str">
        <f>CodesFormula_10</f>
        <v>-</v>
      </c>
      <c r="AR99" s="147" t="str">
        <f t="shared" si="19"/>
        <v>-</v>
      </c>
    </row>
    <row r="100" spans="1:44">
      <c r="A100" s="144"/>
      <c r="B100" s="36" t="s">
        <v>348</v>
      </c>
      <c r="C100" s="144"/>
      <c r="D100" s="42" t="s">
        <v>1120</v>
      </c>
      <c r="E100" s="26" t="s">
        <v>172</v>
      </c>
      <c r="F100" s="144"/>
      <c r="G100" s="42" t="s">
        <v>1121</v>
      </c>
      <c r="H100" s="26" t="s">
        <v>1122</v>
      </c>
      <c r="I100" s="144"/>
      <c r="J100" s="64"/>
      <c r="K100" s="65"/>
      <c r="L100" s="144"/>
      <c r="M100" s="42" t="s">
        <v>1123</v>
      </c>
      <c r="N100" s="26" t="s">
        <v>1124</v>
      </c>
      <c r="O100" s="144"/>
      <c r="P100" s="42" t="s">
        <v>1120</v>
      </c>
      <c r="Q100" s="26" t="s">
        <v>1125</v>
      </c>
      <c r="R100" s="144"/>
      <c r="S100" s="42" t="s">
        <v>1126</v>
      </c>
      <c r="T100" s="26" t="s">
        <v>1127</v>
      </c>
      <c r="U100" s="144"/>
      <c r="V100" s="64"/>
      <c r="W100" s="65"/>
      <c r="X100" s="65"/>
      <c r="Y100" s="149"/>
      <c r="Z100" s="144"/>
      <c r="AA100" s="49" t="s">
        <v>1128</v>
      </c>
      <c r="AB100" s="144"/>
      <c r="AC100" s="59" t="str">
        <f t="shared" si="10"/>
        <v>FACILITIES-Other</v>
      </c>
      <c r="AD100" s="79" t="str">
        <f t="shared" si="11"/>
        <v>FACILITIES-Other-100</v>
      </c>
      <c r="AE100" s="79" t="str">
        <f t="shared" si="12"/>
        <v>FACILITIES-Other-100-6</v>
      </c>
      <c r="AF100" s="27" t="s">
        <v>1128</v>
      </c>
      <c r="AG100" s="21" t="str">
        <f t="shared" si="13"/>
        <v>100</v>
      </c>
      <c r="AH100" s="144"/>
      <c r="AI100" s="59" t="str">
        <f t="shared" si="14"/>
        <v>-</v>
      </c>
      <c r="AJ100" s="21" t="str">
        <f t="shared" si="15"/>
        <v>-</v>
      </c>
      <c r="AK100" s="144"/>
      <c r="AL100" s="55" t="e">
        <f t="shared" si="16"/>
        <v>#REF!</v>
      </c>
      <c r="AM100" s="80" t="str">
        <f t="shared" si="17"/>
        <v>-</v>
      </c>
      <c r="AN100" s="80" t="str">
        <f t="shared" si="18"/>
        <v>-</v>
      </c>
      <c r="AO100" s="34" t="s">
        <v>1123</v>
      </c>
      <c r="AP100" s="144"/>
      <c r="AQ100" s="59" t="str">
        <f>CodesFormula_10</f>
        <v>-</v>
      </c>
      <c r="AR100" s="147" t="str">
        <f t="shared" si="19"/>
        <v>-</v>
      </c>
    </row>
    <row r="101" spans="1:44">
      <c r="A101" s="144"/>
      <c r="B101" s="36" t="s">
        <v>304</v>
      </c>
      <c r="C101" s="144"/>
      <c r="D101" s="42" t="s">
        <v>1129</v>
      </c>
      <c r="E101" s="26" t="s">
        <v>172</v>
      </c>
      <c r="F101" s="144"/>
      <c r="G101" s="42" t="s">
        <v>1130</v>
      </c>
      <c r="H101" s="26" t="s">
        <v>1131</v>
      </c>
      <c r="I101" s="144"/>
      <c r="J101" s="64"/>
      <c r="K101" s="65"/>
      <c r="L101" s="144"/>
      <c r="M101" s="42" t="s">
        <v>1132</v>
      </c>
      <c r="N101" s="26" t="s">
        <v>1133</v>
      </c>
      <c r="O101" s="144"/>
      <c r="P101" s="42" t="s">
        <v>1129</v>
      </c>
      <c r="Q101" s="26" t="s">
        <v>1134</v>
      </c>
      <c r="R101" s="144"/>
      <c r="S101" s="42" t="s">
        <v>1135</v>
      </c>
      <c r="T101" s="26" t="s">
        <v>1136</v>
      </c>
      <c r="U101" s="144"/>
      <c r="V101" s="64"/>
      <c r="W101" s="65"/>
      <c r="X101" s="65"/>
      <c r="Y101" s="149"/>
      <c r="Z101" s="144"/>
      <c r="AA101" s="49" t="s">
        <v>1137</v>
      </c>
      <c r="AB101" s="144"/>
      <c r="AC101" s="59" t="str">
        <f t="shared" si="10"/>
        <v>FACILITIES-Other</v>
      </c>
      <c r="AD101" s="79" t="str">
        <f t="shared" si="11"/>
        <v>FACILITIES-Other-100</v>
      </c>
      <c r="AE101" s="79" t="str">
        <f t="shared" si="12"/>
        <v>FACILITIES-Other-100-7</v>
      </c>
      <c r="AF101" s="27" t="s">
        <v>1137</v>
      </c>
      <c r="AG101" s="21" t="str">
        <f t="shared" si="13"/>
        <v>100</v>
      </c>
      <c r="AH101" s="144"/>
      <c r="AI101" s="59" t="str">
        <f t="shared" si="14"/>
        <v>-</v>
      </c>
      <c r="AJ101" s="21" t="str">
        <f t="shared" si="15"/>
        <v>-</v>
      </c>
      <c r="AK101" s="144"/>
      <c r="AL101" s="55" t="e">
        <f t="shared" si="16"/>
        <v>#REF!</v>
      </c>
      <c r="AM101" s="80" t="str">
        <f t="shared" si="17"/>
        <v>-</v>
      </c>
      <c r="AN101" s="80" t="str">
        <f t="shared" si="18"/>
        <v>-</v>
      </c>
      <c r="AO101" s="34" t="s">
        <v>1132</v>
      </c>
      <c r="AP101" s="144"/>
      <c r="AQ101" s="59" t="str">
        <f>CodesFormula_10</f>
        <v>-</v>
      </c>
      <c r="AR101" s="147" t="str">
        <f t="shared" si="19"/>
        <v>-</v>
      </c>
    </row>
    <row r="102" spans="1:44">
      <c r="A102" s="144"/>
      <c r="B102" s="36" t="s">
        <v>1138</v>
      </c>
      <c r="C102" s="144"/>
      <c r="D102" s="42" t="s">
        <v>1139</v>
      </c>
      <c r="E102" s="26" t="s">
        <v>707</v>
      </c>
      <c r="F102" s="144"/>
      <c r="G102" s="42" t="s">
        <v>1140</v>
      </c>
      <c r="H102" s="26" t="s">
        <v>1141</v>
      </c>
      <c r="I102" s="144"/>
      <c r="J102" s="64"/>
      <c r="K102" s="65"/>
      <c r="L102" s="144"/>
      <c r="M102" s="42" t="s">
        <v>1142</v>
      </c>
      <c r="N102" s="26" t="s">
        <v>1143</v>
      </c>
      <c r="O102" s="144"/>
      <c r="P102" s="42" t="s">
        <v>1139</v>
      </c>
      <c r="Q102" s="26" t="s">
        <v>1144</v>
      </c>
      <c r="R102" s="144"/>
      <c r="S102" s="42" t="s">
        <v>1145</v>
      </c>
      <c r="T102" s="26" t="s">
        <v>1146</v>
      </c>
      <c r="U102" s="144"/>
      <c r="V102" s="64"/>
      <c r="W102" s="65"/>
      <c r="X102" s="65"/>
      <c r="Y102" s="149"/>
      <c r="Z102" s="144"/>
      <c r="AA102" s="49" t="s">
        <v>1147</v>
      </c>
      <c r="AB102" s="144"/>
      <c r="AC102" s="59" t="str">
        <f t="shared" si="10"/>
        <v>FACILITIES-Other</v>
      </c>
      <c r="AD102" s="79" t="str">
        <f t="shared" si="11"/>
        <v>FACILITIES-Other-100</v>
      </c>
      <c r="AE102" s="79" t="str">
        <f t="shared" si="12"/>
        <v>FACILITIES-Other-100-8</v>
      </c>
      <c r="AF102" s="27" t="s">
        <v>1147</v>
      </c>
      <c r="AG102" s="21" t="str">
        <f t="shared" si="13"/>
        <v>100</v>
      </c>
      <c r="AH102" s="144"/>
      <c r="AI102" s="59" t="str">
        <f t="shared" si="14"/>
        <v>-</v>
      </c>
      <c r="AJ102" s="21" t="str">
        <f t="shared" si="15"/>
        <v>-</v>
      </c>
      <c r="AK102" s="144"/>
      <c r="AL102" s="55" t="e">
        <f t="shared" si="16"/>
        <v>#REF!</v>
      </c>
      <c r="AM102" s="80" t="str">
        <f t="shared" si="17"/>
        <v>-</v>
      </c>
      <c r="AN102" s="80" t="str">
        <f t="shared" si="18"/>
        <v>-</v>
      </c>
      <c r="AO102" s="34" t="s">
        <v>1142</v>
      </c>
      <c r="AP102" s="144"/>
      <c r="AQ102" s="59" t="str">
        <f>CodesFormula_10</f>
        <v>-</v>
      </c>
      <c r="AR102" s="147" t="str">
        <f t="shared" si="19"/>
        <v>-</v>
      </c>
    </row>
    <row r="103" spans="1:44">
      <c r="A103" s="144"/>
      <c r="B103" s="36" t="s">
        <v>573</v>
      </c>
      <c r="C103" s="144"/>
      <c r="D103" s="42" t="s">
        <v>1148</v>
      </c>
      <c r="E103" s="26" t="s">
        <v>172</v>
      </c>
      <c r="F103" s="144"/>
      <c r="G103" s="42" t="s">
        <v>1149</v>
      </c>
      <c r="H103" s="26" t="s">
        <v>1150</v>
      </c>
      <c r="I103" s="144"/>
      <c r="J103" s="64"/>
      <c r="K103" s="65"/>
      <c r="L103" s="144"/>
      <c r="M103" s="42" t="s">
        <v>1151</v>
      </c>
      <c r="N103" s="26" t="s">
        <v>1152</v>
      </c>
      <c r="O103" s="144"/>
      <c r="P103" s="42" t="s">
        <v>1148</v>
      </c>
      <c r="Q103" s="26" t="s">
        <v>1153</v>
      </c>
      <c r="R103" s="144"/>
      <c r="S103" s="42" t="s">
        <v>1154</v>
      </c>
      <c r="T103" s="26" t="s">
        <v>1155</v>
      </c>
      <c r="U103" s="144"/>
      <c r="V103" s="64"/>
      <c r="W103" s="65"/>
      <c r="X103" s="65"/>
      <c r="Y103" s="149"/>
      <c r="Z103" s="144"/>
      <c r="AA103" s="49" t="s">
        <v>1156</v>
      </c>
      <c r="AB103" s="144"/>
      <c r="AC103" s="59" t="str">
        <f t="shared" si="10"/>
        <v>WAJONES-Other</v>
      </c>
      <c r="AD103" s="79" t="str">
        <f t="shared" si="11"/>
        <v>WAJONES-Other-100</v>
      </c>
      <c r="AE103" s="79" t="str">
        <f t="shared" si="12"/>
        <v>WAJONES-Other-100-1</v>
      </c>
      <c r="AF103" s="27" t="s">
        <v>1156</v>
      </c>
      <c r="AG103" s="21" t="str">
        <f t="shared" si="13"/>
        <v>100</v>
      </c>
      <c r="AH103" s="144"/>
      <c r="AI103" s="59" t="str">
        <f t="shared" si="14"/>
        <v>-</v>
      </c>
      <c r="AJ103" s="21" t="str">
        <f t="shared" si="15"/>
        <v>-</v>
      </c>
      <c r="AK103" s="144"/>
      <c r="AL103" s="55" t="e">
        <f t="shared" si="16"/>
        <v>#REF!</v>
      </c>
      <c r="AM103" s="80" t="str">
        <f t="shared" si="17"/>
        <v>-</v>
      </c>
      <c r="AN103" s="80" t="str">
        <f t="shared" si="18"/>
        <v>-</v>
      </c>
      <c r="AO103" s="34" t="s">
        <v>1151</v>
      </c>
      <c r="AP103" s="144"/>
      <c r="AQ103" s="59" t="str">
        <f>CodesFormula_10</f>
        <v>-</v>
      </c>
      <c r="AR103" s="147" t="str">
        <f t="shared" si="19"/>
        <v>-</v>
      </c>
    </row>
    <row r="104" spans="1:44">
      <c r="A104" s="144"/>
      <c r="B104" s="36" t="s">
        <v>1157</v>
      </c>
      <c r="C104" s="144"/>
      <c r="D104" s="42" t="s">
        <v>1158</v>
      </c>
      <c r="E104" s="26" t="s">
        <v>172</v>
      </c>
      <c r="F104" s="144"/>
      <c r="G104" s="42" t="s">
        <v>1159</v>
      </c>
      <c r="H104" s="26" t="s">
        <v>1160</v>
      </c>
      <c r="I104" s="144"/>
      <c r="J104" s="64"/>
      <c r="K104" s="65"/>
      <c r="L104" s="144"/>
      <c r="M104" s="42" t="s">
        <v>1161</v>
      </c>
      <c r="N104" s="26" t="s">
        <v>1162</v>
      </c>
      <c r="O104" s="144"/>
      <c r="P104" s="42" t="s">
        <v>1158</v>
      </c>
      <c r="Q104" s="26" t="s">
        <v>1163</v>
      </c>
      <c r="R104" s="144"/>
      <c r="S104" s="42" t="s">
        <v>1164</v>
      </c>
      <c r="T104" s="26" t="s">
        <v>1165</v>
      </c>
      <c r="U104" s="144"/>
      <c r="V104" s="64"/>
      <c r="W104" s="65"/>
      <c r="X104" s="65"/>
      <c r="Y104" s="149"/>
      <c r="Z104" s="144"/>
      <c r="AA104" s="49" t="s">
        <v>1166</v>
      </c>
      <c r="AB104" s="144"/>
      <c r="AC104" s="59" t="str">
        <f t="shared" si="10"/>
        <v>WAJONES-Other</v>
      </c>
      <c r="AD104" s="79" t="str">
        <f t="shared" si="11"/>
        <v>WAJONES-Other-100</v>
      </c>
      <c r="AE104" s="79" t="str">
        <f t="shared" si="12"/>
        <v>WAJONES-Other-100-2</v>
      </c>
      <c r="AF104" s="27" t="s">
        <v>1166</v>
      </c>
      <c r="AG104" s="21" t="str">
        <f t="shared" si="13"/>
        <v>100</v>
      </c>
      <c r="AH104" s="144"/>
      <c r="AI104" s="59" t="str">
        <f t="shared" si="14"/>
        <v>-</v>
      </c>
      <c r="AJ104" s="21" t="str">
        <f t="shared" si="15"/>
        <v>-</v>
      </c>
      <c r="AK104" s="144"/>
      <c r="AL104" s="55" t="e">
        <f t="shared" si="16"/>
        <v>#REF!</v>
      </c>
      <c r="AM104" s="80" t="str">
        <f t="shared" si="17"/>
        <v>-</v>
      </c>
      <c r="AN104" s="80" t="str">
        <f t="shared" si="18"/>
        <v>-</v>
      </c>
      <c r="AO104" s="34" t="s">
        <v>1161</v>
      </c>
      <c r="AP104" s="144"/>
      <c r="AQ104" s="59" t="str">
        <f>CodesFormula_10</f>
        <v>-</v>
      </c>
      <c r="AR104" s="147" t="str">
        <f t="shared" si="19"/>
        <v>-</v>
      </c>
    </row>
    <row r="105" spans="1:44">
      <c r="A105" s="144"/>
      <c r="B105" s="36" t="s">
        <v>1167</v>
      </c>
      <c r="C105" s="144"/>
      <c r="D105" s="42" t="s">
        <v>1168</v>
      </c>
      <c r="E105" s="26" t="s">
        <v>707</v>
      </c>
      <c r="F105" s="144"/>
      <c r="G105" s="42" t="s">
        <v>1169</v>
      </c>
      <c r="H105" s="26" t="s">
        <v>1170</v>
      </c>
      <c r="I105" s="144"/>
      <c r="J105" s="64"/>
      <c r="K105" s="65"/>
      <c r="L105" s="144"/>
      <c r="M105" s="42" t="s">
        <v>1171</v>
      </c>
      <c r="N105" s="26" t="s">
        <v>1172</v>
      </c>
      <c r="O105" s="144"/>
      <c r="P105" s="42" t="s">
        <v>1168</v>
      </c>
      <c r="Q105" s="26" t="s">
        <v>1173</v>
      </c>
      <c r="R105" s="144"/>
      <c r="S105" s="42" t="s">
        <v>1174</v>
      </c>
      <c r="T105" s="26" t="s">
        <v>1175</v>
      </c>
      <c r="U105" s="144"/>
      <c r="V105" s="64"/>
      <c r="W105" s="65"/>
      <c r="X105" s="65"/>
      <c r="Y105" s="149"/>
      <c r="Z105" s="144"/>
      <c r="AA105" s="49" t="s">
        <v>1176</v>
      </c>
      <c r="AB105" s="144"/>
      <c r="AC105" s="59" t="str">
        <f t="shared" si="10"/>
        <v>WAJONES-Other</v>
      </c>
      <c r="AD105" s="79" t="str">
        <f t="shared" si="11"/>
        <v>WAJONES-Other-100</v>
      </c>
      <c r="AE105" s="79" t="str">
        <f t="shared" si="12"/>
        <v>WAJONES-Other-100-3</v>
      </c>
      <c r="AF105" s="27" t="s">
        <v>1176</v>
      </c>
      <c r="AG105" s="21" t="str">
        <f t="shared" si="13"/>
        <v>100</v>
      </c>
      <c r="AH105" s="144"/>
      <c r="AI105" s="59" t="str">
        <f t="shared" si="14"/>
        <v>-</v>
      </c>
      <c r="AJ105" s="21" t="str">
        <f t="shared" si="15"/>
        <v>-</v>
      </c>
      <c r="AK105" s="144"/>
      <c r="AL105" s="55" t="e">
        <f t="shared" si="16"/>
        <v>#REF!</v>
      </c>
      <c r="AM105" s="80" t="str">
        <f t="shared" si="17"/>
        <v>-</v>
      </c>
      <c r="AN105" s="80" t="str">
        <f t="shared" si="18"/>
        <v>-</v>
      </c>
      <c r="AO105" s="34" t="s">
        <v>1171</v>
      </c>
      <c r="AP105" s="144"/>
      <c r="AQ105" s="59" t="str">
        <f>CodesFormula_10</f>
        <v>-</v>
      </c>
      <c r="AR105" s="147" t="str">
        <f t="shared" si="19"/>
        <v>-</v>
      </c>
    </row>
    <row r="106" spans="1:44">
      <c r="A106" s="144"/>
      <c r="B106" s="77" t="s">
        <v>1177</v>
      </c>
      <c r="C106" s="144"/>
      <c r="D106" s="42" t="s">
        <v>1178</v>
      </c>
      <c r="E106" s="26" t="s">
        <v>172</v>
      </c>
      <c r="F106" s="144"/>
      <c r="G106" s="42" t="s">
        <v>1179</v>
      </c>
      <c r="H106" s="26" t="s">
        <v>1180</v>
      </c>
      <c r="I106" s="144"/>
      <c r="J106" s="64"/>
      <c r="K106" s="65"/>
      <c r="L106" s="144"/>
      <c r="M106" s="42" t="s">
        <v>1181</v>
      </c>
      <c r="N106" s="26" t="s">
        <v>1182</v>
      </c>
      <c r="O106" s="144"/>
      <c r="P106" s="42" t="s">
        <v>1178</v>
      </c>
      <c r="Q106" s="26" t="s">
        <v>1183</v>
      </c>
      <c r="R106" s="144"/>
      <c r="S106" s="42" t="s">
        <v>1184</v>
      </c>
      <c r="T106" s="26" t="s">
        <v>1185</v>
      </c>
      <c r="U106" s="144"/>
      <c r="V106" s="64"/>
      <c r="W106" s="65"/>
      <c r="X106" s="65"/>
      <c r="Y106" s="149"/>
      <c r="Z106" s="144"/>
      <c r="AA106" s="49" t="s">
        <v>1186</v>
      </c>
      <c r="AB106" s="144"/>
      <c r="AC106" s="59" t="str">
        <f t="shared" si="10"/>
        <v>WAJONES-Other</v>
      </c>
      <c r="AD106" s="79" t="str">
        <f t="shared" si="11"/>
        <v>WAJONES-Other-100</v>
      </c>
      <c r="AE106" s="79" t="str">
        <f t="shared" si="12"/>
        <v>WAJONES-Other-100-4</v>
      </c>
      <c r="AF106" s="27" t="s">
        <v>1186</v>
      </c>
      <c r="AG106" s="21" t="str">
        <f t="shared" si="13"/>
        <v>100</v>
      </c>
      <c r="AH106" s="144"/>
      <c r="AI106" s="59" t="str">
        <f t="shared" si="14"/>
        <v>-</v>
      </c>
      <c r="AJ106" s="21" t="str">
        <f t="shared" si="15"/>
        <v>-</v>
      </c>
      <c r="AK106" s="144"/>
      <c r="AL106" s="55" t="e">
        <f t="shared" si="16"/>
        <v>#REF!</v>
      </c>
      <c r="AM106" s="80" t="str">
        <f t="shared" si="17"/>
        <v>-</v>
      </c>
      <c r="AN106" s="80" t="str">
        <f t="shared" si="18"/>
        <v>-</v>
      </c>
      <c r="AO106" s="34" t="s">
        <v>1181</v>
      </c>
      <c r="AP106" s="144"/>
      <c r="AQ106" s="59" t="str">
        <f>CodesFormula_10</f>
        <v>-</v>
      </c>
      <c r="AR106" s="147" t="str">
        <f t="shared" si="19"/>
        <v>-</v>
      </c>
    </row>
    <row r="107" spans="1:44">
      <c r="A107" s="144"/>
      <c r="B107" s="77" t="s">
        <v>260</v>
      </c>
      <c r="C107" s="144"/>
      <c r="D107" s="42" t="s">
        <v>1187</v>
      </c>
      <c r="E107" s="26" t="s">
        <v>172</v>
      </c>
      <c r="F107" s="144"/>
      <c r="G107" s="42" t="s">
        <v>1188</v>
      </c>
      <c r="H107" s="26" t="s">
        <v>1189</v>
      </c>
      <c r="I107" s="144"/>
      <c r="J107" s="64"/>
      <c r="K107" s="65"/>
      <c r="L107" s="144"/>
      <c r="M107" s="42" t="s">
        <v>1190</v>
      </c>
      <c r="N107" s="26" t="s">
        <v>1191</v>
      </c>
      <c r="O107" s="144"/>
      <c r="P107" s="42" t="s">
        <v>1187</v>
      </c>
      <c r="Q107" s="26" t="s">
        <v>1192</v>
      </c>
      <c r="R107" s="144"/>
      <c r="S107" s="42" t="s">
        <v>1193</v>
      </c>
      <c r="T107" s="26" t="s">
        <v>1194</v>
      </c>
      <c r="U107" s="144"/>
      <c r="V107" s="64"/>
      <c r="W107" s="65"/>
      <c r="X107" s="65"/>
      <c r="Y107" s="149"/>
      <c r="Z107" s="144"/>
      <c r="AA107" s="49" t="s">
        <v>1195</v>
      </c>
      <c r="AB107" s="144"/>
      <c r="AC107" s="59" t="str">
        <f t="shared" si="10"/>
        <v>CONTROLLER-Other</v>
      </c>
      <c r="AD107" s="79" t="str">
        <f t="shared" si="11"/>
        <v>CONTROLLER-Other-100</v>
      </c>
      <c r="AE107" s="79" t="str">
        <f t="shared" si="12"/>
        <v>CONTROLLER-Other-100-1</v>
      </c>
      <c r="AF107" s="27" t="s">
        <v>1195</v>
      </c>
      <c r="AG107" s="21" t="str">
        <f t="shared" si="13"/>
        <v>100</v>
      </c>
      <c r="AH107" s="144"/>
      <c r="AI107" s="59" t="str">
        <f t="shared" si="14"/>
        <v>-</v>
      </c>
      <c r="AJ107" s="21" t="str">
        <f t="shared" si="15"/>
        <v>-</v>
      </c>
      <c r="AK107" s="144"/>
      <c r="AL107" s="55" t="e">
        <f t="shared" si="16"/>
        <v>#REF!</v>
      </c>
      <c r="AM107" s="80" t="str">
        <f t="shared" si="17"/>
        <v>-</v>
      </c>
      <c r="AN107" s="80" t="str">
        <f t="shared" si="18"/>
        <v>-</v>
      </c>
      <c r="AO107" s="34" t="s">
        <v>1190</v>
      </c>
      <c r="AP107" s="144"/>
      <c r="AQ107" s="59" t="str">
        <f>CodesFormula_10</f>
        <v>-</v>
      </c>
      <c r="AR107" s="147" t="str">
        <f t="shared" si="19"/>
        <v>-</v>
      </c>
    </row>
    <row r="108" spans="1:44">
      <c r="A108" s="144"/>
      <c r="B108" s="36" t="s">
        <v>1196</v>
      </c>
      <c r="C108" s="144"/>
      <c r="D108" s="42" t="s">
        <v>1197</v>
      </c>
      <c r="E108" s="26" t="s">
        <v>172</v>
      </c>
      <c r="F108" s="144"/>
      <c r="G108" s="42" t="s">
        <v>1198</v>
      </c>
      <c r="H108" s="26" t="s">
        <v>1199</v>
      </c>
      <c r="I108" s="144"/>
      <c r="J108" s="64"/>
      <c r="K108" s="65"/>
      <c r="L108" s="144"/>
      <c r="M108" s="42" t="s">
        <v>1200</v>
      </c>
      <c r="N108" s="26" t="s">
        <v>1201</v>
      </c>
      <c r="O108" s="144"/>
      <c r="P108" s="42" t="s">
        <v>1197</v>
      </c>
      <c r="Q108" s="26" t="s">
        <v>1202</v>
      </c>
      <c r="R108" s="144"/>
      <c r="S108" s="42" t="s">
        <v>1203</v>
      </c>
      <c r="T108" s="26" t="s">
        <v>1204</v>
      </c>
      <c r="U108" s="144"/>
      <c r="V108" s="64"/>
      <c r="W108" s="65"/>
      <c r="X108" s="65"/>
      <c r="Y108" s="149"/>
      <c r="Z108" s="144"/>
      <c r="AA108" s="49" t="s">
        <v>1205</v>
      </c>
      <c r="AB108" s="144"/>
      <c r="AC108" s="59" t="str">
        <f t="shared" si="10"/>
        <v>CONTROLLER-Other</v>
      </c>
      <c r="AD108" s="79" t="str">
        <f t="shared" si="11"/>
        <v>CONTROLLER-Other-100</v>
      </c>
      <c r="AE108" s="79" t="str">
        <f t="shared" si="12"/>
        <v>CONTROLLER-Other-100-2</v>
      </c>
      <c r="AF108" s="27" t="s">
        <v>1205</v>
      </c>
      <c r="AG108" s="21" t="str">
        <f t="shared" si="13"/>
        <v>100</v>
      </c>
      <c r="AH108" s="144"/>
      <c r="AI108" s="59" t="str">
        <f t="shared" si="14"/>
        <v>-</v>
      </c>
      <c r="AJ108" s="21" t="str">
        <f t="shared" si="15"/>
        <v>-</v>
      </c>
      <c r="AK108" s="144"/>
      <c r="AL108" s="55" t="e">
        <f t="shared" si="16"/>
        <v>#REF!</v>
      </c>
      <c r="AM108" s="80" t="str">
        <f t="shared" si="17"/>
        <v>-</v>
      </c>
      <c r="AN108" s="80" t="str">
        <f t="shared" si="18"/>
        <v>-</v>
      </c>
      <c r="AO108" s="34" t="s">
        <v>1200</v>
      </c>
      <c r="AP108" s="144"/>
      <c r="AQ108" s="59" t="str">
        <f>CodesFormula_10</f>
        <v>-</v>
      </c>
      <c r="AR108" s="147" t="str">
        <f t="shared" si="19"/>
        <v>-</v>
      </c>
    </row>
    <row r="109" spans="1:44">
      <c r="A109" s="144"/>
      <c r="B109" s="36" t="s">
        <v>1206</v>
      </c>
      <c r="C109" s="144"/>
      <c r="D109" s="42" t="s">
        <v>1207</v>
      </c>
      <c r="E109" s="26" t="s">
        <v>172</v>
      </c>
      <c r="F109" s="144"/>
      <c r="G109" s="42" t="s">
        <v>1208</v>
      </c>
      <c r="H109" s="26" t="s">
        <v>1209</v>
      </c>
      <c r="I109" s="144"/>
      <c r="J109" s="64"/>
      <c r="K109" s="65"/>
      <c r="L109" s="144"/>
      <c r="M109" s="42" t="s">
        <v>1210</v>
      </c>
      <c r="N109" s="26" t="s">
        <v>1211</v>
      </c>
      <c r="O109" s="144"/>
      <c r="P109" s="42" t="s">
        <v>1207</v>
      </c>
      <c r="Q109" s="26" t="s">
        <v>1212</v>
      </c>
      <c r="R109" s="144"/>
      <c r="S109" s="42" t="s">
        <v>1213</v>
      </c>
      <c r="T109" s="26" t="s">
        <v>1214</v>
      </c>
      <c r="U109" s="144"/>
      <c r="V109" s="64"/>
      <c r="W109" s="65"/>
      <c r="X109" s="65"/>
      <c r="Y109" s="149"/>
      <c r="Z109" s="144"/>
      <c r="AA109" s="49" t="s">
        <v>1215</v>
      </c>
      <c r="AB109" s="144"/>
      <c r="AC109" s="59" t="str">
        <f t="shared" si="10"/>
        <v>CONTROLLER-Other</v>
      </c>
      <c r="AD109" s="79" t="str">
        <f t="shared" si="11"/>
        <v>CONTROLLER-Other-100</v>
      </c>
      <c r="AE109" s="79" t="str">
        <f t="shared" si="12"/>
        <v>CONTROLLER-Other-100-3</v>
      </c>
      <c r="AF109" s="27" t="s">
        <v>1215</v>
      </c>
      <c r="AG109" s="21" t="str">
        <f t="shared" si="13"/>
        <v>100</v>
      </c>
      <c r="AH109" s="144"/>
      <c r="AI109" s="59" t="str">
        <f t="shared" si="14"/>
        <v>-</v>
      </c>
      <c r="AJ109" s="21" t="str">
        <f t="shared" si="15"/>
        <v>-</v>
      </c>
      <c r="AK109" s="144"/>
      <c r="AL109" s="55" t="e">
        <f t="shared" si="16"/>
        <v>#REF!</v>
      </c>
      <c r="AM109" s="80" t="str">
        <f t="shared" si="17"/>
        <v>-</v>
      </c>
      <c r="AN109" s="80" t="str">
        <f t="shared" si="18"/>
        <v>-</v>
      </c>
      <c r="AO109" s="34" t="s">
        <v>1210</v>
      </c>
      <c r="AP109" s="144"/>
      <c r="AQ109" s="59" t="str">
        <f>CodesFormula_10</f>
        <v>-</v>
      </c>
      <c r="AR109" s="147" t="str">
        <f t="shared" si="19"/>
        <v>-</v>
      </c>
    </row>
    <row r="110" spans="1:44">
      <c r="A110" s="144"/>
      <c r="B110" s="36" t="s">
        <v>1216</v>
      </c>
      <c r="C110" s="144"/>
      <c r="D110" s="42" t="s">
        <v>1217</v>
      </c>
      <c r="E110" s="26" t="s">
        <v>172</v>
      </c>
      <c r="F110" s="144"/>
      <c r="G110" s="42" t="s">
        <v>1218</v>
      </c>
      <c r="H110" s="26" t="s">
        <v>1219</v>
      </c>
      <c r="I110" s="144"/>
      <c r="J110" s="64"/>
      <c r="K110" s="65"/>
      <c r="L110" s="144"/>
      <c r="M110" s="42" t="s">
        <v>1220</v>
      </c>
      <c r="N110" s="26" t="s">
        <v>1221</v>
      </c>
      <c r="O110" s="144"/>
      <c r="P110" s="42" t="s">
        <v>1217</v>
      </c>
      <c r="Q110" s="26" t="s">
        <v>1222</v>
      </c>
      <c r="R110" s="144"/>
      <c r="S110" s="42" t="s">
        <v>1223</v>
      </c>
      <c r="T110" s="26" t="s">
        <v>1224</v>
      </c>
      <c r="U110" s="144"/>
      <c r="V110" s="64"/>
      <c r="W110" s="65"/>
      <c r="X110" s="65"/>
      <c r="Y110" s="149"/>
      <c r="Z110" s="144"/>
      <c r="AA110" s="49" t="s">
        <v>1225</v>
      </c>
      <c r="AB110" s="144"/>
      <c r="AC110" s="59" t="str">
        <f t="shared" si="10"/>
        <v>ADMINFINANCE-Other</v>
      </c>
      <c r="AD110" s="79" t="str">
        <f t="shared" si="11"/>
        <v>ADMINFINANCE-Other-100</v>
      </c>
      <c r="AE110" s="79" t="str">
        <f t="shared" si="12"/>
        <v>ADMINFINANCE-Other-100-1</v>
      </c>
      <c r="AF110" s="27" t="s">
        <v>1225</v>
      </c>
      <c r="AG110" s="21" t="str">
        <f t="shared" si="13"/>
        <v>100</v>
      </c>
      <c r="AH110" s="144"/>
      <c r="AI110" s="59" t="str">
        <f t="shared" si="14"/>
        <v>-</v>
      </c>
      <c r="AJ110" s="21" t="str">
        <f t="shared" si="15"/>
        <v>-</v>
      </c>
      <c r="AK110" s="144"/>
      <c r="AL110" s="55" t="e">
        <f t="shared" si="16"/>
        <v>#REF!</v>
      </c>
      <c r="AM110" s="80" t="str">
        <f t="shared" si="17"/>
        <v>-</v>
      </c>
      <c r="AN110" s="80" t="str">
        <f t="shared" si="18"/>
        <v>-</v>
      </c>
      <c r="AO110" s="34" t="s">
        <v>1220</v>
      </c>
      <c r="AP110" s="144"/>
      <c r="AQ110" s="59" t="str">
        <f>CodesFormula_10</f>
        <v>-</v>
      </c>
      <c r="AR110" s="147" t="str">
        <f t="shared" si="19"/>
        <v>-</v>
      </c>
    </row>
    <row r="111" spans="1:44">
      <c r="A111" s="144"/>
      <c r="B111" s="36" t="s">
        <v>1226</v>
      </c>
      <c r="C111" s="144"/>
      <c r="D111" s="42" t="s">
        <v>1227</v>
      </c>
      <c r="E111" s="26" t="s">
        <v>172</v>
      </c>
      <c r="F111" s="144"/>
      <c r="G111" s="42" t="s">
        <v>1228</v>
      </c>
      <c r="H111" s="26" t="s">
        <v>1229</v>
      </c>
      <c r="I111" s="144"/>
      <c r="J111" s="64"/>
      <c r="K111" s="65"/>
      <c r="L111" s="144"/>
      <c r="M111" s="42" t="s">
        <v>1230</v>
      </c>
      <c r="N111" s="26" t="s">
        <v>1231</v>
      </c>
      <c r="O111" s="144"/>
      <c r="P111" s="42" t="s">
        <v>1227</v>
      </c>
      <c r="Q111" s="26" t="s">
        <v>1232</v>
      </c>
      <c r="R111" s="144"/>
      <c r="S111" s="42" t="s">
        <v>1233</v>
      </c>
      <c r="T111" s="26" t="s">
        <v>1234</v>
      </c>
      <c r="U111" s="144"/>
      <c r="V111" s="64"/>
      <c r="W111" s="65"/>
      <c r="X111" s="65"/>
      <c r="Y111" s="149"/>
      <c r="Z111" s="144"/>
      <c r="AA111" s="49" t="s">
        <v>1235</v>
      </c>
      <c r="AB111" s="144"/>
      <c r="AC111" s="59" t="str">
        <f t="shared" si="10"/>
        <v>ADMINFINANCE-Other</v>
      </c>
      <c r="AD111" s="79" t="str">
        <f t="shared" si="11"/>
        <v>ADMINFINANCE-Other-100</v>
      </c>
      <c r="AE111" s="79" t="str">
        <f t="shared" si="12"/>
        <v>ADMINFINANCE-Other-100-2</v>
      </c>
      <c r="AF111" s="27" t="s">
        <v>1235</v>
      </c>
      <c r="AG111" s="21" t="str">
        <f t="shared" si="13"/>
        <v>100</v>
      </c>
      <c r="AH111" s="144"/>
      <c r="AI111" s="59" t="str">
        <f t="shared" si="14"/>
        <v>-</v>
      </c>
      <c r="AJ111" s="21" t="str">
        <f t="shared" si="15"/>
        <v>-</v>
      </c>
      <c r="AK111" s="144"/>
      <c r="AL111" s="55" t="e">
        <f t="shared" si="16"/>
        <v>#REF!</v>
      </c>
      <c r="AM111" s="80" t="str">
        <f t="shared" si="17"/>
        <v>-</v>
      </c>
      <c r="AN111" s="80" t="str">
        <f t="shared" si="18"/>
        <v>-</v>
      </c>
      <c r="AO111" s="34" t="s">
        <v>1230</v>
      </c>
      <c r="AP111" s="144"/>
      <c r="AQ111" s="59" t="str">
        <f>CodesFormula_10</f>
        <v>-</v>
      </c>
      <c r="AR111" s="147" t="str">
        <f t="shared" si="19"/>
        <v>-</v>
      </c>
    </row>
    <row r="112" spans="1:44">
      <c r="A112" s="144"/>
      <c r="B112" s="77" t="s">
        <v>1236</v>
      </c>
      <c r="C112" s="144"/>
      <c r="D112" s="42" t="s">
        <v>1237</v>
      </c>
      <c r="E112" s="26" t="s">
        <v>172</v>
      </c>
      <c r="F112" s="144"/>
      <c r="G112" s="42" t="s">
        <v>1238</v>
      </c>
      <c r="H112" s="26" t="s">
        <v>1239</v>
      </c>
      <c r="I112" s="144"/>
      <c r="J112" s="64"/>
      <c r="K112" s="65"/>
      <c r="L112" s="144"/>
      <c r="M112" s="42" t="s">
        <v>1240</v>
      </c>
      <c r="N112" s="26" t="s">
        <v>1241</v>
      </c>
      <c r="O112" s="144"/>
      <c r="P112" s="42" t="s">
        <v>1237</v>
      </c>
      <c r="Q112" s="26" t="s">
        <v>1242</v>
      </c>
      <c r="R112" s="144"/>
      <c r="S112" s="42" t="s">
        <v>1243</v>
      </c>
      <c r="T112" s="26" t="s">
        <v>1244</v>
      </c>
      <c r="U112" s="144"/>
      <c r="V112" s="64"/>
      <c r="W112" s="65"/>
      <c r="X112" s="65"/>
      <c r="Y112" s="149"/>
      <c r="Z112" s="144"/>
      <c r="AA112" s="49" t="s">
        <v>1245</v>
      </c>
      <c r="AB112" s="144"/>
      <c r="AC112" s="59" t="str">
        <f t="shared" si="10"/>
        <v>HUMANRES-Other</v>
      </c>
      <c r="AD112" s="79" t="str">
        <f t="shared" si="11"/>
        <v>HUMANRES-Other-100</v>
      </c>
      <c r="AE112" s="79" t="str">
        <f t="shared" si="12"/>
        <v>HUMANRES-Other-100-1</v>
      </c>
      <c r="AF112" s="27" t="s">
        <v>1245</v>
      </c>
      <c r="AG112" s="21" t="str">
        <f t="shared" si="13"/>
        <v>100</v>
      </c>
      <c r="AH112" s="144"/>
      <c r="AI112" s="59" t="str">
        <f t="shared" si="14"/>
        <v>-</v>
      </c>
      <c r="AJ112" s="21" t="str">
        <f t="shared" si="15"/>
        <v>-</v>
      </c>
      <c r="AK112" s="144"/>
      <c r="AL112" s="55" t="e">
        <f t="shared" si="16"/>
        <v>#REF!</v>
      </c>
      <c r="AM112" s="80" t="str">
        <f t="shared" si="17"/>
        <v>-</v>
      </c>
      <c r="AN112" s="80" t="str">
        <f t="shared" si="18"/>
        <v>-</v>
      </c>
      <c r="AO112" s="34" t="s">
        <v>1240</v>
      </c>
      <c r="AP112" s="144"/>
      <c r="AQ112" s="59" t="str">
        <f>CodesFormula_10</f>
        <v>-</v>
      </c>
      <c r="AR112" s="147" t="str">
        <f t="shared" si="19"/>
        <v>-</v>
      </c>
    </row>
    <row r="113" spans="1:44">
      <c r="A113" s="144"/>
      <c r="B113" s="36" t="s">
        <v>1246</v>
      </c>
      <c r="C113" s="144"/>
      <c r="D113" s="42" t="s">
        <v>1247</v>
      </c>
      <c r="E113" s="26" t="s">
        <v>172</v>
      </c>
      <c r="F113" s="144"/>
      <c r="G113" s="42" t="s">
        <v>1248</v>
      </c>
      <c r="H113" s="26" t="s">
        <v>625</v>
      </c>
      <c r="I113" s="144"/>
      <c r="J113" s="64"/>
      <c r="K113" s="65"/>
      <c r="L113" s="144"/>
      <c r="M113" s="42" t="s">
        <v>1249</v>
      </c>
      <c r="N113" s="26" t="s">
        <v>1250</v>
      </c>
      <c r="O113" s="144"/>
      <c r="P113" s="42" t="s">
        <v>1247</v>
      </c>
      <c r="Q113" s="26" t="s">
        <v>1251</v>
      </c>
      <c r="R113" s="144"/>
      <c r="S113" s="42" t="s">
        <v>1252</v>
      </c>
      <c r="T113" s="26" t="s">
        <v>1253</v>
      </c>
      <c r="U113" s="144"/>
      <c r="V113" s="64"/>
      <c r="W113" s="65"/>
      <c r="X113" s="65"/>
      <c r="Y113" s="149"/>
      <c r="Z113" s="144"/>
      <c r="AA113" s="49" t="s">
        <v>1254</v>
      </c>
      <c r="AB113" s="144"/>
      <c r="AC113" s="59" t="str">
        <f t="shared" si="10"/>
        <v>HUMANRES-Other</v>
      </c>
      <c r="AD113" s="79" t="str">
        <f t="shared" si="11"/>
        <v>HUMANRES-Other-100</v>
      </c>
      <c r="AE113" s="79" t="str">
        <f t="shared" si="12"/>
        <v>HUMANRES-Other-100-2</v>
      </c>
      <c r="AF113" s="27" t="s">
        <v>1254</v>
      </c>
      <c r="AG113" s="21" t="str">
        <f t="shared" si="13"/>
        <v>100</v>
      </c>
      <c r="AH113" s="144"/>
      <c r="AI113" s="59" t="str">
        <f t="shared" si="14"/>
        <v>-</v>
      </c>
      <c r="AJ113" s="21" t="str">
        <f t="shared" si="15"/>
        <v>-</v>
      </c>
      <c r="AK113" s="144"/>
      <c r="AL113" s="55" t="e">
        <f t="shared" si="16"/>
        <v>#REF!</v>
      </c>
      <c r="AM113" s="80" t="str">
        <f t="shared" si="17"/>
        <v>-</v>
      </c>
      <c r="AN113" s="80" t="str">
        <f t="shared" si="18"/>
        <v>-</v>
      </c>
      <c r="AO113" s="34" t="s">
        <v>1249</v>
      </c>
      <c r="AP113" s="144"/>
      <c r="AQ113" s="59" t="str">
        <f>CodesFormula_10</f>
        <v>-</v>
      </c>
      <c r="AR113" s="147" t="str">
        <f t="shared" si="19"/>
        <v>-</v>
      </c>
    </row>
    <row r="114" spans="1:44">
      <c r="A114" s="144"/>
      <c r="B114" s="36" t="s">
        <v>463</v>
      </c>
      <c r="C114" s="144"/>
      <c r="D114" s="42" t="s">
        <v>1255</v>
      </c>
      <c r="E114" s="26" t="s">
        <v>172</v>
      </c>
      <c r="F114" s="144"/>
      <c r="G114" s="42" t="s">
        <v>1256</v>
      </c>
      <c r="H114" s="26" t="s">
        <v>1257</v>
      </c>
      <c r="I114" s="144"/>
      <c r="J114" s="64"/>
      <c r="K114" s="65"/>
      <c r="L114" s="144"/>
      <c r="M114" s="42" t="s">
        <v>1258</v>
      </c>
      <c r="N114" s="26" t="s">
        <v>1259</v>
      </c>
      <c r="O114" s="144"/>
      <c r="P114" s="42" t="s">
        <v>1255</v>
      </c>
      <c r="Q114" s="26" t="s">
        <v>1260</v>
      </c>
      <c r="R114" s="144"/>
      <c r="S114" s="42" t="s">
        <v>1261</v>
      </c>
      <c r="T114" s="26" t="s">
        <v>1262</v>
      </c>
      <c r="U114" s="144"/>
      <c r="V114" s="64"/>
      <c r="W114" s="65"/>
      <c r="X114" s="65"/>
      <c r="Y114" s="149"/>
      <c r="Z114" s="144"/>
      <c r="AA114" s="49" t="s">
        <v>1263</v>
      </c>
      <c r="AB114" s="144"/>
      <c r="AC114" s="59" t="str">
        <f t="shared" si="10"/>
        <v>HUMANRES-Other</v>
      </c>
      <c r="AD114" s="79" t="str">
        <f t="shared" si="11"/>
        <v>HUMANRES-Other-100</v>
      </c>
      <c r="AE114" s="79" t="str">
        <f t="shared" si="12"/>
        <v>HUMANRES-Other-100-3</v>
      </c>
      <c r="AF114" s="27" t="s">
        <v>1263</v>
      </c>
      <c r="AG114" s="21" t="str">
        <f t="shared" si="13"/>
        <v>100</v>
      </c>
      <c r="AH114" s="144"/>
      <c r="AI114" s="59" t="str">
        <f t="shared" si="14"/>
        <v>-</v>
      </c>
      <c r="AJ114" s="21" t="str">
        <f t="shared" si="15"/>
        <v>-</v>
      </c>
      <c r="AK114" s="144"/>
      <c r="AL114" s="55" t="e">
        <f t="shared" si="16"/>
        <v>#REF!</v>
      </c>
      <c r="AM114" s="80" t="str">
        <f t="shared" si="17"/>
        <v>-</v>
      </c>
      <c r="AN114" s="80" t="str">
        <f t="shared" si="18"/>
        <v>-</v>
      </c>
      <c r="AO114" s="34" t="s">
        <v>1258</v>
      </c>
      <c r="AP114" s="144"/>
      <c r="AQ114" s="59" t="str">
        <f>CodesFormula_10</f>
        <v>-</v>
      </c>
      <c r="AR114" s="147" t="str">
        <f t="shared" si="19"/>
        <v>-</v>
      </c>
    </row>
    <row r="115" spans="1:44">
      <c r="A115" s="144"/>
      <c r="B115" s="36" t="s">
        <v>1264</v>
      </c>
      <c r="C115" s="144"/>
      <c r="D115" s="42" t="s">
        <v>1265</v>
      </c>
      <c r="E115" s="26" t="s">
        <v>172</v>
      </c>
      <c r="F115" s="144"/>
      <c r="G115" s="42" t="s">
        <v>1266</v>
      </c>
      <c r="H115" s="26" t="s">
        <v>1267</v>
      </c>
      <c r="I115" s="144"/>
      <c r="J115" s="64"/>
      <c r="K115" s="65"/>
      <c r="L115" s="144"/>
      <c r="M115" s="42" t="s">
        <v>1268</v>
      </c>
      <c r="N115" s="26" t="s">
        <v>1269</v>
      </c>
      <c r="O115" s="144"/>
      <c r="P115" s="42" t="s">
        <v>1265</v>
      </c>
      <c r="Q115" s="26" t="s">
        <v>1270</v>
      </c>
      <c r="R115" s="144"/>
      <c r="S115" s="42" t="s">
        <v>1271</v>
      </c>
      <c r="T115" s="26" t="s">
        <v>1272</v>
      </c>
      <c r="U115" s="144"/>
      <c r="V115" s="64"/>
      <c r="W115" s="65"/>
      <c r="X115" s="65"/>
      <c r="Y115" s="149"/>
      <c r="Z115" s="144"/>
      <c r="AA115" s="49" t="s">
        <v>1273</v>
      </c>
      <c r="AB115" s="144"/>
      <c r="AC115" s="59" t="str">
        <f t="shared" si="10"/>
        <v>HUMANRES-Other</v>
      </c>
      <c r="AD115" s="79" t="str">
        <f t="shared" si="11"/>
        <v>HUMANRES-Other-100</v>
      </c>
      <c r="AE115" s="79" t="str">
        <f t="shared" si="12"/>
        <v>HUMANRES-Other-100-4</v>
      </c>
      <c r="AF115" s="27" t="s">
        <v>1273</v>
      </c>
      <c r="AG115" s="21" t="str">
        <f t="shared" si="13"/>
        <v>100</v>
      </c>
      <c r="AH115" s="144"/>
      <c r="AI115" s="59" t="str">
        <f t="shared" si="14"/>
        <v>-</v>
      </c>
      <c r="AJ115" s="21" t="str">
        <f t="shared" si="15"/>
        <v>-</v>
      </c>
      <c r="AK115" s="144"/>
      <c r="AL115" s="55" t="e">
        <f t="shared" si="16"/>
        <v>#REF!</v>
      </c>
      <c r="AM115" s="80" t="str">
        <f t="shared" si="17"/>
        <v>-</v>
      </c>
      <c r="AN115" s="80" t="str">
        <f t="shared" si="18"/>
        <v>-</v>
      </c>
      <c r="AO115" s="34" t="s">
        <v>1268</v>
      </c>
      <c r="AP115" s="144"/>
      <c r="AQ115" s="59" t="str">
        <f>CodesFormula_10</f>
        <v>-</v>
      </c>
      <c r="AR115" s="147" t="str">
        <f t="shared" si="19"/>
        <v>-</v>
      </c>
    </row>
    <row r="116" spans="1:44">
      <c r="A116" s="144"/>
      <c r="B116" s="36" t="s">
        <v>477</v>
      </c>
      <c r="C116" s="144"/>
      <c r="D116" s="42" t="s">
        <v>1274</v>
      </c>
      <c r="E116" s="26" t="s">
        <v>172</v>
      </c>
      <c r="F116" s="144"/>
      <c r="G116" s="42" t="s">
        <v>1275</v>
      </c>
      <c r="H116" s="26" t="s">
        <v>1276</v>
      </c>
      <c r="I116" s="144"/>
      <c r="J116" s="64"/>
      <c r="K116" s="65"/>
      <c r="L116" s="144"/>
      <c r="M116" s="42" t="s">
        <v>1277</v>
      </c>
      <c r="N116" s="26" t="s">
        <v>1278</v>
      </c>
      <c r="O116" s="144"/>
      <c r="P116" s="42" t="s">
        <v>1274</v>
      </c>
      <c r="Q116" s="26" t="s">
        <v>1279</v>
      </c>
      <c r="R116" s="144"/>
      <c r="S116" s="42" t="s">
        <v>1280</v>
      </c>
      <c r="T116" s="26" t="s">
        <v>1281</v>
      </c>
      <c r="U116" s="144"/>
      <c r="V116" s="64"/>
      <c r="W116" s="65"/>
      <c r="X116" s="65"/>
      <c r="Y116" s="149"/>
      <c r="Z116" s="144"/>
      <c r="AA116" s="49" t="s">
        <v>1282</v>
      </c>
      <c r="AB116" s="144"/>
      <c r="AC116" s="59" t="str">
        <f t="shared" si="10"/>
        <v>HUMANRES-Other</v>
      </c>
      <c r="AD116" s="79" t="str">
        <f t="shared" si="11"/>
        <v>HUMANRES-Other-100</v>
      </c>
      <c r="AE116" s="79" t="str">
        <f t="shared" si="12"/>
        <v>HUMANRES-Other-100-5</v>
      </c>
      <c r="AF116" s="27" t="s">
        <v>1282</v>
      </c>
      <c r="AG116" s="21" t="str">
        <f t="shared" si="13"/>
        <v>100</v>
      </c>
      <c r="AH116" s="144"/>
      <c r="AI116" s="59" t="str">
        <f t="shared" si="14"/>
        <v>-</v>
      </c>
      <c r="AJ116" s="21" t="str">
        <f t="shared" si="15"/>
        <v>-</v>
      </c>
      <c r="AK116" s="144"/>
      <c r="AL116" s="55" t="e">
        <f t="shared" si="16"/>
        <v>#REF!</v>
      </c>
      <c r="AM116" s="80" t="str">
        <f t="shared" si="17"/>
        <v>-</v>
      </c>
      <c r="AN116" s="80" t="str">
        <f t="shared" si="18"/>
        <v>-</v>
      </c>
      <c r="AO116" s="34" t="s">
        <v>1277</v>
      </c>
      <c r="AP116" s="144"/>
      <c r="AQ116" s="59" t="str">
        <f>CodesFormula_10</f>
        <v>-</v>
      </c>
      <c r="AR116" s="147" t="str">
        <f t="shared" si="19"/>
        <v>-</v>
      </c>
    </row>
    <row r="117" spans="1:44">
      <c r="A117" s="144"/>
      <c r="B117" s="36" t="s">
        <v>1283</v>
      </c>
      <c r="C117" s="144"/>
      <c r="D117" s="42" t="s">
        <v>1284</v>
      </c>
      <c r="E117" s="26" t="s">
        <v>172</v>
      </c>
      <c r="F117" s="144"/>
      <c r="G117" s="42" t="s">
        <v>1285</v>
      </c>
      <c r="H117" s="26" t="s">
        <v>1286</v>
      </c>
      <c r="I117" s="144"/>
      <c r="J117" s="64"/>
      <c r="K117" s="65"/>
      <c r="L117" s="144"/>
      <c r="M117" s="42" t="s">
        <v>1287</v>
      </c>
      <c r="N117" s="26" t="s">
        <v>1288</v>
      </c>
      <c r="O117" s="144"/>
      <c r="P117" s="42" t="s">
        <v>1284</v>
      </c>
      <c r="Q117" s="26" t="s">
        <v>1289</v>
      </c>
      <c r="R117" s="144"/>
      <c r="S117" s="42" t="s">
        <v>1290</v>
      </c>
      <c r="T117" s="26" t="s">
        <v>1291</v>
      </c>
      <c r="U117" s="144"/>
      <c r="V117" s="64"/>
      <c r="W117" s="65"/>
      <c r="X117" s="65"/>
      <c r="Y117" s="149"/>
      <c r="Z117" s="144"/>
      <c r="AA117" s="49" t="s">
        <v>1292</v>
      </c>
      <c r="AB117" s="144"/>
      <c r="AC117" s="59" t="str">
        <f t="shared" si="10"/>
        <v>FSP-Other</v>
      </c>
      <c r="AD117" s="79" t="str">
        <f t="shared" si="11"/>
        <v>FSP-Other-100</v>
      </c>
      <c r="AE117" s="79" t="str">
        <f t="shared" si="12"/>
        <v>FSP-Other-100-1</v>
      </c>
      <c r="AF117" s="27" t="s">
        <v>1292</v>
      </c>
      <c r="AG117" s="21" t="str">
        <f t="shared" si="13"/>
        <v>100</v>
      </c>
      <c r="AH117" s="144"/>
      <c r="AI117" s="59" t="str">
        <f t="shared" si="14"/>
        <v>-</v>
      </c>
      <c r="AJ117" s="21" t="str">
        <f t="shared" si="15"/>
        <v>-</v>
      </c>
      <c r="AK117" s="144"/>
      <c r="AL117" s="55" t="e">
        <f t="shared" si="16"/>
        <v>#REF!</v>
      </c>
      <c r="AM117" s="80" t="str">
        <f t="shared" si="17"/>
        <v>-</v>
      </c>
      <c r="AN117" s="80" t="str">
        <f t="shared" si="18"/>
        <v>-</v>
      </c>
      <c r="AO117" s="34" t="s">
        <v>1287</v>
      </c>
      <c r="AP117" s="144"/>
      <c r="AQ117" s="59" t="str">
        <f>CodesFormula_10</f>
        <v>-</v>
      </c>
      <c r="AR117" s="147" t="str">
        <f t="shared" si="19"/>
        <v>-</v>
      </c>
    </row>
    <row r="118" spans="1:44">
      <c r="A118" s="144"/>
      <c r="B118" s="36" t="s">
        <v>1293</v>
      </c>
      <c r="C118" s="144"/>
      <c r="D118" s="42" t="s">
        <v>1294</v>
      </c>
      <c r="E118" s="26" t="s">
        <v>172</v>
      </c>
      <c r="F118" s="144"/>
      <c r="G118" s="42" t="s">
        <v>1295</v>
      </c>
      <c r="H118" s="26" t="s">
        <v>1296</v>
      </c>
      <c r="I118" s="144"/>
      <c r="J118" s="64"/>
      <c r="K118" s="65"/>
      <c r="L118" s="144"/>
      <c r="M118" s="42" t="s">
        <v>1297</v>
      </c>
      <c r="N118" s="26" t="s">
        <v>1298</v>
      </c>
      <c r="O118" s="144"/>
      <c r="P118" s="42" t="s">
        <v>1294</v>
      </c>
      <c r="Q118" s="26" t="s">
        <v>1299</v>
      </c>
      <c r="R118" s="144"/>
      <c r="S118" s="42" t="s">
        <v>1300</v>
      </c>
      <c r="T118" s="26" t="s">
        <v>1301</v>
      </c>
      <c r="U118" s="144"/>
      <c r="V118" s="64"/>
      <c r="W118" s="65"/>
      <c r="X118" s="65"/>
      <c r="Y118" s="149"/>
      <c r="Z118" s="144"/>
      <c r="AA118" s="49" t="s">
        <v>1302</v>
      </c>
      <c r="AB118" s="144"/>
      <c r="AC118" s="59" t="str">
        <f t="shared" si="10"/>
        <v>AVP-FACILITIES-Other</v>
      </c>
      <c r="AD118" s="79" t="str">
        <f t="shared" si="11"/>
        <v>AVP-FACILITIES-Other-100</v>
      </c>
      <c r="AE118" s="79" t="str">
        <f t="shared" si="12"/>
        <v>AVP-FACILITIES-Other-100-1</v>
      </c>
      <c r="AF118" s="27" t="s">
        <v>1302</v>
      </c>
      <c r="AG118" s="21" t="str">
        <f t="shared" si="13"/>
        <v>100</v>
      </c>
      <c r="AH118" s="144"/>
      <c r="AI118" s="59" t="str">
        <f t="shared" si="14"/>
        <v>-</v>
      </c>
      <c r="AJ118" s="21" t="str">
        <f t="shared" si="15"/>
        <v>-</v>
      </c>
      <c r="AK118" s="144"/>
      <c r="AL118" s="55" t="e">
        <f t="shared" si="16"/>
        <v>#REF!</v>
      </c>
      <c r="AM118" s="80" t="str">
        <f t="shared" si="17"/>
        <v>-</v>
      </c>
      <c r="AN118" s="80" t="str">
        <f t="shared" si="18"/>
        <v>-</v>
      </c>
      <c r="AO118" s="34" t="s">
        <v>1297</v>
      </c>
      <c r="AP118" s="144"/>
      <c r="AQ118" s="59" t="str">
        <f>CodesFormula_10</f>
        <v>-</v>
      </c>
      <c r="AR118" s="147" t="str">
        <f t="shared" si="19"/>
        <v>-</v>
      </c>
    </row>
    <row r="119" spans="1:44">
      <c r="A119" s="144"/>
      <c r="B119" s="36" t="s">
        <v>448</v>
      </c>
      <c r="C119" s="144"/>
      <c r="D119" s="42" t="s">
        <v>1303</v>
      </c>
      <c r="E119" s="26" t="s">
        <v>172</v>
      </c>
      <c r="F119" s="144"/>
      <c r="G119" s="42" t="s">
        <v>1304</v>
      </c>
      <c r="H119" s="26" t="s">
        <v>1305</v>
      </c>
      <c r="I119" s="144"/>
      <c r="J119" s="64"/>
      <c r="K119" s="65"/>
      <c r="L119" s="144"/>
      <c r="M119" s="42" t="s">
        <v>1306</v>
      </c>
      <c r="N119" s="26" t="s">
        <v>1307</v>
      </c>
      <c r="O119" s="144"/>
      <c r="P119" s="42" t="s">
        <v>1303</v>
      </c>
      <c r="Q119" s="26" t="s">
        <v>1308</v>
      </c>
      <c r="R119" s="144"/>
      <c r="S119" s="42" t="s">
        <v>1309</v>
      </c>
      <c r="T119" s="26" t="s">
        <v>1310</v>
      </c>
      <c r="U119" s="144"/>
      <c r="V119" s="64"/>
      <c r="W119" s="65"/>
      <c r="X119" s="65"/>
      <c r="Y119" s="149"/>
      <c r="Z119" s="144"/>
      <c r="AA119" s="49" t="s">
        <v>1311</v>
      </c>
      <c r="AB119" s="144"/>
      <c r="AC119" s="59" t="str">
        <f t="shared" si="10"/>
        <v>AVP-FACILITIES-Other</v>
      </c>
      <c r="AD119" s="79" t="str">
        <f t="shared" si="11"/>
        <v>AVP-FACILITIES-Other-100</v>
      </c>
      <c r="AE119" s="79" t="str">
        <f t="shared" si="12"/>
        <v>AVP-FACILITIES-Other-100-2</v>
      </c>
      <c r="AF119" s="27" t="s">
        <v>1311</v>
      </c>
      <c r="AG119" s="21" t="str">
        <f t="shared" si="13"/>
        <v>100</v>
      </c>
      <c r="AH119" s="144"/>
      <c r="AI119" s="59" t="str">
        <f t="shared" si="14"/>
        <v>-</v>
      </c>
      <c r="AJ119" s="21" t="str">
        <f t="shared" si="15"/>
        <v>-</v>
      </c>
      <c r="AK119" s="144"/>
      <c r="AL119" s="55" t="e">
        <f t="shared" si="16"/>
        <v>#REF!</v>
      </c>
      <c r="AM119" s="80" t="str">
        <f t="shared" si="17"/>
        <v>-</v>
      </c>
      <c r="AN119" s="80" t="str">
        <f t="shared" si="18"/>
        <v>-</v>
      </c>
      <c r="AO119" s="34" t="s">
        <v>1306</v>
      </c>
      <c r="AP119" s="144"/>
      <c r="AQ119" s="59" t="str">
        <f>CodesFormula_10</f>
        <v>-</v>
      </c>
      <c r="AR119" s="147" t="str">
        <f t="shared" si="19"/>
        <v>-</v>
      </c>
    </row>
    <row r="120" spans="1:44">
      <c r="A120" s="144"/>
      <c r="B120" s="36" t="s">
        <v>1312</v>
      </c>
      <c r="C120" s="144"/>
      <c r="D120" s="42" t="s">
        <v>1313</v>
      </c>
      <c r="E120" s="26" t="s">
        <v>172</v>
      </c>
      <c r="F120" s="144"/>
      <c r="G120" s="42" t="s">
        <v>1314</v>
      </c>
      <c r="H120" s="26" t="s">
        <v>1315</v>
      </c>
      <c r="I120" s="144"/>
      <c r="J120" s="64"/>
      <c r="K120" s="65"/>
      <c r="L120" s="144"/>
      <c r="M120" s="42" t="s">
        <v>1316</v>
      </c>
      <c r="N120" s="26" t="s">
        <v>1317</v>
      </c>
      <c r="O120" s="144"/>
      <c r="P120" s="42" t="s">
        <v>1313</v>
      </c>
      <c r="Q120" s="26" t="s">
        <v>1318</v>
      </c>
      <c r="R120" s="144"/>
      <c r="S120" s="42" t="s">
        <v>1319</v>
      </c>
      <c r="T120" s="26" t="s">
        <v>1320</v>
      </c>
      <c r="U120" s="144"/>
      <c r="V120" s="64"/>
      <c r="W120" s="65"/>
      <c r="X120" s="65"/>
      <c r="Y120" s="149"/>
      <c r="Z120" s="144"/>
      <c r="AA120" s="49" t="s">
        <v>1321</v>
      </c>
      <c r="AB120" s="144"/>
      <c r="AC120" s="59" t="str">
        <f t="shared" si="10"/>
        <v>AVP-FACILITIES-Other</v>
      </c>
      <c r="AD120" s="79" t="str">
        <f t="shared" si="11"/>
        <v>AVP-FACILITIES-Other-100</v>
      </c>
      <c r="AE120" s="79" t="str">
        <f t="shared" si="12"/>
        <v>AVP-FACILITIES-Other-100-3</v>
      </c>
      <c r="AF120" s="27" t="s">
        <v>1321</v>
      </c>
      <c r="AG120" s="21" t="str">
        <f t="shared" si="13"/>
        <v>100</v>
      </c>
      <c r="AH120" s="144"/>
      <c r="AI120" s="59" t="str">
        <f t="shared" si="14"/>
        <v>-</v>
      </c>
      <c r="AJ120" s="21" t="str">
        <f t="shared" si="15"/>
        <v>-</v>
      </c>
      <c r="AK120" s="144"/>
      <c r="AL120" s="55" t="e">
        <f t="shared" si="16"/>
        <v>#REF!</v>
      </c>
      <c r="AM120" s="80" t="str">
        <f t="shared" si="17"/>
        <v>-</v>
      </c>
      <c r="AN120" s="80" t="str">
        <f t="shared" si="18"/>
        <v>-</v>
      </c>
      <c r="AO120" s="34" t="s">
        <v>1316</v>
      </c>
      <c r="AP120" s="144"/>
      <c r="AQ120" s="59" t="str">
        <f>CodesFormula_10</f>
        <v>-</v>
      </c>
      <c r="AR120" s="147" t="str">
        <f t="shared" si="19"/>
        <v>-</v>
      </c>
    </row>
    <row r="121" spans="1:44" ht="13.8" thickBot="1">
      <c r="A121" s="144"/>
      <c r="B121" s="78" t="s">
        <v>144</v>
      </c>
      <c r="C121" s="144"/>
      <c r="D121" s="42" t="s">
        <v>1322</v>
      </c>
      <c r="E121" s="26" t="s">
        <v>172</v>
      </c>
      <c r="F121" s="144"/>
      <c r="G121" s="42" t="s">
        <v>1323</v>
      </c>
      <c r="H121" s="26" t="s">
        <v>1324</v>
      </c>
      <c r="I121" s="144"/>
      <c r="J121" s="64"/>
      <c r="K121" s="65"/>
      <c r="L121" s="144"/>
      <c r="M121" s="42" t="s">
        <v>1325</v>
      </c>
      <c r="N121" s="26" t="s">
        <v>1326</v>
      </c>
      <c r="O121" s="144"/>
      <c r="P121" s="42" t="s">
        <v>1322</v>
      </c>
      <c r="Q121" s="26" t="s">
        <v>1327</v>
      </c>
      <c r="R121" s="144"/>
      <c r="S121" s="42" t="s">
        <v>1328</v>
      </c>
      <c r="T121" s="26" t="s">
        <v>1329</v>
      </c>
      <c r="U121" s="144"/>
      <c r="V121" s="64"/>
      <c r="W121" s="65"/>
      <c r="X121" s="65"/>
      <c r="Y121" s="149"/>
      <c r="Z121" s="144"/>
      <c r="AA121" s="49" t="s">
        <v>1330</v>
      </c>
      <c r="AB121" s="144"/>
      <c r="AC121" s="59" t="str">
        <f t="shared" si="10"/>
        <v>AVP-FACILITIES-Other</v>
      </c>
      <c r="AD121" s="79" t="str">
        <f t="shared" si="11"/>
        <v>AVP-FACILITIES-Other-100</v>
      </c>
      <c r="AE121" s="79" t="str">
        <f t="shared" si="12"/>
        <v>AVP-FACILITIES-Other-100-4</v>
      </c>
      <c r="AF121" s="27" t="s">
        <v>1330</v>
      </c>
      <c r="AG121" s="21" t="str">
        <f t="shared" si="13"/>
        <v>100</v>
      </c>
      <c r="AH121" s="144"/>
      <c r="AI121" s="59" t="str">
        <f t="shared" si="14"/>
        <v>-</v>
      </c>
      <c r="AJ121" s="21" t="str">
        <f t="shared" si="15"/>
        <v>-</v>
      </c>
      <c r="AK121" s="144"/>
      <c r="AL121" s="55" t="e">
        <f t="shared" si="16"/>
        <v>#REF!</v>
      </c>
      <c r="AM121" s="80" t="str">
        <f t="shared" si="17"/>
        <v>-</v>
      </c>
      <c r="AN121" s="80" t="str">
        <f t="shared" si="18"/>
        <v>-</v>
      </c>
      <c r="AO121" s="34" t="s">
        <v>1325</v>
      </c>
      <c r="AP121" s="144"/>
      <c r="AQ121" s="59" t="str">
        <f>CodesFormula_10</f>
        <v>-</v>
      </c>
      <c r="AR121" s="147" t="str">
        <f t="shared" si="19"/>
        <v>-</v>
      </c>
    </row>
    <row r="122" spans="1:44">
      <c r="A122" s="144"/>
      <c r="B122" s="70"/>
      <c r="C122" s="144"/>
      <c r="D122" s="42" t="s">
        <v>1331</v>
      </c>
      <c r="E122" s="26" t="s">
        <v>172</v>
      </c>
      <c r="F122" s="144"/>
      <c r="G122" s="42" t="s">
        <v>1332</v>
      </c>
      <c r="H122" s="26" t="s">
        <v>1333</v>
      </c>
      <c r="I122" s="144"/>
      <c r="J122" s="64"/>
      <c r="K122" s="65"/>
      <c r="L122" s="144"/>
      <c r="M122" s="42" t="s">
        <v>1334</v>
      </c>
      <c r="N122" s="26" t="s">
        <v>1335</v>
      </c>
      <c r="O122" s="144"/>
      <c r="P122" s="42" t="s">
        <v>1331</v>
      </c>
      <c r="Q122" s="26" t="s">
        <v>1336</v>
      </c>
      <c r="R122" s="144"/>
      <c r="S122" s="42" t="s">
        <v>1337</v>
      </c>
      <c r="T122" s="26" t="s">
        <v>1338</v>
      </c>
      <c r="U122" s="144"/>
      <c r="V122" s="64"/>
      <c r="W122" s="65"/>
      <c r="X122" s="65"/>
      <c r="Y122" s="149"/>
      <c r="Z122" s="144"/>
      <c r="AA122" s="49" t="s">
        <v>1339</v>
      </c>
      <c r="AB122" s="144"/>
      <c r="AC122" s="59" t="str">
        <f t="shared" si="10"/>
        <v>ENROLLMGMT-Other</v>
      </c>
      <c r="AD122" s="79" t="str">
        <f t="shared" si="11"/>
        <v>ENROLLMGMT-Other-100</v>
      </c>
      <c r="AE122" s="79" t="str">
        <f t="shared" si="12"/>
        <v>ENROLLMGMT-Other-100-1</v>
      </c>
      <c r="AF122" s="27" t="s">
        <v>1339</v>
      </c>
      <c r="AG122" s="21" t="str">
        <f t="shared" si="13"/>
        <v>100</v>
      </c>
      <c r="AH122" s="144"/>
      <c r="AI122" s="59" t="str">
        <f t="shared" si="14"/>
        <v>-</v>
      </c>
      <c r="AJ122" s="21" t="str">
        <f t="shared" si="15"/>
        <v>-</v>
      </c>
      <c r="AK122" s="144"/>
      <c r="AL122" s="55" t="e">
        <f t="shared" si="16"/>
        <v>#REF!</v>
      </c>
      <c r="AM122" s="80" t="str">
        <f t="shared" si="17"/>
        <v>-</v>
      </c>
      <c r="AN122" s="80" t="str">
        <f t="shared" si="18"/>
        <v>-</v>
      </c>
      <c r="AO122" s="34" t="s">
        <v>1334</v>
      </c>
      <c r="AP122" s="144"/>
      <c r="AQ122" s="59" t="str">
        <f>CodesFormula_10</f>
        <v>-</v>
      </c>
      <c r="AR122" s="147" t="str">
        <f t="shared" si="19"/>
        <v>-</v>
      </c>
    </row>
    <row r="123" spans="1:44">
      <c r="A123" s="144"/>
      <c r="B123" s="75"/>
      <c r="C123" s="144"/>
      <c r="D123" s="42" t="s">
        <v>1340</v>
      </c>
      <c r="E123" s="26" t="s">
        <v>172</v>
      </c>
      <c r="F123" s="144"/>
      <c r="G123" s="42" t="s">
        <v>1341</v>
      </c>
      <c r="H123" s="26" t="s">
        <v>1342</v>
      </c>
      <c r="I123" s="144"/>
      <c r="J123" s="64"/>
      <c r="K123" s="65"/>
      <c r="L123" s="144"/>
      <c r="M123" s="42" t="s">
        <v>1343</v>
      </c>
      <c r="N123" s="26" t="s">
        <v>1344</v>
      </c>
      <c r="O123" s="144"/>
      <c r="P123" s="42" t="s">
        <v>1340</v>
      </c>
      <c r="Q123" s="26" t="s">
        <v>1345</v>
      </c>
      <c r="R123" s="144"/>
      <c r="S123" s="42" t="s">
        <v>1346</v>
      </c>
      <c r="T123" s="26" t="s">
        <v>1347</v>
      </c>
      <c r="U123" s="144"/>
      <c r="V123" s="64"/>
      <c r="W123" s="65"/>
      <c r="X123" s="65"/>
      <c r="Y123" s="149"/>
      <c r="Z123" s="144"/>
      <c r="AA123" s="49" t="s">
        <v>1348</v>
      </c>
      <c r="AB123" s="144"/>
      <c r="AC123" s="59" t="str">
        <f t="shared" si="10"/>
        <v>ENROLLMGMT-Other</v>
      </c>
      <c r="AD123" s="79" t="str">
        <f t="shared" si="11"/>
        <v>ENROLLMGMT-Other-100</v>
      </c>
      <c r="AE123" s="79" t="str">
        <f t="shared" si="12"/>
        <v>ENROLLMGMT-Other-100-2</v>
      </c>
      <c r="AF123" s="27" t="s">
        <v>1348</v>
      </c>
      <c r="AG123" s="21" t="str">
        <f t="shared" si="13"/>
        <v>100</v>
      </c>
      <c r="AH123" s="144"/>
      <c r="AI123" s="59" t="str">
        <f t="shared" si="14"/>
        <v>-</v>
      </c>
      <c r="AJ123" s="21" t="str">
        <f t="shared" si="15"/>
        <v>-</v>
      </c>
      <c r="AK123" s="144"/>
      <c r="AL123" s="55" t="e">
        <f t="shared" si="16"/>
        <v>#REF!</v>
      </c>
      <c r="AM123" s="80" t="str">
        <f t="shared" si="17"/>
        <v>-</v>
      </c>
      <c r="AN123" s="80" t="str">
        <f t="shared" si="18"/>
        <v>-</v>
      </c>
      <c r="AO123" s="34" t="s">
        <v>1343</v>
      </c>
      <c r="AP123" s="144"/>
      <c r="AQ123" s="59" t="str">
        <f>CodesFormula_10</f>
        <v>-</v>
      </c>
      <c r="AR123" s="147" t="str">
        <f t="shared" si="19"/>
        <v>-</v>
      </c>
    </row>
    <row r="124" spans="1:44">
      <c r="A124" s="144"/>
      <c r="B124" s="75"/>
      <c r="C124" s="144"/>
      <c r="D124" s="42" t="s">
        <v>1089</v>
      </c>
      <c r="E124" s="26" t="s">
        <v>273</v>
      </c>
      <c r="F124" s="144"/>
      <c r="G124" s="42" t="s">
        <v>1349</v>
      </c>
      <c r="H124" s="26" t="s">
        <v>1350</v>
      </c>
      <c r="I124" s="144"/>
      <c r="J124" s="64"/>
      <c r="K124" s="65"/>
      <c r="L124" s="144"/>
      <c r="M124" s="42" t="s">
        <v>1351</v>
      </c>
      <c r="N124" s="26" t="s">
        <v>1352</v>
      </c>
      <c r="O124" s="144"/>
      <c r="P124" s="42" t="s">
        <v>1089</v>
      </c>
      <c r="Q124" s="26" t="s">
        <v>1353</v>
      </c>
      <c r="R124" s="144"/>
      <c r="S124" s="42" t="s">
        <v>1354</v>
      </c>
      <c r="T124" s="26" t="s">
        <v>1355</v>
      </c>
      <c r="U124" s="144"/>
      <c r="V124" s="64"/>
      <c r="W124" s="69"/>
      <c r="X124" s="65"/>
      <c r="Y124" s="149"/>
      <c r="Z124" s="144"/>
      <c r="AA124" s="49" t="s">
        <v>1356</v>
      </c>
      <c r="AB124" s="144"/>
      <c r="AC124" s="59" t="str">
        <f t="shared" si="10"/>
        <v>RISKMGMT-Other</v>
      </c>
      <c r="AD124" s="79" t="str">
        <f t="shared" si="11"/>
        <v>RISKMGMT-Other-100</v>
      </c>
      <c r="AE124" s="79" t="str">
        <f t="shared" si="12"/>
        <v>RISKMGMT-Other-100-1</v>
      </c>
      <c r="AF124" s="27" t="s">
        <v>1356</v>
      </c>
      <c r="AG124" s="21" t="str">
        <f t="shared" si="13"/>
        <v>100</v>
      </c>
      <c r="AH124" s="144"/>
      <c r="AI124" s="59" t="str">
        <f t="shared" si="14"/>
        <v>-</v>
      </c>
      <c r="AJ124" s="21" t="str">
        <f t="shared" si="15"/>
        <v>-</v>
      </c>
      <c r="AK124" s="144"/>
      <c r="AL124" s="55" t="e">
        <f t="shared" si="16"/>
        <v>#REF!</v>
      </c>
      <c r="AM124" s="80" t="str">
        <f t="shared" si="17"/>
        <v>-</v>
      </c>
      <c r="AN124" s="80" t="str">
        <f t="shared" si="18"/>
        <v>-</v>
      </c>
      <c r="AO124" s="34" t="s">
        <v>1351</v>
      </c>
      <c r="AP124" s="144"/>
      <c r="AQ124" s="59" t="str">
        <f>CodesFormula_10</f>
        <v>-</v>
      </c>
      <c r="AR124" s="147" t="str">
        <f t="shared" si="19"/>
        <v>-</v>
      </c>
    </row>
    <row r="125" spans="1:44">
      <c r="A125" s="144"/>
      <c r="B125" s="70"/>
      <c r="C125" s="144"/>
      <c r="D125" s="42" t="s">
        <v>1357</v>
      </c>
      <c r="E125" s="26" t="s">
        <v>273</v>
      </c>
      <c r="F125" s="144"/>
      <c r="G125" s="42" t="s">
        <v>1358</v>
      </c>
      <c r="H125" s="26" t="s">
        <v>1359</v>
      </c>
      <c r="I125" s="144"/>
      <c r="J125" s="64"/>
      <c r="K125" s="65"/>
      <c r="L125" s="144"/>
      <c r="M125" s="42" t="s">
        <v>1360</v>
      </c>
      <c r="N125" s="26" t="s">
        <v>1361</v>
      </c>
      <c r="O125" s="144"/>
      <c r="P125" s="42" t="s">
        <v>1357</v>
      </c>
      <c r="Q125" s="26" t="s">
        <v>1362</v>
      </c>
      <c r="R125" s="144"/>
      <c r="S125" s="42" t="s">
        <v>1363</v>
      </c>
      <c r="T125" s="26" t="s">
        <v>1364</v>
      </c>
      <c r="U125" s="144"/>
      <c r="V125" s="64"/>
      <c r="W125" s="69"/>
      <c r="X125" s="65"/>
      <c r="Y125" s="149"/>
      <c r="Z125" s="144"/>
      <c r="AA125" s="49" t="s">
        <v>1365</v>
      </c>
      <c r="AB125" s="144"/>
      <c r="AC125" s="59" t="str">
        <f t="shared" si="10"/>
        <v>FACILITIES-Other</v>
      </c>
      <c r="AD125" s="79" t="str">
        <f t="shared" si="11"/>
        <v>FACILITIES-Other-100</v>
      </c>
      <c r="AE125" s="79" t="str">
        <f t="shared" si="12"/>
        <v>FACILITIES-Other-100-9</v>
      </c>
      <c r="AF125" s="27" t="s">
        <v>1365</v>
      </c>
      <c r="AG125" s="21" t="str">
        <f t="shared" si="13"/>
        <v>100</v>
      </c>
      <c r="AH125" s="144"/>
      <c r="AI125" s="59" t="str">
        <f t="shared" si="14"/>
        <v>-</v>
      </c>
      <c r="AJ125" s="21" t="str">
        <f t="shared" si="15"/>
        <v>-</v>
      </c>
      <c r="AK125" s="144"/>
      <c r="AL125" s="55" t="e">
        <f t="shared" si="16"/>
        <v>#REF!</v>
      </c>
      <c r="AM125" s="80" t="str">
        <f t="shared" si="17"/>
        <v>-</v>
      </c>
      <c r="AN125" s="80" t="str">
        <f t="shared" si="18"/>
        <v>-</v>
      </c>
      <c r="AO125" s="34" t="s">
        <v>1360</v>
      </c>
      <c r="AP125" s="144"/>
      <c r="AQ125" s="59" t="str">
        <f>CodesFormula_10</f>
        <v>-</v>
      </c>
      <c r="AR125" s="147" t="str">
        <f t="shared" si="19"/>
        <v>-</v>
      </c>
    </row>
    <row r="126" spans="1:44">
      <c r="A126" s="144"/>
      <c r="B126" s="75"/>
      <c r="C126" s="144"/>
      <c r="D126" s="42" t="s">
        <v>1366</v>
      </c>
      <c r="E126" s="26" t="s">
        <v>273</v>
      </c>
      <c r="F126" s="144"/>
      <c r="G126" s="42" t="s">
        <v>1367</v>
      </c>
      <c r="H126" s="26" t="s">
        <v>1368</v>
      </c>
      <c r="I126" s="144"/>
      <c r="J126" s="64"/>
      <c r="K126" s="65"/>
      <c r="L126" s="144"/>
      <c r="M126" s="42" t="s">
        <v>1369</v>
      </c>
      <c r="N126" s="26" t="s">
        <v>1370</v>
      </c>
      <c r="O126" s="144"/>
      <c r="P126" s="42" t="s">
        <v>1366</v>
      </c>
      <c r="Q126" s="26" t="s">
        <v>1371</v>
      </c>
      <c r="R126" s="144"/>
      <c r="S126" s="42" t="s">
        <v>1372</v>
      </c>
      <c r="T126" s="26" t="s">
        <v>1373</v>
      </c>
      <c r="U126" s="144"/>
      <c r="V126" s="64"/>
      <c r="W126" s="65"/>
      <c r="X126" s="65"/>
      <c r="Y126" s="149"/>
      <c r="Z126" s="144"/>
      <c r="AA126" s="49" t="s">
        <v>1374</v>
      </c>
      <c r="AB126" s="144"/>
      <c r="AC126" s="59" t="str">
        <f t="shared" si="10"/>
        <v>FACILITIESOPER-Other</v>
      </c>
      <c r="AD126" s="79" t="str">
        <f t="shared" si="11"/>
        <v>FACILITIESOPER-Other-100</v>
      </c>
      <c r="AE126" s="79" t="str">
        <f t="shared" si="12"/>
        <v>FACILITIESOPER-Other-100-1</v>
      </c>
      <c r="AF126" s="27" t="s">
        <v>1374</v>
      </c>
      <c r="AG126" s="21" t="str">
        <f t="shared" si="13"/>
        <v>100</v>
      </c>
      <c r="AH126" s="144"/>
      <c r="AI126" s="59" t="str">
        <f t="shared" si="14"/>
        <v>-</v>
      </c>
      <c r="AJ126" s="21" t="str">
        <f t="shared" si="15"/>
        <v>-</v>
      </c>
      <c r="AK126" s="144"/>
      <c r="AL126" s="55" t="e">
        <f t="shared" si="16"/>
        <v>#REF!</v>
      </c>
      <c r="AM126" s="80" t="str">
        <f t="shared" si="17"/>
        <v>-</v>
      </c>
      <c r="AN126" s="80" t="str">
        <f t="shared" si="18"/>
        <v>-</v>
      </c>
      <c r="AO126" s="34" t="s">
        <v>1369</v>
      </c>
      <c r="AP126" s="144"/>
      <c r="AQ126" s="59" t="str">
        <f>CodesFormula_10</f>
        <v>-</v>
      </c>
      <c r="AR126" s="147" t="str">
        <f t="shared" si="19"/>
        <v>-</v>
      </c>
    </row>
    <row r="127" spans="1:44">
      <c r="A127" s="144"/>
      <c r="B127" s="75"/>
      <c r="C127" s="144"/>
      <c r="D127" s="42" t="s">
        <v>1375</v>
      </c>
      <c r="E127" s="26" t="s">
        <v>273</v>
      </c>
      <c r="F127" s="144"/>
      <c r="G127" s="42" t="s">
        <v>1376</v>
      </c>
      <c r="H127" s="26" t="s">
        <v>1377</v>
      </c>
      <c r="I127" s="144"/>
      <c r="J127" s="64"/>
      <c r="K127" s="65"/>
      <c r="L127" s="144"/>
      <c r="M127" s="42" t="s">
        <v>1378</v>
      </c>
      <c r="N127" s="26" t="s">
        <v>1379</v>
      </c>
      <c r="O127" s="144"/>
      <c r="P127" s="42" t="s">
        <v>1375</v>
      </c>
      <c r="Q127" s="26" t="s">
        <v>1380</v>
      </c>
      <c r="R127" s="144"/>
      <c r="S127" s="42" t="s">
        <v>1381</v>
      </c>
      <c r="T127" s="26" t="s">
        <v>1382</v>
      </c>
      <c r="U127" s="144"/>
      <c r="V127" s="64"/>
      <c r="W127" s="65"/>
      <c r="X127" s="65"/>
      <c r="Y127" s="149"/>
      <c r="Z127" s="144"/>
      <c r="AA127" s="49" t="s">
        <v>1383</v>
      </c>
      <c r="AB127" s="144"/>
      <c r="AC127" s="59" t="str">
        <f t="shared" si="10"/>
        <v>FACILITIESOPER-Other</v>
      </c>
      <c r="AD127" s="79" t="str">
        <f t="shared" si="11"/>
        <v>FACILITIESOPER-Other-100</v>
      </c>
      <c r="AE127" s="79" t="str">
        <f t="shared" si="12"/>
        <v>FACILITIESOPER-Other-100-2</v>
      </c>
      <c r="AF127" s="27" t="s">
        <v>1383</v>
      </c>
      <c r="AG127" s="21" t="str">
        <f t="shared" si="13"/>
        <v>100</v>
      </c>
      <c r="AH127" s="144"/>
      <c r="AI127" s="59" t="str">
        <f t="shared" si="14"/>
        <v>-</v>
      </c>
      <c r="AJ127" s="21" t="str">
        <f t="shared" si="15"/>
        <v>-</v>
      </c>
      <c r="AK127" s="144"/>
      <c r="AL127" s="55" t="e">
        <f t="shared" si="16"/>
        <v>#REF!</v>
      </c>
      <c r="AM127" s="80" t="str">
        <f t="shared" si="17"/>
        <v>-</v>
      </c>
      <c r="AN127" s="80" t="str">
        <f t="shared" si="18"/>
        <v>-</v>
      </c>
      <c r="AO127" s="34" t="s">
        <v>1378</v>
      </c>
      <c r="AP127" s="144"/>
      <c r="AQ127" s="59" t="str">
        <f>CodesFormula_10</f>
        <v>-</v>
      </c>
      <c r="AR127" s="147" t="str">
        <f t="shared" si="19"/>
        <v>-</v>
      </c>
    </row>
    <row r="128" spans="1:44">
      <c r="A128" s="144"/>
      <c r="B128" s="70"/>
      <c r="C128" s="144"/>
      <c r="D128" s="42" t="s">
        <v>1135</v>
      </c>
      <c r="E128" s="26" t="s">
        <v>517</v>
      </c>
      <c r="F128" s="144"/>
      <c r="G128" s="42" t="s">
        <v>1384</v>
      </c>
      <c r="H128" s="26" t="s">
        <v>1385</v>
      </c>
      <c r="I128" s="144"/>
      <c r="J128" s="64"/>
      <c r="K128" s="65"/>
      <c r="L128" s="144"/>
      <c r="M128" s="42" t="s">
        <v>1386</v>
      </c>
      <c r="N128" s="26" t="s">
        <v>1387</v>
      </c>
      <c r="O128" s="144"/>
      <c r="P128" s="42" t="s">
        <v>1135</v>
      </c>
      <c r="Q128" s="26" t="s">
        <v>1388</v>
      </c>
      <c r="R128" s="144"/>
      <c r="S128" s="42" t="s">
        <v>1389</v>
      </c>
      <c r="T128" s="26" t="s">
        <v>1390</v>
      </c>
      <c r="U128" s="144"/>
      <c r="V128" s="64"/>
      <c r="W128" s="65"/>
      <c r="X128" s="65"/>
      <c r="Y128" s="149"/>
      <c r="Z128" s="144"/>
      <c r="AA128" s="49" t="s">
        <v>1391</v>
      </c>
      <c r="AB128" s="144"/>
      <c r="AC128" s="59" t="str">
        <f t="shared" si="10"/>
        <v>PURCHASING-Other</v>
      </c>
      <c r="AD128" s="79" t="str">
        <f t="shared" si="11"/>
        <v>PURCHASING-Other-100</v>
      </c>
      <c r="AE128" s="79" t="str">
        <f t="shared" si="12"/>
        <v>PURCHASING-Other-100-1</v>
      </c>
      <c r="AF128" s="27" t="s">
        <v>1391</v>
      </c>
      <c r="AG128" s="21" t="str">
        <f t="shared" si="13"/>
        <v>100</v>
      </c>
      <c r="AH128" s="144"/>
      <c r="AI128" s="59" t="str">
        <f t="shared" si="14"/>
        <v>-</v>
      </c>
      <c r="AJ128" s="21" t="str">
        <f t="shared" si="15"/>
        <v>-</v>
      </c>
      <c r="AK128" s="144"/>
      <c r="AL128" s="55" t="e">
        <f t="shared" si="16"/>
        <v>#REF!</v>
      </c>
      <c r="AM128" s="80" t="str">
        <f t="shared" si="17"/>
        <v>-</v>
      </c>
      <c r="AN128" s="80" t="str">
        <f t="shared" si="18"/>
        <v>-</v>
      </c>
      <c r="AO128" s="34" t="s">
        <v>1386</v>
      </c>
      <c r="AP128" s="144"/>
      <c r="AQ128" s="59" t="str">
        <f>CodesFormula_10</f>
        <v>-</v>
      </c>
      <c r="AR128" s="147" t="str">
        <f t="shared" si="19"/>
        <v>-</v>
      </c>
    </row>
    <row r="129" spans="1:44">
      <c r="A129" s="144"/>
      <c r="B129" s="70"/>
      <c r="C129" s="144"/>
      <c r="D129" s="42" t="s">
        <v>1392</v>
      </c>
      <c r="E129" s="26" t="s">
        <v>517</v>
      </c>
      <c r="F129" s="144"/>
      <c r="G129" s="42" t="s">
        <v>1393</v>
      </c>
      <c r="H129" s="26" t="s">
        <v>1394</v>
      </c>
      <c r="I129" s="144"/>
      <c r="J129" s="64"/>
      <c r="K129" s="65"/>
      <c r="L129" s="144"/>
      <c r="M129" s="42" t="s">
        <v>1395</v>
      </c>
      <c r="N129" s="26" t="s">
        <v>1396</v>
      </c>
      <c r="O129" s="144"/>
      <c r="P129" s="42" t="s">
        <v>1392</v>
      </c>
      <c r="Q129" s="26" t="s">
        <v>1397</v>
      </c>
      <c r="R129" s="144"/>
      <c r="S129" s="42" t="s">
        <v>1398</v>
      </c>
      <c r="T129" s="26" t="s">
        <v>1399</v>
      </c>
      <c r="U129" s="144"/>
      <c r="V129" s="64"/>
      <c r="W129" s="65"/>
      <c r="X129" s="65"/>
      <c r="Y129" s="149"/>
      <c r="Z129" s="144"/>
      <c r="AA129" s="49" t="s">
        <v>1400</v>
      </c>
      <c r="AB129" s="144"/>
      <c r="AC129" s="59" t="str">
        <f t="shared" si="10"/>
        <v>FACILITIESOPER-Other</v>
      </c>
      <c r="AD129" s="79" t="str">
        <f t="shared" si="11"/>
        <v>FACILITIESOPER-Other-100</v>
      </c>
      <c r="AE129" s="79" t="str">
        <f t="shared" si="12"/>
        <v>FACILITIESOPER-Other-100-3</v>
      </c>
      <c r="AF129" s="27" t="s">
        <v>1400</v>
      </c>
      <c r="AG129" s="21" t="str">
        <f t="shared" si="13"/>
        <v>100</v>
      </c>
      <c r="AH129" s="144"/>
      <c r="AI129" s="59" t="str">
        <f t="shared" si="14"/>
        <v>-</v>
      </c>
      <c r="AJ129" s="21" t="str">
        <f t="shared" si="15"/>
        <v>-</v>
      </c>
      <c r="AK129" s="144"/>
      <c r="AL129" s="55" t="e">
        <f t="shared" si="16"/>
        <v>#REF!</v>
      </c>
      <c r="AM129" s="80" t="str">
        <f t="shared" si="17"/>
        <v>-</v>
      </c>
      <c r="AN129" s="80" t="str">
        <f t="shared" si="18"/>
        <v>-</v>
      </c>
      <c r="AO129" s="34" t="s">
        <v>1395</v>
      </c>
      <c r="AP129" s="144"/>
      <c r="AQ129" s="59" t="str">
        <f>CodesFormula_10</f>
        <v>-</v>
      </c>
      <c r="AR129" s="147" t="str">
        <f t="shared" si="19"/>
        <v>-</v>
      </c>
    </row>
    <row r="130" spans="1:44">
      <c r="A130" s="144"/>
      <c r="B130" s="70"/>
      <c r="C130" s="144"/>
      <c r="D130" s="42" t="s">
        <v>1401</v>
      </c>
      <c r="E130" s="26" t="s">
        <v>517</v>
      </c>
      <c r="F130" s="144"/>
      <c r="G130" s="42" t="s">
        <v>1402</v>
      </c>
      <c r="H130" s="26" t="s">
        <v>1403</v>
      </c>
      <c r="I130" s="144"/>
      <c r="J130" s="64"/>
      <c r="K130" s="65"/>
      <c r="L130" s="144"/>
      <c r="M130" s="42" t="s">
        <v>1404</v>
      </c>
      <c r="N130" s="26" t="s">
        <v>1405</v>
      </c>
      <c r="O130" s="144"/>
      <c r="P130" s="42" t="s">
        <v>1401</v>
      </c>
      <c r="Q130" s="26" t="s">
        <v>1406</v>
      </c>
      <c r="R130" s="144"/>
      <c r="S130" s="42" t="s">
        <v>1407</v>
      </c>
      <c r="T130" s="26" t="s">
        <v>1408</v>
      </c>
      <c r="U130" s="144"/>
      <c r="V130" s="64"/>
      <c r="W130" s="65"/>
      <c r="X130" s="65"/>
      <c r="Y130" s="149"/>
      <c r="Z130" s="144"/>
      <c r="AA130" s="49" t="s">
        <v>1409</v>
      </c>
      <c r="AB130" s="144"/>
      <c r="AC130" s="59" t="str">
        <f t="shared" si="10"/>
        <v>PROPSUPP-Other</v>
      </c>
      <c r="AD130" s="79" t="str">
        <f t="shared" si="11"/>
        <v>PROPSUPP-Other-100</v>
      </c>
      <c r="AE130" s="79" t="str">
        <f t="shared" si="12"/>
        <v>PROPSUPP-Other-100-1</v>
      </c>
      <c r="AF130" s="27" t="s">
        <v>1409</v>
      </c>
      <c r="AG130" s="21" t="str">
        <f t="shared" si="13"/>
        <v>100</v>
      </c>
      <c r="AH130" s="144"/>
      <c r="AI130" s="59" t="str">
        <f t="shared" si="14"/>
        <v>-</v>
      </c>
      <c r="AJ130" s="21" t="str">
        <f t="shared" si="15"/>
        <v>-</v>
      </c>
      <c r="AK130" s="144"/>
      <c r="AL130" s="55" t="e">
        <f t="shared" si="16"/>
        <v>#REF!</v>
      </c>
      <c r="AM130" s="80" t="str">
        <f t="shared" si="17"/>
        <v>-</v>
      </c>
      <c r="AN130" s="80" t="str">
        <f t="shared" si="18"/>
        <v>-</v>
      </c>
      <c r="AO130" s="34" t="s">
        <v>1404</v>
      </c>
      <c r="AP130" s="144"/>
      <c r="AQ130" s="59" t="str">
        <f>CodesFormula_10</f>
        <v>-</v>
      </c>
      <c r="AR130" s="147" t="str">
        <f t="shared" si="19"/>
        <v>-</v>
      </c>
    </row>
    <row r="131" spans="1:44">
      <c r="A131" s="144"/>
      <c r="B131" s="70"/>
      <c r="C131" s="144"/>
      <c r="D131" s="42" t="s">
        <v>1410</v>
      </c>
      <c r="E131" s="26" t="s">
        <v>517</v>
      </c>
      <c r="F131" s="144"/>
      <c r="G131" s="42" t="s">
        <v>1411</v>
      </c>
      <c r="H131" s="26" t="s">
        <v>1412</v>
      </c>
      <c r="I131" s="144"/>
      <c r="J131" s="64"/>
      <c r="K131" s="65"/>
      <c r="L131" s="144"/>
      <c r="M131" s="42" t="s">
        <v>1413</v>
      </c>
      <c r="N131" s="26" t="s">
        <v>1414</v>
      </c>
      <c r="O131" s="144"/>
      <c r="P131" s="42" t="s">
        <v>1410</v>
      </c>
      <c r="Q131" s="26" t="s">
        <v>1415</v>
      </c>
      <c r="R131" s="144"/>
      <c r="S131" s="42" t="s">
        <v>1416</v>
      </c>
      <c r="T131" s="26" t="s">
        <v>1417</v>
      </c>
      <c r="U131" s="144"/>
      <c r="V131" s="64"/>
      <c r="W131" s="65"/>
      <c r="X131" s="65"/>
      <c r="Y131" s="149"/>
      <c r="Z131" s="144"/>
      <c r="AA131" s="49" t="s">
        <v>1418</v>
      </c>
      <c r="AB131" s="144"/>
      <c r="AC131" s="59" t="str">
        <f t="shared" si="10"/>
        <v>PROPSUPP-Other</v>
      </c>
      <c r="AD131" s="79" t="str">
        <f t="shared" si="11"/>
        <v>PROPSUPP-Other-100</v>
      </c>
      <c r="AE131" s="79" t="str">
        <f t="shared" si="12"/>
        <v>PROPSUPP-Other-100-2</v>
      </c>
      <c r="AF131" s="27" t="s">
        <v>1418</v>
      </c>
      <c r="AG131" s="21" t="str">
        <f t="shared" si="13"/>
        <v>100</v>
      </c>
      <c r="AH131" s="144"/>
      <c r="AI131" s="59" t="str">
        <f t="shared" si="14"/>
        <v>-</v>
      </c>
      <c r="AJ131" s="21" t="str">
        <f t="shared" si="15"/>
        <v>-</v>
      </c>
      <c r="AK131" s="144"/>
      <c r="AL131" s="55" t="e">
        <f t="shared" si="16"/>
        <v>#REF!</v>
      </c>
      <c r="AM131" s="80" t="str">
        <f t="shared" si="17"/>
        <v>-</v>
      </c>
      <c r="AN131" s="80" t="str">
        <f t="shared" si="18"/>
        <v>-</v>
      </c>
      <c r="AO131" s="34" t="s">
        <v>1413</v>
      </c>
      <c r="AP131" s="144"/>
      <c r="AQ131" s="59" t="str">
        <f>CodesFormula_10</f>
        <v>-</v>
      </c>
      <c r="AR131" s="147" t="str">
        <f t="shared" si="19"/>
        <v>-</v>
      </c>
    </row>
    <row r="132" spans="1:44">
      <c r="A132" s="144"/>
      <c r="B132" s="70"/>
      <c r="C132" s="144"/>
      <c r="D132" s="42" t="s">
        <v>1419</v>
      </c>
      <c r="E132" s="26" t="s">
        <v>517</v>
      </c>
      <c r="F132" s="144"/>
      <c r="G132" s="42" t="s">
        <v>1420</v>
      </c>
      <c r="H132" s="26" t="s">
        <v>1421</v>
      </c>
      <c r="I132" s="144"/>
      <c r="J132" s="64"/>
      <c r="K132" s="65"/>
      <c r="L132" s="144"/>
      <c r="M132" s="42" t="s">
        <v>1422</v>
      </c>
      <c r="N132" s="26" t="s">
        <v>1423</v>
      </c>
      <c r="O132" s="144"/>
      <c r="P132" s="42" t="s">
        <v>1419</v>
      </c>
      <c r="Q132" s="26" t="s">
        <v>1424</v>
      </c>
      <c r="R132" s="144"/>
      <c r="S132" s="42" t="s">
        <v>1425</v>
      </c>
      <c r="T132" s="26" t="s">
        <v>1426</v>
      </c>
      <c r="U132" s="144"/>
      <c r="V132" s="64"/>
      <c r="W132" s="65"/>
      <c r="X132" s="65"/>
      <c r="Y132" s="149"/>
      <c r="Z132" s="144"/>
      <c r="AA132" s="49" t="s">
        <v>1427</v>
      </c>
      <c r="AB132" s="144"/>
      <c r="AC132" s="59" t="str">
        <f t="shared" si="10"/>
        <v>PROPSUPP-Other</v>
      </c>
      <c r="AD132" s="79" t="str">
        <f t="shared" si="11"/>
        <v>PROPSUPP-Other-100</v>
      </c>
      <c r="AE132" s="79" t="str">
        <f t="shared" si="12"/>
        <v>PROPSUPP-Other-100-3</v>
      </c>
      <c r="AF132" s="27" t="s">
        <v>1427</v>
      </c>
      <c r="AG132" s="21" t="str">
        <f t="shared" si="13"/>
        <v>100</v>
      </c>
      <c r="AH132" s="144"/>
      <c r="AI132" s="59" t="str">
        <f t="shared" si="14"/>
        <v>-</v>
      </c>
      <c r="AJ132" s="21" t="str">
        <f t="shared" si="15"/>
        <v>-</v>
      </c>
      <c r="AK132" s="144"/>
      <c r="AL132" s="55" t="e">
        <f t="shared" si="16"/>
        <v>#REF!</v>
      </c>
      <c r="AM132" s="80" t="str">
        <f t="shared" si="17"/>
        <v>-</v>
      </c>
      <c r="AN132" s="80" t="str">
        <f t="shared" si="18"/>
        <v>-</v>
      </c>
      <c r="AO132" s="34" t="s">
        <v>1422</v>
      </c>
      <c r="AP132" s="144"/>
      <c r="AQ132" s="59" t="str">
        <f>CodesFormula_10</f>
        <v>-</v>
      </c>
      <c r="AR132" s="147" t="str">
        <f t="shared" si="19"/>
        <v>-</v>
      </c>
    </row>
    <row r="133" spans="1:44">
      <c r="A133" s="144"/>
      <c r="B133" s="70"/>
      <c r="C133" s="144"/>
      <c r="D133" s="42" t="s">
        <v>1428</v>
      </c>
      <c r="E133" s="26" t="s">
        <v>517</v>
      </c>
      <c r="F133" s="144"/>
      <c r="G133" s="42" t="s">
        <v>1429</v>
      </c>
      <c r="H133" s="26" t="s">
        <v>1430</v>
      </c>
      <c r="I133" s="144"/>
      <c r="J133" s="64"/>
      <c r="K133" s="65"/>
      <c r="L133" s="144"/>
      <c r="M133" s="42" t="s">
        <v>1431</v>
      </c>
      <c r="N133" s="26" t="s">
        <v>1432</v>
      </c>
      <c r="O133" s="144"/>
      <c r="P133" s="42" t="s">
        <v>1428</v>
      </c>
      <c r="Q133" s="26" t="s">
        <v>1433</v>
      </c>
      <c r="R133" s="144"/>
      <c r="S133" s="42" t="s">
        <v>1434</v>
      </c>
      <c r="T133" s="26" t="s">
        <v>1435</v>
      </c>
      <c r="U133" s="144"/>
      <c r="V133" s="64"/>
      <c r="W133" s="65"/>
      <c r="X133" s="65"/>
      <c r="Y133" s="149"/>
      <c r="Z133" s="144"/>
      <c r="AA133" s="49" t="s">
        <v>1436</v>
      </c>
      <c r="AB133" s="144"/>
      <c r="AC133" s="59" t="str">
        <f t="shared" si="10"/>
        <v>PUBLICSAFETY-Other</v>
      </c>
      <c r="AD133" s="79" t="str">
        <f t="shared" si="11"/>
        <v>PUBLICSAFETY-Other-100</v>
      </c>
      <c r="AE133" s="79" t="str">
        <f t="shared" si="12"/>
        <v>PUBLICSAFETY-Other-100-1</v>
      </c>
      <c r="AF133" s="27" t="s">
        <v>1436</v>
      </c>
      <c r="AG133" s="21" t="str">
        <f t="shared" si="13"/>
        <v>100</v>
      </c>
      <c r="AH133" s="144"/>
      <c r="AI133" s="59" t="str">
        <f t="shared" si="14"/>
        <v>-</v>
      </c>
      <c r="AJ133" s="21" t="str">
        <f t="shared" si="15"/>
        <v>-</v>
      </c>
      <c r="AK133" s="144"/>
      <c r="AL133" s="55" t="e">
        <f t="shared" si="16"/>
        <v>#REF!</v>
      </c>
      <c r="AM133" s="80" t="str">
        <f t="shared" si="17"/>
        <v>-</v>
      </c>
      <c r="AN133" s="80" t="str">
        <f t="shared" si="18"/>
        <v>-</v>
      </c>
      <c r="AO133" s="34" t="s">
        <v>1431</v>
      </c>
      <c r="AP133" s="144"/>
      <c r="AQ133" s="59" t="str">
        <f>CodesFormula_10</f>
        <v>-</v>
      </c>
      <c r="AR133" s="147" t="str">
        <f t="shared" si="19"/>
        <v>-</v>
      </c>
    </row>
    <row r="134" spans="1:44">
      <c r="A134" s="144"/>
      <c r="B134" s="70"/>
      <c r="C134" s="144"/>
      <c r="D134" s="42" t="s">
        <v>1437</v>
      </c>
      <c r="E134" s="26" t="s">
        <v>517</v>
      </c>
      <c r="F134" s="144"/>
      <c r="G134" s="42" t="s">
        <v>1438</v>
      </c>
      <c r="H134" s="26" t="s">
        <v>1439</v>
      </c>
      <c r="I134" s="144"/>
      <c r="J134" s="64"/>
      <c r="K134" s="65"/>
      <c r="L134" s="144"/>
      <c r="M134" s="42" t="s">
        <v>1440</v>
      </c>
      <c r="N134" s="26" t="s">
        <v>1441</v>
      </c>
      <c r="O134" s="144"/>
      <c r="P134" s="42" t="s">
        <v>1437</v>
      </c>
      <c r="Q134" s="26" t="s">
        <v>1442</v>
      </c>
      <c r="R134" s="144"/>
      <c r="S134" s="42" t="s">
        <v>1443</v>
      </c>
      <c r="T134" s="26" t="s">
        <v>1444</v>
      </c>
      <c r="U134" s="144"/>
      <c r="V134" s="64"/>
      <c r="W134" s="65"/>
      <c r="X134" s="65"/>
      <c r="Y134" s="149"/>
      <c r="Z134" s="144"/>
      <c r="AA134" s="49" t="s">
        <v>1445</v>
      </c>
      <c r="AB134" s="144"/>
      <c r="AC134" s="59" t="str">
        <f t="shared" ref="AC134:AC197" si="20">CodesFormula_1</f>
        <v>AA_BLDGRENTALS</v>
      </c>
      <c r="AD134" s="79" t="str">
        <f t="shared" ref="AD134:AD197" si="21">CodesFormula_2</f>
        <v>AA_BLDGRENTALS-100</v>
      </c>
      <c r="AE134" s="79" t="str">
        <f t="shared" ref="AE134:AE197" si="22">CodesFormula_3</f>
        <v>AA_BLDGRENTALS-100-1</v>
      </c>
      <c r="AF134" s="27" t="s">
        <v>1445</v>
      </c>
      <c r="AG134" s="21" t="str">
        <f t="shared" ref="AG134:AG197" si="23">CodesFormula_4</f>
        <v>100</v>
      </c>
      <c r="AH134" s="144"/>
      <c r="AI134" s="59" t="str">
        <f t="shared" ref="AI134:AI197" si="24">CodesFormula_5</f>
        <v>-</v>
      </c>
      <c r="AJ134" s="21" t="str">
        <f t="shared" ref="AJ134:AJ197" si="25">CodesFormula_6</f>
        <v>-</v>
      </c>
      <c r="AK134" s="144"/>
      <c r="AL134" s="55" t="e">
        <f t="shared" ref="AL134:AL152" si="26">CodesFormula_7</f>
        <v>#REF!</v>
      </c>
      <c r="AM134" s="80" t="str">
        <f t="shared" ref="AM134:AM152" si="27">CodesFormula_8</f>
        <v>-</v>
      </c>
      <c r="AN134" s="80" t="str">
        <f t="shared" ref="AN134:AN152" si="28">CodesFormula_9</f>
        <v>-</v>
      </c>
      <c r="AO134" s="34" t="s">
        <v>1440</v>
      </c>
      <c r="AP134" s="144"/>
      <c r="AQ134" s="59" t="str">
        <f>CodesFormula_10</f>
        <v>-</v>
      </c>
      <c r="AR134" s="147" t="str">
        <f t="shared" ref="AR134:AR152" si="29">CodesFormula_11</f>
        <v>-</v>
      </c>
    </row>
    <row r="135" spans="1:44">
      <c r="A135" s="144"/>
      <c r="B135" s="70"/>
      <c r="C135" s="144"/>
      <c r="D135" s="42" t="s">
        <v>1446</v>
      </c>
      <c r="E135" s="26" t="s">
        <v>517</v>
      </c>
      <c r="F135" s="144"/>
      <c r="G135" s="42" t="s">
        <v>1447</v>
      </c>
      <c r="H135" s="26" t="s">
        <v>1448</v>
      </c>
      <c r="I135" s="144"/>
      <c r="J135" s="64"/>
      <c r="K135" s="65"/>
      <c r="L135" s="144"/>
      <c r="M135" s="42" t="s">
        <v>1449</v>
      </c>
      <c r="N135" s="26" t="s">
        <v>1450</v>
      </c>
      <c r="O135" s="144"/>
      <c r="P135" s="42" t="s">
        <v>1446</v>
      </c>
      <c r="Q135" s="26" t="s">
        <v>1451</v>
      </c>
      <c r="R135" s="144"/>
      <c r="S135" s="42" t="s">
        <v>1452</v>
      </c>
      <c r="T135" s="26" t="s">
        <v>1453</v>
      </c>
      <c r="U135" s="144"/>
      <c r="V135" s="64"/>
      <c r="W135" s="65"/>
      <c r="X135" s="65"/>
      <c r="Y135" s="149"/>
      <c r="Z135" s="144"/>
      <c r="AA135" s="49" t="s">
        <v>1454</v>
      </c>
      <c r="AB135" s="144"/>
      <c r="AC135" s="59" t="str">
        <f t="shared" si="20"/>
        <v>PROVOST-Other</v>
      </c>
      <c r="AD135" s="79" t="str">
        <f t="shared" si="21"/>
        <v>PROVOST-Other-100</v>
      </c>
      <c r="AE135" s="79" t="str">
        <f t="shared" si="22"/>
        <v>PROVOST-Other-100-1</v>
      </c>
      <c r="AF135" s="27" t="s">
        <v>1454</v>
      </c>
      <c r="AG135" s="21" t="str">
        <f t="shared" si="23"/>
        <v>100</v>
      </c>
      <c r="AH135" s="144"/>
      <c r="AI135" s="59" t="str">
        <f t="shared" si="24"/>
        <v>-</v>
      </c>
      <c r="AJ135" s="21" t="str">
        <f t="shared" si="25"/>
        <v>-</v>
      </c>
      <c r="AK135" s="144"/>
      <c r="AL135" s="55" t="e">
        <f t="shared" si="26"/>
        <v>#REF!</v>
      </c>
      <c r="AM135" s="80" t="str">
        <f t="shared" si="27"/>
        <v>-</v>
      </c>
      <c r="AN135" s="80" t="str">
        <f t="shared" si="28"/>
        <v>-</v>
      </c>
      <c r="AO135" s="34" t="s">
        <v>1449</v>
      </c>
      <c r="AP135" s="144"/>
      <c r="AQ135" s="59" t="str">
        <f>CodesFormula_10</f>
        <v>-</v>
      </c>
      <c r="AR135" s="147" t="str">
        <f t="shared" si="29"/>
        <v>-</v>
      </c>
    </row>
    <row r="136" spans="1:44">
      <c r="A136" s="144"/>
      <c r="B136" s="75"/>
      <c r="C136" s="144"/>
      <c r="D136" s="42" t="s">
        <v>1455</v>
      </c>
      <c r="E136" s="26" t="s">
        <v>517</v>
      </c>
      <c r="F136" s="144"/>
      <c r="G136" s="42" t="s">
        <v>1456</v>
      </c>
      <c r="H136" s="26" t="s">
        <v>1457</v>
      </c>
      <c r="I136" s="144"/>
      <c r="J136" s="64"/>
      <c r="K136" s="65"/>
      <c r="L136" s="144"/>
      <c r="M136" s="42" t="s">
        <v>1458</v>
      </c>
      <c r="N136" s="26" t="s">
        <v>1459</v>
      </c>
      <c r="O136" s="144"/>
      <c r="P136" s="42" t="s">
        <v>1455</v>
      </c>
      <c r="Q136" s="26" t="s">
        <v>1460</v>
      </c>
      <c r="R136" s="144"/>
      <c r="S136" s="42" t="s">
        <v>1461</v>
      </c>
      <c r="T136" s="26" t="s">
        <v>1462</v>
      </c>
      <c r="U136" s="144"/>
      <c r="V136" s="64"/>
      <c r="W136" s="65"/>
      <c r="X136" s="65"/>
      <c r="Y136" s="149"/>
      <c r="Z136" s="144"/>
      <c r="AA136" s="49" t="s">
        <v>1463</v>
      </c>
      <c r="AB136" s="144"/>
      <c r="AC136" s="59" t="str">
        <f t="shared" si="20"/>
        <v>PROVOST-Other</v>
      </c>
      <c r="AD136" s="79" t="str">
        <f t="shared" si="21"/>
        <v>PROVOST-Other-100</v>
      </c>
      <c r="AE136" s="79" t="str">
        <f t="shared" si="22"/>
        <v>PROVOST-Other-100-2</v>
      </c>
      <c r="AF136" s="27" t="s">
        <v>1463</v>
      </c>
      <c r="AG136" s="21" t="str">
        <f t="shared" si="23"/>
        <v>100</v>
      </c>
      <c r="AH136" s="144"/>
      <c r="AI136" s="59" t="str">
        <f t="shared" si="24"/>
        <v>-</v>
      </c>
      <c r="AJ136" s="21" t="str">
        <f t="shared" si="25"/>
        <v>-</v>
      </c>
      <c r="AK136" s="144"/>
      <c r="AL136" s="55" t="e">
        <f t="shared" si="26"/>
        <v>#REF!</v>
      </c>
      <c r="AM136" s="80" t="str">
        <f t="shared" si="27"/>
        <v>-</v>
      </c>
      <c r="AN136" s="80" t="str">
        <f t="shared" si="28"/>
        <v>-</v>
      </c>
      <c r="AO136" s="34" t="s">
        <v>1458</v>
      </c>
      <c r="AP136" s="144"/>
      <c r="AQ136" s="59" t="str">
        <f>CodesFormula_10</f>
        <v>-</v>
      </c>
      <c r="AR136" s="147" t="str">
        <f t="shared" si="29"/>
        <v>-</v>
      </c>
    </row>
    <row r="137" spans="1:44">
      <c r="A137" s="144"/>
      <c r="B137" s="75"/>
      <c r="C137" s="144"/>
      <c r="D137" s="42" t="s">
        <v>1464</v>
      </c>
      <c r="E137" s="26" t="s">
        <v>517</v>
      </c>
      <c r="F137" s="144"/>
      <c r="G137" s="42" t="s">
        <v>1465</v>
      </c>
      <c r="H137" s="26" t="s">
        <v>1466</v>
      </c>
      <c r="I137" s="144"/>
      <c r="J137" s="64"/>
      <c r="K137" s="65"/>
      <c r="L137" s="144"/>
      <c r="M137" s="42" t="s">
        <v>1467</v>
      </c>
      <c r="N137" s="26" t="s">
        <v>1468</v>
      </c>
      <c r="O137" s="144"/>
      <c r="P137" s="42" t="s">
        <v>1464</v>
      </c>
      <c r="Q137" s="26" t="s">
        <v>1469</v>
      </c>
      <c r="R137" s="144"/>
      <c r="S137" s="42" t="s">
        <v>1470</v>
      </c>
      <c r="T137" s="26" t="s">
        <v>1471</v>
      </c>
      <c r="U137" s="144"/>
      <c r="V137" s="64"/>
      <c r="W137" s="65"/>
      <c r="X137" s="65"/>
      <c r="Y137" s="149"/>
      <c r="Z137" s="144"/>
      <c r="AA137" s="49" t="s">
        <v>1472</v>
      </c>
      <c r="AB137" s="144"/>
      <c r="AC137" s="59" t="str">
        <f t="shared" si="20"/>
        <v>ENROLLSVCS-Other</v>
      </c>
      <c r="AD137" s="79" t="str">
        <f t="shared" si="21"/>
        <v>ENROLLSVCS-Other-100</v>
      </c>
      <c r="AE137" s="79" t="str">
        <f t="shared" si="22"/>
        <v>ENROLLSVCS-Other-100-1</v>
      </c>
      <c r="AF137" s="27" t="s">
        <v>1472</v>
      </c>
      <c r="AG137" s="21" t="str">
        <f t="shared" si="23"/>
        <v>100</v>
      </c>
      <c r="AH137" s="144"/>
      <c r="AI137" s="59" t="str">
        <f t="shared" si="24"/>
        <v>-</v>
      </c>
      <c r="AJ137" s="21" t="str">
        <f t="shared" si="25"/>
        <v>-</v>
      </c>
      <c r="AK137" s="144"/>
      <c r="AL137" s="55" t="e">
        <f t="shared" si="26"/>
        <v>#REF!</v>
      </c>
      <c r="AM137" s="80" t="str">
        <f t="shared" si="27"/>
        <v>-</v>
      </c>
      <c r="AN137" s="80" t="str">
        <f t="shared" si="28"/>
        <v>-</v>
      </c>
      <c r="AO137" s="34" t="s">
        <v>1467</v>
      </c>
      <c r="AP137" s="144"/>
      <c r="AQ137" s="59" t="str">
        <f>CodesFormula_10</f>
        <v>-</v>
      </c>
      <c r="AR137" s="147" t="str">
        <f t="shared" si="29"/>
        <v>-</v>
      </c>
    </row>
    <row r="138" spans="1:44">
      <c r="A138" s="144"/>
      <c r="B138" s="75"/>
      <c r="C138" s="144"/>
      <c r="D138" s="42" t="s">
        <v>1473</v>
      </c>
      <c r="E138" s="26" t="s">
        <v>517</v>
      </c>
      <c r="F138" s="144"/>
      <c r="G138" s="42" t="s">
        <v>1474</v>
      </c>
      <c r="H138" s="26" t="s">
        <v>1475</v>
      </c>
      <c r="I138" s="144"/>
      <c r="J138" s="64"/>
      <c r="K138" s="65"/>
      <c r="L138" s="144"/>
      <c r="M138" s="42" t="s">
        <v>1476</v>
      </c>
      <c r="N138" s="26" t="s">
        <v>1477</v>
      </c>
      <c r="O138" s="144"/>
      <c r="P138" s="42" t="s">
        <v>1473</v>
      </c>
      <c r="Q138" s="26" t="s">
        <v>1478</v>
      </c>
      <c r="R138" s="144"/>
      <c r="S138" s="42" t="s">
        <v>1479</v>
      </c>
      <c r="T138" s="26" t="s">
        <v>1480</v>
      </c>
      <c r="U138" s="144"/>
      <c r="V138" s="64"/>
      <c r="W138" s="65"/>
      <c r="X138" s="65"/>
      <c r="Y138" s="149"/>
      <c r="Z138" s="144"/>
      <c r="AA138" s="49" t="s">
        <v>1481</v>
      </c>
      <c r="AB138" s="144"/>
      <c r="AC138" s="59" t="str">
        <f t="shared" si="20"/>
        <v>ENROLLSVCS-Other</v>
      </c>
      <c r="AD138" s="79" t="str">
        <f t="shared" si="21"/>
        <v>ENROLLSVCS-Other-100</v>
      </c>
      <c r="AE138" s="79" t="str">
        <f t="shared" si="22"/>
        <v>ENROLLSVCS-Other-100-2</v>
      </c>
      <c r="AF138" s="27" t="s">
        <v>1481</v>
      </c>
      <c r="AG138" s="21" t="str">
        <f t="shared" si="23"/>
        <v>100</v>
      </c>
      <c r="AH138" s="144"/>
      <c r="AI138" s="59" t="str">
        <f t="shared" si="24"/>
        <v>-</v>
      </c>
      <c r="AJ138" s="21" t="str">
        <f t="shared" si="25"/>
        <v>-</v>
      </c>
      <c r="AK138" s="144"/>
      <c r="AL138" s="55" t="e">
        <f t="shared" si="26"/>
        <v>#REF!</v>
      </c>
      <c r="AM138" s="80" t="str">
        <f t="shared" si="27"/>
        <v>-</v>
      </c>
      <c r="AN138" s="80" t="str">
        <f t="shared" si="28"/>
        <v>-</v>
      </c>
      <c r="AO138" s="34" t="s">
        <v>1476</v>
      </c>
      <c r="AP138" s="144"/>
      <c r="AQ138" s="59" t="str">
        <f>CodesFormula_10</f>
        <v>-</v>
      </c>
      <c r="AR138" s="147" t="str">
        <f t="shared" si="29"/>
        <v>-</v>
      </c>
    </row>
    <row r="139" spans="1:44">
      <c r="A139" s="144"/>
      <c r="B139" s="75"/>
      <c r="C139" s="144"/>
      <c r="D139" s="42" t="s">
        <v>1482</v>
      </c>
      <c r="E139" s="26" t="s">
        <v>517</v>
      </c>
      <c r="F139" s="144"/>
      <c r="G139" s="42" t="s">
        <v>1483</v>
      </c>
      <c r="H139" s="26" t="s">
        <v>1484</v>
      </c>
      <c r="I139" s="144"/>
      <c r="J139" s="64"/>
      <c r="K139" s="65"/>
      <c r="L139" s="144"/>
      <c r="M139" s="42" t="s">
        <v>1485</v>
      </c>
      <c r="N139" s="26" t="s">
        <v>1486</v>
      </c>
      <c r="O139" s="144"/>
      <c r="P139" s="42" t="s">
        <v>1482</v>
      </c>
      <c r="Q139" s="26" t="s">
        <v>1487</v>
      </c>
      <c r="R139" s="144"/>
      <c r="S139" s="42" t="s">
        <v>1488</v>
      </c>
      <c r="T139" s="26" t="s">
        <v>1489</v>
      </c>
      <c r="U139" s="144"/>
      <c r="V139" s="64"/>
      <c r="W139" s="65"/>
      <c r="X139" s="65"/>
      <c r="Y139" s="149"/>
      <c r="Z139" s="144"/>
      <c r="AA139" s="49" t="s">
        <v>1490</v>
      </c>
      <c r="AB139" s="144"/>
      <c r="AC139" s="59" t="str">
        <f t="shared" si="20"/>
        <v>GRADSTUDIES-Other</v>
      </c>
      <c r="AD139" s="79" t="str">
        <f t="shared" si="21"/>
        <v>GRADSTUDIES-Other-100</v>
      </c>
      <c r="AE139" s="79" t="str">
        <f t="shared" si="22"/>
        <v>GRADSTUDIES-Other-100-1</v>
      </c>
      <c r="AF139" s="27" t="s">
        <v>1490</v>
      </c>
      <c r="AG139" s="21" t="str">
        <f t="shared" si="23"/>
        <v>100</v>
      </c>
      <c r="AH139" s="144"/>
      <c r="AI139" s="59" t="str">
        <f t="shared" si="24"/>
        <v>-</v>
      </c>
      <c r="AJ139" s="21" t="str">
        <f t="shared" si="25"/>
        <v>-</v>
      </c>
      <c r="AK139" s="144"/>
      <c r="AL139" s="55" t="e">
        <f t="shared" si="26"/>
        <v>#REF!</v>
      </c>
      <c r="AM139" s="80" t="str">
        <f t="shared" si="27"/>
        <v>-</v>
      </c>
      <c r="AN139" s="80" t="str">
        <f t="shared" si="28"/>
        <v>-</v>
      </c>
      <c r="AO139" s="34" t="s">
        <v>1485</v>
      </c>
      <c r="AP139" s="144"/>
      <c r="AQ139" s="59" t="str">
        <f>CodesFormula_10</f>
        <v>-</v>
      </c>
      <c r="AR139" s="147" t="str">
        <f t="shared" si="29"/>
        <v>-</v>
      </c>
    </row>
    <row r="140" spans="1:44">
      <c r="A140" s="144"/>
      <c r="B140" s="75"/>
      <c r="C140" s="144"/>
      <c r="D140" s="42" t="s">
        <v>1491</v>
      </c>
      <c r="E140" s="26" t="s">
        <v>517</v>
      </c>
      <c r="F140" s="144"/>
      <c r="G140" s="42" t="s">
        <v>1492</v>
      </c>
      <c r="H140" s="26" t="s">
        <v>1493</v>
      </c>
      <c r="I140" s="144"/>
      <c r="J140" s="64"/>
      <c r="K140" s="65"/>
      <c r="L140" s="144"/>
      <c r="M140" s="42" t="s">
        <v>1494</v>
      </c>
      <c r="N140" s="26" t="s">
        <v>1495</v>
      </c>
      <c r="O140" s="144"/>
      <c r="P140" s="42" t="s">
        <v>1491</v>
      </c>
      <c r="Q140" s="26" t="s">
        <v>1496</v>
      </c>
      <c r="R140" s="144"/>
      <c r="S140" s="42" t="s">
        <v>1497</v>
      </c>
      <c r="T140" s="26" t="s">
        <v>1498</v>
      </c>
      <c r="U140" s="144"/>
      <c r="V140" s="64"/>
      <c r="W140" s="65"/>
      <c r="X140" s="65"/>
      <c r="Y140" s="149"/>
      <c r="Z140" s="144"/>
      <c r="AA140" s="49" t="s">
        <v>1499</v>
      </c>
      <c r="AB140" s="144"/>
      <c r="AC140" s="59" t="str">
        <f t="shared" si="20"/>
        <v>ADMISSIONS-Other</v>
      </c>
      <c r="AD140" s="79" t="str">
        <f t="shared" si="21"/>
        <v>ADMISSIONS-Other-100</v>
      </c>
      <c r="AE140" s="79" t="str">
        <f t="shared" si="22"/>
        <v>ADMISSIONS-Other-100-1</v>
      </c>
      <c r="AF140" s="27" t="s">
        <v>1499</v>
      </c>
      <c r="AG140" s="21" t="str">
        <f t="shared" si="23"/>
        <v>100</v>
      </c>
      <c r="AH140" s="144"/>
      <c r="AI140" s="59" t="str">
        <f t="shared" si="24"/>
        <v>-</v>
      </c>
      <c r="AJ140" s="21" t="str">
        <f t="shared" si="25"/>
        <v>-</v>
      </c>
      <c r="AK140" s="144"/>
      <c r="AL140" s="55" t="e">
        <f t="shared" si="26"/>
        <v>#REF!</v>
      </c>
      <c r="AM140" s="80" t="str">
        <f t="shared" si="27"/>
        <v>-</v>
      </c>
      <c r="AN140" s="80" t="str">
        <f t="shared" si="28"/>
        <v>-</v>
      </c>
      <c r="AO140" s="34" t="s">
        <v>1494</v>
      </c>
      <c r="AP140" s="144"/>
      <c r="AQ140" s="59" t="str">
        <f>CodesFormula_10</f>
        <v>-</v>
      </c>
      <c r="AR140" s="147" t="str">
        <f t="shared" si="29"/>
        <v>-</v>
      </c>
    </row>
    <row r="141" spans="1:44">
      <c r="A141" s="144"/>
      <c r="B141" s="70"/>
      <c r="C141" s="144"/>
      <c r="D141" s="42" t="s">
        <v>1500</v>
      </c>
      <c r="E141" s="26" t="s">
        <v>707</v>
      </c>
      <c r="F141" s="144"/>
      <c r="G141" s="42" t="s">
        <v>1501</v>
      </c>
      <c r="H141" s="26" t="s">
        <v>1502</v>
      </c>
      <c r="I141" s="144"/>
      <c r="J141" s="64"/>
      <c r="K141" s="65"/>
      <c r="L141" s="144"/>
      <c r="M141" s="42" t="s">
        <v>1503</v>
      </c>
      <c r="N141" s="26" t="s">
        <v>1504</v>
      </c>
      <c r="O141" s="144"/>
      <c r="P141" s="42" t="s">
        <v>1500</v>
      </c>
      <c r="Q141" s="26" t="s">
        <v>1505</v>
      </c>
      <c r="R141" s="144"/>
      <c r="S141" s="42" t="s">
        <v>1506</v>
      </c>
      <c r="T141" s="26" t="s">
        <v>1507</v>
      </c>
      <c r="U141" s="144"/>
      <c r="V141" s="64"/>
      <c r="W141" s="65"/>
      <c r="X141" s="65"/>
      <c r="Y141" s="149"/>
      <c r="Z141" s="144"/>
      <c r="AA141" s="49" t="s">
        <v>1508</v>
      </c>
      <c r="AB141" s="144"/>
      <c r="AC141" s="59" t="str">
        <f t="shared" si="20"/>
        <v>ADMISSIONS-Other</v>
      </c>
      <c r="AD141" s="79" t="str">
        <f t="shared" si="21"/>
        <v>ADMISSIONS-Other-100</v>
      </c>
      <c r="AE141" s="79" t="str">
        <f t="shared" si="22"/>
        <v>ADMISSIONS-Other-100-2</v>
      </c>
      <c r="AF141" s="27" t="s">
        <v>1508</v>
      </c>
      <c r="AG141" s="21" t="str">
        <f t="shared" si="23"/>
        <v>100</v>
      </c>
      <c r="AH141" s="144"/>
      <c r="AI141" s="59" t="str">
        <f t="shared" si="24"/>
        <v>-</v>
      </c>
      <c r="AJ141" s="21" t="str">
        <f t="shared" si="25"/>
        <v>-</v>
      </c>
      <c r="AK141" s="144"/>
      <c r="AL141" s="55" t="e">
        <f t="shared" si="26"/>
        <v>#REF!</v>
      </c>
      <c r="AM141" s="80" t="str">
        <f t="shared" si="27"/>
        <v>-</v>
      </c>
      <c r="AN141" s="80" t="str">
        <f t="shared" si="28"/>
        <v>-</v>
      </c>
      <c r="AO141" s="34" t="s">
        <v>1503</v>
      </c>
      <c r="AP141" s="144"/>
      <c r="AQ141" s="59" t="str">
        <f>CodesFormula_10</f>
        <v>-</v>
      </c>
      <c r="AR141" s="147" t="str">
        <f t="shared" si="29"/>
        <v>-</v>
      </c>
    </row>
    <row r="142" spans="1:44">
      <c r="A142" s="144"/>
      <c r="B142" s="75"/>
      <c r="C142" s="144"/>
      <c r="D142" s="42" t="s">
        <v>1509</v>
      </c>
      <c r="E142" s="26" t="s">
        <v>707</v>
      </c>
      <c r="F142" s="144"/>
      <c r="G142" s="42" t="s">
        <v>1510</v>
      </c>
      <c r="H142" s="26" t="s">
        <v>1511</v>
      </c>
      <c r="I142" s="144"/>
      <c r="J142" s="64"/>
      <c r="K142" s="65"/>
      <c r="L142" s="144"/>
      <c r="M142" s="42" t="s">
        <v>1512</v>
      </c>
      <c r="N142" s="26" t="s">
        <v>1513</v>
      </c>
      <c r="O142" s="144"/>
      <c r="P142" s="42" t="s">
        <v>1509</v>
      </c>
      <c r="Q142" s="26" t="s">
        <v>1514</v>
      </c>
      <c r="R142" s="144"/>
      <c r="S142" s="42" t="s">
        <v>1515</v>
      </c>
      <c r="T142" s="26" t="s">
        <v>1516</v>
      </c>
      <c r="U142" s="144"/>
      <c r="V142" s="64"/>
      <c r="W142" s="65"/>
      <c r="X142" s="65"/>
      <c r="Y142" s="149"/>
      <c r="Z142" s="144"/>
      <c r="AA142" s="49" t="s">
        <v>1517</v>
      </c>
      <c r="AB142" s="144"/>
      <c r="AC142" s="59" t="str">
        <f t="shared" si="20"/>
        <v>ADMISSIONS-Other</v>
      </c>
      <c r="AD142" s="79" t="str">
        <f t="shared" si="21"/>
        <v>ADMISSIONS-Other-100</v>
      </c>
      <c r="AE142" s="79" t="str">
        <f t="shared" si="22"/>
        <v>ADMISSIONS-Other-100-3</v>
      </c>
      <c r="AF142" s="27" t="s">
        <v>1517</v>
      </c>
      <c r="AG142" s="21" t="str">
        <f t="shared" si="23"/>
        <v>100</v>
      </c>
      <c r="AH142" s="144"/>
      <c r="AI142" s="59" t="str">
        <f t="shared" si="24"/>
        <v>-</v>
      </c>
      <c r="AJ142" s="21" t="str">
        <f t="shared" si="25"/>
        <v>-</v>
      </c>
      <c r="AK142" s="144"/>
      <c r="AL142" s="55" t="e">
        <f t="shared" si="26"/>
        <v>#REF!</v>
      </c>
      <c r="AM142" s="80" t="str">
        <f t="shared" si="27"/>
        <v>-</v>
      </c>
      <c r="AN142" s="80" t="str">
        <f t="shared" si="28"/>
        <v>-</v>
      </c>
      <c r="AO142" s="34" t="s">
        <v>1512</v>
      </c>
      <c r="AP142" s="144"/>
      <c r="AQ142" s="59" t="str">
        <f>CodesFormula_10</f>
        <v>-</v>
      </c>
      <c r="AR142" s="147" t="str">
        <f t="shared" si="29"/>
        <v>-</v>
      </c>
    </row>
    <row r="143" spans="1:44">
      <c r="A143" s="144"/>
      <c r="B143" s="70"/>
      <c r="C143" s="144"/>
      <c r="D143" s="42" t="s">
        <v>1518</v>
      </c>
      <c r="E143" s="26" t="s">
        <v>273</v>
      </c>
      <c r="F143" s="144"/>
      <c r="G143" s="42" t="s">
        <v>1519</v>
      </c>
      <c r="H143" s="26" t="s">
        <v>1520</v>
      </c>
      <c r="I143" s="144"/>
      <c r="J143" s="64"/>
      <c r="K143" s="65"/>
      <c r="L143" s="144"/>
      <c r="M143" s="42" t="s">
        <v>1521</v>
      </c>
      <c r="N143" s="26" t="s">
        <v>1522</v>
      </c>
      <c r="O143" s="144"/>
      <c r="P143" s="42" t="s">
        <v>1518</v>
      </c>
      <c r="Q143" s="26" t="s">
        <v>1523</v>
      </c>
      <c r="R143" s="144"/>
      <c r="S143" s="42" t="s">
        <v>1524</v>
      </c>
      <c r="T143" s="26" t="s">
        <v>1525</v>
      </c>
      <c r="U143" s="144"/>
      <c r="V143" s="64"/>
      <c r="W143" s="65"/>
      <c r="X143" s="65"/>
      <c r="Y143" s="149"/>
      <c r="Z143" s="144"/>
      <c r="AA143" s="49" t="s">
        <v>1526</v>
      </c>
      <c r="AB143" s="144"/>
      <c r="AC143" s="59" t="str">
        <f t="shared" si="20"/>
        <v>PROVOST-Global_Strategies-Other</v>
      </c>
      <c r="AD143" s="79" t="str">
        <f t="shared" si="21"/>
        <v>PROVOST-Global_Strategies-Other-100</v>
      </c>
      <c r="AE143" s="79" t="str">
        <f t="shared" si="22"/>
        <v>PROVOST-Global_Strategies-Other-100-1</v>
      </c>
      <c r="AF143" s="27" t="s">
        <v>1526</v>
      </c>
      <c r="AG143" s="21" t="str">
        <f t="shared" si="23"/>
        <v>100</v>
      </c>
      <c r="AH143" s="144"/>
      <c r="AI143" s="59" t="str">
        <f t="shared" si="24"/>
        <v>-</v>
      </c>
      <c r="AJ143" s="21" t="str">
        <f t="shared" si="25"/>
        <v>-</v>
      </c>
      <c r="AK143" s="144"/>
      <c r="AL143" s="55" t="e">
        <f t="shared" si="26"/>
        <v>#REF!</v>
      </c>
      <c r="AM143" s="80" t="str">
        <f t="shared" si="27"/>
        <v>-</v>
      </c>
      <c r="AN143" s="80" t="str">
        <f t="shared" si="28"/>
        <v>-</v>
      </c>
      <c r="AO143" s="34" t="s">
        <v>1521</v>
      </c>
      <c r="AP143" s="144"/>
      <c r="AQ143" s="59" t="str">
        <f>CodesFormula_10</f>
        <v>-</v>
      </c>
      <c r="AR143" s="147" t="str">
        <f t="shared" si="29"/>
        <v>-</v>
      </c>
    </row>
    <row r="144" spans="1:44">
      <c r="A144" s="144"/>
      <c r="B144" s="75"/>
      <c r="C144" s="144"/>
      <c r="D144" s="42" t="s">
        <v>1527</v>
      </c>
      <c r="E144" s="26" t="s">
        <v>707</v>
      </c>
      <c r="F144" s="144"/>
      <c r="G144" s="42" t="s">
        <v>1528</v>
      </c>
      <c r="H144" s="26" t="s">
        <v>1529</v>
      </c>
      <c r="I144" s="144"/>
      <c r="J144" s="64"/>
      <c r="K144" s="65"/>
      <c r="L144" s="144"/>
      <c r="M144" s="42" t="s">
        <v>1530</v>
      </c>
      <c r="N144" s="26" t="s">
        <v>1531</v>
      </c>
      <c r="O144" s="144"/>
      <c r="P144" s="42" t="s">
        <v>1527</v>
      </c>
      <c r="Q144" s="26" t="s">
        <v>1532</v>
      </c>
      <c r="R144" s="144"/>
      <c r="S144" s="42" t="s">
        <v>1533</v>
      </c>
      <c r="T144" s="26" t="s">
        <v>1534</v>
      </c>
      <c r="U144" s="144"/>
      <c r="V144" s="64"/>
      <c r="W144" s="65"/>
      <c r="X144" s="65"/>
      <c r="Y144" s="149"/>
      <c r="Z144" s="144"/>
      <c r="AA144" s="49" t="s">
        <v>1535</v>
      </c>
      <c r="AB144" s="144"/>
      <c r="AC144" s="59" t="str">
        <f t="shared" si="20"/>
        <v>PROVOST-Global_Strategies-Other</v>
      </c>
      <c r="AD144" s="79" t="str">
        <f t="shared" si="21"/>
        <v>PROVOST-Global_Strategies-Other-100</v>
      </c>
      <c r="AE144" s="79" t="str">
        <f t="shared" si="22"/>
        <v>PROVOST-Global_Strategies-Other-100-2</v>
      </c>
      <c r="AF144" s="27" t="s">
        <v>1535</v>
      </c>
      <c r="AG144" s="21" t="str">
        <f t="shared" si="23"/>
        <v>100</v>
      </c>
      <c r="AH144" s="144"/>
      <c r="AI144" s="59" t="str">
        <f t="shared" si="24"/>
        <v>-</v>
      </c>
      <c r="AJ144" s="21" t="str">
        <f t="shared" si="25"/>
        <v>-</v>
      </c>
      <c r="AK144" s="144"/>
      <c r="AL144" s="55" t="e">
        <f t="shared" si="26"/>
        <v>#REF!</v>
      </c>
      <c r="AM144" s="80" t="str">
        <f t="shared" si="27"/>
        <v>-</v>
      </c>
      <c r="AN144" s="80" t="str">
        <f t="shared" si="28"/>
        <v>-</v>
      </c>
      <c r="AO144" s="34" t="s">
        <v>1530</v>
      </c>
      <c r="AP144" s="144"/>
      <c r="AQ144" s="59" t="str">
        <f>CodesFormula_10</f>
        <v>-</v>
      </c>
      <c r="AR144" s="147" t="str">
        <f t="shared" si="29"/>
        <v>-</v>
      </c>
    </row>
    <row r="145" spans="1:44">
      <c r="A145" s="144"/>
      <c r="B145" s="75"/>
      <c r="C145" s="144"/>
      <c r="D145" s="42" t="s">
        <v>1536</v>
      </c>
      <c r="E145" s="26" t="s">
        <v>489</v>
      </c>
      <c r="F145" s="144"/>
      <c r="G145" s="42" t="s">
        <v>1537</v>
      </c>
      <c r="H145" s="26" t="s">
        <v>1538</v>
      </c>
      <c r="I145" s="144"/>
      <c r="J145" s="64"/>
      <c r="K145" s="65"/>
      <c r="L145" s="144"/>
      <c r="M145" s="42" t="s">
        <v>1539</v>
      </c>
      <c r="N145" s="26" t="s">
        <v>1540</v>
      </c>
      <c r="O145" s="144"/>
      <c r="P145" s="42" t="s">
        <v>1536</v>
      </c>
      <c r="Q145" s="26" t="s">
        <v>1541</v>
      </c>
      <c r="R145" s="144"/>
      <c r="S145" s="42" t="s">
        <v>1542</v>
      </c>
      <c r="T145" s="26" t="s">
        <v>1543</v>
      </c>
      <c r="U145" s="144"/>
      <c r="V145" s="64"/>
      <c r="W145" s="65"/>
      <c r="X145" s="65"/>
      <c r="Y145" s="149"/>
      <c r="Z145" s="144"/>
      <c r="AA145" s="49" t="s">
        <v>1544</v>
      </c>
      <c r="AB145" s="144"/>
      <c r="AC145" s="59" t="str">
        <f t="shared" si="20"/>
        <v>UCAS-Other</v>
      </c>
      <c r="AD145" s="79" t="str">
        <f t="shared" si="21"/>
        <v>UCAS-Other-100</v>
      </c>
      <c r="AE145" s="79" t="str">
        <f t="shared" si="22"/>
        <v>UCAS-Other-100-1</v>
      </c>
      <c r="AF145" s="27" t="s">
        <v>1544</v>
      </c>
      <c r="AG145" s="21" t="str">
        <f t="shared" si="23"/>
        <v>100</v>
      </c>
      <c r="AH145" s="144"/>
      <c r="AI145" s="59" t="str">
        <f t="shared" si="24"/>
        <v>-</v>
      </c>
      <c r="AJ145" s="21" t="str">
        <f t="shared" si="25"/>
        <v>-</v>
      </c>
      <c r="AK145" s="144"/>
      <c r="AL145" s="55" t="e">
        <f t="shared" si="26"/>
        <v>#REF!</v>
      </c>
      <c r="AM145" s="80" t="str">
        <f t="shared" si="27"/>
        <v>-</v>
      </c>
      <c r="AN145" s="80" t="str">
        <f t="shared" si="28"/>
        <v>-</v>
      </c>
      <c r="AO145" s="34" t="s">
        <v>1539</v>
      </c>
      <c r="AP145" s="144"/>
      <c r="AQ145" s="59" t="str">
        <f>CodesFormula_10</f>
        <v>-</v>
      </c>
      <c r="AR145" s="147" t="str">
        <f t="shared" si="29"/>
        <v>-</v>
      </c>
    </row>
    <row r="146" spans="1:44">
      <c r="A146" s="144"/>
      <c r="B146" s="75"/>
      <c r="C146" s="144"/>
      <c r="D146" s="42" t="s">
        <v>1545</v>
      </c>
      <c r="E146" s="26" t="s">
        <v>707</v>
      </c>
      <c r="F146" s="144"/>
      <c r="G146" s="42" t="s">
        <v>1546</v>
      </c>
      <c r="H146" s="26" t="s">
        <v>1547</v>
      </c>
      <c r="I146" s="144"/>
      <c r="J146" s="64"/>
      <c r="K146" s="65"/>
      <c r="L146" s="144"/>
      <c r="M146" s="42" t="s">
        <v>1548</v>
      </c>
      <c r="N146" s="26" t="s">
        <v>1549</v>
      </c>
      <c r="O146" s="144"/>
      <c r="P146" s="42" t="s">
        <v>1545</v>
      </c>
      <c r="Q146" s="26" t="s">
        <v>1550</v>
      </c>
      <c r="R146" s="144"/>
      <c r="S146" s="42" t="s">
        <v>1551</v>
      </c>
      <c r="T146" s="26" t="s">
        <v>1552</v>
      </c>
      <c r="U146" s="144"/>
      <c r="V146" s="64"/>
      <c r="W146" s="65"/>
      <c r="X146" s="65"/>
      <c r="Y146" s="149"/>
      <c r="Z146" s="144"/>
      <c r="AA146" s="49" t="s">
        <v>1553</v>
      </c>
      <c r="AB146" s="144"/>
      <c r="AC146" s="59" t="str">
        <f t="shared" si="20"/>
        <v>STAFFF-DisabilAccessInc-Other</v>
      </c>
      <c r="AD146" s="79" t="str">
        <f t="shared" si="21"/>
        <v>STAFFF-DisabilAccessInc-Other-100</v>
      </c>
      <c r="AE146" s="79" t="str">
        <f t="shared" si="22"/>
        <v>STAFFF-DisabilAccessInc-Other-100-1</v>
      </c>
      <c r="AF146" s="27" t="s">
        <v>1553</v>
      </c>
      <c r="AG146" s="21" t="str">
        <f t="shared" si="23"/>
        <v>100</v>
      </c>
      <c r="AH146" s="144"/>
      <c r="AI146" s="59" t="str">
        <f t="shared" si="24"/>
        <v>-</v>
      </c>
      <c r="AJ146" s="21" t="str">
        <f t="shared" si="25"/>
        <v>-</v>
      </c>
      <c r="AK146" s="144"/>
      <c r="AL146" s="152" t="e">
        <f t="shared" si="26"/>
        <v>#REF!</v>
      </c>
      <c r="AM146" s="153" t="str">
        <f t="shared" si="27"/>
        <v>-</v>
      </c>
      <c r="AN146" s="153" t="str">
        <f t="shared" si="28"/>
        <v>-</v>
      </c>
      <c r="AO146" s="34" t="s">
        <v>1548</v>
      </c>
      <c r="AP146" s="144"/>
      <c r="AQ146" s="59" t="str">
        <f>CodesFormula_10</f>
        <v>-</v>
      </c>
      <c r="AR146" s="147" t="str">
        <f t="shared" si="29"/>
        <v>-</v>
      </c>
    </row>
    <row r="147" spans="1:44">
      <c r="A147" s="144"/>
      <c r="B147" s="75"/>
      <c r="C147" s="144"/>
      <c r="D147" s="42" t="s">
        <v>1554</v>
      </c>
      <c r="E147" s="26" t="s">
        <v>489</v>
      </c>
      <c r="F147" s="144"/>
      <c r="G147" s="42" t="s">
        <v>1555</v>
      </c>
      <c r="H147" s="26" t="s">
        <v>1556</v>
      </c>
      <c r="I147" s="144"/>
      <c r="J147" s="64"/>
      <c r="K147" s="65"/>
      <c r="L147" s="144"/>
      <c r="M147" s="42" t="s">
        <v>1557</v>
      </c>
      <c r="N147" s="26" t="s">
        <v>1558</v>
      </c>
      <c r="O147" s="144"/>
      <c r="P147" s="42" t="s">
        <v>1554</v>
      </c>
      <c r="Q147" s="26" t="s">
        <v>1559</v>
      </c>
      <c r="R147" s="144"/>
      <c r="S147" s="42" t="s">
        <v>1560</v>
      </c>
      <c r="T147" s="26" t="s">
        <v>1561</v>
      </c>
      <c r="U147" s="144"/>
      <c r="V147" s="64"/>
      <c r="W147" s="65"/>
      <c r="X147" s="65"/>
      <c r="Y147" s="149"/>
      <c r="Z147" s="144"/>
      <c r="AA147" s="49" t="s">
        <v>1562</v>
      </c>
      <c r="AB147" s="144"/>
      <c r="AC147" s="59" t="str">
        <f t="shared" si="20"/>
        <v>STAFFF-Vice_President</v>
      </c>
      <c r="AD147" s="79" t="str">
        <f t="shared" si="21"/>
        <v>STAFFF-Vice_President-100</v>
      </c>
      <c r="AE147" s="79" t="str">
        <f t="shared" si="22"/>
        <v>STAFFF-Vice_President-100-1</v>
      </c>
      <c r="AF147" s="27" t="s">
        <v>1562</v>
      </c>
      <c r="AG147" s="21" t="str">
        <f t="shared" si="23"/>
        <v>100</v>
      </c>
      <c r="AH147" s="144"/>
      <c r="AI147" s="59" t="str">
        <f t="shared" si="24"/>
        <v>-</v>
      </c>
      <c r="AJ147" s="21" t="str">
        <f t="shared" si="25"/>
        <v>-</v>
      </c>
      <c r="AK147" s="144"/>
      <c r="AL147" s="152" t="e">
        <f t="shared" si="26"/>
        <v>#REF!</v>
      </c>
      <c r="AM147" s="153" t="str">
        <f t="shared" si="27"/>
        <v>-</v>
      </c>
      <c r="AN147" s="153" t="str">
        <f t="shared" si="28"/>
        <v>-</v>
      </c>
      <c r="AO147" s="34" t="s">
        <v>1557</v>
      </c>
      <c r="AP147" s="144"/>
      <c r="AQ147" s="59" t="str">
        <f>CodesFormula_10</f>
        <v>-</v>
      </c>
      <c r="AR147" s="147" t="str">
        <f t="shared" si="29"/>
        <v>-</v>
      </c>
    </row>
    <row r="148" spans="1:44">
      <c r="A148" s="144"/>
      <c r="B148" s="70"/>
      <c r="C148" s="144"/>
      <c r="D148" s="42" t="s">
        <v>1563</v>
      </c>
      <c r="E148" s="26" t="s">
        <v>707</v>
      </c>
      <c r="F148" s="144"/>
      <c r="G148" s="42" t="s">
        <v>1564</v>
      </c>
      <c r="H148" s="26" t="s">
        <v>1565</v>
      </c>
      <c r="I148" s="144"/>
      <c r="J148" s="64"/>
      <c r="K148" s="65"/>
      <c r="L148" s="144"/>
      <c r="M148" s="42" t="s">
        <v>1566</v>
      </c>
      <c r="N148" s="26" t="s">
        <v>1567</v>
      </c>
      <c r="O148" s="144"/>
      <c r="P148" s="42" t="s">
        <v>1563</v>
      </c>
      <c r="Q148" s="26" t="s">
        <v>1568</v>
      </c>
      <c r="R148" s="144"/>
      <c r="S148" s="42" t="s">
        <v>1569</v>
      </c>
      <c r="T148" s="26" t="s">
        <v>1570</v>
      </c>
      <c r="U148" s="144"/>
      <c r="V148" s="64"/>
      <c r="W148" s="65"/>
      <c r="X148" s="65"/>
      <c r="Y148" s="149"/>
      <c r="Z148" s="144"/>
      <c r="AA148" s="49" t="s">
        <v>1571</v>
      </c>
      <c r="AB148" s="144"/>
      <c r="AC148" s="59" t="str">
        <f t="shared" si="20"/>
        <v>PRESIDENT-Office</v>
      </c>
      <c r="AD148" s="79" t="str">
        <f t="shared" si="21"/>
        <v>PRESIDENT-Office-100</v>
      </c>
      <c r="AE148" s="79" t="str">
        <f t="shared" si="22"/>
        <v>PRESIDENT-Office-100-1</v>
      </c>
      <c r="AF148" s="27" t="s">
        <v>1571</v>
      </c>
      <c r="AG148" s="21" t="str">
        <f t="shared" si="23"/>
        <v>100</v>
      </c>
      <c r="AH148" s="144"/>
      <c r="AI148" s="59" t="str">
        <f t="shared" si="24"/>
        <v>-</v>
      </c>
      <c r="AJ148" s="21" t="str">
        <f t="shared" si="25"/>
        <v>-</v>
      </c>
      <c r="AK148" s="144"/>
      <c r="AL148" s="152" t="e">
        <f t="shared" si="26"/>
        <v>#REF!</v>
      </c>
      <c r="AM148" s="153" t="str">
        <f t="shared" si="27"/>
        <v>-</v>
      </c>
      <c r="AN148" s="153" t="str">
        <f t="shared" si="28"/>
        <v>-</v>
      </c>
      <c r="AO148" s="34" t="s">
        <v>1566</v>
      </c>
      <c r="AP148" s="144"/>
      <c r="AQ148" s="59" t="str">
        <f>CodesFormula_10</f>
        <v>-</v>
      </c>
      <c r="AR148" s="147" t="str">
        <f t="shared" si="29"/>
        <v>-</v>
      </c>
    </row>
    <row r="149" spans="1:44">
      <c r="A149" s="144"/>
      <c r="B149" s="75"/>
      <c r="C149" s="144"/>
      <c r="D149" s="42" t="s">
        <v>1572</v>
      </c>
      <c r="E149" s="26" t="s">
        <v>707</v>
      </c>
      <c r="F149" s="144"/>
      <c r="G149" s="42" t="s">
        <v>1573</v>
      </c>
      <c r="H149" s="26" t="s">
        <v>1574</v>
      </c>
      <c r="I149" s="144"/>
      <c r="J149" s="64"/>
      <c r="K149" s="65"/>
      <c r="L149" s="144"/>
      <c r="M149" s="42" t="s">
        <v>1575</v>
      </c>
      <c r="N149" s="26" t="s">
        <v>1576</v>
      </c>
      <c r="O149" s="144"/>
      <c r="P149" s="42" t="s">
        <v>1572</v>
      </c>
      <c r="Q149" s="26" t="s">
        <v>1577</v>
      </c>
      <c r="R149" s="144"/>
      <c r="S149" s="42" t="s">
        <v>1578</v>
      </c>
      <c r="T149" s="26" t="s">
        <v>1579</v>
      </c>
      <c r="U149" s="144"/>
      <c r="V149" s="64"/>
      <c r="W149" s="65"/>
      <c r="X149" s="65"/>
      <c r="Y149" s="149"/>
      <c r="Z149" s="144"/>
      <c r="AA149" s="49" t="s">
        <v>1580</v>
      </c>
      <c r="AB149" s="144"/>
      <c r="AC149" s="59" t="str">
        <f t="shared" si="20"/>
        <v>PRESIDENT-Office</v>
      </c>
      <c r="AD149" s="79" t="str">
        <f t="shared" si="21"/>
        <v>PRESIDENT-Office-100</v>
      </c>
      <c r="AE149" s="79" t="str">
        <f t="shared" si="22"/>
        <v>PRESIDENT-Office-100-2</v>
      </c>
      <c r="AF149" s="27" t="s">
        <v>1580</v>
      </c>
      <c r="AG149" s="21" t="str">
        <f t="shared" si="23"/>
        <v>100</v>
      </c>
      <c r="AH149" s="144"/>
      <c r="AI149" s="59" t="str">
        <f t="shared" si="24"/>
        <v>-</v>
      </c>
      <c r="AJ149" s="21" t="str">
        <f t="shared" si="25"/>
        <v>-</v>
      </c>
      <c r="AK149" s="144"/>
      <c r="AL149" s="152" t="e">
        <f t="shared" si="26"/>
        <v>#REF!</v>
      </c>
      <c r="AM149" s="153" t="str">
        <f t="shared" si="27"/>
        <v>-</v>
      </c>
      <c r="AN149" s="153" t="str">
        <f t="shared" si="28"/>
        <v>-</v>
      </c>
      <c r="AO149" s="34" t="s">
        <v>1575</v>
      </c>
      <c r="AP149" s="144"/>
      <c r="AQ149" s="59" t="str">
        <f>CodesFormula_10</f>
        <v>-</v>
      </c>
      <c r="AR149" s="147" t="str">
        <f t="shared" si="29"/>
        <v>-</v>
      </c>
    </row>
    <row r="150" spans="1:44">
      <c r="A150" s="144"/>
      <c r="B150" s="27"/>
      <c r="C150" s="144"/>
      <c r="D150" s="42" t="s">
        <v>1581</v>
      </c>
      <c r="E150" s="26" t="s">
        <v>489</v>
      </c>
      <c r="F150" s="144"/>
      <c r="G150" s="42" t="s">
        <v>1582</v>
      </c>
      <c r="H150" s="26" t="s">
        <v>1583</v>
      </c>
      <c r="I150" s="144"/>
      <c r="J150" s="64"/>
      <c r="K150" s="65"/>
      <c r="L150" s="144"/>
      <c r="M150" s="42" t="s">
        <v>1584</v>
      </c>
      <c r="N150" s="26" t="s">
        <v>1585</v>
      </c>
      <c r="O150" s="144"/>
      <c r="P150" s="42" t="s">
        <v>1581</v>
      </c>
      <c r="Q150" s="26" t="s">
        <v>1586</v>
      </c>
      <c r="R150" s="144"/>
      <c r="S150" s="42" t="s">
        <v>1587</v>
      </c>
      <c r="T150" s="26" t="s">
        <v>1588</v>
      </c>
      <c r="U150" s="144"/>
      <c r="V150" s="64"/>
      <c r="W150" s="65"/>
      <c r="X150" s="65"/>
      <c r="Y150" s="149"/>
      <c r="Z150" s="144"/>
      <c r="AA150" s="49" t="s">
        <v>1589</v>
      </c>
      <c r="AB150" s="144"/>
      <c r="AC150" s="59" t="str">
        <f t="shared" si="20"/>
        <v>PRESIDENT-Office</v>
      </c>
      <c r="AD150" s="79" t="str">
        <f t="shared" si="21"/>
        <v>PRESIDENT-Office-100</v>
      </c>
      <c r="AE150" s="79" t="str">
        <f t="shared" si="22"/>
        <v>PRESIDENT-Office-100-3</v>
      </c>
      <c r="AF150" s="27" t="s">
        <v>1589</v>
      </c>
      <c r="AG150" s="21" t="str">
        <f t="shared" si="23"/>
        <v>100</v>
      </c>
      <c r="AH150" s="144"/>
      <c r="AI150" s="59" t="str">
        <f t="shared" si="24"/>
        <v>-</v>
      </c>
      <c r="AJ150" s="21" t="str">
        <f t="shared" si="25"/>
        <v>-</v>
      </c>
      <c r="AK150" s="144"/>
      <c r="AL150" s="152" t="e">
        <f t="shared" si="26"/>
        <v>#REF!</v>
      </c>
      <c r="AM150" s="153" t="str">
        <f t="shared" si="27"/>
        <v>-</v>
      </c>
      <c r="AN150" s="153" t="str">
        <f t="shared" si="28"/>
        <v>-</v>
      </c>
      <c r="AO150" s="34" t="s">
        <v>1584</v>
      </c>
      <c r="AP150" s="144"/>
      <c r="AQ150" s="59" t="str">
        <f>CodesFormula_10</f>
        <v>-</v>
      </c>
      <c r="AR150" s="147" t="str">
        <f t="shared" si="29"/>
        <v>-</v>
      </c>
    </row>
    <row r="151" spans="1:44">
      <c r="A151" s="144"/>
      <c r="B151" s="154"/>
      <c r="C151" s="144"/>
      <c r="D151" s="42" t="s">
        <v>1590</v>
      </c>
      <c r="E151" s="26" t="s">
        <v>707</v>
      </c>
      <c r="F151" s="144"/>
      <c r="G151" s="42" t="s">
        <v>1591</v>
      </c>
      <c r="H151" s="26" t="s">
        <v>1592</v>
      </c>
      <c r="I151" s="144"/>
      <c r="J151" s="64"/>
      <c r="K151" s="65"/>
      <c r="L151" s="144"/>
      <c r="M151" s="42" t="s">
        <v>1593</v>
      </c>
      <c r="N151" s="26" t="s">
        <v>1594</v>
      </c>
      <c r="O151" s="144"/>
      <c r="P151" s="42" t="s">
        <v>1590</v>
      </c>
      <c r="Q151" s="26" t="s">
        <v>1165</v>
      </c>
      <c r="R151" s="144"/>
      <c r="S151" s="42" t="s">
        <v>1595</v>
      </c>
      <c r="T151" s="26" t="s">
        <v>580</v>
      </c>
      <c r="U151" s="144"/>
      <c r="V151" s="64"/>
      <c r="W151" s="65"/>
      <c r="X151" s="65"/>
      <c r="Y151" s="149"/>
      <c r="Z151" s="144"/>
      <c r="AA151" s="49" t="s">
        <v>1596</v>
      </c>
      <c r="AB151" s="144"/>
      <c r="AC151" s="59" t="str">
        <f t="shared" si="20"/>
        <v>PRESIDENT-Office</v>
      </c>
      <c r="AD151" s="79" t="str">
        <f t="shared" si="21"/>
        <v>PRESIDENT-Office-100</v>
      </c>
      <c r="AE151" s="79" t="str">
        <f t="shared" si="22"/>
        <v>PRESIDENT-Office-100-4</v>
      </c>
      <c r="AF151" s="27" t="s">
        <v>1596</v>
      </c>
      <c r="AG151" s="21" t="str">
        <f t="shared" si="23"/>
        <v>100</v>
      </c>
      <c r="AH151" s="144"/>
      <c r="AI151" s="59" t="str">
        <f t="shared" si="24"/>
        <v>-</v>
      </c>
      <c r="AJ151" s="21" t="str">
        <f t="shared" si="25"/>
        <v>-</v>
      </c>
      <c r="AK151" s="144"/>
      <c r="AL151" s="152" t="e">
        <f t="shared" si="26"/>
        <v>#REF!</v>
      </c>
      <c r="AM151" s="153" t="str">
        <f t="shared" si="27"/>
        <v>-</v>
      </c>
      <c r="AN151" s="153" t="str">
        <f t="shared" si="28"/>
        <v>-</v>
      </c>
      <c r="AO151" s="34" t="s">
        <v>1593</v>
      </c>
      <c r="AP151" s="144"/>
      <c r="AQ151" s="59" t="str">
        <f>CodesFormula_10</f>
        <v>-</v>
      </c>
      <c r="AR151" s="147" t="str">
        <f t="shared" si="29"/>
        <v>-</v>
      </c>
    </row>
    <row r="152" spans="1:44" ht="13.8" thickBot="1">
      <c r="A152" s="144"/>
      <c r="B152" s="154"/>
      <c r="C152" s="144"/>
      <c r="D152" s="42" t="s">
        <v>1597</v>
      </c>
      <c r="E152" s="26" t="s">
        <v>707</v>
      </c>
      <c r="F152" s="144"/>
      <c r="G152" s="42" t="s">
        <v>1598</v>
      </c>
      <c r="H152" s="26" t="s">
        <v>1599</v>
      </c>
      <c r="I152" s="144"/>
      <c r="J152" s="64"/>
      <c r="K152" s="65"/>
      <c r="L152" s="144"/>
      <c r="M152" s="46" t="s">
        <v>1600</v>
      </c>
      <c r="N152" s="76" t="s">
        <v>1601</v>
      </c>
      <c r="O152" s="144"/>
      <c r="P152" s="42" t="s">
        <v>1597</v>
      </c>
      <c r="Q152" s="26" t="s">
        <v>1602</v>
      </c>
      <c r="R152" s="144"/>
      <c r="S152" s="42" t="s">
        <v>1603</v>
      </c>
      <c r="T152" s="26" t="s">
        <v>1604</v>
      </c>
      <c r="U152" s="144"/>
      <c r="V152" s="64"/>
      <c r="W152" s="65"/>
      <c r="X152" s="65"/>
      <c r="Y152" s="149"/>
      <c r="Z152" s="144"/>
      <c r="AA152" s="49" t="s">
        <v>1605</v>
      </c>
      <c r="AB152" s="144"/>
      <c r="AC152" s="59" t="str">
        <f t="shared" si="20"/>
        <v>PRESIDENT-Office</v>
      </c>
      <c r="AD152" s="79" t="str">
        <f t="shared" si="21"/>
        <v>PRESIDENT-Office-100</v>
      </c>
      <c r="AE152" s="79" t="str">
        <f t="shared" si="22"/>
        <v>PRESIDENT-Office-100-5</v>
      </c>
      <c r="AF152" s="27" t="s">
        <v>1605</v>
      </c>
      <c r="AG152" s="21" t="str">
        <f t="shared" si="23"/>
        <v>100</v>
      </c>
      <c r="AH152" s="144"/>
      <c r="AI152" s="59" t="str">
        <f t="shared" si="24"/>
        <v>-</v>
      </c>
      <c r="AJ152" s="21" t="str">
        <f t="shared" si="25"/>
        <v>-</v>
      </c>
      <c r="AK152" s="144"/>
      <c r="AL152" s="155" t="e">
        <f t="shared" si="26"/>
        <v>#REF!</v>
      </c>
      <c r="AM152" s="156" t="str">
        <f t="shared" si="27"/>
        <v>-</v>
      </c>
      <c r="AN152" s="156" t="str">
        <f t="shared" si="28"/>
        <v>-</v>
      </c>
      <c r="AO152" s="157" t="s">
        <v>1600</v>
      </c>
      <c r="AP152" s="144"/>
      <c r="AQ152" s="60" t="str">
        <f>CodesFormula_10</f>
        <v>-</v>
      </c>
      <c r="AR152" s="158" t="str">
        <f t="shared" si="29"/>
        <v>-</v>
      </c>
    </row>
    <row r="153" spans="1:44">
      <c r="A153" s="144"/>
      <c r="B153" s="154"/>
      <c r="C153" s="144"/>
      <c r="D153" s="42" t="s">
        <v>1606</v>
      </c>
      <c r="E153" s="26" t="s">
        <v>858</v>
      </c>
      <c r="F153" s="144"/>
      <c r="G153" s="42" t="s">
        <v>1607</v>
      </c>
      <c r="H153" s="26" t="s">
        <v>1608</v>
      </c>
      <c r="I153" s="144"/>
      <c r="J153" s="64"/>
      <c r="K153" s="65"/>
      <c r="L153" s="144"/>
      <c r="M153" s="144"/>
      <c r="N153" s="144"/>
      <c r="O153" s="144"/>
      <c r="P153" s="42" t="s">
        <v>1606</v>
      </c>
      <c r="Q153" s="26" t="s">
        <v>1609</v>
      </c>
      <c r="R153" s="144"/>
      <c r="S153" s="42" t="s">
        <v>1610</v>
      </c>
      <c r="T153" s="26" t="s">
        <v>1611</v>
      </c>
      <c r="U153" s="144"/>
      <c r="V153" s="64"/>
      <c r="W153" s="65"/>
      <c r="X153" s="65"/>
      <c r="Y153" s="149"/>
      <c r="Z153" s="144"/>
      <c r="AA153" s="49" t="s">
        <v>1612</v>
      </c>
      <c r="AB153" s="144"/>
      <c r="AC153" s="59" t="str">
        <f t="shared" si="20"/>
        <v>LEGAL</v>
      </c>
      <c r="AD153" s="79" t="str">
        <f t="shared" si="21"/>
        <v>LEGAL-100</v>
      </c>
      <c r="AE153" s="79" t="str">
        <f t="shared" si="22"/>
        <v>LEGAL-100-1</v>
      </c>
      <c r="AF153" s="27" t="s">
        <v>1612</v>
      </c>
      <c r="AG153" s="21" t="str">
        <f t="shared" si="23"/>
        <v>100</v>
      </c>
      <c r="AH153" s="144"/>
      <c r="AI153" s="59" t="str">
        <f t="shared" si="24"/>
        <v>-</v>
      </c>
      <c r="AJ153" s="21" t="str">
        <f t="shared" si="25"/>
        <v>-</v>
      </c>
      <c r="AK153" s="144"/>
      <c r="AL153" s="154"/>
      <c r="AM153" s="154"/>
      <c r="AN153" s="154"/>
      <c r="AO153" s="154"/>
      <c r="AP153" s="144"/>
      <c r="AQ153" s="144"/>
      <c r="AR153" s="154"/>
    </row>
    <row r="154" spans="1:44">
      <c r="A154" s="144"/>
      <c r="B154" s="154"/>
      <c r="C154" s="144"/>
      <c r="D154" s="42" t="s">
        <v>1613</v>
      </c>
      <c r="E154" s="26" t="s">
        <v>707</v>
      </c>
      <c r="F154" s="144"/>
      <c r="G154" s="42" t="s">
        <v>1614</v>
      </c>
      <c r="H154" s="26" t="s">
        <v>1615</v>
      </c>
      <c r="I154" s="144"/>
      <c r="J154" s="64"/>
      <c r="K154" s="65"/>
      <c r="L154" s="144"/>
      <c r="M154" s="144"/>
      <c r="N154" s="144"/>
      <c r="O154" s="144"/>
      <c r="P154" s="42" t="s">
        <v>1613</v>
      </c>
      <c r="Q154" s="26" t="s">
        <v>1616</v>
      </c>
      <c r="R154" s="144"/>
      <c r="S154" s="42" t="s">
        <v>1617</v>
      </c>
      <c r="T154" s="26" t="s">
        <v>1618</v>
      </c>
      <c r="U154" s="144"/>
      <c r="V154" s="64"/>
      <c r="W154" s="65"/>
      <c r="X154" s="65"/>
      <c r="Y154" s="149"/>
      <c r="Z154" s="144"/>
      <c r="AA154" s="49" t="s">
        <v>1619</v>
      </c>
      <c r="AB154" s="144"/>
      <c r="AC154" s="59" t="str">
        <f t="shared" si="20"/>
        <v>LEGAL</v>
      </c>
      <c r="AD154" s="79" t="str">
        <f t="shared" si="21"/>
        <v>LEGAL-100</v>
      </c>
      <c r="AE154" s="79" t="str">
        <f t="shared" si="22"/>
        <v>LEGAL-100-2</v>
      </c>
      <c r="AF154" s="27" t="s">
        <v>1619</v>
      </c>
      <c r="AG154" s="21" t="str">
        <f t="shared" si="23"/>
        <v>100</v>
      </c>
      <c r="AH154" s="144"/>
      <c r="AI154" s="59" t="str">
        <f t="shared" si="24"/>
        <v>-</v>
      </c>
      <c r="AJ154" s="21" t="str">
        <f t="shared" si="25"/>
        <v>-</v>
      </c>
      <c r="AK154" s="144"/>
      <c r="AL154" s="154"/>
      <c r="AM154" s="154"/>
      <c r="AN154" s="154"/>
      <c r="AO154" s="154"/>
      <c r="AP154" s="144"/>
      <c r="AQ154" s="144"/>
      <c r="AR154" s="154"/>
    </row>
    <row r="155" spans="1:44">
      <c r="A155" s="144"/>
      <c r="B155" s="154"/>
      <c r="C155" s="144"/>
      <c r="D155" s="42" t="s">
        <v>1620</v>
      </c>
      <c r="E155" s="26" t="s">
        <v>707</v>
      </c>
      <c r="F155" s="144"/>
      <c r="G155" s="42" t="s">
        <v>1621</v>
      </c>
      <c r="H155" s="26" t="s">
        <v>1622</v>
      </c>
      <c r="I155" s="144"/>
      <c r="J155" s="64"/>
      <c r="K155" s="65"/>
      <c r="L155" s="144"/>
      <c r="M155" s="144"/>
      <c r="N155" s="144"/>
      <c r="O155" s="144"/>
      <c r="P155" s="42" t="s">
        <v>1620</v>
      </c>
      <c r="Q155" s="26" t="s">
        <v>1623</v>
      </c>
      <c r="R155" s="144"/>
      <c r="S155" s="42" t="s">
        <v>1624</v>
      </c>
      <c r="T155" s="26" t="s">
        <v>1625</v>
      </c>
      <c r="U155" s="144"/>
      <c r="V155" s="64"/>
      <c r="W155" s="65"/>
      <c r="X155" s="65"/>
      <c r="Y155" s="149"/>
      <c r="Z155" s="144"/>
      <c r="AA155" s="49" t="s">
        <v>1626</v>
      </c>
      <c r="AB155" s="144"/>
      <c r="AC155" s="59" t="str">
        <f t="shared" si="20"/>
        <v>LEGAL</v>
      </c>
      <c r="AD155" s="79" t="str">
        <f t="shared" si="21"/>
        <v>LEGAL-100</v>
      </c>
      <c r="AE155" s="79" t="str">
        <f t="shared" si="22"/>
        <v>LEGAL-100-3</v>
      </c>
      <c r="AF155" s="27" t="s">
        <v>1626</v>
      </c>
      <c r="AG155" s="21" t="str">
        <f t="shared" si="23"/>
        <v>100</v>
      </c>
      <c r="AH155" s="144"/>
      <c r="AI155" s="59" t="str">
        <f t="shared" si="24"/>
        <v>-</v>
      </c>
      <c r="AJ155" s="21" t="str">
        <f t="shared" si="25"/>
        <v>-</v>
      </c>
      <c r="AK155" s="144"/>
      <c r="AL155" s="154"/>
      <c r="AM155" s="154"/>
      <c r="AN155" s="154"/>
      <c r="AO155" s="154"/>
      <c r="AP155" s="144"/>
      <c r="AQ155" s="144"/>
      <c r="AR155" s="154"/>
    </row>
    <row r="156" spans="1:44">
      <c r="A156" s="144"/>
      <c r="B156" s="154"/>
      <c r="C156" s="144"/>
      <c r="D156" s="42" t="s">
        <v>1627</v>
      </c>
      <c r="E156" s="26" t="s">
        <v>707</v>
      </c>
      <c r="F156" s="144"/>
      <c r="G156" s="42" t="s">
        <v>1628</v>
      </c>
      <c r="H156" s="26" t="s">
        <v>1629</v>
      </c>
      <c r="I156" s="144"/>
      <c r="J156" s="64"/>
      <c r="K156" s="65"/>
      <c r="L156" s="144"/>
      <c r="M156" s="144"/>
      <c r="N156" s="144"/>
      <c r="O156" s="144"/>
      <c r="P156" s="42" t="s">
        <v>1627</v>
      </c>
      <c r="Q156" s="26" t="s">
        <v>1630</v>
      </c>
      <c r="R156" s="144"/>
      <c r="S156" s="42" t="s">
        <v>1631</v>
      </c>
      <c r="T156" s="26" t="s">
        <v>1632</v>
      </c>
      <c r="U156" s="144"/>
      <c r="V156" s="64"/>
      <c r="W156" s="65"/>
      <c r="X156" s="65"/>
      <c r="Y156" s="149"/>
      <c r="Z156" s="144"/>
      <c r="AA156" s="49" t="s">
        <v>1633</v>
      </c>
      <c r="AB156" s="144"/>
      <c r="AC156" s="59" t="str">
        <f t="shared" si="20"/>
        <v>LEGAL</v>
      </c>
      <c r="AD156" s="79" t="str">
        <f t="shared" si="21"/>
        <v>LEGAL-100</v>
      </c>
      <c r="AE156" s="79" t="str">
        <f t="shared" si="22"/>
        <v>LEGAL-100-4</v>
      </c>
      <c r="AF156" s="27" t="s">
        <v>1633</v>
      </c>
      <c r="AG156" s="21" t="str">
        <f t="shared" si="23"/>
        <v>100</v>
      </c>
      <c r="AH156" s="144"/>
      <c r="AI156" s="59" t="str">
        <f t="shared" si="24"/>
        <v>-</v>
      </c>
      <c r="AJ156" s="21" t="str">
        <f t="shared" si="25"/>
        <v>-</v>
      </c>
      <c r="AK156" s="144"/>
      <c r="AL156" s="154"/>
      <c r="AM156" s="154"/>
      <c r="AN156" s="154"/>
      <c r="AO156" s="154"/>
      <c r="AP156" s="144"/>
      <c r="AQ156" s="144"/>
      <c r="AR156" s="154"/>
    </row>
    <row r="157" spans="1:44">
      <c r="A157" s="144"/>
      <c r="B157" s="154"/>
      <c r="C157" s="144"/>
      <c r="D157" s="42" t="s">
        <v>1634</v>
      </c>
      <c r="E157" s="26" t="s">
        <v>830</v>
      </c>
      <c r="F157" s="144"/>
      <c r="G157" s="42" t="s">
        <v>1635</v>
      </c>
      <c r="H157" s="26" t="s">
        <v>1636</v>
      </c>
      <c r="I157" s="144"/>
      <c r="J157" s="64"/>
      <c r="K157" s="65"/>
      <c r="L157" s="144"/>
      <c r="M157" s="144"/>
      <c r="N157" s="144"/>
      <c r="O157" s="144"/>
      <c r="P157" s="42" t="s">
        <v>1634</v>
      </c>
      <c r="Q157" s="26" t="s">
        <v>1637</v>
      </c>
      <c r="R157" s="144"/>
      <c r="S157" s="42" t="s">
        <v>1638</v>
      </c>
      <c r="T157" s="26" t="s">
        <v>1639</v>
      </c>
      <c r="U157" s="144"/>
      <c r="V157" s="64"/>
      <c r="W157" s="65"/>
      <c r="X157" s="65"/>
      <c r="Y157" s="149"/>
      <c r="Z157" s="144"/>
      <c r="AA157" s="49" t="s">
        <v>1640</v>
      </c>
      <c r="AB157" s="144"/>
      <c r="AC157" s="59" t="str">
        <f t="shared" si="20"/>
        <v>LEGAL</v>
      </c>
      <c r="AD157" s="79" t="str">
        <f t="shared" si="21"/>
        <v>LEGAL-100</v>
      </c>
      <c r="AE157" s="79" t="str">
        <f t="shared" si="22"/>
        <v>LEGAL-100-5</v>
      </c>
      <c r="AF157" s="27" t="s">
        <v>1640</v>
      </c>
      <c r="AG157" s="21" t="str">
        <f t="shared" si="23"/>
        <v>100</v>
      </c>
      <c r="AH157" s="144"/>
      <c r="AI157" s="59" t="str">
        <f t="shared" si="24"/>
        <v>-</v>
      </c>
      <c r="AJ157" s="21" t="str">
        <f t="shared" si="25"/>
        <v>-</v>
      </c>
      <c r="AK157" s="144"/>
      <c r="AL157" s="154"/>
      <c r="AM157" s="154"/>
      <c r="AN157" s="154"/>
      <c r="AO157" s="154"/>
      <c r="AP157" s="144"/>
      <c r="AQ157" s="144"/>
      <c r="AR157" s="154"/>
    </row>
    <row r="158" spans="1:44">
      <c r="A158" s="144"/>
      <c r="B158" s="154"/>
      <c r="C158" s="144"/>
      <c r="D158" s="42" t="s">
        <v>1184</v>
      </c>
      <c r="E158" s="26" t="s">
        <v>830</v>
      </c>
      <c r="F158" s="144"/>
      <c r="G158" s="42" t="s">
        <v>1641</v>
      </c>
      <c r="H158" s="26" t="s">
        <v>1642</v>
      </c>
      <c r="I158" s="144"/>
      <c r="J158" s="64"/>
      <c r="K158" s="65"/>
      <c r="L158" s="144"/>
      <c r="M158" s="144"/>
      <c r="N158" s="144"/>
      <c r="O158" s="144"/>
      <c r="P158" s="42" t="s">
        <v>1184</v>
      </c>
      <c r="Q158" s="26" t="s">
        <v>1643</v>
      </c>
      <c r="R158" s="144"/>
      <c r="S158" s="42" t="s">
        <v>1644</v>
      </c>
      <c r="T158" s="26" t="s">
        <v>1645</v>
      </c>
      <c r="U158" s="144"/>
      <c r="V158" s="64"/>
      <c r="W158" s="65"/>
      <c r="X158" s="65"/>
      <c r="Y158" s="149"/>
      <c r="Z158" s="144"/>
      <c r="AA158" s="49" t="s">
        <v>1646</v>
      </c>
      <c r="AB158" s="144"/>
      <c r="AC158" s="59" t="str">
        <f t="shared" si="20"/>
        <v>LEGAL</v>
      </c>
      <c r="AD158" s="79" t="str">
        <f t="shared" si="21"/>
        <v>LEGAL-100</v>
      </c>
      <c r="AE158" s="79" t="str">
        <f t="shared" si="22"/>
        <v>LEGAL-100-6</v>
      </c>
      <c r="AF158" s="27" t="s">
        <v>1646</v>
      </c>
      <c r="AG158" s="21" t="str">
        <f t="shared" si="23"/>
        <v>100</v>
      </c>
      <c r="AH158" s="144"/>
      <c r="AI158" s="59" t="str">
        <f t="shared" si="24"/>
        <v>-</v>
      </c>
      <c r="AJ158" s="21" t="str">
        <f t="shared" si="25"/>
        <v>-</v>
      </c>
      <c r="AK158" s="144"/>
      <c r="AL158" s="154"/>
      <c r="AM158" s="154"/>
      <c r="AN158" s="154"/>
      <c r="AO158" s="154"/>
      <c r="AP158" s="144"/>
      <c r="AQ158" s="144"/>
      <c r="AR158" s="154"/>
    </row>
    <row r="159" spans="1:44">
      <c r="A159" s="144"/>
      <c r="B159" s="154"/>
      <c r="C159" s="144"/>
      <c r="D159" s="42" t="s">
        <v>1647</v>
      </c>
      <c r="E159" s="26" t="s">
        <v>878</v>
      </c>
      <c r="F159" s="144"/>
      <c r="G159" s="42" t="s">
        <v>1648</v>
      </c>
      <c r="H159" s="26" t="s">
        <v>1649</v>
      </c>
      <c r="I159" s="144"/>
      <c r="J159" s="64"/>
      <c r="K159" s="65"/>
      <c r="L159" s="144"/>
      <c r="M159" s="144"/>
      <c r="N159" s="144"/>
      <c r="O159" s="144"/>
      <c r="P159" s="42" t="s">
        <v>1647</v>
      </c>
      <c r="Q159" s="26" t="s">
        <v>1650</v>
      </c>
      <c r="R159" s="144"/>
      <c r="S159" s="42" t="s">
        <v>1651</v>
      </c>
      <c r="T159" s="26" t="s">
        <v>534</v>
      </c>
      <c r="U159" s="144"/>
      <c r="V159" s="64"/>
      <c r="W159" s="65"/>
      <c r="X159" s="65"/>
      <c r="Y159" s="149"/>
      <c r="Z159" s="144"/>
      <c r="AA159" s="49" t="s">
        <v>1652</v>
      </c>
      <c r="AB159" s="144"/>
      <c r="AC159" s="59" t="str">
        <f t="shared" si="20"/>
        <v>CED</v>
      </c>
      <c r="AD159" s="79" t="str">
        <f t="shared" si="21"/>
        <v>CED-100</v>
      </c>
      <c r="AE159" s="79" t="str">
        <f t="shared" si="22"/>
        <v>CED-100-1</v>
      </c>
      <c r="AF159" s="27" t="s">
        <v>1652</v>
      </c>
      <c r="AG159" s="21" t="str">
        <f t="shared" si="23"/>
        <v>100</v>
      </c>
      <c r="AH159" s="144"/>
      <c r="AI159" s="59" t="str">
        <f t="shared" si="24"/>
        <v>-</v>
      </c>
      <c r="AJ159" s="21" t="str">
        <f t="shared" si="25"/>
        <v>-</v>
      </c>
      <c r="AK159" s="144"/>
      <c r="AL159" s="154"/>
      <c r="AM159" s="154"/>
      <c r="AN159" s="154"/>
      <c r="AO159" s="154"/>
      <c r="AP159" s="144"/>
      <c r="AQ159" s="144"/>
      <c r="AR159" s="154"/>
    </row>
    <row r="160" spans="1:44">
      <c r="A160" s="144"/>
      <c r="B160" s="154"/>
      <c r="C160" s="144"/>
      <c r="D160" s="42" t="s">
        <v>1653</v>
      </c>
      <c r="E160" s="26" t="s">
        <v>878</v>
      </c>
      <c r="F160" s="144"/>
      <c r="G160" s="42" t="s">
        <v>1654</v>
      </c>
      <c r="H160" s="26" t="s">
        <v>1655</v>
      </c>
      <c r="I160" s="144"/>
      <c r="J160" s="64"/>
      <c r="K160" s="65"/>
      <c r="L160" s="144"/>
      <c r="M160" s="144"/>
      <c r="N160" s="144"/>
      <c r="O160" s="144"/>
      <c r="P160" s="42" t="s">
        <v>1653</v>
      </c>
      <c r="Q160" s="26" t="s">
        <v>1656</v>
      </c>
      <c r="R160" s="144"/>
      <c r="S160" s="42" t="s">
        <v>1657</v>
      </c>
      <c r="T160" s="26" t="s">
        <v>1658</v>
      </c>
      <c r="U160" s="144"/>
      <c r="V160" s="64"/>
      <c r="W160" s="65"/>
      <c r="X160" s="65"/>
      <c r="Y160" s="149"/>
      <c r="Z160" s="144"/>
      <c r="AA160" s="49" t="s">
        <v>1659</v>
      </c>
      <c r="AB160" s="144"/>
      <c r="AC160" s="59" t="str">
        <f t="shared" si="20"/>
        <v>CED</v>
      </c>
      <c r="AD160" s="79" t="str">
        <f t="shared" si="21"/>
        <v>CED-100</v>
      </c>
      <c r="AE160" s="79" t="str">
        <f t="shared" si="22"/>
        <v>CED-100-2</v>
      </c>
      <c r="AF160" s="27" t="s">
        <v>1659</v>
      </c>
      <c r="AG160" s="21" t="str">
        <f t="shared" si="23"/>
        <v>100</v>
      </c>
      <c r="AH160" s="144"/>
      <c r="AI160" s="59" t="str">
        <f t="shared" si="24"/>
        <v>-</v>
      </c>
      <c r="AJ160" s="21" t="str">
        <f t="shared" si="25"/>
        <v>-</v>
      </c>
      <c r="AK160" s="144"/>
      <c r="AL160" s="154"/>
      <c r="AM160" s="154"/>
      <c r="AN160" s="154"/>
      <c r="AO160" s="154"/>
      <c r="AP160" s="144"/>
      <c r="AQ160" s="144"/>
      <c r="AR160" s="154"/>
    </row>
    <row r="161" spans="1:43">
      <c r="A161" s="144"/>
      <c r="B161" s="154"/>
      <c r="C161" s="144"/>
      <c r="D161" s="42" t="s">
        <v>1660</v>
      </c>
      <c r="E161" s="26" t="s">
        <v>878</v>
      </c>
      <c r="F161" s="144"/>
      <c r="G161" s="42" t="s">
        <v>1661</v>
      </c>
      <c r="H161" s="26" t="s">
        <v>1662</v>
      </c>
      <c r="I161" s="144"/>
      <c r="J161" s="64"/>
      <c r="K161" s="65"/>
      <c r="L161" s="144"/>
      <c r="M161" s="144"/>
      <c r="N161" s="144"/>
      <c r="O161" s="144"/>
      <c r="P161" s="42" t="s">
        <v>1660</v>
      </c>
      <c r="Q161" s="26" t="s">
        <v>1663</v>
      </c>
      <c r="R161" s="144"/>
      <c r="S161" s="42" t="s">
        <v>1664</v>
      </c>
      <c r="T161" s="26" t="s">
        <v>1665</v>
      </c>
      <c r="U161" s="144"/>
      <c r="V161" s="64"/>
      <c r="W161" s="65"/>
      <c r="X161" s="65"/>
      <c r="Y161" s="149"/>
      <c r="Z161" s="144"/>
      <c r="AA161" s="49" t="s">
        <v>1666</v>
      </c>
      <c r="AB161" s="144"/>
      <c r="AC161" s="59" t="str">
        <f t="shared" si="20"/>
        <v>CED</v>
      </c>
      <c r="AD161" s="79" t="str">
        <f t="shared" si="21"/>
        <v>CED-100</v>
      </c>
      <c r="AE161" s="79" t="str">
        <f t="shared" si="22"/>
        <v>CED-100-3</v>
      </c>
      <c r="AF161" s="27" t="s">
        <v>1666</v>
      </c>
      <c r="AG161" s="21" t="str">
        <f t="shared" si="23"/>
        <v>100</v>
      </c>
      <c r="AH161" s="144"/>
      <c r="AI161" s="59" t="str">
        <f t="shared" si="24"/>
        <v>-</v>
      </c>
      <c r="AJ161" s="21" t="str">
        <f t="shared" si="25"/>
        <v>-</v>
      </c>
      <c r="AK161" s="144"/>
      <c r="AL161" s="154"/>
      <c r="AM161" s="154"/>
      <c r="AN161" s="154"/>
      <c r="AO161" s="154"/>
      <c r="AP161" s="144"/>
      <c r="AQ161" s="144"/>
    </row>
    <row r="162" spans="1:43">
      <c r="A162" s="144"/>
      <c r="B162" s="154"/>
      <c r="C162" s="144"/>
      <c r="D162" s="42" t="s">
        <v>1667</v>
      </c>
      <c r="E162" s="26" t="s">
        <v>878</v>
      </c>
      <c r="F162" s="144"/>
      <c r="G162" s="42" t="s">
        <v>1668</v>
      </c>
      <c r="H162" s="26" t="s">
        <v>1669</v>
      </c>
      <c r="I162" s="144"/>
      <c r="J162" s="64"/>
      <c r="K162" s="65"/>
      <c r="L162" s="144"/>
      <c r="M162" s="144"/>
      <c r="N162" s="144"/>
      <c r="O162" s="144"/>
      <c r="P162" s="42" t="s">
        <v>1667</v>
      </c>
      <c r="Q162" s="26" t="s">
        <v>1670</v>
      </c>
      <c r="R162" s="144"/>
      <c r="S162" s="42" t="s">
        <v>1671</v>
      </c>
      <c r="T162" s="26" t="s">
        <v>1672</v>
      </c>
      <c r="U162" s="144"/>
      <c r="V162" s="64"/>
      <c r="W162" s="65"/>
      <c r="X162" s="65"/>
      <c r="Y162" s="149"/>
      <c r="Z162" s="144"/>
      <c r="AA162" s="49" t="s">
        <v>1673</v>
      </c>
      <c r="AB162" s="144"/>
      <c r="AC162" s="59" t="str">
        <f t="shared" si="20"/>
        <v>CED</v>
      </c>
      <c r="AD162" s="79" t="str">
        <f t="shared" si="21"/>
        <v>CED-100</v>
      </c>
      <c r="AE162" s="79" t="str">
        <f t="shared" si="22"/>
        <v>CED-100-4</v>
      </c>
      <c r="AF162" s="27" t="s">
        <v>1673</v>
      </c>
      <c r="AG162" s="21" t="str">
        <f t="shared" si="23"/>
        <v>100</v>
      </c>
      <c r="AH162" s="144"/>
      <c r="AI162" s="59" t="str">
        <f t="shared" si="24"/>
        <v>-</v>
      </c>
      <c r="AJ162" s="21" t="str">
        <f t="shared" si="25"/>
        <v>-</v>
      </c>
      <c r="AK162" s="144"/>
      <c r="AL162" s="154"/>
      <c r="AM162" s="154"/>
      <c r="AN162" s="154"/>
      <c r="AO162" s="154"/>
      <c r="AP162" s="144"/>
      <c r="AQ162" s="144"/>
    </row>
    <row r="163" spans="1:43">
      <c r="A163" s="144"/>
      <c r="B163" s="154"/>
      <c r="C163" s="144"/>
      <c r="D163" s="42" t="s">
        <v>1674</v>
      </c>
      <c r="E163" s="26" t="s">
        <v>461</v>
      </c>
      <c r="F163" s="144"/>
      <c r="G163" s="42" t="s">
        <v>1675</v>
      </c>
      <c r="H163" s="26" t="s">
        <v>1676</v>
      </c>
      <c r="I163" s="144"/>
      <c r="J163" s="64"/>
      <c r="K163" s="65"/>
      <c r="L163" s="144"/>
      <c r="M163" s="144"/>
      <c r="N163" s="144"/>
      <c r="O163" s="144"/>
      <c r="P163" s="42" t="s">
        <v>1674</v>
      </c>
      <c r="Q163" s="26" t="s">
        <v>1677</v>
      </c>
      <c r="R163" s="144"/>
      <c r="S163" s="42" t="s">
        <v>1678</v>
      </c>
      <c r="T163" s="26" t="s">
        <v>1679</v>
      </c>
      <c r="U163" s="144"/>
      <c r="V163" s="64"/>
      <c r="W163" s="65"/>
      <c r="X163" s="65"/>
      <c r="Y163" s="149"/>
      <c r="Z163" s="144"/>
      <c r="AA163" s="49" t="s">
        <v>1680</v>
      </c>
      <c r="AB163" s="144"/>
      <c r="AC163" s="59" t="str">
        <f t="shared" si="20"/>
        <v>Office of Equal Opportunity</v>
      </c>
      <c r="AD163" s="79" t="str">
        <f t="shared" si="21"/>
        <v>Office of Equal Opportunity-100</v>
      </c>
      <c r="AE163" s="79" t="str">
        <f t="shared" si="22"/>
        <v>Office of Equal Opportunity-100-1</v>
      </c>
      <c r="AF163" s="27" t="s">
        <v>1680</v>
      </c>
      <c r="AG163" s="21" t="str">
        <f t="shared" si="23"/>
        <v>100</v>
      </c>
      <c r="AH163" s="144"/>
      <c r="AI163" s="59" t="str">
        <f t="shared" si="24"/>
        <v>-</v>
      </c>
      <c r="AJ163" s="21" t="str">
        <f t="shared" si="25"/>
        <v>-</v>
      </c>
      <c r="AK163" s="144"/>
      <c r="AL163" s="154"/>
      <c r="AM163" s="154"/>
      <c r="AN163" s="154"/>
      <c r="AO163" s="154"/>
      <c r="AP163" s="144"/>
      <c r="AQ163" s="144"/>
    </row>
    <row r="164" spans="1:43">
      <c r="A164" s="144"/>
      <c r="B164" s="154"/>
      <c r="C164" s="144"/>
      <c r="D164" s="42" t="s">
        <v>1681</v>
      </c>
      <c r="E164" s="26" t="s">
        <v>878</v>
      </c>
      <c r="F164" s="144"/>
      <c r="G164" s="42" t="s">
        <v>1682</v>
      </c>
      <c r="H164" s="26" t="s">
        <v>1683</v>
      </c>
      <c r="I164" s="144"/>
      <c r="J164" s="64"/>
      <c r="K164" s="65"/>
      <c r="L164" s="144"/>
      <c r="M164" s="144"/>
      <c r="N164" s="144"/>
      <c r="O164" s="144"/>
      <c r="P164" s="42" t="s">
        <v>1681</v>
      </c>
      <c r="Q164" s="26" t="s">
        <v>1684</v>
      </c>
      <c r="R164" s="144"/>
      <c r="S164" s="42" t="s">
        <v>1685</v>
      </c>
      <c r="T164" s="26" t="s">
        <v>1686</v>
      </c>
      <c r="U164" s="144"/>
      <c r="V164" s="64"/>
      <c r="W164" s="65"/>
      <c r="X164" s="65"/>
      <c r="Y164" s="149"/>
      <c r="Z164" s="144"/>
      <c r="AA164" s="49" t="s">
        <v>1687</v>
      </c>
      <c r="AB164" s="144"/>
      <c r="AC164" s="59" t="str">
        <f t="shared" si="20"/>
        <v>NCAA_COMPLIANCE</v>
      </c>
      <c r="AD164" s="79" t="str">
        <f t="shared" si="21"/>
        <v>NCAA_COMPLIANCE-100</v>
      </c>
      <c r="AE164" s="79" t="str">
        <f t="shared" si="22"/>
        <v>NCAA_COMPLIANCE-100-1</v>
      </c>
      <c r="AF164" s="27" t="s">
        <v>1687</v>
      </c>
      <c r="AG164" s="21" t="str">
        <f t="shared" si="23"/>
        <v>100</v>
      </c>
      <c r="AH164" s="144"/>
      <c r="AI164" s="59" t="str">
        <f t="shared" si="24"/>
        <v>-</v>
      </c>
      <c r="AJ164" s="21" t="str">
        <f t="shared" si="25"/>
        <v>-</v>
      </c>
      <c r="AK164" s="144"/>
      <c r="AL164" s="154"/>
      <c r="AM164" s="154"/>
      <c r="AN164" s="154"/>
      <c r="AO164" s="154"/>
      <c r="AP164" s="144"/>
      <c r="AQ164" s="144"/>
    </row>
    <row r="165" spans="1:43">
      <c r="A165" s="144"/>
      <c r="B165" s="154"/>
      <c r="C165" s="144"/>
      <c r="D165" s="42" t="s">
        <v>1688</v>
      </c>
      <c r="E165" s="26" t="s">
        <v>878</v>
      </c>
      <c r="F165" s="144"/>
      <c r="G165" s="42" t="s">
        <v>1689</v>
      </c>
      <c r="H165" s="26" t="s">
        <v>1690</v>
      </c>
      <c r="I165" s="144"/>
      <c r="J165" s="64"/>
      <c r="K165" s="65"/>
      <c r="L165" s="144"/>
      <c r="M165" s="144"/>
      <c r="N165" s="144"/>
      <c r="O165" s="144"/>
      <c r="P165" s="42" t="s">
        <v>1688</v>
      </c>
      <c r="Q165" s="26" t="s">
        <v>1691</v>
      </c>
      <c r="R165" s="144"/>
      <c r="S165" s="42" t="s">
        <v>1692</v>
      </c>
      <c r="T165" s="26" t="s">
        <v>1693</v>
      </c>
      <c r="U165" s="144"/>
      <c r="V165" s="64"/>
      <c r="W165" s="65"/>
      <c r="X165" s="65"/>
      <c r="Y165" s="149"/>
      <c r="Z165" s="144"/>
      <c r="AA165" s="49" t="s">
        <v>1694</v>
      </c>
      <c r="AB165" s="144"/>
      <c r="AC165" s="59" t="e">
        <f t="shared" si="20"/>
        <v>#N/A</v>
      </c>
      <c r="AD165" s="79" t="e">
        <f t="shared" si="21"/>
        <v>#N/A</v>
      </c>
      <c r="AE165" s="79" t="e">
        <f t="shared" si="22"/>
        <v>#N/A</v>
      </c>
      <c r="AF165" s="27" t="s">
        <v>1694</v>
      </c>
      <c r="AG165" s="21" t="str">
        <f t="shared" si="23"/>
        <v>100</v>
      </c>
      <c r="AH165" s="144"/>
      <c r="AI165" s="59" t="str">
        <f t="shared" si="24"/>
        <v>-</v>
      </c>
      <c r="AJ165" s="21" t="str">
        <f t="shared" si="25"/>
        <v>-</v>
      </c>
      <c r="AK165" s="144"/>
      <c r="AL165" s="154"/>
      <c r="AM165" s="154"/>
      <c r="AN165" s="154"/>
      <c r="AO165" s="154"/>
      <c r="AP165" s="144"/>
      <c r="AQ165" s="144"/>
    </row>
    <row r="166" spans="1:43">
      <c r="A166" s="144"/>
      <c r="B166" s="154"/>
      <c r="C166" s="144"/>
      <c r="D166" s="42" t="s">
        <v>1695</v>
      </c>
      <c r="E166" s="26" t="s">
        <v>878</v>
      </c>
      <c r="F166" s="144"/>
      <c r="G166" s="42" t="s">
        <v>1696</v>
      </c>
      <c r="H166" s="26" t="s">
        <v>1697</v>
      </c>
      <c r="I166" s="144"/>
      <c r="J166" s="64"/>
      <c r="K166" s="65"/>
      <c r="L166" s="144"/>
      <c r="M166" s="144"/>
      <c r="N166" s="144"/>
      <c r="O166" s="144"/>
      <c r="P166" s="42" t="s">
        <v>1695</v>
      </c>
      <c r="Q166" s="26" t="s">
        <v>1698</v>
      </c>
      <c r="R166" s="144"/>
      <c r="S166" s="42" t="s">
        <v>1699</v>
      </c>
      <c r="T166" s="26" t="s">
        <v>1700</v>
      </c>
      <c r="U166" s="144"/>
      <c r="V166" s="64"/>
      <c r="W166" s="65"/>
      <c r="X166" s="65"/>
      <c r="Y166" s="149"/>
      <c r="Z166" s="144"/>
      <c r="AA166" s="49" t="s">
        <v>1701</v>
      </c>
      <c r="AB166" s="144"/>
      <c r="AC166" s="59" t="str">
        <f t="shared" si="20"/>
        <v>PRESIDENT-Office</v>
      </c>
      <c r="AD166" s="79" t="str">
        <f t="shared" si="21"/>
        <v>PRESIDENT-Office-100</v>
      </c>
      <c r="AE166" s="79" t="str">
        <f t="shared" si="22"/>
        <v>PRESIDENT-Office-100-6</v>
      </c>
      <c r="AF166" s="27" t="s">
        <v>1701</v>
      </c>
      <c r="AG166" s="21" t="str">
        <f t="shared" si="23"/>
        <v>100</v>
      </c>
      <c r="AH166" s="144"/>
      <c r="AI166" s="59" t="str">
        <f t="shared" si="24"/>
        <v>-</v>
      </c>
      <c r="AJ166" s="21" t="str">
        <f t="shared" si="25"/>
        <v>-</v>
      </c>
      <c r="AK166" s="144"/>
      <c r="AL166" s="154"/>
      <c r="AM166" s="154"/>
      <c r="AN166" s="154"/>
      <c r="AO166" s="154"/>
      <c r="AP166" s="144"/>
      <c r="AQ166" s="144"/>
    </row>
    <row r="167" spans="1:43">
      <c r="A167" s="144"/>
      <c r="B167" s="154"/>
      <c r="C167" s="144"/>
      <c r="D167" s="42" t="s">
        <v>1702</v>
      </c>
      <c r="E167" s="26" t="s">
        <v>1293</v>
      </c>
      <c r="F167" s="144"/>
      <c r="G167" s="42" t="s">
        <v>1703</v>
      </c>
      <c r="H167" s="26" t="s">
        <v>1704</v>
      </c>
      <c r="I167" s="144"/>
      <c r="J167" s="64"/>
      <c r="K167" s="65"/>
      <c r="L167" s="144"/>
      <c r="M167" s="144"/>
      <c r="N167" s="144"/>
      <c r="O167" s="144"/>
      <c r="P167" s="42" t="s">
        <v>1702</v>
      </c>
      <c r="Q167" s="26" t="s">
        <v>1705</v>
      </c>
      <c r="R167" s="144"/>
      <c r="S167" s="42" t="s">
        <v>1706</v>
      </c>
      <c r="T167" s="26" t="s">
        <v>1707</v>
      </c>
      <c r="U167" s="144"/>
      <c r="V167" s="64"/>
      <c r="W167" s="65"/>
      <c r="X167" s="65"/>
      <c r="Y167" s="149"/>
      <c r="Z167" s="144"/>
      <c r="AA167" s="49" t="s">
        <v>1708</v>
      </c>
      <c r="AB167" s="144"/>
      <c r="AC167" s="59" t="str">
        <f t="shared" si="20"/>
        <v>PROVOST-Academic_Aff</v>
      </c>
      <c r="AD167" s="79" t="str">
        <f t="shared" si="21"/>
        <v>PROVOST-Academic_Aff-100</v>
      </c>
      <c r="AE167" s="79" t="str">
        <f t="shared" si="22"/>
        <v>PROVOST-Academic_Aff-100-1</v>
      </c>
      <c r="AF167" s="27" t="s">
        <v>1708</v>
      </c>
      <c r="AG167" s="21" t="str">
        <f t="shared" si="23"/>
        <v>100</v>
      </c>
      <c r="AH167" s="144"/>
      <c r="AI167" s="59" t="str">
        <f t="shared" si="24"/>
        <v>-</v>
      </c>
      <c r="AJ167" s="21" t="str">
        <f t="shared" si="25"/>
        <v>-</v>
      </c>
      <c r="AK167" s="144"/>
      <c r="AL167" s="154"/>
      <c r="AM167" s="154"/>
      <c r="AN167" s="154"/>
      <c r="AO167" s="154"/>
      <c r="AP167" s="144"/>
      <c r="AQ167" s="144"/>
    </row>
    <row r="168" spans="1:43">
      <c r="A168" s="144"/>
      <c r="B168" s="154"/>
      <c r="C168" s="144"/>
      <c r="D168" s="42" t="s">
        <v>1709</v>
      </c>
      <c r="E168" s="26" t="s">
        <v>1293</v>
      </c>
      <c r="F168" s="144"/>
      <c r="G168" s="42" t="s">
        <v>1710</v>
      </c>
      <c r="H168" s="26" t="s">
        <v>1711</v>
      </c>
      <c r="I168" s="144"/>
      <c r="J168" s="64"/>
      <c r="K168" s="65"/>
      <c r="L168" s="144"/>
      <c r="M168" s="144"/>
      <c r="N168" s="144"/>
      <c r="O168" s="144"/>
      <c r="P168" s="42" t="s">
        <v>1709</v>
      </c>
      <c r="Q168" s="26" t="s">
        <v>1712</v>
      </c>
      <c r="R168" s="144"/>
      <c r="S168" s="42" t="s">
        <v>1713</v>
      </c>
      <c r="T168" s="26" t="s">
        <v>1714</v>
      </c>
      <c r="U168" s="144"/>
      <c r="V168" s="64"/>
      <c r="W168" s="69"/>
      <c r="X168" s="65"/>
      <c r="Y168" s="149"/>
      <c r="Z168" s="144"/>
      <c r="AA168" s="49" t="s">
        <v>1715</v>
      </c>
      <c r="AB168" s="144"/>
      <c r="AC168" s="59" t="str">
        <f t="shared" si="20"/>
        <v>PROVOST-Academic_Aff</v>
      </c>
      <c r="AD168" s="79" t="str">
        <f t="shared" si="21"/>
        <v>PROVOST-Academic_Aff-100</v>
      </c>
      <c r="AE168" s="79" t="str">
        <f t="shared" si="22"/>
        <v>PROVOST-Academic_Aff-100-2</v>
      </c>
      <c r="AF168" s="27" t="s">
        <v>1715</v>
      </c>
      <c r="AG168" s="21" t="str">
        <f t="shared" si="23"/>
        <v>100</v>
      </c>
      <c r="AH168" s="144"/>
      <c r="AI168" s="59" t="str">
        <f t="shared" si="24"/>
        <v>-</v>
      </c>
      <c r="AJ168" s="21" t="str">
        <f t="shared" si="25"/>
        <v>-</v>
      </c>
      <c r="AK168" s="144"/>
      <c r="AL168" s="154"/>
      <c r="AM168" s="154"/>
      <c r="AN168" s="154"/>
      <c r="AO168" s="154"/>
      <c r="AP168" s="144"/>
      <c r="AQ168" s="144"/>
    </row>
    <row r="169" spans="1:43">
      <c r="A169" s="144"/>
      <c r="B169" s="154"/>
      <c r="C169" s="144"/>
      <c r="D169" s="42" t="s">
        <v>1716</v>
      </c>
      <c r="E169" s="26" t="s">
        <v>1293</v>
      </c>
      <c r="F169" s="144"/>
      <c r="G169" s="42" t="s">
        <v>1717</v>
      </c>
      <c r="H169" s="26" t="s">
        <v>1718</v>
      </c>
      <c r="I169" s="144"/>
      <c r="J169" s="64"/>
      <c r="K169" s="65"/>
      <c r="L169" s="144"/>
      <c r="M169" s="144"/>
      <c r="N169" s="144"/>
      <c r="O169" s="144"/>
      <c r="P169" s="42" t="s">
        <v>1716</v>
      </c>
      <c r="Q169" s="26" t="s">
        <v>1719</v>
      </c>
      <c r="R169" s="144"/>
      <c r="S169" s="42" t="s">
        <v>1720</v>
      </c>
      <c r="T169" s="26" t="s">
        <v>1721</v>
      </c>
      <c r="U169" s="144"/>
      <c r="V169" s="64"/>
      <c r="W169" s="65"/>
      <c r="X169" s="65"/>
      <c r="Y169" s="149"/>
      <c r="Z169" s="144"/>
      <c r="AA169" s="49" t="s">
        <v>1722</v>
      </c>
      <c r="AB169" s="144"/>
      <c r="AC169" s="59" t="str">
        <f t="shared" si="20"/>
        <v>PROVOST-Academic_Aff</v>
      </c>
      <c r="AD169" s="79" t="str">
        <f t="shared" si="21"/>
        <v>PROVOST-Academic_Aff-100</v>
      </c>
      <c r="AE169" s="79" t="str">
        <f t="shared" si="22"/>
        <v>PROVOST-Academic_Aff-100-3</v>
      </c>
      <c r="AF169" s="27" t="s">
        <v>1722</v>
      </c>
      <c r="AG169" s="21" t="str">
        <f t="shared" si="23"/>
        <v>100</v>
      </c>
      <c r="AH169" s="144"/>
      <c r="AI169" s="59" t="str">
        <f t="shared" si="24"/>
        <v>-</v>
      </c>
      <c r="AJ169" s="21" t="str">
        <f t="shared" si="25"/>
        <v>-</v>
      </c>
      <c r="AK169" s="144"/>
      <c r="AL169" s="154"/>
      <c r="AM169" s="154"/>
      <c r="AN169" s="154"/>
      <c r="AO169" s="154"/>
      <c r="AP169" s="144"/>
      <c r="AQ169" s="144"/>
    </row>
    <row r="170" spans="1:43">
      <c r="A170" s="144"/>
      <c r="B170" s="154"/>
      <c r="C170" s="144"/>
      <c r="D170" s="42" t="s">
        <v>1723</v>
      </c>
      <c r="E170" s="26" t="s">
        <v>680</v>
      </c>
      <c r="F170" s="144"/>
      <c r="G170" s="42" t="s">
        <v>1724</v>
      </c>
      <c r="H170" s="26" t="s">
        <v>1725</v>
      </c>
      <c r="I170" s="144"/>
      <c r="J170" s="64"/>
      <c r="K170" s="65"/>
      <c r="L170" s="144"/>
      <c r="M170" s="144"/>
      <c r="N170" s="144"/>
      <c r="O170" s="144"/>
      <c r="P170" s="42" t="s">
        <v>1723</v>
      </c>
      <c r="Q170" s="26" t="s">
        <v>1726</v>
      </c>
      <c r="R170" s="144"/>
      <c r="S170" s="42" t="s">
        <v>1727</v>
      </c>
      <c r="T170" s="26" t="s">
        <v>1728</v>
      </c>
      <c r="U170" s="144"/>
      <c r="V170" s="64"/>
      <c r="W170" s="65"/>
      <c r="X170" s="65"/>
      <c r="Y170" s="149"/>
      <c r="Z170" s="144"/>
      <c r="AA170" s="49" t="s">
        <v>1729</v>
      </c>
      <c r="AB170" s="144"/>
      <c r="AC170" s="59" t="str">
        <f t="shared" si="20"/>
        <v>PROVOST-Academic_Aff</v>
      </c>
      <c r="AD170" s="79" t="str">
        <f t="shared" si="21"/>
        <v>PROVOST-Academic_Aff-100</v>
      </c>
      <c r="AE170" s="79" t="str">
        <f t="shared" si="22"/>
        <v>PROVOST-Academic_Aff-100-4</v>
      </c>
      <c r="AF170" s="27" t="s">
        <v>1729</v>
      </c>
      <c r="AG170" s="21" t="str">
        <f t="shared" si="23"/>
        <v>100</v>
      </c>
      <c r="AH170" s="144"/>
      <c r="AI170" s="59" t="str">
        <f t="shared" si="24"/>
        <v>-</v>
      </c>
      <c r="AJ170" s="21" t="str">
        <f t="shared" si="25"/>
        <v>-</v>
      </c>
      <c r="AK170" s="144"/>
      <c r="AL170" s="154"/>
      <c r="AM170" s="154"/>
      <c r="AN170" s="154"/>
      <c r="AO170" s="154"/>
      <c r="AP170" s="144"/>
      <c r="AQ170" s="144"/>
    </row>
    <row r="171" spans="1:43">
      <c r="A171" s="144"/>
      <c r="B171" s="154"/>
      <c r="C171" s="144"/>
      <c r="D171" s="42" t="s">
        <v>1730</v>
      </c>
      <c r="E171" s="26" t="s">
        <v>689</v>
      </c>
      <c r="F171" s="144"/>
      <c r="G171" s="42" t="s">
        <v>1731</v>
      </c>
      <c r="H171" s="26" t="s">
        <v>1732</v>
      </c>
      <c r="I171" s="144"/>
      <c r="J171" s="64"/>
      <c r="K171" s="65"/>
      <c r="L171" s="144"/>
      <c r="M171" s="144"/>
      <c r="N171" s="144"/>
      <c r="O171" s="144"/>
      <c r="P171" s="42" t="s">
        <v>1730</v>
      </c>
      <c r="Q171" s="26" t="s">
        <v>1733</v>
      </c>
      <c r="R171" s="144"/>
      <c r="S171" s="42" t="s">
        <v>1734</v>
      </c>
      <c r="T171" s="26" t="s">
        <v>1735</v>
      </c>
      <c r="U171" s="144"/>
      <c r="V171" s="64"/>
      <c r="W171" s="65"/>
      <c r="X171" s="65"/>
      <c r="Y171" s="149"/>
      <c r="Z171" s="144"/>
      <c r="AA171" s="49" t="s">
        <v>1736</v>
      </c>
      <c r="AB171" s="144"/>
      <c r="AC171" s="59" t="str">
        <f t="shared" si="20"/>
        <v>ATL</v>
      </c>
      <c r="AD171" s="79" t="str">
        <f t="shared" si="21"/>
        <v>ATL-100</v>
      </c>
      <c r="AE171" s="79" t="str">
        <f t="shared" si="22"/>
        <v>ATL-100-1</v>
      </c>
      <c r="AF171" s="27" t="s">
        <v>1736</v>
      </c>
      <c r="AG171" s="21" t="str">
        <f t="shared" si="23"/>
        <v>100</v>
      </c>
      <c r="AH171" s="144"/>
      <c r="AI171" s="59" t="str">
        <f t="shared" si="24"/>
        <v>-</v>
      </c>
      <c r="AJ171" s="21" t="str">
        <f t="shared" si="25"/>
        <v>-</v>
      </c>
      <c r="AK171" s="144"/>
      <c r="AL171" s="154"/>
      <c r="AM171" s="154"/>
      <c r="AN171" s="154"/>
      <c r="AO171" s="154"/>
      <c r="AP171" s="144"/>
      <c r="AQ171" s="144"/>
    </row>
    <row r="172" spans="1:43">
      <c r="A172" s="144"/>
      <c r="B172" s="154"/>
      <c r="C172" s="144"/>
      <c r="D172" s="42" t="s">
        <v>1737</v>
      </c>
      <c r="E172" s="26" t="s">
        <v>811</v>
      </c>
      <c r="F172" s="144"/>
      <c r="G172" s="42" t="s">
        <v>1738</v>
      </c>
      <c r="H172" s="26" t="s">
        <v>1739</v>
      </c>
      <c r="I172" s="144"/>
      <c r="J172" s="64"/>
      <c r="K172" s="65"/>
      <c r="L172" s="144"/>
      <c r="M172" s="144"/>
      <c r="N172" s="144"/>
      <c r="O172" s="144"/>
      <c r="P172" s="42" t="s">
        <v>1737</v>
      </c>
      <c r="Q172" s="26" t="s">
        <v>1740</v>
      </c>
      <c r="R172" s="144"/>
      <c r="S172" s="42" t="s">
        <v>1741</v>
      </c>
      <c r="T172" s="26" t="s">
        <v>1742</v>
      </c>
      <c r="U172" s="144"/>
      <c r="V172" s="64"/>
      <c r="W172" s="65"/>
      <c r="X172" s="65"/>
      <c r="Y172" s="149"/>
      <c r="Z172" s="144"/>
      <c r="AA172" s="49" t="s">
        <v>1743</v>
      </c>
      <c r="AB172" s="144"/>
      <c r="AC172" s="59" t="str">
        <f t="shared" si="20"/>
        <v>PROVOST-AA_Planning</v>
      </c>
      <c r="AD172" s="79" t="str">
        <f t="shared" si="21"/>
        <v>PROVOST-AA_Planning-100</v>
      </c>
      <c r="AE172" s="79" t="str">
        <f t="shared" si="22"/>
        <v>PROVOST-AA_Planning-100-1</v>
      </c>
      <c r="AF172" s="27" t="s">
        <v>1743</v>
      </c>
      <c r="AG172" s="21" t="str">
        <f t="shared" si="23"/>
        <v>100</v>
      </c>
      <c r="AH172" s="144"/>
      <c r="AI172" s="59" t="str">
        <f t="shared" si="24"/>
        <v>-</v>
      </c>
      <c r="AJ172" s="21" t="str">
        <f t="shared" si="25"/>
        <v>-</v>
      </c>
      <c r="AK172" s="144"/>
      <c r="AL172" s="154"/>
      <c r="AM172" s="154"/>
      <c r="AN172" s="154"/>
      <c r="AO172" s="154"/>
      <c r="AP172" s="144"/>
      <c r="AQ172" s="144"/>
    </row>
    <row r="173" spans="1:43">
      <c r="A173" s="144"/>
      <c r="B173" s="154"/>
      <c r="C173" s="144"/>
      <c r="D173" s="42" t="s">
        <v>1744</v>
      </c>
      <c r="E173" s="26" t="s">
        <v>689</v>
      </c>
      <c r="F173" s="144"/>
      <c r="G173" s="42" t="s">
        <v>1745</v>
      </c>
      <c r="H173" s="26" t="s">
        <v>1746</v>
      </c>
      <c r="I173" s="144"/>
      <c r="J173" s="64"/>
      <c r="K173" s="65"/>
      <c r="L173" s="144"/>
      <c r="M173" s="144"/>
      <c r="N173" s="144"/>
      <c r="O173" s="144"/>
      <c r="P173" s="42" t="s">
        <v>1744</v>
      </c>
      <c r="Q173" s="26" t="s">
        <v>1747</v>
      </c>
      <c r="R173" s="144"/>
      <c r="S173" s="42" t="s">
        <v>1748</v>
      </c>
      <c r="T173" s="26" t="s">
        <v>1749</v>
      </c>
      <c r="U173" s="144"/>
      <c r="V173" s="64"/>
      <c r="W173" s="65"/>
      <c r="X173" s="65"/>
      <c r="Y173" s="149"/>
      <c r="Z173" s="144"/>
      <c r="AA173" s="49" t="s">
        <v>1750</v>
      </c>
      <c r="AB173" s="144"/>
      <c r="AC173" s="59" t="str">
        <f t="shared" si="20"/>
        <v>PROVOST-Faculty_Affairs</v>
      </c>
      <c r="AD173" s="79" t="str">
        <f t="shared" si="21"/>
        <v>PROVOST-Faculty_Affairs-100</v>
      </c>
      <c r="AE173" s="79" t="str">
        <f t="shared" si="22"/>
        <v>PROVOST-Faculty_Affairs-100-1</v>
      </c>
      <c r="AF173" s="27" t="s">
        <v>1750</v>
      </c>
      <c r="AG173" s="21" t="str">
        <f t="shared" si="23"/>
        <v>100</v>
      </c>
      <c r="AH173" s="144"/>
      <c r="AI173" s="59" t="str">
        <f t="shared" si="24"/>
        <v>-</v>
      </c>
      <c r="AJ173" s="21" t="str">
        <f t="shared" si="25"/>
        <v>-</v>
      </c>
      <c r="AK173" s="144"/>
      <c r="AL173" s="154"/>
      <c r="AM173" s="154"/>
      <c r="AN173" s="154"/>
      <c r="AO173" s="154"/>
      <c r="AP173" s="144"/>
      <c r="AQ173" s="144"/>
    </row>
    <row r="174" spans="1:43">
      <c r="A174" s="144"/>
      <c r="B174" s="154"/>
      <c r="C174" s="144"/>
      <c r="D174" s="42" t="s">
        <v>1751</v>
      </c>
      <c r="E174" s="26" t="s">
        <v>689</v>
      </c>
      <c r="F174" s="144"/>
      <c r="G174" s="42" t="s">
        <v>1752</v>
      </c>
      <c r="H174" s="26" t="s">
        <v>1753</v>
      </c>
      <c r="I174" s="144"/>
      <c r="J174" s="64"/>
      <c r="K174" s="65"/>
      <c r="L174" s="144"/>
      <c r="M174" s="144"/>
      <c r="N174" s="144"/>
      <c r="O174" s="144"/>
      <c r="P174" s="42" t="s">
        <v>1751</v>
      </c>
      <c r="Q174" s="26" t="s">
        <v>1754</v>
      </c>
      <c r="R174" s="144"/>
      <c r="S174" s="42" t="s">
        <v>1755</v>
      </c>
      <c r="T174" s="26" t="s">
        <v>1756</v>
      </c>
      <c r="U174" s="144"/>
      <c r="V174" s="64"/>
      <c r="W174" s="65"/>
      <c r="X174" s="65"/>
      <c r="Y174" s="149"/>
      <c r="Z174" s="144"/>
      <c r="AA174" s="49" t="s">
        <v>1757</v>
      </c>
      <c r="AB174" s="144"/>
      <c r="AC174" s="59" t="str">
        <f t="shared" si="20"/>
        <v>PROVOST-Faculty_Affairs</v>
      </c>
      <c r="AD174" s="79" t="str">
        <f t="shared" si="21"/>
        <v>PROVOST-Faculty_Affairs-100</v>
      </c>
      <c r="AE174" s="79" t="str">
        <f t="shared" si="22"/>
        <v>PROVOST-Faculty_Affairs-100-2</v>
      </c>
      <c r="AF174" s="27" t="s">
        <v>1757</v>
      </c>
      <c r="AG174" s="21" t="str">
        <f t="shared" si="23"/>
        <v>100</v>
      </c>
      <c r="AH174" s="144"/>
      <c r="AI174" s="59" t="str">
        <f t="shared" si="24"/>
        <v>-</v>
      </c>
      <c r="AJ174" s="21" t="str">
        <f t="shared" si="25"/>
        <v>-</v>
      </c>
      <c r="AK174" s="144"/>
      <c r="AL174" s="154"/>
      <c r="AM174" s="154"/>
      <c r="AN174" s="154"/>
      <c r="AO174" s="154"/>
      <c r="AP174" s="144"/>
      <c r="AQ174" s="144"/>
    </row>
    <row r="175" spans="1:43">
      <c r="A175" s="144"/>
      <c r="B175" s="154"/>
      <c r="C175" s="144"/>
      <c r="D175" s="42" t="s">
        <v>1758</v>
      </c>
      <c r="E175" s="26" t="s">
        <v>689</v>
      </c>
      <c r="F175" s="144"/>
      <c r="G175" s="42" t="s">
        <v>1759</v>
      </c>
      <c r="H175" s="26" t="s">
        <v>1760</v>
      </c>
      <c r="I175" s="144"/>
      <c r="J175" s="64"/>
      <c r="K175" s="65"/>
      <c r="L175" s="144"/>
      <c r="M175" s="144"/>
      <c r="N175" s="144"/>
      <c r="O175" s="144"/>
      <c r="P175" s="42" t="s">
        <v>1758</v>
      </c>
      <c r="Q175" s="26" t="s">
        <v>1761</v>
      </c>
      <c r="R175" s="144"/>
      <c r="S175" s="42" t="s">
        <v>1762</v>
      </c>
      <c r="T175" s="26" t="s">
        <v>1763</v>
      </c>
      <c r="U175" s="144"/>
      <c r="V175" s="64"/>
      <c r="W175" s="65"/>
      <c r="X175" s="65"/>
      <c r="Y175" s="149"/>
      <c r="Z175" s="144"/>
      <c r="AA175" s="49" t="s">
        <v>1764</v>
      </c>
      <c r="AB175" s="144"/>
      <c r="AC175" s="59" t="str">
        <f t="shared" si="20"/>
        <v>PROVOST-Faculty_Affairs</v>
      </c>
      <c r="AD175" s="79" t="str">
        <f t="shared" si="21"/>
        <v>PROVOST-Faculty_Affairs-100</v>
      </c>
      <c r="AE175" s="79" t="str">
        <f t="shared" si="22"/>
        <v>PROVOST-Faculty_Affairs-100-3</v>
      </c>
      <c r="AF175" s="27" t="s">
        <v>1764</v>
      </c>
      <c r="AG175" s="21" t="str">
        <f t="shared" si="23"/>
        <v>100</v>
      </c>
      <c r="AH175" s="144"/>
      <c r="AI175" s="59" t="str">
        <f t="shared" si="24"/>
        <v>-</v>
      </c>
      <c r="AJ175" s="21" t="str">
        <f t="shared" si="25"/>
        <v>-</v>
      </c>
      <c r="AK175" s="144"/>
      <c r="AL175" s="154"/>
      <c r="AM175" s="154"/>
      <c r="AN175" s="154"/>
      <c r="AO175" s="154"/>
      <c r="AP175" s="144"/>
      <c r="AQ175" s="144"/>
    </row>
    <row r="176" spans="1:43">
      <c r="A176" s="144"/>
      <c r="B176" s="154"/>
      <c r="C176" s="144"/>
      <c r="D176" s="42" t="s">
        <v>1765</v>
      </c>
      <c r="E176" s="26" t="s">
        <v>689</v>
      </c>
      <c r="F176" s="144"/>
      <c r="G176" s="42" t="s">
        <v>1766</v>
      </c>
      <c r="H176" s="26" t="s">
        <v>1767</v>
      </c>
      <c r="I176" s="144"/>
      <c r="J176" s="64"/>
      <c r="K176" s="65"/>
      <c r="L176" s="144"/>
      <c r="M176" s="144"/>
      <c r="N176" s="144"/>
      <c r="O176" s="144"/>
      <c r="P176" s="42" t="s">
        <v>1765</v>
      </c>
      <c r="Q176" s="26" t="s">
        <v>1768</v>
      </c>
      <c r="R176" s="144"/>
      <c r="S176" s="42" t="s">
        <v>1769</v>
      </c>
      <c r="T176" s="26" t="s">
        <v>1770</v>
      </c>
      <c r="U176" s="144"/>
      <c r="V176" s="64"/>
      <c r="W176" s="65"/>
      <c r="X176" s="65"/>
      <c r="Y176" s="149"/>
      <c r="Z176" s="144"/>
      <c r="AA176" s="49" t="s">
        <v>1771</v>
      </c>
      <c r="AB176" s="144"/>
      <c r="AC176" s="59" t="str">
        <f t="shared" si="20"/>
        <v>PROVOST-Faculty_Affairs</v>
      </c>
      <c r="AD176" s="79" t="str">
        <f t="shared" si="21"/>
        <v>PROVOST-Faculty_Affairs-100</v>
      </c>
      <c r="AE176" s="79" t="str">
        <f t="shared" si="22"/>
        <v>PROVOST-Faculty_Affairs-100-4</v>
      </c>
      <c r="AF176" s="27" t="s">
        <v>1771</v>
      </c>
      <c r="AG176" s="21" t="str">
        <f t="shared" si="23"/>
        <v>100</v>
      </c>
      <c r="AH176" s="144"/>
      <c r="AI176" s="59" t="str">
        <f t="shared" si="24"/>
        <v>-</v>
      </c>
      <c r="AJ176" s="21" t="str">
        <f t="shared" si="25"/>
        <v>-</v>
      </c>
      <c r="AK176" s="144"/>
      <c r="AL176" s="154"/>
      <c r="AM176" s="154"/>
      <c r="AN176" s="154"/>
      <c r="AO176" s="154"/>
      <c r="AP176" s="144"/>
      <c r="AQ176" s="144"/>
    </row>
    <row r="177" spans="1:43">
      <c r="A177" s="144"/>
      <c r="B177" s="154"/>
      <c r="C177" s="144"/>
      <c r="D177" s="42" t="s">
        <v>1772</v>
      </c>
      <c r="E177" s="26" t="s">
        <v>689</v>
      </c>
      <c r="F177" s="144"/>
      <c r="G177" s="42" t="s">
        <v>1773</v>
      </c>
      <c r="H177" s="26" t="s">
        <v>1774</v>
      </c>
      <c r="I177" s="144"/>
      <c r="J177" s="64"/>
      <c r="K177" s="65"/>
      <c r="L177" s="144"/>
      <c r="M177" s="144"/>
      <c r="N177" s="144"/>
      <c r="O177" s="144"/>
      <c r="P177" s="42" t="s">
        <v>1772</v>
      </c>
      <c r="Q177" s="26" t="s">
        <v>1775</v>
      </c>
      <c r="R177" s="144"/>
      <c r="S177" s="42" t="s">
        <v>1776</v>
      </c>
      <c r="T177" s="26" t="s">
        <v>1777</v>
      </c>
      <c r="U177" s="144"/>
      <c r="V177" s="64"/>
      <c r="W177" s="65"/>
      <c r="X177" s="65"/>
      <c r="Y177" s="149"/>
      <c r="Z177" s="144"/>
      <c r="AA177" s="49" t="s">
        <v>1778</v>
      </c>
      <c r="AB177" s="144"/>
      <c r="AC177" s="59" t="str">
        <f t="shared" si="20"/>
        <v>PROVOST-Faculty_Affairs</v>
      </c>
      <c r="AD177" s="79" t="str">
        <f t="shared" si="21"/>
        <v>PROVOST-Faculty_Affairs-100</v>
      </c>
      <c r="AE177" s="79" t="str">
        <f t="shared" si="22"/>
        <v>PROVOST-Faculty_Affairs-100-5</v>
      </c>
      <c r="AF177" s="27" t="s">
        <v>1778</v>
      </c>
      <c r="AG177" s="21" t="str">
        <f t="shared" si="23"/>
        <v>100</v>
      </c>
      <c r="AH177" s="144"/>
      <c r="AI177" s="59" t="str">
        <f t="shared" si="24"/>
        <v>-</v>
      </c>
      <c r="AJ177" s="21" t="str">
        <f t="shared" si="25"/>
        <v>-</v>
      </c>
      <c r="AK177" s="144"/>
      <c r="AL177" s="154"/>
      <c r="AM177" s="154"/>
      <c r="AN177" s="154"/>
      <c r="AO177" s="154"/>
      <c r="AP177" s="144"/>
      <c r="AQ177" s="144"/>
    </row>
    <row r="178" spans="1:43">
      <c r="A178" s="144"/>
      <c r="B178" s="154"/>
      <c r="C178" s="144"/>
      <c r="D178" s="42" t="s">
        <v>1779</v>
      </c>
      <c r="E178" s="26" t="s">
        <v>689</v>
      </c>
      <c r="F178" s="144"/>
      <c r="G178" s="42" t="s">
        <v>1780</v>
      </c>
      <c r="H178" s="26" t="s">
        <v>1781</v>
      </c>
      <c r="I178" s="144"/>
      <c r="J178" s="64"/>
      <c r="K178" s="65"/>
      <c r="L178" s="144"/>
      <c r="M178" s="144"/>
      <c r="N178" s="144"/>
      <c r="O178" s="144"/>
      <c r="P178" s="42" t="s">
        <v>1779</v>
      </c>
      <c r="Q178" s="26" t="s">
        <v>1782</v>
      </c>
      <c r="R178" s="144"/>
      <c r="S178" s="42" t="s">
        <v>1783</v>
      </c>
      <c r="T178" s="26" t="s">
        <v>1655</v>
      </c>
      <c r="U178" s="144"/>
      <c r="V178" s="64"/>
      <c r="W178" s="65"/>
      <c r="X178" s="65"/>
      <c r="Y178" s="149"/>
      <c r="Z178" s="144"/>
      <c r="AA178" s="49" t="s">
        <v>1784</v>
      </c>
      <c r="AB178" s="144"/>
      <c r="AC178" s="59" t="str">
        <f t="shared" si="20"/>
        <v>PROVOST-Faculty_Affairs</v>
      </c>
      <c r="AD178" s="79" t="str">
        <f t="shared" si="21"/>
        <v>PROVOST-Faculty_Affairs-100</v>
      </c>
      <c r="AE178" s="79" t="str">
        <f t="shared" si="22"/>
        <v>PROVOST-Faculty_Affairs-100-6</v>
      </c>
      <c r="AF178" s="27" t="s">
        <v>1784</v>
      </c>
      <c r="AG178" s="21" t="str">
        <f t="shared" si="23"/>
        <v>100</v>
      </c>
      <c r="AH178" s="144"/>
      <c r="AI178" s="59" t="str">
        <f t="shared" si="24"/>
        <v>-</v>
      </c>
      <c r="AJ178" s="21" t="str">
        <f t="shared" si="25"/>
        <v>-</v>
      </c>
      <c r="AK178" s="144"/>
      <c r="AL178" s="154"/>
      <c r="AM178" s="154"/>
      <c r="AN178" s="154"/>
      <c r="AO178" s="154"/>
      <c r="AP178" s="144"/>
      <c r="AQ178" s="144"/>
    </row>
    <row r="179" spans="1:43">
      <c r="A179" s="144"/>
      <c r="B179" s="154"/>
      <c r="C179" s="144"/>
      <c r="D179" s="42" t="s">
        <v>1785</v>
      </c>
      <c r="E179" s="26" t="s">
        <v>811</v>
      </c>
      <c r="F179" s="144"/>
      <c r="G179" s="42" t="s">
        <v>1786</v>
      </c>
      <c r="H179" s="26" t="s">
        <v>1787</v>
      </c>
      <c r="I179" s="144"/>
      <c r="J179" s="64"/>
      <c r="K179" s="65"/>
      <c r="L179" s="144"/>
      <c r="M179" s="144"/>
      <c r="N179" s="144"/>
      <c r="O179" s="144"/>
      <c r="P179" s="42" t="s">
        <v>1785</v>
      </c>
      <c r="Q179" s="26" t="s">
        <v>1788</v>
      </c>
      <c r="R179" s="144"/>
      <c r="S179" s="42" t="s">
        <v>1789</v>
      </c>
      <c r="T179" s="26" t="s">
        <v>1790</v>
      </c>
      <c r="U179" s="144"/>
      <c r="V179" s="64"/>
      <c r="W179" s="65"/>
      <c r="X179" s="65"/>
      <c r="Y179" s="149"/>
      <c r="Z179" s="144"/>
      <c r="AA179" s="49" t="s">
        <v>1791</v>
      </c>
      <c r="AB179" s="144"/>
      <c r="AC179" s="59" t="str">
        <f t="shared" si="20"/>
        <v>PROVOST-Faculty_Affairs</v>
      </c>
      <c r="AD179" s="79" t="str">
        <f t="shared" si="21"/>
        <v>PROVOST-Faculty_Affairs-100</v>
      </c>
      <c r="AE179" s="79" t="str">
        <f t="shared" si="22"/>
        <v>PROVOST-Faculty_Affairs-100-7</v>
      </c>
      <c r="AF179" s="27" t="s">
        <v>1791</v>
      </c>
      <c r="AG179" s="21" t="str">
        <f t="shared" si="23"/>
        <v>100</v>
      </c>
      <c r="AH179" s="144"/>
      <c r="AI179" s="59" t="str">
        <f t="shared" si="24"/>
        <v>-</v>
      </c>
      <c r="AJ179" s="21" t="str">
        <f t="shared" si="25"/>
        <v>-</v>
      </c>
      <c r="AK179" s="144"/>
      <c r="AL179" s="154"/>
      <c r="AM179" s="154"/>
      <c r="AN179" s="154"/>
      <c r="AO179" s="154"/>
      <c r="AP179" s="144"/>
      <c r="AQ179" s="144"/>
    </row>
    <row r="180" spans="1:43">
      <c r="A180" s="144"/>
      <c r="B180" s="154"/>
      <c r="C180" s="144"/>
      <c r="D180" s="42" t="s">
        <v>1792</v>
      </c>
      <c r="E180" s="26" t="s">
        <v>689</v>
      </c>
      <c r="F180" s="144"/>
      <c r="G180" s="42" t="s">
        <v>1793</v>
      </c>
      <c r="H180" s="26" t="s">
        <v>1794</v>
      </c>
      <c r="I180" s="144"/>
      <c r="J180" s="64"/>
      <c r="K180" s="65"/>
      <c r="L180" s="144"/>
      <c r="M180" s="144"/>
      <c r="N180" s="144"/>
      <c r="O180" s="144"/>
      <c r="P180" s="42" t="s">
        <v>1792</v>
      </c>
      <c r="Q180" s="26" t="s">
        <v>1795</v>
      </c>
      <c r="R180" s="144"/>
      <c r="S180" s="42" t="s">
        <v>1796</v>
      </c>
      <c r="T180" s="26" t="s">
        <v>1797</v>
      </c>
      <c r="U180" s="144"/>
      <c r="V180" s="64"/>
      <c r="W180" s="65"/>
      <c r="X180" s="65"/>
      <c r="Y180" s="149"/>
      <c r="Z180" s="144"/>
      <c r="AA180" s="49" t="s">
        <v>1798</v>
      </c>
      <c r="AB180" s="144"/>
      <c r="AC180" s="59" t="str">
        <f t="shared" si="20"/>
        <v>CELS</v>
      </c>
      <c r="AD180" s="79" t="str">
        <f t="shared" si="21"/>
        <v>CELS-100</v>
      </c>
      <c r="AE180" s="79" t="str">
        <f t="shared" si="22"/>
        <v>CELS-100-1</v>
      </c>
      <c r="AF180" s="27" t="s">
        <v>1798</v>
      </c>
      <c r="AG180" s="21" t="str">
        <f t="shared" si="23"/>
        <v>100</v>
      </c>
      <c r="AH180" s="144"/>
      <c r="AI180" s="59" t="str">
        <f t="shared" si="24"/>
        <v>-</v>
      </c>
      <c r="AJ180" s="21" t="str">
        <f t="shared" si="25"/>
        <v>-</v>
      </c>
      <c r="AK180" s="144"/>
      <c r="AL180" s="154"/>
      <c r="AM180" s="154"/>
      <c r="AN180" s="154"/>
      <c r="AO180" s="154"/>
      <c r="AP180" s="144"/>
      <c r="AQ180" s="144"/>
    </row>
    <row r="181" spans="1:43">
      <c r="A181" s="144"/>
      <c r="B181" s="154"/>
      <c r="C181" s="144"/>
      <c r="D181" s="42" t="s">
        <v>1799</v>
      </c>
      <c r="E181" s="26" t="s">
        <v>689</v>
      </c>
      <c r="F181" s="144"/>
      <c r="G181" s="42" t="s">
        <v>1800</v>
      </c>
      <c r="H181" s="26" t="s">
        <v>1801</v>
      </c>
      <c r="I181" s="144"/>
      <c r="J181" s="64"/>
      <c r="K181" s="65"/>
      <c r="L181" s="144"/>
      <c r="M181" s="144"/>
      <c r="N181" s="144"/>
      <c r="O181" s="144"/>
      <c r="P181" s="42" t="s">
        <v>1799</v>
      </c>
      <c r="Q181" s="26" t="s">
        <v>1802</v>
      </c>
      <c r="R181" s="144"/>
      <c r="S181" s="42" t="s">
        <v>1803</v>
      </c>
      <c r="T181" s="26" t="s">
        <v>1804</v>
      </c>
      <c r="U181" s="144"/>
      <c r="V181" s="64"/>
      <c r="W181" s="65"/>
      <c r="X181" s="65"/>
      <c r="Y181" s="149"/>
      <c r="Z181" s="144"/>
      <c r="AA181" s="49" t="s">
        <v>1805</v>
      </c>
      <c r="AB181" s="144"/>
      <c r="AC181" s="59" t="str">
        <f t="shared" si="20"/>
        <v>CELS</v>
      </c>
      <c r="AD181" s="79" t="str">
        <f t="shared" si="21"/>
        <v>CELS-100</v>
      </c>
      <c r="AE181" s="79" t="str">
        <f t="shared" si="22"/>
        <v>CELS-100-2</v>
      </c>
      <c r="AF181" s="27" t="s">
        <v>1805</v>
      </c>
      <c r="AG181" s="21" t="str">
        <f t="shared" si="23"/>
        <v>100</v>
      </c>
      <c r="AH181" s="144"/>
      <c r="AI181" s="59" t="str">
        <f t="shared" si="24"/>
        <v>-</v>
      </c>
      <c r="AJ181" s="21" t="str">
        <f t="shared" si="25"/>
        <v>-</v>
      </c>
      <c r="AK181" s="144"/>
      <c r="AL181" s="154"/>
      <c r="AM181" s="154"/>
      <c r="AN181" s="154"/>
      <c r="AO181" s="154"/>
      <c r="AP181" s="144"/>
      <c r="AQ181" s="144"/>
    </row>
    <row r="182" spans="1:43">
      <c r="A182" s="144"/>
      <c r="B182" s="154"/>
      <c r="C182" s="144"/>
      <c r="D182" s="42" t="s">
        <v>1806</v>
      </c>
      <c r="E182" s="26" t="s">
        <v>689</v>
      </c>
      <c r="F182" s="144"/>
      <c r="G182" s="42" t="s">
        <v>1807</v>
      </c>
      <c r="H182" s="26" t="s">
        <v>1801</v>
      </c>
      <c r="I182" s="144"/>
      <c r="J182" s="64"/>
      <c r="K182" s="65"/>
      <c r="L182" s="144"/>
      <c r="M182" s="144"/>
      <c r="N182" s="144"/>
      <c r="O182" s="144"/>
      <c r="P182" s="42" t="s">
        <v>1806</v>
      </c>
      <c r="Q182" s="26" t="s">
        <v>1808</v>
      </c>
      <c r="R182" s="144"/>
      <c r="S182" s="42" t="s">
        <v>1809</v>
      </c>
      <c r="T182" s="26" t="s">
        <v>1810</v>
      </c>
      <c r="U182" s="144"/>
      <c r="V182" s="64"/>
      <c r="W182" s="65"/>
      <c r="X182" s="65"/>
      <c r="Y182" s="149"/>
      <c r="Z182" s="144"/>
      <c r="AA182" s="49" t="s">
        <v>1811</v>
      </c>
      <c r="AB182" s="144"/>
      <c r="AC182" s="59" t="str">
        <f t="shared" si="20"/>
        <v>ONLINE</v>
      </c>
      <c r="AD182" s="79" t="str">
        <f t="shared" si="21"/>
        <v>ONLINE-100</v>
      </c>
      <c r="AE182" s="79" t="str">
        <f t="shared" si="22"/>
        <v>ONLINE-100-1</v>
      </c>
      <c r="AF182" s="27" t="s">
        <v>1811</v>
      </c>
      <c r="AG182" s="21" t="str">
        <f t="shared" si="23"/>
        <v>100</v>
      </c>
      <c r="AH182" s="144"/>
      <c r="AI182" s="59" t="str">
        <f t="shared" si="24"/>
        <v>-</v>
      </c>
      <c r="AJ182" s="21" t="str">
        <f t="shared" si="25"/>
        <v>-</v>
      </c>
      <c r="AK182" s="144"/>
      <c r="AL182" s="154"/>
      <c r="AM182" s="154"/>
      <c r="AN182" s="154"/>
      <c r="AO182" s="154"/>
      <c r="AP182" s="144"/>
      <c r="AQ182" s="144"/>
    </row>
    <row r="183" spans="1:43">
      <c r="A183" s="144"/>
      <c r="B183" s="154"/>
      <c r="C183" s="144"/>
      <c r="D183" s="42" t="s">
        <v>1812</v>
      </c>
      <c r="E183" s="26" t="s">
        <v>689</v>
      </c>
      <c r="F183" s="144"/>
      <c r="G183" s="42" t="s">
        <v>1813</v>
      </c>
      <c r="H183" s="26" t="s">
        <v>1801</v>
      </c>
      <c r="I183" s="144"/>
      <c r="J183" s="64"/>
      <c r="K183" s="65"/>
      <c r="L183" s="144"/>
      <c r="M183" s="144"/>
      <c r="N183" s="144"/>
      <c r="O183" s="144"/>
      <c r="P183" s="42" t="s">
        <v>1812</v>
      </c>
      <c r="Q183" s="26" t="s">
        <v>1814</v>
      </c>
      <c r="R183" s="144"/>
      <c r="S183" s="42" t="s">
        <v>1815</v>
      </c>
      <c r="T183" s="26" t="s">
        <v>1816</v>
      </c>
      <c r="U183" s="144"/>
      <c r="V183" s="64"/>
      <c r="W183" s="65"/>
      <c r="X183" s="65"/>
      <c r="Y183" s="149"/>
      <c r="Z183" s="144"/>
      <c r="AA183" s="49" t="s">
        <v>1817</v>
      </c>
      <c r="AB183" s="144"/>
      <c r="AC183" s="59" t="str">
        <f t="shared" si="20"/>
        <v>ONLINE</v>
      </c>
      <c r="AD183" s="79" t="str">
        <f t="shared" si="21"/>
        <v>ONLINE-100</v>
      </c>
      <c r="AE183" s="79" t="str">
        <f t="shared" si="22"/>
        <v>ONLINE-100-2</v>
      </c>
      <c r="AF183" s="27" t="s">
        <v>1817</v>
      </c>
      <c r="AG183" s="21" t="str">
        <f t="shared" si="23"/>
        <v>100</v>
      </c>
      <c r="AH183" s="144"/>
      <c r="AI183" s="59" t="str">
        <f t="shared" si="24"/>
        <v>-</v>
      </c>
      <c r="AJ183" s="21" t="str">
        <f t="shared" si="25"/>
        <v>-</v>
      </c>
      <c r="AK183" s="144"/>
      <c r="AL183" s="154"/>
      <c r="AM183" s="154"/>
      <c r="AN183" s="154"/>
      <c r="AO183" s="154"/>
      <c r="AP183" s="144"/>
      <c r="AQ183" s="144"/>
    </row>
    <row r="184" spans="1:43">
      <c r="A184" s="144"/>
      <c r="B184" s="154"/>
      <c r="C184" s="144"/>
      <c r="D184" s="42" t="s">
        <v>1818</v>
      </c>
      <c r="E184" s="26" t="s">
        <v>689</v>
      </c>
      <c r="F184" s="144"/>
      <c r="G184" s="42" t="s">
        <v>1819</v>
      </c>
      <c r="H184" s="26" t="s">
        <v>1801</v>
      </c>
      <c r="I184" s="144"/>
      <c r="J184" s="64"/>
      <c r="K184" s="65"/>
      <c r="L184" s="144"/>
      <c r="M184" s="144"/>
      <c r="N184" s="144"/>
      <c r="O184" s="144"/>
      <c r="P184" s="42" t="s">
        <v>1818</v>
      </c>
      <c r="Q184" s="26" t="s">
        <v>1820</v>
      </c>
      <c r="R184" s="144"/>
      <c r="S184" s="42" t="s">
        <v>1821</v>
      </c>
      <c r="T184" s="26" t="s">
        <v>1822</v>
      </c>
      <c r="U184" s="144"/>
      <c r="V184" s="64"/>
      <c r="W184" s="65"/>
      <c r="X184" s="65"/>
      <c r="Y184" s="149"/>
      <c r="Z184" s="144"/>
      <c r="AA184" s="49" t="s">
        <v>1823</v>
      </c>
      <c r="AB184" s="144"/>
      <c r="AC184" s="59" t="str">
        <f t="shared" si="20"/>
        <v>ONLINE</v>
      </c>
      <c r="AD184" s="79" t="str">
        <f t="shared" si="21"/>
        <v>ONLINE-100</v>
      </c>
      <c r="AE184" s="79" t="str">
        <f t="shared" si="22"/>
        <v>ONLINE-100-3</v>
      </c>
      <c r="AF184" s="27" t="s">
        <v>1823</v>
      </c>
      <c r="AG184" s="21" t="str">
        <f t="shared" si="23"/>
        <v>100</v>
      </c>
      <c r="AH184" s="144"/>
      <c r="AI184" s="59" t="str">
        <f t="shared" si="24"/>
        <v>-</v>
      </c>
      <c r="AJ184" s="21" t="str">
        <f t="shared" si="25"/>
        <v>-</v>
      </c>
      <c r="AK184" s="144"/>
      <c r="AL184" s="154"/>
      <c r="AM184" s="154"/>
      <c r="AN184" s="154"/>
      <c r="AO184" s="154"/>
      <c r="AP184" s="144"/>
      <c r="AQ184" s="144"/>
    </row>
    <row r="185" spans="1:43">
      <c r="A185" s="144"/>
      <c r="B185" s="154"/>
      <c r="C185" s="144"/>
      <c r="D185" s="42" t="s">
        <v>1824</v>
      </c>
      <c r="E185" s="26" t="s">
        <v>689</v>
      </c>
      <c r="F185" s="144"/>
      <c r="G185" s="42" t="s">
        <v>1825</v>
      </c>
      <c r="H185" s="26" t="s">
        <v>1826</v>
      </c>
      <c r="I185" s="144"/>
      <c r="J185" s="64"/>
      <c r="K185" s="65"/>
      <c r="L185" s="144"/>
      <c r="M185" s="144"/>
      <c r="N185" s="144"/>
      <c r="O185" s="144"/>
      <c r="P185" s="42" t="s">
        <v>1824</v>
      </c>
      <c r="Q185" s="26" t="s">
        <v>1827</v>
      </c>
      <c r="R185" s="144"/>
      <c r="S185" s="42" t="s">
        <v>1828</v>
      </c>
      <c r="T185" s="26" t="s">
        <v>1829</v>
      </c>
      <c r="U185" s="144"/>
      <c r="V185" s="64"/>
      <c r="W185" s="65"/>
      <c r="X185" s="65"/>
      <c r="Y185" s="149"/>
      <c r="Z185" s="144"/>
      <c r="AA185" s="49" t="s">
        <v>1830</v>
      </c>
      <c r="AB185" s="144"/>
      <c r="AC185" s="59" t="str">
        <f t="shared" si="20"/>
        <v>PROVOST-AA_Investments</v>
      </c>
      <c r="AD185" s="79" t="str">
        <f t="shared" si="21"/>
        <v>PROVOST-AA_Investments-100</v>
      </c>
      <c r="AE185" s="79" t="str">
        <f t="shared" si="22"/>
        <v>PROVOST-AA_Investments-100-1</v>
      </c>
      <c r="AF185" s="27" t="s">
        <v>1830</v>
      </c>
      <c r="AG185" s="21" t="str">
        <f t="shared" si="23"/>
        <v>100</v>
      </c>
      <c r="AH185" s="144"/>
      <c r="AI185" s="59" t="str">
        <f t="shared" si="24"/>
        <v>-</v>
      </c>
      <c r="AJ185" s="21" t="str">
        <f t="shared" si="25"/>
        <v>-</v>
      </c>
      <c r="AK185" s="144"/>
      <c r="AL185" s="154"/>
      <c r="AM185" s="154"/>
      <c r="AN185" s="154"/>
      <c r="AO185" s="154"/>
      <c r="AP185" s="144"/>
      <c r="AQ185" s="144"/>
    </row>
    <row r="186" spans="1:43">
      <c r="A186" s="144"/>
      <c r="B186" s="154"/>
      <c r="C186" s="144"/>
      <c r="D186" s="42" t="s">
        <v>1831</v>
      </c>
      <c r="E186" s="26" t="s">
        <v>689</v>
      </c>
      <c r="F186" s="144"/>
      <c r="G186" s="42" t="s">
        <v>1832</v>
      </c>
      <c r="H186" s="26" t="s">
        <v>1833</v>
      </c>
      <c r="I186" s="144"/>
      <c r="J186" s="64"/>
      <c r="K186" s="65"/>
      <c r="L186" s="144"/>
      <c r="M186" s="144"/>
      <c r="N186" s="144"/>
      <c r="O186" s="144"/>
      <c r="P186" s="42" t="s">
        <v>1831</v>
      </c>
      <c r="Q186" s="26" t="s">
        <v>1834</v>
      </c>
      <c r="R186" s="144"/>
      <c r="S186" s="42" t="s">
        <v>1835</v>
      </c>
      <c r="T186" s="26" t="s">
        <v>1836</v>
      </c>
      <c r="U186" s="144"/>
      <c r="V186" s="64"/>
      <c r="W186" s="65"/>
      <c r="X186" s="65"/>
      <c r="Y186" s="149"/>
      <c r="Z186" s="144"/>
      <c r="AA186" s="49" t="s">
        <v>1837</v>
      </c>
      <c r="AB186" s="144"/>
      <c r="AC186" s="59" t="str">
        <f t="shared" si="20"/>
        <v>PROVOST-AA_Investments</v>
      </c>
      <c r="AD186" s="79" t="str">
        <f t="shared" si="21"/>
        <v>PROVOST-AA_Investments-100</v>
      </c>
      <c r="AE186" s="79" t="str">
        <f t="shared" si="22"/>
        <v>PROVOST-AA_Investments-100-2</v>
      </c>
      <c r="AF186" s="27" t="s">
        <v>1837</v>
      </c>
      <c r="AG186" s="21" t="str">
        <f t="shared" si="23"/>
        <v>100</v>
      </c>
      <c r="AH186" s="144"/>
      <c r="AI186" s="59" t="str">
        <f t="shared" si="24"/>
        <v>-</v>
      </c>
      <c r="AJ186" s="21" t="str">
        <f t="shared" si="25"/>
        <v>-</v>
      </c>
      <c r="AK186" s="144"/>
      <c r="AL186" s="154"/>
      <c r="AM186" s="154"/>
      <c r="AN186" s="154"/>
      <c r="AO186" s="154"/>
      <c r="AP186" s="144"/>
      <c r="AQ186" s="144"/>
    </row>
    <row r="187" spans="1:43">
      <c r="A187" s="144"/>
      <c r="B187" s="154"/>
      <c r="C187" s="144"/>
      <c r="D187" s="42" t="s">
        <v>1838</v>
      </c>
      <c r="E187" s="26" t="s">
        <v>689</v>
      </c>
      <c r="F187" s="144"/>
      <c r="G187" s="42" t="s">
        <v>1839</v>
      </c>
      <c r="H187" s="26" t="s">
        <v>1840</v>
      </c>
      <c r="I187" s="144"/>
      <c r="J187" s="64"/>
      <c r="K187" s="65"/>
      <c r="L187" s="144"/>
      <c r="M187" s="144"/>
      <c r="N187" s="144"/>
      <c r="O187" s="144"/>
      <c r="P187" s="42" t="s">
        <v>1838</v>
      </c>
      <c r="Q187" s="26" t="s">
        <v>1841</v>
      </c>
      <c r="R187" s="144"/>
      <c r="S187" s="42" t="s">
        <v>1842</v>
      </c>
      <c r="T187" s="26" t="s">
        <v>1843</v>
      </c>
      <c r="U187" s="144"/>
      <c r="V187" s="64"/>
      <c r="W187" s="65"/>
      <c r="X187" s="65"/>
      <c r="Y187" s="149"/>
      <c r="Z187" s="144"/>
      <c r="AA187" s="49" t="s">
        <v>1844</v>
      </c>
      <c r="AB187" s="144"/>
      <c r="AC187" s="59" t="str">
        <f t="shared" si="20"/>
        <v>PROVOST-AA_Investments</v>
      </c>
      <c r="AD187" s="79" t="str">
        <f t="shared" si="21"/>
        <v>PROVOST-AA_Investments-100</v>
      </c>
      <c r="AE187" s="79" t="str">
        <f t="shared" si="22"/>
        <v>PROVOST-AA_Investments-100-3</v>
      </c>
      <c r="AF187" s="27" t="s">
        <v>1844</v>
      </c>
      <c r="AG187" s="21" t="str">
        <f t="shared" si="23"/>
        <v>100</v>
      </c>
      <c r="AH187" s="144"/>
      <c r="AI187" s="59" t="str">
        <f t="shared" si="24"/>
        <v>-</v>
      </c>
      <c r="AJ187" s="21" t="str">
        <f t="shared" si="25"/>
        <v>-</v>
      </c>
      <c r="AK187" s="144"/>
      <c r="AL187" s="154"/>
      <c r="AM187" s="154"/>
      <c r="AN187" s="154"/>
      <c r="AO187" s="154"/>
      <c r="AP187" s="144"/>
      <c r="AQ187" s="144"/>
    </row>
    <row r="188" spans="1:43">
      <c r="A188" s="144"/>
      <c r="B188" s="154"/>
      <c r="C188" s="144"/>
      <c r="D188" s="42" t="s">
        <v>1845</v>
      </c>
      <c r="E188" s="26" t="s">
        <v>1110</v>
      </c>
      <c r="F188" s="144"/>
      <c r="G188" s="42" t="s">
        <v>1846</v>
      </c>
      <c r="H188" s="26" t="s">
        <v>1847</v>
      </c>
      <c r="I188" s="144"/>
      <c r="J188" s="64"/>
      <c r="K188" s="65"/>
      <c r="L188" s="144"/>
      <c r="M188" s="144"/>
      <c r="N188" s="144"/>
      <c r="O188" s="144"/>
      <c r="P188" s="42" t="s">
        <v>1845</v>
      </c>
      <c r="Q188" s="26" t="s">
        <v>1848</v>
      </c>
      <c r="R188" s="144"/>
      <c r="S188" s="42" t="s">
        <v>1849</v>
      </c>
      <c r="T188" s="26" t="s">
        <v>1850</v>
      </c>
      <c r="U188" s="144"/>
      <c r="V188" s="64"/>
      <c r="W188" s="65"/>
      <c r="X188" s="65"/>
      <c r="Y188" s="149"/>
      <c r="Z188" s="144"/>
      <c r="AA188" s="49" t="s">
        <v>1851</v>
      </c>
      <c r="AB188" s="144"/>
      <c r="AC188" s="59" t="str">
        <f t="shared" si="20"/>
        <v>PROVOST-AA_Investments</v>
      </c>
      <c r="AD188" s="79" t="str">
        <f t="shared" si="21"/>
        <v>PROVOST-AA_Investments-100</v>
      </c>
      <c r="AE188" s="79" t="str">
        <f t="shared" si="22"/>
        <v>PROVOST-AA_Investments-100-4</v>
      </c>
      <c r="AF188" s="27" t="s">
        <v>1851</v>
      </c>
      <c r="AG188" s="21" t="str">
        <f t="shared" si="23"/>
        <v>100</v>
      </c>
      <c r="AH188" s="144"/>
      <c r="AI188" s="59" t="str">
        <f t="shared" si="24"/>
        <v>-</v>
      </c>
      <c r="AJ188" s="21" t="str">
        <f t="shared" si="25"/>
        <v>-</v>
      </c>
      <c r="AK188" s="144"/>
      <c r="AL188" s="154"/>
      <c r="AM188" s="154"/>
      <c r="AN188" s="154"/>
      <c r="AO188" s="154"/>
      <c r="AP188" s="144"/>
      <c r="AQ188" s="144"/>
    </row>
    <row r="189" spans="1:43">
      <c r="A189" s="144"/>
      <c r="B189" s="154"/>
      <c r="C189" s="144"/>
      <c r="D189" s="42" t="s">
        <v>1852</v>
      </c>
      <c r="E189" s="26" t="s">
        <v>689</v>
      </c>
      <c r="F189" s="144"/>
      <c r="G189" s="42" t="s">
        <v>1853</v>
      </c>
      <c r="H189" s="26" t="s">
        <v>1854</v>
      </c>
      <c r="I189" s="144"/>
      <c r="J189" s="64"/>
      <c r="K189" s="65"/>
      <c r="L189" s="144"/>
      <c r="M189" s="144"/>
      <c r="N189" s="144"/>
      <c r="O189" s="144"/>
      <c r="P189" s="42" t="s">
        <v>1852</v>
      </c>
      <c r="Q189" s="26" t="s">
        <v>1855</v>
      </c>
      <c r="R189" s="144"/>
      <c r="S189" s="42" t="s">
        <v>1856</v>
      </c>
      <c r="T189" s="26" t="s">
        <v>1857</v>
      </c>
      <c r="U189" s="144"/>
      <c r="V189" s="64"/>
      <c r="W189" s="65"/>
      <c r="X189" s="65"/>
      <c r="Y189" s="149"/>
      <c r="Z189" s="144"/>
      <c r="AA189" s="49" t="s">
        <v>1858</v>
      </c>
      <c r="AB189" s="144"/>
      <c r="AC189" s="59" t="str">
        <f t="shared" si="20"/>
        <v>PROVOST-AA_Investments</v>
      </c>
      <c r="AD189" s="79" t="str">
        <f t="shared" si="21"/>
        <v>PROVOST-AA_Investments-100</v>
      </c>
      <c r="AE189" s="79" t="str">
        <f t="shared" si="22"/>
        <v>PROVOST-AA_Investments-100-5</v>
      </c>
      <c r="AF189" s="27" t="s">
        <v>1858</v>
      </c>
      <c r="AG189" s="21" t="str">
        <f t="shared" si="23"/>
        <v>100</v>
      </c>
      <c r="AH189" s="144"/>
      <c r="AI189" s="59" t="str">
        <f t="shared" si="24"/>
        <v>-</v>
      </c>
      <c r="AJ189" s="21" t="str">
        <f t="shared" si="25"/>
        <v>-</v>
      </c>
      <c r="AK189" s="144"/>
      <c r="AL189" s="154"/>
      <c r="AM189" s="154"/>
      <c r="AN189" s="154"/>
      <c r="AO189" s="154"/>
      <c r="AP189" s="144"/>
      <c r="AQ189" s="144"/>
    </row>
    <row r="190" spans="1:43">
      <c r="A190" s="144"/>
      <c r="B190" s="154"/>
      <c r="C190" s="144"/>
      <c r="D190" s="42" t="s">
        <v>1859</v>
      </c>
      <c r="E190" s="26" t="s">
        <v>811</v>
      </c>
      <c r="F190" s="144"/>
      <c r="G190" s="42" t="s">
        <v>1860</v>
      </c>
      <c r="H190" s="26" t="s">
        <v>1861</v>
      </c>
      <c r="I190" s="144"/>
      <c r="J190" s="64"/>
      <c r="K190" s="65"/>
      <c r="L190" s="144"/>
      <c r="M190" s="144"/>
      <c r="N190" s="144"/>
      <c r="O190" s="144"/>
      <c r="P190" s="42" t="s">
        <v>1859</v>
      </c>
      <c r="Q190" s="26" t="s">
        <v>1862</v>
      </c>
      <c r="R190" s="144"/>
      <c r="S190" s="42" t="s">
        <v>1863</v>
      </c>
      <c r="T190" s="26" t="s">
        <v>1864</v>
      </c>
      <c r="U190" s="144"/>
      <c r="V190" s="64"/>
      <c r="W190" s="65"/>
      <c r="X190" s="65"/>
      <c r="Y190" s="149"/>
      <c r="Z190" s="144"/>
      <c r="AA190" s="49" t="s">
        <v>1865</v>
      </c>
      <c r="AB190" s="144"/>
      <c r="AC190" s="59" t="str">
        <f t="shared" si="20"/>
        <v>PROVOST-AA_Investments</v>
      </c>
      <c r="AD190" s="79" t="str">
        <f t="shared" si="21"/>
        <v>PROVOST-AA_Investments-100</v>
      </c>
      <c r="AE190" s="79" t="str">
        <f t="shared" si="22"/>
        <v>PROVOST-AA_Investments-100-6</v>
      </c>
      <c r="AF190" s="27" t="s">
        <v>1865</v>
      </c>
      <c r="AG190" s="21" t="str">
        <f t="shared" si="23"/>
        <v>100</v>
      </c>
      <c r="AH190" s="144"/>
      <c r="AI190" s="59" t="str">
        <f t="shared" si="24"/>
        <v>-</v>
      </c>
      <c r="AJ190" s="21" t="str">
        <f t="shared" si="25"/>
        <v>-</v>
      </c>
      <c r="AK190" s="144"/>
      <c r="AL190" s="154"/>
      <c r="AM190" s="154"/>
      <c r="AN190" s="154"/>
      <c r="AO190" s="154"/>
      <c r="AP190" s="144"/>
      <c r="AQ190" s="144"/>
    </row>
    <row r="191" spans="1:43">
      <c r="A191" s="144"/>
      <c r="B191" s="154"/>
      <c r="C191" s="144"/>
      <c r="D191" s="42" t="s">
        <v>1866</v>
      </c>
      <c r="E191" s="26" t="s">
        <v>811</v>
      </c>
      <c r="F191" s="144"/>
      <c r="G191" s="42" t="s">
        <v>1867</v>
      </c>
      <c r="H191" s="26" t="s">
        <v>1868</v>
      </c>
      <c r="I191" s="144"/>
      <c r="J191" s="64"/>
      <c r="K191" s="65"/>
      <c r="L191" s="144"/>
      <c r="M191" s="144"/>
      <c r="N191" s="144"/>
      <c r="O191" s="144"/>
      <c r="P191" s="42" t="s">
        <v>1866</v>
      </c>
      <c r="Q191" s="26" t="s">
        <v>1869</v>
      </c>
      <c r="R191" s="144"/>
      <c r="S191" s="42" t="s">
        <v>1870</v>
      </c>
      <c r="T191" s="26" t="s">
        <v>1871</v>
      </c>
      <c r="U191" s="144"/>
      <c r="V191" s="64"/>
      <c r="W191" s="65"/>
      <c r="X191" s="65"/>
      <c r="Y191" s="149"/>
      <c r="Z191" s="144"/>
      <c r="AA191" s="49" t="s">
        <v>1872</v>
      </c>
      <c r="AB191" s="144"/>
      <c r="AC191" s="59" t="str">
        <f t="shared" si="20"/>
        <v>PROVOST-AA_Investments</v>
      </c>
      <c r="AD191" s="79" t="str">
        <f t="shared" si="21"/>
        <v>PROVOST-AA_Investments-100</v>
      </c>
      <c r="AE191" s="79" t="str">
        <f t="shared" si="22"/>
        <v>PROVOST-AA_Investments-100-7</v>
      </c>
      <c r="AF191" s="27" t="s">
        <v>1872</v>
      </c>
      <c r="AG191" s="21" t="str">
        <f t="shared" si="23"/>
        <v>100</v>
      </c>
      <c r="AH191" s="144"/>
      <c r="AI191" s="59" t="str">
        <f t="shared" si="24"/>
        <v>-</v>
      </c>
      <c r="AJ191" s="21" t="str">
        <f t="shared" si="25"/>
        <v>-</v>
      </c>
      <c r="AK191" s="144"/>
      <c r="AL191" s="154"/>
      <c r="AM191" s="154"/>
      <c r="AN191" s="154"/>
      <c r="AO191" s="154"/>
      <c r="AP191" s="144"/>
      <c r="AQ191" s="144"/>
    </row>
    <row r="192" spans="1:43">
      <c r="A192" s="144"/>
      <c r="B192" s="154"/>
      <c r="C192" s="144"/>
      <c r="D192" s="42" t="s">
        <v>1873</v>
      </c>
      <c r="E192" s="26" t="s">
        <v>689</v>
      </c>
      <c r="F192" s="144"/>
      <c r="G192" s="42" t="s">
        <v>1874</v>
      </c>
      <c r="H192" s="26" t="s">
        <v>1875</v>
      </c>
      <c r="I192" s="144"/>
      <c r="J192" s="64"/>
      <c r="K192" s="65"/>
      <c r="L192" s="144"/>
      <c r="M192" s="144"/>
      <c r="N192" s="144"/>
      <c r="O192" s="144"/>
      <c r="P192" s="42" t="s">
        <v>1873</v>
      </c>
      <c r="Q192" s="26" t="s">
        <v>1876</v>
      </c>
      <c r="R192" s="144"/>
      <c r="S192" s="42" t="s">
        <v>1877</v>
      </c>
      <c r="T192" s="26" t="s">
        <v>1878</v>
      </c>
      <c r="U192" s="144"/>
      <c r="V192" s="64"/>
      <c r="W192" s="65"/>
      <c r="X192" s="65"/>
      <c r="Y192" s="149"/>
      <c r="Z192" s="144"/>
      <c r="AA192" s="49" t="s">
        <v>1879</v>
      </c>
      <c r="AB192" s="144"/>
      <c r="AC192" s="59" t="str">
        <f t="shared" si="20"/>
        <v>PROVOST-AA_Investments</v>
      </c>
      <c r="AD192" s="79" t="str">
        <f t="shared" si="21"/>
        <v>PROVOST-AA_Investments-100</v>
      </c>
      <c r="AE192" s="79" t="str">
        <f t="shared" si="22"/>
        <v>PROVOST-AA_Investments-100-8</v>
      </c>
      <c r="AF192" s="27" t="s">
        <v>1879</v>
      </c>
      <c r="AG192" s="21" t="str">
        <f t="shared" si="23"/>
        <v>100</v>
      </c>
      <c r="AH192" s="144"/>
      <c r="AI192" s="59" t="str">
        <f t="shared" si="24"/>
        <v>-</v>
      </c>
      <c r="AJ192" s="21" t="str">
        <f t="shared" si="25"/>
        <v>-</v>
      </c>
      <c r="AK192" s="144"/>
      <c r="AL192" s="154"/>
      <c r="AM192" s="154"/>
      <c r="AN192" s="154"/>
      <c r="AO192" s="154"/>
      <c r="AP192" s="144"/>
      <c r="AQ192" s="144"/>
    </row>
    <row r="193" spans="1:43">
      <c r="A193" s="144"/>
      <c r="B193" s="154"/>
      <c r="C193" s="144"/>
      <c r="D193" s="42" t="s">
        <v>1880</v>
      </c>
      <c r="E193" s="26" t="s">
        <v>689</v>
      </c>
      <c r="F193" s="144"/>
      <c r="G193" s="42" t="s">
        <v>1881</v>
      </c>
      <c r="H193" s="26" t="s">
        <v>1882</v>
      </c>
      <c r="I193" s="144"/>
      <c r="J193" s="64"/>
      <c r="K193" s="65"/>
      <c r="L193" s="144"/>
      <c r="M193" s="144"/>
      <c r="N193" s="144"/>
      <c r="O193" s="144"/>
      <c r="P193" s="42" t="s">
        <v>1880</v>
      </c>
      <c r="Q193" s="26" t="s">
        <v>1883</v>
      </c>
      <c r="R193" s="144"/>
      <c r="S193" s="42" t="s">
        <v>1884</v>
      </c>
      <c r="T193" s="26" t="s">
        <v>1885</v>
      </c>
      <c r="U193" s="144"/>
      <c r="V193" s="64"/>
      <c r="W193" s="65"/>
      <c r="X193" s="65"/>
      <c r="Y193" s="149"/>
      <c r="Z193" s="144"/>
      <c r="AA193" s="49" t="s">
        <v>1886</v>
      </c>
      <c r="AB193" s="144"/>
      <c r="AC193" s="59" t="str">
        <f t="shared" si="20"/>
        <v>PROVOST-AA_Investments</v>
      </c>
      <c r="AD193" s="79" t="str">
        <f t="shared" si="21"/>
        <v>PROVOST-AA_Investments-100</v>
      </c>
      <c r="AE193" s="79" t="str">
        <f t="shared" si="22"/>
        <v>PROVOST-AA_Investments-100-9</v>
      </c>
      <c r="AF193" s="27" t="s">
        <v>1886</v>
      </c>
      <c r="AG193" s="21" t="str">
        <f t="shared" si="23"/>
        <v>100</v>
      </c>
      <c r="AH193" s="144"/>
      <c r="AI193" s="59" t="str">
        <f t="shared" si="24"/>
        <v>-</v>
      </c>
      <c r="AJ193" s="21" t="str">
        <f t="shared" si="25"/>
        <v>-</v>
      </c>
      <c r="AK193" s="144"/>
      <c r="AL193" s="154"/>
      <c r="AM193" s="154"/>
      <c r="AN193" s="154"/>
      <c r="AO193" s="154"/>
      <c r="AP193" s="144"/>
      <c r="AQ193" s="144"/>
    </row>
    <row r="194" spans="1:43">
      <c r="A194" s="144"/>
      <c r="B194" s="154"/>
      <c r="C194" s="144"/>
      <c r="D194" s="42" t="s">
        <v>1887</v>
      </c>
      <c r="E194" s="26" t="s">
        <v>489</v>
      </c>
      <c r="F194" s="144"/>
      <c r="G194" s="42" t="s">
        <v>1888</v>
      </c>
      <c r="H194" s="26" t="s">
        <v>1889</v>
      </c>
      <c r="I194" s="144"/>
      <c r="J194" s="64"/>
      <c r="K194" s="65"/>
      <c r="L194" s="144"/>
      <c r="M194" s="144"/>
      <c r="N194" s="144"/>
      <c r="O194" s="144"/>
      <c r="P194" s="42" t="s">
        <v>1887</v>
      </c>
      <c r="Q194" s="26" t="s">
        <v>1890</v>
      </c>
      <c r="R194" s="144"/>
      <c r="S194" s="42" t="s">
        <v>1891</v>
      </c>
      <c r="T194" s="26" t="s">
        <v>1892</v>
      </c>
      <c r="U194" s="144"/>
      <c r="V194" s="64"/>
      <c r="W194" s="69"/>
      <c r="X194" s="65"/>
      <c r="Y194" s="149"/>
      <c r="Z194" s="144"/>
      <c r="AA194" s="49" t="s">
        <v>1893</v>
      </c>
      <c r="AB194" s="144"/>
      <c r="AC194" s="59" t="str">
        <f t="shared" si="20"/>
        <v>PROVOST-Initiatives</v>
      </c>
      <c r="AD194" s="79" t="str">
        <f t="shared" si="21"/>
        <v>PROVOST-Initiatives-100</v>
      </c>
      <c r="AE194" s="79" t="str">
        <f t="shared" si="22"/>
        <v>PROVOST-Initiatives-100-1</v>
      </c>
      <c r="AF194" s="27" t="s">
        <v>1893</v>
      </c>
      <c r="AG194" s="21" t="str">
        <f t="shared" si="23"/>
        <v>100</v>
      </c>
      <c r="AH194" s="144"/>
      <c r="AI194" s="59" t="str">
        <f t="shared" si="24"/>
        <v>-</v>
      </c>
      <c r="AJ194" s="21" t="str">
        <f t="shared" si="25"/>
        <v>-</v>
      </c>
      <c r="AK194" s="144"/>
      <c r="AL194" s="154"/>
      <c r="AM194" s="154"/>
      <c r="AN194" s="154"/>
      <c r="AO194" s="154"/>
      <c r="AP194" s="144"/>
      <c r="AQ194" s="144"/>
    </row>
    <row r="195" spans="1:43">
      <c r="A195" s="144"/>
      <c r="B195" s="27"/>
      <c r="C195" s="144"/>
      <c r="D195" s="42" t="s">
        <v>1894</v>
      </c>
      <c r="E195" s="26" t="s">
        <v>489</v>
      </c>
      <c r="F195" s="144"/>
      <c r="G195" s="42" t="s">
        <v>1895</v>
      </c>
      <c r="H195" s="26" t="s">
        <v>1896</v>
      </c>
      <c r="I195" s="144"/>
      <c r="J195" s="64"/>
      <c r="K195" s="65"/>
      <c r="L195" s="144"/>
      <c r="M195" s="144"/>
      <c r="N195" s="144"/>
      <c r="O195" s="144"/>
      <c r="P195" s="42" t="s">
        <v>1894</v>
      </c>
      <c r="Q195" s="26" t="s">
        <v>1897</v>
      </c>
      <c r="R195" s="144"/>
      <c r="S195" s="42" t="s">
        <v>1898</v>
      </c>
      <c r="T195" s="26" t="s">
        <v>1899</v>
      </c>
      <c r="U195" s="144"/>
      <c r="V195" s="64"/>
      <c r="W195" s="65"/>
      <c r="X195" s="65"/>
      <c r="Y195" s="149"/>
      <c r="Z195" s="144"/>
      <c r="AA195" s="49" t="s">
        <v>1900</v>
      </c>
      <c r="AB195" s="144"/>
      <c r="AC195" s="59" t="str">
        <f t="shared" si="20"/>
        <v>PROVOST-Initiatives</v>
      </c>
      <c r="AD195" s="79" t="str">
        <f t="shared" si="21"/>
        <v>PROVOST-Initiatives-100</v>
      </c>
      <c r="AE195" s="79" t="str">
        <f t="shared" si="22"/>
        <v>PROVOST-Initiatives-100-2</v>
      </c>
      <c r="AF195" s="27" t="s">
        <v>1900</v>
      </c>
      <c r="AG195" s="21" t="str">
        <f t="shared" si="23"/>
        <v>100</v>
      </c>
      <c r="AH195" s="144"/>
      <c r="AI195" s="59" t="str">
        <f t="shared" si="24"/>
        <v>-</v>
      </c>
      <c r="AJ195" s="21" t="str">
        <f t="shared" si="25"/>
        <v>-</v>
      </c>
      <c r="AK195" s="144"/>
      <c r="AL195" s="154"/>
      <c r="AM195" s="154"/>
      <c r="AN195" s="154"/>
      <c r="AO195" s="154"/>
      <c r="AP195" s="144"/>
      <c r="AQ195" s="144"/>
    </row>
    <row r="196" spans="1:43">
      <c r="A196" s="144"/>
      <c r="B196" s="154"/>
      <c r="C196" s="144"/>
      <c r="D196" s="42" t="s">
        <v>1901</v>
      </c>
      <c r="E196" s="26" t="s">
        <v>489</v>
      </c>
      <c r="F196" s="144"/>
      <c r="G196" s="42" t="s">
        <v>1902</v>
      </c>
      <c r="H196" s="26" t="s">
        <v>1903</v>
      </c>
      <c r="I196" s="144"/>
      <c r="J196" s="64"/>
      <c r="K196" s="65"/>
      <c r="L196" s="144"/>
      <c r="M196" s="144"/>
      <c r="N196" s="144"/>
      <c r="O196" s="144"/>
      <c r="P196" s="42" t="s">
        <v>1901</v>
      </c>
      <c r="Q196" s="26" t="s">
        <v>1904</v>
      </c>
      <c r="R196" s="144"/>
      <c r="S196" s="42" t="s">
        <v>1905</v>
      </c>
      <c r="T196" s="26" t="s">
        <v>1906</v>
      </c>
      <c r="U196" s="144"/>
      <c r="V196" s="64"/>
      <c r="W196" s="65"/>
      <c r="X196" s="65"/>
      <c r="Y196" s="149"/>
      <c r="Z196" s="144"/>
      <c r="AA196" s="49" t="s">
        <v>1907</v>
      </c>
      <c r="AB196" s="144"/>
      <c r="AC196" s="59" t="str">
        <f t="shared" si="20"/>
        <v>PROVOST-Neuroscience</v>
      </c>
      <c r="AD196" s="79" t="str">
        <f t="shared" si="21"/>
        <v>PROVOST-Neuroscience-100</v>
      </c>
      <c r="AE196" s="79" t="str">
        <f t="shared" si="22"/>
        <v>PROVOST-Neuroscience-100-1</v>
      </c>
      <c r="AF196" s="27" t="s">
        <v>1907</v>
      </c>
      <c r="AG196" s="21" t="str">
        <f t="shared" si="23"/>
        <v>100</v>
      </c>
      <c r="AH196" s="144"/>
      <c r="AI196" s="59" t="str">
        <f t="shared" si="24"/>
        <v>-</v>
      </c>
      <c r="AJ196" s="21" t="str">
        <f t="shared" si="25"/>
        <v>-</v>
      </c>
      <c r="AK196" s="144"/>
      <c r="AL196" s="154"/>
      <c r="AM196" s="154"/>
      <c r="AN196" s="154"/>
      <c r="AO196" s="154"/>
      <c r="AP196" s="144"/>
      <c r="AQ196" s="144"/>
    </row>
    <row r="197" spans="1:43">
      <c r="A197" s="144"/>
      <c r="B197" s="154"/>
      <c r="C197" s="144"/>
      <c r="D197" s="42" t="s">
        <v>1908</v>
      </c>
      <c r="E197" s="26" t="s">
        <v>858</v>
      </c>
      <c r="F197" s="144"/>
      <c r="G197" s="42" t="s">
        <v>1909</v>
      </c>
      <c r="H197" s="26" t="s">
        <v>1910</v>
      </c>
      <c r="I197" s="144"/>
      <c r="J197" s="64"/>
      <c r="K197" s="65"/>
      <c r="L197" s="144"/>
      <c r="M197" s="144"/>
      <c r="N197" s="144"/>
      <c r="O197" s="144"/>
      <c r="P197" s="42" t="s">
        <v>1908</v>
      </c>
      <c r="Q197" s="26" t="s">
        <v>1911</v>
      </c>
      <c r="R197" s="144"/>
      <c r="S197" s="42" t="s">
        <v>1912</v>
      </c>
      <c r="T197" s="26" t="s">
        <v>1913</v>
      </c>
      <c r="U197" s="144"/>
      <c r="V197" s="64"/>
      <c r="W197" s="69"/>
      <c r="X197" s="65"/>
      <c r="Y197" s="149"/>
      <c r="Z197" s="144"/>
      <c r="AA197" s="49" t="s">
        <v>1914</v>
      </c>
      <c r="AB197" s="144"/>
      <c r="AC197" s="59" t="str">
        <f t="shared" si="20"/>
        <v>PROVOST-Neuroscience</v>
      </c>
      <c r="AD197" s="79" t="str">
        <f t="shared" si="21"/>
        <v>PROVOST-Neuroscience-100</v>
      </c>
      <c r="AE197" s="79" t="str">
        <f t="shared" si="22"/>
        <v>PROVOST-Neuroscience-100-2</v>
      </c>
      <c r="AF197" s="27" t="s">
        <v>1914</v>
      </c>
      <c r="AG197" s="21" t="str">
        <f t="shared" si="23"/>
        <v>100</v>
      </c>
      <c r="AH197" s="144"/>
      <c r="AI197" s="59" t="str">
        <f t="shared" si="24"/>
        <v>-</v>
      </c>
      <c r="AJ197" s="21" t="str">
        <f t="shared" si="25"/>
        <v>-</v>
      </c>
      <c r="AK197" s="144"/>
      <c r="AL197" s="154"/>
      <c r="AM197" s="154"/>
      <c r="AN197" s="154"/>
      <c r="AO197" s="154"/>
      <c r="AP197" s="144"/>
      <c r="AQ197" s="144"/>
    </row>
    <row r="198" spans="1:43">
      <c r="A198" s="144"/>
      <c r="B198" s="154"/>
      <c r="C198" s="144"/>
      <c r="D198" s="42" t="s">
        <v>1915</v>
      </c>
      <c r="E198" s="26" t="s">
        <v>374</v>
      </c>
      <c r="F198" s="144"/>
      <c r="G198" s="42" t="s">
        <v>1916</v>
      </c>
      <c r="H198" s="26" t="s">
        <v>1917</v>
      </c>
      <c r="I198" s="144"/>
      <c r="J198" s="64"/>
      <c r="K198" s="65"/>
      <c r="L198" s="144"/>
      <c r="M198" s="144"/>
      <c r="N198" s="144"/>
      <c r="O198" s="144"/>
      <c r="P198" s="42" t="s">
        <v>1915</v>
      </c>
      <c r="Q198" s="26" t="s">
        <v>1918</v>
      </c>
      <c r="R198" s="144"/>
      <c r="S198" s="42" t="s">
        <v>1919</v>
      </c>
      <c r="T198" s="26" t="s">
        <v>1920</v>
      </c>
      <c r="U198" s="144"/>
      <c r="V198" s="64"/>
      <c r="W198" s="69"/>
      <c r="X198" s="65"/>
      <c r="Y198" s="149"/>
      <c r="Z198" s="144"/>
      <c r="AA198" s="49" t="s">
        <v>1921</v>
      </c>
      <c r="AB198" s="144"/>
      <c r="AC198" s="59" t="str">
        <f t="shared" ref="AC198:AC261" si="30">CodesFormula_1</f>
        <v>PROVOST-Global_Strategies</v>
      </c>
      <c r="AD198" s="79" t="str">
        <f t="shared" ref="AD198:AD261" si="31">CodesFormula_2</f>
        <v>PROVOST-Global_Strategies-100</v>
      </c>
      <c r="AE198" s="79" t="str">
        <f t="shared" ref="AE198:AE261" si="32">CodesFormula_3</f>
        <v>PROVOST-Global_Strategies-100-1</v>
      </c>
      <c r="AF198" s="27" t="s">
        <v>1921</v>
      </c>
      <c r="AG198" s="21" t="str">
        <f t="shared" ref="AG198:AG261" si="33">CodesFormula_4</f>
        <v>100</v>
      </c>
      <c r="AH198" s="144"/>
      <c r="AI198" s="59" t="str">
        <f t="shared" ref="AI198:AI261" si="34">CodesFormula_5</f>
        <v>-</v>
      </c>
      <c r="AJ198" s="21" t="str">
        <f t="shared" ref="AJ198:AJ261" si="35">CodesFormula_6</f>
        <v>-</v>
      </c>
      <c r="AK198" s="144"/>
      <c r="AL198" s="154"/>
      <c r="AM198" s="154"/>
      <c r="AN198" s="154"/>
      <c r="AO198" s="154"/>
      <c r="AP198" s="144"/>
      <c r="AQ198" s="144"/>
    </row>
    <row r="199" spans="1:43">
      <c r="A199" s="144"/>
      <c r="B199" s="154"/>
      <c r="C199" s="144"/>
      <c r="D199" s="42" t="s">
        <v>1922</v>
      </c>
      <c r="E199" s="26" t="s">
        <v>707</v>
      </c>
      <c r="F199" s="144"/>
      <c r="G199" s="42" t="s">
        <v>1923</v>
      </c>
      <c r="H199" s="26" t="s">
        <v>1924</v>
      </c>
      <c r="I199" s="144"/>
      <c r="J199" s="64"/>
      <c r="K199" s="65"/>
      <c r="L199" s="144"/>
      <c r="M199" s="144"/>
      <c r="N199" s="144"/>
      <c r="O199" s="144"/>
      <c r="P199" s="42" t="s">
        <v>1922</v>
      </c>
      <c r="Q199" s="26" t="s">
        <v>1925</v>
      </c>
      <c r="R199" s="144"/>
      <c r="S199" s="42" t="s">
        <v>1926</v>
      </c>
      <c r="T199" s="26" t="s">
        <v>1927</v>
      </c>
      <c r="U199" s="144"/>
      <c r="V199" s="64"/>
      <c r="W199" s="65"/>
      <c r="X199" s="65"/>
      <c r="Y199" s="149"/>
      <c r="Z199" s="144"/>
      <c r="AA199" s="49" t="s">
        <v>1928</v>
      </c>
      <c r="AB199" s="144"/>
      <c r="AC199" s="59" t="str">
        <f t="shared" si="30"/>
        <v>PROVOST-Global_Strategies</v>
      </c>
      <c r="AD199" s="79" t="str">
        <f t="shared" si="31"/>
        <v>PROVOST-Global_Strategies-100</v>
      </c>
      <c r="AE199" s="79" t="str">
        <f t="shared" si="32"/>
        <v>PROVOST-Global_Strategies-100-2</v>
      </c>
      <c r="AF199" s="27" t="s">
        <v>1928</v>
      </c>
      <c r="AG199" s="21" t="str">
        <f t="shared" si="33"/>
        <v>100</v>
      </c>
      <c r="AH199" s="144"/>
      <c r="AI199" s="59" t="str">
        <f t="shared" si="34"/>
        <v>-</v>
      </c>
      <c r="AJ199" s="21" t="str">
        <f t="shared" si="35"/>
        <v>-</v>
      </c>
      <c r="AK199" s="144"/>
      <c r="AL199" s="154"/>
      <c r="AM199" s="154"/>
      <c r="AN199" s="154"/>
      <c r="AO199" s="154"/>
      <c r="AP199" s="144"/>
      <c r="AQ199" s="144"/>
    </row>
    <row r="200" spans="1:43">
      <c r="A200" s="144"/>
      <c r="B200" s="154"/>
      <c r="C200" s="144"/>
      <c r="D200" s="42" t="s">
        <v>1929</v>
      </c>
      <c r="E200" s="26" t="s">
        <v>374</v>
      </c>
      <c r="F200" s="144"/>
      <c r="G200" s="42" t="s">
        <v>1930</v>
      </c>
      <c r="H200" s="26" t="s">
        <v>1931</v>
      </c>
      <c r="I200" s="144"/>
      <c r="J200" s="64"/>
      <c r="K200" s="65"/>
      <c r="L200" s="144"/>
      <c r="M200" s="144"/>
      <c r="N200" s="144"/>
      <c r="O200" s="144"/>
      <c r="P200" s="42" t="s">
        <v>1929</v>
      </c>
      <c r="Q200" s="26" t="s">
        <v>1932</v>
      </c>
      <c r="R200" s="144"/>
      <c r="S200" s="42" t="s">
        <v>1933</v>
      </c>
      <c r="T200" s="26" t="s">
        <v>1934</v>
      </c>
      <c r="U200" s="144"/>
      <c r="V200" s="64"/>
      <c r="W200" s="65"/>
      <c r="X200" s="65"/>
      <c r="Y200" s="149"/>
      <c r="Z200" s="144"/>
      <c r="AA200" s="49" t="s">
        <v>1935</v>
      </c>
      <c r="AB200" s="144"/>
      <c r="AC200" s="59" t="str">
        <f t="shared" si="30"/>
        <v>PROVOST-Global_Strategies</v>
      </c>
      <c r="AD200" s="79" t="str">
        <f t="shared" si="31"/>
        <v>PROVOST-Global_Strategies-100</v>
      </c>
      <c r="AE200" s="79" t="str">
        <f t="shared" si="32"/>
        <v>PROVOST-Global_Strategies-100-3</v>
      </c>
      <c r="AF200" s="27" t="s">
        <v>1935</v>
      </c>
      <c r="AG200" s="21" t="str">
        <f t="shared" si="33"/>
        <v>100</v>
      </c>
      <c r="AH200" s="144"/>
      <c r="AI200" s="59" t="str">
        <f t="shared" si="34"/>
        <v>-</v>
      </c>
      <c r="AJ200" s="21" t="str">
        <f t="shared" si="35"/>
        <v>-</v>
      </c>
      <c r="AK200" s="144"/>
      <c r="AL200" s="154"/>
      <c r="AM200" s="154"/>
      <c r="AN200" s="154"/>
      <c r="AO200" s="154"/>
      <c r="AP200" s="144"/>
      <c r="AQ200" s="144"/>
    </row>
    <row r="201" spans="1:43">
      <c r="A201" s="144"/>
      <c r="B201" s="154"/>
      <c r="C201" s="144"/>
      <c r="D201" s="42" t="s">
        <v>1936</v>
      </c>
      <c r="E201" s="26" t="s">
        <v>1264</v>
      </c>
      <c r="F201" s="144"/>
      <c r="G201" s="42" t="s">
        <v>1937</v>
      </c>
      <c r="H201" s="26" t="s">
        <v>1938</v>
      </c>
      <c r="I201" s="144"/>
      <c r="J201" s="64"/>
      <c r="K201" s="65"/>
      <c r="L201" s="144"/>
      <c r="M201" s="144"/>
      <c r="N201" s="144"/>
      <c r="O201" s="144"/>
      <c r="P201" s="42" t="s">
        <v>1936</v>
      </c>
      <c r="Q201" s="26" t="s">
        <v>1939</v>
      </c>
      <c r="R201" s="144"/>
      <c r="S201" s="42" t="s">
        <v>1940</v>
      </c>
      <c r="T201" s="26" t="s">
        <v>1941</v>
      </c>
      <c r="U201" s="144"/>
      <c r="V201" s="64"/>
      <c r="W201" s="65"/>
      <c r="X201" s="65"/>
      <c r="Y201" s="149"/>
      <c r="Z201" s="144"/>
      <c r="AA201" s="49" t="s">
        <v>1942</v>
      </c>
      <c r="AB201" s="144"/>
      <c r="AC201" s="59" t="str">
        <f t="shared" si="30"/>
        <v>PROVOST-Global_Strategies</v>
      </c>
      <c r="AD201" s="79" t="str">
        <f t="shared" si="31"/>
        <v>PROVOST-Global_Strategies-100</v>
      </c>
      <c r="AE201" s="79" t="str">
        <f t="shared" si="32"/>
        <v>PROVOST-Global_Strategies-100-4</v>
      </c>
      <c r="AF201" s="27" t="s">
        <v>1942</v>
      </c>
      <c r="AG201" s="21" t="str">
        <f t="shared" si="33"/>
        <v>100</v>
      </c>
      <c r="AH201" s="144"/>
      <c r="AI201" s="59" t="str">
        <f t="shared" si="34"/>
        <v>-</v>
      </c>
      <c r="AJ201" s="21" t="str">
        <f t="shared" si="35"/>
        <v>-</v>
      </c>
      <c r="AK201" s="144"/>
      <c r="AL201" s="154"/>
      <c r="AM201" s="154"/>
      <c r="AN201" s="154"/>
      <c r="AO201" s="154"/>
      <c r="AP201" s="144"/>
      <c r="AQ201" s="144"/>
    </row>
    <row r="202" spans="1:43">
      <c r="A202" s="144"/>
      <c r="B202" s="154"/>
      <c r="C202" s="144"/>
      <c r="D202" s="42" t="s">
        <v>1943</v>
      </c>
      <c r="E202" s="26" t="s">
        <v>374</v>
      </c>
      <c r="F202" s="144"/>
      <c r="G202" s="42" t="s">
        <v>1944</v>
      </c>
      <c r="H202" s="26" t="s">
        <v>1945</v>
      </c>
      <c r="I202" s="144"/>
      <c r="J202" s="64"/>
      <c r="K202" s="65"/>
      <c r="L202" s="144"/>
      <c r="M202" s="144"/>
      <c r="N202" s="144"/>
      <c r="O202" s="144"/>
      <c r="P202" s="42" t="s">
        <v>1943</v>
      </c>
      <c r="Q202" s="26" t="s">
        <v>1946</v>
      </c>
      <c r="R202" s="144"/>
      <c r="S202" s="42" t="s">
        <v>1947</v>
      </c>
      <c r="T202" s="26" t="s">
        <v>1948</v>
      </c>
      <c r="U202" s="144"/>
      <c r="V202" s="64"/>
      <c r="W202" s="65"/>
      <c r="X202" s="65"/>
      <c r="Y202" s="149"/>
      <c r="Z202" s="144"/>
      <c r="AA202" s="49" t="s">
        <v>1949</v>
      </c>
      <c r="AB202" s="144"/>
      <c r="AC202" s="59" t="str">
        <f t="shared" si="30"/>
        <v>PROVOST-Global_Strategies</v>
      </c>
      <c r="AD202" s="79" t="str">
        <f t="shared" si="31"/>
        <v>PROVOST-Global_Strategies-100</v>
      </c>
      <c r="AE202" s="79" t="str">
        <f t="shared" si="32"/>
        <v>PROVOST-Global_Strategies-100-5</v>
      </c>
      <c r="AF202" s="27" t="s">
        <v>1949</v>
      </c>
      <c r="AG202" s="21" t="str">
        <f t="shared" si="33"/>
        <v>100</v>
      </c>
      <c r="AH202" s="144"/>
      <c r="AI202" s="59" t="str">
        <f t="shared" si="34"/>
        <v>-</v>
      </c>
      <c r="AJ202" s="21" t="str">
        <f t="shared" si="35"/>
        <v>-</v>
      </c>
      <c r="AK202" s="144"/>
      <c r="AL202" s="154"/>
      <c r="AM202" s="154"/>
      <c r="AN202" s="154"/>
      <c r="AO202" s="154"/>
      <c r="AP202" s="144"/>
      <c r="AQ202" s="144"/>
    </row>
    <row r="203" spans="1:43">
      <c r="A203" s="144"/>
      <c r="B203" s="154"/>
      <c r="C203" s="144"/>
      <c r="D203" s="42" t="s">
        <v>1950</v>
      </c>
      <c r="E203" s="26" t="s">
        <v>489</v>
      </c>
      <c r="F203" s="144"/>
      <c r="G203" s="42" t="s">
        <v>1951</v>
      </c>
      <c r="H203" s="26" t="s">
        <v>1952</v>
      </c>
      <c r="I203" s="144"/>
      <c r="J203" s="64"/>
      <c r="K203" s="65"/>
      <c r="L203" s="144"/>
      <c r="M203" s="144"/>
      <c r="N203" s="144"/>
      <c r="O203" s="144"/>
      <c r="P203" s="42" t="s">
        <v>1950</v>
      </c>
      <c r="Q203" s="26" t="s">
        <v>1953</v>
      </c>
      <c r="R203" s="144"/>
      <c r="S203" s="42" t="s">
        <v>1954</v>
      </c>
      <c r="T203" s="26" t="s">
        <v>1955</v>
      </c>
      <c r="U203" s="144"/>
      <c r="V203" s="64"/>
      <c r="W203" s="69"/>
      <c r="X203" s="65"/>
      <c r="Y203" s="149"/>
      <c r="Z203" s="144"/>
      <c r="AA203" s="49" t="s">
        <v>1956</v>
      </c>
      <c r="AB203" s="144"/>
      <c r="AC203" s="59" t="str">
        <f t="shared" si="30"/>
        <v>PROVOST-General_Education</v>
      </c>
      <c r="AD203" s="79" t="str">
        <f t="shared" si="31"/>
        <v>PROVOST-General_Education-100</v>
      </c>
      <c r="AE203" s="79" t="str">
        <f t="shared" si="32"/>
        <v>PROVOST-General_Education-100-1</v>
      </c>
      <c r="AF203" s="27" t="s">
        <v>1956</v>
      </c>
      <c r="AG203" s="21" t="str">
        <f t="shared" si="33"/>
        <v>100</v>
      </c>
      <c r="AH203" s="144"/>
      <c r="AI203" s="59" t="str">
        <f t="shared" si="34"/>
        <v>-</v>
      </c>
      <c r="AJ203" s="21" t="str">
        <f t="shared" si="35"/>
        <v>-</v>
      </c>
      <c r="AK203" s="144"/>
      <c r="AL203" s="154"/>
      <c r="AM203" s="154"/>
      <c r="AN203" s="154"/>
      <c r="AO203" s="154"/>
      <c r="AP203" s="144"/>
      <c r="AQ203" s="144"/>
    </row>
    <row r="204" spans="1:43">
      <c r="A204" s="144"/>
      <c r="B204" s="154"/>
      <c r="C204" s="144"/>
      <c r="D204" s="42" t="s">
        <v>1957</v>
      </c>
      <c r="E204" s="26" t="s">
        <v>374</v>
      </c>
      <c r="F204" s="144"/>
      <c r="G204" s="42" t="s">
        <v>1958</v>
      </c>
      <c r="H204" s="26" t="s">
        <v>1959</v>
      </c>
      <c r="I204" s="144"/>
      <c r="J204" s="64"/>
      <c r="K204" s="65"/>
      <c r="L204" s="144"/>
      <c r="M204" s="144"/>
      <c r="N204" s="144"/>
      <c r="O204" s="144"/>
      <c r="P204" s="42" t="s">
        <v>1957</v>
      </c>
      <c r="Q204" s="26" t="s">
        <v>1960</v>
      </c>
      <c r="R204" s="144"/>
      <c r="S204" s="42" t="s">
        <v>1961</v>
      </c>
      <c r="T204" s="26" t="s">
        <v>1962</v>
      </c>
      <c r="U204" s="144"/>
      <c r="V204" s="64"/>
      <c r="W204" s="65"/>
      <c r="X204" s="65"/>
      <c r="Y204" s="149"/>
      <c r="Z204" s="144"/>
      <c r="AA204" s="49" t="s">
        <v>1963</v>
      </c>
      <c r="AB204" s="144"/>
      <c r="AC204" s="59" t="str">
        <f t="shared" si="30"/>
        <v>PROVOST-Undergrad_Research</v>
      </c>
      <c r="AD204" s="79" t="str">
        <f t="shared" si="31"/>
        <v>PROVOST-Undergrad_Research-100</v>
      </c>
      <c r="AE204" s="79" t="str">
        <f t="shared" si="32"/>
        <v>PROVOST-Undergrad_Research-100-1</v>
      </c>
      <c r="AF204" s="27" t="s">
        <v>1963</v>
      </c>
      <c r="AG204" s="21" t="str">
        <f t="shared" si="33"/>
        <v>100</v>
      </c>
      <c r="AH204" s="144"/>
      <c r="AI204" s="59" t="str">
        <f t="shared" si="34"/>
        <v>-</v>
      </c>
      <c r="AJ204" s="21" t="str">
        <f t="shared" si="35"/>
        <v>-</v>
      </c>
      <c r="AK204" s="144"/>
      <c r="AL204" s="154"/>
      <c r="AM204" s="154"/>
      <c r="AN204" s="154"/>
      <c r="AO204" s="154"/>
      <c r="AP204" s="144"/>
      <c r="AQ204" s="144"/>
    </row>
    <row r="205" spans="1:43">
      <c r="A205" s="144"/>
      <c r="B205" s="154"/>
      <c r="C205" s="144"/>
      <c r="D205" s="42" t="s">
        <v>1964</v>
      </c>
      <c r="E205" s="26" t="s">
        <v>374</v>
      </c>
      <c r="F205" s="144"/>
      <c r="G205" s="42" t="s">
        <v>1965</v>
      </c>
      <c r="H205" s="26" t="s">
        <v>1966</v>
      </c>
      <c r="I205" s="144"/>
      <c r="J205" s="64"/>
      <c r="K205" s="65"/>
      <c r="L205" s="144"/>
      <c r="M205" s="144"/>
      <c r="N205" s="144"/>
      <c r="O205" s="144"/>
      <c r="P205" s="42" t="s">
        <v>1964</v>
      </c>
      <c r="Q205" s="26" t="s">
        <v>1967</v>
      </c>
      <c r="R205" s="144"/>
      <c r="S205" s="42" t="s">
        <v>1647</v>
      </c>
      <c r="T205" s="26" t="s">
        <v>1968</v>
      </c>
      <c r="U205" s="144"/>
      <c r="V205" s="64"/>
      <c r="W205" s="65"/>
      <c r="X205" s="65"/>
      <c r="Y205" s="149"/>
      <c r="Z205" s="144"/>
      <c r="AA205" s="49" t="s">
        <v>1969</v>
      </c>
      <c r="AB205" s="144"/>
      <c r="AC205" s="59" t="str">
        <f t="shared" si="30"/>
        <v>PROVOST-Undergrad_Research</v>
      </c>
      <c r="AD205" s="79" t="str">
        <f t="shared" si="31"/>
        <v>PROVOST-Undergrad_Research-100</v>
      </c>
      <c r="AE205" s="79" t="str">
        <f t="shared" si="32"/>
        <v>PROVOST-Undergrad_Research-100-2</v>
      </c>
      <c r="AF205" s="27" t="s">
        <v>1969</v>
      </c>
      <c r="AG205" s="21" t="str">
        <f t="shared" si="33"/>
        <v>100</v>
      </c>
      <c r="AH205" s="144"/>
      <c r="AI205" s="59" t="str">
        <f t="shared" si="34"/>
        <v>-</v>
      </c>
      <c r="AJ205" s="21" t="str">
        <f t="shared" si="35"/>
        <v>-</v>
      </c>
      <c r="AK205" s="144"/>
      <c r="AL205" s="154"/>
      <c r="AM205" s="154"/>
      <c r="AN205" s="154"/>
      <c r="AO205" s="154"/>
      <c r="AP205" s="144"/>
      <c r="AQ205" s="144"/>
    </row>
    <row r="206" spans="1:43">
      <c r="A206" s="144"/>
      <c r="B206" s="154"/>
      <c r="C206" s="144"/>
      <c r="D206" s="42" t="s">
        <v>1970</v>
      </c>
      <c r="E206" s="26" t="s">
        <v>858</v>
      </c>
      <c r="F206" s="144"/>
      <c r="G206" s="42" t="s">
        <v>1971</v>
      </c>
      <c r="H206" s="26" t="s">
        <v>1972</v>
      </c>
      <c r="I206" s="144"/>
      <c r="J206" s="64"/>
      <c r="K206" s="65"/>
      <c r="L206" s="144"/>
      <c r="M206" s="144"/>
      <c r="N206" s="144"/>
      <c r="O206" s="144"/>
      <c r="P206" s="42" t="s">
        <v>1970</v>
      </c>
      <c r="Q206" s="26" t="s">
        <v>1973</v>
      </c>
      <c r="R206" s="144"/>
      <c r="S206" s="42" t="s">
        <v>1653</v>
      </c>
      <c r="T206" s="26" t="s">
        <v>1974</v>
      </c>
      <c r="U206" s="144"/>
      <c r="V206" s="64"/>
      <c r="W206" s="65"/>
      <c r="X206" s="65"/>
      <c r="Y206" s="149"/>
      <c r="Z206" s="144"/>
      <c r="AA206" s="49" t="s">
        <v>1975</v>
      </c>
      <c r="AB206" s="144"/>
      <c r="AC206" s="59" t="str">
        <f t="shared" si="30"/>
        <v>PROVOST-Undergrad_Research</v>
      </c>
      <c r="AD206" s="79" t="str">
        <f t="shared" si="31"/>
        <v>PROVOST-Undergrad_Research-100</v>
      </c>
      <c r="AE206" s="79" t="str">
        <f t="shared" si="32"/>
        <v>PROVOST-Undergrad_Research-100-3</v>
      </c>
      <c r="AF206" s="27" t="s">
        <v>1975</v>
      </c>
      <c r="AG206" s="21" t="str">
        <f t="shared" si="33"/>
        <v>100</v>
      </c>
      <c r="AH206" s="144"/>
      <c r="AI206" s="59" t="str">
        <f t="shared" si="34"/>
        <v>-</v>
      </c>
      <c r="AJ206" s="21" t="str">
        <f t="shared" si="35"/>
        <v>-</v>
      </c>
      <c r="AK206" s="144"/>
      <c r="AL206" s="154"/>
      <c r="AM206" s="154"/>
      <c r="AN206" s="154"/>
      <c r="AO206" s="154"/>
      <c r="AP206" s="144"/>
      <c r="AQ206" s="154"/>
    </row>
    <row r="207" spans="1:43">
      <c r="A207" s="144"/>
      <c r="B207" s="154"/>
      <c r="C207" s="144"/>
      <c r="D207" s="42" t="s">
        <v>1976</v>
      </c>
      <c r="E207" s="26" t="s">
        <v>388</v>
      </c>
      <c r="F207" s="144"/>
      <c r="G207" s="42" t="s">
        <v>1977</v>
      </c>
      <c r="H207" s="26" t="s">
        <v>1978</v>
      </c>
      <c r="I207" s="144"/>
      <c r="J207" s="64"/>
      <c r="K207" s="65"/>
      <c r="L207" s="144"/>
      <c r="M207" s="144"/>
      <c r="N207" s="144"/>
      <c r="O207" s="144"/>
      <c r="P207" s="42" t="s">
        <v>1976</v>
      </c>
      <c r="Q207" s="26" t="s">
        <v>1979</v>
      </c>
      <c r="R207" s="144"/>
      <c r="S207" s="42" t="s">
        <v>1660</v>
      </c>
      <c r="T207" s="26" t="s">
        <v>1980</v>
      </c>
      <c r="U207" s="144"/>
      <c r="V207" s="64"/>
      <c r="W207" s="65"/>
      <c r="X207" s="65"/>
      <c r="Y207" s="149"/>
      <c r="Z207" s="144"/>
      <c r="AA207" s="49" t="s">
        <v>1981</v>
      </c>
      <c r="AB207" s="144"/>
      <c r="AC207" s="59" t="str">
        <f t="shared" si="30"/>
        <v>ATL</v>
      </c>
      <c r="AD207" s="79" t="str">
        <f t="shared" si="31"/>
        <v>ATL-100</v>
      </c>
      <c r="AE207" s="79" t="str">
        <f t="shared" si="32"/>
        <v>ATL-100-2</v>
      </c>
      <c r="AF207" s="27" t="s">
        <v>1981</v>
      </c>
      <c r="AG207" s="21" t="str">
        <f t="shared" si="33"/>
        <v>100</v>
      </c>
      <c r="AH207" s="144"/>
      <c r="AI207" s="59" t="str">
        <f t="shared" si="34"/>
        <v>-</v>
      </c>
      <c r="AJ207" s="21" t="str">
        <f t="shared" si="35"/>
        <v>-</v>
      </c>
      <c r="AK207" s="144"/>
      <c r="AL207" s="154"/>
      <c r="AM207" s="154"/>
      <c r="AN207" s="154"/>
      <c r="AO207" s="154"/>
      <c r="AP207" s="144"/>
      <c r="AQ207" s="154"/>
    </row>
    <row r="208" spans="1:43">
      <c r="A208" s="144"/>
      <c r="B208" s="154"/>
      <c r="C208" s="144"/>
      <c r="D208" s="42" t="s">
        <v>1982</v>
      </c>
      <c r="E208" s="26" t="s">
        <v>717</v>
      </c>
      <c r="F208" s="144"/>
      <c r="G208" s="42" t="s">
        <v>1983</v>
      </c>
      <c r="H208" s="26" t="s">
        <v>1984</v>
      </c>
      <c r="I208" s="144"/>
      <c r="J208" s="64"/>
      <c r="K208" s="65"/>
      <c r="L208" s="144"/>
      <c r="M208" s="144"/>
      <c r="N208" s="144"/>
      <c r="O208" s="144"/>
      <c r="P208" s="42" t="s">
        <v>1982</v>
      </c>
      <c r="Q208" s="26" t="s">
        <v>1985</v>
      </c>
      <c r="R208" s="144"/>
      <c r="S208" s="42" t="s">
        <v>1667</v>
      </c>
      <c r="T208" s="26" t="s">
        <v>1986</v>
      </c>
      <c r="U208" s="144"/>
      <c r="V208" s="64"/>
      <c r="W208" s="65"/>
      <c r="X208" s="65"/>
      <c r="Y208" s="149"/>
      <c r="Z208" s="144"/>
      <c r="AA208" s="49" t="s">
        <v>1987</v>
      </c>
      <c r="AB208" s="144"/>
      <c r="AC208" s="59" t="str">
        <f t="shared" si="30"/>
        <v>ATL</v>
      </c>
      <c r="AD208" s="79" t="str">
        <f t="shared" si="31"/>
        <v>ATL-100</v>
      </c>
      <c r="AE208" s="79" t="str">
        <f t="shared" si="32"/>
        <v>ATL-100-3</v>
      </c>
      <c r="AF208" s="27" t="s">
        <v>1987</v>
      </c>
      <c r="AG208" s="21" t="str">
        <f t="shared" si="33"/>
        <v>100</v>
      </c>
      <c r="AH208" s="144"/>
      <c r="AI208" s="59" t="str">
        <f t="shared" si="34"/>
        <v>-</v>
      </c>
      <c r="AJ208" s="21" t="str">
        <f t="shared" si="35"/>
        <v>-</v>
      </c>
      <c r="AK208" s="144"/>
      <c r="AL208" s="154"/>
      <c r="AM208" s="154"/>
      <c r="AN208" s="154"/>
      <c r="AO208" s="154"/>
      <c r="AP208" s="144"/>
      <c r="AQ208" s="154"/>
    </row>
    <row r="209" spans="1:42">
      <c r="A209" s="144"/>
      <c r="B209" s="154"/>
      <c r="C209" s="144"/>
      <c r="D209" s="42" t="s">
        <v>1988</v>
      </c>
      <c r="E209" s="26" t="s">
        <v>586</v>
      </c>
      <c r="F209" s="144"/>
      <c r="G209" s="42" t="s">
        <v>1989</v>
      </c>
      <c r="H209" s="26" t="s">
        <v>1990</v>
      </c>
      <c r="I209" s="144"/>
      <c r="J209" s="64"/>
      <c r="K209" s="65"/>
      <c r="L209" s="144"/>
      <c r="M209" s="144"/>
      <c r="N209" s="144"/>
      <c r="O209" s="144"/>
      <c r="P209" s="42" t="s">
        <v>1988</v>
      </c>
      <c r="Q209" s="26" t="s">
        <v>1991</v>
      </c>
      <c r="R209" s="144"/>
      <c r="S209" s="42" t="s">
        <v>1674</v>
      </c>
      <c r="T209" s="26" t="s">
        <v>1992</v>
      </c>
      <c r="U209" s="144"/>
      <c r="V209" s="64"/>
      <c r="W209" s="65"/>
      <c r="X209" s="65"/>
      <c r="Y209" s="149"/>
      <c r="Z209" s="144"/>
      <c r="AA209" s="49" t="s">
        <v>1993</v>
      </c>
      <c r="AB209" s="144"/>
      <c r="AC209" s="59" t="str">
        <f t="shared" si="30"/>
        <v>ATL</v>
      </c>
      <c r="AD209" s="79" t="str">
        <f t="shared" si="31"/>
        <v>ATL-100</v>
      </c>
      <c r="AE209" s="79" t="str">
        <f t="shared" si="32"/>
        <v>ATL-100-4</v>
      </c>
      <c r="AF209" s="27" t="s">
        <v>1993</v>
      </c>
      <c r="AG209" s="21" t="str">
        <f t="shared" si="33"/>
        <v>100</v>
      </c>
      <c r="AH209" s="144"/>
      <c r="AI209" s="59" t="str">
        <f t="shared" si="34"/>
        <v>-</v>
      </c>
      <c r="AJ209" s="21" t="str">
        <f t="shared" si="35"/>
        <v>-</v>
      </c>
      <c r="AK209" s="144"/>
      <c r="AL209" s="154"/>
      <c r="AM209" s="154"/>
      <c r="AN209" s="154"/>
      <c r="AO209" s="154"/>
      <c r="AP209" s="144"/>
    </row>
    <row r="210" spans="1:42">
      <c r="A210" s="144"/>
      <c r="B210" s="154"/>
      <c r="C210" s="144"/>
      <c r="D210" s="42" t="s">
        <v>1994</v>
      </c>
      <c r="E210" s="26" t="s">
        <v>632</v>
      </c>
      <c r="F210" s="144"/>
      <c r="G210" s="42" t="s">
        <v>1995</v>
      </c>
      <c r="H210" s="26" t="s">
        <v>1996</v>
      </c>
      <c r="I210" s="144"/>
      <c r="J210" s="64"/>
      <c r="K210" s="65"/>
      <c r="L210" s="144"/>
      <c r="M210" s="144"/>
      <c r="N210" s="144"/>
      <c r="O210" s="144"/>
      <c r="P210" s="42" t="s">
        <v>1994</v>
      </c>
      <c r="Q210" s="26" t="s">
        <v>1997</v>
      </c>
      <c r="R210" s="144"/>
      <c r="S210" s="42" t="s">
        <v>1681</v>
      </c>
      <c r="T210" s="26" t="s">
        <v>1998</v>
      </c>
      <c r="U210" s="144"/>
      <c r="V210" s="64"/>
      <c r="W210" s="65"/>
      <c r="X210" s="65"/>
      <c r="Y210" s="149"/>
      <c r="Z210" s="144"/>
      <c r="AA210" s="49" t="s">
        <v>1999</v>
      </c>
      <c r="AB210" s="144"/>
      <c r="AC210" s="59" t="str">
        <f t="shared" si="30"/>
        <v>ATL</v>
      </c>
      <c r="AD210" s="79" t="str">
        <f t="shared" si="31"/>
        <v>ATL-100</v>
      </c>
      <c r="AE210" s="79" t="str">
        <f t="shared" si="32"/>
        <v>ATL-100-5</v>
      </c>
      <c r="AF210" s="27" t="s">
        <v>1999</v>
      </c>
      <c r="AG210" s="21" t="str">
        <f t="shared" si="33"/>
        <v>100</v>
      </c>
      <c r="AH210" s="144"/>
      <c r="AI210" s="59" t="str">
        <f t="shared" si="34"/>
        <v>-</v>
      </c>
      <c r="AJ210" s="21" t="str">
        <f t="shared" si="35"/>
        <v>-</v>
      </c>
      <c r="AK210" s="144"/>
      <c r="AL210" s="154"/>
      <c r="AM210" s="154"/>
      <c r="AN210" s="154"/>
      <c r="AO210" s="154"/>
      <c r="AP210" s="144"/>
    </row>
    <row r="211" spans="1:42">
      <c r="A211" s="144"/>
      <c r="B211" s="154"/>
      <c r="C211" s="144"/>
      <c r="D211" s="42" t="s">
        <v>2000</v>
      </c>
      <c r="E211" s="26" t="s">
        <v>199</v>
      </c>
      <c r="F211" s="144"/>
      <c r="G211" s="42" t="s">
        <v>2001</v>
      </c>
      <c r="H211" s="26" t="s">
        <v>2002</v>
      </c>
      <c r="I211" s="144"/>
      <c r="J211" s="64"/>
      <c r="K211" s="65"/>
      <c r="L211" s="144"/>
      <c r="M211" s="144"/>
      <c r="N211" s="144"/>
      <c r="O211" s="144"/>
      <c r="P211" s="42" t="s">
        <v>2000</v>
      </c>
      <c r="Q211" s="26" t="s">
        <v>2003</v>
      </c>
      <c r="R211" s="144"/>
      <c r="S211" s="42" t="s">
        <v>1695</v>
      </c>
      <c r="T211" s="26" t="s">
        <v>2004</v>
      </c>
      <c r="U211" s="144"/>
      <c r="V211" s="64"/>
      <c r="W211" s="65"/>
      <c r="X211" s="65"/>
      <c r="Y211" s="149"/>
      <c r="Z211" s="144"/>
      <c r="AA211" s="49" t="s">
        <v>2005</v>
      </c>
      <c r="AB211" s="144"/>
      <c r="AC211" s="59" t="str">
        <f t="shared" si="30"/>
        <v>AHC-EXECCOMM</v>
      </c>
      <c r="AD211" s="79" t="str">
        <f t="shared" si="31"/>
        <v>AHC-EXECCOMM-100</v>
      </c>
      <c r="AE211" s="79" t="str">
        <f t="shared" si="32"/>
        <v>AHC-EXECCOMM-100-1</v>
      </c>
      <c r="AF211" s="27" t="s">
        <v>2005</v>
      </c>
      <c r="AG211" s="21" t="str">
        <f t="shared" si="33"/>
        <v>100</v>
      </c>
      <c r="AH211" s="144"/>
      <c r="AI211" s="59" t="str">
        <f t="shared" si="34"/>
        <v>-</v>
      </c>
      <c r="AJ211" s="21" t="str">
        <f t="shared" si="35"/>
        <v>-</v>
      </c>
      <c r="AK211" s="144"/>
      <c r="AL211" s="154"/>
      <c r="AM211" s="154"/>
      <c r="AN211" s="154"/>
      <c r="AO211" s="154"/>
      <c r="AP211" s="144"/>
    </row>
    <row r="212" spans="1:42">
      <c r="A212" s="144"/>
      <c r="B212" s="154"/>
      <c r="C212" s="144"/>
      <c r="D212" s="42" t="s">
        <v>2006</v>
      </c>
      <c r="E212" s="26" t="s">
        <v>273</v>
      </c>
      <c r="F212" s="144"/>
      <c r="G212" s="42" t="s">
        <v>2007</v>
      </c>
      <c r="H212" s="26" t="s">
        <v>2008</v>
      </c>
      <c r="I212" s="144"/>
      <c r="J212" s="64"/>
      <c r="K212" s="65"/>
      <c r="L212" s="144"/>
      <c r="M212" s="144"/>
      <c r="N212" s="144"/>
      <c r="O212" s="144"/>
      <c r="P212" s="42" t="s">
        <v>2006</v>
      </c>
      <c r="Q212" s="26" t="s">
        <v>2009</v>
      </c>
      <c r="R212" s="144"/>
      <c r="S212" s="42" t="s">
        <v>2010</v>
      </c>
      <c r="T212" s="26" t="s">
        <v>2011</v>
      </c>
      <c r="U212" s="144"/>
      <c r="V212" s="64"/>
      <c r="W212" s="65"/>
      <c r="X212" s="65"/>
      <c r="Y212" s="149"/>
      <c r="Z212" s="144"/>
      <c r="AA212" s="49" t="s">
        <v>2012</v>
      </c>
      <c r="AB212" s="144"/>
      <c r="AC212" s="59" t="str">
        <f t="shared" si="30"/>
        <v>AHC-SSVCS</v>
      </c>
      <c r="AD212" s="79" t="str">
        <f t="shared" si="31"/>
        <v>AHC-SSVCS-100</v>
      </c>
      <c r="AE212" s="79" t="str">
        <f t="shared" si="32"/>
        <v>AHC-SSVCS-100-1</v>
      </c>
      <c r="AF212" s="27" t="s">
        <v>2012</v>
      </c>
      <c r="AG212" s="21" t="str">
        <f t="shared" si="33"/>
        <v>100</v>
      </c>
      <c r="AH212" s="144"/>
      <c r="AI212" s="59" t="str">
        <f t="shared" si="34"/>
        <v>-</v>
      </c>
      <c r="AJ212" s="21" t="str">
        <f t="shared" si="35"/>
        <v>-</v>
      </c>
      <c r="AK212" s="144"/>
      <c r="AL212" s="154"/>
      <c r="AM212" s="154"/>
      <c r="AN212" s="154"/>
      <c r="AO212" s="154"/>
      <c r="AP212" s="144"/>
    </row>
    <row r="213" spans="1:42">
      <c r="A213" s="144"/>
      <c r="B213" s="154"/>
      <c r="C213" s="144"/>
      <c r="D213" s="42" t="s">
        <v>2013</v>
      </c>
      <c r="E213" s="26" t="s">
        <v>172</v>
      </c>
      <c r="F213" s="144"/>
      <c r="G213" s="42" t="s">
        <v>2014</v>
      </c>
      <c r="H213" s="26" t="s">
        <v>2015</v>
      </c>
      <c r="I213" s="144"/>
      <c r="J213" s="64"/>
      <c r="K213" s="65"/>
      <c r="L213" s="144"/>
      <c r="M213" s="144"/>
      <c r="N213" s="144"/>
      <c r="O213" s="144"/>
      <c r="P213" s="42" t="s">
        <v>2013</v>
      </c>
      <c r="Q213" s="26" t="s">
        <v>2016</v>
      </c>
      <c r="R213" s="144"/>
      <c r="S213" s="42" t="s">
        <v>2017</v>
      </c>
      <c r="T213" s="26" t="s">
        <v>2018</v>
      </c>
      <c r="U213" s="144"/>
      <c r="V213" s="64"/>
      <c r="W213" s="65"/>
      <c r="X213" s="65"/>
      <c r="Y213" s="149"/>
      <c r="Z213" s="144"/>
      <c r="AA213" s="49" t="s">
        <v>2019</v>
      </c>
      <c r="AB213" s="144"/>
      <c r="AC213" s="59" t="str">
        <f t="shared" si="30"/>
        <v>AHC-SSVCS</v>
      </c>
      <c r="AD213" s="79" t="str">
        <f t="shared" si="31"/>
        <v>AHC-SSVCS-100</v>
      </c>
      <c r="AE213" s="79" t="str">
        <f t="shared" si="32"/>
        <v>AHC-SSVCS-100-2</v>
      </c>
      <c r="AF213" s="27" t="s">
        <v>2019</v>
      </c>
      <c r="AG213" s="21" t="str">
        <f t="shared" si="33"/>
        <v>100</v>
      </c>
      <c r="AH213" s="144"/>
      <c r="AI213" s="59" t="str">
        <f t="shared" si="34"/>
        <v>-</v>
      </c>
      <c r="AJ213" s="21" t="str">
        <f t="shared" si="35"/>
        <v>-</v>
      </c>
      <c r="AK213" s="144"/>
      <c r="AL213" s="154"/>
      <c r="AM213" s="154"/>
      <c r="AN213" s="154"/>
      <c r="AO213" s="154"/>
      <c r="AP213" s="144"/>
    </row>
    <row r="214" spans="1:42">
      <c r="A214" s="144"/>
      <c r="B214" s="154"/>
      <c r="C214" s="144"/>
      <c r="D214" s="42" t="s">
        <v>2020</v>
      </c>
      <c r="E214" s="26" t="s">
        <v>573</v>
      </c>
      <c r="F214" s="144"/>
      <c r="G214" s="42" t="s">
        <v>2021</v>
      </c>
      <c r="H214" s="26" t="s">
        <v>2022</v>
      </c>
      <c r="I214" s="144"/>
      <c r="J214" s="64"/>
      <c r="K214" s="65"/>
      <c r="L214" s="144"/>
      <c r="M214" s="144"/>
      <c r="N214" s="144"/>
      <c r="O214" s="144"/>
      <c r="P214" s="42" t="s">
        <v>2020</v>
      </c>
      <c r="Q214" s="26" t="s">
        <v>2023</v>
      </c>
      <c r="R214" s="144"/>
      <c r="S214" s="42" t="s">
        <v>2024</v>
      </c>
      <c r="T214" s="26" t="s">
        <v>2025</v>
      </c>
      <c r="U214" s="144"/>
      <c r="V214" s="64"/>
      <c r="W214" s="65"/>
      <c r="X214" s="65"/>
      <c r="Y214" s="149"/>
      <c r="Z214" s="144"/>
      <c r="AA214" s="49" t="s">
        <v>2026</v>
      </c>
      <c r="AB214" s="144"/>
      <c r="AC214" s="59" t="str">
        <f t="shared" si="30"/>
        <v>AHC-SSVCS</v>
      </c>
      <c r="AD214" s="79" t="str">
        <f t="shared" si="31"/>
        <v>AHC-SSVCS-100</v>
      </c>
      <c r="AE214" s="79" t="str">
        <f t="shared" si="32"/>
        <v>AHC-SSVCS-100-3</v>
      </c>
      <c r="AF214" s="27" t="s">
        <v>2026</v>
      </c>
      <c r="AG214" s="21" t="str">
        <f t="shared" si="33"/>
        <v>100</v>
      </c>
      <c r="AH214" s="144"/>
      <c r="AI214" s="59" t="str">
        <f t="shared" si="34"/>
        <v>-</v>
      </c>
      <c r="AJ214" s="21" t="str">
        <f t="shared" si="35"/>
        <v>-</v>
      </c>
      <c r="AK214" s="144"/>
      <c r="AL214" s="154"/>
      <c r="AM214" s="154"/>
      <c r="AN214" s="154"/>
      <c r="AO214" s="154"/>
      <c r="AP214" s="144"/>
    </row>
    <row r="215" spans="1:42">
      <c r="A215" s="144"/>
      <c r="B215" s="154"/>
      <c r="C215" s="144"/>
      <c r="D215" s="42" t="s">
        <v>2027</v>
      </c>
      <c r="E215" s="26" t="s">
        <v>573</v>
      </c>
      <c r="F215" s="144"/>
      <c r="G215" s="42" t="s">
        <v>2028</v>
      </c>
      <c r="H215" s="26" t="s">
        <v>2029</v>
      </c>
      <c r="I215" s="144"/>
      <c r="J215" s="64"/>
      <c r="K215" s="65"/>
      <c r="L215" s="144"/>
      <c r="M215" s="144"/>
      <c r="N215" s="144"/>
      <c r="O215" s="144"/>
      <c r="P215" s="42" t="s">
        <v>2027</v>
      </c>
      <c r="Q215" s="26" t="s">
        <v>2030</v>
      </c>
      <c r="R215" s="144"/>
      <c r="S215" s="42" t="s">
        <v>2031</v>
      </c>
      <c r="T215" s="26" t="s">
        <v>2032</v>
      </c>
      <c r="U215" s="144"/>
      <c r="V215" s="64"/>
      <c r="W215" s="65"/>
      <c r="X215" s="65"/>
      <c r="Y215" s="149"/>
      <c r="Z215" s="144"/>
      <c r="AA215" s="49" t="s">
        <v>2033</v>
      </c>
      <c r="AB215" s="144"/>
      <c r="AC215" s="59" t="str">
        <f t="shared" si="30"/>
        <v>AHC-SSVCS</v>
      </c>
      <c r="AD215" s="79" t="str">
        <f t="shared" si="31"/>
        <v>AHC-SSVCS-100</v>
      </c>
      <c r="AE215" s="79" t="str">
        <f t="shared" si="32"/>
        <v>AHC-SSVCS-100-4</v>
      </c>
      <c r="AF215" s="27" t="s">
        <v>2033</v>
      </c>
      <c r="AG215" s="21" t="str">
        <f t="shared" si="33"/>
        <v>100</v>
      </c>
      <c r="AH215" s="144"/>
      <c r="AI215" s="59" t="str">
        <f t="shared" si="34"/>
        <v>-</v>
      </c>
      <c r="AJ215" s="21" t="str">
        <f t="shared" si="35"/>
        <v>-</v>
      </c>
      <c r="AK215" s="144"/>
      <c r="AL215" s="154"/>
      <c r="AM215" s="154"/>
      <c r="AN215" s="154"/>
      <c r="AO215" s="154"/>
      <c r="AP215" s="144"/>
    </row>
    <row r="216" spans="1:42">
      <c r="A216" s="144"/>
      <c r="B216" s="154"/>
      <c r="C216" s="144"/>
      <c r="D216" s="42" t="s">
        <v>2034</v>
      </c>
      <c r="E216" s="26" t="s">
        <v>670</v>
      </c>
      <c r="F216" s="144"/>
      <c r="G216" s="42" t="s">
        <v>2035</v>
      </c>
      <c r="H216" s="26" t="s">
        <v>2036</v>
      </c>
      <c r="I216" s="144"/>
      <c r="J216" s="64"/>
      <c r="K216" s="65"/>
      <c r="L216" s="144"/>
      <c r="M216" s="144"/>
      <c r="N216" s="144"/>
      <c r="O216" s="144"/>
      <c r="P216" s="42" t="s">
        <v>2034</v>
      </c>
      <c r="Q216" s="26" t="s">
        <v>2037</v>
      </c>
      <c r="R216" s="144"/>
      <c r="S216" s="42" t="s">
        <v>2038</v>
      </c>
      <c r="T216" s="26" t="s">
        <v>2039</v>
      </c>
      <c r="U216" s="144"/>
      <c r="V216" s="64"/>
      <c r="W216" s="65"/>
      <c r="X216" s="65"/>
      <c r="Y216" s="149"/>
      <c r="Z216" s="144"/>
      <c r="AA216" s="49" t="s">
        <v>2040</v>
      </c>
      <c r="AB216" s="144"/>
      <c r="AC216" s="59" t="str">
        <f t="shared" si="30"/>
        <v>AHC-SSVCS</v>
      </c>
      <c r="AD216" s="79" t="str">
        <f t="shared" si="31"/>
        <v>AHC-SSVCS-100</v>
      </c>
      <c r="AE216" s="79" t="str">
        <f t="shared" si="32"/>
        <v>AHC-SSVCS-100-5</v>
      </c>
      <c r="AF216" s="27" t="s">
        <v>2040</v>
      </c>
      <c r="AG216" s="21" t="str">
        <f t="shared" si="33"/>
        <v>100</v>
      </c>
      <c r="AH216" s="144"/>
      <c r="AI216" s="59" t="str">
        <f t="shared" si="34"/>
        <v>-</v>
      </c>
      <c r="AJ216" s="21" t="str">
        <f t="shared" si="35"/>
        <v>-</v>
      </c>
      <c r="AK216" s="144"/>
      <c r="AL216" s="154"/>
      <c r="AM216" s="154"/>
      <c r="AN216" s="154"/>
      <c r="AO216" s="154"/>
      <c r="AP216" s="144"/>
    </row>
    <row r="217" spans="1:42">
      <c r="A217" s="144"/>
      <c r="B217" s="154"/>
      <c r="C217" s="144"/>
      <c r="D217" s="42" t="s">
        <v>2041</v>
      </c>
      <c r="E217" s="26" t="s">
        <v>113</v>
      </c>
      <c r="F217" s="144"/>
      <c r="G217" s="42" t="s">
        <v>2042</v>
      </c>
      <c r="H217" s="26" t="s">
        <v>2043</v>
      </c>
      <c r="I217" s="144"/>
      <c r="J217" s="64"/>
      <c r="K217" s="65"/>
      <c r="L217" s="144"/>
      <c r="M217" s="144"/>
      <c r="N217" s="144"/>
      <c r="O217" s="144"/>
      <c r="P217" s="42" t="s">
        <v>2041</v>
      </c>
      <c r="Q217" s="26" t="s">
        <v>2044</v>
      </c>
      <c r="R217" s="144"/>
      <c r="S217" s="42" t="s">
        <v>2045</v>
      </c>
      <c r="T217" s="26" t="s">
        <v>2046</v>
      </c>
      <c r="U217" s="144"/>
      <c r="V217" s="64"/>
      <c r="W217" s="65"/>
      <c r="X217" s="65"/>
      <c r="Y217" s="149"/>
      <c r="Z217" s="144"/>
      <c r="AA217" s="49" t="s">
        <v>2047</v>
      </c>
      <c r="AB217" s="144"/>
      <c r="AC217" s="59" t="str">
        <f t="shared" si="30"/>
        <v>AHC-SSVCS</v>
      </c>
      <c r="AD217" s="79" t="str">
        <f t="shared" si="31"/>
        <v>AHC-SSVCS-100</v>
      </c>
      <c r="AE217" s="79" t="str">
        <f t="shared" si="32"/>
        <v>AHC-SSVCS-100-6</v>
      </c>
      <c r="AF217" s="27" t="s">
        <v>2047</v>
      </c>
      <c r="AG217" s="21" t="str">
        <f t="shared" si="33"/>
        <v>100</v>
      </c>
      <c r="AH217" s="144"/>
      <c r="AI217" s="59" t="str">
        <f t="shared" si="34"/>
        <v>-</v>
      </c>
      <c r="AJ217" s="21" t="str">
        <f t="shared" si="35"/>
        <v>-</v>
      </c>
      <c r="AK217" s="144"/>
      <c r="AL217" s="154"/>
      <c r="AM217" s="154"/>
      <c r="AN217" s="154"/>
      <c r="AO217" s="154"/>
      <c r="AP217" s="144"/>
    </row>
    <row r="218" spans="1:42">
      <c r="A218" s="144"/>
      <c r="B218" s="154"/>
      <c r="C218" s="144"/>
      <c r="D218" s="42" t="s">
        <v>2048</v>
      </c>
      <c r="E218" s="26" t="s">
        <v>361</v>
      </c>
      <c r="F218" s="144"/>
      <c r="G218" s="42" t="s">
        <v>2049</v>
      </c>
      <c r="H218" s="26" t="s">
        <v>2050</v>
      </c>
      <c r="I218" s="144"/>
      <c r="J218" s="64"/>
      <c r="K218" s="65"/>
      <c r="L218" s="144"/>
      <c r="M218" s="144"/>
      <c r="N218" s="144"/>
      <c r="O218" s="144"/>
      <c r="P218" s="42" t="s">
        <v>2048</v>
      </c>
      <c r="Q218" s="26" t="s">
        <v>2051</v>
      </c>
      <c r="R218" s="144"/>
      <c r="S218" s="42" t="s">
        <v>2052</v>
      </c>
      <c r="T218" s="26" t="s">
        <v>2053</v>
      </c>
      <c r="U218" s="144"/>
      <c r="V218" s="64"/>
      <c r="W218" s="65"/>
      <c r="X218" s="65"/>
      <c r="Y218" s="149"/>
      <c r="Z218" s="144"/>
      <c r="AA218" s="49" t="s">
        <v>2054</v>
      </c>
      <c r="AB218" s="144"/>
      <c r="AC218" s="59" t="str">
        <f t="shared" si="30"/>
        <v>HEALTHSCI</v>
      </c>
      <c r="AD218" s="79" t="str">
        <f t="shared" si="31"/>
        <v>HEALTHSCI-100</v>
      </c>
      <c r="AE218" s="79" t="str">
        <f t="shared" si="32"/>
        <v>HEALTHSCI-100-1</v>
      </c>
      <c r="AF218" s="27" t="s">
        <v>2054</v>
      </c>
      <c r="AG218" s="21" t="str">
        <f t="shared" si="33"/>
        <v>100</v>
      </c>
      <c r="AH218" s="144"/>
      <c r="AI218" s="59" t="str">
        <f t="shared" si="34"/>
        <v>-</v>
      </c>
      <c r="AJ218" s="21" t="str">
        <f t="shared" si="35"/>
        <v>-</v>
      </c>
      <c r="AK218" s="144"/>
      <c r="AL218" s="154"/>
      <c r="AM218" s="154"/>
      <c r="AN218" s="154"/>
      <c r="AO218" s="154"/>
      <c r="AP218" s="144"/>
    </row>
    <row r="219" spans="1:42">
      <c r="A219" s="144"/>
      <c r="B219" s="154"/>
      <c r="C219" s="144"/>
      <c r="D219" s="42" t="s">
        <v>2055</v>
      </c>
      <c r="E219" s="26" t="s">
        <v>361</v>
      </c>
      <c r="F219" s="144"/>
      <c r="G219" s="42" t="s">
        <v>2056</v>
      </c>
      <c r="H219" s="26" t="s">
        <v>2057</v>
      </c>
      <c r="I219" s="144"/>
      <c r="J219" s="64"/>
      <c r="K219" s="65"/>
      <c r="L219" s="144"/>
      <c r="M219" s="144"/>
      <c r="N219" s="144"/>
      <c r="O219" s="144"/>
      <c r="P219" s="42" t="s">
        <v>2055</v>
      </c>
      <c r="Q219" s="26" t="s">
        <v>2058</v>
      </c>
      <c r="R219" s="144"/>
      <c r="S219" s="42" t="s">
        <v>2059</v>
      </c>
      <c r="T219" s="26" t="s">
        <v>2060</v>
      </c>
      <c r="U219" s="144"/>
      <c r="V219" s="64"/>
      <c r="W219" s="65"/>
      <c r="X219" s="65"/>
      <c r="Y219" s="149"/>
      <c r="Z219" s="144"/>
      <c r="AA219" s="49" t="s">
        <v>2061</v>
      </c>
      <c r="AB219" s="144"/>
      <c r="AC219" s="59" t="str">
        <f t="shared" si="30"/>
        <v>HEALTHSCI</v>
      </c>
      <c r="AD219" s="79" t="str">
        <f t="shared" si="31"/>
        <v>HEALTHSCI-100</v>
      </c>
      <c r="AE219" s="79" t="str">
        <f t="shared" si="32"/>
        <v>HEALTHSCI-100-2</v>
      </c>
      <c r="AF219" s="27" t="s">
        <v>2061</v>
      </c>
      <c r="AG219" s="21" t="str">
        <f t="shared" si="33"/>
        <v>100</v>
      </c>
      <c r="AH219" s="144"/>
      <c r="AI219" s="59" t="str">
        <f t="shared" si="34"/>
        <v>-</v>
      </c>
      <c r="AJ219" s="21" t="str">
        <f t="shared" si="35"/>
        <v>-</v>
      </c>
      <c r="AK219" s="144"/>
      <c r="AL219" s="154"/>
      <c r="AM219" s="154"/>
      <c r="AN219" s="154"/>
      <c r="AO219" s="154"/>
      <c r="AP219" s="144"/>
    </row>
    <row r="220" spans="1:42">
      <c r="A220" s="144"/>
      <c r="B220" s="154"/>
      <c r="C220" s="144"/>
      <c r="D220" s="42" t="s">
        <v>2062</v>
      </c>
      <c r="E220" s="26" t="s">
        <v>361</v>
      </c>
      <c r="F220" s="144"/>
      <c r="G220" s="42" t="s">
        <v>2063</v>
      </c>
      <c r="H220" s="26" t="s">
        <v>2064</v>
      </c>
      <c r="I220" s="144"/>
      <c r="J220" s="64"/>
      <c r="K220" s="65"/>
      <c r="L220" s="144"/>
      <c r="M220" s="144"/>
      <c r="N220" s="144"/>
      <c r="O220" s="144"/>
      <c r="P220" s="42" t="s">
        <v>2062</v>
      </c>
      <c r="Q220" s="26" t="s">
        <v>2065</v>
      </c>
      <c r="R220" s="144"/>
      <c r="S220" s="42" t="s">
        <v>2066</v>
      </c>
      <c r="T220" s="26" t="s">
        <v>2067</v>
      </c>
      <c r="U220" s="144"/>
      <c r="V220" s="64"/>
      <c r="W220" s="65"/>
      <c r="X220" s="65"/>
      <c r="Y220" s="149"/>
      <c r="Z220" s="144"/>
      <c r="AA220" s="49" t="s">
        <v>2068</v>
      </c>
      <c r="AB220" s="144"/>
      <c r="AC220" s="59" t="str">
        <f t="shared" si="30"/>
        <v>HEALTHSCI</v>
      </c>
      <c r="AD220" s="79" t="str">
        <f t="shared" si="31"/>
        <v>HEALTHSCI-100</v>
      </c>
      <c r="AE220" s="79" t="str">
        <f t="shared" si="32"/>
        <v>HEALTHSCI-100-3</v>
      </c>
      <c r="AF220" s="27" t="s">
        <v>2068</v>
      </c>
      <c r="AG220" s="21" t="str">
        <f t="shared" si="33"/>
        <v>100</v>
      </c>
      <c r="AH220" s="144"/>
      <c r="AI220" s="59" t="str">
        <f t="shared" si="34"/>
        <v>-</v>
      </c>
      <c r="AJ220" s="21" t="str">
        <f t="shared" si="35"/>
        <v>-</v>
      </c>
      <c r="AK220" s="144"/>
      <c r="AL220" s="154"/>
      <c r="AM220" s="154"/>
      <c r="AN220" s="154"/>
      <c r="AO220" s="154"/>
      <c r="AP220" s="144"/>
    </row>
    <row r="221" spans="1:42">
      <c r="A221" s="144"/>
      <c r="B221" s="154"/>
      <c r="C221" s="144"/>
      <c r="D221" s="42" t="s">
        <v>2069</v>
      </c>
      <c r="E221" s="26" t="s">
        <v>680</v>
      </c>
      <c r="F221" s="144"/>
      <c r="G221" s="42" t="s">
        <v>2070</v>
      </c>
      <c r="H221" s="26" t="s">
        <v>2071</v>
      </c>
      <c r="I221" s="144"/>
      <c r="J221" s="64"/>
      <c r="K221" s="65"/>
      <c r="L221" s="144"/>
      <c r="M221" s="144"/>
      <c r="N221" s="144"/>
      <c r="O221" s="144"/>
      <c r="P221" s="42" t="s">
        <v>2069</v>
      </c>
      <c r="Q221" s="26" t="s">
        <v>2072</v>
      </c>
      <c r="R221" s="144"/>
      <c r="S221" s="42" t="s">
        <v>2073</v>
      </c>
      <c r="T221" s="26" t="s">
        <v>2074</v>
      </c>
      <c r="U221" s="144"/>
      <c r="V221" s="64"/>
      <c r="W221" s="65"/>
      <c r="X221" s="65"/>
      <c r="Y221" s="149"/>
      <c r="Z221" s="144"/>
      <c r="AA221" s="49" t="s">
        <v>2075</v>
      </c>
      <c r="AB221" s="144"/>
      <c r="AC221" s="59" t="str">
        <f t="shared" si="30"/>
        <v>CELS</v>
      </c>
      <c r="AD221" s="79" t="str">
        <f t="shared" si="31"/>
        <v>CELS-100</v>
      </c>
      <c r="AE221" s="79" t="str">
        <f t="shared" si="32"/>
        <v>CELS-100-3</v>
      </c>
      <c r="AF221" s="27" t="s">
        <v>2075</v>
      </c>
      <c r="AG221" s="21" t="str">
        <f t="shared" si="33"/>
        <v>100</v>
      </c>
      <c r="AH221" s="144"/>
      <c r="AI221" s="59" t="str">
        <f t="shared" si="34"/>
        <v>-</v>
      </c>
      <c r="AJ221" s="21" t="str">
        <f t="shared" si="35"/>
        <v>-</v>
      </c>
      <c r="AK221" s="144"/>
      <c r="AL221" s="154"/>
      <c r="AM221" s="154"/>
      <c r="AN221" s="154"/>
      <c r="AO221" s="154"/>
      <c r="AP221" s="144"/>
    </row>
    <row r="222" spans="1:42">
      <c r="A222" s="144"/>
      <c r="B222" s="154"/>
      <c r="C222" s="144"/>
      <c r="D222" s="42" t="s">
        <v>2076</v>
      </c>
      <c r="E222" s="26" t="s">
        <v>530</v>
      </c>
      <c r="F222" s="144"/>
      <c r="G222" s="42" t="s">
        <v>2077</v>
      </c>
      <c r="H222" s="26" t="s">
        <v>2078</v>
      </c>
      <c r="I222" s="144"/>
      <c r="J222" s="64"/>
      <c r="K222" s="65"/>
      <c r="L222" s="144"/>
      <c r="M222" s="144"/>
      <c r="N222" s="144"/>
      <c r="O222" s="144"/>
      <c r="P222" s="42" t="s">
        <v>2076</v>
      </c>
      <c r="Q222" s="26" t="s">
        <v>2079</v>
      </c>
      <c r="R222" s="144"/>
      <c r="S222" s="42" t="s">
        <v>2080</v>
      </c>
      <c r="T222" s="26" t="s">
        <v>2081</v>
      </c>
      <c r="U222" s="144"/>
      <c r="V222" s="64"/>
      <c r="W222" s="65"/>
      <c r="X222" s="65"/>
      <c r="Y222" s="149"/>
      <c r="Z222" s="144"/>
      <c r="AA222" s="49" t="s">
        <v>2082</v>
      </c>
      <c r="AB222" s="144"/>
      <c r="AC222" s="59" t="str">
        <f t="shared" si="30"/>
        <v>CELS</v>
      </c>
      <c r="AD222" s="79" t="str">
        <f t="shared" si="31"/>
        <v>CELS-100</v>
      </c>
      <c r="AE222" s="79" t="str">
        <f t="shared" si="32"/>
        <v>CELS-100-4</v>
      </c>
      <c r="AF222" s="27" t="s">
        <v>2082</v>
      </c>
      <c r="AG222" s="21" t="str">
        <f t="shared" si="33"/>
        <v>100</v>
      </c>
      <c r="AH222" s="144"/>
      <c r="AI222" s="59" t="str">
        <f t="shared" si="34"/>
        <v>-</v>
      </c>
      <c r="AJ222" s="21" t="str">
        <f t="shared" si="35"/>
        <v>-</v>
      </c>
      <c r="AK222" s="144"/>
      <c r="AL222" s="154"/>
      <c r="AM222" s="154"/>
      <c r="AN222" s="154"/>
      <c r="AO222" s="154"/>
      <c r="AP222" s="144"/>
    </row>
    <row r="223" spans="1:42">
      <c r="A223" s="144"/>
      <c r="B223" s="154"/>
      <c r="C223" s="144"/>
      <c r="D223" s="42" t="s">
        <v>2083</v>
      </c>
      <c r="E223" s="26" t="s">
        <v>543</v>
      </c>
      <c r="F223" s="144"/>
      <c r="G223" s="42" t="s">
        <v>2084</v>
      </c>
      <c r="H223" s="26" t="s">
        <v>2085</v>
      </c>
      <c r="I223" s="144"/>
      <c r="J223" s="64"/>
      <c r="K223" s="65"/>
      <c r="L223" s="144"/>
      <c r="M223" s="144"/>
      <c r="N223" s="144"/>
      <c r="O223" s="144"/>
      <c r="P223" s="42" t="s">
        <v>2083</v>
      </c>
      <c r="Q223" s="26" t="s">
        <v>2086</v>
      </c>
      <c r="R223" s="144"/>
      <c r="S223" s="42" t="s">
        <v>2087</v>
      </c>
      <c r="T223" s="26" t="s">
        <v>2088</v>
      </c>
      <c r="U223" s="144"/>
      <c r="V223" s="64"/>
      <c r="W223" s="65"/>
      <c r="X223" s="65"/>
      <c r="Y223" s="149"/>
      <c r="Z223" s="144"/>
      <c r="AA223" s="49" t="s">
        <v>2089</v>
      </c>
      <c r="AB223" s="144"/>
      <c r="AC223" s="59" t="str">
        <f t="shared" si="30"/>
        <v>CELS</v>
      </c>
      <c r="AD223" s="79" t="str">
        <f t="shared" si="31"/>
        <v>CELS-100</v>
      </c>
      <c r="AE223" s="79" t="str">
        <f t="shared" si="32"/>
        <v>CELS-100-5</v>
      </c>
      <c r="AF223" s="27" t="s">
        <v>2089</v>
      </c>
      <c r="AG223" s="21" t="str">
        <f t="shared" si="33"/>
        <v>100</v>
      </c>
      <c r="AH223" s="144"/>
      <c r="AI223" s="59" t="str">
        <f t="shared" si="34"/>
        <v>-</v>
      </c>
      <c r="AJ223" s="21" t="str">
        <f t="shared" si="35"/>
        <v>-</v>
      </c>
      <c r="AK223" s="144"/>
      <c r="AL223" s="154"/>
      <c r="AM223" s="154"/>
      <c r="AN223" s="154"/>
      <c r="AO223" s="154"/>
      <c r="AP223" s="144"/>
    </row>
    <row r="224" spans="1:42">
      <c r="A224" s="144"/>
      <c r="B224" s="154"/>
      <c r="C224" s="144"/>
      <c r="D224" s="42" t="s">
        <v>2090</v>
      </c>
      <c r="E224" s="26" t="s">
        <v>1020</v>
      </c>
      <c r="F224" s="144"/>
      <c r="G224" s="42" t="s">
        <v>2091</v>
      </c>
      <c r="H224" s="26" t="s">
        <v>2092</v>
      </c>
      <c r="I224" s="144"/>
      <c r="J224" s="64"/>
      <c r="K224" s="65"/>
      <c r="L224" s="144"/>
      <c r="M224" s="144"/>
      <c r="N224" s="144"/>
      <c r="O224" s="144"/>
      <c r="P224" s="42" t="s">
        <v>2090</v>
      </c>
      <c r="Q224" s="26" t="s">
        <v>2093</v>
      </c>
      <c r="R224" s="144"/>
      <c r="S224" s="42" t="s">
        <v>2094</v>
      </c>
      <c r="T224" s="26" t="s">
        <v>2095</v>
      </c>
      <c r="U224" s="144"/>
      <c r="V224" s="64"/>
      <c r="W224" s="65"/>
      <c r="X224" s="65"/>
      <c r="Y224" s="149"/>
      <c r="Z224" s="144"/>
      <c r="AA224" s="49" t="s">
        <v>2096</v>
      </c>
      <c r="AB224" s="144"/>
      <c r="AC224" s="59" t="str">
        <f t="shared" si="30"/>
        <v>CELS</v>
      </c>
      <c r="AD224" s="79" t="str">
        <f t="shared" si="31"/>
        <v>CELS-100</v>
      </c>
      <c r="AE224" s="79" t="str">
        <f t="shared" si="32"/>
        <v>CELS-100-6</v>
      </c>
      <c r="AF224" s="27" t="s">
        <v>2096</v>
      </c>
      <c r="AG224" s="21" t="str">
        <f t="shared" si="33"/>
        <v>100</v>
      </c>
      <c r="AH224" s="144"/>
      <c r="AI224" s="59" t="str">
        <f t="shared" si="34"/>
        <v>-</v>
      </c>
      <c r="AJ224" s="21" t="str">
        <f t="shared" si="35"/>
        <v>-</v>
      </c>
      <c r="AK224" s="144"/>
      <c r="AL224" s="154"/>
      <c r="AM224" s="154"/>
      <c r="AN224" s="154"/>
      <c r="AO224" s="154"/>
      <c r="AP224" s="144"/>
    </row>
    <row r="225" spans="1:42">
      <c r="A225" s="144"/>
      <c r="B225" s="154"/>
      <c r="C225" s="144"/>
      <c r="D225" s="42" t="s">
        <v>2097</v>
      </c>
      <c r="E225" s="26" t="s">
        <v>753</v>
      </c>
      <c r="F225" s="144"/>
      <c r="G225" s="42" t="s">
        <v>2098</v>
      </c>
      <c r="H225" s="26" t="s">
        <v>2099</v>
      </c>
      <c r="I225" s="144"/>
      <c r="J225" s="64"/>
      <c r="K225" s="65"/>
      <c r="L225" s="144"/>
      <c r="M225" s="144"/>
      <c r="N225" s="144"/>
      <c r="O225" s="144"/>
      <c r="P225" s="42" t="s">
        <v>2097</v>
      </c>
      <c r="Q225" s="26" t="s">
        <v>2100</v>
      </c>
      <c r="R225" s="144"/>
      <c r="S225" s="42" t="s">
        <v>2101</v>
      </c>
      <c r="T225" s="26" t="s">
        <v>2102</v>
      </c>
      <c r="U225" s="144"/>
      <c r="V225" s="64"/>
      <c r="W225" s="65"/>
      <c r="X225" s="65"/>
      <c r="Y225" s="149"/>
      <c r="Z225" s="144"/>
      <c r="AA225" s="49" t="s">
        <v>2103</v>
      </c>
      <c r="AB225" s="144"/>
      <c r="AC225" s="59" t="str">
        <f t="shared" si="30"/>
        <v>CELS</v>
      </c>
      <c r="AD225" s="79" t="str">
        <f t="shared" si="31"/>
        <v>CELS-100</v>
      </c>
      <c r="AE225" s="79" t="str">
        <f t="shared" si="32"/>
        <v>CELS-100-7</v>
      </c>
      <c r="AF225" s="27" t="s">
        <v>2103</v>
      </c>
      <c r="AG225" s="21" t="str">
        <f t="shared" si="33"/>
        <v>100</v>
      </c>
      <c r="AH225" s="144"/>
      <c r="AI225" s="59" t="str">
        <f t="shared" si="34"/>
        <v>-</v>
      </c>
      <c r="AJ225" s="21" t="str">
        <f t="shared" si="35"/>
        <v>-</v>
      </c>
      <c r="AK225" s="144"/>
      <c r="AL225" s="154"/>
      <c r="AM225" s="154"/>
      <c r="AN225" s="154"/>
      <c r="AO225" s="154"/>
      <c r="AP225" s="144"/>
    </row>
    <row r="226" spans="1:42">
      <c r="A226" s="144"/>
      <c r="B226" s="154"/>
      <c r="C226" s="144"/>
      <c r="D226" s="42" t="s">
        <v>2104</v>
      </c>
      <c r="E226" s="26" t="s">
        <v>571</v>
      </c>
      <c r="F226" s="144"/>
      <c r="G226" s="42" t="s">
        <v>2105</v>
      </c>
      <c r="H226" s="26" t="s">
        <v>2106</v>
      </c>
      <c r="I226" s="144"/>
      <c r="J226" s="64"/>
      <c r="K226" s="65"/>
      <c r="L226" s="144"/>
      <c r="M226" s="144"/>
      <c r="N226" s="144"/>
      <c r="O226" s="144"/>
      <c r="P226" s="42" t="s">
        <v>2104</v>
      </c>
      <c r="Q226" s="26" t="s">
        <v>2107</v>
      </c>
      <c r="R226" s="144"/>
      <c r="S226" s="42" t="s">
        <v>2108</v>
      </c>
      <c r="T226" s="26" t="s">
        <v>2109</v>
      </c>
      <c r="U226" s="144"/>
      <c r="V226" s="64"/>
      <c r="W226" s="65"/>
      <c r="X226" s="65"/>
      <c r="Y226" s="149"/>
      <c r="Z226" s="144"/>
      <c r="AA226" s="49" t="s">
        <v>2110</v>
      </c>
      <c r="AB226" s="144"/>
      <c r="AC226" s="59" t="str">
        <f t="shared" si="30"/>
        <v>CELS</v>
      </c>
      <c r="AD226" s="79" t="str">
        <f t="shared" si="31"/>
        <v>CELS-100</v>
      </c>
      <c r="AE226" s="79" t="str">
        <f t="shared" si="32"/>
        <v>CELS-100-8</v>
      </c>
      <c r="AF226" s="27" t="s">
        <v>2110</v>
      </c>
      <c r="AG226" s="21" t="str">
        <f t="shared" si="33"/>
        <v>100</v>
      </c>
      <c r="AH226" s="144"/>
      <c r="AI226" s="59" t="str">
        <f t="shared" si="34"/>
        <v>-</v>
      </c>
      <c r="AJ226" s="21" t="str">
        <f t="shared" si="35"/>
        <v>-</v>
      </c>
      <c r="AK226" s="144"/>
      <c r="AL226" s="154"/>
      <c r="AM226" s="154"/>
      <c r="AN226" s="154"/>
      <c r="AO226" s="154"/>
      <c r="AP226" s="144"/>
    </row>
    <row r="227" spans="1:42">
      <c r="A227" s="144"/>
      <c r="B227" s="154"/>
      <c r="C227" s="144"/>
      <c r="D227" s="42" t="s">
        <v>2111</v>
      </c>
      <c r="E227" s="26" t="s">
        <v>763</v>
      </c>
      <c r="F227" s="144"/>
      <c r="G227" s="42" t="s">
        <v>2112</v>
      </c>
      <c r="H227" s="26" t="s">
        <v>2113</v>
      </c>
      <c r="I227" s="144"/>
      <c r="J227" s="64"/>
      <c r="K227" s="65"/>
      <c r="L227" s="144"/>
      <c r="M227" s="144"/>
      <c r="N227" s="144"/>
      <c r="O227" s="144"/>
      <c r="P227" s="42" t="s">
        <v>2111</v>
      </c>
      <c r="Q227" s="26" t="s">
        <v>2114</v>
      </c>
      <c r="R227" s="144"/>
      <c r="S227" s="42" t="s">
        <v>2115</v>
      </c>
      <c r="T227" s="26" t="s">
        <v>2116</v>
      </c>
      <c r="U227" s="144"/>
      <c r="V227" s="64"/>
      <c r="W227" s="65"/>
      <c r="X227" s="65"/>
      <c r="Y227" s="149"/>
      <c r="Z227" s="144"/>
      <c r="AA227" s="49" t="s">
        <v>2117</v>
      </c>
      <c r="AB227" s="144"/>
      <c r="AC227" s="59" t="str">
        <f t="shared" si="30"/>
        <v>CELS</v>
      </c>
      <c r="AD227" s="79" t="str">
        <f t="shared" si="31"/>
        <v>CELS-100</v>
      </c>
      <c r="AE227" s="79" t="str">
        <f t="shared" si="32"/>
        <v>CELS-100-9</v>
      </c>
      <c r="AF227" s="27" t="s">
        <v>2117</v>
      </c>
      <c r="AG227" s="21" t="str">
        <f t="shared" si="33"/>
        <v>100</v>
      </c>
      <c r="AH227" s="144"/>
      <c r="AI227" s="59" t="str">
        <f t="shared" si="34"/>
        <v>-</v>
      </c>
      <c r="AJ227" s="21" t="str">
        <f t="shared" si="35"/>
        <v>-</v>
      </c>
      <c r="AK227" s="144"/>
      <c r="AL227" s="154"/>
      <c r="AM227" s="154"/>
      <c r="AN227" s="154"/>
      <c r="AO227" s="154"/>
      <c r="AP227" s="144"/>
    </row>
    <row r="228" spans="1:42">
      <c r="A228" s="144"/>
      <c r="B228" s="154"/>
      <c r="C228" s="144"/>
      <c r="D228" s="42" t="s">
        <v>2118</v>
      </c>
      <c r="E228" s="26" t="s">
        <v>791</v>
      </c>
      <c r="F228" s="144"/>
      <c r="G228" s="42" t="s">
        <v>2119</v>
      </c>
      <c r="H228" s="26" t="s">
        <v>2120</v>
      </c>
      <c r="I228" s="144"/>
      <c r="J228" s="64"/>
      <c r="K228" s="65"/>
      <c r="L228" s="144"/>
      <c r="M228" s="144"/>
      <c r="N228" s="144"/>
      <c r="O228" s="144"/>
      <c r="P228" s="42" t="s">
        <v>2118</v>
      </c>
      <c r="Q228" s="26" t="s">
        <v>2121</v>
      </c>
      <c r="R228" s="144"/>
      <c r="S228" s="42" t="s">
        <v>1702</v>
      </c>
      <c r="T228" s="26" t="s">
        <v>2122</v>
      </c>
      <c r="U228" s="144"/>
      <c r="V228" s="64"/>
      <c r="W228" s="65"/>
      <c r="X228" s="65"/>
      <c r="Y228" s="149"/>
      <c r="Z228" s="144"/>
      <c r="AA228" s="49" t="s">
        <v>2123</v>
      </c>
      <c r="AB228" s="144"/>
      <c r="AC228" s="59" t="str">
        <f t="shared" si="30"/>
        <v>CELS</v>
      </c>
      <c r="AD228" s="79" t="str">
        <f t="shared" si="31"/>
        <v>CELS-100</v>
      </c>
      <c r="AE228" s="79" t="str">
        <f t="shared" si="32"/>
        <v>CELS-100-10</v>
      </c>
      <c r="AF228" s="27" t="s">
        <v>2123</v>
      </c>
      <c r="AG228" s="21" t="str">
        <f t="shared" si="33"/>
        <v>100</v>
      </c>
      <c r="AH228" s="144"/>
      <c r="AI228" s="59" t="str">
        <f t="shared" si="34"/>
        <v>-</v>
      </c>
      <c r="AJ228" s="21" t="str">
        <f t="shared" si="35"/>
        <v>-</v>
      </c>
      <c r="AK228" s="144"/>
      <c r="AL228" s="154"/>
      <c r="AM228" s="154"/>
      <c r="AN228" s="154"/>
      <c r="AO228" s="154"/>
      <c r="AP228" s="144"/>
    </row>
    <row r="229" spans="1:42">
      <c r="A229" s="144"/>
      <c r="B229" s="154"/>
      <c r="C229" s="144"/>
      <c r="D229" s="42" t="s">
        <v>2124</v>
      </c>
      <c r="E229" s="26" t="s">
        <v>791</v>
      </c>
      <c r="F229" s="144"/>
      <c r="G229" s="42" t="s">
        <v>2125</v>
      </c>
      <c r="H229" s="26" t="s">
        <v>2126</v>
      </c>
      <c r="I229" s="144"/>
      <c r="J229" s="64"/>
      <c r="K229" s="65"/>
      <c r="L229" s="144"/>
      <c r="M229" s="144"/>
      <c r="N229" s="144"/>
      <c r="O229" s="144"/>
      <c r="P229" s="42" t="s">
        <v>2124</v>
      </c>
      <c r="Q229" s="26" t="s">
        <v>2127</v>
      </c>
      <c r="R229" s="144"/>
      <c r="S229" s="42" t="s">
        <v>1709</v>
      </c>
      <c r="T229" s="26" t="s">
        <v>2128</v>
      </c>
      <c r="U229" s="144"/>
      <c r="V229" s="64"/>
      <c r="W229" s="65"/>
      <c r="X229" s="65"/>
      <c r="Y229" s="149"/>
      <c r="Z229" s="144"/>
      <c r="AA229" s="49" t="s">
        <v>2129</v>
      </c>
      <c r="AB229" s="144"/>
      <c r="AC229" s="59" t="str">
        <f t="shared" si="30"/>
        <v>CELS</v>
      </c>
      <c r="AD229" s="79" t="str">
        <f t="shared" si="31"/>
        <v>CELS-100</v>
      </c>
      <c r="AE229" s="79" t="str">
        <f t="shared" si="32"/>
        <v>CELS-100-11</v>
      </c>
      <c r="AF229" s="27" t="s">
        <v>2129</v>
      </c>
      <c r="AG229" s="21" t="str">
        <f t="shared" si="33"/>
        <v>100</v>
      </c>
      <c r="AH229" s="144"/>
      <c r="AI229" s="59" t="str">
        <f t="shared" si="34"/>
        <v>-</v>
      </c>
      <c r="AJ229" s="21" t="str">
        <f t="shared" si="35"/>
        <v>-</v>
      </c>
      <c r="AK229" s="144"/>
      <c r="AL229" s="154"/>
      <c r="AM229" s="154"/>
      <c r="AN229" s="154"/>
      <c r="AO229" s="154"/>
      <c r="AP229" s="144"/>
    </row>
    <row r="230" spans="1:42">
      <c r="A230" s="144"/>
      <c r="B230" s="154"/>
      <c r="C230" s="144"/>
      <c r="D230" s="42" t="s">
        <v>2130</v>
      </c>
      <c r="E230" s="26" t="s">
        <v>791</v>
      </c>
      <c r="F230" s="144"/>
      <c r="G230" s="42" t="s">
        <v>2131</v>
      </c>
      <c r="H230" s="26" t="s">
        <v>2132</v>
      </c>
      <c r="I230" s="144"/>
      <c r="J230" s="64"/>
      <c r="K230" s="65"/>
      <c r="L230" s="144"/>
      <c r="M230" s="144"/>
      <c r="N230" s="144"/>
      <c r="O230" s="144"/>
      <c r="P230" s="42" t="s">
        <v>2130</v>
      </c>
      <c r="Q230" s="26" t="s">
        <v>2133</v>
      </c>
      <c r="R230" s="144"/>
      <c r="S230" s="42" t="s">
        <v>2134</v>
      </c>
      <c r="T230" s="26" t="s">
        <v>2135</v>
      </c>
      <c r="U230" s="144"/>
      <c r="V230" s="64"/>
      <c r="W230" s="65"/>
      <c r="X230" s="65"/>
      <c r="Y230" s="149"/>
      <c r="Z230" s="144"/>
      <c r="AA230" s="49" t="s">
        <v>2136</v>
      </c>
      <c r="AB230" s="144"/>
      <c r="AC230" s="59" t="str">
        <f t="shared" si="30"/>
        <v>CELS</v>
      </c>
      <c r="AD230" s="79" t="str">
        <f t="shared" si="31"/>
        <v>CELS-100</v>
      </c>
      <c r="AE230" s="79" t="str">
        <f t="shared" si="32"/>
        <v>CELS-100-12</v>
      </c>
      <c r="AF230" s="27" t="s">
        <v>2136</v>
      </c>
      <c r="AG230" s="21" t="str">
        <f t="shared" si="33"/>
        <v>100</v>
      </c>
      <c r="AH230" s="144"/>
      <c r="AI230" s="59" t="str">
        <f t="shared" si="34"/>
        <v>-</v>
      </c>
      <c r="AJ230" s="21" t="str">
        <f t="shared" si="35"/>
        <v>-</v>
      </c>
      <c r="AK230" s="144"/>
      <c r="AL230" s="154"/>
      <c r="AM230" s="154"/>
      <c r="AN230" s="154"/>
      <c r="AO230" s="154"/>
      <c r="AP230" s="144"/>
    </row>
    <row r="231" spans="1:42">
      <c r="A231" s="144"/>
      <c r="B231" s="154"/>
      <c r="C231" s="144"/>
      <c r="D231" s="42" t="s">
        <v>2137</v>
      </c>
      <c r="E231" s="26" t="s">
        <v>763</v>
      </c>
      <c r="F231" s="144"/>
      <c r="G231" s="42" t="s">
        <v>2138</v>
      </c>
      <c r="H231" s="26" t="s">
        <v>2139</v>
      </c>
      <c r="I231" s="144"/>
      <c r="J231" s="64"/>
      <c r="K231" s="65"/>
      <c r="L231" s="144"/>
      <c r="M231" s="144"/>
      <c r="N231" s="144"/>
      <c r="O231" s="144"/>
      <c r="P231" s="42" t="s">
        <v>2137</v>
      </c>
      <c r="Q231" s="26" t="s">
        <v>2140</v>
      </c>
      <c r="R231" s="144"/>
      <c r="S231" s="42" t="s">
        <v>2141</v>
      </c>
      <c r="T231" s="26" t="s">
        <v>2142</v>
      </c>
      <c r="U231" s="144"/>
      <c r="V231" s="64"/>
      <c r="W231" s="65"/>
      <c r="X231" s="65"/>
      <c r="Y231" s="149"/>
      <c r="Z231" s="144"/>
      <c r="AA231" s="49" t="s">
        <v>2143</v>
      </c>
      <c r="AB231" s="144"/>
      <c r="AC231" s="59" t="str">
        <f t="shared" si="30"/>
        <v>CELS</v>
      </c>
      <c r="AD231" s="79" t="str">
        <f t="shared" si="31"/>
        <v>CELS-100</v>
      </c>
      <c r="AE231" s="79" t="str">
        <f t="shared" si="32"/>
        <v>CELS-100-13</v>
      </c>
      <c r="AF231" s="27" t="s">
        <v>2143</v>
      </c>
      <c r="AG231" s="21" t="str">
        <f t="shared" si="33"/>
        <v>100</v>
      </c>
      <c r="AH231" s="144"/>
      <c r="AI231" s="59" t="str">
        <f t="shared" si="34"/>
        <v>-</v>
      </c>
      <c r="AJ231" s="21" t="str">
        <f t="shared" si="35"/>
        <v>-</v>
      </c>
      <c r="AK231" s="144"/>
      <c r="AL231" s="154"/>
      <c r="AM231" s="154"/>
      <c r="AN231" s="154"/>
      <c r="AO231" s="154"/>
      <c r="AP231" s="144"/>
    </row>
    <row r="232" spans="1:42">
      <c r="A232" s="144"/>
      <c r="B232" s="154"/>
      <c r="C232" s="144"/>
      <c r="D232" s="42" t="s">
        <v>2144</v>
      </c>
      <c r="E232" s="26" t="s">
        <v>763</v>
      </c>
      <c r="F232" s="144"/>
      <c r="G232" s="42" t="s">
        <v>2145</v>
      </c>
      <c r="H232" s="26" t="s">
        <v>2146</v>
      </c>
      <c r="I232" s="144"/>
      <c r="J232" s="64"/>
      <c r="K232" s="65"/>
      <c r="L232" s="144"/>
      <c r="M232" s="144"/>
      <c r="N232" s="144"/>
      <c r="O232" s="144"/>
      <c r="P232" s="42" t="s">
        <v>2144</v>
      </c>
      <c r="Q232" s="26" t="s">
        <v>2147</v>
      </c>
      <c r="R232" s="144"/>
      <c r="S232" s="42" t="s">
        <v>2148</v>
      </c>
      <c r="T232" s="26" t="s">
        <v>2149</v>
      </c>
      <c r="U232" s="144"/>
      <c r="V232" s="64"/>
      <c r="W232" s="65"/>
      <c r="X232" s="65"/>
      <c r="Y232" s="149"/>
      <c r="Z232" s="144"/>
      <c r="AA232" s="49" t="s">
        <v>2150</v>
      </c>
      <c r="AB232" s="144"/>
      <c r="AC232" s="59" t="str">
        <f t="shared" si="30"/>
        <v>CELS</v>
      </c>
      <c r="AD232" s="79" t="str">
        <f t="shared" si="31"/>
        <v>CELS-100</v>
      </c>
      <c r="AE232" s="79" t="str">
        <f t="shared" si="32"/>
        <v>CELS-100-14</v>
      </c>
      <c r="AF232" s="27" t="s">
        <v>2150</v>
      </c>
      <c r="AG232" s="21" t="str">
        <f t="shared" si="33"/>
        <v>100</v>
      </c>
      <c r="AH232" s="144"/>
      <c r="AI232" s="59" t="str">
        <f t="shared" si="34"/>
        <v>-</v>
      </c>
      <c r="AJ232" s="21" t="str">
        <f t="shared" si="35"/>
        <v>-</v>
      </c>
      <c r="AK232" s="144"/>
      <c r="AL232" s="154"/>
      <c r="AM232" s="154"/>
      <c r="AN232" s="154"/>
      <c r="AO232" s="154"/>
      <c r="AP232" s="144"/>
    </row>
    <row r="233" spans="1:42">
      <c r="A233" s="144"/>
      <c r="B233" s="154"/>
      <c r="C233" s="144"/>
      <c r="D233" s="42" t="s">
        <v>2151</v>
      </c>
      <c r="E233" s="26" t="s">
        <v>763</v>
      </c>
      <c r="F233" s="144"/>
      <c r="G233" s="42" t="s">
        <v>2152</v>
      </c>
      <c r="H233" s="26" t="s">
        <v>2153</v>
      </c>
      <c r="I233" s="144"/>
      <c r="J233" s="64"/>
      <c r="K233" s="65"/>
      <c r="L233" s="144"/>
      <c r="M233" s="144"/>
      <c r="N233" s="144"/>
      <c r="O233" s="144"/>
      <c r="P233" s="42" t="s">
        <v>2151</v>
      </c>
      <c r="Q233" s="26" t="s">
        <v>2154</v>
      </c>
      <c r="R233" s="144"/>
      <c r="S233" s="42" t="s">
        <v>2155</v>
      </c>
      <c r="T233" s="26" t="s">
        <v>2156</v>
      </c>
      <c r="U233" s="144"/>
      <c r="V233" s="64"/>
      <c r="W233" s="65"/>
      <c r="X233" s="65"/>
      <c r="Y233" s="149"/>
      <c r="Z233" s="144"/>
      <c r="AA233" s="49" t="s">
        <v>2157</v>
      </c>
      <c r="AB233" s="144"/>
      <c r="AC233" s="59" t="str">
        <f t="shared" si="30"/>
        <v>CELS</v>
      </c>
      <c r="AD233" s="79" t="str">
        <f t="shared" si="31"/>
        <v>CELS-100</v>
      </c>
      <c r="AE233" s="79" t="str">
        <f t="shared" si="32"/>
        <v>CELS-100-15</v>
      </c>
      <c r="AF233" s="27" t="s">
        <v>2157</v>
      </c>
      <c r="AG233" s="21" t="str">
        <f t="shared" si="33"/>
        <v>100</v>
      </c>
      <c r="AH233" s="144"/>
      <c r="AI233" s="59" t="str">
        <f t="shared" si="34"/>
        <v>-</v>
      </c>
      <c r="AJ233" s="21" t="str">
        <f t="shared" si="35"/>
        <v>-</v>
      </c>
      <c r="AK233" s="144"/>
      <c r="AL233" s="154"/>
      <c r="AM233" s="154"/>
      <c r="AN233" s="154"/>
      <c r="AO233" s="154"/>
      <c r="AP233" s="144"/>
    </row>
    <row r="234" spans="1:42">
      <c r="A234" s="144"/>
      <c r="B234" s="154"/>
      <c r="C234" s="144"/>
      <c r="D234" s="42" t="s">
        <v>2158</v>
      </c>
      <c r="E234" s="26" t="s">
        <v>763</v>
      </c>
      <c r="F234" s="144"/>
      <c r="G234" s="42" t="s">
        <v>2159</v>
      </c>
      <c r="H234" s="26" t="s">
        <v>2160</v>
      </c>
      <c r="I234" s="144"/>
      <c r="J234" s="64"/>
      <c r="K234" s="65"/>
      <c r="L234" s="144"/>
      <c r="M234" s="144"/>
      <c r="N234" s="144"/>
      <c r="O234" s="144"/>
      <c r="P234" s="42" t="s">
        <v>2158</v>
      </c>
      <c r="Q234" s="26" t="s">
        <v>2161</v>
      </c>
      <c r="R234" s="144"/>
      <c r="S234" s="42" t="s">
        <v>2162</v>
      </c>
      <c r="T234" s="26" t="s">
        <v>2163</v>
      </c>
      <c r="U234" s="144"/>
      <c r="V234" s="64"/>
      <c r="W234" s="65"/>
      <c r="X234" s="65"/>
      <c r="Y234" s="149"/>
      <c r="Z234" s="144"/>
      <c r="AA234" s="49" t="s">
        <v>2164</v>
      </c>
      <c r="AB234" s="144"/>
      <c r="AC234" s="59" t="str">
        <f t="shared" si="30"/>
        <v>CELS</v>
      </c>
      <c r="AD234" s="79" t="str">
        <f t="shared" si="31"/>
        <v>CELS-100</v>
      </c>
      <c r="AE234" s="79" t="str">
        <f t="shared" si="32"/>
        <v>CELS-100-16</v>
      </c>
      <c r="AF234" s="27" t="s">
        <v>2164</v>
      </c>
      <c r="AG234" s="21" t="str">
        <f t="shared" si="33"/>
        <v>100</v>
      </c>
      <c r="AH234" s="144"/>
      <c r="AI234" s="59" t="str">
        <f t="shared" si="34"/>
        <v>-</v>
      </c>
      <c r="AJ234" s="21" t="str">
        <f t="shared" si="35"/>
        <v>-</v>
      </c>
      <c r="AK234" s="144"/>
      <c r="AL234" s="154"/>
      <c r="AM234" s="154"/>
      <c r="AN234" s="154"/>
      <c r="AO234" s="154"/>
      <c r="AP234" s="144"/>
    </row>
    <row r="235" spans="1:42">
      <c r="A235" s="144"/>
      <c r="B235" s="154"/>
      <c r="C235" s="144"/>
      <c r="D235" s="42" t="s">
        <v>2165</v>
      </c>
      <c r="E235" s="26" t="s">
        <v>1074</v>
      </c>
      <c r="F235" s="144"/>
      <c r="G235" s="42" t="s">
        <v>2166</v>
      </c>
      <c r="H235" s="26" t="s">
        <v>2167</v>
      </c>
      <c r="I235" s="144"/>
      <c r="J235" s="64"/>
      <c r="K235" s="65"/>
      <c r="L235" s="144"/>
      <c r="M235" s="144"/>
      <c r="N235" s="144"/>
      <c r="O235" s="144"/>
      <c r="P235" s="42" t="s">
        <v>2165</v>
      </c>
      <c r="Q235" s="26" t="s">
        <v>2168</v>
      </c>
      <c r="R235" s="144"/>
      <c r="S235" s="42" t="s">
        <v>2169</v>
      </c>
      <c r="T235" s="26" t="s">
        <v>2170</v>
      </c>
      <c r="U235" s="144"/>
      <c r="V235" s="64"/>
      <c r="W235" s="65"/>
      <c r="X235" s="65"/>
      <c r="Y235" s="149"/>
      <c r="Z235" s="144"/>
      <c r="AA235" s="49" t="s">
        <v>2171</v>
      </c>
      <c r="AB235" s="144"/>
      <c r="AC235" s="59" t="str">
        <f t="shared" si="30"/>
        <v>CELS</v>
      </c>
      <c r="AD235" s="79" t="str">
        <f t="shared" si="31"/>
        <v>CELS-100</v>
      </c>
      <c r="AE235" s="79" t="str">
        <f t="shared" si="32"/>
        <v>CELS-100-17</v>
      </c>
      <c r="AF235" s="27" t="s">
        <v>2171</v>
      </c>
      <c r="AG235" s="21" t="str">
        <f t="shared" si="33"/>
        <v>100</v>
      </c>
      <c r="AH235" s="144"/>
      <c r="AI235" s="59" t="str">
        <f t="shared" si="34"/>
        <v>-</v>
      </c>
      <c r="AJ235" s="21" t="str">
        <f t="shared" si="35"/>
        <v>-</v>
      </c>
      <c r="AK235" s="144"/>
      <c r="AL235" s="154"/>
      <c r="AM235" s="154"/>
      <c r="AN235" s="154"/>
      <c r="AO235" s="154"/>
      <c r="AP235" s="144"/>
    </row>
    <row r="236" spans="1:42">
      <c r="A236" s="144"/>
      <c r="B236" s="154"/>
      <c r="C236" s="144"/>
      <c r="D236" s="42" t="s">
        <v>2172</v>
      </c>
      <c r="E236" s="26" t="s">
        <v>763</v>
      </c>
      <c r="F236" s="144"/>
      <c r="G236" s="42" t="s">
        <v>2173</v>
      </c>
      <c r="H236" s="26" t="s">
        <v>2174</v>
      </c>
      <c r="I236" s="144"/>
      <c r="J236" s="64"/>
      <c r="K236" s="65"/>
      <c r="L236" s="144"/>
      <c r="M236" s="144"/>
      <c r="N236" s="144"/>
      <c r="O236" s="144"/>
      <c r="P236" s="42" t="s">
        <v>2172</v>
      </c>
      <c r="Q236" s="26" t="s">
        <v>2175</v>
      </c>
      <c r="R236" s="144"/>
      <c r="S236" s="42" t="s">
        <v>2176</v>
      </c>
      <c r="T236" s="26" t="s">
        <v>2177</v>
      </c>
      <c r="U236" s="144"/>
      <c r="V236" s="64"/>
      <c r="W236" s="65"/>
      <c r="X236" s="65"/>
      <c r="Y236" s="149"/>
      <c r="Z236" s="144"/>
      <c r="AA236" s="49" t="s">
        <v>2178</v>
      </c>
      <c r="AB236" s="144"/>
      <c r="AC236" s="59" t="str">
        <f t="shared" si="30"/>
        <v>CELS</v>
      </c>
      <c r="AD236" s="79" t="str">
        <f t="shared" si="31"/>
        <v>CELS-100</v>
      </c>
      <c r="AE236" s="79" t="str">
        <f t="shared" si="32"/>
        <v>CELS-100-18</v>
      </c>
      <c r="AF236" s="27" t="s">
        <v>2178</v>
      </c>
      <c r="AG236" s="21" t="str">
        <f t="shared" si="33"/>
        <v>100</v>
      </c>
      <c r="AH236" s="144"/>
      <c r="AI236" s="59" t="str">
        <f t="shared" si="34"/>
        <v>-</v>
      </c>
      <c r="AJ236" s="21" t="str">
        <f t="shared" si="35"/>
        <v>-</v>
      </c>
      <c r="AK236" s="144"/>
      <c r="AL236" s="154"/>
      <c r="AM236" s="154"/>
      <c r="AN236" s="154"/>
      <c r="AO236" s="154"/>
      <c r="AP236" s="144"/>
    </row>
    <row r="237" spans="1:42">
      <c r="A237" s="144"/>
      <c r="B237" s="154"/>
      <c r="C237" s="144"/>
      <c r="D237" s="42" t="s">
        <v>2179</v>
      </c>
      <c r="E237" s="26" t="s">
        <v>763</v>
      </c>
      <c r="F237" s="144"/>
      <c r="G237" s="42" t="s">
        <v>2180</v>
      </c>
      <c r="H237" s="26" t="s">
        <v>2181</v>
      </c>
      <c r="I237" s="144"/>
      <c r="J237" s="64"/>
      <c r="K237" s="65"/>
      <c r="L237" s="144"/>
      <c r="M237" s="144"/>
      <c r="N237" s="144"/>
      <c r="O237" s="144"/>
      <c r="P237" s="42" t="s">
        <v>2179</v>
      </c>
      <c r="Q237" s="26" t="s">
        <v>2182</v>
      </c>
      <c r="R237" s="144"/>
      <c r="S237" s="42" t="s">
        <v>2183</v>
      </c>
      <c r="T237" s="26" t="s">
        <v>2184</v>
      </c>
      <c r="U237" s="144"/>
      <c r="V237" s="64"/>
      <c r="W237" s="65"/>
      <c r="X237" s="65"/>
      <c r="Y237" s="149"/>
      <c r="Z237" s="144"/>
      <c r="AA237" s="49" t="s">
        <v>2185</v>
      </c>
      <c r="AB237" s="144"/>
      <c r="AC237" s="59" t="str">
        <f t="shared" si="30"/>
        <v>CELS</v>
      </c>
      <c r="AD237" s="79" t="str">
        <f t="shared" si="31"/>
        <v>CELS-100</v>
      </c>
      <c r="AE237" s="79" t="str">
        <f t="shared" si="32"/>
        <v>CELS-100-19</v>
      </c>
      <c r="AF237" s="27" t="s">
        <v>2185</v>
      </c>
      <c r="AG237" s="21" t="str">
        <f t="shared" si="33"/>
        <v>100</v>
      </c>
      <c r="AH237" s="144"/>
      <c r="AI237" s="59" t="str">
        <f t="shared" si="34"/>
        <v>-</v>
      </c>
      <c r="AJ237" s="21" t="str">
        <f t="shared" si="35"/>
        <v>-</v>
      </c>
      <c r="AK237" s="144"/>
      <c r="AL237" s="154"/>
      <c r="AM237" s="154"/>
      <c r="AN237" s="154"/>
      <c r="AO237" s="154"/>
      <c r="AP237" s="144"/>
    </row>
    <row r="238" spans="1:42">
      <c r="A238" s="144"/>
      <c r="B238" s="154"/>
      <c r="C238" s="144"/>
      <c r="D238" s="42" t="s">
        <v>2186</v>
      </c>
      <c r="E238" s="26" t="s">
        <v>763</v>
      </c>
      <c r="F238" s="144"/>
      <c r="G238" s="42" t="s">
        <v>2187</v>
      </c>
      <c r="H238" s="26" t="s">
        <v>2188</v>
      </c>
      <c r="I238" s="144"/>
      <c r="J238" s="64"/>
      <c r="K238" s="65"/>
      <c r="L238" s="144"/>
      <c r="M238" s="144"/>
      <c r="N238" s="144"/>
      <c r="O238" s="144"/>
      <c r="P238" s="42" t="s">
        <v>2186</v>
      </c>
      <c r="Q238" s="26" t="s">
        <v>2189</v>
      </c>
      <c r="R238" s="144"/>
      <c r="S238" s="42" t="s">
        <v>2190</v>
      </c>
      <c r="T238" s="26" t="s">
        <v>2191</v>
      </c>
      <c r="U238" s="144"/>
      <c r="V238" s="64"/>
      <c r="W238" s="65"/>
      <c r="X238" s="65"/>
      <c r="Y238" s="149"/>
      <c r="Z238" s="144"/>
      <c r="AA238" s="49" t="s">
        <v>2192</v>
      </c>
      <c r="AB238" s="144"/>
      <c r="AC238" s="59" t="str">
        <f t="shared" si="30"/>
        <v>CELS</v>
      </c>
      <c r="AD238" s="79" t="str">
        <f t="shared" si="31"/>
        <v>CELS-100</v>
      </c>
      <c r="AE238" s="79" t="str">
        <f t="shared" si="32"/>
        <v>CELS-100-20</v>
      </c>
      <c r="AF238" s="27" t="s">
        <v>2192</v>
      </c>
      <c r="AG238" s="21" t="str">
        <f t="shared" si="33"/>
        <v>100</v>
      </c>
      <c r="AH238" s="144"/>
      <c r="AI238" s="59" t="str">
        <f t="shared" si="34"/>
        <v>-</v>
      </c>
      <c r="AJ238" s="21" t="str">
        <f t="shared" si="35"/>
        <v>-</v>
      </c>
      <c r="AK238" s="144"/>
      <c r="AL238" s="154"/>
      <c r="AM238" s="154"/>
      <c r="AN238" s="154"/>
      <c r="AO238" s="154"/>
      <c r="AP238" s="144"/>
    </row>
    <row r="239" spans="1:42">
      <c r="A239" s="144"/>
      <c r="B239" s="154"/>
      <c r="C239" s="144"/>
      <c r="D239" s="42" t="s">
        <v>2193</v>
      </c>
      <c r="E239" s="26" t="s">
        <v>763</v>
      </c>
      <c r="F239" s="144"/>
      <c r="G239" s="42" t="s">
        <v>2194</v>
      </c>
      <c r="H239" s="26" t="s">
        <v>2195</v>
      </c>
      <c r="I239" s="144"/>
      <c r="J239" s="64"/>
      <c r="K239" s="65"/>
      <c r="L239" s="144"/>
      <c r="M239" s="144"/>
      <c r="N239" s="144"/>
      <c r="O239" s="144"/>
      <c r="P239" s="42" t="s">
        <v>2193</v>
      </c>
      <c r="Q239" s="26" t="s">
        <v>2196</v>
      </c>
      <c r="R239" s="144"/>
      <c r="S239" s="42" t="s">
        <v>2197</v>
      </c>
      <c r="T239" s="26" t="s">
        <v>2198</v>
      </c>
      <c r="U239" s="144"/>
      <c r="V239" s="64"/>
      <c r="W239" s="65"/>
      <c r="X239" s="65"/>
      <c r="Y239" s="149"/>
      <c r="Z239" s="144"/>
      <c r="AA239" s="49" t="s">
        <v>2199</v>
      </c>
      <c r="AB239" s="144"/>
      <c r="AC239" s="59" t="str">
        <f t="shared" si="30"/>
        <v>CELS</v>
      </c>
      <c r="AD239" s="79" t="str">
        <f t="shared" si="31"/>
        <v>CELS-100</v>
      </c>
      <c r="AE239" s="79" t="str">
        <f t="shared" si="32"/>
        <v>CELS-100-21</v>
      </c>
      <c r="AF239" s="27" t="s">
        <v>2199</v>
      </c>
      <c r="AG239" s="21" t="str">
        <f t="shared" si="33"/>
        <v>100</v>
      </c>
      <c r="AH239" s="144"/>
      <c r="AI239" s="59" t="str">
        <f t="shared" si="34"/>
        <v>-</v>
      </c>
      <c r="AJ239" s="21" t="str">
        <f t="shared" si="35"/>
        <v>-</v>
      </c>
      <c r="AK239" s="144"/>
      <c r="AL239" s="154"/>
      <c r="AM239" s="154"/>
      <c r="AN239" s="154"/>
      <c r="AO239" s="154"/>
      <c r="AP239" s="144"/>
    </row>
    <row r="240" spans="1:42">
      <c r="A240" s="144"/>
      <c r="B240" s="154"/>
      <c r="C240" s="144"/>
      <c r="D240" s="42" t="s">
        <v>2200</v>
      </c>
      <c r="E240" s="26" t="s">
        <v>791</v>
      </c>
      <c r="F240" s="144"/>
      <c r="G240" s="42" t="s">
        <v>2201</v>
      </c>
      <c r="H240" s="26" t="s">
        <v>2202</v>
      </c>
      <c r="I240" s="144"/>
      <c r="J240" s="64"/>
      <c r="K240" s="65"/>
      <c r="L240" s="144"/>
      <c r="M240" s="144"/>
      <c r="N240" s="144"/>
      <c r="O240" s="144"/>
      <c r="P240" s="42" t="s">
        <v>2200</v>
      </c>
      <c r="Q240" s="26" t="s">
        <v>2203</v>
      </c>
      <c r="R240" s="144"/>
      <c r="S240" s="42" t="s">
        <v>2204</v>
      </c>
      <c r="T240" s="26" t="s">
        <v>2205</v>
      </c>
      <c r="U240" s="144"/>
      <c r="V240" s="64"/>
      <c r="W240" s="65"/>
      <c r="X240" s="65"/>
      <c r="Y240" s="149"/>
      <c r="Z240" s="144"/>
      <c r="AA240" s="49" t="s">
        <v>2206</v>
      </c>
      <c r="AB240" s="144"/>
      <c r="AC240" s="59" t="str">
        <f t="shared" si="30"/>
        <v>CELS</v>
      </c>
      <c r="AD240" s="79" t="str">
        <f t="shared" si="31"/>
        <v>CELS-100</v>
      </c>
      <c r="AE240" s="79" t="str">
        <f t="shared" si="32"/>
        <v>CELS-100-22</v>
      </c>
      <c r="AF240" s="27" t="s">
        <v>2206</v>
      </c>
      <c r="AG240" s="21" t="str">
        <f t="shared" si="33"/>
        <v>100</v>
      </c>
      <c r="AH240" s="144"/>
      <c r="AI240" s="59" t="str">
        <f t="shared" si="34"/>
        <v>-</v>
      </c>
      <c r="AJ240" s="21" t="str">
        <f t="shared" si="35"/>
        <v>-</v>
      </c>
      <c r="AK240" s="144"/>
      <c r="AL240" s="154"/>
      <c r="AM240" s="154"/>
      <c r="AN240" s="154"/>
      <c r="AO240" s="154"/>
      <c r="AP240" s="144"/>
    </row>
    <row r="241" spans="1:42">
      <c r="A241" s="144"/>
      <c r="B241" s="154"/>
      <c r="C241" s="144"/>
      <c r="D241" s="42" t="s">
        <v>2207</v>
      </c>
      <c r="E241" s="26" t="s">
        <v>763</v>
      </c>
      <c r="F241" s="144"/>
      <c r="G241" s="42" t="s">
        <v>2208</v>
      </c>
      <c r="H241" s="26" t="s">
        <v>2209</v>
      </c>
      <c r="I241" s="144"/>
      <c r="J241" s="64"/>
      <c r="K241" s="65"/>
      <c r="L241" s="144"/>
      <c r="M241" s="144"/>
      <c r="N241" s="144"/>
      <c r="O241" s="144"/>
      <c r="P241" s="42" t="s">
        <v>2207</v>
      </c>
      <c r="Q241" s="26" t="s">
        <v>2210</v>
      </c>
      <c r="R241" s="144"/>
      <c r="S241" s="42" t="s">
        <v>2211</v>
      </c>
      <c r="T241" s="26" t="s">
        <v>2212</v>
      </c>
      <c r="U241" s="144"/>
      <c r="V241" s="64"/>
      <c r="W241" s="65"/>
      <c r="X241" s="65"/>
      <c r="Y241" s="149"/>
      <c r="Z241" s="144"/>
      <c r="AA241" s="49" t="s">
        <v>2213</v>
      </c>
      <c r="AB241" s="144"/>
      <c r="AC241" s="59" t="str">
        <f t="shared" si="30"/>
        <v>CELS</v>
      </c>
      <c r="AD241" s="79" t="str">
        <f t="shared" si="31"/>
        <v>CELS-100</v>
      </c>
      <c r="AE241" s="79" t="str">
        <f t="shared" si="32"/>
        <v>CELS-100-23</v>
      </c>
      <c r="AF241" s="27" t="s">
        <v>2213</v>
      </c>
      <c r="AG241" s="21" t="str">
        <f t="shared" si="33"/>
        <v>100</v>
      </c>
      <c r="AH241" s="144"/>
      <c r="AI241" s="59" t="str">
        <f t="shared" si="34"/>
        <v>-</v>
      </c>
      <c r="AJ241" s="21" t="str">
        <f t="shared" si="35"/>
        <v>-</v>
      </c>
      <c r="AK241" s="144"/>
      <c r="AL241" s="154"/>
      <c r="AM241" s="154"/>
      <c r="AN241" s="154"/>
      <c r="AO241" s="154"/>
      <c r="AP241" s="144"/>
    </row>
    <row r="242" spans="1:42">
      <c r="A242" s="144"/>
      <c r="B242" s="154"/>
      <c r="C242" s="144"/>
      <c r="D242" s="42" t="s">
        <v>2214</v>
      </c>
      <c r="E242" s="26" t="s">
        <v>763</v>
      </c>
      <c r="F242" s="144"/>
      <c r="G242" s="42" t="s">
        <v>2215</v>
      </c>
      <c r="H242" s="26" t="s">
        <v>2216</v>
      </c>
      <c r="I242" s="144"/>
      <c r="J242" s="64"/>
      <c r="K242" s="65"/>
      <c r="L242" s="144"/>
      <c r="M242" s="144"/>
      <c r="N242" s="144"/>
      <c r="O242" s="144"/>
      <c r="P242" s="42" t="s">
        <v>2214</v>
      </c>
      <c r="Q242" s="26" t="s">
        <v>2217</v>
      </c>
      <c r="R242" s="144"/>
      <c r="S242" s="42" t="s">
        <v>2218</v>
      </c>
      <c r="T242" s="26" t="s">
        <v>2219</v>
      </c>
      <c r="U242" s="144"/>
      <c r="V242" s="64"/>
      <c r="W242" s="65"/>
      <c r="X242" s="65"/>
      <c r="Y242" s="149"/>
      <c r="Z242" s="144"/>
      <c r="AA242" s="49" t="s">
        <v>2220</v>
      </c>
      <c r="AB242" s="144"/>
      <c r="AC242" s="59" t="str">
        <f t="shared" si="30"/>
        <v>CELS</v>
      </c>
      <c r="AD242" s="79" t="str">
        <f t="shared" si="31"/>
        <v>CELS-100</v>
      </c>
      <c r="AE242" s="79" t="str">
        <f t="shared" si="32"/>
        <v>CELS-100-24</v>
      </c>
      <c r="AF242" s="27" t="s">
        <v>2220</v>
      </c>
      <c r="AG242" s="21" t="str">
        <f t="shared" si="33"/>
        <v>100</v>
      </c>
      <c r="AH242" s="144"/>
      <c r="AI242" s="59" t="str">
        <f t="shared" si="34"/>
        <v>-</v>
      </c>
      <c r="AJ242" s="21" t="str">
        <f t="shared" si="35"/>
        <v>-</v>
      </c>
      <c r="AK242" s="144"/>
      <c r="AL242" s="154"/>
      <c r="AM242" s="154"/>
      <c r="AN242" s="154"/>
      <c r="AO242" s="154"/>
      <c r="AP242" s="144"/>
    </row>
    <row r="243" spans="1:42">
      <c r="A243" s="144"/>
      <c r="B243" s="154"/>
      <c r="C243" s="144"/>
      <c r="D243" s="42" t="s">
        <v>2221</v>
      </c>
      <c r="E243" s="26" t="s">
        <v>791</v>
      </c>
      <c r="F243" s="144"/>
      <c r="G243" s="42" t="s">
        <v>2222</v>
      </c>
      <c r="H243" s="26" t="s">
        <v>2223</v>
      </c>
      <c r="I243" s="144"/>
      <c r="J243" s="64"/>
      <c r="K243" s="65"/>
      <c r="L243" s="144"/>
      <c r="M243" s="144"/>
      <c r="N243" s="144"/>
      <c r="O243" s="144"/>
      <c r="P243" s="42" t="s">
        <v>2221</v>
      </c>
      <c r="Q243" s="26" t="s">
        <v>2224</v>
      </c>
      <c r="R243" s="144"/>
      <c r="S243" s="42" t="s">
        <v>2225</v>
      </c>
      <c r="T243" s="26" t="s">
        <v>2226</v>
      </c>
      <c r="U243" s="144"/>
      <c r="V243" s="64"/>
      <c r="W243" s="65"/>
      <c r="X243" s="65"/>
      <c r="Y243" s="149"/>
      <c r="Z243" s="144"/>
      <c r="AA243" s="49" t="s">
        <v>2227</v>
      </c>
      <c r="AB243" s="144"/>
      <c r="AC243" s="59" t="str">
        <f t="shared" si="30"/>
        <v>CELS</v>
      </c>
      <c r="AD243" s="79" t="str">
        <f t="shared" si="31"/>
        <v>CELS-100</v>
      </c>
      <c r="AE243" s="79" t="str">
        <f t="shared" si="32"/>
        <v>CELS-100-25</v>
      </c>
      <c r="AF243" s="27" t="s">
        <v>2227</v>
      </c>
      <c r="AG243" s="21" t="str">
        <f t="shared" si="33"/>
        <v>100</v>
      </c>
      <c r="AH243" s="144"/>
      <c r="AI243" s="59" t="str">
        <f t="shared" si="34"/>
        <v>-</v>
      </c>
      <c r="AJ243" s="21" t="str">
        <f t="shared" si="35"/>
        <v>-</v>
      </c>
      <c r="AK243" s="144"/>
      <c r="AL243" s="154"/>
      <c r="AM243" s="154"/>
      <c r="AN243" s="154"/>
      <c r="AO243" s="154"/>
      <c r="AP243" s="144"/>
    </row>
    <row r="244" spans="1:42">
      <c r="A244" s="144"/>
      <c r="B244" s="154"/>
      <c r="C244" s="144"/>
      <c r="D244" s="42" t="s">
        <v>2228</v>
      </c>
      <c r="E244" s="26" t="s">
        <v>791</v>
      </c>
      <c r="F244" s="144"/>
      <c r="G244" s="42" t="s">
        <v>2229</v>
      </c>
      <c r="H244" s="26" t="s">
        <v>2230</v>
      </c>
      <c r="I244" s="144"/>
      <c r="J244" s="64"/>
      <c r="K244" s="65"/>
      <c r="L244" s="144"/>
      <c r="M244" s="144"/>
      <c r="N244" s="144"/>
      <c r="O244" s="144"/>
      <c r="P244" s="42" t="s">
        <v>2228</v>
      </c>
      <c r="Q244" s="26" t="s">
        <v>2231</v>
      </c>
      <c r="R244" s="144"/>
      <c r="S244" s="42" t="s">
        <v>2232</v>
      </c>
      <c r="T244" s="26" t="s">
        <v>2233</v>
      </c>
      <c r="U244" s="144"/>
      <c r="V244" s="64"/>
      <c r="W244" s="65"/>
      <c r="X244" s="65"/>
      <c r="Y244" s="149"/>
      <c r="Z244" s="144"/>
      <c r="AA244" s="49" t="s">
        <v>2234</v>
      </c>
      <c r="AB244" s="144"/>
      <c r="AC244" s="59" t="str">
        <f t="shared" si="30"/>
        <v>CELS</v>
      </c>
      <c r="AD244" s="79" t="str">
        <f t="shared" si="31"/>
        <v>CELS-100</v>
      </c>
      <c r="AE244" s="79" t="str">
        <f t="shared" si="32"/>
        <v>CELS-100-26</v>
      </c>
      <c r="AF244" s="27" t="s">
        <v>2234</v>
      </c>
      <c r="AG244" s="21" t="str">
        <f t="shared" si="33"/>
        <v>100</v>
      </c>
      <c r="AH244" s="144"/>
      <c r="AI244" s="59" t="str">
        <f t="shared" si="34"/>
        <v>-</v>
      </c>
      <c r="AJ244" s="21" t="str">
        <f t="shared" si="35"/>
        <v>-</v>
      </c>
      <c r="AK244" s="144"/>
      <c r="AL244" s="154"/>
      <c r="AM244" s="154"/>
      <c r="AN244" s="154"/>
      <c r="AO244" s="154"/>
      <c r="AP244" s="144"/>
    </row>
    <row r="245" spans="1:42">
      <c r="A245" s="144"/>
      <c r="B245" s="154"/>
      <c r="C245" s="144"/>
      <c r="D245" s="42" t="s">
        <v>2235</v>
      </c>
      <c r="E245" s="26" t="s">
        <v>791</v>
      </c>
      <c r="F245" s="144"/>
      <c r="G245" s="42" t="s">
        <v>2236</v>
      </c>
      <c r="H245" s="26" t="s">
        <v>2237</v>
      </c>
      <c r="I245" s="144"/>
      <c r="J245" s="64"/>
      <c r="K245" s="65"/>
      <c r="L245" s="144"/>
      <c r="M245" s="144"/>
      <c r="N245" s="144"/>
      <c r="O245" s="144"/>
      <c r="P245" s="42" t="s">
        <v>2235</v>
      </c>
      <c r="Q245" s="26" t="s">
        <v>2238</v>
      </c>
      <c r="R245" s="144"/>
      <c r="S245" s="42" t="s">
        <v>2239</v>
      </c>
      <c r="T245" s="26" t="s">
        <v>2240</v>
      </c>
      <c r="U245" s="144"/>
      <c r="V245" s="64"/>
      <c r="W245" s="65"/>
      <c r="X245" s="65"/>
      <c r="Y245" s="149"/>
      <c r="Z245" s="144"/>
      <c r="AA245" s="49" t="s">
        <v>2241</v>
      </c>
      <c r="AB245" s="144"/>
      <c r="AC245" s="59" t="str">
        <f t="shared" si="30"/>
        <v>CELS</v>
      </c>
      <c r="AD245" s="79" t="str">
        <f t="shared" si="31"/>
        <v>CELS-100</v>
      </c>
      <c r="AE245" s="79" t="str">
        <f t="shared" si="32"/>
        <v>CELS-100-27</v>
      </c>
      <c r="AF245" s="27" t="s">
        <v>2241</v>
      </c>
      <c r="AG245" s="21" t="str">
        <f t="shared" si="33"/>
        <v>100</v>
      </c>
      <c r="AH245" s="144"/>
      <c r="AI245" s="59" t="str">
        <f t="shared" si="34"/>
        <v>-</v>
      </c>
      <c r="AJ245" s="21" t="str">
        <f t="shared" si="35"/>
        <v>-</v>
      </c>
      <c r="AK245" s="144"/>
      <c r="AL245" s="154"/>
      <c r="AM245" s="154"/>
      <c r="AN245" s="154"/>
      <c r="AO245" s="154"/>
      <c r="AP245" s="144"/>
    </row>
    <row r="246" spans="1:42">
      <c r="A246" s="144"/>
      <c r="B246" s="154"/>
      <c r="C246" s="144"/>
      <c r="D246" s="42" t="s">
        <v>57</v>
      </c>
      <c r="E246" s="26" t="s">
        <v>83</v>
      </c>
      <c r="F246" s="144"/>
      <c r="G246" s="42" t="s">
        <v>2242</v>
      </c>
      <c r="H246" s="26" t="s">
        <v>2243</v>
      </c>
      <c r="I246" s="144"/>
      <c r="J246" s="64"/>
      <c r="K246" s="65"/>
      <c r="L246" s="144"/>
      <c r="M246" s="144"/>
      <c r="N246" s="144"/>
      <c r="O246" s="144"/>
      <c r="P246" s="42" t="s">
        <v>57</v>
      </c>
      <c r="Q246" s="26" t="s">
        <v>2244</v>
      </c>
      <c r="R246" s="144"/>
      <c r="S246" s="42" t="s">
        <v>2245</v>
      </c>
      <c r="T246" s="26" t="s">
        <v>2246</v>
      </c>
      <c r="U246" s="144"/>
      <c r="V246" s="64"/>
      <c r="W246" s="65"/>
      <c r="X246" s="65"/>
      <c r="Y246" s="149"/>
      <c r="Z246" s="144"/>
      <c r="AA246" s="49" t="s">
        <v>2247</v>
      </c>
      <c r="AB246" s="144"/>
      <c r="AC246" s="59" t="str">
        <f t="shared" si="30"/>
        <v>CELS</v>
      </c>
      <c r="AD246" s="79" t="str">
        <f t="shared" si="31"/>
        <v>CELS-100</v>
      </c>
      <c r="AE246" s="79" t="str">
        <f t="shared" si="32"/>
        <v>CELS-100-28</v>
      </c>
      <c r="AF246" s="27" t="s">
        <v>2247</v>
      </c>
      <c r="AG246" s="21" t="str">
        <f t="shared" si="33"/>
        <v>100</v>
      </c>
      <c r="AH246" s="144"/>
      <c r="AI246" s="59" t="str">
        <f t="shared" si="34"/>
        <v>-</v>
      </c>
      <c r="AJ246" s="21" t="str">
        <f t="shared" si="35"/>
        <v>-</v>
      </c>
      <c r="AK246" s="144"/>
      <c r="AL246" s="154"/>
      <c r="AM246" s="154"/>
      <c r="AN246" s="154"/>
      <c r="AO246" s="154"/>
      <c r="AP246" s="144"/>
    </row>
    <row r="247" spans="1:42">
      <c r="A247" s="144"/>
      <c r="B247" s="154"/>
      <c r="C247" s="144"/>
      <c r="D247" s="42" t="s">
        <v>71</v>
      </c>
      <c r="E247" s="26" t="s">
        <v>432</v>
      </c>
      <c r="F247" s="144"/>
      <c r="G247" s="42" t="s">
        <v>2248</v>
      </c>
      <c r="H247" s="26" t="s">
        <v>2249</v>
      </c>
      <c r="I247" s="144"/>
      <c r="J247" s="64"/>
      <c r="K247" s="65"/>
      <c r="L247" s="144"/>
      <c r="M247" s="144"/>
      <c r="N247" s="144"/>
      <c r="O247" s="144"/>
      <c r="P247" s="42" t="s">
        <v>71</v>
      </c>
      <c r="Q247" s="26" t="s">
        <v>2250</v>
      </c>
      <c r="R247" s="144"/>
      <c r="S247" s="42" t="s">
        <v>2251</v>
      </c>
      <c r="T247" s="26" t="s">
        <v>2252</v>
      </c>
      <c r="U247" s="144"/>
      <c r="V247" s="64"/>
      <c r="W247" s="65"/>
      <c r="X247" s="65"/>
      <c r="Y247" s="149"/>
      <c r="Z247" s="144"/>
      <c r="AA247" s="49" t="s">
        <v>2253</v>
      </c>
      <c r="AB247" s="144"/>
      <c r="AC247" s="59" t="str">
        <f t="shared" si="30"/>
        <v>CELS</v>
      </c>
      <c r="AD247" s="79" t="str">
        <f t="shared" si="31"/>
        <v>CELS-100</v>
      </c>
      <c r="AE247" s="79" t="str">
        <f t="shared" si="32"/>
        <v>CELS-100-29</v>
      </c>
      <c r="AF247" s="27" t="s">
        <v>2253</v>
      </c>
      <c r="AG247" s="21" t="str">
        <f t="shared" si="33"/>
        <v>100</v>
      </c>
      <c r="AH247" s="144"/>
      <c r="AI247" s="59" t="str">
        <f t="shared" si="34"/>
        <v>-</v>
      </c>
      <c r="AJ247" s="21" t="str">
        <f t="shared" si="35"/>
        <v>-</v>
      </c>
      <c r="AK247" s="144"/>
      <c r="AL247" s="154"/>
      <c r="AM247" s="154"/>
      <c r="AN247" s="154"/>
      <c r="AO247" s="154"/>
      <c r="AP247" s="144"/>
    </row>
    <row r="248" spans="1:42">
      <c r="A248" s="144"/>
      <c r="B248" s="154"/>
      <c r="C248" s="144"/>
      <c r="D248" s="42" t="s">
        <v>2254</v>
      </c>
      <c r="E248" s="26" t="s">
        <v>1283</v>
      </c>
      <c r="F248" s="144"/>
      <c r="G248" s="42" t="s">
        <v>2255</v>
      </c>
      <c r="H248" s="26" t="s">
        <v>2256</v>
      </c>
      <c r="I248" s="144"/>
      <c r="J248" s="64"/>
      <c r="K248" s="65"/>
      <c r="L248" s="144"/>
      <c r="M248" s="144"/>
      <c r="N248" s="144"/>
      <c r="O248" s="144"/>
      <c r="P248" s="42" t="s">
        <v>2254</v>
      </c>
      <c r="Q248" s="26" t="s">
        <v>2257</v>
      </c>
      <c r="R248" s="144"/>
      <c r="S248" s="42" t="s">
        <v>2258</v>
      </c>
      <c r="T248" s="26" t="s">
        <v>2259</v>
      </c>
      <c r="U248" s="144"/>
      <c r="V248" s="64"/>
      <c r="W248" s="65"/>
      <c r="X248" s="65"/>
      <c r="Y248" s="149"/>
      <c r="Z248" s="144"/>
      <c r="AA248" s="49" t="s">
        <v>2260</v>
      </c>
      <c r="AB248" s="144"/>
      <c r="AC248" s="59" t="str">
        <f t="shared" si="30"/>
        <v>CELS</v>
      </c>
      <c r="AD248" s="79" t="str">
        <f t="shared" si="31"/>
        <v>CELS-100</v>
      </c>
      <c r="AE248" s="79" t="str">
        <f t="shared" si="32"/>
        <v>CELS-100-30</v>
      </c>
      <c r="AF248" s="27" t="s">
        <v>2260</v>
      </c>
      <c r="AG248" s="21" t="str">
        <f t="shared" si="33"/>
        <v>100</v>
      </c>
      <c r="AH248" s="144"/>
      <c r="AI248" s="59" t="str">
        <f t="shared" si="34"/>
        <v>-</v>
      </c>
      <c r="AJ248" s="21" t="str">
        <f t="shared" si="35"/>
        <v>-</v>
      </c>
      <c r="AK248" s="144"/>
      <c r="AL248" s="154"/>
      <c r="AM248" s="154"/>
      <c r="AN248" s="154"/>
      <c r="AO248" s="154"/>
      <c r="AP248" s="144"/>
    </row>
    <row r="249" spans="1:42">
      <c r="A249" s="144"/>
      <c r="B249" s="154"/>
      <c r="C249" s="144"/>
      <c r="D249" s="42" t="s">
        <v>2261</v>
      </c>
      <c r="E249" s="26" t="s">
        <v>432</v>
      </c>
      <c r="F249" s="144"/>
      <c r="G249" s="42" t="s">
        <v>2262</v>
      </c>
      <c r="H249" s="26" t="s">
        <v>2263</v>
      </c>
      <c r="I249" s="144"/>
      <c r="J249" s="64"/>
      <c r="K249" s="65"/>
      <c r="L249" s="144"/>
      <c r="M249" s="144"/>
      <c r="N249" s="144"/>
      <c r="O249" s="144"/>
      <c r="P249" s="42" t="s">
        <v>2261</v>
      </c>
      <c r="Q249" s="26" t="s">
        <v>2264</v>
      </c>
      <c r="R249" s="144"/>
      <c r="S249" s="42" t="s">
        <v>2265</v>
      </c>
      <c r="T249" s="26" t="s">
        <v>2266</v>
      </c>
      <c r="U249" s="144"/>
      <c r="V249" s="64"/>
      <c r="W249" s="65"/>
      <c r="X249" s="65"/>
      <c r="Y249" s="149"/>
      <c r="Z249" s="144"/>
      <c r="AA249" s="49" t="s">
        <v>2267</v>
      </c>
      <c r="AB249" s="144"/>
      <c r="AC249" s="59" t="str">
        <f t="shared" si="30"/>
        <v>CELS</v>
      </c>
      <c r="AD249" s="79" t="str">
        <f t="shared" si="31"/>
        <v>CELS-100</v>
      </c>
      <c r="AE249" s="79" t="str">
        <f t="shared" si="32"/>
        <v>CELS-100-31</v>
      </c>
      <c r="AF249" s="27" t="s">
        <v>2267</v>
      </c>
      <c r="AG249" s="21" t="str">
        <f t="shared" si="33"/>
        <v>100</v>
      </c>
      <c r="AH249" s="144"/>
      <c r="AI249" s="59" t="str">
        <f t="shared" si="34"/>
        <v>-</v>
      </c>
      <c r="AJ249" s="21" t="str">
        <f t="shared" si="35"/>
        <v>-</v>
      </c>
      <c r="AK249" s="144"/>
      <c r="AL249" s="154"/>
      <c r="AM249" s="154"/>
      <c r="AN249" s="154"/>
      <c r="AO249" s="154"/>
      <c r="AP249" s="144"/>
    </row>
    <row r="250" spans="1:42">
      <c r="A250" s="144"/>
      <c r="B250" s="154"/>
      <c r="C250" s="144"/>
      <c r="D250" s="42" t="s">
        <v>2268</v>
      </c>
      <c r="E250" s="26" t="s">
        <v>432</v>
      </c>
      <c r="F250" s="144"/>
      <c r="G250" s="42" t="s">
        <v>2269</v>
      </c>
      <c r="H250" s="26" t="s">
        <v>2270</v>
      </c>
      <c r="I250" s="144"/>
      <c r="J250" s="64"/>
      <c r="K250" s="65"/>
      <c r="L250" s="144"/>
      <c r="M250" s="144"/>
      <c r="N250" s="144"/>
      <c r="O250" s="144"/>
      <c r="P250" s="42" t="s">
        <v>2268</v>
      </c>
      <c r="Q250" s="26" t="s">
        <v>2271</v>
      </c>
      <c r="R250" s="144"/>
      <c r="S250" s="42" t="s">
        <v>2272</v>
      </c>
      <c r="T250" s="26" t="s">
        <v>2273</v>
      </c>
      <c r="U250" s="144"/>
      <c r="V250" s="64"/>
      <c r="W250" s="65"/>
      <c r="X250" s="65"/>
      <c r="Y250" s="149"/>
      <c r="Z250" s="144"/>
      <c r="AA250" s="49" t="s">
        <v>2274</v>
      </c>
      <c r="AB250" s="144"/>
      <c r="AC250" s="59" t="str">
        <f t="shared" si="30"/>
        <v>CELS</v>
      </c>
      <c r="AD250" s="79" t="str">
        <f t="shared" si="31"/>
        <v>CELS-100</v>
      </c>
      <c r="AE250" s="79" t="str">
        <f t="shared" si="32"/>
        <v>CELS-100-32</v>
      </c>
      <c r="AF250" s="27" t="s">
        <v>2274</v>
      </c>
      <c r="AG250" s="21" t="str">
        <f t="shared" si="33"/>
        <v>100</v>
      </c>
      <c r="AH250" s="144"/>
      <c r="AI250" s="59" t="str">
        <f t="shared" si="34"/>
        <v>-</v>
      </c>
      <c r="AJ250" s="21" t="str">
        <f t="shared" si="35"/>
        <v>-</v>
      </c>
      <c r="AK250" s="144"/>
      <c r="AL250" s="154"/>
      <c r="AM250" s="154"/>
      <c r="AN250" s="154"/>
      <c r="AO250" s="154"/>
      <c r="AP250" s="144"/>
    </row>
    <row r="251" spans="1:42">
      <c r="A251" s="144"/>
      <c r="B251" s="154"/>
      <c r="C251" s="144"/>
      <c r="D251" s="42" t="s">
        <v>2275</v>
      </c>
      <c r="E251" s="26" t="s">
        <v>432</v>
      </c>
      <c r="F251" s="144"/>
      <c r="G251" s="42" t="s">
        <v>2276</v>
      </c>
      <c r="H251" s="26" t="s">
        <v>2277</v>
      </c>
      <c r="I251" s="144"/>
      <c r="J251" s="64"/>
      <c r="K251" s="65"/>
      <c r="L251" s="144"/>
      <c r="M251" s="144"/>
      <c r="N251" s="144"/>
      <c r="O251" s="144"/>
      <c r="P251" s="42" t="s">
        <v>2275</v>
      </c>
      <c r="Q251" s="26" t="s">
        <v>2278</v>
      </c>
      <c r="R251" s="144"/>
      <c r="S251" s="42" t="s">
        <v>2279</v>
      </c>
      <c r="T251" s="26" t="s">
        <v>2280</v>
      </c>
      <c r="U251" s="144"/>
      <c r="V251" s="64"/>
      <c r="W251" s="65"/>
      <c r="X251" s="65"/>
      <c r="Y251" s="149"/>
      <c r="Z251" s="144"/>
      <c r="AA251" s="49" t="s">
        <v>2281</v>
      </c>
      <c r="AB251" s="144"/>
      <c r="AC251" s="59" t="str">
        <f t="shared" si="30"/>
        <v>CELS</v>
      </c>
      <c r="AD251" s="79" t="str">
        <f t="shared" si="31"/>
        <v>CELS-100</v>
      </c>
      <c r="AE251" s="79" t="str">
        <f t="shared" si="32"/>
        <v>CELS-100-33</v>
      </c>
      <c r="AF251" s="27" t="s">
        <v>2281</v>
      </c>
      <c r="AG251" s="21" t="str">
        <f t="shared" si="33"/>
        <v>100</v>
      </c>
      <c r="AH251" s="144"/>
      <c r="AI251" s="59" t="str">
        <f t="shared" si="34"/>
        <v>-</v>
      </c>
      <c r="AJ251" s="21" t="str">
        <f t="shared" si="35"/>
        <v>-</v>
      </c>
      <c r="AK251" s="144"/>
      <c r="AL251" s="154"/>
      <c r="AM251" s="154"/>
      <c r="AN251" s="154"/>
      <c r="AO251" s="154"/>
      <c r="AP251" s="144"/>
    </row>
    <row r="252" spans="1:42">
      <c r="A252" s="144"/>
      <c r="B252" s="154"/>
      <c r="C252" s="144"/>
      <c r="D252" s="42" t="s">
        <v>2282</v>
      </c>
      <c r="E252" s="26" t="s">
        <v>432</v>
      </c>
      <c r="F252" s="144"/>
      <c r="G252" s="42" t="s">
        <v>2283</v>
      </c>
      <c r="H252" s="26" t="s">
        <v>2284</v>
      </c>
      <c r="I252" s="144"/>
      <c r="J252" s="64"/>
      <c r="K252" s="65"/>
      <c r="L252" s="144"/>
      <c r="M252" s="144"/>
      <c r="N252" s="144"/>
      <c r="O252" s="144"/>
      <c r="P252" s="42" t="s">
        <v>2282</v>
      </c>
      <c r="Q252" s="26" t="s">
        <v>2285</v>
      </c>
      <c r="R252" s="144"/>
      <c r="S252" s="42" t="s">
        <v>2286</v>
      </c>
      <c r="T252" s="26" t="s">
        <v>2287</v>
      </c>
      <c r="U252" s="144"/>
      <c r="V252" s="64"/>
      <c r="W252" s="65"/>
      <c r="X252" s="65"/>
      <c r="Y252" s="149"/>
      <c r="Z252" s="144"/>
      <c r="AA252" s="49" t="s">
        <v>2288</v>
      </c>
      <c r="AB252" s="144"/>
      <c r="AC252" s="59" t="str">
        <f t="shared" si="30"/>
        <v>CELS</v>
      </c>
      <c r="AD252" s="79" t="str">
        <f t="shared" si="31"/>
        <v>CELS-100</v>
      </c>
      <c r="AE252" s="79" t="str">
        <f t="shared" si="32"/>
        <v>CELS-100-34</v>
      </c>
      <c r="AF252" s="27" t="s">
        <v>2288</v>
      </c>
      <c r="AG252" s="21" t="str">
        <f t="shared" si="33"/>
        <v>100</v>
      </c>
      <c r="AH252" s="144"/>
      <c r="AI252" s="59" t="str">
        <f t="shared" si="34"/>
        <v>-</v>
      </c>
      <c r="AJ252" s="21" t="str">
        <f t="shared" si="35"/>
        <v>-</v>
      </c>
      <c r="AK252" s="144"/>
      <c r="AL252" s="154"/>
      <c r="AM252" s="154"/>
      <c r="AN252" s="154"/>
      <c r="AO252" s="154"/>
      <c r="AP252" s="144"/>
    </row>
    <row r="253" spans="1:42">
      <c r="A253" s="144"/>
      <c r="B253" s="154"/>
      <c r="C253" s="144"/>
      <c r="D253" s="42" t="s">
        <v>2289</v>
      </c>
      <c r="E253" s="26" t="s">
        <v>736</v>
      </c>
      <c r="F253" s="144"/>
      <c r="G253" s="42" t="s">
        <v>2290</v>
      </c>
      <c r="H253" s="26" t="s">
        <v>2291</v>
      </c>
      <c r="I253" s="144"/>
      <c r="J253" s="64"/>
      <c r="K253" s="65"/>
      <c r="L253" s="144"/>
      <c r="M253" s="144"/>
      <c r="N253" s="144"/>
      <c r="O253" s="144"/>
      <c r="P253" s="42" t="s">
        <v>2289</v>
      </c>
      <c r="Q253" s="26" t="s">
        <v>2292</v>
      </c>
      <c r="R253" s="144"/>
      <c r="S253" s="42" t="s">
        <v>2293</v>
      </c>
      <c r="T253" s="26" t="s">
        <v>2294</v>
      </c>
      <c r="U253" s="144"/>
      <c r="V253" s="64"/>
      <c r="W253" s="65"/>
      <c r="X253" s="65"/>
      <c r="Y253" s="149"/>
      <c r="Z253" s="144"/>
      <c r="AA253" s="49" t="s">
        <v>2295</v>
      </c>
      <c r="AB253" s="144"/>
      <c r="AC253" s="59" t="str">
        <f t="shared" si="30"/>
        <v>CELS</v>
      </c>
      <c r="AD253" s="79" t="str">
        <f t="shared" si="31"/>
        <v>CELS-100</v>
      </c>
      <c r="AE253" s="79" t="str">
        <f t="shared" si="32"/>
        <v>CELS-100-35</v>
      </c>
      <c r="AF253" s="27" t="s">
        <v>2295</v>
      </c>
      <c r="AG253" s="21" t="str">
        <f t="shared" si="33"/>
        <v>100</v>
      </c>
      <c r="AH253" s="144"/>
      <c r="AI253" s="59" t="str">
        <f t="shared" si="34"/>
        <v>-</v>
      </c>
      <c r="AJ253" s="21" t="str">
        <f t="shared" si="35"/>
        <v>-</v>
      </c>
      <c r="AK253" s="144"/>
      <c r="AL253" s="154"/>
      <c r="AM253" s="154"/>
      <c r="AN253" s="154"/>
      <c r="AO253" s="154"/>
      <c r="AP253" s="144"/>
    </row>
    <row r="254" spans="1:42">
      <c r="A254" s="144"/>
      <c r="B254" s="154"/>
      <c r="C254" s="144"/>
      <c r="D254" s="42" t="s">
        <v>2296</v>
      </c>
      <c r="E254" s="26" t="s">
        <v>651</v>
      </c>
      <c r="F254" s="144"/>
      <c r="G254" s="42" t="s">
        <v>2297</v>
      </c>
      <c r="H254" s="26" t="s">
        <v>2298</v>
      </c>
      <c r="I254" s="144"/>
      <c r="J254" s="64"/>
      <c r="K254" s="65"/>
      <c r="L254" s="144"/>
      <c r="M254" s="144"/>
      <c r="N254" s="144"/>
      <c r="O254" s="144"/>
      <c r="P254" s="42" t="s">
        <v>2296</v>
      </c>
      <c r="Q254" s="26" t="s">
        <v>2299</v>
      </c>
      <c r="R254" s="144"/>
      <c r="S254" s="42" t="s">
        <v>2300</v>
      </c>
      <c r="T254" s="26" t="s">
        <v>2301</v>
      </c>
      <c r="U254" s="144"/>
      <c r="V254" s="64"/>
      <c r="W254" s="65"/>
      <c r="X254" s="65"/>
      <c r="Y254" s="149"/>
      <c r="Z254" s="144"/>
      <c r="AA254" s="49" t="s">
        <v>2302</v>
      </c>
      <c r="AB254" s="144"/>
      <c r="AC254" s="59" t="str">
        <f t="shared" si="30"/>
        <v>CELS</v>
      </c>
      <c r="AD254" s="79" t="str">
        <f t="shared" si="31"/>
        <v>CELS-100</v>
      </c>
      <c r="AE254" s="79" t="str">
        <f t="shared" si="32"/>
        <v>CELS-100-36</v>
      </c>
      <c r="AF254" s="27" t="s">
        <v>2302</v>
      </c>
      <c r="AG254" s="21" t="str">
        <f t="shared" si="33"/>
        <v>100</v>
      </c>
      <c r="AH254" s="144"/>
      <c r="AI254" s="59" t="str">
        <f t="shared" si="34"/>
        <v>-</v>
      </c>
      <c r="AJ254" s="21" t="str">
        <f t="shared" si="35"/>
        <v>-</v>
      </c>
      <c r="AK254" s="144"/>
      <c r="AL254" s="154"/>
      <c r="AM254" s="154"/>
      <c r="AN254" s="154"/>
      <c r="AO254" s="154"/>
      <c r="AP254" s="144"/>
    </row>
    <row r="255" spans="1:42">
      <c r="A255" s="144"/>
      <c r="B255" s="154"/>
      <c r="C255" s="144"/>
      <c r="D255" s="42" t="s">
        <v>2303</v>
      </c>
      <c r="E255" s="26" t="s">
        <v>1312</v>
      </c>
      <c r="F255" s="144"/>
      <c r="G255" s="42" t="s">
        <v>2304</v>
      </c>
      <c r="H255" s="26" t="s">
        <v>2305</v>
      </c>
      <c r="I255" s="144"/>
      <c r="J255" s="64"/>
      <c r="K255" s="65"/>
      <c r="L255" s="144"/>
      <c r="M255" s="144"/>
      <c r="N255" s="144"/>
      <c r="O255" s="144"/>
      <c r="P255" s="42" t="s">
        <v>2303</v>
      </c>
      <c r="Q255" s="26" t="s">
        <v>2306</v>
      </c>
      <c r="R255" s="144"/>
      <c r="S255" s="42" t="s">
        <v>2307</v>
      </c>
      <c r="T255" s="26" t="s">
        <v>2308</v>
      </c>
      <c r="U255" s="144"/>
      <c r="V255" s="64"/>
      <c r="W255" s="65"/>
      <c r="X255" s="65"/>
      <c r="Y255" s="149"/>
      <c r="Z255" s="144"/>
      <c r="AA255" s="49" t="s">
        <v>2309</v>
      </c>
      <c r="AB255" s="144"/>
      <c r="AC255" s="59" t="str">
        <f t="shared" si="30"/>
        <v>CELS</v>
      </c>
      <c r="AD255" s="79" t="str">
        <f t="shared" si="31"/>
        <v>CELS-100</v>
      </c>
      <c r="AE255" s="79" t="str">
        <f t="shared" si="32"/>
        <v>CELS-100-37</v>
      </c>
      <c r="AF255" s="27" t="s">
        <v>2309</v>
      </c>
      <c r="AG255" s="21" t="str">
        <f t="shared" si="33"/>
        <v>100</v>
      </c>
      <c r="AH255" s="144"/>
      <c r="AI255" s="59" t="str">
        <f t="shared" si="34"/>
        <v>-</v>
      </c>
      <c r="AJ255" s="21" t="str">
        <f t="shared" si="35"/>
        <v>-</v>
      </c>
      <c r="AK255" s="144"/>
      <c r="AL255" s="154"/>
      <c r="AM255" s="154"/>
      <c r="AN255" s="154"/>
      <c r="AO255" s="154"/>
      <c r="AP255" s="144"/>
    </row>
    <row r="256" spans="1:42">
      <c r="A256" s="144"/>
      <c r="B256" s="154"/>
      <c r="C256" s="144"/>
      <c r="D256" s="42" t="s">
        <v>2310</v>
      </c>
      <c r="E256" s="26" t="s">
        <v>1312</v>
      </c>
      <c r="F256" s="144"/>
      <c r="G256" s="42" t="s">
        <v>2311</v>
      </c>
      <c r="H256" s="26" t="s">
        <v>2312</v>
      </c>
      <c r="I256" s="144"/>
      <c r="J256" s="64"/>
      <c r="K256" s="65"/>
      <c r="L256" s="144"/>
      <c r="M256" s="144"/>
      <c r="N256" s="144"/>
      <c r="O256" s="144"/>
      <c r="P256" s="42" t="s">
        <v>2310</v>
      </c>
      <c r="Q256" s="26" t="s">
        <v>2313</v>
      </c>
      <c r="R256" s="144"/>
      <c r="S256" s="42" t="s">
        <v>2314</v>
      </c>
      <c r="T256" s="26" t="s">
        <v>2315</v>
      </c>
      <c r="U256" s="144"/>
      <c r="V256" s="64"/>
      <c r="W256" s="65"/>
      <c r="X256" s="65"/>
      <c r="Y256" s="149"/>
      <c r="Z256" s="144"/>
      <c r="AA256" s="49" t="s">
        <v>2316</v>
      </c>
      <c r="AB256" s="144"/>
      <c r="AC256" s="59" t="str">
        <f t="shared" si="30"/>
        <v>CELS</v>
      </c>
      <c r="AD256" s="79" t="str">
        <f t="shared" si="31"/>
        <v>CELS-100</v>
      </c>
      <c r="AE256" s="79" t="str">
        <f t="shared" si="32"/>
        <v>CELS-100-38</v>
      </c>
      <c r="AF256" s="27" t="s">
        <v>2316</v>
      </c>
      <c r="AG256" s="21" t="str">
        <f t="shared" si="33"/>
        <v>100</v>
      </c>
      <c r="AH256" s="144"/>
      <c r="AI256" s="59" t="str">
        <f t="shared" si="34"/>
        <v>-</v>
      </c>
      <c r="AJ256" s="21" t="str">
        <f t="shared" si="35"/>
        <v>-</v>
      </c>
      <c r="AK256" s="144"/>
      <c r="AL256" s="154"/>
      <c r="AM256" s="154"/>
      <c r="AN256" s="154"/>
      <c r="AO256" s="154"/>
      <c r="AP256" s="144"/>
    </row>
    <row r="257" spans="1:42">
      <c r="A257" s="144"/>
      <c r="B257" s="154"/>
      <c r="C257" s="144"/>
      <c r="D257" s="42" t="s">
        <v>2317</v>
      </c>
      <c r="E257" s="26" t="s">
        <v>1312</v>
      </c>
      <c r="F257" s="144"/>
      <c r="G257" s="42" t="s">
        <v>2318</v>
      </c>
      <c r="H257" s="26" t="s">
        <v>2319</v>
      </c>
      <c r="I257" s="144"/>
      <c r="J257" s="64"/>
      <c r="K257" s="65"/>
      <c r="L257" s="144"/>
      <c r="M257" s="144"/>
      <c r="N257" s="144"/>
      <c r="O257" s="144"/>
      <c r="P257" s="42" t="s">
        <v>2317</v>
      </c>
      <c r="Q257" s="26" t="s">
        <v>2320</v>
      </c>
      <c r="R257" s="144"/>
      <c r="S257" s="42" t="s">
        <v>2321</v>
      </c>
      <c r="T257" s="26" t="s">
        <v>2322</v>
      </c>
      <c r="U257" s="144"/>
      <c r="V257" s="64"/>
      <c r="W257" s="65"/>
      <c r="X257" s="65"/>
      <c r="Y257" s="149"/>
      <c r="Z257" s="144"/>
      <c r="AA257" s="49" t="s">
        <v>2323</v>
      </c>
      <c r="AB257" s="144"/>
      <c r="AC257" s="59" t="str">
        <f t="shared" si="30"/>
        <v>CELS</v>
      </c>
      <c r="AD257" s="79" t="str">
        <f t="shared" si="31"/>
        <v>CELS-100</v>
      </c>
      <c r="AE257" s="79" t="str">
        <f t="shared" si="32"/>
        <v>CELS-100-39</v>
      </c>
      <c r="AF257" s="27" t="s">
        <v>2323</v>
      </c>
      <c r="AG257" s="21" t="str">
        <f t="shared" si="33"/>
        <v>100</v>
      </c>
      <c r="AH257" s="144"/>
      <c r="AI257" s="59" t="str">
        <f t="shared" si="34"/>
        <v>-</v>
      </c>
      <c r="AJ257" s="21" t="str">
        <f t="shared" si="35"/>
        <v>-</v>
      </c>
      <c r="AK257" s="144"/>
      <c r="AL257" s="154"/>
      <c r="AM257" s="154"/>
      <c r="AN257" s="154"/>
      <c r="AO257" s="154"/>
      <c r="AP257" s="144"/>
    </row>
    <row r="258" spans="1:42">
      <c r="A258" s="144"/>
      <c r="B258" s="154"/>
      <c r="C258" s="144"/>
      <c r="D258" s="42" t="s">
        <v>2324</v>
      </c>
      <c r="E258" s="26" t="s">
        <v>1312</v>
      </c>
      <c r="F258" s="144"/>
      <c r="G258" s="42" t="s">
        <v>2325</v>
      </c>
      <c r="H258" s="26" t="s">
        <v>2326</v>
      </c>
      <c r="I258" s="144"/>
      <c r="J258" s="64"/>
      <c r="K258" s="65"/>
      <c r="L258" s="144"/>
      <c r="M258" s="144"/>
      <c r="N258" s="144"/>
      <c r="O258" s="144"/>
      <c r="P258" s="42" t="s">
        <v>2324</v>
      </c>
      <c r="Q258" s="26" t="s">
        <v>2327</v>
      </c>
      <c r="R258" s="144"/>
      <c r="S258" s="42" t="s">
        <v>2328</v>
      </c>
      <c r="T258" s="26" t="s">
        <v>2329</v>
      </c>
      <c r="U258" s="144"/>
      <c r="V258" s="64"/>
      <c r="W258" s="65"/>
      <c r="X258" s="65"/>
      <c r="Y258" s="149"/>
      <c r="Z258" s="144"/>
      <c r="AA258" s="49" t="s">
        <v>2330</v>
      </c>
      <c r="AB258" s="144"/>
      <c r="AC258" s="59" t="str">
        <f t="shared" si="30"/>
        <v>CELS</v>
      </c>
      <c r="AD258" s="79" t="str">
        <f t="shared" si="31"/>
        <v>CELS-100</v>
      </c>
      <c r="AE258" s="79" t="str">
        <f t="shared" si="32"/>
        <v>CELS-100-40</v>
      </c>
      <c r="AF258" s="27" t="s">
        <v>2330</v>
      </c>
      <c r="AG258" s="21" t="str">
        <f t="shared" si="33"/>
        <v>100</v>
      </c>
      <c r="AH258" s="144"/>
      <c r="AI258" s="59" t="str">
        <f t="shared" si="34"/>
        <v>-</v>
      </c>
      <c r="AJ258" s="21" t="str">
        <f t="shared" si="35"/>
        <v>-</v>
      </c>
      <c r="AK258" s="144"/>
      <c r="AL258" s="154"/>
      <c r="AM258" s="154"/>
      <c r="AN258" s="154"/>
      <c r="AO258" s="154"/>
      <c r="AP258" s="144"/>
    </row>
    <row r="259" spans="1:42">
      <c r="A259" s="144"/>
      <c r="B259" s="154"/>
      <c r="C259" s="144"/>
      <c r="D259" s="42" t="s">
        <v>2331</v>
      </c>
      <c r="E259" s="26" t="s">
        <v>1312</v>
      </c>
      <c r="F259" s="144"/>
      <c r="G259" s="42" t="s">
        <v>2332</v>
      </c>
      <c r="H259" s="26" t="s">
        <v>2333</v>
      </c>
      <c r="I259" s="144"/>
      <c r="J259" s="64"/>
      <c r="K259" s="65"/>
      <c r="L259" s="144"/>
      <c r="M259" s="144"/>
      <c r="N259" s="144"/>
      <c r="O259" s="144"/>
      <c r="P259" s="42" t="s">
        <v>2331</v>
      </c>
      <c r="Q259" s="26" t="s">
        <v>2334</v>
      </c>
      <c r="R259" s="144"/>
      <c r="S259" s="42" t="s">
        <v>2335</v>
      </c>
      <c r="T259" s="26" t="s">
        <v>2336</v>
      </c>
      <c r="U259" s="144"/>
      <c r="V259" s="64"/>
      <c r="W259" s="65"/>
      <c r="X259" s="65"/>
      <c r="Y259" s="149"/>
      <c r="Z259" s="144"/>
      <c r="AA259" s="49" t="s">
        <v>2337</v>
      </c>
      <c r="AB259" s="144"/>
      <c r="AC259" s="59" t="str">
        <f t="shared" si="30"/>
        <v>CELS</v>
      </c>
      <c r="AD259" s="79" t="str">
        <f t="shared" si="31"/>
        <v>CELS-100</v>
      </c>
      <c r="AE259" s="79" t="str">
        <f t="shared" si="32"/>
        <v>CELS-100-41</v>
      </c>
      <c r="AF259" s="27" t="s">
        <v>2337</v>
      </c>
      <c r="AG259" s="21" t="str">
        <f t="shared" si="33"/>
        <v>100</v>
      </c>
      <c r="AH259" s="144"/>
      <c r="AI259" s="59" t="str">
        <f t="shared" si="34"/>
        <v>-</v>
      </c>
      <c r="AJ259" s="21" t="str">
        <f t="shared" si="35"/>
        <v>-</v>
      </c>
      <c r="AK259" s="144"/>
      <c r="AL259" s="154"/>
      <c r="AM259" s="154"/>
      <c r="AN259" s="154"/>
      <c r="AO259" s="154"/>
      <c r="AP259" s="144"/>
    </row>
    <row r="260" spans="1:42">
      <c r="A260" s="144"/>
      <c r="B260" s="154"/>
      <c r="C260" s="144"/>
      <c r="D260" s="42" t="s">
        <v>2338</v>
      </c>
      <c r="E260" s="26" t="s">
        <v>1312</v>
      </c>
      <c r="F260" s="144"/>
      <c r="G260" s="42" t="s">
        <v>2339</v>
      </c>
      <c r="H260" s="26" t="s">
        <v>2340</v>
      </c>
      <c r="I260" s="144"/>
      <c r="J260" s="64"/>
      <c r="K260" s="65"/>
      <c r="L260" s="144"/>
      <c r="M260" s="144"/>
      <c r="N260" s="144"/>
      <c r="O260" s="144"/>
      <c r="P260" s="42" t="s">
        <v>2338</v>
      </c>
      <c r="Q260" s="26" t="s">
        <v>2341</v>
      </c>
      <c r="R260" s="144"/>
      <c r="S260" s="42" t="s">
        <v>2342</v>
      </c>
      <c r="T260" s="26" t="s">
        <v>2343</v>
      </c>
      <c r="U260" s="144"/>
      <c r="V260" s="64"/>
      <c r="W260" s="65"/>
      <c r="X260" s="65"/>
      <c r="Y260" s="149"/>
      <c r="Z260" s="144"/>
      <c r="AA260" s="49" t="s">
        <v>2344</v>
      </c>
      <c r="AB260" s="144"/>
      <c r="AC260" s="59" t="str">
        <f t="shared" si="30"/>
        <v>CELS</v>
      </c>
      <c r="AD260" s="79" t="str">
        <f t="shared" si="31"/>
        <v>CELS-100</v>
      </c>
      <c r="AE260" s="79" t="str">
        <f t="shared" si="32"/>
        <v>CELS-100-42</v>
      </c>
      <c r="AF260" s="27" t="s">
        <v>2344</v>
      </c>
      <c r="AG260" s="21" t="str">
        <f t="shared" si="33"/>
        <v>100</v>
      </c>
      <c r="AH260" s="144"/>
      <c r="AI260" s="59" t="str">
        <f t="shared" si="34"/>
        <v>-</v>
      </c>
      <c r="AJ260" s="21" t="str">
        <f t="shared" si="35"/>
        <v>-</v>
      </c>
      <c r="AK260" s="144"/>
      <c r="AL260" s="154"/>
      <c r="AM260" s="154"/>
      <c r="AN260" s="154"/>
      <c r="AO260" s="154"/>
      <c r="AP260" s="144"/>
    </row>
    <row r="261" spans="1:42">
      <c r="A261" s="144"/>
      <c r="B261" s="154"/>
      <c r="C261" s="144"/>
      <c r="D261" s="42" t="s">
        <v>2345</v>
      </c>
      <c r="E261" s="26" t="s">
        <v>1312</v>
      </c>
      <c r="F261" s="144"/>
      <c r="G261" s="42" t="s">
        <v>2346</v>
      </c>
      <c r="H261" s="26" t="s">
        <v>2347</v>
      </c>
      <c r="I261" s="144"/>
      <c r="J261" s="64"/>
      <c r="K261" s="65"/>
      <c r="L261" s="144"/>
      <c r="M261" s="144"/>
      <c r="N261" s="144"/>
      <c r="O261" s="144"/>
      <c r="P261" s="42" t="s">
        <v>2345</v>
      </c>
      <c r="Q261" s="26" t="s">
        <v>2348</v>
      </c>
      <c r="R261" s="144"/>
      <c r="S261" s="42" t="s">
        <v>2349</v>
      </c>
      <c r="T261" s="26" t="s">
        <v>2350</v>
      </c>
      <c r="U261" s="144"/>
      <c r="V261" s="64"/>
      <c r="W261" s="65"/>
      <c r="X261" s="65"/>
      <c r="Y261" s="149"/>
      <c r="Z261" s="144"/>
      <c r="AA261" s="49" t="s">
        <v>2351</v>
      </c>
      <c r="AB261" s="144"/>
      <c r="AC261" s="59" t="str">
        <f t="shared" si="30"/>
        <v>CELS</v>
      </c>
      <c r="AD261" s="79" t="str">
        <f t="shared" si="31"/>
        <v>CELS-100</v>
      </c>
      <c r="AE261" s="79" t="str">
        <f t="shared" si="32"/>
        <v>CELS-100-43</v>
      </c>
      <c r="AF261" s="27" t="s">
        <v>2351</v>
      </c>
      <c r="AG261" s="21" t="str">
        <f t="shared" si="33"/>
        <v>100</v>
      </c>
      <c r="AH261" s="144"/>
      <c r="AI261" s="59" t="str">
        <f t="shared" si="34"/>
        <v>-</v>
      </c>
      <c r="AJ261" s="21" t="str">
        <f t="shared" si="35"/>
        <v>-</v>
      </c>
      <c r="AK261" s="144"/>
      <c r="AL261" s="154"/>
      <c r="AM261" s="154"/>
      <c r="AN261" s="154"/>
      <c r="AO261" s="154"/>
      <c r="AP261" s="144"/>
    </row>
    <row r="262" spans="1:42">
      <c r="A262" s="144"/>
      <c r="B262" s="154"/>
      <c r="C262" s="144"/>
      <c r="D262" s="42" t="s">
        <v>2352</v>
      </c>
      <c r="E262" s="26" t="s">
        <v>1312</v>
      </c>
      <c r="F262" s="144"/>
      <c r="G262" s="42" t="s">
        <v>2353</v>
      </c>
      <c r="H262" s="26" t="s">
        <v>2354</v>
      </c>
      <c r="I262" s="144"/>
      <c r="J262" s="64"/>
      <c r="K262" s="65"/>
      <c r="L262" s="144"/>
      <c r="M262" s="144"/>
      <c r="N262" s="144"/>
      <c r="O262" s="144"/>
      <c r="P262" s="42" t="s">
        <v>2352</v>
      </c>
      <c r="Q262" s="26" t="s">
        <v>2355</v>
      </c>
      <c r="R262" s="144"/>
      <c r="S262" s="42" t="s">
        <v>2356</v>
      </c>
      <c r="T262" s="26" t="s">
        <v>2357</v>
      </c>
      <c r="U262" s="144"/>
      <c r="V262" s="64"/>
      <c r="W262" s="65"/>
      <c r="X262" s="65"/>
      <c r="Y262" s="149"/>
      <c r="Z262" s="144"/>
      <c r="AA262" s="49" t="s">
        <v>2358</v>
      </c>
      <c r="AB262" s="144"/>
      <c r="AC262" s="59" t="str">
        <f t="shared" ref="AC262:AC325" si="36">CodesFormula_1</f>
        <v>CELS</v>
      </c>
      <c r="AD262" s="79" t="str">
        <f t="shared" ref="AD262:AD325" si="37">CodesFormula_2</f>
        <v>CELS-100</v>
      </c>
      <c r="AE262" s="79" t="str">
        <f t="shared" ref="AE262:AE325" si="38">CodesFormula_3</f>
        <v>CELS-100-44</v>
      </c>
      <c r="AF262" s="27" t="s">
        <v>2358</v>
      </c>
      <c r="AG262" s="21" t="str">
        <f t="shared" ref="AG262:AG325" si="39">CodesFormula_4</f>
        <v>100</v>
      </c>
      <c r="AH262" s="144"/>
      <c r="AI262" s="59" t="str">
        <f t="shared" ref="AI262:AI325" si="40">CodesFormula_5</f>
        <v>-</v>
      </c>
      <c r="AJ262" s="21" t="str">
        <f t="shared" ref="AJ262:AJ325" si="41">CodesFormula_6</f>
        <v>-</v>
      </c>
      <c r="AK262" s="144"/>
      <c r="AL262" s="154"/>
      <c r="AM262" s="154"/>
      <c r="AN262" s="154"/>
      <c r="AO262" s="154"/>
      <c r="AP262" s="144"/>
    </row>
    <row r="263" spans="1:42">
      <c r="A263" s="144"/>
      <c r="B263" s="154"/>
      <c r="C263" s="144"/>
      <c r="D263" s="42" t="s">
        <v>2359</v>
      </c>
      <c r="E263" s="26" t="s">
        <v>1312</v>
      </c>
      <c r="F263" s="144"/>
      <c r="G263" s="42" t="s">
        <v>2360</v>
      </c>
      <c r="H263" s="26" t="s">
        <v>2361</v>
      </c>
      <c r="I263" s="144"/>
      <c r="J263" s="64"/>
      <c r="K263" s="65"/>
      <c r="L263" s="144"/>
      <c r="M263" s="144"/>
      <c r="N263" s="144"/>
      <c r="O263" s="144"/>
      <c r="P263" s="42" t="s">
        <v>2359</v>
      </c>
      <c r="Q263" s="26" t="s">
        <v>2362</v>
      </c>
      <c r="R263" s="144"/>
      <c r="S263" s="42" t="s">
        <v>2363</v>
      </c>
      <c r="T263" s="26" t="s">
        <v>2364</v>
      </c>
      <c r="U263" s="144"/>
      <c r="V263" s="64"/>
      <c r="W263" s="65"/>
      <c r="X263" s="65"/>
      <c r="Y263" s="149"/>
      <c r="Z263" s="144"/>
      <c r="AA263" s="49" t="s">
        <v>2365</v>
      </c>
      <c r="AB263" s="144"/>
      <c r="AC263" s="59" t="str">
        <f t="shared" si="36"/>
        <v>CELS</v>
      </c>
      <c r="AD263" s="79" t="str">
        <f t="shared" si="37"/>
        <v>CELS-100</v>
      </c>
      <c r="AE263" s="79" t="str">
        <f t="shared" si="38"/>
        <v>CELS-100-45</v>
      </c>
      <c r="AF263" s="27" t="s">
        <v>2365</v>
      </c>
      <c r="AG263" s="21" t="str">
        <f t="shared" si="39"/>
        <v>100</v>
      </c>
      <c r="AH263" s="144"/>
      <c r="AI263" s="59" t="str">
        <f t="shared" si="40"/>
        <v>-</v>
      </c>
      <c r="AJ263" s="21" t="str">
        <f t="shared" si="41"/>
        <v>-</v>
      </c>
      <c r="AK263" s="144"/>
      <c r="AL263" s="154"/>
      <c r="AM263" s="154"/>
      <c r="AN263" s="154"/>
      <c r="AO263" s="154"/>
      <c r="AP263" s="144"/>
    </row>
    <row r="264" spans="1:42">
      <c r="A264" s="144"/>
      <c r="B264" s="154"/>
      <c r="C264" s="144"/>
      <c r="D264" s="42" t="s">
        <v>2366</v>
      </c>
      <c r="E264" s="26" t="s">
        <v>229</v>
      </c>
      <c r="F264" s="144"/>
      <c r="G264" s="42" t="s">
        <v>2367</v>
      </c>
      <c r="H264" s="26" t="s">
        <v>2368</v>
      </c>
      <c r="I264" s="144"/>
      <c r="J264" s="64"/>
      <c r="K264" s="65"/>
      <c r="L264" s="144"/>
      <c r="M264" s="144"/>
      <c r="N264" s="144"/>
      <c r="O264" s="144"/>
      <c r="P264" s="42" t="s">
        <v>2366</v>
      </c>
      <c r="Q264" s="26" t="s">
        <v>2369</v>
      </c>
      <c r="R264" s="144"/>
      <c r="S264" s="42" t="s">
        <v>2370</v>
      </c>
      <c r="T264" s="26" t="s">
        <v>2371</v>
      </c>
      <c r="U264" s="144"/>
      <c r="V264" s="64"/>
      <c r="W264" s="65"/>
      <c r="X264" s="65"/>
      <c r="Y264" s="149"/>
      <c r="Z264" s="144"/>
      <c r="AA264" s="49" t="s">
        <v>2372</v>
      </c>
      <c r="AB264" s="144"/>
      <c r="AC264" s="59" t="str">
        <f t="shared" si="36"/>
        <v>CELS</v>
      </c>
      <c r="AD264" s="79" t="str">
        <f t="shared" si="37"/>
        <v>CELS-100</v>
      </c>
      <c r="AE264" s="79" t="str">
        <f t="shared" si="38"/>
        <v>CELS-100-46</v>
      </c>
      <c r="AF264" s="27" t="s">
        <v>2372</v>
      </c>
      <c r="AG264" s="21" t="str">
        <f t="shared" si="39"/>
        <v>100</v>
      </c>
      <c r="AH264" s="144"/>
      <c r="AI264" s="59" t="str">
        <f t="shared" si="40"/>
        <v>-</v>
      </c>
      <c r="AJ264" s="21" t="str">
        <f t="shared" si="41"/>
        <v>-</v>
      </c>
      <c r="AK264" s="144"/>
      <c r="AL264" s="154"/>
      <c r="AM264" s="154"/>
      <c r="AN264" s="154"/>
      <c r="AO264" s="154"/>
      <c r="AP264" s="144"/>
    </row>
    <row r="265" spans="1:42">
      <c r="A265" s="144"/>
      <c r="B265" s="154"/>
      <c r="C265" s="144"/>
      <c r="D265" s="42" t="s">
        <v>2373</v>
      </c>
      <c r="E265" s="26" t="s">
        <v>403</v>
      </c>
      <c r="F265" s="144"/>
      <c r="G265" s="42" t="s">
        <v>2374</v>
      </c>
      <c r="H265" s="26" t="s">
        <v>2375</v>
      </c>
      <c r="I265" s="144"/>
      <c r="J265" s="64"/>
      <c r="K265" s="65"/>
      <c r="L265" s="144"/>
      <c r="M265" s="144"/>
      <c r="N265" s="144"/>
      <c r="O265" s="144"/>
      <c r="P265" s="42" t="s">
        <v>2373</v>
      </c>
      <c r="Q265" s="26" t="s">
        <v>2376</v>
      </c>
      <c r="R265" s="144"/>
      <c r="S265" s="42" t="s">
        <v>2377</v>
      </c>
      <c r="T265" s="26" t="s">
        <v>2378</v>
      </c>
      <c r="U265" s="144"/>
      <c r="V265" s="64"/>
      <c r="W265" s="65"/>
      <c r="X265" s="65"/>
      <c r="Y265" s="149"/>
      <c r="Z265" s="144"/>
      <c r="AA265" s="49" t="s">
        <v>2379</v>
      </c>
      <c r="AB265" s="144"/>
      <c r="AC265" s="59" t="str">
        <f t="shared" si="36"/>
        <v>CELS</v>
      </c>
      <c r="AD265" s="79" t="str">
        <f t="shared" si="37"/>
        <v>CELS-100</v>
      </c>
      <c r="AE265" s="79" t="str">
        <f t="shared" si="38"/>
        <v>CELS-100-47</v>
      </c>
      <c r="AF265" s="27" t="s">
        <v>2379</v>
      </c>
      <c r="AG265" s="21" t="str">
        <f t="shared" si="39"/>
        <v>100</v>
      </c>
      <c r="AH265" s="144"/>
      <c r="AI265" s="59" t="str">
        <f t="shared" si="40"/>
        <v>-</v>
      </c>
      <c r="AJ265" s="21" t="str">
        <f t="shared" si="41"/>
        <v>-</v>
      </c>
      <c r="AK265" s="144"/>
      <c r="AL265" s="154"/>
      <c r="AM265" s="154"/>
      <c r="AN265" s="154"/>
      <c r="AO265" s="154"/>
      <c r="AP265" s="144"/>
    </row>
    <row r="266" spans="1:42">
      <c r="A266" s="144"/>
      <c r="B266" s="154"/>
      <c r="C266" s="144"/>
      <c r="D266" s="42" t="s">
        <v>2380</v>
      </c>
      <c r="E266" s="26" t="s">
        <v>214</v>
      </c>
      <c r="F266" s="144"/>
      <c r="G266" s="42" t="s">
        <v>2381</v>
      </c>
      <c r="H266" s="26" t="s">
        <v>2382</v>
      </c>
      <c r="I266" s="144"/>
      <c r="J266" s="64"/>
      <c r="K266" s="65"/>
      <c r="L266" s="144"/>
      <c r="M266" s="144"/>
      <c r="N266" s="144"/>
      <c r="O266" s="144"/>
      <c r="P266" s="42" t="s">
        <v>2380</v>
      </c>
      <c r="Q266" s="26" t="s">
        <v>2383</v>
      </c>
      <c r="R266" s="144"/>
      <c r="S266" s="42" t="s">
        <v>2384</v>
      </c>
      <c r="T266" s="26" t="s">
        <v>2385</v>
      </c>
      <c r="U266" s="144"/>
      <c r="V266" s="64"/>
      <c r="W266" s="65"/>
      <c r="X266" s="65"/>
      <c r="Y266" s="149"/>
      <c r="Z266" s="144"/>
      <c r="AA266" s="49" t="s">
        <v>2386</v>
      </c>
      <c r="AB266" s="144"/>
      <c r="AC266" s="59" t="str">
        <f t="shared" si="36"/>
        <v>CELS</v>
      </c>
      <c r="AD266" s="79" t="str">
        <f t="shared" si="37"/>
        <v>CELS-100</v>
      </c>
      <c r="AE266" s="79" t="str">
        <f t="shared" si="38"/>
        <v>CELS-100-48</v>
      </c>
      <c r="AF266" s="27" t="s">
        <v>2386</v>
      </c>
      <c r="AG266" s="21" t="str">
        <f t="shared" si="39"/>
        <v>100</v>
      </c>
      <c r="AH266" s="144"/>
      <c r="AI266" s="59" t="str">
        <f t="shared" si="40"/>
        <v>-</v>
      </c>
      <c r="AJ266" s="21" t="str">
        <f t="shared" si="41"/>
        <v>-</v>
      </c>
      <c r="AK266" s="144"/>
      <c r="AL266" s="154"/>
      <c r="AM266" s="154"/>
      <c r="AN266" s="154"/>
      <c r="AO266" s="154"/>
      <c r="AP266" s="144"/>
    </row>
    <row r="267" spans="1:42">
      <c r="A267" s="144"/>
      <c r="B267" s="154"/>
      <c r="C267" s="144"/>
      <c r="D267" s="42" t="s">
        <v>2387</v>
      </c>
      <c r="E267" s="26" t="s">
        <v>605</v>
      </c>
      <c r="F267" s="144"/>
      <c r="G267" s="42" t="s">
        <v>2388</v>
      </c>
      <c r="H267" s="26" t="s">
        <v>2389</v>
      </c>
      <c r="I267" s="144"/>
      <c r="J267" s="64"/>
      <c r="K267" s="65"/>
      <c r="L267" s="144"/>
      <c r="M267" s="144"/>
      <c r="N267" s="144"/>
      <c r="O267" s="144"/>
      <c r="P267" s="42" t="s">
        <v>2387</v>
      </c>
      <c r="Q267" s="26" t="s">
        <v>2390</v>
      </c>
      <c r="R267" s="144"/>
      <c r="S267" s="42" t="s">
        <v>2391</v>
      </c>
      <c r="T267" s="26" t="s">
        <v>2392</v>
      </c>
      <c r="U267" s="144"/>
      <c r="V267" s="64"/>
      <c r="W267" s="65"/>
      <c r="X267" s="65"/>
      <c r="Y267" s="149"/>
      <c r="Z267" s="144"/>
      <c r="AA267" s="49" t="s">
        <v>2393</v>
      </c>
      <c r="AB267" s="144"/>
      <c r="AC267" s="59" t="str">
        <f t="shared" si="36"/>
        <v>CELS</v>
      </c>
      <c r="AD267" s="79" t="str">
        <f t="shared" si="37"/>
        <v>CELS-100</v>
      </c>
      <c r="AE267" s="79" t="str">
        <f t="shared" si="38"/>
        <v>CELS-100-49</v>
      </c>
      <c r="AF267" s="27" t="s">
        <v>2393</v>
      </c>
      <c r="AG267" s="21" t="str">
        <f t="shared" si="39"/>
        <v>100</v>
      </c>
      <c r="AH267" s="144"/>
      <c r="AI267" s="59" t="str">
        <f t="shared" si="40"/>
        <v>-</v>
      </c>
      <c r="AJ267" s="21" t="str">
        <f t="shared" si="41"/>
        <v>-</v>
      </c>
      <c r="AK267" s="144"/>
      <c r="AL267" s="154"/>
      <c r="AM267" s="154"/>
      <c r="AN267" s="154"/>
      <c r="AO267" s="154"/>
      <c r="AP267" s="144"/>
    </row>
    <row r="268" spans="1:42">
      <c r="A268" s="144"/>
      <c r="B268" s="154"/>
      <c r="C268" s="144"/>
      <c r="D268" s="42" t="s">
        <v>2394</v>
      </c>
      <c r="E268" s="26" t="s">
        <v>1177</v>
      </c>
      <c r="F268" s="144"/>
      <c r="G268" s="42" t="s">
        <v>2395</v>
      </c>
      <c r="H268" s="26" t="s">
        <v>2396</v>
      </c>
      <c r="I268" s="144"/>
      <c r="J268" s="64"/>
      <c r="K268" s="65"/>
      <c r="L268" s="144"/>
      <c r="M268" s="144"/>
      <c r="N268" s="144"/>
      <c r="O268" s="144"/>
      <c r="P268" s="42" t="s">
        <v>2394</v>
      </c>
      <c r="Q268" s="26" t="s">
        <v>2397</v>
      </c>
      <c r="R268" s="144"/>
      <c r="S268" s="42" t="s">
        <v>2398</v>
      </c>
      <c r="T268" s="26" t="s">
        <v>2399</v>
      </c>
      <c r="U268" s="144"/>
      <c r="V268" s="64"/>
      <c r="W268" s="65"/>
      <c r="X268" s="65"/>
      <c r="Y268" s="149"/>
      <c r="Z268" s="144"/>
      <c r="AA268" s="49" t="s">
        <v>2400</v>
      </c>
      <c r="AB268" s="144"/>
      <c r="AC268" s="59" t="str">
        <f t="shared" si="36"/>
        <v>CELS</v>
      </c>
      <c r="AD268" s="79" t="str">
        <f t="shared" si="37"/>
        <v>CELS-100</v>
      </c>
      <c r="AE268" s="79" t="str">
        <f t="shared" si="38"/>
        <v>CELS-100-50</v>
      </c>
      <c r="AF268" s="27" t="s">
        <v>2400</v>
      </c>
      <c r="AG268" s="21" t="str">
        <f t="shared" si="39"/>
        <v>100</v>
      </c>
      <c r="AH268" s="144"/>
      <c r="AI268" s="59" t="str">
        <f t="shared" si="40"/>
        <v>-</v>
      </c>
      <c r="AJ268" s="21" t="str">
        <f t="shared" si="41"/>
        <v>-</v>
      </c>
      <c r="AK268" s="144"/>
      <c r="AL268" s="154"/>
      <c r="AM268" s="154"/>
      <c r="AN268" s="154"/>
      <c r="AO268" s="154"/>
      <c r="AP268" s="144"/>
    </row>
    <row r="269" spans="1:42">
      <c r="A269" s="144"/>
      <c r="B269" s="154"/>
      <c r="C269" s="144"/>
      <c r="D269" s="42" t="s">
        <v>2401</v>
      </c>
      <c r="E269" s="26" t="s">
        <v>1110</v>
      </c>
      <c r="F269" s="144"/>
      <c r="G269" s="42" t="s">
        <v>2402</v>
      </c>
      <c r="H269" s="26" t="s">
        <v>2403</v>
      </c>
      <c r="I269" s="144"/>
      <c r="J269" s="64"/>
      <c r="K269" s="65"/>
      <c r="L269" s="144"/>
      <c r="M269" s="144"/>
      <c r="N269" s="144"/>
      <c r="O269" s="144"/>
      <c r="P269" s="42" t="s">
        <v>2401</v>
      </c>
      <c r="Q269" s="26" t="s">
        <v>2404</v>
      </c>
      <c r="R269" s="144"/>
      <c r="S269" s="42" t="s">
        <v>2405</v>
      </c>
      <c r="T269" s="26" t="s">
        <v>2406</v>
      </c>
      <c r="U269" s="144"/>
      <c r="V269" s="64"/>
      <c r="W269" s="65"/>
      <c r="X269" s="65"/>
      <c r="Y269" s="149"/>
      <c r="Z269" s="144"/>
      <c r="AA269" s="49" t="s">
        <v>2407</v>
      </c>
      <c r="AB269" s="144"/>
      <c r="AC269" s="59" t="str">
        <f t="shared" si="36"/>
        <v>CELS</v>
      </c>
      <c r="AD269" s="79" t="str">
        <f t="shared" si="37"/>
        <v>CELS-100</v>
      </c>
      <c r="AE269" s="79" t="str">
        <f t="shared" si="38"/>
        <v>CELS-100-51</v>
      </c>
      <c r="AF269" s="27" t="s">
        <v>2407</v>
      </c>
      <c r="AG269" s="21" t="str">
        <f t="shared" si="39"/>
        <v>100</v>
      </c>
      <c r="AH269" s="144"/>
      <c r="AI269" s="59" t="str">
        <f t="shared" si="40"/>
        <v>-</v>
      </c>
      <c r="AJ269" s="21" t="str">
        <f t="shared" si="41"/>
        <v>-</v>
      </c>
      <c r="AK269" s="144"/>
      <c r="AL269" s="154"/>
      <c r="AM269" s="154"/>
      <c r="AN269" s="154"/>
      <c r="AO269" s="154"/>
      <c r="AP269" s="144"/>
    </row>
    <row r="270" spans="1:42">
      <c r="A270" s="144"/>
      <c r="B270" s="154"/>
      <c r="C270" s="144"/>
      <c r="D270" s="42" t="s">
        <v>2408</v>
      </c>
      <c r="E270" s="26" t="s">
        <v>1110</v>
      </c>
      <c r="F270" s="144"/>
      <c r="G270" s="42" t="s">
        <v>2409</v>
      </c>
      <c r="H270" s="26" t="s">
        <v>2410</v>
      </c>
      <c r="I270" s="144"/>
      <c r="J270" s="64"/>
      <c r="K270" s="65"/>
      <c r="L270" s="144"/>
      <c r="M270" s="144"/>
      <c r="N270" s="144"/>
      <c r="O270" s="144"/>
      <c r="P270" s="42" t="s">
        <v>2408</v>
      </c>
      <c r="Q270" s="26" t="s">
        <v>2411</v>
      </c>
      <c r="R270" s="144"/>
      <c r="S270" s="42" t="s">
        <v>2412</v>
      </c>
      <c r="T270" s="26" t="s">
        <v>2413</v>
      </c>
      <c r="U270" s="144"/>
      <c r="V270" s="64"/>
      <c r="W270" s="65"/>
      <c r="X270" s="70"/>
      <c r="Y270" s="149"/>
      <c r="Z270" s="144"/>
      <c r="AA270" s="49" t="s">
        <v>2414</v>
      </c>
      <c r="AB270" s="144"/>
      <c r="AC270" s="59" t="str">
        <f t="shared" si="36"/>
        <v>CELS</v>
      </c>
      <c r="AD270" s="79" t="str">
        <f t="shared" si="37"/>
        <v>CELS-100</v>
      </c>
      <c r="AE270" s="79" t="str">
        <f t="shared" si="38"/>
        <v>CELS-100-52</v>
      </c>
      <c r="AF270" s="27" t="s">
        <v>2414</v>
      </c>
      <c r="AG270" s="21" t="str">
        <f t="shared" si="39"/>
        <v>100</v>
      </c>
      <c r="AH270" s="144"/>
      <c r="AI270" s="59" t="str">
        <f t="shared" si="40"/>
        <v>-</v>
      </c>
      <c r="AJ270" s="21" t="str">
        <f t="shared" si="41"/>
        <v>-</v>
      </c>
      <c r="AK270" s="144"/>
      <c r="AL270" s="154"/>
      <c r="AM270" s="154"/>
      <c r="AN270" s="154"/>
      <c r="AO270" s="154"/>
      <c r="AP270" s="144"/>
    </row>
    <row r="271" spans="1:42">
      <c r="A271" s="144"/>
      <c r="B271" s="154"/>
      <c r="C271" s="144"/>
      <c r="D271" s="42" t="s">
        <v>2415</v>
      </c>
      <c r="E271" s="26" t="s">
        <v>1110</v>
      </c>
      <c r="F271" s="144"/>
      <c r="G271" s="42" t="s">
        <v>2416</v>
      </c>
      <c r="H271" s="26" t="s">
        <v>2417</v>
      </c>
      <c r="I271" s="144"/>
      <c r="J271" s="64"/>
      <c r="K271" s="65"/>
      <c r="L271" s="144"/>
      <c r="M271" s="144"/>
      <c r="N271" s="144"/>
      <c r="O271" s="144"/>
      <c r="P271" s="42" t="s">
        <v>2415</v>
      </c>
      <c r="Q271" s="26" t="s">
        <v>2418</v>
      </c>
      <c r="R271" s="144"/>
      <c r="S271" s="42" t="s">
        <v>2419</v>
      </c>
      <c r="T271" s="26" t="s">
        <v>2420</v>
      </c>
      <c r="U271" s="144"/>
      <c r="V271" s="64"/>
      <c r="W271" s="65"/>
      <c r="X271" s="70"/>
      <c r="Y271" s="149"/>
      <c r="Z271" s="144"/>
      <c r="AA271" s="49" t="s">
        <v>2421</v>
      </c>
      <c r="AB271" s="144"/>
      <c r="AC271" s="59" t="str">
        <f t="shared" si="36"/>
        <v>CELS</v>
      </c>
      <c r="AD271" s="79" t="str">
        <f t="shared" si="37"/>
        <v>CELS-100</v>
      </c>
      <c r="AE271" s="79" t="str">
        <f t="shared" si="38"/>
        <v>CELS-100-53</v>
      </c>
      <c r="AF271" s="27" t="s">
        <v>2421</v>
      </c>
      <c r="AG271" s="21" t="str">
        <f t="shared" si="39"/>
        <v>100</v>
      </c>
      <c r="AH271" s="144"/>
      <c r="AI271" s="59" t="str">
        <f t="shared" si="40"/>
        <v>-</v>
      </c>
      <c r="AJ271" s="21" t="str">
        <f t="shared" si="41"/>
        <v>-</v>
      </c>
      <c r="AK271" s="144"/>
      <c r="AL271" s="154"/>
      <c r="AM271" s="154"/>
      <c r="AN271" s="154"/>
      <c r="AO271" s="154"/>
      <c r="AP271" s="144"/>
    </row>
    <row r="272" spans="1:42">
      <c r="A272" s="144"/>
      <c r="B272" s="154"/>
      <c r="C272" s="144"/>
      <c r="D272" s="42" t="s">
        <v>2422</v>
      </c>
      <c r="E272" s="26" t="s">
        <v>1110</v>
      </c>
      <c r="F272" s="144"/>
      <c r="G272" s="42" t="s">
        <v>2423</v>
      </c>
      <c r="H272" s="26" t="s">
        <v>2424</v>
      </c>
      <c r="I272" s="144"/>
      <c r="J272" s="64"/>
      <c r="K272" s="65"/>
      <c r="L272" s="144"/>
      <c r="M272" s="144"/>
      <c r="N272" s="144"/>
      <c r="O272" s="144"/>
      <c r="P272" s="42" t="s">
        <v>2422</v>
      </c>
      <c r="Q272" s="26" t="s">
        <v>2425</v>
      </c>
      <c r="R272" s="144"/>
      <c r="S272" s="42" t="s">
        <v>2426</v>
      </c>
      <c r="T272" s="26" t="s">
        <v>197</v>
      </c>
      <c r="U272" s="144"/>
      <c r="V272" s="64"/>
      <c r="W272" s="65"/>
      <c r="X272" s="70"/>
      <c r="Y272" s="149"/>
      <c r="Z272" s="144"/>
      <c r="AA272" s="49" t="s">
        <v>2427</v>
      </c>
      <c r="AB272" s="144"/>
      <c r="AC272" s="59" t="str">
        <f t="shared" si="36"/>
        <v>CELS</v>
      </c>
      <c r="AD272" s="79" t="str">
        <f t="shared" si="37"/>
        <v>CELS-100</v>
      </c>
      <c r="AE272" s="79" t="str">
        <f t="shared" si="38"/>
        <v>CELS-100-54</v>
      </c>
      <c r="AF272" s="27" t="s">
        <v>2427</v>
      </c>
      <c r="AG272" s="21" t="str">
        <f t="shared" si="39"/>
        <v>100</v>
      </c>
      <c r="AH272" s="144"/>
      <c r="AI272" s="59" t="str">
        <f t="shared" si="40"/>
        <v>-</v>
      </c>
      <c r="AJ272" s="21" t="str">
        <f t="shared" si="41"/>
        <v>-</v>
      </c>
      <c r="AK272" s="144"/>
      <c r="AL272" s="154"/>
      <c r="AM272" s="154"/>
      <c r="AN272" s="154"/>
      <c r="AO272" s="154"/>
      <c r="AP272" s="144"/>
    </row>
    <row r="273" spans="1:42">
      <c r="A273" s="144"/>
      <c r="B273" s="154"/>
      <c r="C273" s="144"/>
      <c r="D273" s="42" t="s">
        <v>2428</v>
      </c>
      <c r="E273" s="26" t="s">
        <v>605</v>
      </c>
      <c r="F273" s="144"/>
      <c r="G273" s="42" t="s">
        <v>2429</v>
      </c>
      <c r="H273" s="26" t="s">
        <v>2430</v>
      </c>
      <c r="I273" s="144"/>
      <c r="J273" s="64"/>
      <c r="K273" s="65"/>
      <c r="L273" s="144"/>
      <c r="M273" s="144"/>
      <c r="N273" s="144"/>
      <c r="O273" s="144"/>
      <c r="P273" s="42" t="s">
        <v>2428</v>
      </c>
      <c r="Q273" s="26" t="s">
        <v>2431</v>
      </c>
      <c r="R273" s="144"/>
      <c r="S273" s="42" t="s">
        <v>2432</v>
      </c>
      <c r="T273" s="26" t="s">
        <v>2433</v>
      </c>
      <c r="U273" s="144"/>
      <c r="V273" s="64"/>
      <c r="W273" s="65"/>
      <c r="X273" s="65"/>
      <c r="Y273" s="149"/>
      <c r="Z273" s="144"/>
      <c r="AA273" s="49" t="s">
        <v>2434</v>
      </c>
      <c r="AB273" s="144"/>
      <c r="AC273" s="59" t="str">
        <f t="shared" si="36"/>
        <v>CELS</v>
      </c>
      <c r="AD273" s="79" t="str">
        <f t="shared" si="37"/>
        <v>CELS-100</v>
      </c>
      <c r="AE273" s="79" t="str">
        <f t="shared" si="38"/>
        <v>CELS-100-55</v>
      </c>
      <c r="AF273" s="27" t="s">
        <v>2434</v>
      </c>
      <c r="AG273" s="21" t="str">
        <f t="shared" si="39"/>
        <v>100</v>
      </c>
      <c r="AH273" s="144"/>
      <c r="AI273" s="59" t="str">
        <f t="shared" si="40"/>
        <v>-</v>
      </c>
      <c r="AJ273" s="21" t="str">
        <f t="shared" si="41"/>
        <v>-</v>
      </c>
      <c r="AK273" s="144"/>
      <c r="AL273" s="154"/>
      <c r="AM273" s="154"/>
      <c r="AN273" s="154"/>
      <c r="AO273" s="154"/>
      <c r="AP273" s="144"/>
    </row>
    <row r="274" spans="1:42">
      <c r="A274" s="144"/>
      <c r="B274" s="154"/>
      <c r="C274" s="144"/>
      <c r="D274" s="42" t="s">
        <v>2435</v>
      </c>
      <c r="E274" s="26" t="s">
        <v>605</v>
      </c>
      <c r="F274" s="144"/>
      <c r="G274" s="42" t="s">
        <v>2436</v>
      </c>
      <c r="H274" s="26" t="s">
        <v>2437</v>
      </c>
      <c r="I274" s="144"/>
      <c r="J274" s="64"/>
      <c r="K274" s="65"/>
      <c r="L274" s="144"/>
      <c r="M274" s="144"/>
      <c r="N274" s="144"/>
      <c r="O274" s="144"/>
      <c r="P274" s="42" t="s">
        <v>2435</v>
      </c>
      <c r="Q274" s="26" t="s">
        <v>2438</v>
      </c>
      <c r="R274" s="144"/>
      <c r="S274" s="42" t="s">
        <v>2439</v>
      </c>
      <c r="T274" s="26" t="s">
        <v>2440</v>
      </c>
      <c r="U274" s="144"/>
      <c r="V274" s="64"/>
      <c r="W274" s="65"/>
      <c r="X274" s="65"/>
      <c r="Y274" s="149"/>
      <c r="Z274" s="144"/>
      <c r="AA274" s="49" t="s">
        <v>2441</v>
      </c>
      <c r="AB274" s="144"/>
      <c r="AC274" s="59" t="str">
        <f t="shared" si="36"/>
        <v>CELS</v>
      </c>
      <c r="AD274" s="79" t="str">
        <f t="shared" si="37"/>
        <v>CELS-100</v>
      </c>
      <c r="AE274" s="79" t="str">
        <f t="shared" si="38"/>
        <v>CELS-100-56</v>
      </c>
      <c r="AF274" s="27" t="s">
        <v>2441</v>
      </c>
      <c r="AG274" s="21" t="str">
        <f t="shared" si="39"/>
        <v>100</v>
      </c>
      <c r="AH274" s="144"/>
      <c r="AI274" s="59" t="str">
        <f t="shared" si="40"/>
        <v>-</v>
      </c>
      <c r="AJ274" s="21" t="str">
        <f t="shared" si="41"/>
        <v>-</v>
      </c>
      <c r="AK274" s="144"/>
      <c r="AL274" s="154"/>
      <c r="AM274" s="154"/>
      <c r="AN274" s="154"/>
      <c r="AO274" s="154"/>
      <c r="AP274" s="144"/>
    </row>
    <row r="275" spans="1:42">
      <c r="A275" s="144"/>
      <c r="B275" s="154"/>
      <c r="C275" s="144"/>
      <c r="D275" s="42" t="s">
        <v>2442</v>
      </c>
      <c r="E275" s="26" t="s">
        <v>605</v>
      </c>
      <c r="F275" s="144"/>
      <c r="G275" s="42" t="s">
        <v>2443</v>
      </c>
      <c r="H275" s="26" t="s">
        <v>2444</v>
      </c>
      <c r="I275" s="144"/>
      <c r="J275" s="64"/>
      <c r="K275" s="65"/>
      <c r="L275" s="144"/>
      <c r="M275" s="144"/>
      <c r="N275" s="144"/>
      <c r="O275" s="144"/>
      <c r="P275" s="42" t="s">
        <v>2442</v>
      </c>
      <c r="Q275" s="26" t="s">
        <v>2445</v>
      </c>
      <c r="R275" s="144"/>
      <c r="S275" s="42" t="s">
        <v>2446</v>
      </c>
      <c r="T275" s="26" t="s">
        <v>2447</v>
      </c>
      <c r="U275" s="144"/>
      <c r="V275" s="64"/>
      <c r="W275" s="65"/>
      <c r="X275" s="65"/>
      <c r="Y275" s="149"/>
      <c r="Z275" s="144"/>
      <c r="AA275" s="49" t="s">
        <v>2448</v>
      </c>
      <c r="AB275" s="144"/>
      <c r="AC275" s="59" t="str">
        <f t="shared" si="36"/>
        <v>CELS</v>
      </c>
      <c r="AD275" s="79" t="str">
        <f t="shared" si="37"/>
        <v>CELS-100</v>
      </c>
      <c r="AE275" s="79" t="str">
        <f t="shared" si="38"/>
        <v>CELS-100-57</v>
      </c>
      <c r="AF275" s="27" t="s">
        <v>2448</v>
      </c>
      <c r="AG275" s="21" t="str">
        <f t="shared" si="39"/>
        <v>100</v>
      </c>
      <c r="AH275" s="144"/>
      <c r="AI275" s="59" t="str">
        <f t="shared" si="40"/>
        <v>-</v>
      </c>
      <c r="AJ275" s="21" t="str">
        <f t="shared" si="41"/>
        <v>-</v>
      </c>
      <c r="AK275" s="144"/>
      <c r="AL275" s="154"/>
      <c r="AM275" s="154"/>
      <c r="AN275" s="154"/>
      <c r="AO275" s="154"/>
      <c r="AP275" s="144"/>
    </row>
    <row r="276" spans="1:42">
      <c r="A276" s="144"/>
      <c r="B276" s="154"/>
      <c r="C276" s="144"/>
      <c r="D276" s="42" t="s">
        <v>2449</v>
      </c>
      <c r="E276" s="26" t="s">
        <v>605</v>
      </c>
      <c r="F276" s="144"/>
      <c r="G276" s="42" t="s">
        <v>2450</v>
      </c>
      <c r="H276" s="26" t="s">
        <v>2451</v>
      </c>
      <c r="I276" s="144"/>
      <c r="J276" s="64"/>
      <c r="K276" s="65"/>
      <c r="L276" s="144"/>
      <c r="M276" s="144"/>
      <c r="N276" s="144"/>
      <c r="O276" s="144"/>
      <c r="P276" s="42" t="s">
        <v>2449</v>
      </c>
      <c r="Q276" s="26" t="s">
        <v>2452</v>
      </c>
      <c r="R276" s="144"/>
      <c r="S276" s="42" t="s">
        <v>2453</v>
      </c>
      <c r="T276" s="26" t="s">
        <v>2454</v>
      </c>
      <c r="U276" s="144"/>
      <c r="V276" s="64"/>
      <c r="W276" s="65"/>
      <c r="X276" s="65"/>
      <c r="Y276" s="149"/>
      <c r="Z276" s="144"/>
      <c r="AA276" s="49" t="s">
        <v>2455</v>
      </c>
      <c r="AB276" s="144"/>
      <c r="AC276" s="59" t="str">
        <f t="shared" si="36"/>
        <v>CELS</v>
      </c>
      <c r="AD276" s="79" t="str">
        <f t="shared" si="37"/>
        <v>CELS-100</v>
      </c>
      <c r="AE276" s="79" t="str">
        <f t="shared" si="38"/>
        <v>CELS-100-58</v>
      </c>
      <c r="AF276" s="27" t="s">
        <v>2455</v>
      </c>
      <c r="AG276" s="21" t="str">
        <f t="shared" si="39"/>
        <v>100</v>
      </c>
      <c r="AH276" s="144"/>
      <c r="AI276" s="59" t="str">
        <f t="shared" si="40"/>
        <v>-</v>
      </c>
      <c r="AJ276" s="21" t="str">
        <f t="shared" si="41"/>
        <v>-</v>
      </c>
      <c r="AK276" s="144"/>
      <c r="AL276" s="154"/>
      <c r="AM276" s="154"/>
      <c r="AN276" s="154"/>
      <c r="AO276" s="154"/>
      <c r="AP276" s="144"/>
    </row>
    <row r="277" spans="1:42">
      <c r="A277" s="144"/>
      <c r="B277" s="154"/>
      <c r="C277" s="144"/>
      <c r="D277" s="42" t="s">
        <v>2456</v>
      </c>
      <c r="E277" s="26" t="s">
        <v>605</v>
      </c>
      <c r="F277" s="144"/>
      <c r="G277" s="42" t="s">
        <v>2457</v>
      </c>
      <c r="H277" s="26" t="s">
        <v>2458</v>
      </c>
      <c r="I277" s="144"/>
      <c r="J277" s="64"/>
      <c r="K277" s="65"/>
      <c r="L277" s="144"/>
      <c r="M277" s="144"/>
      <c r="N277" s="144"/>
      <c r="O277" s="144"/>
      <c r="P277" s="42" t="s">
        <v>2456</v>
      </c>
      <c r="Q277" s="26" t="s">
        <v>2459</v>
      </c>
      <c r="R277" s="144"/>
      <c r="S277" s="42" t="s">
        <v>2460</v>
      </c>
      <c r="T277" s="26" t="s">
        <v>2461</v>
      </c>
      <c r="U277" s="144"/>
      <c r="V277" s="64"/>
      <c r="W277" s="65"/>
      <c r="X277" s="65"/>
      <c r="Y277" s="149"/>
      <c r="Z277" s="144"/>
      <c r="AA277" s="49" t="s">
        <v>2462</v>
      </c>
      <c r="AB277" s="144"/>
      <c r="AC277" s="59" t="str">
        <f t="shared" si="36"/>
        <v>CELS</v>
      </c>
      <c r="AD277" s="79" t="str">
        <f t="shared" si="37"/>
        <v>CELS-100</v>
      </c>
      <c r="AE277" s="79" t="str">
        <f t="shared" si="38"/>
        <v>CELS-100-59</v>
      </c>
      <c r="AF277" s="27" t="s">
        <v>2462</v>
      </c>
      <c r="AG277" s="21" t="str">
        <f t="shared" si="39"/>
        <v>100</v>
      </c>
      <c r="AH277" s="144"/>
      <c r="AI277" s="59" t="str">
        <f t="shared" si="40"/>
        <v>-</v>
      </c>
      <c r="AJ277" s="21" t="str">
        <f t="shared" si="41"/>
        <v>-</v>
      </c>
      <c r="AK277" s="144"/>
      <c r="AL277" s="154"/>
      <c r="AM277" s="154"/>
      <c r="AN277" s="154"/>
      <c r="AO277" s="154"/>
      <c r="AP277" s="144"/>
    </row>
    <row r="278" spans="1:42">
      <c r="A278" s="144"/>
      <c r="B278" s="154"/>
      <c r="C278" s="144"/>
      <c r="D278" s="42" t="s">
        <v>2463</v>
      </c>
      <c r="E278" s="26" t="s">
        <v>229</v>
      </c>
      <c r="F278" s="144"/>
      <c r="G278" s="42" t="s">
        <v>2464</v>
      </c>
      <c r="H278" s="26" t="s">
        <v>2465</v>
      </c>
      <c r="I278" s="144"/>
      <c r="J278" s="64"/>
      <c r="K278" s="65"/>
      <c r="L278" s="144"/>
      <c r="M278" s="144"/>
      <c r="N278" s="144"/>
      <c r="O278" s="144"/>
      <c r="P278" s="42" t="s">
        <v>2463</v>
      </c>
      <c r="Q278" s="26" t="s">
        <v>2466</v>
      </c>
      <c r="R278" s="144"/>
      <c r="S278" s="42" t="s">
        <v>2467</v>
      </c>
      <c r="T278" s="26" t="s">
        <v>2468</v>
      </c>
      <c r="U278" s="144"/>
      <c r="V278" s="64"/>
      <c r="W278" s="65"/>
      <c r="X278" s="65"/>
      <c r="Y278" s="149"/>
      <c r="Z278" s="144"/>
      <c r="AA278" s="49" t="s">
        <v>2469</v>
      </c>
      <c r="AB278" s="144"/>
      <c r="AC278" s="59" t="str">
        <f t="shared" si="36"/>
        <v>CELS</v>
      </c>
      <c r="AD278" s="79" t="str">
        <f t="shared" si="37"/>
        <v>CELS-100</v>
      </c>
      <c r="AE278" s="79" t="str">
        <f t="shared" si="38"/>
        <v>CELS-100-60</v>
      </c>
      <c r="AF278" s="27" t="s">
        <v>2469</v>
      </c>
      <c r="AG278" s="21" t="str">
        <f t="shared" si="39"/>
        <v>100</v>
      </c>
      <c r="AH278" s="144"/>
      <c r="AI278" s="59" t="str">
        <f t="shared" si="40"/>
        <v>-</v>
      </c>
      <c r="AJ278" s="21" t="str">
        <f t="shared" si="41"/>
        <v>-</v>
      </c>
      <c r="AK278" s="144"/>
      <c r="AL278" s="154"/>
      <c r="AM278" s="154"/>
      <c r="AN278" s="154"/>
      <c r="AO278" s="154"/>
      <c r="AP278" s="144"/>
    </row>
    <row r="279" spans="1:42">
      <c r="A279" s="144"/>
      <c r="B279" s="154"/>
      <c r="C279" s="144"/>
      <c r="D279" s="42" t="s">
        <v>2470</v>
      </c>
      <c r="E279" s="26" t="s">
        <v>287</v>
      </c>
      <c r="F279" s="144"/>
      <c r="G279" s="42" t="s">
        <v>2471</v>
      </c>
      <c r="H279" s="26" t="s">
        <v>2472</v>
      </c>
      <c r="I279" s="144"/>
      <c r="J279" s="64"/>
      <c r="K279" s="65"/>
      <c r="L279" s="144"/>
      <c r="M279" s="144"/>
      <c r="N279" s="144"/>
      <c r="O279" s="144"/>
      <c r="P279" s="42" t="s">
        <v>2470</v>
      </c>
      <c r="Q279" s="26" t="s">
        <v>2473</v>
      </c>
      <c r="R279" s="144"/>
      <c r="S279" s="42" t="s">
        <v>2474</v>
      </c>
      <c r="T279" s="26" t="s">
        <v>2475</v>
      </c>
      <c r="U279" s="144"/>
      <c r="V279" s="64"/>
      <c r="W279" s="65"/>
      <c r="X279" s="65"/>
      <c r="Y279" s="149"/>
      <c r="Z279" s="144"/>
      <c r="AA279" s="49" t="s">
        <v>2476</v>
      </c>
      <c r="AB279" s="144"/>
      <c r="AC279" s="59" t="str">
        <f t="shared" si="36"/>
        <v>CELS</v>
      </c>
      <c r="AD279" s="79" t="str">
        <f t="shared" si="37"/>
        <v>CELS-100</v>
      </c>
      <c r="AE279" s="79" t="str">
        <f t="shared" si="38"/>
        <v>CELS-100-61</v>
      </c>
      <c r="AF279" s="27" t="s">
        <v>2476</v>
      </c>
      <c r="AG279" s="21" t="str">
        <f t="shared" si="39"/>
        <v>100</v>
      </c>
      <c r="AH279" s="144"/>
      <c r="AI279" s="59" t="str">
        <f t="shared" si="40"/>
        <v>-</v>
      </c>
      <c r="AJ279" s="21" t="str">
        <f t="shared" si="41"/>
        <v>-</v>
      </c>
      <c r="AK279" s="144"/>
      <c r="AL279" s="154"/>
      <c r="AM279" s="154"/>
      <c r="AN279" s="154"/>
      <c r="AO279" s="154"/>
      <c r="AP279" s="144"/>
    </row>
    <row r="280" spans="1:42">
      <c r="A280" s="144"/>
      <c r="B280" s="154"/>
      <c r="C280" s="144"/>
      <c r="D280" s="42" t="s">
        <v>2477</v>
      </c>
      <c r="E280" s="26" t="s">
        <v>605</v>
      </c>
      <c r="F280" s="144"/>
      <c r="G280" s="42" t="s">
        <v>2478</v>
      </c>
      <c r="H280" s="26" t="s">
        <v>2479</v>
      </c>
      <c r="I280" s="144"/>
      <c r="J280" s="64"/>
      <c r="K280" s="65"/>
      <c r="L280" s="144"/>
      <c r="M280" s="144"/>
      <c r="N280" s="144"/>
      <c r="O280" s="144"/>
      <c r="P280" s="42" t="s">
        <v>2477</v>
      </c>
      <c r="Q280" s="26" t="s">
        <v>2480</v>
      </c>
      <c r="R280" s="144"/>
      <c r="S280" s="42" t="s">
        <v>2481</v>
      </c>
      <c r="T280" s="26" t="s">
        <v>2482</v>
      </c>
      <c r="U280" s="144"/>
      <c r="V280" s="64"/>
      <c r="W280" s="69"/>
      <c r="X280" s="65"/>
      <c r="Y280" s="149"/>
      <c r="Z280" s="144"/>
      <c r="AA280" s="49" t="s">
        <v>2483</v>
      </c>
      <c r="AB280" s="144"/>
      <c r="AC280" s="59" t="str">
        <f t="shared" si="36"/>
        <v>CELS</v>
      </c>
      <c r="AD280" s="79" t="str">
        <f t="shared" si="37"/>
        <v>CELS-100</v>
      </c>
      <c r="AE280" s="79" t="str">
        <f t="shared" si="38"/>
        <v>CELS-100-62</v>
      </c>
      <c r="AF280" s="27" t="s">
        <v>2483</v>
      </c>
      <c r="AG280" s="21" t="str">
        <f t="shared" si="39"/>
        <v>100</v>
      </c>
      <c r="AH280" s="144"/>
      <c r="AI280" s="59" t="str">
        <f t="shared" si="40"/>
        <v>-</v>
      </c>
      <c r="AJ280" s="21" t="str">
        <f t="shared" si="41"/>
        <v>-</v>
      </c>
      <c r="AK280" s="144"/>
      <c r="AL280" s="154"/>
      <c r="AM280" s="154"/>
      <c r="AN280" s="154"/>
      <c r="AO280" s="154"/>
      <c r="AP280" s="144"/>
    </row>
    <row r="281" spans="1:42">
      <c r="A281" s="144"/>
      <c r="B281" s="154"/>
      <c r="C281" s="144"/>
      <c r="D281" s="42" t="s">
        <v>2484</v>
      </c>
      <c r="E281" s="26" t="s">
        <v>605</v>
      </c>
      <c r="F281" s="144"/>
      <c r="G281" s="42" t="s">
        <v>2485</v>
      </c>
      <c r="H281" s="26" t="s">
        <v>2486</v>
      </c>
      <c r="I281" s="144"/>
      <c r="J281" s="64"/>
      <c r="K281" s="65"/>
      <c r="L281" s="144"/>
      <c r="M281" s="144"/>
      <c r="N281" s="144"/>
      <c r="O281" s="144"/>
      <c r="P281" s="42" t="s">
        <v>2484</v>
      </c>
      <c r="Q281" s="26" t="s">
        <v>2487</v>
      </c>
      <c r="R281" s="144"/>
      <c r="S281" s="42" t="s">
        <v>2488</v>
      </c>
      <c r="T281" s="26" t="s">
        <v>2489</v>
      </c>
      <c r="U281" s="144"/>
      <c r="V281" s="64"/>
      <c r="W281" s="69"/>
      <c r="X281" s="65"/>
      <c r="Y281" s="149"/>
      <c r="Z281" s="144"/>
      <c r="AA281" s="49" t="s">
        <v>2490</v>
      </c>
      <c r="AB281" s="144"/>
      <c r="AC281" s="59" t="str">
        <f t="shared" si="36"/>
        <v>CELS</v>
      </c>
      <c r="AD281" s="79" t="str">
        <f t="shared" si="37"/>
        <v>CELS-100</v>
      </c>
      <c r="AE281" s="79" t="str">
        <f t="shared" si="38"/>
        <v>CELS-100-63</v>
      </c>
      <c r="AF281" s="27" t="s">
        <v>2490</v>
      </c>
      <c r="AG281" s="21" t="str">
        <f t="shared" si="39"/>
        <v>100</v>
      </c>
      <c r="AH281" s="144"/>
      <c r="AI281" s="59" t="str">
        <f t="shared" si="40"/>
        <v>-</v>
      </c>
      <c r="AJ281" s="21" t="str">
        <f t="shared" si="41"/>
        <v>-</v>
      </c>
      <c r="AK281" s="144"/>
      <c r="AL281" s="154"/>
      <c r="AM281" s="154"/>
      <c r="AN281" s="154"/>
      <c r="AO281" s="154"/>
      <c r="AP281" s="144"/>
    </row>
    <row r="282" spans="1:42">
      <c r="A282" s="144"/>
      <c r="B282" s="154"/>
      <c r="C282" s="144"/>
      <c r="D282" s="42" t="s">
        <v>2491</v>
      </c>
      <c r="E282" s="26" t="s">
        <v>605</v>
      </c>
      <c r="F282" s="144"/>
      <c r="G282" s="42" t="s">
        <v>2492</v>
      </c>
      <c r="H282" s="26" t="s">
        <v>2493</v>
      </c>
      <c r="I282" s="144"/>
      <c r="J282" s="64"/>
      <c r="K282" s="65"/>
      <c r="L282" s="144"/>
      <c r="M282" s="144"/>
      <c r="N282" s="144"/>
      <c r="O282" s="144"/>
      <c r="P282" s="42" t="s">
        <v>2491</v>
      </c>
      <c r="Q282" s="26" t="s">
        <v>2494</v>
      </c>
      <c r="R282" s="144"/>
      <c r="S282" s="42" t="s">
        <v>2495</v>
      </c>
      <c r="T282" s="26" t="s">
        <v>2496</v>
      </c>
      <c r="U282" s="144"/>
      <c r="V282" s="64"/>
      <c r="W282" s="69"/>
      <c r="X282" s="65"/>
      <c r="Y282" s="149"/>
      <c r="Z282" s="144"/>
      <c r="AA282" s="49" t="s">
        <v>2497</v>
      </c>
      <c r="AB282" s="144"/>
      <c r="AC282" s="59" t="str">
        <f t="shared" si="36"/>
        <v>CELS</v>
      </c>
      <c r="AD282" s="79" t="str">
        <f t="shared" si="37"/>
        <v>CELS-100</v>
      </c>
      <c r="AE282" s="79" t="str">
        <f t="shared" si="38"/>
        <v>CELS-100-64</v>
      </c>
      <c r="AF282" s="27" t="s">
        <v>2497</v>
      </c>
      <c r="AG282" s="21" t="str">
        <f t="shared" si="39"/>
        <v>100</v>
      </c>
      <c r="AH282" s="144"/>
      <c r="AI282" s="59" t="str">
        <f t="shared" si="40"/>
        <v>-</v>
      </c>
      <c r="AJ282" s="21" t="str">
        <f t="shared" si="41"/>
        <v>-</v>
      </c>
      <c r="AK282" s="144"/>
      <c r="AL282" s="154"/>
      <c r="AM282" s="154"/>
      <c r="AN282" s="154"/>
      <c r="AO282" s="154"/>
      <c r="AP282" s="144"/>
    </row>
    <row r="283" spans="1:42">
      <c r="A283" s="144"/>
      <c r="B283" s="154"/>
      <c r="C283" s="144"/>
      <c r="D283" s="42" t="s">
        <v>2498</v>
      </c>
      <c r="E283" s="26" t="s">
        <v>605</v>
      </c>
      <c r="F283" s="144"/>
      <c r="G283" s="42" t="s">
        <v>2499</v>
      </c>
      <c r="H283" s="26" t="s">
        <v>2500</v>
      </c>
      <c r="I283" s="144"/>
      <c r="J283" s="64"/>
      <c r="K283" s="65"/>
      <c r="L283" s="144"/>
      <c r="M283" s="144"/>
      <c r="N283" s="144"/>
      <c r="O283" s="144"/>
      <c r="P283" s="42" t="s">
        <v>2498</v>
      </c>
      <c r="Q283" s="26" t="s">
        <v>2501</v>
      </c>
      <c r="R283" s="144"/>
      <c r="S283" s="42" t="s">
        <v>2502</v>
      </c>
      <c r="T283" s="26" t="s">
        <v>2503</v>
      </c>
      <c r="U283" s="144"/>
      <c r="V283" s="64"/>
      <c r="W283" s="65"/>
      <c r="X283" s="65"/>
      <c r="Y283" s="149"/>
      <c r="Z283" s="144"/>
      <c r="AA283" s="49" t="s">
        <v>2504</v>
      </c>
      <c r="AB283" s="144"/>
      <c r="AC283" s="59" t="str">
        <f t="shared" si="36"/>
        <v>CELS</v>
      </c>
      <c r="AD283" s="79" t="str">
        <f t="shared" si="37"/>
        <v>CELS-100</v>
      </c>
      <c r="AE283" s="79" t="str">
        <f t="shared" si="38"/>
        <v>CELS-100-65</v>
      </c>
      <c r="AF283" s="27" t="s">
        <v>2504</v>
      </c>
      <c r="AG283" s="21" t="str">
        <f t="shared" si="39"/>
        <v>100</v>
      </c>
      <c r="AH283" s="144"/>
      <c r="AI283" s="59" t="str">
        <f t="shared" si="40"/>
        <v>-</v>
      </c>
      <c r="AJ283" s="21" t="str">
        <f t="shared" si="41"/>
        <v>-</v>
      </c>
      <c r="AK283" s="144"/>
      <c r="AL283" s="154"/>
      <c r="AM283" s="154"/>
      <c r="AN283" s="154"/>
      <c r="AO283" s="154"/>
      <c r="AP283" s="144"/>
    </row>
    <row r="284" spans="1:42">
      <c r="A284" s="144"/>
      <c r="B284" s="154"/>
      <c r="C284" s="144"/>
      <c r="D284" s="42" t="s">
        <v>2505</v>
      </c>
      <c r="E284" s="26" t="s">
        <v>605</v>
      </c>
      <c r="F284" s="144"/>
      <c r="G284" s="42" t="s">
        <v>2506</v>
      </c>
      <c r="H284" s="26" t="s">
        <v>2507</v>
      </c>
      <c r="I284" s="144"/>
      <c r="J284" s="64"/>
      <c r="K284" s="65"/>
      <c r="L284" s="144"/>
      <c r="M284" s="144"/>
      <c r="N284" s="144"/>
      <c r="O284" s="144"/>
      <c r="P284" s="42" t="s">
        <v>2505</v>
      </c>
      <c r="Q284" s="26" t="s">
        <v>2508</v>
      </c>
      <c r="R284" s="144"/>
      <c r="S284" s="42" t="s">
        <v>2509</v>
      </c>
      <c r="T284" s="26" t="s">
        <v>2510</v>
      </c>
      <c r="U284" s="144"/>
      <c r="V284" s="64"/>
      <c r="W284" s="65"/>
      <c r="X284" s="65"/>
      <c r="Y284" s="149"/>
      <c r="Z284" s="144"/>
      <c r="AA284" s="49" t="s">
        <v>2511</v>
      </c>
      <c r="AB284" s="144"/>
      <c r="AC284" s="59" t="str">
        <f t="shared" si="36"/>
        <v>CELS</v>
      </c>
      <c r="AD284" s="79" t="str">
        <f t="shared" si="37"/>
        <v>CELS-100</v>
      </c>
      <c r="AE284" s="79" t="str">
        <f t="shared" si="38"/>
        <v>CELS-100-66</v>
      </c>
      <c r="AF284" s="27" t="s">
        <v>2511</v>
      </c>
      <c r="AG284" s="21" t="str">
        <f t="shared" si="39"/>
        <v>100</v>
      </c>
      <c r="AH284" s="144"/>
      <c r="AI284" s="59" t="str">
        <f t="shared" si="40"/>
        <v>-</v>
      </c>
      <c r="AJ284" s="21" t="str">
        <f t="shared" si="41"/>
        <v>-</v>
      </c>
      <c r="AK284" s="144"/>
      <c r="AL284" s="154"/>
      <c r="AM284" s="154"/>
      <c r="AN284" s="154"/>
      <c r="AO284" s="154"/>
      <c r="AP284" s="144"/>
    </row>
    <row r="285" spans="1:42">
      <c r="A285" s="144"/>
      <c r="B285" s="154"/>
      <c r="C285" s="144"/>
      <c r="D285" s="42" t="s">
        <v>2512</v>
      </c>
      <c r="E285" s="26" t="s">
        <v>1283</v>
      </c>
      <c r="F285" s="144"/>
      <c r="G285" s="42" t="s">
        <v>2513</v>
      </c>
      <c r="H285" s="26" t="s">
        <v>2514</v>
      </c>
      <c r="I285" s="144"/>
      <c r="J285" s="64"/>
      <c r="K285" s="65"/>
      <c r="L285" s="144"/>
      <c r="M285" s="144"/>
      <c r="N285" s="144"/>
      <c r="O285" s="144"/>
      <c r="P285" s="42" t="s">
        <v>2512</v>
      </c>
      <c r="Q285" s="26" t="s">
        <v>2515</v>
      </c>
      <c r="R285" s="144"/>
      <c r="S285" s="42" t="s">
        <v>2516</v>
      </c>
      <c r="T285" s="26" t="s">
        <v>2517</v>
      </c>
      <c r="U285" s="144"/>
      <c r="V285" s="64"/>
      <c r="W285" s="65"/>
      <c r="X285" s="65"/>
      <c r="Y285" s="149"/>
      <c r="Z285" s="144"/>
      <c r="AA285" s="49" t="s">
        <v>2518</v>
      </c>
      <c r="AB285" s="144"/>
      <c r="AC285" s="59" t="str">
        <f t="shared" si="36"/>
        <v>CELS</v>
      </c>
      <c r="AD285" s="79" t="str">
        <f t="shared" si="37"/>
        <v>CELS-100</v>
      </c>
      <c r="AE285" s="79" t="str">
        <f t="shared" si="38"/>
        <v>CELS-100-67</v>
      </c>
      <c r="AF285" s="27" t="s">
        <v>2518</v>
      </c>
      <c r="AG285" s="21" t="str">
        <f t="shared" si="39"/>
        <v>100</v>
      </c>
      <c r="AH285" s="144"/>
      <c r="AI285" s="59" t="str">
        <f t="shared" si="40"/>
        <v>-</v>
      </c>
      <c r="AJ285" s="21" t="str">
        <f t="shared" si="41"/>
        <v>-</v>
      </c>
      <c r="AK285" s="144"/>
      <c r="AL285" s="154"/>
      <c r="AM285" s="154"/>
      <c r="AN285" s="154"/>
      <c r="AO285" s="154"/>
      <c r="AP285" s="144"/>
    </row>
    <row r="286" spans="1:42">
      <c r="A286" s="144"/>
      <c r="B286" s="154"/>
      <c r="C286" s="144"/>
      <c r="D286" s="42" t="s">
        <v>2519</v>
      </c>
      <c r="E286" s="26" t="s">
        <v>605</v>
      </c>
      <c r="F286" s="144"/>
      <c r="G286" s="42" t="s">
        <v>2520</v>
      </c>
      <c r="H286" s="26" t="s">
        <v>2521</v>
      </c>
      <c r="I286" s="144"/>
      <c r="J286" s="64"/>
      <c r="K286" s="65"/>
      <c r="L286" s="144"/>
      <c r="M286" s="144"/>
      <c r="N286" s="144"/>
      <c r="O286" s="144"/>
      <c r="P286" s="42" t="s">
        <v>2519</v>
      </c>
      <c r="Q286" s="26" t="s">
        <v>2522</v>
      </c>
      <c r="R286" s="144"/>
      <c r="S286" s="42" t="s">
        <v>2523</v>
      </c>
      <c r="T286" s="26" t="s">
        <v>2524</v>
      </c>
      <c r="U286" s="144"/>
      <c r="V286" s="64"/>
      <c r="W286" s="65"/>
      <c r="X286" s="65"/>
      <c r="Y286" s="149"/>
      <c r="Z286" s="144"/>
      <c r="AA286" s="49" t="s">
        <v>2525</v>
      </c>
      <c r="AB286" s="144"/>
      <c r="AC286" s="59" t="str">
        <f t="shared" si="36"/>
        <v>CELS</v>
      </c>
      <c r="AD286" s="79" t="str">
        <f t="shared" si="37"/>
        <v>CELS-100</v>
      </c>
      <c r="AE286" s="79" t="str">
        <f t="shared" si="38"/>
        <v>CELS-100-68</v>
      </c>
      <c r="AF286" s="27" t="s">
        <v>2525</v>
      </c>
      <c r="AG286" s="21" t="str">
        <f t="shared" si="39"/>
        <v>100</v>
      </c>
      <c r="AH286" s="144"/>
      <c r="AI286" s="59" t="str">
        <f t="shared" si="40"/>
        <v>-</v>
      </c>
      <c r="AJ286" s="21" t="str">
        <f t="shared" si="41"/>
        <v>-</v>
      </c>
      <c r="AK286" s="144"/>
      <c r="AL286" s="154"/>
      <c r="AM286" s="154"/>
      <c r="AN286" s="154"/>
      <c r="AO286" s="154"/>
      <c r="AP286" s="144"/>
    </row>
    <row r="287" spans="1:42">
      <c r="A287" s="144"/>
      <c r="B287" s="154"/>
      <c r="C287" s="144"/>
      <c r="D287" s="42" t="s">
        <v>2526</v>
      </c>
      <c r="E287" s="26" t="s">
        <v>974</v>
      </c>
      <c r="F287" s="144"/>
      <c r="G287" s="42" t="s">
        <v>2527</v>
      </c>
      <c r="H287" s="26" t="s">
        <v>2528</v>
      </c>
      <c r="I287" s="144"/>
      <c r="J287" s="144"/>
      <c r="K287" s="144"/>
      <c r="L287" s="144"/>
      <c r="M287" s="144"/>
      <c r="N287" s="144"/>
      <c r="O287" s="144"/>
      <c r="P287" s="42" t="s">
        <v>2526</v>
      </c>
      <c r="Q287" s="26" t="s">
        <v>2529</v>
      </c>
      <c r="R287" s="144"/>
      <c r="S287" s="42" t="s">
        <v>2530</v>
      </c>
      <c r="T287" s="26" t="s">
        <v>2531</v>
      </c>
      <c r="U287" s="144"/>
      <c r="V287" s="64"/>
      <c r="W287" s="65"/>
      <c r="X287" s="65"/>
      <c r="Y287" s="149"/>
      <c r="Z287" s="144"/>
      <c r="AA287" s="49" t="s">
        <v>2532</v>
      </c>
      <c r="AB287" s="144"/>
      <c r="AC287" s="59" t="str">
        <f t="shared" si="36"/>
        <v>CELS</v>
      </c>
      <c r="AD287" s="79" t="str">
        <f t="shared" si="37"/>
        <v>CELS-100</v>
      </c>
      <c r="AE287" s="79" t="str">
        <f t="shared" si="38"/>
        <v>CELS-100-69</v>
      </c>
      <c r="AF287" s="27" t="s">
        <v>2532</v>
      </c>
      <c r="AG287" s="21" t="str">
        <f t="shared" si="39"/>
        <v>100</v>
      </c>
      <c r="AH287" s="144"/>
      <c r="AI287" s="59" t="str">
        <f t="shared" si="40"/>
        <v>-</v>
      </c>
      <c r="AJ287" s="21" t="str">
        <f t="shared" si="41"/>
        <v>-</v>
      </c>
      <c r="AK287" s="144"/>
      <c r="AL287" s="154"/>
      <c r="AM287" s="154"/>
      <c r="AN287" s="154"/>
      <c r="AO287" s="154"/>
      <c r="AP287" s="144"/>
    </row>
    <row r="288" spans="1:42">
      <c r="A288" s="144"/>
      <c r="B288" s="154"/>
      <c r="C288" s="144"/>
      <c r="D288" s="42" t="s">
        <v>2533</v>
      </c>
      <c r="E288" s="26" t="s">
        <v>974</v>
      </c>
      <c r="F288" s="144"/>
      <c r="G288" s="42" t="s">
        <v>2534</v>
      </c>
      <c r="H288" s="26" t="s">
        <v>2535</v>
      </c>
      <c r="I288" s="144"/>
      <c r="J288" s="144"/>
      <c r="K288" s="144"/>
      <c r="L288" s="144"/>
      <c r="M288" s="144"/>
      <c r="N288" s="144"/>
      <c r="O288" s="144"/>
      <c r="P288" s="42" t="s">
        <v>2533</v>
      </c>
      <c r="Q288" s="26" t="s">
        <v>2536</v>
      </c>
      <c r="R288" s="144"/>
      <c r="S288" s="42" t="s">
        <v>2537</v>
      </c>
      <c r="T288" s="26" t="s">
        <v>2538</v>
      </c>
      <c r="U288" s="144"/>
      <c r="V288" s="64"/>
      <c r="W288" s="65"/>
      <c r="X288" s="65"/>
      <c r="Y288" s="149"/>
      <c r="Z288" s="144"/>
      <c r="AA288" s="49" t="s">
        <v>2539</v>
      </c>
      <c r="AB288" s="144"/>
      <c r="AC288" s="59" t="str">
        <f t="shared" si="36"/>
        <v>CELS</v>
      </c>
      <c r="AD288" s="79" t="str">
        <f t="shared" si="37"/>
        <v>CELS-100</v>
      </c>
      <c r="AE288" s="79" t="str">
        <f t="shared" si="38"/>
        <v>CELS-100-70</v>
      </c>
      <c r="AF288" s="27" t="s">
        <v>2539</v>
      </c>
      <c r="AG288" s="21" t="str">
        <f t="shared" si="39"/>
        <v>100</v>
      </c>
      <c r="AH288" s="144"/>
      <c r="AI288" s="59" t="str">
        <f t="shared" si="40"/>
        <v>-</v>
      </c>
      <c r="AJ288" s="21" t="str">
        <f t="shared" si="41"/>
        <v>-</v>
      </c>
      <c r="AK288" s="144"/>
      <c r="AL288" s="154"/>
      <c r="AM288" s="154"/>
      <c r="AN288" s="154"/>
      <c r="AO288" s="154"/>
      <c r="AP288" s="144"/>
    </row>
    <row r="289" spans="1:42">
      <c r="A289" s="144"/>
      <c r="B289" s="154"/>
      <c r="C289" s="144"/>
      <c r="D289" s="42" t="s">
        <v>2540</v>
      </c>
      <c r="E289" s="26" t="s">
        <v>974</v>
      </c>
      <c r="F289" s="144"/>
      <c r="G289" s="42" t="s">
        <v>2541</v>
      </c>
      <c r="H289" s="26" t="s">
        <v>2542</v>
      </c>
      <c r="I289" s="144"/>
      <c r="J289" s="144"/>
      <c r="K289" s="144"/>
      <c r="L289" s="144"/>
      <c r="M289" s="144"/>
      <c r="N289" s="144"/>
      <c r="O289" s="144"/>
      <c r="P289" s="42" t="s">
        <v>2540</v>
      </c>
      <c r="Q289" s="26" t="s">
        <v>2543</v>
      </c>
      <c r="R289" s="144"/>
      <c r="S289" s="42" t="s">
        <v>2544</v>
      </c>
      <c r="T289" s="26" t="s">
        <v>2545</v>
      </c>
      <c r="U289" s="144"/>
      <c r="V289" s="64"/>
      <c r="W289" s="65"/>
      <c r="X289" s="65"/>
      <c r="Y289" s="149"/>
      <c r="Z289" s="144"/>
      <c r="AA289" s="49" t="s">
        <v>2546</v>
      </c>
      <c r="AB289" s="144"/>
      <c r="AC289" s="59" t="str">
        <f t="shared" si="36"/>
        <v>CELS</v>
      </c>
      <c r="AD289" s="79" t="str">
        <f t="shared" si="37"/>
        <v>CELS-100</v>
      </c>
      <c r="AE289" s="79" t="str">
        <f t="shared" si="38"/>
        <v>CELS-100-71</v>
      </c>
      <c r="AF289" s="27" t="s">
        <v>2546</v>
      </c>
      <c r="AG289" s="21" t="str">
        <f t="shared" si="39"/>
        <v>100</v>
      </c>
      <c r="AH289" s="144"/>
      <c r="AI289" s="59" t="str">
        <f t="shared" si="40"/>
        <v>-</v>
      </c>
      <c r="AJ289" s="21" t="str">
        <f t="shared" si="41"/>
        <v>-</v>
      </c>
      <c r="AK289" s="144"/>
      <c r="AL289" s="154"/>
      <c r="AM289" s="154"/>
      <c r="AN289" s="154"/>
      <c r="AO289" s="154"/>
      <c r="AP289" s="144"/>
    </row>
    <row r="290" spans="1:42">
      <c r="A290" s="144"/>
      <c r="B290" s="154"/>
      <c r="C290" s="144"/>
      <c r="D290" s="42" t="s">
        <v>2547</v>
      </c>
      <c r="E290" s="26" t="s">
        <v>974</v>
      </c>
      <c r="F290" s="144"/>
      <c r="G290" s="42" t="s">
        <v>2548</v>
      </c>
      <c r="H290" s="26" t="s">
        <v>2549</v>
      </c>
      <c r="I290" s="144"/>
      <c r="J290" s="144"/>
      <c r="K290" s="144"/>
      <c r="L290" s="144"/>
      <c r="M290" s="144"/>
      <c r="N290" s="144"/>
      <c r="O290" s="144"/>
      <c r="P290" s="42" t="s">
        <v>2547</v>
      </c>
      <c r="Q290" s="26" t="s">
        <v>2550</v>
      </c>
      <c r="R290" s="144"/>
      <c r="S290" s="42" t="s">
        <v>2551</v>
      </c>
      <c r="T290" s="26" t="s">
        <v>2552</v>
      </c>
      <c r="U290" s="144"/>
      <c r="V290" s="64"/>
      <c r="W290" s="65"/>
      <c r="X290" s="65"/>
      <c r="Y290" s="149"/>
      <c r="Z290" s="144"/>
      <c r="AA290" s="49" t="s">
        <v>2553</v>
      </c>
      <c r="AB290" s="144"/>
      <c r="AC290" s="59" t="str">
        <f t="shared" si="36"/>
        <v>CELS</v>
      </c>
      <c r="AD290" s="79" t="str">
        <f t="shared" si="37"/>
        <v>CELS-100</v>
      </c>
      <c r="AE290" s="79" t="str">
        <f t="shared" si="38"/>
        <v>CELS-100-72</v>
      </c>
      <c r="AF290" s="27" t="s">
        <v>2553</v>
      </c>
      <c r="AG290" s="21" t="str">
        <f t="shared" si="39"/>
        <v>100</v>
      </c>
      <c r="AH290" s="144"/>
      <c r="AI290" s="59" t="str">
        <f t="shared" si="40"/>
        <v>-</v>
      </c>
      <c r="AJ290" s="21" t="str">
        <f t="shared" si="41"/>
        <v>-</v>
      </c>
      <c r="AK290" s="144"/>
      <c r="AL290" s="154"/>
      <c r="AM290" s="154"/>
      <c r="AN290" s="154"/>
      <c r="AO290" s="154"/>
      <c r="AP290" s="144"/>
    </row>
    <row r="291" spans="1:42">
      <c r="A291" s="144"/>
      <c r="B291" s="154"/>
      <c r="C291" s="144"/>
      <c r="D291" s="42" t="s">
        <v>2554</v>
      </c>
      <c r="E291" s="26" t="s">
        <v>1283</v>
      </c>
      <c r="F291" s="144"/>
      <c r="G291" s="42" t="s">
        <v>2555</v>
      </c>
      <c r="H291" s="26" t="s">
        <v>2556</v>
      </c>
      <c r="I291" s="144"/>
      <c r="J291" s="144"/>
      <c r="K291" s="144"/>
      <c r="L291" s="144"/>
      <c r="M291" s="144"/>
      <c r="N291" s="144"/>
      <c r="O291" s="144"/>
      <c r="P291" s="42" t="s">
        <v>2554</v>
      </c>
      <c r="Q291" s="26" t="s">
        <v>2557</v>
      </c>
      <c r="R291" s="144"/>
      <c r="S291" s="42" t="s">
        <v>2558</v>
      </c>
      <c r="T291" s="26" t="s">
        <v>2559</v>
      </c>
      <c r="U291" s="144"/>
      <c r="V291" s="64"/>
      <c r="W291" s="65"/>
      <c r="X291" s="65"/>
      <c r="Y291" s="149"/>
      <c r="Z291" s="144"/>
      <c r="AA291" s="49" t="s">
        <v>2560</v>
      </c>
      <c r="AB291" s="144"/>
      <c r="AC291" s="59" t="str">
        <f t="shared" si="36"/>
        <v>CELS</v>
      </c>
      <c r="AD291" s="79" t="str">
        <f t="shared" si="37"/>
        <v>CELS-100</v>
      </c>
      <c r="AE291" s="79" t="str">
        <f t="shared" si="38"/>
        <v>CELS-100-73</v>
      </c>
      <c r="AF291" s="27" t="s">
        <v>2560</v>
      </c>
      <c r="AG291" s="21" t="str">
        <f t="shared" si="39"/>
        <v>100</v>
      </c>
      <c r="AH291" s="144"/>
      <c r="AI291" s="59" t="str">
        <f t="shared" si="40"/>
        <v>-</v>
      </c>
      <c r="AJ291" s="21" t="str">
        <f t="shared" si="41"/>
        <v>-</v>
      </c>
      <c r="AK291" s="144"/>
      <c r="AL291" s="154"/>
      <c r="AM291" s="154"/>
      <c r="AN291" s="154"/>
      <c r="AO291" s="154"/>
      <c r="AP291" s="144"/>
    </row>
    <row r="292" spans="1:42">
      <c r="A292" s="144"/>
      <c r="B292" s="154"/>
      <c r="C292" s="144"/>
      <c r="D292" s="42" t="s">
        <v>2561</v>
      </c>
      <c r="E292" s="26" t="s">
        <v>1110</v>
      </c>
      <c r="F292" s="144"/>
      <c r="G292" s="42" t="s">
        <v>2562</v>
      </c>
      <c r="H292" s="26" t="s">
        <v>2563</v>
      </c>
      <c r="I292" s="144"/>
      <c r="J292" s="144"/>
      <c r="K292" s="144"/>
      <c r="L292" s="144"/>
      <c r="M292" s="144"/>
      <c r="N292" s="144"/>
      <c r="O292" s="144"/>
      <c r="P292" s="42" t="s">
        <v>2561</v>
      </c>
      <c r="Q292" s="26" t="s">
        <v>2564</v>
      </c>
      <c r="R292" s="144"/>
      <c r="S292" s="42" t="s">
        <v>2565</v>
      </c>
      <c r="T292" s="26" t="s">
        <v>2566</v>
      </c>
      <c r="U292" s="144"/>
      <c r="V292" s="64"/>
      <c r="W292" s="65"/>
      <c r="X292" s="65"/>
      <c r="Y292" s="149"/>
      <c r="Z292" s="144"/>
      <c r="AA292" s="49" t="s">
        <v>2567</v>
      </c>
      <c r="AB292" s="144"/>
      <c r="AC292" s="59" t="str">
        <f t="shared" si="36"/>
        <v>CELS</v>
      </c>
      <c r="AD292" s="79" t="str">
        <f t="shared" si="37"/>
        <v>CELS-100</v>
      </c>
      <c r="AE292" s="79" t="str">
        <f t="shared" si="38"/>
        <v>CELS-100-74</v>
      </c>
      <c r="AF292" s="27" t="s">
        <v>2567</v>
      </c>
      <c r="AG292" s="21" t="str">
        <f t="shared" si="39"/>
        <v>100</v>
      </c>
      <c r="AH292" s="144"/>
      <c r="AI292" s="59" t="str">
        <f t="shared" si="40"/>
        <v>-</v>
      </c>
      <c r="AJ292" s="21" t="str">
        <f t="shared" si="41"/>
        <v>-</v>
      </c>
      <c r="AK292" s="144"/>
      <c r="AL292" s="154"/>
      <c r="AM292" s="154"/>
      <c r="AN292" s="154"/>
      <c r="AO292" s="154"/>
      <c r="AP292" s="144"/>
    </row>
    <row r="293" spans="1:42">
      <c r="A293" s="144"/>
      <c r="B293" s="154"/>
      <c r="C293" s="144"/>
      <c r="D293" s="42" t="s">
        <v>2568</v>
      </c>
      <c r="E293" s="26" t="s">
        <v>1110</v>
      </c>
      <c r="F293" s="144"/>
      <c r="G293" s="42" t="s">
        <v>2569</v>
      </c>
      <c r="H293" s="26" t="s">
        <v>2570</v>
      </c>
      <c r="I293" s="144"/>
      <c r="J293" s="144"/>
      <c r="K293" s="144"/>
      <c r="L293" s="144"/>
      <c r="M293" s="144"/>
      <c r="N293" s="144"/>
      <c r="O293" s="144"/>
      <c r="P293" s="42" t="s">
        <v>2568</v>
      </c>
      <c r="Q293" s="26" t="s">
        <v>2571</v>
      </c>
      <c r="R293" s="144"/>
      <c r="S293" s="42" t="s">
        <v>2572</v>
      </c>
      <c r="T293" s="26" t="s">
        <v>2573</v>
      </c>
      <c r="U293" s="144"/>
      <c r="V293" s="64"/>
      <c r="W293" s="65"/>
      <c r="X293" s="65"/>
      <c r="Y293" s="149"/>
      <c r="Z293" s="144"/>
      <c r="AA293" s="49" t="s">
        <v>2574</v>
      </c>
      <c r="AB293" s="144"/>
      <c r="AC293" s="59" t="str">
        <f t="shared" si="36"/>
        <v>CELS</v>
      </c>
      <c r="AD293" s="79" t="str">
        <f t="shared" si="37"/>
        <v>CELS-100</v>
      </c>
      <c r="AE293" s="79" t="str">
        <f t="shared" si="38"/>
        <v>CELS-100-75</v>
      </c>
      <c r="AF293" s="27" t="s">
        <v>2574</v>
      </c>
      <c r="AG293" s="21" t="str">
        <f t="shared" si="39"/>
        <v>100</v>
      </c>
      <c r="AH293" s="144"/>
      <c r="AI293" s="59" t="str">
        <f t="shared" si="40"/>
        <v>-</v>
      </c>
      <c r="AJ293" s="21" t="str">
        <f t="shared" si="41"/>
        <v>-</v>
      </c>
      <c r="AK293" s="144"/>
      <c r="AL293" s="154"/>
      <c r="AM293" s="154"/>
      <c r="AN293" s="154"/>
      <c r="AO293" s="154"/>
      <c r="AP293" s="144"/>
    </row>
    <row r="294" spans="1:42">
      <c r="A294" s="144"/>
      <c r="B294" s="154"/>
      <c r="C294" s="144"/>
      <c r="D294" s="42" t="s">
        <v>2575</v>
      </c>
      <c r="E294" s="26" t="s">
        <v>1110</v>
      </c>
      <c r="F294" s="144"/>
      <c r="G294" s="42" t="s">
        <v>2576</v>
      </c>
      <c r="H294" s="26" t="s">
        <v>2577</v>
      </c>
      <c r="I294" s="144"/>
      <c r="J294" s="144"/>
      <c r="K294" s="144"/>
      <c r="L294" s="144"/>
      <c r="M294" s="144"/>
      <c r="N294" s="144"/>
      <c r="O294" s="144"/>
      <c r="P294" s="42" t="s">
        <v>2575</v>
      </c>
      <c r="Q294" s="26" t="s">
        <v>2578</v>
      </c>
      <c r="R294" s="144"/>
      <c r="S294" s="42" t="s">
        <v>2579</v>
      </c>
      <c r="T294" s="26" t="s">
        <v>2580</v>
      </c>
      <c r="U294" s="144"/>
      <c r="V294" s="64"/>
      <c r="W294" s="65"/>
      <c r="X294" s="65"/>
      <c r="Y294" s="149"/>
      <c r="Z294" s="144"/>
      <c r="AA294" s="49" t="s">
        <v>2581</v>
      </c>
      <c r="AB294" s="144"/>
      <c r="AC294" s="59" t="str">
        <f t="shared" si="36"/>
        <v>CELS</v>
      </c>
      <c r="AD294" s="79" t="str">
        <f t="shared" si="37"/>
        <v>CELS-100</v>
      </c>
      <c r="AE294" s="79" t="str">
        <f t="shared" si="38"/>
        <v>CELS-100-76</v>
      </c>
      <c r="AF294" s="27" t="s">
        <v>2581</v>
      </c>
      <c r="AG294" s="21" t="str">
        <f t="shared" si="39"/>
        <v>100</v>
      </c>
      <c r="AH294" s="144"/>
      <c r="AI294" s="59" t="str">
        <f t="shared" si="40"/>
        <v>-</v>
      </c>
      <c r="AJ294" s="21" t="str">
        <f t="shared" si="41"/>
        <v>-</v>
      </c>
      <c r="AK294" s="144"/>
      <c r="AL294" s="154"/>
      <c r="AM294" s="154"/>
      <c r="AN294" s="154"/>
      <c r="AO294" s="154"/>
      <c r="AP294" s="144"/>
    </row>
    <row r="295" spans="1:42">
      <c r="A295" s="144"/>
      <c r="B295" s="154"/>
      <c r="C295" s="144"/>
      <c r="D295" s="42" t="s">
        <v>2582</v>
      </c>
      <c r="E295" s="26" t="s">
        <v>605</v>
      </c>
      <c r="F295" s="144"/>
      <c r="G295" s="42" t="s">
        <v>2583</v>
      </c>
      <c r="H295" s="26" t="s">
        <v>2584</v>
      </c>
      <c r="I295" s="144"/>
      <c r="J295" s="144"/>
      <c r="K295" s="144"/>
      <c r="L295" s="144"/>
      <c r="M295" s="144"/>
      <c r="N295" s="144"/>
      <c r="O295" s="144"/>
      <c r="P295" s="42" t="s">
        <v>2582</v>
      </c>
      <c r="Q295" s="26" t="s">
        <v>2585</v>
      </c>
      <c r="R295" s="144"/>
      <c r="S295" s="42" t="s">
        <v>2586</v>
      </c>
      <c r="T295" s="26" t="s">
        <v>2587</v>
      </c>
      <c r="U295" s="144"/>
      <c r="V295" s="64"/>
      <c r="W295" s="65"/>
      <c r="X295" s="65"/>
      <c r="Y295" s="149"/>
      <c r="Z295" s="144"/>
      <c r="AA295" s="49" t="s">
        <v>2588</v>
      </c>
      <c r="AB295" s="144"/>
      <c r="AC295" s="59" t="str">
        <f t="shared" si="36"/>
        <v>CELS</v>
      </c>
      <c r="AD295" s="79" t="str">
        <f t="shared" si="37"/>
        <v>CELS-100</v>
      </c>
      <c r="AE295" s="79" t="str">
        <f t="shared" si="38"/>
        <v>CELS-100-77</v>
      </c>
      <c r="AF295" s="27" t="s">
        <v>2588</v>
      </c>
      <c r="AG295" s="21" t="str">
        <f t="shared" si="39"/>
        <v>100</v>
      </c>
      <c r="AH295" s="144"/>
      <c r="AI295" s="59" t="str">
        <f t="shared" si="40"/>
        <v>-</v>
      </c>
      <c r="AJ295" s="21" t="str">
        <f t="shared" si="41"/>
        <v>-</v>
      </c>
      <c r="AK295" s="144"/>
      <c r="AL295" s="154"/>
      <c r="AM295" s="154"/>
      <c r="AN295" s="154"/>
      <c r="AO295" s="154"/>
      <c r="AP295" s="144"/>
    </row>
    <row r="296" spans="1:42">
      <c r="A296" s="144"/>
      <c r="B296" s="154"/>
      <c r="C296" s="144"/>
      <c r="D296" s="42" t="s">
        <v>2589</v>
      </c>
      <c r="E296" s="26" t="s">
        <v>1110</v>
      </c>
      <c r="F296" s="144"/>
      <c r="G296" s="42" t="s">
        <v>2590</v>
      </c>
      <c r="H296" s="26" t="s">
        <v>2591</v>
      </c>
      <c r="I296" s="144"/>
      <c r="J296" s="144"/>
      <c r="K296" s="144"/>
      <c r="L296" s="144"/>
      <c r="M296" s="144"/>
      <c r="N296" s="144"/>
      <c r="O296" s="144"/>
      <c r="P296" s="42" t="s">
        <v>2589</v>
      </c>
      <c r="Q296" s="26" t="s">
        <v>2592</v>
      </c>
      <c r="R296" s="144"/>
      <c r="S296" s="42" t="s">
        <v>2593</v>
      </c>
      <c r="T296" s="26" t="s">
        <v>2594</v>
      </c>
      <c r="U296" s="144"/>
      <c r="V296" s="64"/>
      <c r="W296" s="65"/>
      <c r="X296" s="65"/>
      <c r="Y296" s="149"/>
      <c r="Z296" s="144"/>
      <c r="AA296" s="49" t="s">
        <v>2595</v>
      </c>
      <c r="AB296" s="144"/>
      <c r="AC296" s="59" t="str">
        <f t="shared" si="36"/>
        <v>CELS</v>
      </c>
      <c r="AD296" s="79" t="str">
        <f t="shared" si="37"/>
        <v>CELS-100</v>
      </c>
      <c r="AE296" s="79" t="str">
        <f t="shared" si="38"/>
        <v>CELS-100-78</v>
      </c>
      <c r="AF296" s="27" t="s">
        <v>2595</v>
      </c>
      <c r="AG296" s="21" t="str">
        <f t="shared" si="39"/>
        <v>100</v>
      </c>
      <c r="AH296" s="144"/>
      <c r="AI296" s="59" t="str">
        <f t="shared" si="40"/>
        <v>-</v>
      </c>
      <c r="AJ296" s="21" t="str">
        <f t="shared" si="41"/>
        <v>-</v>
      </c>
      <c r="AK296" s="144"/>
      <c r="AL296" s="154"/>
      <c r="AM296" s="154"/>
      <c r="AN296" s="154"/>
      <c r="AO296" s="154"/>
      <c r="AP296" s="144"/>
    </row>
    <row r="297" spans="1:42">
      <c r="A297" s="144"/>
      <c r="B297" s="154"/>
      <c r="C297" s="144"/>
      <c r="D297" s="42" t="s">
        <v>2596</v>
      </c>
      <c r="E297" s="26" t="s">
        <v>503</v>
      </c>
      <c r="F297" s="144"/>
      <c r="G297" s="42" t="s">
        <v>2597</v>
      </c>
      <c r="H297" s="26" t="s">
        <v>2598</v>
      </c>
      <c r="I297" s="144"/>
      <c r="J297" s="144"/>
      <c r="K297" s="144"/>
      <c r="L297" s="144"/>
      <c r="M297" s="144"/>
      <c r="N297" s="144"/>
      <c r="O297" s="144"/>
      <c r="P297" s="42" t="s">
        <v>2596</v>
      </c>
      <c r="Q297" s="26" t="s">
        <v>2599</v>
      </c>
      <c r="R297" s="144"/>
      <c r="S297" s="42" t="s">
        <v>2600</v>
      </c>
      <c r="T297" s="26" t="s">
        <v>2601</v>
      </c>
      <c r="U297" s="144"/>
      <c r="V297" s="64"/>
      <c r="W297" s="65"/>
      <c r="X297" s="65"/>
      <c r="Y297" s="149"/>
      <c r="Z297" s="144"/>
      <c r="AA297" s="49" t="s">
        <v>2602</v>
      </c>
      <c r="AB297" s="144"/>
      <c r="AC297" s="59" t="str">
        <f t="shared" si="36"/>
        <v>CELS</v>
      </c>
      <c r="AD297" s="79" t="str">
        <f t="shared" si="37"/>
        <v>CELS-100</v>
      </c>
      <c r="AE297" s="79" t="str">
        <f t="shared" si="38"/>
        <v>CELS-100-79</v>
      </c>
      <c r="AF297" s="27" t="s">
        <v>2602</v>
      </c>
      <c r="AG297" s="21" t="str">
        <f t="shared" si="39"/>
        <v>100</v>
      </c>
      <c r="AH297" s="144"/>
      <c r="AI297" s="59" t="str">
        <f t="shared" si="40"/>
        <v>-</v>
      </c>
      <c r="AJ297" s="21" t="str">
        <f t="shared" si="41"/>
        <v>-</v>
      </c>
      <c r="AK297" s="144"/>
      <c r="AL297" s="154"/>
      <c r="AM297" s="154"/>
      <c r="AN297" s="154"/>
      <c r="AO297" s="154"/>
      <c r="AP297" s="144"/>
    </row>
    <row r="298" spans="1:42">
      <c r="A298" s="144"/>
      <c r="B298" s="154"/>
      <c r="C298" s="144"/>
      <c r="D298" s="42" t="s">
        <v>2603</v>
      </c>
      <c r="E298" s="26" t="s">
        <v>287</v>
      </c>
      <c r="F298" s="144"/>
      <c r="G298" s="42" t="s">
        <v>2604</v>
      </c>
      <c r="H298" s="26" t="s">
        <v>2605</v>
      </c>
      <c r="I298" s="144"/>
      <c r="J298" s="144"/>
      <c r="K298" s="144"/>
      <c r="L298" s="144"/>
      <c r="M298" s="144"/>
      <c r="N298" s="144"/>
      <c r="O298" s="144"/>
      <c r="P298" s="42" t="s">
        <v>2603</v>
      </c>
      <c r="Q298" s="26" t="s">
        <v>2606</v>
      </c>
      <c r="R298" s="144"/>
      <c r="S298" s="42" t="s">
        <v>2607</v>
      </c>
      <c r="T298" s="26" t="s">
        <v>2608</v>
      </c>
      <c r="U298" s="144"/>
      <c r="V298" s="64"/>
      <c r="W298" s="65"/>
      <c r="X298" s="65"/>
      <c r="Y298" s="149"/>
      <c r="Z298" s="144"/>
      <c r="AA298" s="49" t="s">
        <v>2609</v>
      </c>
      <c r="AB298" s="144"/>
      <c r="AC298" s="59" t="str">
        <f t="shared" si="36"/>
        <v>CELS</v>
      </c>
      <c r="AD298" s="79" t="str">
        <f t="shared" si="37"/>
        <v>CELS-100</v>
      </c>
      <c r="AE298" s="79" t="str">
        <f t="shared" si="38"/>
        <v>CELS-100-80</v>
      </c>
      <c r="AF298" s="27" t="s">
        <v>2609</v>
      </c>
      <c r="AG298" s="21" t="str">
        <f t="shared" si="39"/>
        <v>100</v>
      </c>
      <c r="AH298" s="144"/>
      <c r="AI298" s="59" t="str">
        <f t="shared" si="40"/>
        <v>-</v>
      </c>
      <c r="AJ298" s="21" t="str">
        <f t="shared" si="41"/>
        <v>-</v>
      </c>
      <c r="AK298" s="144"/>
      <c r="AL298" s="154"/>
      <c r="AM298" s="154"/>
      <c r="AN298" s="154"/>
      <c r="AO298" s="154"/>
      <c r="AP298" s="144"/>
    </row>
    <row r="299" spans="1:42">
      <c r="A299" s="144"/>
      <c r="B299" s="154"/>
      <c r="C299" s="144"/>
      <c r="D299" s="42" t="s">
        <v>2610</v>
      </c>
      <c r="E299" s="26" t="s">
        <v>287</v>
      </c>
      <c r="F299" s="144"/>
      <c r="G299" s="42" t="s">
        <v>2611</v>
      </c>
      <c r="H299" s="26" t="s">
        <v>2612</v>
      </c>
      <c r="I299" s="144"/>
      <c r="J299" s="144"/>
      <c r="K299" s="144"/>
      <c r="L299" s="144"/>
      <c r="M299" s="144"/>
      <c r="N299" s="144"/>
      <c r="O299" s="144"/>
      <c r="P299" s="42" t="s">
        <v>2610</v>
      </c>
      <c r="Q299" s="26" t="s">
        <v>287</v>
      </c>
      <c r="R299" s="144"/>
      <c r="S299" s="42" t="s">
        <v>2613</v>
      </c>
      <c r="T299" s="26" t="s">
        <v>2614</v>
      </c>
      <c r="U299" s="144"/>
      <c r="V299" s="64"/>
      <c r="W299" s="65"/>
      <c r="X299" s="65"/>
      <c r="Y299" s="149"/>
      <c r="Z299" s="144"/>
      <c r="AA299" s="49" t="s">
        <v>2615</v>
      </c>
      <c r="AB299" s="144"/>
      <c r="AC299" s="59" t="str">
        <f t="shared" si="36"/>
        <v>CELS</v>
      </c>
      <c r="AD299" s="79" t="str">
        <f t="shared" si="37"/>
        <v>CELS-100</v>
      </c>
      <c r="AE299" s="79" t="str">
        <f t="shared" si="38"/>
        <v>CELS-100-81</v>
      </c>
      <c r="AF299" s="27" t="s">
        <v>2615</v>
      </c>
      <c r="AG299" s="21" t="str">
        <f t="shared" si="39"/>
        <v>100</v>
      </c>
      <c r="AH299" s="144"/>
      <c r="AI299" s="59" t="str">
        <f t="shared" si="40"/>
        <v>-</v>
      </c>
      <c r="AJ299" s="21" t="str">
        <f t="shared" si="41"/>
        <v>-</v>
      </c>
      <c r="AK299" s="144"/>
      <c r="AL299" s="154"/>
      <c r="AM299" s="154"/>
      <c r="AN299" s="154"/>
      <c r="AO299" s="154"/>
      <c r="AP299" s="144"/>
    </row>
    <row r="300" spans="1:42">
      <c r="A300" s="144"/>
      <c r="B300" s="154"/>
      <c r="C300" s="144"/>
      <c r="D300" s="42" t="s">
        <v>2616</v>
      </c>
      <c r="E300" s="26" t="s">
        <v>1206</v>
      </c>
      <c r="F300" s="144"/>
      <c r="G300" s="42" t="s">
        <v>2617</v>
      </c>
      <c r="H300" s="26" t="s">
        <v>2618</v>
      </c>
      <c r="I300" s="144"/>
      <c r="J300" s="144"/>
      <c r="K300" s="144"/>
      <c r="L300" s="144"/>
      <c r="M300" s="144"/>
      <c r="N300" s="144"/>
      <c r="O300" s="144"/>
      <c r="P300" s="42" t="s">
        <v>2616</v>
      </c>
      <c r="Q300" s="26" t="s">
        <v>2619</v>
      </c>
      <c r="R300" s="144"/>
      <c r="S300" s="42" t="s">
        <v>2620</v>
      </c>
      <c r="T300" s="26" t="s">
        <v>2621</v>
      </c>
      <c r="U300" s="144"/>
      <c r="V300" s="64"/>
      <c r="W300" s="65"/>
      <c r="X300" s="65"/>
      <c r="Y300" s="149"/>
      <c r="Z300" s="144"/>
      <c r="AA300" s="49" t="s">
        <v>2622</v>
      </c>
      <c r="AB300" s="144"/>
      <c r="AC300" s="59" t="str">
        <f t="shared" si="36"/>
        <v>CELS</v>
      </c>
      <c r="AD300" s="79" t="str">
        <f t="shared" si="37"/>
        <v>CELS-100</v>
      </c>
      <c r="AE300" s="79" t="str">
        <f t="shared" si="38"/>
        <v>CELS-100-82</v>
      </c>
      <c r="AF300" s="27" t="s">
        <v>2622</v>
      </c>
      <c r="AG300" s="21" t="str">
        <f t="shared" si="39"/>
        <v>100</v>
      </c>
      <c r="AH300" s="144"/>
      <c r="AI300" s="59" t="str">
        <f t="shared" si="40"/>
        <v>-</v>
      </c>
      <c r="AJ300" s="21" t="str">
        <f t="shared" si="41"/>
        <v>-</v>
      </c>
      <c r="AK300" s="144"/>
      <c r="AL300" s="154"/>
      <c r="AM300" s="154"/>
      <c r="AN300" s="154"/>
      <c r="AO300" s="154"/>
      <c r="AP300" s="144"/>
    </row>
    <row r="301" spans="1:42">
      <c r="A301" s="144"/>
      <c r="B301" s="154"/>
      <c r="C301" s="144"/>
      <c r="D301" s="42" t="s">
        <v>2623</v>
      </c>
      <c r="E301" s="26" t="s">
        <v>641</v>
      </c>
      <c r="F301" s="144"/>
      <c r="G301" s="42" t="s">
        <v>2624</v>
      </c>
      <c r="H301" s="26" t="s">
        <v>2625</v>
      </c>
      <c r="I301" s="144"/>
      <c r="J301" s="144"/>
      <c r="K301" s="144"/>
      <c r="L301" s="144"/>
      <c r="M301" s="144"/>
      <c r="N301" s="144"/>
      <c r="O301" s="144"/>
      <c r="P301" s="42" t="s">
        <v>2623</v>
      </c>
      <c r="Q301" s="26" t="s">
        <v>641</v>
      </c>
      <c r="R301" s="144"/>
      <c r="S301" s="42" t="s">
        <v>2626</v>
      </c>
      <c r="T301" s="26" t="s">
        <v>2627</v>
      </c>
      <c r="U301" s="144"/>
      <c r="V301" s="64"/>
      <c r="W301" s="65"/>
      <c r="X301" s="65"/>
      <c r="Y301" s="149"/>
      <c r="Z301" s="144"/>
      <c r="AA301" s="49" t="s">
        <v>2628</v>
      </c>
      <c r="AB301" s="144"/>
      <c r="AC301" s="59" t="str">
        <f t="shared" si="36"/>
        <v>CELS</v>
      </c>
      <c r="AD301" s="79" t="str">
        <f t="shared" si="37"/>
        <v>CELS-100</v>
      </c>
      <c r="AE301" s="79" t="str">
        <f t="shared" si="38"/>
        <v>CELS-100-83</v>
      </c>
      <c r="AF301" s="27" t="s">
        <v>2628</v>
      </c>
      <c r="AG301" s="21" t="str">
        <f t="shared" si="39"/>
        <v>100</v>
      </c>
      <c r="AH301" s="144"/>
      <c r="AI301" s="59" t="str">
        <f t="shared" si="40"/>
        <v>-</v>
      </c>
      <c r="AJ301" s="21" t="str">
        <f t="shared" si="41"/>
        <v>-</v>
      </c>
      <c r="AK301" s="144"/>
      <c r="AL301" s="154"/>
      <c r="AM301" s="154"/>
      <c r="AN301" s="154"/>
      <c r="AO301" s="154"/>
      <c r="AP301" s="144"/>
    </row>
    <row r="302" spans="1:42">
      <c r="A302" s="144"/>
      <c r="B302" s="154"/>
      <c r="C302" s="144"/>
      <c r="D302" s="42" t="s">
        <v>2629</v>
      </c>
      <c r="E302" s="26" t="s">
        <v>1196</v>
      </c>
      <c r="F302" s="144"/>
      <c r="G302" s="42" t="s">
        <v>2630</v>
      </c>
      <c r="H302" s="26" t="s">
        <v>2631</v>
      </c>
      <c r="I302" s="144"/>
      <c r="J302" s="144"/>
      <c r="K302" s="144"/>
      <c r="L302" s="144"/>
      <c r="M302" s="144"/>
      <c r="N302" s="144"/>
      <c r="O302" s="144"/>
      <c r="P302" s="42" t="s">
        <v>2629</v>
      </c>
      <c r="Q302" s="26" t="s">
        <v>2632</v>
      </c>
      <c r="R302" s="144"/>
      <c r="S302" s="42" t="s">
        <v>2633</v>
      </c>
      <c r="T302" s="26" t="s">
        <v>2634</v>
      </c>
      <c r="U302" s="144"/>
      <c r="V302" s="64"/>
      <c r="W302" s="65"/>
      <c r="X302" s="65"/>
      <c r="Y302" s="149"/>
      <c r="Z302" s="144"/>
      <c r="AA302" s="49" t="s">
        <v>2635</v>
      </c>
      <c r="AB302" s="144"/>
      <c r="AC302" s="59" t="str">
        <f t="shared" si="36"/>
        <v>CELS</v>
      </c>
      <c r="AD302" s="79" t="str">
        <f t="shared" si="37"/>
        <v>CELS-100</v>
      </c>
      <c r="AE302" s="79" t="str">
        <f t="shared" si="38"/>
        <v>CELS-100-84</v>
      </c>
      <c r="AF302" s="27" t="s">
        <v>2635</v>
      </c>
      <c r="AG302" s="21" t="str">
        <f t="shared" si="39"/>
        <v>100</v>
      </c>
      <c r="AH302" s="144"/>
      <c r="AI302" s="59" t="str">
        <f t="shared" si="40"/>
        <v>-</v>
      </c>
      <c r="AJ302" s="21" t="str">
        <f t="shared" si="41"/>
        <v>-</v>
      </c>
      <c r="AK302" s="144"/>
      <c r="AL302" s="154"/>
      <c r="AM302" s="154"/>
      <c r="AN302" s="154"/>
      <c r="AO302" s="154"/>
      <c r="AP302" s="144"/>
    </row>
    <row r="303" spans="1:42">
      <c r="A303" s="144"/>
      <c r="B303" s="154"/>
      <c r="C303" s="144"/>
      <c r="D303" s="42" t="s">
        <v>2636</v>
      </c>
      <c r="E303" s="26" t="s">
        <v>888</v>
      </c>
      <c r="F303" s="144"/>
      <c r="G303" s="42" t="s">
        <v>2637</v>
      </c>
      <c r="H303" s="26" t="s">
        <v>2638</v>
      </c>
      <c r="I303" s="144"/>
      <c r="J303" s="144"/>
      <c r="K303" s="144"/>
      <c r="L303" s="144"/>
      <c r="M303" s="144"/>
      <c r="N303" s="144"/>
      <c r="O303" s="144"/>
      <c r="P303" s="42" t="s">
        <v>2636</v>
      </c>
      <c r="Q303" s="26" t="s">
        <v>888</v>
      </c>
      <c r="R303" s="144"/>
      <c r="S303" s="42" t="s">
        <v>2639</v>
      </c>
      <c r="T303" s="26" t="s">
        <v>2640</v>
      </c>
      <c r="U303" s="144"/>
      <c r="V303" s="64"/>
      <c r="W303" s="65"/>
      <c r="X303" s="65"/>
      <c r="Y303" s="64"/>
      <c r="Z303" s="144"/>
      <c r="AA303" s="49" t="s">
        <v>2641</v>
      </c>
      <c r="AB303" s="144"/>
      <c r="AC303" s="59" t="str">
        <f t="shared" si="36"/>
        <v>CELS</v>
      </c>
      <c r="AD303" s="79" t="str">
        <f t="shared" si="37"/>
        <v>CELS-100</v>
      </c>
      <c r="AE303" s="79" t="str">
        <f t="shared" si="38"/>
        <v>CELS-100-85</v>
      </c>
      <c r="AF303" s="27" t="s">
        <v>2641</v>
      </c>
      <c r="AG303" s="21" t="str">
        <f t="shared" si="39"/>
        <v>100</v>
      </c>
      <c r="AH303" s="144"/>
      <c r="AI303" s="59" t="str">
        <f t="shared" si="40"/>
        <v>-</v>
      </c>
      <c r="AJ303" s="21" t="str">
        <f t="shared" si="41"/>
        <v>-</v>
      </c>
      <c r="AK303" s="144"/>
      <c r="AL303" s="154"/>
      <c r="AM303" s="154"/>
      <c r="AN303" s="154"/>
      <c r="AO303" s="154"/>
      <c r="AP303" s="144"/>
    </row>
    <row r="304" spans="1:42">
      <c r="A304" s="144"/>
      <c r="B304" s="154"/>
      <c r="C304" s="144"/>
      <c r="D304" s="42" t="s">
        <v>2642</v>
      </c>
      <c r="E304" s="26" t="s">
        <v>1196</v>
      </c>
      <c r="F304" s="144"/>
      <c r="G304" s="42" t="s">
        <v>2643</v>
      </c>
      <c r="H304" s="26" t="s">
        <v>2644</v>
      </c>
      <c r="I304" s="144"/>
      <c r="J304" s="144"/>
      <c r="K304" s="144"/>
      <c r="L304" s="144"/>
      <c r="M304" s="144"/>
      <c r="N304" s="144"/>
      <c r="O304" s="144"/>
      <c r="P304" s="42" t="s">
        <v>2642</v>
      </c>
      <c r="Q304" s="26" t="s">
        <v>2645</v>
      </c>
      <c r="R304" s="144"/>
      <c r="S304" s="42" t="s">
        <v>2646</v>
      </c>
      <c r="T304" s="26" t="s">
        <v>2647</v>
      </c>
      <c r="U304" s="144"/>
      <c r="V304" s="64"/>
      <c r="W304" s="65"/>
      <c r="X304" s="65"/>
      <c r="Y304" s="64"/>
      <c r="Z304" s="144"/>
      <c r="AA304" s="49" t="s">
        <v>2648</v>
      </c>
      <c r="AB304" s="144"/>
      <c r="AC304" s="59" t="str">
        <f t="shared" si="36"/>
        <v>CELS</v>
      </c>
      <c r="AD304" s="79" t="str">
        <f t="shared" si="37"/>
        <v>CELS-100</v>
      </c>
      <c r="AE304" s="79" t="str">
        <f t="shared" si="38"/>
        <v>CELS-100-86</v>
      </c>
      <c r="AF304" s="27" t="s">
        <v>2648</v>
      </c>
      <c r="AG304" s="21" t="str">
        <f t="shared" si="39"/>
        <v>100</v>
      </c>
      <c r="AH304" s="144"/>
      <c r="AI304" s="59" t="str">
        <f t="shared" si="40"/>
        <v>-</v>
      </c>
      <c r="AJ304" s="21" t="str">
        <f t="shared" si="41"/>
        <v>-</v>
      </c>
      <c r="AK304" s="144"/>
      <c r="AL304" s="154"/>
      <c r="AM304" s="154"/>
      <c r="AN304" s="154"/>
      <c r="AO304" s="154"/>
      <c r="AP304" s="144"/>
    </row>
    <row r="305" spans="1:42">
      <c r="A305" s="144"/>
      <c r="B305" s="154"/>
      <c r="C305" s="144"/>
      <c r="D305" s="42" t="s">
        <v>2649</v>
      </c>
      <c r="E305" s="26" t="s">
        <v>868</v>
      </c>
      <c r="F305" s="144"/>
      <c r="G305" s="42" t="s">
        <v>2650</v>
      </c>
      <c r="H305" s="26" t="s">
        <v>2651</v>
      </c>
      <c r="I305" s="144"/>
      <c r="J305" s="144"/>
      <c r="K305" s="144"/>
      <c r="L305" s="144"/>
      <c r="M305" s="144"/>
      <c r="N305" s="144"/>
      <c r="O305" s="144"/>
      <c r="P305" s="42" t="s">
        <v>2649</v>
      </c>
      <c r="Q305" s="26" t="s">
        <v>893</v>
      </c>
      <c r="R305" s="144"/>
      <c r="S305" s="42" t="s">
        <v>2652</v>
      </c>
      <c r="T305" s="26" t="s">
        <v>2653</v>
      </c>
      <c r="U305" s="144"/>
      <c r="V305" s="65"/>
      <c r="W305" s="65"/>
      <c r="X305" s="65"/>
      <c r="Y305" s="65"/>
      <c r="Z305" s="144"/>
      <c r="AA305" s="49" t="s">
        <v>2654</v>
      </c>
      <c r="AB305" s="144"/>
      <c r="AC305" s="59" t="str">
        <f t="shared" si="36"/>
        <v>CELS</v>
      </c>
      <c r="AD305" s="79" t="str">
        <f t="shared" si="37"/>
        <v>CELS-100</v>
      </c>
      <c r="AE305" s="79" t="str">
        <f t="shared" si="38"/>
        <v>CELS-100-87</v>
      </c>
      <c r="AF305" s="27" t="s">
        <v>2654</v>
      </c>
      <c r="AG305" s="21" t="str">
        <f t="shared" si="39"/>
        <v>100</v>
      </c>
      <c r="AH305" s="144"/>
      <c r="AI305" s="59" t="str">
        <f t="shared" si="40"/>
        <v>-</v>
      </c>
      <c r="AJ305" s="21" t="str">
        <f t="shared" si="41"/>
        <v>-</v>
      </c>
      <c r="AK305" s="144"/>
      <c r="AL305" s="154"/>
      <c r="AM305" s="154"/>
      <c r="AN305" s="154"/>
      <c r="AO305" s="154"/>
      <c r="AP305" s="144"/>
    </row>
    <row r="306" spans="1:42">
      <c r="A306" s="144"/>
      <c r="B306" s="154"/>
      <c r="C306" s="144"/>
      <c r="D306" s="42" t="s">
        <v>2655</v>
      </c>
      <c r="E306" s="26" t="s">
        <v>477</v>
      </c>
      <c r="F306" s="144"/>
      <c r="G306" s="42" t="s">
        <v>2656</v>
      </c>
      <c r="H306" s="26" t="s">
        <v>2657</v>
      </c>
      <c r="I306" s="144"/>
      <c r="J306" s="144"/>
      <c r="K306" s="144"/>
      <c r="L306" s="144"/>
      <c r="M306" s="144"/>
      <c r="N306" s="144"/>
      <c r="O306" s="144"/>
      <c r="P306" s="42" t="s">
        <v>2655</v>
      </c>
      <c r="Q306" s="26" t="s">
        <v>2658</v>
      </c>
      <c r="R306" s="144"/>
      <c r="S306" s="42" t="s">
        <v>2659</v>
      </c>
      <c r="T306" s="26" t="s">
        <v>2660</v>
      </c>
      <c r="U306" s="144"/>
      <c r="V306" s="65"/>
      <c r="W306" s="65"/>
      <c r="X306" s="65"/>
      <c r="Y306" s="65"/>
      <c r="Z306" s="144"/>
      <c r="AA306" s="49" t="s">
        <v>2661</v>
      </c>
      <c r="AB306" s="144"/>
      <c r="AC306" s="59" t="str">
        <f t="shared" si="36"/>
        <v>CELS</v>
      </c>
      <c r="AD306" s="79" t="str">
        <f t="shared" si="37"/>
        <v>CELS-100</v>
      </c>
      <c r="AE306" s="79" t="str">
        <f t="shared" si="38"/>
        <v>CELS-100-88</v>
      </c>
      <c r="AF306" s="27" t="s">
        <v>2661</v>
      </c>
      <c r="AG306" s="21" t="str">
        <f t="shared" si="39"/>
        <v>100</v>
      </c>
      <c r="AH306" s="144"/>
      <c r="AI306" s="59" t="str">
        <f t="shared" si="40"/>
        <v>-</v>
      </c>
      <c r="AJ306" s="21" t="str">
        <f t="shared" si="41"/>
        <v>-</v>
      </c>
      <c r="AK306" s="144"/>
      <c r="AL306" s="154"/>
      <c r="AM306" s="154"/>
      <c r="AN306" s="154"/>
      <c r="AO306" s="154"/>
      <c r="AP306" s="144"/>
    </row>
    <row r="307" spans="1:42">
      <c r="A307" s="144"/>
      <c r="B307" s="154"/>
      <c r="C307" s="144"/>
      <c r="D307" s="42" t="s">
        <v>2662</v>
      </c>
      <c r="E307" s="26" t="s">
        <v>1264</v>
      </c>
      <c r="F307" s="144"/>
      <c r="G307" s="42" t="s">
        <v>2663</v>
      </c>
      <c r="H307" s="26" t="s">
        <v>2664</v>
      </c>
      <c r="I307" s="144"/>
      <c r="J307" s="144"/>
      <c r="K307" s="144"/>
      <c r="L307" s="144"/>
      <c r="M307" s="144"/>
      <c r="N307" s="144"/>
      <c r="O307" s="144"/>
      <c r="P307" s="42" t="s">
        <v>2662</v>
      </c>
      <c r="Q307" s="26" t="s">
        <v>2665</v>
      </c>
      <c r="R307" s="144"/>
      <c r="S307" s="42" t="s">
        <v>2666</v>
      </c>
      <c r="T307" s="26" t="s">
        <v>2667</v>
      </c>
      <c r="U307" s="144"/>
      <c r="V307" s="65"/>
      <c r="W307" s="65"/>
      <c r="X307" s="65"/>
      <c r="Y307" s="65"/>
      <c r="Z307" s="144"/>
      <c r="AA307" s="49" t="s">
        <v>2668</v>
      </c>
      <c r="AB307" s="144"/>
      <c r="AC307" s="59" t="str">
        <f t="shared" si="36"/>
        <v>CELS</v>
      </c>
      <c r="AD307" s="79" t="str">
        <f t="shared" si="37"/>
        <v>CELS-100</v>
      </c>
      <c r="AE307" s="79" t="str">
        <f t="shared" si="38"/>
        <v>CELS-100-89</v>
      </c>
      <c r="AF307" s="27" t="s">
        <v>2668</v>
      </c>
      <c r="AG307" s="21" t="str">
        <f t="shared" si="39"/>
        <v>100</v>
      </c>
      <c r="AH307" s="144"/>
      <c r="AI307" s="59" t="str">
        <f t="shared" si="40"/>
        <v>-</v>
      </c>
      <c r="AJ307" s="21" t="str">
        <f t="shared" si="41"/>
        <v>-</v>
      </c>
      <c r="AK307" s="144"/>
      <c r="AL307" s="154"/>
      <c r="AM307" s="154"/>
      <c r="AN307" s="154"/>
      <c r="AO307" s="154"/>
      <c r="AP307" s="144"/>
    </row>
    <row r="308" spans="1:42">
      <c r="A308" s="144"/>
      <c r="B308" s="154"/>
      <c r="C308" s="144"/>
      <c r="D308" s="42" t="s">
        <v>2669</v>
      </c>
      <c r="E308" s="26" t="s">
        <v>331</v>
      </c>
      <c r="F308" s="144"/>
      <c r="G308" s="42" t="s">
        <v>2670</v>
      </c>
      <c r="H308" s="26" t="s">
        <v>2671</v>
      </c>
      <c r="I308" s="144"/>
      <c r="J308" s="144"/>
      <c r="K308" s="144"/>
      <c r="L308" s="144"/>
      <c r="M308" s="144"/>
      <c r="N308" s="144"/>
      <c r="O308" s="144"/>
      <c r="P308" s="42" t="s">
        <v>2669</v>
      </c>
      <c r="Q308" s="26" t="s">
        <v>2672</v>
      </c>
      <c r="R308" s="144"/>
      <c r="S308" s="42" t="s">
        <v>2673</v>
      </c>
      <c r="T308" s="26" t="s">
        <v>2674</v>
      </c>
      <c r="U308" s="144"/>
      <c r="V308" s="65"/>
      <c r="W308" s="65"/>
      <c r="X308" s="65"/>
      <c r="Y308" s="65"/>
      <c r="Z308" s="144"/>
      <c r="AA308" s="49" t="s">
        <v>2675</v>
      </c>
      <c r="AB308" s="144"/>
      <c r="AC308" s="59" t="str">
        <f t="shared" si="36"/>
        <v>CELS</v>
      </c>
      <c r="AD308" s="79" t="str">
        <f t="shared" si="37"/>
        <v>CELS-100</v>
      </c>
      <c r="AE308" s="79" t="str">
        <f t="shared" si="38"/>
        <v>CELS-100-90</v>
      </c>
      <c r="AF308" s="27" t="s">
        <v>2675</v>
      </c>
      <c r="AG308" s="21" t="str">
        <f t="shared" si="39"/>
        <v>100</v>
      </c>
      <c r="AH308" s="144"/>
      <c r="AI308" s="59" t="str">
        <f t="shared" si="40"/>
        <v>-</v>
      </c>
      <c r="AJ308" s="21" t="str">
        <f t="shared" si="41"/>
        <v>-</v>
      </c>
      <c r="AK308" s="144"/>
      <c r="AL308" s="154"/>
      <c r="AM308" s="154"/>
      <c r="AN308" s="154"/>
      <c r="AO308" s="154"/>
      <c r="AP308" s="144"/>
    </row>
    <row r="309" spans="1:42">
      <c r="A309" s="144"/>
      <c r="B309" s="154"/>
      <c r="C309" s="144"/>
      <c r="D309" s="42" t="s">
        <v>2676</v>
      </c>
      <c r="E309" s="26" t="s">
        <v>1216</v>
      </c>
      <c r="F309" s="144"/>
      <c r="G309" s="42" t="s">
        <v>2677</v>
      </c>
      <c r="H309" s="26" t="s">
        <v>2678</v>
      </c>
      <c r="I309" s="144"/>
      <c r="J309" s="144"/>
      <c r="K309" s="144"/>
      <c r="L309" s="144"/>
      <c r="M309" s="144"/>
      <c r="N309" s="144"/>
      <c r="O309" s="144"/>
      <c r="P309" s="42" t="s">
        <v>2676</v>
      </c>
      <c r="Q309" s="26" t="s">
        <v>2679</v>
      </c>
      <c r="R309" s="144"/>
      <c r="S309" s="42" t="s">
        <v>2680</v>
      </c>
      <c r="T309" s="26" t="s">
        <v>2681</v>
      </c>
      <c r="U309" s="144"/>
      <c r="V309" s="65"/>
      <c r="W309" s="65"/>
      <c r="X309" s="65"/>
      <c r="Y309" s="65"/>
      <c r="Z309" s="144"/>
      <c r="AA309" s="49" t="s">
        <v>2682</v>
      </c>
      <c r="AB309" s="144"/>
      <c r="AC309" s="59" t="str">
        <f t="shared" si="36"/>
        <v>CELS</v>
      </c>
      <c r="AD309" s="79" t="str">
        <f t="shared" si="37"/>
        <v>CELS-100</v>
      </c>
      <c r="AE309" s="79" t="str">
        <f t="shared" si="38"/>
        <v>CELS-100-91</v>
      </c>
      <c r="AF309" s="27" t="s">
        <v>2682</v>
      </c>
      <c r="AG309" s="21" t="str">
        <f t="shared" si="39"/>
        <v>100</v>
      </c>
      <c r="AH309" s="144"/>
      <c r="AI309" s="59" t="str">
        <f t="shared" si="40"/>
        <v>-</v>
      </c>
      <c r="AJ309" s="21" t="str">
        <f t="shared" si="41"/>
        <v>-</v>
      </c>
      <c r="AK309" s="144"/>
      <c r="AL309" s="154"/>
      <c r="AM309" s="154"/>
      <c r="AN309" s="154"/>
      <c r="AO309" s="154"/>
      <c r="AP309" s="144"/>
    </row>
    <row r="310" spans="1:42">
      <c r="A310" s="144"/>
      <c r="B310" s="154"/>
      <c r="C310" s="144"/>
      <c r="D310" s="42" t="s">
        <v>2683</v>
      </c>
      <c r="E310" s="26" t="s">
        <v>1236</v>
      </c>
      <c r="F310" s="144"/>
      <c r="G310" s="42" t="s">
        <v>2684</v>
      </c>
      <c r="H310" s="26" t="s">
        <v>2685</v>
      </c>
      <c r="I310" s="144"/>
      <c r="J310" s="144"/>
      <c r="K310" s="144"/>
      <c r="L310" s="144"/>
      <c r="M310" s="144"/>
      <c r="N310" s="144"/>
      <c r="O310" s="144"/>
      <c r="P310" s="42" t="s">
        <v>2683</v>
      </c>
      <c r="Q310" s="26" t="s">
        <v>2686</v>
      </c>
      <c r="R310" s="144"/>
      <c r="S310" s="42" t="s">
        <v>2111</v>
      </c>
      <c r="T310" s="26" t="s">
        <v>2687</v>
      </c>
      <c r="U310" s="144"/>
      <c r="V310" s="65"/>
      <c r="W310" s="65"/>
      <c r="X310" s="65"/>
      <c r="Y310" s="65"/>
      <c r="Z310" s="144"/>
      <c r="AA310" s="49" t="s">
        <v>2688</v>
      </c>
      <c r="AB310" s="144"/>
      <c r="AC310" s="59" t="str">
        <f t="shared" si="36"/>
        <v>CELS</v>
      </c>
      <c r="AD310" s="79" t="str">
        <f t="shared" si="37"/>
        <v>CELS-100</v>
      </c>
      <c r="AE310" s="79" t="str">
        <f t="shared" si="38"/>
        <v>CELS-100-92</v>
      </c>
      <c r="AF310" s="27" t="s">
        <v>2688</v>
      </c>
      <c r="AG310" s="21" t="str">
        <f t="shared" si="39"/>
        <v>100</v>
      </c>
      <c r="AH310" s="144"/>
      <c r="AI310" s="59" t="str">
        <f t="shared" si="40"/>
        <v>-</v>
      </c>
      <c r="AJ310" s="21" t="str">
        <f t="shared" si="41"/>
        <v>-</v>
      </c>
      <c r="AK310" s="144"/>
      <c r="AL310" s="154"/>
      <c r="AM310" s="154"/>
      <c r="AN310" s="154"/>
      <c r="AO310" s="154"/>
      <c r="AP310" s="144"/>
    </row>
    <row r="311" spans="1:42">
      <c r="A311" s="144"/>
      <c r="B311" s="154"/>
      <c r="C311" s="144"/>
      <c r="D311" s="42" t="s">
        <v>2689</v>
      </c>
      <c r="E311" s="26" t="s">
        <v>1293</v>
      </c>
      <c r="F311" s="144"/>
      <c r="G311" s="42" t="s">
        <v>2690</v>
      </c>
      <c r="H311" s="26" t="s">
        <v>2691</v>
      </c>
      <c r="I311" s="144"/>
      <c r="J311" s="144"/>
      <c r="K311" s="144"/>
      <c r="L311" s="144"/>
      <c r="M311" s="144"/>
      <c r="N311" s="144"/>
      <c r="O311" s="144"/>
      <c r="P311" s="42" t="s">
        <v>2689</v>
      </c>
      <c r="Q311" s="26" t="s">
        <v>2692</v>
      </c>
      <c r="R311" s="144"/>
      <c r="S311" s="42" t="s">
        <v>2118</v>
      </c>
      <c r="T311" s="26" t="s">
        <v>2693</v>
      </c>
      <c r="U311" s="144"/>
      <c r="V311" s="65"/>
      <c r="W311" s="65"/>
      <c r="X311" s="65"/>
      <c r="Y311" s="65"/>
      <c r="Z311" s="144"/>
      <c r="AA311" s="49" t="s">
        <v>2694</v>
      </c>
      <c r="AB311" s="144"/>
      <c r="AC311" s="59" t="str">
        <f t="shared" si="36"/>
        <v>CELS</v>
      </c>
      <c r="AD311" s="79" t="str">
        <f t="shared" si="37"/>
        <v>CELS-100</v>
      </c>
      <c r="AE311" s="79" t="str">
        <f t="shared" si="38"/>
        <v>CELS-100-93</v>
      </c>
      <c r="AF311" s="27" t="s">
        <v>2694</v>
      </c>
      <c r="AG311" s="21" t="str">
        <f t="shared" si="39"/>
        <v>100</v>
      </c>
      <c r="AH311" s="144"/>
      <c r="AI311" s="59" t="str">
        <f t="shared" si="40"/>
        <v>-</v>
      </c>
      <c r="AJ311" s="21" t="str">
        <f t="shared" si="41"/>
        <v>-</v>
      </c>
      <c r="AK311" s="144"/>
      <c r="AL311" s="154"/>
      <c r="AM311" s="154"/>
      <c r="AN311" s="154"/>
      <c r="AO311" s="154"/>
      <c r="AP311" s="144"/>
    </row>
    <row r="312" spans="1:42">
      <c r="A312" s="144"/>
      <c r="B312" s="154"/>
      <c r="C312" s="144"/>
      <c r="D312" s="42" t="s">
        <v>2695</v>
      </c>
      <c r="E312" s="26" t="s">
        <v>1226</v>
      </c>
      <c r="F312" s="144"/>
      <c r="G312" s="42" t="s">
        <v>2696</v>
      </c>
      <c r="H312" s="26" t="s">
        <v>2697</v>
      </c>
      <c r="I312" s="144"/>
      <c r="J312" s="144"/>
      <c r="K312" s="144"/>
      <c r="L312" s="144"/>
      <c r="M312" s="144"/>
      <c r="N312" s="144"/>
      <c r="O312" s="144"/>
      <c r="P312" s="42" t="s">
        <v>2695</v>
      </c>
      <c r="Q312" s="26" t="s">
        <v>2698</v>
      </c>
      <c r="R312" s="144"/>
      <c r="S312" s="42" t="s">
        <v>2124</v>
      </c>
      <c r="T312" s="26" t="s">
        <v>2699</v>
      </c>
      <c r="U312" s="144"/>
      <c r="V312" s="65"/>
      <c r="W312" s="65"/>
      <c r="X312" s="65"/>
      <c r="Y312" s="65"/>
      <c r="Z312" s="144"/>
      <c r="AA312" s="49" t="s">
        <v>2700</v>
      </c>
      <c r="AB312" s="144"/>
      <c r="AC312" s="59" t="str">
        <f t="shared" si="36"/>
        <v>CELS</v>
      </c>
      <c r="AD312" s="79" t="str">
        <f t="shared" si="37"/>
        <v>CELS-100</v>
      </c>
      <c r="AE312" s="79" t="str">
        <f t="shared" si="38"/>
        <v>CELS-100-94</v>
      </c>
      <c r="AF312" s="27" t="s">
        <v>2700</v>
      </c>
      <c r="AG312" s="21" t="str">
        <f t="shared" si="39"/>
        <v>100</v>
      </c>
      <c r="AH312" s="144"/>
      <c r="AI312" s="59" t="str">
        <f t="shared" si="40"/>
        <v>-</v>
      </c>
      <c r="AJ312" s="21" t="str">
        <f t="shared" si="41"/>
        <v>-</v>
      </c>
      <c r="AK312" s="144"/>
      <c r="AL312" s="154"/>
      <c r="AM312" s="154"/>
      <c r="AN312" s="154"/>
      <c r="AO312" s="154"/>
      <c r="AP312" s="144"/>
    </row>
    <row r="313" spans="1:42">
      <c r="A313" s="144"/>
      <c r="B313" s="154"/>
      <c r="C313" s="144"/>
      <c r="D313" s="42" t="s">
        <v>2701</v>
      </c>
      <c r="E313" s="26" t="s">
        <v>680</v>
      </c>
      <c r="F313" s="144"/>
      <c r="G313" s="42" t="s">
        <v>2702</v>
      </c>
      <c r="H313" s="26" t="s">
        <v>2703</v>
      </c>
      <c r="I313" s="144"/>
      <c r="J313" s="144"/>
      <c r="K313" s="144"/>
      <c r="L313" s="144"/>
      <c r="M313" s="144"/>
      <c r="N313" s="144"/>
      <c r="O313" s="144"/>
      <c r="P313" s="42" t="s">
        <v>2701</v>
      </c>
      <c r="Q313" s="26" t="s">
        <v>2704</v>
      </c>
      <c r="R313" s="144"/>
      <c r="S313" s="42" t="s">
        <v>2130</v>
      </c>
      <c r="T313" s="26" t="s">
        <v>2705</v>
      </c>
      <c r="U313" s="144"/>
      <c r="V313" s="65"/>
      <c r="W313" s="65"/>
      <c r="X313" s="65"/>
      <c r="Y313" s="65"/>
      <c r="Z313" s="144"/>
      <c r="AA313" s="49" t="s">
        <v>2706</v>
      </c>
      <c r="AB313" s="144"/>
      <c r="AC313" s="59" t="str">
        <f t="shared" si="36"/>
        <v>CELS</v>
      </c>
      <c r="AD313" s="79" t="str">
        <f t="shared" si="37"/>
        <v>CELS-100</v>
      </c>
      <c r="AE313" s="79" t="str">
        <f t="shared" si="38"/>
        <v>CELS-100-95</v>
      </c>
      <c r="AF313" s="27" t="s">
        <v>2706</v>
      </c>
      <c r="AG313" s="21" t="str">
        <f t="shared" si="39"/>
        <v>100</v>
      </c>
      <c r="AH313" s="144"/>
      <c r="AI313" s="59" t="str">
        <f t="shared" si="40"/>
        <v>-</v>
      </c>
      <c r="AJ313" s="21" t="str">
        <f t="shared" si="41"/>
        <v>-</v>
      </c>
      <c r="AK313" s="144"/>
      <c r="AL313" s="154"/>
      <c r="AM313" s="154"/>
      <c r="AN313" s="154"/>
      <c r="AO313" s="154"/>
      <c r="AP313" s="144"/>
    </row>
    <row r="314" spans="1:42">
      <c r="A314" s="144"/>
      <c r="B314" s="154"/>
      <c r="C314" s="144"/>
      <c r="D314" s="42" t="s">
        <v>2707</v>
      </c>
      <c r="E314" s="26" t="s">
        <v>346</v>
      </c>
      <c r="F314" s="144"/>
      <c r="G314" s="42" t="s">
        <v>2708</v>
      </c>
      <c r="H314" s="26" t="s">
        <v>2709</v>
      </c>
      <c r="I314" s="144"/>
      <c r="J314" s="144"/>
      <c r="K314" s="144"/>
      <c r="L314" s="144"/>
      <c r="M314" s="144"/>
      <c r="N314" s="144"/>
      <c r="O314" s="144"/>
      <c r="P314" s="42" t="s">
        <v>2707</v>
      </c>
      <c r="Q314" s="26" t="s">
        <v>2710</v>
      </c>
      <c r="R314" s="144"/>
      <c r="S314" s="42" t="s">
        <v>2137</v>
      </c>
      <c r="T314" s="26" t="s">
        <v>2711</v>
      </c>
      <c r="U314" s="144"/>
      <c r="V314" s="65"/>
      <c r="W314" s="65"/>
      <c r="X314" s="65"/>
      <c r="Y314" s="65"/>
      <c r="Z314" s="144"/>
      <c r="AA314" s="49" t="s">
        <v>2712</v>
      </c>
      <c r="AB314" s="144"/>
      <c r="AC314" s="59" t="str">
        <f t="shared" si="36"/>
        <v>CELS</v>
      </c>
      <c r="AD314" s="79" t="str">
        <f t="shared" si="37"/>
        <v>CELS-100</v>
      </c>
      <c r="AE314" s="79" t="str">
        <f t="shared" si="38"/>
        <v>CELS-100-96</v>
      </c>
      <c r="AF314" s="27" t="s">
        <v>2712</v>
      </c>
      <c r="AG314" s="21" t="str">
        <f t="shared" si="39"/>
        <v>100</v>
      </c>
      <c r="AH314" s="144"/>
      <c r="AI314" s="59" t="str">
        <f t="shared" si="40"/>
        <v>-</v>
      </c>
      <c r="AJ314" s="21" t="str">
        <f t="shared" si="41"/>
        <v>-</v>
      </c>
      <c r="AK314" s="144"/>
      <c r="AL314" s="154"/>
      <c r="AM314" s="154"/>
      <c r="AN314" s="154"/>
      <c r="AO314" s="154"/>
      <c r="AP314" s="144"/>
    </row>
    <row r="315" spans="1:42">
      <c r="A315" s="144"/>
      <c r="B315" s="154"/>
      <c r="C315" s="144"/>
      <c r="D315" s="42" t="s">
        <v>2713</v>
      </c>
      <c r="E315" s="26" t="s">
        <v>1246</v>
      </c>
      <c r="F315" s="144"/>
      <c r="G315" s="42" t="s">
        <v>2714</v>
      </c>
      <c r="H315" s="26" t="s">
        <v>2715</v>
      </c>
      <c r="I315" s="144"/>
      <c r="J315" s="144"/>
      <c r="K315" s="144"/>
      <c r="L315" s="144"/>
      <c r="M315" s="144"/>
      <c r="N315" s="144"/>
      <c r="O315" s="144"/>
      <c r="P315" s="42" t="s">
        <v>2713</v>
      </c>
      <c r="Q315" s="26" t="s">
        <v>2716</v>
      </c>
      <c r="R315" s="144"/>
      <c r="S315" s="42" t="s">
        <v>2144</v>
      </c>
      <c r="T315" s="26" t="s">
        <v>2717</v>
      </c>
      <c r="U315" s="144"/>
      <c r="V315" s="65"/>
      <c r="W315" s="65"/>
      <c r="X315" s="65"/>
      <c r="Y315" s="65"/>
      <c r="Z315" s="144"/>
      <c r="AA315" s="49" t="s">
        <v>2718</v>
      </c>
      <c r="AB315" s="144"/>
      <c r="AC315" s="59" t="str">
        <f t="shared" si="36"/>
        <v>CELS</v>
      </c>
      <c r="AD315" s="79" t="str">
        <f t="shared" si="37"/>
        <v>CELS-100</v>
      </c>
      <c r="AE315" s="79" t="str">
        <f t="shared" si="38"/>
        <v>CELS-100-97</v>
      </c>
      <c r="AF315" s="27" t="s">
        <v>2718</v>
      </c>
      <c r="AG315" s="21" t="str">
        <f t="shared" si="39"/>
        <v>100</v>
      </c>
      <c r="AH315" s="144"/>
      <c r="AI315" s="59" t="str">
        <f t="shared" si="40"/>
        <v>-</v>
      </c>
      <c r="AJ315" s="21" t="str">
        <f t="shared" si="41"/>
        <v>-</v>
      </c>
      <c r="AK315" s="144"/>
      <c r="AL315" s="154"/>
      <c r="AM315" s="154"/>
      <c r="AN315" s="154"/>
      <c r="AO315" s="154"/>
      <c r="AP315" s="144"/>
    </row>
    <row r="316" spans="1:42">
      <c r="A316" s="144"/>
      <c r="B316" s="154"/>
      <c r="C316" s="144"/>
      <c r="D316" s="42" t="s">
        <v>2719</v>
      </c>
      <c r="E316" s="26" t="s">
        <v>317</v>
      </c>
      <c r="F316" s="144"/>
      <c r="G316" s="42" t="s">
        <v>2720</v>
      </c>
      <c r="H316" s="26" t="s">
        <v>2721</v>
      </c>
      <c r="I316" s="144"/>
      <c r="J316" s="144"/>
      <c r="K316" s="144"/>
      <c r="L316" s="144"/>
      <c r="M316" s="144"/>
      <c r="N316" s="144"/>
      <c r="O316" s="144"/>
      <c r="P316" s="42" t="s">
        <v>2719</v>
      </c>
      <c r="Q316" s="26" t="s">
        <v>2722</v>
      </c>
      <c r="R316" s="144"/>
      <c r="S316" s="42" t="s">
        <v>2151</v>
      </c>
      <c r="T316" s="26" t="s">
        <v>2723</v>
      </c>
      <c r="U316" s="144"/>
      <c r="V316" s="65"/>
      <c r="W316" s="65"/>
      <c r="X316" s="65"/>
      <c r="Y316" s="65"/>
      <c r="Z316" s="144"/>
      <c r="AA316" s="49" t="s">
        <v>2724</v>
      </c>
      <c r="AB316" s="144"/>
      <c r="AC316" s="59" t="str">
        <f t="shared" si="36"/>
        <v>CELS</v>
      </c>
      <c r="AD316" s="79" t="str">
        <f t="shared" si="37"/>
        <v>CELS-100</v>
      </c>
      <c r="AE316" s="79" t="str">
        <f t="shared" si="38"/>
        <v>CELS-100-98</v>
      </c>
      <c r="AF316" s="27" t="s">
        <v>2724</v>
      </c>
      <c r="AG316" s="21" t="str">
        <f t="shared" si="39"/>
        <v>100</v>
      </c>
      <c r="AH316" s="144"/>
      <c r="AI316" s="59" t="str">
        <f t="shared" si="40"/>
        <v>-</v>
      </c>
      <c r="AJ316" s="21" t="str">
        <f t="shared" si="41"/>
        <v>-</v>
      </c>
      <c r="AK316" s="144"/>
      <c r="AL316" s="154"/>
      <c r="AM316" s="154"/>
      <c r="AN316" s="154"/>
      <c r="AO316" s="154"/>
      <c r="AP316" s="144"/>
    </row>
    <row r="317" spans="1:42">
      <c r="A317" s="154"/>
      <c r="B317" s="154"/>
      <c r="C317" s="154"/>
      <c r="D317" s="42" t="s">
        <v>2725</v>
      </c>
      <c r="E317" s="26" t="s">
        <v>186</v>
      </c>
      <c r="F317" s="144"/>
      <c r="G317" s="42" t="s">
        <v>2726</v>
      </c>
      <c r="H317" s="26" t="s">
        <v>2727</v>
      </c>
      <c r="I317" s="144"/>
      <c r="J317" s="144"/>
      <c r="K317" s="144"/>
      <c r="L317" s="144"/>
      <c r="M317" s="144"/>
      <c r="N317" s="144"/>
      <c r="O317" s="144"/>
      <c r="P317" s="42" t="s">
        <v>2725</v>
      </c>
      <c r="Q317" s="26" t="s">
        <v>2728</v>
      </c>
      <c r="R317" s="144"/>
      <c r="S317" s="42" t="s">
        <v>2158</v>
      </c>
      <c r="T317" s="26" t="s">
        <v>2729</v>
      </c>
      <c r="U317" s="144"/>
      <c r="V317" s="65"/>
      <c r="W317" s="65"/>
      <c r="X317" s="65"/>
      <c r="Y317" s="65"/>
      <c r="Z317" s="144"/>
      <c r="AA317" s="49" t="s">
        <v>2730</v>
      </c>
      <c r="AB317" s="144"/>
      <c r="AC317" s="59" t="str">
        <f t="shared" si="36"/>
        <v>CELS</v>
      </c>
      <c r="AD317" s="79" t="str">
        <f t="shared" si="37"/>
        <v>CELS-100</v>
      </c>
      <c r="AE317" s="79" t="str">
        <f t="shared" si="38"/>
        <v>CELS-100-99</v>
      </c>
      <c r="AF317" s="27" t="s">
        <v>2730</v>
      </c>
      <c r="AG317" s="21" t="str">
        <f t="shared" si="39"/>
        <v>100</v>
      </c>
      <c r="AH317" s="144"/>
      <c r="AI317" s="59" t="str">
        <f t="shared" si="40"/>
        <v>-</v>
      </c>
      <c r="AJ317" s="21" t="str">
        <f t="shared" si="41"/>
        <v>-</v>
      </c>
      <c r="AK317" s="144"/>
      <c r="AL317" s="154"/>
      <c r="AM317" s="154"/>
      <c r="AN317" s="154"/>
      <c r="AO317" s="154"/>
      <c r="AP317" s="144"/>
    </row>
    <row r="318" spans="1:42">
      <c r="A318" s="154"/>
      <c r="B318" s="154"/>
      <c r="C318" s="154"/>
      <c r="D318" s="42" t="s">
        <v>2731</v>
      </c>
      <c r="E318" s="26" t="s">
        <v>186</v>
      </c>
      <c r="F318" s="144"/>
      <c r="G318" s="42" t="s">
        <v>2732</v>
      </c>
      <c r="H318" s="26" t="s">
        <v>2733</v>
      </c>
      <c r="I318" s="144"/>
      <c r="J318" s="144"/>
      <c r="K318" s="144"/>
      <c r="L318" s="144"/>
      <c r="M318" s="144"/>
      <c r="N318" s="144"/>
      <c r="O318" s="144"/>
      <c r="P318" s="42" t="s">
        <v>2731</v>
      </c>
      <c r="Q318" s="26" t="s">
        <v>2734</v>
      </c>
      <c r="R318" s="144"/>
      <c r="S318" s="42" t="s">
        <v>2735</v>
      </c>
      <c r="T318" s="26" t="s">
        <v>2736</v>
      </c>
      <c r="U318" s="144"/>
      <c r="V318" s="65"/>
      <c r="W318" s="65"/>
      <c r="X318" s="65"/>
      <c r="Y318" s="65"/>
      <c r="Z318" s="144"/>
      <c r="AA318" s="49" t="s">
        <v>2737</v>
      </c>
      <c r="AB318" s="144"/>
      <c r="AC318" s="59" t="str">
        <f t="shared" si="36"/>
        <v>CELS</v>
      </c>
      <c r="AD318" s="79" t="str">
        <f t="shared" si="37"/>
        <v>CELS-100</v>
      </c>
      <c r="AE318" s="79" t="str">
        <f t="shared" si="38"/>
        <v>CELS-100-100</v>
      </c>
      <c r="AF318" s="27" t="s">
        <v>2737</v>
      </c>
      <c r="AG318" s="21" t="str">
        <f t="shared" si="39"/>
        <v>100</v>
      </c>
      <c r="AH318" s="144"/>
      <c r="AI318" s="59" t="str">
        <f t="shared" si="40"/>
        <v>-</v>
      </c>
      <c r="AJ318" s="21" t="str">
        <f t="shared" si="41"/>
        <v>-</v>
      </c>
      <c r="AK318" s="144"/>
      <c r="AL318" s="154"/>
      <c r="AM318" s="154"/>
      <c r="AN318" s="154"/>
      <c r="AO318" s="154"/>
      <c r="AP318" s="144"/>
    </row>
    <row r="319" spans="1:42">
      <c r="A319" s="154"/>
      <c r="B319" s="154"/>
      <c r="C319" s="154"/>
      <c r="D319" s="42" t="s">
        <v>2738</v>
      </c>
      <c r="E319" s="26" t="s">
        <v>186</v>
      </c>
      <c r="F319" s="144"/>
      <c r="G319" s="42" t="s">
        <v>2739</v>
      </c>
      <c r="H319" s="26" t="s">
        <v>2740</v>
      </c>
      <c r="I319" s="144"/>
      <c r="J319" s="144"/>
      <c r="K319" s="144"/>
      <c r="L319" s="144"/>
      <c r="M319" s="144"/>
      <c r="N319" s="144"/>
      <c r="O319" s="144"/>
      <c r="P319" s="42" t="s">
        <v>2738</v>
      </c>
      <c r="Q319" s="26" t="s">
        <v>2741</v>
      </c>
      <c r="R319" s="144"/>
      <c r="S319" s="42" t="s">
        <v>2165</v>
      </c>
      <c r="T319" s="26" t="s">
        <v>2742</v>
      </c>
      <c r="U319" s="144"/>
      <c r="V319" s="65"/>
      <c r="W319" s="65"/>
      <c r="X319" s="65"/>
      <c r="Y319" s="65"/>
      <c r="Z319" s="144"/>
      <c r="AA319" s="49" t="s">
        <v>2743</v>
      </c>
      <c r="AB319" s="144"/>
      <c r="AC319" s="59" t="str">
        <f t="shared" si="36"/>
        <v>CELS</v>
      </c>
      <c r="AD319" s="79" t="str">
        <f t="shared" si="37"/>
        <v>CELS-100</v>
      </c>
      <c r="AE319" s="79" t="str">
        <f t="shared" si="38"/>
        <v>CELS-100-101</v>
      </c>
      <c r="AF319" s="27" t="s">
        <v>2743</v>
      </c>
      <c r="AG319" s="21" t="str">
        <f t="shared" si="39"/>
        <v>100</v>
      </c>
      <c r="AH319" s="144"/>
      <c r="AI319" s="59" t="str">
        <f t="shared" si="40"/>
        <v>-</v>
      </c>
      <c r="AJ319" s="21" t="str">
        <f t="shared" si="41"/>
        <v>-</v>
      </c>
      <c r="AK319" s="144"/>
      <c r="AL319" s="154"/>
      <c r="AM319" s="154"/>
      <c r="AN319" s="154"/>
      <c r="AO319" s="154"/>
      <c r="AP319" s="144"/>
    </row>
    <row r="320" spans="1:42">
      <c r="A320" s="154"/>
      <c r="B320" s="154"/>
      <c r="C320" s="154"/>
      <c r="D320" s="42" t="s">
        <v>2744</v>
      </c>
      <c r="E320" s="26" t="s">
        <v>186</v>
      </c>
      <c r="F320" s="144"/>
      <c r="G320" s="42" t="s">
        <v>2745</v>
      </c>
      <c r="H320" s="151" t="s">
        <v>2746</v>
      </c>
      <c r="I320" s="144"/>
      <c r="J320" s="144"/>
      <c r="K320" s="144"/>
      <c r="L320" s="144"/>
      <c r="M320" s="144"/>
      <c r="N320" s="144"/>
      <c r="O320" s="144"/>
      <c r="P320" s="42" t="s">
        <v>2744</v>
      </c>
      <c r="Q320" s="26" t="s">
        <v>2747</v>
      </c>
      <c r="R320" s="144"/>
      <c r="S320" s="42" t="s">
        <v>2172</v>
      </c>
      <c r="T320" s="26" t="s">
        <v>2748</v>
      </c>
      <c r="U320" s="144"/>
      <c r="V320" s="65"/>
      <c r="W320" s="65"/>
      <c r="X320" s="65"/>
      <c r="Y320" s="65"/>
      <c r="Z320" s="144"/>
      <c r="AA320" s="49" t="s">
        <v>2749</v>
      </c>
      <c r="AB320" s="144"/>
      <c r="AC320" s="59" t="str">
        <f t="shared" si="36"/>
        <v>CELS</v>
      </c>
      <c r="AD320" s="79" t="str">
        <f t="shared" si="37"/>
        <v>CELS-100</v>
      </c>
      <c r="AE320" s="79" t="str">
        <f t="shared" si="38"/>
        <v>CELS-100-102</v>
      </c>
      <c r="AF320" s="27" t="s">
        <v>2749</v>
      </c>
      <c r="AG320" s="21" t="str">
        <f t="shared" si="39"/>
        <v>100</v>
      </c>
      <c r="AH320" s="144"/>
      <c r="AI320" s="59" t="str">
        <f t="shared" si="40"/>
        <v>-</v>
      </c>
      <c r="AJ320" s="21" t="str">
        <f t="shared" si="41"/>
        <v>-</v>
      </c>
      <c r="AK320" s="144"/>
      <c r="AL320" s="154"/>
      <c r="AM320" s="154"/>
      <c r="AN320" s="154"/>
      <c r="AO320" s="154"/>
      <c r="AP320" s="144"/>
    </row>
    <row r="321" spans="4:42">
      <c r="D321" s="42" t="s">
        <v>2750</v>
      </c>
      <c r="E321" s="26" t="s">
        <v>186</v>
      </c>
      <c r="F321" s="144"/>
      <c r="G321" s="42" t="s">
        <v>2751</v>
      </c>
      <c r="H321" s="151" t="s">
        <v>2752</v>
      </c>
      <c r="I321" s="144"/>
      <c r="J321" s="144"/>
      <c r="K321" s="144"/>
      <c r="L321" s="144"/>
      <c r="M321" s="144"/>
      <c r="N321" s="144"/>
      <c r="O321" s="144"/>
      <c r="P321" s="42" t="s">
        <v>2750</v>
      </c>
      <c r="Q321" s="26" t="s">
        <v>2753</v>
      </c>
      <c r="R321" s="144"/>
      <c r="S321" s="42" t="s">
        <v>2179</v>
      </c>
      <c r="T321" s="26" t="s">
        <v>2754</v>
      </c>
      <c r="U321" s="144"/>
      <c r="V321" s="65"/>
      <c r="W321" s="65"/>
      <c r="X321" s="65"/>
      <c r="Y321" s="65"/>
      <c r="Z321" s="144"/>
      <c r="AA321" s="49" t="s">
        <v>2755</v>
      </c>
      <c r="AB321" s="144"/>
      <c r="AC321" s="59" t="str">
        <f t="shared" si="36"/>
        <v>CELS</v>
      </c>
      <c r="AD321" s="79" t="str">
        <f t="shared" si="37"/>
        <v>CELS-100</v>
      </c>
      <c r="AE321" s="79" t="str">
        <f t="shared" si="38"/>
        <v>CELS-100-103</v>
      </c>
      <c r="AF321" s="27" t="s">
        <v>2755</v>
      </c>
      <c r="AG321" s="21" t="str">
        <f t="shared" si="39"/>
        <v>100</v>
      </c>
      <c r="AH321" s="144"/>
      <c r="AI321" s="59" t="str">
        <f t="shared" si="40"/>
        <v>-</v>
      </c>
      <c r="AJ321" s="21" t="str">
        <f t="shared" si="41"/>
        <v>-</v>
      </c>
      <c r="AK321" s="144"/>
      <c r="AL321" s="154"/>
      <c r="AM321" s="154"/>
      <c r="AN321" s="154"/>
      <c r="AO321" s="154"/>
      <c r="AP321" s="144"/>
    </row>
    <row r="322" spans="4:42" ht="13.8" thickBot="1">
      <c r="D322" s="42" t="s">
        <v>2756</v>
      </c>
      <c r="E322" s="26" t="s">
        <v>186</v>
      </c>
      <c r="F322" s="144"/>
      <c r="G322" s="46" t="s">
        <v>2757</v>
      </c>
      <c r="H322" s="159" t="s">
        <v>2758</v>
      </c>
      <c r="I322" s="144"/>
      <c r="J322" s="144"/>
      <c r="K322" s="144"/>
      <c r="L322" s="144"/>
      <c r="M322" s="144"/>
      <c r="N322" s="144"/>
      <c r="O322" s="144"/>
      <c r="P322" s="42" t="s">
        <v>2756</v>
      </c>
      <c r="Q322" s="26" t="s">
        <v>2759</v>
      </c>
      <c r="R322" s="144"/>
      <c r="S322" s="42" t="s">
        <v>2186</v>
      </c>
      <c r="T322" s="26" t="s">
        <v>2760</v>
      </c>
      <c r="U322" s="144"/>
      <c r="V322" s="65"/>
      <c r="W322" s="65"/>
      <c r="X322" s="65"/>
      <c r="Y322" s="65"/>
      <c r="Z322" s="144"/>
      <c r="AA322" s="49" t="s">
        <v>2761</v>
      </c>
      <c r="AB322" s="144"/>
      <c r="AC322" s="59" t="str">
        <f t="shared" si="36"/>
        <v>CELS</v>
      </c>
      <c r="AD322" s="79" t="str">
        <f t="shared" si="37"/>
        <v>CELS-100</v>
      </c>
      <c r="AE322" s="79" t="str">
        <f t="shared" si="38"/>
        <v>CELS-100-104</v>
      </c>
      <c r="AF322" s="27" t="s">
        <v>2761</v>
      </c>
      <c r="AG322" s="21" t="str">
        <f t="shared" si="39"/>
        <v>100</v>
      </c>
      <c r="AH322" s="144"/>
      <c r="AI322" s="59" t="str">
        <f t="shared" si="40"/>
        <v>-</v>
      </c>
      <c r="AJ322" s="21" t="str">
        <f t="shared" si="41"/>
        <v>-</v>
      </c>
      <c r="AK322" s="144"/>
      <c r="AL322" s="154"/>
      <c r="AM322" s="154"/>
      <c r="AN322" s="154"/>
      <c r="AO322" s="154"/>
      <c r="AP322" s="144"/>
    </row>
    <row r="323" spans="4:42">
      <c r="D323" s="42" t="s">
        <v>2762</v>
      </c>
      <c r="E323" s="26" t="s">
        <v>186</v>
      </c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42" t="s">
        <v>2762</v>
      </c>
      <c r="Q323" s="26" t="s">
        <v>2763</v>
      </c>
      <c r="R323" s="144"/>
      <c r="S323" s="42" t="s">
        <v>2200</v>
      </c>
      <c r="T323" s="26" t="s">
        <v>2764</v>
      </c>
      <c r="U323" s="144"/>
      <c r="V323" s="65"/>
      <c r="W323" s="65"/>
      <c r="X323" s="65"/>
      <c r="Y323" s="65"/>
      <c r="Z323" s="144"/>
      <c r="AA323" s="49" t="s">
        <v>2765</v>
      </c>
      <c r="AB323" s="144"/>
      <c r="AC323" s="59" t="str">
        <f t="shared" si="36"/>
        <v>CELS</v>
      </c>
      <c r="AD323" s="79" t="str">
        <f t="shared" si="37"/>
        <v>CELS-100</v>
      </c>
      <c r="AE323" s="79" t="str">
        <f t="shared" si="38"/>
        <v>CELS-100-105</v>
      </c>
      <c r="AF323" s="27" t="s">
        <v>2765</v>
      </c>
      <c r="AG323" s="21" t="str">
        <f t="shared" si="39"/>
        <v>100</v>
      </c>
      <c r="AH323" s="144"/>
      <c r="AI323" s="59" t="str">
        <f t="shared" si="40"/>
        <v>-</v>
      </c>
      <c r="AJ323" s="21" t="str">
        <f t="shared" si="41"/>
        <v>-</v>
      </c>
      <c r="AK323" s="144"/>
      <c r="AL323" s="154"/>
      <c r="AM323" s="154"/>
      <c r="AN323" s="154"/>
      <c r="AO323" s="154"/>
      <c r="AP323" s="144"/>
    </row>
    <row r="324" spans="4:42">
      <c r="D324" s="42" t="s">
        <v>2766</v>
      </c>
      <c r="E324" s="26" t="s">
        <v>186</v>
      </c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42" t="s">
        <v>2766</v>
      </c>
      <c r="Q324" s="26" t="s">
        <v>2767</v>
      </c>
      <c r="R324" s="144"/>
      <c r="S324" s="42" t="s">
        <v>2207</v>
      </c>
      <c r="T324" s="26" t="s">
        <v>2768</v>
      </c>
      <c r="U324" s="144"/>
      <c r="V324" s="65"/>
      <c r="W324" s="65"/>
      <c r="X324" s="65"/>
      <c r="Y324" s="65"/>
      <c r="Z324" s="144"/>
      <c r="AA324" s="49" t="s">
        <v>2769</v>
      </c>
      <c r="AB324" s="144"/>
      <c r="AC324" s="59" t="str">
        <f t="shared" si="36"/>
        <v>CELS</v>
      </c>
      <c r="AD324" s="79" t="str">
        <f t="shared" si="37"/>
        <v>CELS-100</v>
      </c>
      <c r="AE324" s="79" t="str">
        <f t="shared" si="38"/>
        <v>CELS-100-106</v>
      </c>
      <c r="AF324" s="27" t="s">
        <v>2769</v>
      </c>
      <c r="AG324" s="21" t="str">
        <f t="shared" si="39"/>
        <v>100</v>
      </c>
      <c r="AH324" s="144"/>
      <c r="AI324" s="59" t="str">
        <f t="shared" si="40"/>
        <v>-</v>
      </c>
      <c r="AJ324" s="21" t="str">
        <f t="shared" si="41"/>
        <v>-</v>
      </c>
      <c r="AK324" s="144"/>
      <c r="AL324" s="154"/>
      <c r="AM324" s="154"/>
      <c r="AN324" s="154"/>
      <c r="AO324" s="154"/>
      <c r="AP324" s="144"/>
    </row>
    <row r="325" spans="4:42">
      <c r="D325" s="42" t="s">
        <v>2770</v>
      </c>
      <c r="E325" s="26" t="s">
        <v>186</v>
      </c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42" t="s">
        <v>2770</v>
      </c>
      <c r="Q325" s="26" t="s">
        <v>2771</v>
      </c>
      <c r="R325" s="144"/>
      <c r="S325" s="42" t="s">
        <v>2772</v>
      </c>
      <c r="T325" s="26" t="s">
        <v>2773</v>
      </c>
      <c r="U325" s="144"/>
      <c r="V325" s="65"/>
      <c r="W325" s="65"/>
      <c r="X325" s="65"/>
      <c r="Y325" s="65"/>
      <c r="Z325" s="144"/>
      <c r="AA325" s="49" t="s">
        <v>2774</v>
      </c>
      <c r="AB325" s="144"/>
      <c r="AC325" s="59" t="str">
        <f t="shared" si="36"/>
        <v>CELS</v>
      </c>
      <c r="AD325" s="79" t="str">
        <f t="shared" si="37"/>
        <v>CELS-100</v>
      </c>
      <c r="AE325" s="79" t="str">
        <f t="shared" si="38"/>
        <v>CELS-100-107</v>
      </c>
      <c r="AF325" s="27" t="s">
        <v>2774</v>
      </c>
      <c r="AG325" s="21" t="str">
        <f t="shared" si="39"/>
        <v>100</v>
      </c>
      <c r="AH325" s="144"/>
      <c r="AI325" s="59" t="str">
        <f t="shared" si="40"/>
        <v>-</v>
      </c>
      <c r="AJ325" s="21" t="str">
        <f t="shared" si="41"/>
        <v>-</v>
      </c>
      <c r="AK325" s="144"/>
      <c r="AL325" s="154"/>
      <c r="AM325" s="154"/>
      <c r="AN325" s="154"/>
      <c r="AO325" s="154"/>
      <c r="AP325" s="144"/>
    </row>
    <row r="326" spans="4:42">
      <c r="D326" s="42" t="s">
        <v>2775</v>
      </c>
      <c r="E326" s="26" t="s">
        <v>186</v>
      </c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42" t="s">
        <v>2775</v>
      </c>
      <c r="Q326" s="26" t="s">
        <v>2776</v>
      </c>
      <c r="R326" s="144"/>
      <c r="S326" s="42" t="s">
        <v>2777</v>
      </c>
      <c r="T326" s="26" t="s">
        <v>2778</v>
      </c>
      <c r="U326" s="144"/>
      <c r="V326" s="65"/>
      <c r="W326" s="65"/>
      <c r="X326" s="65"/>
      <c r="Y326" s="65"/>
      <c r="Z326" s="144"/>
      <c r="AA326" s="49" t="s">
        <v>2779</v>
      </c>
      <c r="AB326" s="144"/>
      <c r="AC326" s="59" t="str">
        <f t="shared" ref="AC326:AC389" si="42">CodesFormula_1</f>
        <v>CELS</v>
      </c>
      <c r="AD326" s="79" t="str">
        <f t="shared" ref="AD326:AD389" si="43">CodesFormula_2</f>
        <v>CELS-100</v>
      </c>
      <c r="AE326" s="79" t="str">
        <f t="shared" ref="AE326:AE389" si="44">CodesFormula_3</f>
        <v>CELS-100-108</v>
      </c>
      <c r="AF326" s="27" t="s">
        <v>2779</v>
      </c>
      <c r="AG326" s="21" t="str">
        <f t="shared" ref="AG326:AG389" si="45">CodesFormula_4</f>
        <v>100</v>
      </c>
      <c r="AH326" s="144"/>
      <c r="AI326" s="59" t="str">
        <f t="shared" ref="AI326:AI389" si="46">CodesFormula_5</f>
        <v>-</v>
      </c>
      <c r="AJ326" s="21" t="str">
        <f t="shared" ref="AJ326:AJ389" si="47">CodesFormula_6</f>
        <v>-</v>
      </c>
      <c r="AK326" s="144"/>
      <c r="AL326" s="154"/>
      <c r="AM326" s="154"/>
      <c r="AN326" s="154"/>
      <c r="AO326" s="154"/>
      <c r="AP326" s="144"/>
    </row>
    <row r="327" spans="4:42">
      <c r="D327" s="42" t="s">
        <v>2780</v>
      </c>
      <c r="E327" s="26" t="s">
        <v>186</v>
      </c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42" t="s">
        <v>2780</v>
      </c>
      <c r="Q327" s="26" t="s">
        <v>2781</v>
      </c>
      <c r="R327" s="144"/>
      <c r="S327" s="42" t="s">
        <v>2782</v>
      </c>
      <c r="T327" s="26" t="s">
        <v>2783</v>
      </c>
      <c r="U327" s="144"/>
      <c r="V327" s="65"/>
      <c r="W327" s="65"/>
      <c r="X327" s="65"/>
      <c r="Y327" s="65"/>
      <c r="Z327" s="144"/>
      <c r="AA327" s="49" t="s">
        <v>2784</v>
      </c>
      <c r="AB327" s="144"/>
      <c r="AC327" s="59" t="str">
        <f t="shared" si="42"/>
        <v>CELS</v>
      </c>
      <c r="AD327" s="79" t="str">
        <f t="shared" si="43"/>
        <v>CELS-100</v>
      </c>
      <c r="AE327" s="79" t="str">
        <f t="shared" si="44"/>
        <v>CELS-100-109</v>
      </c>
      <c r="AF327" s="27" t="s">
        <v>2784</v>
      </c>
      <c r="AG327" s="21" t="str">
        <f t="shared" si="45"/>
        <v>100</v>
      </c>
      <c r="AH327" s="144"/>
      <c r="AI327" s="59" t="str">
        <f t="shared" si="46"/>
        <v>-</v>
      </c>
      <c r="AJ327" s="21" t="str">
        <f t="shared" si="47"/>
        <v>-</v>
      </c>
      <c r="AK327" s="144"/>
      <c r="AL327" s="154"/>
      <c r="AM327" s="154"/>
      <c r="AN327" s="154"/>
      <c r="AO327" s="154"/>
      <c r="AP327" s="144"/>
    </row>
    <row r="328" spans="4:42">
      <c r="D328" s="42" t="s">
        <v>2785</v>
      </c>
      <c r="E328" s="26" t="s">
        <v>186</v>
      </c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42" t="s">
        <v>2785</v>
      </c>
      <c r="Q328" s="26" t="s">
        <v>2786</v>
      </c>
      <c r="R328" s="144"/>
      <c r="S328" s="42" t="s">
        <v>71</v>
      </c>
      <c r="T328" s="26" t="s">
        <v>2787</v>
      </c>
      <c r="U328" s="144"/>
      <c r="V328" s="65"/>
      <c r="W328" s="65"/>
      <c r="X328" s="65"/>
      <c r="Y328" s="65"/>
      <c r="Z328" s="144"/>
      <c r="AA328" s="49" t="s">
        <v>2788</v>
      </c>
      <c r="AB328" s="144"/>
      <c r="AC328" s="59" t="str">
        <f t="shared" si="42"/>
        <v>CELS</v>
      </c>
      <c r="AD328" s="79" t="str">
        <f t="shared" si="43"/>
        <v>CELS-100</v>
      </c>
      <c r="AE328" s="79" t="str">
        <f t="shared" si="44"/>
        <v>CELS-100-110</v>
      </c>
      <c r="AF328" s="27" t="s">
        <v>2788</v>
      </c>
      <c r="AG328" s="21" t="str">
        <f t="shared" si="45"/>
        <v>100</v>
      </c>
      <c r="AH328" s="144"/>
      <c r="AI328" s="59" t="str">
        <f t="shared" si="46"/>
        <v>-</v>
      </c>
      <c r="AJ328" s="21" t="str">
        <f t="shared" si="47"/>
        <v>-</v>
      </c>
      <c r="AK328" s="144"/>
      <c r="AL328" s="154"/>
      <c r="AM328" s="154"/>
      <c r="AN328" s="154"/>
      <c r="AO328" s="154"/>
      <c r="AP328" s="144"/>
    </row>
    <row r="329" spans="4:42">
      <c r="D329" s="42" t="s">
        <v>2789</v>
      </c>
      <c r="E329" s="26" t="s">
        <v>186</v>
      </c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42" t="s">
        <v>2789</v>
      </c>
      <c r="Q329" s="26" t="s">
        <v>2790</v>
      </c>
      <c r="R329" s="144"/>
      <c r="S329" s="42" t="s">
        <v>2254</v>
      </c>
      <c r="T329" s="26" t="s">
        <v>2791</v>
      </c>
      <c r="U329" s="144"/>
      <c r="V329" s="65"/>
      <c r="W329" s="65"/>
      <c r="X329" s="65"/>
      <c r="Y329" s="65"/>
      <c r="Z329" s="144"/>
      <c r="AA329" s="49" t="s">
        <v>2792</v>
      </c>
      <c r="AB329" s="144"/>
      <c r="AC329" s="59" t="str">
        <f t="shared" si="42"/>
        <v>CELS</v>
      </c>
      <c r="AD329" s="79" t="str">
        <f t="shared" si="43"/>
        <v>CELS-100</v>
      </c>
      <c r="AE329" s="79" t="str">
        <f t="shared" si="44"/>
        <v>CELS-100-111</v>
      </c>
      <c r="AF329" s="27" t="s">
        <v>2792</v>
      </c>
      <c r="AG329" s="21" t="str">
        <f t="shared" si="45"/>
        <v>100</v>
      </c>
      <c r="AH329" s="144"/>
      <c r="AI329" s="59" t="str">
        <f t="shared" si="46"/>
        <v>-</v>
      </c>
      <c r="AJ329" s="21" t="str">
        <f t="shared" si="47"/>
        <v>-</v>
      </c>
      <c r="AK329" s="144"/>
      <c r="AL329" s="154"/>
      <c r="AM329" s="154"/>
      <c r="AN329" s="154"/>
      <c r="AO329" s="154"/>
      <c r="AP329" s="144"/>
    </row>
    <row r="330" spans="4:42">
      <c r="D330" s="42" t="s">
        <v>2793</v>
      </c>
      <c r="E330" s="26" t="s">
        <v>186</v>
      </c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42" t="s">
        <v>2793</v>
      </c>
      <c r="Q330" s="26" t="s">
        <v>2794</v>
      </c>
      <c r="R330" s="144"/>
      <c r="S330" s="42" t="s">
        <v>2261</v>
      </c>
      <c r="T330" s="26" t="s">
        <v>2795</v>
      </c>
      <c r="U330" s="144"/>
      <c r="V330" s="65"/>
      <c r="W330" s="65"/>
      <c r="X330" s="65"/>
      <c r="Y330" s="65"/>
      <c r="Z330" s="144"/>
      <c r="AA330" s="49" t="s">
        <v>2796</v>
      </c>
      <c r="AB330" s="144"/>
      <c r="AC330" s="59" t="str">
        <f t="shared" si="42"/>
        <v>CELS</v>
      </c>
      <c r="AD330" s="79" t="str">
        <f t="shared" si="43"/>
        <v>CELS-100</v>
      </c>
      <c r="AE330" s="79" t="str">
        <f t="shared" si="44"/>
        <v>CELS-100-112</v>
      </c>
      <c r="AF330" s="27" t="s">
        <v>2796</v>
      </c>
      <c r="AG330" s="21" t="str">
        <f t="shared" si="45"/>
        <v>100</v>
      </c>
      <c r="AH330" s="144"/>
      <c r="AI330" s="59" t="str">
        <f t="shared" si="46"/>
        <v>-</v>
      </c>
      <c r="AJ330" s="21" t="str">
        <f t="shared" si="47"/>
        <v>-</v>
      </c>
      <c r="AK330" s="144"/>
      <c r="AL330" s="154"/>
      <c r="AM330" s="154"/>
      <c r="AN330" s="154"/>
      <c r="AO330" s="154"/>
      <c r="AP330" s="144"/>
    </row>
    <row r="331" spans="4:42">
      <c r="D331" s="42" t="s">
        <v>2797</v>
      </c>
      <c r="E331" s="26" t="s">
        <v>186</v>
      </c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42" t="s">
        <v>2797</v>
      </c>
      <c r="Q331" s="26" t="s">
        <v>2798</v>
      </c>
      <c r="R331" s="144"/>
      <c r="S331" s="42" t="s">
        <v>2799</v>
      </c>
      <c r="T331" s="26" t="s">
        <v>2800</v>
      </c>
      <c r="U331" s="144"/>
      <c r="V331" s="65"/>
      <c r="W331" s="65"/>
      <c r="X331" s="65"/>
      <c r="Y331" s="65"/>
      <c r="Z331" s="144"/>
      <c r="AA331" s="49" t="s">
        <v>2801</v>
      </c>
      <c r="AB331" s="144"/>
      <c r="AC331" s="59" t="str">
        <f t="shared" si="42"/>
        <v>CELS</v>
      </c>
      <c r="AD331" s="79" t="str">
        <f t="shared" si="43"/>
        <v>CELS-100</v>
      </c>
      <c r="AE331" s="79" t="str">
        <f t="shared" si="44"/>
        <v>CELS-100-113</v>
      </c>
      <c r="AF331" s="27" t="s">
        <v>2801</v>
      </c>
      <c r="AG331" s="21" t="str">
        <f t="shared" si="45"/>
        <v>100</v>
      </c>
      <c r="AH331" s="144"/>
      <c r="AI331" s="59" t="str">
        <f t="shared" si="46"/>
        <v>-</v>
      </c>
      <c r="AJ331" s="21" t="str">
        <f t="shared" si="47"/>
        <v>-</v>
      </c>
      <c r="AK331" s="144"/>
      <c r="AL331" s="154"/>
      <c r="AM331" s="154"/>
      <c r="AN331" s="154"/>
      <c r="AO331" s="154"/>
      <c r="AP331" s="144"/>
    </row>
    <row r="332" spans="4:42">
      <c r="D332" s="42" t="s">
        <v>2802</v>
      </c>
      <c r="E332" s="26" t="s">
        <v>186</v>
      </c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42" t="s">
        <v>2802</v>
      </c>
      <c r="Q332" s="26" t="s">
        <v>2711</v>
      </c>
      <c r="R332" s="144"/>
      <c r="S332" s="42" t="s">
        <v>2359</v>
      </c>
      <c r="T332" s="26" t="s">
        <v>2803</v>
      </c>
      <c r="U332" s="144"/>
      <c r="V332" s="65"/>
      <c r="W332" s="65"/>
      <c r="X332" s="65"/>
      <c r="Y332" s="65"/>
      <c r="Z332" s="144"/>
      <c r="AA332" s="49" t="s">
        <v>2804</v>
      </c>
      <c r="AB332" s="144"/>
      <c r="AC332" s="59" t="str">
        <f t="shared" si="42"/>
        <v>CELS</v>
      </c>
      <c r="AD332" s="79" t="str">
        <f t="shared" si="43"/>
        <v>CELS-100</v>
      </c>
      <c r="AE332" s="79" t="str">
        <f t="shared" si="44"/>
        <v>CELS-100-114</v>
      </c>
      <c r="AF332" s="27" t="s">
        <v>2804</v>
      </c>
      <c r="AG332" s="21" t="str">
        <f t="shared" si="45"/>
        <v>100</v>
      </c>
      <c r="AH332" s="144"/>
      <c r="AI332" s="59" t="str">
        <f t="shared" si="46"/>
        <v>-</v>
      </c>
      <c r="AJ332" s="21" t="str">
        <f t="shared" si="47"/>
        <v>-</v>
      </c>
      <c r="AK332" s="144"/>
      <c r="AL332" s="154"/>
      <c r="AM332" s="154"/>
      <c r="AN332" s="154"/>
      <c r="AO332" s="154"/>
      <c r="AP332" s="144"/>
    </row>
    <row r="333" spans="4:42">
      <c r="D333" s="42" t="s">
        <v>2805</v>
      </c>
      <c r="E333" s="26" t="s">
        <v>186</v>
      </c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42" t="s">
        <v>2805</v>
      </c>
      <c r="Q333" s="26" t="s">
        <v>2806</v>
      </c>
      <c r="R333" s="144"/>
      <c r="S333" s="42" t="s">
        <v>2491</v>
      </c>
      <c r="T333" s="26" t="s">
        <v>2807</v>
      </c>
      <c r="U333" s="144"/>
      <c r="V333" s="65"/>
      <c r="W333" s="65"/>
      <c r="X333" s="65"/>
      <c r="Y333" s="65"/>
      <c r="Z333" s="144"/>
      <c r="AA333" s="49" t="s">
        <v>2808</v>
      </c>
      <c r="AB333" s="144"/>
      <c r="AC333" s="59" t="str">
        <f t="shared" si="42"/>
        <v>CELS</v>
      </c>
      <c r="AD333" s="79" t="str">
        <f t="shared" si="43"/>
        <v>CELS-100</v>
      </c>
      <c r="AE333" s="79" t="str">
        <f t="shared" si="44"/>
        <v>CELS-100-115</v>
      </c>
      <c r="AF333" s="27" t="s">
        <v>2808</v>
      </c>
      <c r="AG333" s="21" t="str">
        <f t="shared" si="45"/>
        <v>100</v>
      </c>
      <c r="AH333" s="144"/>
      <c r="AI333" s="59" t="str">
        <f t="shared" si="46"/>
        <v>-</v>
      </c>
      <c r="AJ333" s="21" t="str">
        <f t="shared" si="47"/>
        <v>-</v>
      </c>
      <c r="AK333" s="144"/>
      <c r="AL333" s="154"/>
      <c r="AM333" s="154"/>
      <c r="AN333" s="154"/>
      <c r="AO333" s="154"/>
      <c r="AP333" s="144"/>
    </row>
    <row r="334" spans="4:42">
      <c r="D334" s="42" t="s">
        <v>2809</v>
      </c>
      <c r="E334" s="26" t="s">
        <v>186</v>
      </c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42" t="s">
        <v>2809</v>
      </c>
      <c r="Q334" s="26" t="s">
        <v>2810</v>
      </c>
      <c r="R334" s="144"/>
      <c r="S334" s="42" t="s">
        <v>2498</v>
      </c>
      <c r="T334" s="26" t="s">
        <v>2811</v>
      </c>
      <c r="U334" s="144"/>
      <c r="V334" s="65"/>
      <c r="W334" s="65"/>
      <c r="X334" s="65"/>
      <c r="Y334" s="65"/>
      <c r="Z334" s="144"/>
      <c r="AA334" s="49" t="s">
        <v>2812</v>
      </c>
      <c r="AB334" s="144"/>
      <c r="AC334" s="59" t="str">
        <f t="shared" si="42"/>
        <v>CELS</v>
      </c>
      <c r="AD334" s="79" t="str">
        <f t="shared" si="43"/>
        <v>CELS-100</v>
      </c>
      <c r="AE334" s="79" t="str">
        <f t="shared" si="44"/>
        <v>CELS-100-116</v>
      </c>
      <c r="AF334" s="27" t="s">
        <v>2812</v>
      </c>
      <c r="AG334" s="21" t="str">
        <f t="shared" si="45"/>
        <v>100</v>
      </c>
      <c r="AH334" s="144"/>
      <c r="AI334" s="59" t="str">
        <f t="shared" si="46"/>
        <v>-</v>
      </c>
      <c r="AJ334" s="21" t="str">
        <f t="shared" si="47"/>
        <v>-</v>
      </c>
      <c r="AK334" s="144"/>
      <c r="AL334" s="154"/>
      <c r="AM334" s="154"/>
      <c r="AN334" s="154"/>
      <c r="AO334" s="154"/>
      <c r="AP334" s="144"/>
    </row>
    <row r="335" spans="4:42">
      <c r="D335" s="42" t="s">
        <v>2813</v>
      </c>
      <c r="E335" s="26" t="s">
        <v>186</v>
      </c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42" t="s">
        <v>2813</v>
      </c>
      <c r="Q335" s="26" t="s">
        <v>2814</v>
      </c>
      <c r="R335" s="144"/>
      <c r="S335" s="42" t="s">
        <v>2505</v>
      </c>
      <c r="T335" s="26" t="s">
        <v>2815</v>
      </c>
      <c r="U335" s="144"/>
      <c r="V335" s="65"/>
      <c r="W335" s="65"/>
      <c r="X335" s="65"/>
      <c r="Y335" s="65"/>
      <c r="Z335" s="144"/>
      <c r="AA335" s="49" t="s">
        <v>2816</v>
      </c>
      <c r="AB335" s="144"/>
      <c r="AC335" s="59" t="str">
        <f t="shared" si="42"/>
        <v>CELS</v>
      </c>
      <c r="AD335" s="79" t="str">
        <f t="shared" si="43"/>
        <v>CELS-100</v>
      </c>
      <c r="AE335" s="79" t="str">
        <f t="shared" si="44"/>
        <v>CELS-100-117</v>
      </c>
      <c r="AF335" s="27" t="s">
        <v>2816</v>
      </c>
      <c r="AG335" s="21" t="str">
        <f t="shared" si="45"/>
        <v>100</v>
      </c>
      <c r="AH335" s="144"/>
      <c r="AI335" s="59" t="str">
        <f t="shared" si="46"/>
        <v>-</v>
      </c>
      <c r="AJ335" s="21" t="str">
        <f t="shared" si="47"/>
        <v>-</v>
      </c>
      <c r="AK335" s="144"/>
      <c r="AL335" s="154"/>
      <c r="AM335" s="154"/>
      <c r="AN335" s="154"/>
      <c r="AO335" s="154"/>
      <c r="AP335" s="144"/>
    </row>
    <row r="336" spans="4:42">
      <c r="D336" s="42" t="s">
        <v>2817</v>
      </c>
      <c r="E336" s="26" t="s">
        <v>1138</v>
      </c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42" t="s">
        <v>2817</v>
      </c>
      <c r="Q336" s="26" t="s">
        <v>2818</v>
      </c>
      <c r="R336" s="144"/>
      <c r="S336" s="42" t="s">
        <v>2819</v>
      </c>
      <c r="T336" s="26" t="s">
        <v>691</v>
      </c>
      <c r="U336" s="144"/>
      <c r="V336" s="65"/>
      <c r="W336" s="65"/>
      <c r="X336" s="65"/>
      <c r="Y336" s="65"/>
      <c r="Z336" s="144"/>
      <c r="AA336" s="49" t="s">
        <v>2820</v>
      </c>
      <c r="AB336" s="144"/>
      <c r="AC336" s="59" t="str">
        <f t="shared" si="42"/>
        <v>CELS</v>
      </c>
      <c r="AD336" s="79" t="str">
        <f t="shared" si="43"/>
        <v>CELS-100</v>
      </c>
      <c r="AE336" s="79" t="str">
        <f t="shared" si="44"/>
        <v>CELS-100-118</v>
      </c>
      <c r="AF336" s="27" t="s">
        <v>2820</v>
      </c>
      <c r="AG336" s="21" t="str">
        <f t="shared" si="45"/>
        <v>100</v>
      </c>
      <c r="AH336" s="144"/>
      <c r="AI336" s="59" t="str">
        <f t="shared" si="46"/>
        <v>-</v>
      </c>
      <c r="AJ336" s="21" t="str">
        <f t="shared" si="47"/>
        <v>-</v>
      </c>
      <c r="AK336" s="144"/>
      <c r="AL336" s="154"/>
      <c r="AM336" s="154"/>
      <c r="AN336" s="154"/>
      <c r="AO336" s="154"/>
      <c r="AP336" s="144"/>
    </row>
    <row r="337" spans="4:42">
      <c r="D337" s="42" t="s">
        <v>2821</v>
      </c>
      <c r="E337" s="26" t="s">
        <v>1138</v>
      </c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42" t="s">
        <v>2821</v>
      </c>
      <c r="Q337" s="26" t="s">
        <v>2822</v>
      </c>
      <c r="R337" s="144"/>
      <c r="S337" s="42" t="s">
        <v>2823</v>
      </c>
      <c r="T337" s="26" t="s">
        <v>2174</v>
      </c>
      <c r="U337" s="144"/>
      <c r="V337" s="65"/>
      <c r="W337" s="65"/>
      <c r="X337" s="65"/>
      <c r="Y337" s="65"/>
      <c r="Z337" s="144"/>
      <c r="AA337" s="49" t="s">
        <v>2824</v>
      </c>
      <c r="AB337" s="144"/>
      <c r="AC337" s="59" t="str">
        <f t="shared" si="42"/>
        <v>CELS</v>
      </c>
      <c r="AD337" s="79" t="str">
        <f t="shared" si="43"/>
        <v>CELS-100</v>
      </c>
      <c r="AE337" s="79" t="str">
        <f t="shared" si="44"/>
        <v>CELS-100-119</v>
      </c>
      <c r="AF337" s="27" t="s">
        <v>2824</v>
      </c>
      <c r="AG337" s="21" t="str">
        <f t="shared" si="45"/>
        <v>100</v>
      </c>
      <c r="AH337" s="144"/>
      <c r="AI337" s="59" t="str">
        <f t="shared" si="46"/>
        <v>-</v>
      </c>
      <c r="AJ337" s="21" t="str">
        <f t="shared" si="47"/>
        <v>-</v>
      </c>
      <c r="AK337" s="144"/>
      <c r="AL337" s="154"/>
      <c r="AM337" s="154"/>
      <c r="AN337" s="154"/>
      <c r="AO337" s="154"/>
      <c r="AP337" s="144"/>
    </row>
    <row r="338" spans="4:42">
      <c r="D338" s="42" t="s">
        <v>2825</v>
      </c>
      <c r="E338" s="26" t="s">
        <v>186</v>
      </c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42" t="s">
        <v>2825</v>
      </c>
      <c r="Q338" s="26" t="s">
        <v>2826</v>
      </c>
      <c r="R338" s="144"/>
      <c r="S338" s="42" t="s">
        <v>2512</v>
      </c>
      <c r="T338" s="26" t="s">
        <v>2827</v>
      </c>
      <c r="U338" s="144"/>
      <c r="V338" s="65"/>
      <c r="W338" s="65"/>
      <c r="X338" s="65"/>
      <c r="Y338" s="65"/>
      <c r="Z338" s="144"/>
      <c r="AA338" s="49" t="s">
        <v>2828</v>
      </c>
      <c r="AB338" s="144"/>
      <c r="AC338" s="59" t="str">
        <f t="shared" si="42"/>
        <v>CELS</v>
      </c>
      <c r="AD338" s="79" t="str">
        <f t="shared" si="43"/>
        <v>CELS-100</v>
      </c>
      <c r="AE338" s="79" t="str">
        <f t="shared" si="44"/>
        <v>CELS-100-120</v>
      </c>
      <c r="AF338" s="27" t="s">
        <v>2828</v>
      </c>
      <c r="AG338" s="21" t="str">
        <f t="shared" si="45"/>
        <v>100</v>
      </c>
      <c r="AH338" s="144"/>
      <c r="AI338" s="59" t="str">
        <f t="shared" si="46"/>
        <v>-</v>
      </c>
      <c r="AJ338" s="21" t="str">
        <f t="shared" si="47"/>
        <v>-</v>
      </c>
      <c r="AK338" s="144"/>
      <c r="AL338" s="154"/>
      <c r="AM338" s="154"/>
      <c r="AN338" s="154"/>
      <c r="AO338" s="154"/>
      <c r="AP338" s="144"/>
    </row>
    <row r="339" spans="4:42">
      <c r="D339" s="42" t="s">
        <v>2829</v>
      </c>
      <c r="E339" s="26" t="s">
        <v>186</v>
      </c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42" t="s">
        <v>2829</v>
      </c>
      <c r="Q339" s="26" t="s">
        <v>2830</v>
      </c>
      <c r="R339" s="144"/>
      <c r="S339" s="42" t="s">
        <v>2831</v>
      </c>
      <c r="T339" s="26" t="s">
        <v>2832</v>
      </c>
      <c r="U339" s="144"/>
      <c r="V339" s="65"/>
      <c r="W339" s="65"/>
      <c r="X339" s="65"/>
      <c r="Y339" s="65"/>
      <c r="Z339" s="144"/>
      <c r="AA339" s="49" t="s">
        <v>2833</v>
      </c>
      <c r="AB339" s="144"/>
      <c r="AC339" s="59" t="str">
        <f t="shared" si="42"/>
        <v>CELS</v>
      </c>
      <c r="AD339" s="79" t="str">
        <f t="shared" si="43"/>
        <v>CELS-100</v>
      </c>
      <c r="AE339" s="79" t="str">
        <f t="shared" si="44"/>
        <v>CELS-100-121</v>
      </c>
      <c r="AF339" s="27" t="s">
        <v>2833</v>
      </c>
      <c r="AG339" s="21" t="str">
        <f t="shared" si="45"/>
        <v>100</v>
      </c>
      <c r="AH339" s="144"/>
      <c r="AI339" s="59" t="str">
        <f t="shared" si="46"/>
        <v>-</v>
      </c>
      <c r="AJ339" s="21" t="str">
        <f t="shared" si="47"/>
        <v>-</v>
      </c>
      <c r="AK339" s="144"/>
      <c r="AL339" s="154"/>
      <c r="AM339" s="154"/>
      <c r="AN339" s="154"/>
      <c r="AO339" s="154"/>
      <c r="AP339" s="144"/>
    </row>
    <row r="340" spans="4:42">
      <c r="D340" s="42" t="s">
        <v>2834</v>
      </c>
      <c r="E340" s="26" t="s">
        <v>186</v>
      </c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42" t="s">
        <v>2834</v>
      </c>
      <c r="Q340" s="26" t="s">
        <v>2835</v>
      </c>
      <c r="R340" s="144"/>
      <c r="S340" s="42" t="s">
        <v>2836</v>
      </c>
      <c r="T340" s="26" t="s">
        <v>2837</v>
      </c>
      <c r="U340" s="144"/>
      <c r="V340" s="65"/>
      <c r="W340" s="65"/>
      <c r="X340" s="65"/>
      <c r="Y340" s="65"/>
      <c r="Z340" s="144"/>
      <c r="AA340" s="49" t="s">
        <v>2838</v>
      </c>
      <c r="AB340" s="144"/>
      <c r="AC340" s="59" t="str">
        <f t="shared" si="42"/>
        <v>CELS</v>
      </c>
      <c r="AD340" s="79" t="str">
        <f t="shared" si="43"/>
        <v>CELS-100</v>
      </c>
      <c r="AE340" s="79" t="str">
        <f t="shared" si="44"/>
        <v>CELS-100-122</v>
      </c>
      <c r="AF340" s="27" t="s">
        <v>2838</v>
      </c>
      <c r="AG340" s="21" t="str">
        <f t="shared" si="45"/>
        <v>100</v>
      </c>
      <c r="AH340" s="144"/>
      <c r="AI340" s="59" t="str">
        <f t="shared" si="46"/>
        <v>-</v>
      </c>
      <c r="AJ340" s="21" t="str">
        <f t="shared" si="47"/>
        <v>-</v>
      </c>
      <c r="AK340" s="144"/>
      <c r="AL340" s="154"/>
      <c r="AM340" s="154"/>
      <c r="AN340" s="154"/>
      <c r="AO340" s="154"/>
      <c r="AP340" s="144"/>
    </row>
    <row r="341" spans="4:42">
      <c r="D341" s="42" t="s">
        <v>2839</v>
      </c>
      <c r="E341" s="26" t="s">
        <v>186</v>
      </c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42" t="s">
        <v>2839</v>
      </c>
      <c r="Q341" s="26" t="s">
        <v>2840</v>
      </c>
      <c r="R341" s="144"/>
      <c r="S341" s="42" t="s">
        <v>2841</v>
      </c>
      <c r="T341" s="26" t="s">
        <v>2842</v>
      </c>
      <c r="U341" s="144"/>
      <c r="V341" s="65"/>
      <c r="W341" s="65"/>
      <c r="X341" s="65"/>
      <c r="Y341" s="65"/>
      <c r="Z341" s="144"/>
      <c r="AA341" s="49" t="s">
        <v>2843</v>
      </c>
      <c r="AB341" s="144"/>
      <c r="AC341" s="59" t="str">
        <f t="shared" si="42"/>
        <v>CELS</v>
      </c>
      <c r="AD341" s="79" t="str">
        <f t="shared" si="43"/>
        <v>CELS-100</v>
      </c>
      <c r="AE341" s="79" t="str">
        <f t="shared" si="44"/>
        <v>CELS-100-123</v>
      </c>
      <c r="AF341" s="27" t="s">
        <v>2843</v>
      </c>
      <c r="AG341" s="21" t="str">
        <f t="shared" si="45"/>
        <v>100</v>
      </c>
      <c r="AH341" s="144"/>
      <c r="AI341" s="59" t="str">
        <f t="shared" si="46"/>
        <v>-</v>
      </c>
      <c r="AJ341" s="21" t="str">
        <f t="shared" si="47"/>
        <v>-</v>
      </c>
      <c r="AK341" s="144"/>
      <c r="AL341" s="154"/>
      <c r="AM341" s="154"/>
      <c r="AN341" s="154"/>
      <c r="AO341" s="154"/>
      <c r="AP341" s="144"/>
    </row>
    <row r="342" spans="4:42">
      <c r="D342" s="42" t="s">
        <v>2844</v>
      </c>
      <c r="E342" s="26" t="s">
        <v>186</v>
      </c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42" t="s">
        <v>2844</v>
      </c>
      <c r="Q342" s="26" t="s">
        <v>2845</v>
      </c>
      <c r="R342" s="144"/>
      <c r="S342" s="42" t="s">
        <v>2846</v>
      </c>
      <c r="T342" s="26" t="s">
        <v>2847</v>
      </c>
      <c r="U342" s="144"/>
      <c r="V342" s="65"/>
      <c r="W342" s="65"/>
      <c r="X342" s="65"/>
      <c r="Y342" s="65"/>
      <c r="Z342" s="144"/>
      <c r="AA342" s="49" t="s">
        <v>2848</v>
      </c>
      <c r="AB342" s="144"/>
      <c r="AC342" s="59" t="str">
        <f t="shared" si="42"/>
        <v>CELS</v>
      </c>
      <c r="AD342" s="79" t="str">
        <f t="shared" si="43"/>
        <v>CELS-100</v>
      </c>
      <c r="AE342" s="79" t="str">
        <f t="shared" si="44"/>
        <v>CELS-100-124</v>
      </c>
      <c r="AF342" s="27" t="s">
        <v>2848</v>
      </c>
      <c r="AG342" s="21" t="str">
        <f t="shared" si="45"/>
        <v>100</v>
      </c>
      <c r="AH342" s="144"/>
      <c r="AI342" s="59" t="str">
        <f t="shared" si="46"/>
        <v>-</v>
      </c>
      <c r="AJ342" s="21" t="str">
        <f t="shared" si="47"/>
        <v>-</v>
      </c>
      <c r="AK342" s="144"/>
      <c r="AL342" s="154"/>
      <c r="AM342" s="154"/>
      <c r="AN342" s="154"/>
      <c r="AO342" s="154"/>
      <c r="AP342" s="144"/>
    </row>
    <row r="343" spans="4:42">
      <c r="D343" s="42" t="s">
        <v>2849</v>
      </c>
      <c r="E343" s="26" t="s">
        <v>186</v>
      </c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42" t="s">
        <v>2849</v>
      </c>
      <c r="Q343" s="26" t="s">
        <v>2850</v>
      </c>
      <c r="R343" s="144"/>
      <c r="S343" s="42" t="s">
        <v>2851</v>
      </c>
      <c r="T343" s="26" t="s">
        <v>2852</v>
      </c>
      <c r="U343" s="144"/>
      <c r="V343" s="65"/>
      <c r="W343" s="65"/>
      <c r="X343" s="65"/>
      <c r="Y343" s="65"/>
      <c r="Z343" s="144"/>
      <c r="AA343" s="49" t="s">
        <v>2853</v>
      </c>
      <c r="AB343" s="144"/>
      <c r="AC343" s="59" t="str">
        <f t="shared" si="42"/>
        <v>CELS</v>
      </c>
      <c r="AD343" s="79" t="str">
        <f t="shared" si="43"/>
        <v>CELS-100</v>
      </c>
      <c r="AE343" s="79" t="str">
        <f t="shared" si="44"/>
        <v>CELS-100-125</v>
      </c>
      <c r="AF343" s="27" t="s">
        <v>2853</v>
      </c>
      <c r="AG343" s="21" t="str">
        <f t="shared" si="45"/>
        <v>100</v>
      </c>
      <c r="AH343" s="144"/>
      <c r="AI343" s="59" t="str">
        <f t="shared" si="46"/>
        <v>-</v>
      </c>
      <c r="AJ343" s="21" t="str">
        <f t="shared" si="47"/>
        <v>-</v>
      </c>
      <c r="AK343" s="144"/>
      <c r="AL343" s="154"/>
      <c r="AM343" s="154"/>
      <c r="AN343" s="154"/>
      <c r="AO343" s="154"/>
      <c r="AP343" s="144"/>
    </row>
    <row r="344" spans="4:42">
      <c r="D344" s="42" t="s">
        <v>2854</v>
      </c>
      <c r="E344" s="26" t="s">
        <v>186</v>
      </c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42" t="s">
        <v>2854</v>
      </c>
      <c r="Q344" s="26" t="s">
        <v>2855</v>
      </c>
      <c r="R344" s="144"/>
      <c r="S344" s="42" t="s">
        <v>2856</v>
      </c>
      <c r="T344" s="26" t="s">
        <v>2857</v>
      </c>
      <c r="U344" s="144"/>
      <c r="V344" s="65"/>
      <c r="W344" s="65"/>
      <c r="X344" s="65"/>
      <c r="Y344" s="65"/>
      <c r="Z344" s="144"/>
      <c r="AA344" s="49" t="s">
        <v>2858</v>
      </c>
      <c r="AB344" s="144"/>
      <c r="AC344" s="59" t="str">
        <f t="shared" si="42"/>
        <v>ARTSCI</v>
      </c>
      <c r="AD344" s="79" t="str">
        <f t="shared" si="43"/>
        <v>ARTSCI-100</v>
      </c>
      <c r="AE344" s="79" t="str">
        <f t="shared" si="44"/>
        <v>ARTSCI-100-1</v>
      </c>
      <c r="AF344" s="27" t="s">
        <v>2858</v>
      </c>
      <c r="AG344" s="21" t="str">
        <f t="shared" si="45"/>
        <v>100</v>
      </c>
      <c r="AH344" s="144"/>
      <c r="AI344" s="59" t="str">
        <f t="shared" si="46"/>
        <v>-</v>
      </c>
      <c r="AJ344" s="21" t="str">
        <f t="shared" si="47"/>
        <v>-</v>
      </c>
      <c r="AK344" s="144"/>
      <c r="AL344" s="154"/>
      <c r="AM344" s="154"/>
      <c r="AN344" s="154"/>
      <c r="AO344" s="154"/>
      <c r="AP344" s="144"/>
    </row>
    <row r="345" spans="4:42">
      <c r="D345" s="42" t="s">
        <v>2859</v>
      </c>
      <c r="E345" s="26" t="s">
        <v>186</v>
      </c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42" t="s">
        <v>2859</v>
      </c>
      <c r="Q345" s="26" t="s">
        <v>2860</v>
      </c>
      <c r="R345" s="144"/>
      <c r="S345" s="42" t="s">
        <v>2861</v>
      </c>
      <c r="T345" s="26" t="s">
        <v>2862</v>
      </c>
      <c r="U345" s="144"/>
      <c r="V345" s="65"/>
      <c r="W345" s="65"/>
      <c r="X345" s="65"/>
      <c r="Y345" s="65"/>
      <c r="Z345" s="144"/>
      <c r="AA345" s="49" t="s">
        <v>2863</v>
      </c>
      <c r="AB345" s="144"/>
      <c r="AC345" s="59" t="str">
        <f t="shared" si="42"/>
        <v>ARTSCI</v>
      </c>
      <c r="AD345" s="79" t="str">
        <f t="shared" si="43"/>
        <v>ARTSCI-100</v>
      </c>
      <c r="AE345" s="79" t="str">
        <f t="shared" si="44"/>
        <v>ARTSCI-100-2</v>
      </c>
      <c r="AF345" s="27" t="s">
        <v>2863</v>
      </c>
      <c r="AG345" s="21" t="str">
        <f t="shared" si="45"/>
        <v>100</v>
      </c>
      <c r="AH345" s="144"/>
      <c r="AI345" s="59" t="str">
        <f t="shared" si="46"/>
        <v>-</v>
      </c>
      <c r="AJ345" s="21" t="str">
        <f t="shared" si="47"/>
        <v>-</v>
      </c>
      <c r="AK345" s="144"/>
      <c r="AL345" s="154"/>
      <c r="AM345" s="154"/>
      <c r="AN345" s="154"/>
      <c r="AO345" s="154"/>
      <c r="AP345" s="144"/>
    </row>
    <row r="346" spans="4:42">
      <c r="D346" s="42" t="s">
        <v>2864</v>
      </c>
      <c r="E346" s="26" t="s">
        <v>1138</v>
      </c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42" t="s">
        <v>2864</v>
      </c>
      <c r="Q346" s="26" t="s">
        <v>2865</v>
      </c>
      <c r="R346" s="144"/>
      <c r="S346" s="42" t="s">
        <v>2866</v>
      </c>
      <c r="T346" s="26" t="s">
        <v>2867</v>
      </c>
      <c r="U346" s="144"/>
      <c r="V346" s="65"/>
      <c r="W346" s="65"/>
      <c r="X346" s="65"/>
      <c r="Y346" s="65"/>
      <c r="Z346" s="144"/>
      <c r="AA346" s="49" t="s">
        <v>2868</v>
      </c>
      <c r="AB346" s="144"/>
      <c r="AC346" s="59" t="str">
        <f t="shared" si="42"/>
        <v>ARTSCI</v>
      </c>
      <c r="AD346" s="79" t="str">
        <f t="shared" si="43"/>
        <v>ARTSCI-100</v>
      </c>
      <c r="AE346" s="79" t="str">
        <f t="shared" si="44"/>
        <v>ARTSCI-100-3</v>
      </c>
      <c r="AF346" s="27" t="s">
        <v>2868</v>
      </c>
      <c r="AG346" s="21" t="str">
        <f t="shared" si="45"/>
        <v>100</v>
      </c>
      <c r="AH346" s="144"/>
      <c r="AI346" s="59" t="str">
        <f t="shared" si="46"/>
        <v>-</v>
      </c>
      <c r="AJ346" s="21" t="str">
        <f t="shared" si="47"/>
        <v>-</v>
      </c>
      <c r="AK346" s="144"/>
      <c r="AL346" s="154"/>
      <c r="AM346" s="154"/>
      <c r="AN346" s="154"/>
      <c r="AO346" s="154"/>
      <c r="AP346" s="144"/>
    </row>
    <row r="347" spans="4:42">
      <c r="D347" s="42" t="s">
        <v>2869</v>
      </c>
      <c r="E347" s="26" t="s">
        <v>1138</v>
      </c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42" t="s">
        <v>2869</v>
      </c>
      <c r="Q347" s="26" t="s">
        <v>2870</v>
      </c>
      <c r="R347" s="144"/>
      <c r="S347" s="42" t="s">
        <v>2871</v>
      </c>
      <c r="T347" s="26" t="s">
        <v>2872</v>
      </c>
      <c r="U347" s="144"/>
      <c r="V347" s="65"/>
      <c r="W347" s="65"/>
      <c r="X347" s="65"/>
      <c r="Y347" s="65"/>
      <c r="Z347" s="144"/>
      <c r="AA347" s="49" t="s">
        <v>2873</v>
      </c>
      <c r="AB347" s="144"/>
      <c r="AC347" s="59" t="str">
        <f t="shared" si="42"/>
        <v>ARTSCI</v>
      </c>
      <c r="AD347" s="79" t="str">
        <f t="shared" si="43"/>
        <v>ARTSCI-100</v>
      </c>
      <c r="AE347" s="79" t="str">
        <f t="shared" si="44"/>
        <v>ARTSCI-100-4</v>
      </c>
      <c r="AF347" s="27" t="s">
        <v>2873</v>
      </c>
      <c r="AG347" s="21" t="str">
        <f t="shared" si="45"/>
        <v>100</v>
      </c>
      <c r="AH347" s="144"/>
      <c r="AI347" s="59" t="str">
        <f t="shared" si="46"/>
        <v>-</v>
      </c>
      <c r="AJ347" s="21" t="str">
        <f t="shared" si="47"/>
        <v>-</v>
      </c>
      <c r="AK347" s="144"/>
      <c r="AL347" s="154"/>
      <c r="AM347" s="154"/>
      <c r="AN347" s="154"/>
      <c r="AO347" s="154"/>
      <c r="AP347" s="144"/>
    </row>
    <row r="348" spans="4:42">
      <c r="D348" s="42" t="s">
        <v>2874</v>
      </c>
      <c r="E348" s="26" t="s">
        <v>1138</v>
      </c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42" t="s">
        <v>2874</v>
      </c>
      <c r="Q348" s="26" t="s">
        <v>2875</v>
      </c>
      <c r="R348" s="144"/>
      <c r="S348" s="42" t="s">
        <v>2876</v>
      </c>
      <c r="T348" s="26" t="s">
        <v>2877</v>
      </c>
      <c r="U348" s="144"/>
      <c r="V348" s="65"/>
      <c r="W348" s="65"/>
      <c r="X348" s="65"/>
      <c r="Y348" s="65"/>
      <c r="Z348" s="144"/>
      <c r="AA348" s="49" t="s">
        <v>2878</v>
      </c>
      <c r="AB348" s="144"/>
      <c r="AC348" s="59" t="str">
        <f t="shared" si="42"/>
        <v>ARTSCI</v>
      </c>
      <c r="AD348" s="79" t="str">
        <f t="shared" si="43"/>
        <v>ARTSCI-100</v>
      </c>
      <c r="AE348" s="79" t="str">
        <f t="shared" si="44"/>
        <v>ARTSCI-100-5</v>
      </c>
      <c r="AF348" s="27" t="s">
        <v>2878</v>
      </c>
      <c r="AG348" s="21" t="str">
        <f t="shared" si="45"/>
        <v>100</v>
      </c>
      <c r="AH348" s="144"/>
      <c r="AI348" s="59" t="str">
        <f t="shared" si="46"/>
        <v>-</v>
      </c>
      <c r="AJ348" s="21" t="str">
        <f t="shared" si="47"/>
        <v>-</v>
      </c>
      <c r="AK348" s="144"/>
      <c r="AL348" s="154"/>
      <c r="AM348" s="154"/>
      <c r="AN348" s="154"/>
      <c r="AO348" s="154"/>
      <c r="AP348" s="144"/>
    </row>
    <row r="349" spans="4:42">
      <c r="D349" s="42" t="s">
        <v>2879</v>
      </c>
      <c r="E349" s="26" t="s">
        <v>1138</v>
      </c>
      <c r="F349" s="154"/>
      <c r="G349" s="144"/>
      <c r="H349" s="144"/>
      <c r="I349" s="144"/>
      <c r="J349" s="144"/>
      <c r="K349" s="144"/>
      <c r="L349" s="144"/>
      <c r="M349" s="144"/>
      <c r="N349" s="144"/>
      <c r="O349" s="144"/>
      <c r="P349" s="42" t="s">
        <v>2879</v>
      </c>
      <c r="Q349" s="26" t="s">
        <v>2880</v>
      </c>
      <c r="R349" s="144"/>
      <c r="S349" s="42" t="s">
        <v>2881</v>
      </c>
      <c r="T349" s="26" t="s">
        <v>2882</v>
      </c>
      <c r="U349" s="144"/>
      <c r="V349" s="65"/>
      <c r="W349" s="65"/>
      <c r="X349" s="65"/>
      <c r="Y349" s="65"/>
      <c r="Z349" s="144"/>
      <c r="AA349" s="49" t="s">
        <v>2883</v>
      </c>
      <c r="AB349" s="144"/>
      <c r="AC349" s="59" t="str">
        <f t="shared" si="42"/>
        <v>ARTSCI</v>
      </c>
      <c r="AD349" s="79" t="str">
        <f t="shared" si="43"/>
        <v>ARTSCI-100</v>
      </c>
      <c r="AE349" s="79" t="str">
        <f t="shared" si="44"/>
        <v>ARTSCI-100-6</v>
      </c>
      <c r="AF349" s="27" t="s">
        <v>2883</v>
      </c>
      <c r="AG349" s="21" t="str">
        <f t="shared" si="45"/>
        <v>100</v>
      </c>
      <c r="AH349" s="144"/>
      <c r="AI349" s="59" t="str">
        <f t="shared" si="46"/>
        <v>-</v>
      </c>
      <c r="AJ349" s="21" t="str">
        <f t="shared" si="47"/>
        <v>-</v>
      </c>
      <c r="AK349" s="144"/>
      <c r="AL349" s="154"/>
      <c r="AM349" s="154"/>
      <c r="AN349" s="154"/>
      <c r="AO349" s="154"/>
      <c r="AP349" s="144"/>
    </row>
    <row r="350" spans="4:42">
      <c r="D350" s="42" t="s">
        <v>2884</v>
      </c>
      <c r="E350" s="26" t="s">
        <v>1138</v>
      </c>
      <c r="F350" s="154"/>
      <c r="G350" s="144"/>
      <c r="H350" s="144"/>
      <c r="I350" s="144"/>
      <c r="J350" s="144"/>
      <c r="K350" s="144"/>
      <c r="L350" s="144"/>
      <c r="M350" s="144"/>
      <c r="N350" s="144"/>
      <c r="O350" s="144"/>
      <c r="P350" s="42" t="s">
        <v>2884</v>
      </c>
      <c r="Q350" s="26" t="s">
        <v>2885</v>
      </c>
      <c r="R350" s="144"/>
      <c r="S350" s="42" t="s">
        <v>2886</v>
      </c>
      <c r="T350" s="26" t="s">
        <v>2887</v>
      </c>
      <c r="U350" s="144"/>
      <c r="V350" s="65"/>
      <c r="W350" s="65"/>
      <c r="X350" s="65"/>
      <c r="Y350" s="65"/>
      <c r="Z350" s="144"/>
      <c r="AA350" s="49" t="s">
        <v>2888</v>
      </c>
      <c r="AB350" s="144"/>
      <c r="AC350" s="59" t="str">
        <f t="shared" si="42"/>
        <v>ARTSCI</v>
      </c>
      <c r="AD350" s="79" t="str">
        <f t="shared" si="43"/>
        <v>ARTSCI-100</v>
      </c>
      <c r="AE350" s="79" t="str">
        <f t="shared" si="44"/>
        <v>ARTSCI-100-7</v>
      </c>
      <c r="AF350" s="27" t="s">
        <v>2888</v>
      </c>
      <c r="AG350" s="21" t="str">
        <f t="shared" si="45"/>
        <v>100</v>
      </c>
      <c r="AH350" s="144"/>
      <c r="AI350" s="59" t="str">
        <f t="shared" si="46"/>
        <v>-</v>
      </c>
      <c r="AJ350" s="21" t="str">
        <f t="shared" si="47"/>
        <v>-</v>
      </c>
      <c r="AK350" s="144"/>
      <c r="AL350" s="154"/>
      <c r="AM350" s="154"/>
      <c r="AN350" s="154"/>
      <c r="AO350" s="154"/>
      <c r="AP350" s="144"/>
    </row>
    <row r="351" spans="4:42">
      <c r="D351" s="42" t="s">
        <v>2889</v>
      </c>
      <c r="E351" s="26" t="s">
        <v>1138</v>
      </c>
      <c r="F351" s="154"/>
      <c r="G351" s="144"/>
      <c r="H351" s="144"/>
      <c r="I351" s="144"/>
      <c r="J351" s="144"/>
      <c r="K351" s="144"/>
      <c r="L351" s="144"/>
      <c r="M351" s="144"/>
      <c r="N351" s="144"/>
      <c r="O351" s="144"/>
      <c r="P351" s="42" t="s">
        <v>2889</v>
      </c>
      <c r="Q351" s="26" t="s">
        <v>2890</v>
      </c>
      <c r="R351" s="144"/>
      <c r="S351" s="42" t="s">
        <v>2891</v>
      </c>
      <c r="T351" s="26" t="s">
        <v>2892</v>
      </c>
      <c r="U351" s="144"/>
      <c r="V351" s="65"/>
      <c r="W351" s="65"/>
      <c r="X351" s="65"/>
      <c r="Y351" s="65"/>
      <c r="Z351" s="144"/>
      <c r="AA351" s="49" t="s">
        <v>2893</v>
      </c>
      <c r="AB351" s="144"/>
      <c r="AC351" s="59" t="str">
        <f t="shared" si="42"/>
        <v>ARTSCI</v>
      </c>
      <c r="AD351" s="79" t="str">
        <f t="shared" si="43"/>
        <v>ARTSCI-100</v>
      </c>
      <c r="AE351" s="79" t="str">
        <f t="shared" si="44"/>
        <v>ARTSCI-100-8</v>
      </c>
      <c r="AF351" s="27" t="s">
        <v>2893</v>
      </c>
      <c r="AG351" s="21" t="str">
        <f t="shared" si="45"/>
        <v>100</v>
      </c>
      <c r="AH351" s="144"/>
      <c r="AI351" s="59" t="str">
        <f t="shared" si="46"/>
        <v>-</v>
      </c>
      <c r="AJ351" s="21" t="str">
        <f t="shared" si="47"/>
        <v>-</v>
      </c>
      <c r="AK351" s="144"/>
      <c r="AL351" s="154"/>
      <c r="AM351" s="154"/>
      <c r="AN351" s="154"/>
      <c r="AO351" s="154"/>
      <c r="AP351" s="144"/>
    </row>
    <row r="352" spans="4:42">
      <c r="D352" s="42" t="s">
        <v>2894</v>
      </c>
      <c r="E352" s="26" t="s">
        <v>186</v>
      </c>
      <c r="F352" s="154"/>
      <c r="G352" s="144"/>
      <c r="H352" s="144"/>
      <c r="I352" s="144"/>
      <c r="J352" s="144"/>
      <c r="K352" s="144"/>
      <c r="L352" s="144"/>
      <c r="M352" s="144"/>
      <c r="N352" s="144"/>
      <c r="O352" s="144"/>
      <c r="P352" s="42" t="s">
        <v>2894</v>
      </c>
      <c r="Q352" s="26" t="s">
        <v>2895</v>
      </c>
      <c r="R352" s="144"/>
      <c r="S352" s="42" t="s">
        <v>2896</v>
      </c>
      <c r="T352" s="26" t="s">
        <v>2897</v>
      </c>
      <c r="U352" s="144"/>
      <c r="V352" s="65"/>
      <c r="W352" s="65"/>
      <c r="X352" s="65"/>
      <c r="Y352" s="65"/>
      <c r="Z352" s="144"/>
      <c r="AA352" s="49" t="s">
        <v>2898</v>
      </c>
      <c r="AB352" s="144"/>
      <c r="AC352" s="59" t="str">
        <f t="shared" si="42"/>
        <v>ARTSCI</v>
      </c>
      <c r="AD352" s="79" t="str">
        <f t="shared" si="43"/>
        <v>ARTSCI-100</v>
      </c>
      <c r="AE352" s="79" t="str">
        <f t="shared" si="44"/>
        <v>ARTSCI-100-9</v>
      </c>
      <c r="AF352" s="27" t="s">
        <v>2898</v>
      </c>
      <c r="AG352" s="21" t="str">
        <f t="shared" si="45"/>
        <v>100</v>
      </c>
      <c r="AH352" s="144"/>
      <c r="AI352" s="59" t="str">
        <f t="shared" si="46"/>
        <v>-</v>
      </c>
      <c r="AJ352" s="21" t="str">
        <f t="shared" si="47"/>
        <v>-</v>
      </c>
      <c r="AK352" s="144"/>
      <c r="AL352" s="154"/>
      <c r="AM352" s="154"/>
      <c r="AN352" s="154"/>
      <c r="AO352" s="154"/>
      <c r="AP352" s="144"/>
    </row>
    <row r="353" spans="4:42">
      <c r="D353" s="42" t="s">
        <v>2899</v>
      </c>
      <c r="E353" s="26" t="s">
        <v>186</v>
      </c>
      <c r="F353" s="154"/>
      <c r="G353" s="144"/>
      <c r="H353" s="144"/>
      <c r="I353" s="144"/>
      <c r="J353" s="144"/>
      <c r="K353" s="144"/>
      <c r="L353" s="144"/>
      <c r="M353" s="144"/>
      <c r="N353" s="144"/>
      <c r="O353" s="144"/>
      <c r="P353" s="42" t="s">
        <v>2899</v>
      </c>
      <c r="Q353" s="26" t="s">
        <v>2900</v>
      </c>
      <c r="R353" s="144"/>
      <c r="S353" s="42" t="s">
        <v>2901</v>
      </c>
      <c r="T353" s="26" t="s">
        <v>2902</v>
      </c>
      <c r="U353" s="144"/>
      <c r="V353" s="65"/>
      <c r="W353" s="65"/>
      <c r="X353" s="65"/>
      <c r="Y353" s="65"/>
      <c r="Z353" s="144"/>
      <c r="AA353" s="49" t="s">
        <v>2903</v>
      </c>
      <c r="AB353" s="144"/>
      <c r="AC353" s="59" t="str">
        <f t="shared" si="42"/>
        <v>ARTSCI</v>
      </c>
      <c r="AD353" s="79" t="str">
        <f t="shared" si="43"/>
        <v>ARTSCI-100</v>
      </c>
      <c r="AE353" s="79" t="str">
        <f t="shared" si="44"/>
        <v>ARTSCI-100-10</v>
      </c>
      <c r="AF353" s="27" t="s">
        <v>2903</v>
      </c>
      <c r="AG353" s="21" t="str">
        <f t="shared" si="45"/>
        <v>100</v>
      </c>
      <c r="AH353" s="144"/>
      <c r="AI353" s="59" t="str">
        <f t="shared" si="46"/>
        <v>-</v>
      </c>
      <c r="AJ353" s="21" t="str">
        <f t="shared" si="47"/>
        <v>-</v>
      </c>
      <c r="AK353" s="144"/>
      <c r="AL353" s="154"/>
      <c r="AM353" s="154"/>
      <c r="AN353" s="154"/>
      <c r="AO353" s="154"/>
      <c r="AP353" s="144"/>
    </row>
    <row r="354" spans="4:42">
      <c r="D354" s="42" t="s">
        <v>2904</v>
      </c>
      <c r="E354" s="26" t="s">
        <v>1138</v>
      </c>
      <c r="F354" s="154"/>
      <c r="G354" s="144"/>
      <c r="H354" s="144"/>
      <c r="I354" s="144"/>
      <c r="J354" s="144"/>
      <c r="K354" s="144"/>
      <c r="L354" s="144"/>
      <c r="M354" s="144"/>
      <c r="N354" s="144"/>
      <c r="O354" s="144"/>
      <c r="P354" s="42" t="s">
        <v>2904</v>
      </c>
      <c r="Q354" s="26" t="s">
        <v>2905</v>
      </c>
      <c r="R354" s="144"/>
      <c r="S354" s="42" t="s">
        <v>2906</v>
      </c>
      <c r="T354" s="26" t="s">
        <v>2907</v>
      </c>
      <c r="U354" s="144"/>
      <c r="V354" s="65"/>
      <c r="W354" s="65"/>
      <c r="X354" s="65"/>
      <c r="Y354" s="65"/>
      <c r="Z354" s="144"/>
      <c r="AA354" s="49" t="s">
        <v>2908</v>
      </c>
      <c r="AB354" s="144"/>
      <c r="AC354" s="59" t="str">
        <f t="shared" si="42"/>
        <v>CELS</v>
      </c>
      <c r="AD354" s="79" t="str">
        <f t="shared" si="43"/>
        <v>CELS-100</v>
      </c>
      <c r="AE354" s="79" t="str">
        <f t="shared" si="44"/>
        <v>CELS-100-126</v>
      </c>
      <c r="AF354" s="27" t="s">
        <v>2908</v>
      </c>
      <c r="AG354" s="21" t="str">
        <f t="shared" si="45"/>
        <v>100</v>
      </c>
      <c r="AH354" s="144"/>
      <c r="AI354" s="59" t="str">
        <f t="shared" si="46"/>
        <v>-</v>
      </c>
      <c r="AJ354" s="21" t="str">
        <f t="shared" si="47"/>
        <v>-</v>
      </c>
      <c r="AK354" s="144"/>
      <c r="AL354" s="154"/>
      <c r="AM354" s="154"/>
      <c r="AN354" s="154"/>
      <c r="AO354" s="154"/>
      <c r="AP354" s="144"/>
    </row>
    <row r="355" spans="4:42">
      <c r="D355" s="42" t="s">
        <v>2909</v>
      </c>
      <c r="E355" s="26" t="s">
        <v>186</v>
      </c>
      <c r="F355" s="154"/>
      <c r="G355" s="144"/>
      <c r="H355" s="144"/>
      <c r="I355" s="144"/>
      <c r="J355" s="144"/>
      <c r="K355" s="144"/>
      <c r="L355" s="144"/>
      <c r="M355" s="144"/>
      <c r="N355" s="144"/>
      <c r="O355" s="144"/>
      <c r="P355" s="42" t="s">
        <v>2909</v>
      </c>
      <c r="Q355" s="26" t="s">
        <v>2910</v>
      </c>
      <c r="R355" s="144"/>
      <c r="S355" s="42" t="s">
        <v>2911</v>
      </c>
      <c r="T355" s="26" t="s">
        <v>2912</v>
      </c>
      <c r="U355" s="144"/>
      <c r="V355" s="65"/>
      <c r="W355" s="65"/>
      <c r="X355" s="65"/>
      <c r="Y355" s="65"/>
      <c r="Z355" s="144"/>
      <c r="AA355" s="49" t="s">
        <v>2913</v>
      </c>
      <c r="AB355" s="144"/>
      <c r="AC355" s="59" t="str">
        <f t="shared" si="42"/>
        <v>CELS</v>
      </c>
      <c r="AD355" s="79" t="str">
        <f t="shared" si="43"/>
        <v>CELS-100</v>
      </c>
      <c r="AE355" s="79" t="str">
        <f t="shared" si="44"/>
        <v>CELS-100-127</v>
      </c>
      <c r="AF355" s="27" t="s">
        <v>2913</v>
      </c>
      <c r="AG355" s="21" t="str">
        <f t="shared" si="45"/>
        <v>100</v>
      </c>
      <c r="AH355" s="144"/>
      <c r="AI355" s="59" t="str">
        <f t="shared" si="46"/>
        <v>-</v>
      </c>
      <c r="AJ355" s="21" t="str">
        <f t="shared" si="47"/>
        <v>-</v>
      </c>
      <c r="AK355" s="144"/>
      <c r="AL355" s="154"/>
      <c r="AM355" s="154"/>
      <c r="AN355" s="154"/>
      <c r="AO355" s="154"/>
      <c r="AP355" s="144"/>
    </row>
    <row r="356" spans="4:42">
      <c r="D356" s="42" t="s">
        <v>2914</v>
      </c>
      <c r="E356" s="26" t="s">
        <v>727</v>
      </c>
      <c r="F356" s="154"/>
      <c r="G356" s="144"/>
      <c r="H356" s="144"/>
      <c r="I356" s="144"/>
      <c r="J356" s="144"/>
      <c r="K356" s="144"/>
      <c r="L356" s="144"/>
      <c r="M356" s="144"/>
      <c r="N356" s="144"/>
      <c r="O356" s="144"/>
      <c r="P356" s="42" t="s">
        <v>2914</v>
      </c>
      <c r="Q356" s="26" t="s">
        <v>2915</v>
      </c>
      <c r="R356" s="144"/>
      <c r="S356" s="42" t="s">
        <v>2916</v>
      </c>
      <c r="T356" s="26" t="s">
        <v>2917</v>
      </c>
      <c r="U356" s="144"/>
      <c r="V356" s="65"/>
      <c r="W356" s="65"/>
      <c r="X356" s="65"/>
      <c r="Y356" s="65"/>
      <c r="Z356" s="144"/>
      <c r="AA356" s="49" t="s">
        <v>2918</v>
      </c>
      <c r="AB356" s="144"/>
      <c r="AC356" s="59" t="str">
        <f t="shared" si="42"/>
        <v>CELS</v>
      </c>
      <c r="AD356" s="79" t="str">
        <f t="shared" si="43"/>
        <v>CELS-100</v>
      </c>
      <c r="AE356" s="79" t="str">
        <f t="shared" si="44"/>
        <v>CELS-100-128</v>
      </c>
      <c r="AF356" s="27" t="s">
        <v>2918</v>
      </c>
      <c r="AG356" s="21" t="str">
        <f t="shared" si="45"/>
        <v>100</v>
      </c>
      <c r="AH356" s="144"/>
      <c r="AI356" s="59" t="str">
        <f t="shared" si="46"/>
        <v>-</v>
      </c>
      <c r="AJ356" s="21" t="str">
        <f t="shared" si="47"/>
        <v>-</v>
      </c>
      <c r="AK356" s="144"/>
      <c r="AL356" s="154"/>
      <c r="AM356" s="154"/>
      <c r="AN356" s="154"/>
      <c r="AO356" s="154"/>
      <c r="AP356" s="144"/>
    </row>
    <row r="357" spans="4:42">
      <c r="D357" s="42" t="s">
        <v>2919</v>
      </c>
      <c r="E357" s="26" t="s">
        <v>727</v>
      </c>
      <c r="F357" s="154"/>
      <c r="G357" s="144"/>
      <c r="H357" s="144"/>
      <c r="I357" s="144"/>
      <c r="J357" s="144"/>
      <c r="K357" s="144"/>
      <c r="L357" s="144"/>
      <c r="M357" s="144"/>
      <c r="N357" s="144"/>
      <c r="O357" s="144"/>
      <c r="P357" s="42" t="s">
        <v>2919</v>
      </c>
      <c r="Q357" s="26" t="s">
        <v>2920</v>
      </c>
      <c r="R357" s="144"/>
      <c r="S357" s="42" t="s">
        <v>2921</v>
      </c>
      <c r="T357" s="26" t="s">
        <v>2922</v>
      </c>
      <c r="U357" s="144"/>
      <c r="V357" s="65"/>
      <c r="W357" s="65"/>
      <c r="X357" s="65"/>
      <c r="Y357" s="65"/>
      <c r="Z357" s="144"/>
      <c r="AA357" s="49" t="s">
        <v>2923</v>
      </c>
      <c r="AB357" s="144"/>
      <c r="AC357" s="59" t="str">
        <f t="shared" si="42"/>
        <v>CELS</v>
      </c>
      <c r="AD357" s="79" t="str">
        <f t="shared" si="43"/>
        <v>CELS-100</v>
      </c>
      <c r="AE357" s="79" t="str">
        <f t="shared" si="44"/>
        <v>CELS-100-129</v>
      </c>
      <c r="AF357" s="27" t="s">
        <v>2923</v>
      </c>
      <c r="AG357" s="21" t="str">
        <f t="shared" si="45"/>
        <v>100</v>
      </c>
      <c r="AH357" s="144"/>
      <c r="AI357" s="59" t="str">
        <f t="shared" si="46"/>
        <v>-</v>
      </c>
      <c r="AJ357" s="21" t="str">
        <f t="shared" si="47"/>
        <v>-</v>
      </c>
      <c r="AK357" s="144"/>
      <c r="AL357" s="154"/>
      <c r="AM357" s="154"/>
      <c r="AN357" s="154"/>
      <c r="AO357" s="154"/>
      <c r="AP357" s="144"/>
    </row>
    <row r="358" spans="4:42">
      <c r="D358" s="42" t="s">
        <v>2924</v>
      </c>
      <c r="E358" s="26" t="s">
        <v>727</v>
      </c>
      <c r="F358" s="154"/>
      <c r="G358" s="144"/>
      <c r="H358" s="144"/>
      <c r="I358" s="144"/>
      <c r="J358" s="154"/>
      <c r="K358" s="154"/>
      <c r="L358" s="144"/>
      <c r="M358" s="144"/>
      <c r="N358" s="144"/>
      <c r="O358" s="144"/>
      <c r="P358" s="42" t="s">
        <v>2924</v>
      </c>
      <c r="Q358" s="26" t="s">
        <v>2925</v>
      </c>
      <c r="R358" s="144"/>
      <c r="S358" s="42" t="s">
        <v>2926</v>
      </c>
      <c r="T358" s="26" t="s">
        <v>2927</v>
      </c>
      <c r="U358" s="144"/>
      <c r="V358" s="65"/>
      <c r="W358" s="65"/>
      <c r="X358" s="65"/>
      <c r="Y358" s="65"/>
      <c r="Z358" s="144"/>
      <c r="AA358" s="49" t="s">
        <v>2928</v>
      </c>
      <c r="AB358" s="144"/>
      <c r="AC358" s="59" t="str">
        <f t="shared" si="42"/>
        <v>CELS</v>
      </c>
      <c r="AD358" s="79" t="str">
        <f t="shared" si="43"/>
        <v>CELS-100</v>
      </c>
      <c r="AE358" s="79" t="str">
        <f t="shared" si="44"/>
        <v>CELS-100-130</v>
      </c>
      <c r="AF358" s="27" t="s">
        <v>2928</v>
      </c>
      <c r="AG358" s="21" t="str">
        <f t="shared" si="45"/>
        <v>100</v>
      </c>
      <c r="AH358" s="144"/>
      <c r="AI358" s="59" t="str">
        <f t="shared" si="46"/>
        <v>-</v>
      </c>
      <c r="AJ358" s="21" t="str">
        <f t="shared" si="47"/>
        <v>-</v>
      </c>
      <c r="AK358" s="144"/>
      <c r="AL358" s="154"/>
      <c r="AM358" s="154"/>
      <c r="AN358" s="154"/>
      <c r="AO358" s="154"/>
      <c r="AP358" s="144"/>
    </row>
    <row r="359" spans="4:42">
      <c r="D359" s="42" t="s">
        <v>2929</v>
      </c>
      <c r="E359" s="26" t="s">
        <v>727</v>
      </c>
      <c r="F359" s="154"/>
      <c r="G359" s="144"/>
      <c r="H359" s="144"/>
      <c r="I359" s="144"/>
      <c r="J359" s="154"/>
      <c r="K359" s="154"/>
      <c r="L359" s="144"/>
      <c r="M359" s="144"/>
      <c r="N359" s="144"/>
      <c r="O359" s="144"/>
      <c r="P359" s="42" t="s">
        <v>2929</v>
      </c>
      <c r="Q359" s="26" t="s">
        <v>2930</v>
      </c>
      <c r="R359" s="144"/>
      <c r="S359" s="42" t="s">
        <v>2931</v>
      </c>
      <c r="T359" s="26" t="s">
        <v>2932</v>
      </c>
      <c r="U359" s="144"/>
      <c r="V359" s="65"/>
      <c r="W359" s="65"/>
      <c r="X359" s="65"/>
      <c r="Y359" s="65"/>
      <c r="Z359" s="144"/>
      <c r="AA359" s="49" t="s">
        <v>2933</v>
      </c>
      <c r="AB359" s="144"/>
      <c r="AC359" s="59" t="str">
        <f t="shared" si="42"/>
        <v>CELS</v>
      </c>
      <c r="AD359" s="79" t="str">
        <f t="shared" si="43"/>
        <v>CELS-100</v>
      </c>
      <c r="AE359" s="79" t="str">
        <f t="shared" si="44"/>
        <v>CELS-100-131</v>
      </c>
      <c r="AF359" s="27" t="s">
        <v>2933</v>
      </c>
      <c r="AG359" s="21" t="str">
        <f t="shared" si="45"/>
        <v>100</v>
      </c>
      <c r="AH359" s="144"/>
      <c r="AI359" s="59" t="str">
        <f t="shared" si="46"/>
        <v>-</v>
      </c>
      <c r="AJ359" s="21" t="str">
        <f t="shared" si="47"/>
        <v>-</v>
      </c>
      <c r="AK359" s="144"/>
      <c r="AL359" s="154"/>
      <c r="AM359" s="154"/>
      <c r="AN359" s="154"/>
      <c r="AO359" s="154"/>
      <c r="AP359" s="144"/>
    </row>
    <row r="360" spans="4:42">
      <c r="D360" s="42" t="s">
        <v>2934</v>
      </c>
      <c r="E360" s="26" t="s">
        <v>727</v>
      </c>
      <c r="F360" s="154"/>
      <c r="G360" s="144"/>
      <c r="H360" s="144"/>
      <c r="I360" s="144"/>
      <c r="J360" s="154"/>
      <c r="K360" s="154"/>
      <c r="L360" s="144"/>
      <c r="M360" s="144"/>
      <c r="N360" s="144"/>
      <c r="O360" s="144"/>
      <c r="P360" s="42" t="s">
        <v>2934</v>
      </c>
      <c r="Q360" s="26" t="s">
        <v>2935</v>
      </c>
      <c r="R360" s="144"/>
      <c r="S360" s="42" t="s">
        <v>2936</v>
      </c>
      <c r="T360" s="26" t="s">
        <v>2937</v>
      </c>
      <c r="U360" s="144"/>
      <c r="V360" s="65"/>
      <c r="W360" s="65"/>
      <c r="X360" s="65"/>
      <c r="Y360" s="65"/>
      <c r="Z360" s="144"/>
      <c r="AA360" s="49" t="s">
        <v>2938</v>
      </c>
      <c r="AB360" s="144"/>
      <c r="AC360" s="59" t="str">
        <f t="shared" si="42"/>
        <v>CELS</v>
      </c>
      <c r="AD360" s="79" t="str">
        <f t="shared" si="43"/>
        <v>CELS-100</v>
      </c>
      <c r="AE360" s="79" t="str">
        <f t="shared" si="44"/>
        <v>CELS-100-132</v>
      </c>
      <c r="AF360" s="27" t="s">
        <v>2938</v>
      </c>
      <c r="AG360" s="21" t="str">
        <f t="shared" si="45"/>
        <v>100</v>
      </c>
      <c r="AH360" s="144"/>
      <c r="AI360" s="59" t="str">
        <f t="shared" si="46"/>
        <v>-</v>
      </c>
      <c r="AJ360" s="21" t="str">
        <f t="shared" si="47"/>
        <v>-</v>
      </c>
      <c r="AK360" s="144"/>
      <c r="AL360" s="154"/>
      <c r="AM360" s="154"/>
      <c r="AN360" s="154"/>
      <c r="AO360" s="154"/>
      <c r="AP360" s="144"/>
    </row>
    <row r="361" spans="4:42">
      <c r="D361" s="42" t="s">
        <v>2939</v>
      </c>
      <c r="E361" s="26" t="s">
        <v>1110</v>
      </c>
      <c r="F361" s="154"/>
      <c r="G361" s="144"/>
      <c r="H361" s="144"/>
      <c r="I361" s="144"/>
      <c r="J361" s="154"/>
      <c r="K361" s="154"/>
      <c r="L361" s="144"/>
      <c r="M361" s="144"/>
      <c r="N361" s="144"/>
      <c r="O361" s="144"/>
      <c r="P361" s="42" t="s">
        <v>2939</v>
      </c>
      <c r="Q361" s="26" t="s">
        <v>2940</v>
      </c>
      <c r="R361" s="144"/>
      <c r="S361" s="42" t="s">
        <v>2941</v>
      </c>
      <c r="T361" s="26" t="s">
        <v>2942</v>
      </c>
      <c r="U361" s="144"/>
      <c r="V361" s="65"/>
      <c r="W361" s="65"/>
      <c r="X361" s="65"/>
      <c r="Y361" s="65"/>
      <c r="Z361" s="144"/>
      <c r="AA361" s="49" t="s">
        <v>2943</v>
      </c>
      <c r="AB361" s="144"/>
      <c r="AC361" s="59" t="str">
        <f t="shared" si="42"/>
        <v>CELS</v>
      </c>
      <c r="AD361" s="79" t="str">
        <f t="shared" si="43"/>
        <v>CELS-100</v>
      </c>
      <c r="AE361" s="79" t="str">
        <f t="shared" si="44"/>
        <v>CELS-100-133</v>
      </c>
      <c r="AF361" s="27" t="s">
        <v>2943</v>
      </c>
      <c r="AG361" s="21" t="str">
        <f t="shared" si="45"/>
        <v>100</v>
      </c>
      <c r="AH361" s="144"/>
      <c r="AI361" s="59" t="str">
        <f t="shared" si="46"/>
        <v>-</v>
      </c>
      <c r="AJ361" s="21" t="str">
        <f t="shared" si="47"/>
        <v>-</v>
      </c>
      <c r="AK361" s="144"/>
      <c r="AL361" s="154"/>
      <c r="AM361" s="154"/>
      <c r="AN361" s="154"/>
      <c r="AO361" s="154"/>
      <c r="AP361" s="144"/>
    </row>
    <row r="362" spans="4:42">
      <c r="D362" s="42" t="s">
        <v>2944</v>
      </c>
      <c r="E362" s="26" t="s">
        <v>727</v>
      </c>
      <c r="F362" s="154"/>
      <c r="G362" s="144"/>
      <c r="H362" s="144"/>
      <c r="I362" s="144"/>
      <c r="J362" s="154"/>
      <c r="K362" s="154"/>
      <c r="L362" s="144"/>
      <c r="M362" s="144"/>
      <c r="N362" s="144"/>
      <c r="O362" s="144"/>
      <c r="P362" s="42" t="s">
        <v>2944</v>
      </c>
      <c r="Q362" s="26" t="s">
        <v>2945</v>
      </c>
      <c r="R362" s="144"/>
      <c r="S362" s="42" t="s">
        <v>2946</v>
      </c>
      <c r="T362" s="26" t="s">
        <v>2947</v>
      </c>
      <c r="U362" s="144"/>
      <c r="V362" s="65"/>
      <c r="W362" s="65"/>
      <c r="X362" s="65"/>
      <c r="Y362" s="65"/>
      <c r="Z362" s="144"/>
      <c r="AA362" s="49" t="s">
        <v>2948</v>
      </c>
      <c r="AB362" s="144"/>
      <c r="AC362" s="59" t="str">
        <f t="shared" si="42"/>
        <v>ARTSCI</v>
      </c>
      <c r="AD362" s="79" t="str">
        <f t="shared" si="43"/>
        <v>ARTSCI-100</v>
      </c>
      <c r="AE362" s="79" t="str">
        <f t="shared" si="44"/>
        <v>ARTSCI-100-11</v>
      </c>
      <c r="AF362" s="27" t="s">
        <v>2948</v>
      </c>
      <c r="AG362" s="21" t="str">
        <f t="shared" si="45"/>
        <v>100</v>
      </c>
      <c r="AH362" s="144"/>
      <c r="AI362" s="59" t="str">
        <f t="shared" si="46"/>
        <v>-</v>
      </c>
      <c r="AJ362" s="21" t="str">
        <f t="shared" si="47"/>
        <v>-</v>
      </c>
      <c r="AK362" s="144"/>
      <c r="AL362" s="154"/>
      <c r="AM362" s="154"/>
      <c r="AN362" s="154"/>
      <c r="AO362" s="154"/>
      <c r="AP362" s="144"/>
    </row>
    <row r="363" spans="4:42">
      <c r="D363" s="42" t="s">
        <v>2949</v>
      </c>
      <c r="E363" s="26" t="s">
        <v>727</v>
      </c>
      <c r="F363" s="154"/>
      <c r="G363" s="144"/>
      <c r="H363" s="144"/>
      <c r="I363" s="144"/>
      <c r="J363" s="154"/>
      <c r="K363" s="154"/>
      <c r="L363" s="144"/>
      <c r="M363" s="144"/>
      <c r="N363" s="144"/>
      <c r="O363" s="144"/>
      <c r="P363" s="42" t="s">
        <v>2949</v>
      </c>
      <c r="Q363" s="26" t="s">
        <v>2950</v>
      </c>
      <c r="R363" s="144"/>
      <c r="S363" s="42" t="s">
        <v>2951</v>
      </c>
      <c r="T363" s="26" t="s">
        <v>2952</v>
      </c>
      <c r="U363" s="144"/>
      <c r="V363" s="65"/>
      <c r="W363" s="65"/>
      <c r="X363" s="65"/>
      <c r="Y363" s="65"/>
      <c r="Z363" s="144"/>
      <c r="AA363" s="49" t="s">
        <v>2953</v>
      </c>
      <c r="AB363" s="144"/>
      <c r="AC363" s="59" t="str">
        <f t="shared" si="42"/>
        <v>ARTSCI</v>
      </c>
      <c r="AD363" s="79" t="str">
        <f t="shared" si="43"/>
        <v>ARTSCI-100</v>
      </c>
      <c r="AE363" s="79" t="str">
        <f t="shared" si="44"/>
        <v>ARTSCI-100-12</v>
      </c>
      <c r="AF363" s="27" t="s">
        <v>2953</v>
      </c>
      <c r="AG363" s="21" t="str">
        <f t="shared" si="45"/>
        <v>100</v>
      </c>
      <c r="AH363" s="144"/>
      <c r="AI363" s="59" t="str">
        <f t="shared" si="46"/>
        <v>-</v>
      </c>
      <c r="AJ363" s="21" t="str">
        <f t="shared" si="47"/>
        <v>-</v>
      </c>
      <c r="AK363" s="144"/>
      <c r="AL363" s="154"/>
      <c r="AM363" s="154"/>
      <c r="AN363" s="154"/>
      <c r="AO363" s="154"/>
      <c r="AP363" s="144"/>
    </row>
    <row r="364" spans="4:42">
      <c r="D364" s="42" t="s">
        <v>2954</v>
      </c>
      <c r="E364" s="26" t="s">
        <v>475</v>
      </c>
      <c r="F364" s="154"/>
      <c r="G364" s="144"/>
      <c r="H364" s="144"/>
      <c r="I364" s="144"/>
      <c r="J364" s="154"/>
      <c r="K364" s="154"/>
      <c r="L364" s="144"/>
      <c r="M364" s="144"/>
      <c r="N364" s="144"/>
      <c r="O364" s="144"/>
      <c r="P364" s="42" t="s">
        <v>2954</v>
      </c>
      <c r="Q364" s="26" t="s">
        <v>2955</v>
      </c>
      <c r="R364" s="144"/>
      <c r="S364" s="42" t="s">
        <v>2956</v>
      </c>
      <c r="T364" s="26" t="s">
        <v>2957</v>
      </c>
      <c r="U364" s="144"/>
      <c r="V364" s="65"/>
      <c r="W364" s="65"/>
      <c r="X364" s="65"/>
      <c r="Y364" s="65"/>
      <c r="Z364" s="144"/>
      <c r="AA364" s="49" t="s">
        <v>2958</v>
      </c>
      <c r="AB364" s="144"/>
      <c r="AC364" s="59" t="str">
        <f t="shared" si="42"/>
        <v>ARTSCI</v>
      </c>
      <c r="AD364" s="79" t="str">
        <f t="shared" si="43"/>
        <v>ARTSCI-100</v>
      </c>
      <c r="AE364" s="79" t="str">
        <f t="shared" si="44"/>
        <v>ARTSCI-100-13</v>
      </c>
      <c r="AF364" s="27" t="s">
        <v>2958</v>
      </c>
      <c r="AG364" s="21" t="str">
        <f t="shared" si="45"/>
        <v>100</v>
      </c>
      <c r="AH364" s="144"/>
      <c r="AI364" s="59" t="str">
        <f t="shared" si="46"/>
        <v>-</v>
      </c>
      <c r="AJ364" s="21" t="str">
        <f t="shared" si="47"/>
        <v>-</v>
      </c>
      <c r="AK364" s="144"/>
      <c r="AL364" s="154"/>
      <c r="AM364" s="154"/>
      <c r="AN364" s="154"/>
      <c r="AO364" s="154"/>
      <c r="AP364" s="144"/>
    </row>
    <row r="365" spans="4:42">
      <c r="D365" s="42" t="s">
        <v>2959</v>
      </c>
      <c r="E365" s="26" t="s">
        <v>475</v>
      </c>
      <c r="F365" s="154"/>
      <c r="G365" s="144"/>
      <c r="H365" s="144"/>
      <c r="I365" s="144"/>
      <c r="J365" s="154"/>
      <c r="K365" s="154"/>
      <c r="L365" s="144"/>
      <c r="M365" s="144"/>
      <c r="N365" s="144"/>
      <c r="O365" s="144"/>
      <c r="P365" s="42" t="s">
        <v>2959</v>
      </c>
      <c r="Q365" s="26" t="s">
        <v>2960</v>
      </c>
      <c r="R365" s="144"/>
      <c r="S365" s="42" t="s">
        <v>2961</v>
      </c>
      <c r="T365" s="26" t="s">
        <v>2962</v>
      </c>
      <c r="U365" s="144"/>
      <c r="V365" s="65"/>
      <c r="W365" s="65"/>
      <c r="X365" s="65"/>
      <c r="Y365" s="65"/>
      <c r="Z365" s="144"/>
      <c r="AA365" s="49" t="s">
        <v>2963</v>
      </c>
      <c r="AB365" s="144"/>
      <c r="AC365" s="59" t="str">
        <f t="shared" si="42"/>
        <v>ARTSCI</v>
      </c>
      <c r="AD365" s="79" t="str">
        <f t="shared" si="43"/>
        <v>ARTSCI-100</v>
      </c>
      <c r="AE365" s="79" t="str">
        <f t="shared" si="44"/>
        <v>ARTSCI-100-14</v>
      </c>
      <c r="AF365" s="27" t="s">
        <v>2963</v>
      </c>
      <c r="AG365" s="21" t="str">
        <f t="shared" si="45"/>
        <v>100</v>
      </c>
      <c r="AH365" s="144"/>
      <c r="AI365" s="59" t="str">
        <f t="shared" si="46"/>
        <v>-</v>
      </c>
      <c r="AJ365" s="21" t="str">
        <f t="shared" si="47"/>
        <v>-</v>
      </c>
      <c r="AK365" s="144"/>
      <c r="AL365" s="154"/>
      <c r="AM365" s="154"/>
      <c r="AN365" s="154"/>
      <c r="AO365" s="154"/>
      <c r="AP365" s="144"/>
    </row>
    <row r="366" spans="4:42">
      <c r="D366" s="42" t="s">
        <v>2964</v>
      </c>
      <c r="E366" s="26" t="s">
        <v>475</v>
      </c>
      <c r="F366" s="154"/>
      <c r="G366" s="144"/>
      <c r="H366" s="144"/>
      <c r="I366" s="144"/>
      <c r="J366" s="154"/>
      <c r="K366" s="154"/>
      <c r="L366" s="144"/>
      <c r="M366" s="144"/>
      <c r="N366" s="144"/>
      <c r="O366" s="144"/>
      <c r="P366" s="42" t="s">
        <v>2964</v>
      </c>
      <c r="Q366" s="26" t="s">
        <v>2965</v>
      </c>
      <c r="R366" s="144"/>
      <c r="S366" s="42" t="s">
        <v>2966</v>
      </c>
      <c r="T366" s="26" t="s">
        <v>2967</v>
      </c>
      <c r="U366" s="144"/>
      <c r="V366" s="65"/>
      <c r="W366" s="65"/>
      <c r="X366" s="65"/>
      <c r="Y366" s="65"/>
      <c r="Z366" s="144"/>
      <c r="AA366" s="49" t="s">
        <v>2968</v>
      </c>
      <c r="AB366" s="144"/>
      <c r="AC366" s="59" t="str">
        <f t="shared" si="42"/>
        <v>ARTSCI</v>
      </c>
      <c r="AD366" s="79" t="str">
        <f t="shared" si="43"/>
        <v>ARTSCI-100</v>
      </c>
      <c r="AE366" s="79" t="str">
        <f t="shared" si="44"/>
        <v>ARTSCI-100-15</v>
      </c>
      <c r="AF366" s="27" t="s">
        <v>2968</v>
      </c>
      <c r="AG366" s="21" t="str">
        <f t="shared" si="45"/>
        <v>100</v>
      </c>
      <c r="AH366" s="144"/>
      <c r="AI366" s="59" t="str">
        <f t="shared" si="46"/>
        <v>-</v>
      </c>
      <c r="AJ366" s="21" t="str">
        <f t="shared" si="47"/>
        <v>-</v>
      </c>
      <c r="AK366" s="144"/>
      <c r="AL366" s="154"/>
      <c r="AM366" s="154"/>
      <c r="AN366" s="154"/>
      <c r="AO366" s="154"/>
      <c r="AP366" s="144"/>
    </row>
    <row r="367" spans="4:42">
      <c r="D367" s="42" t="s">
        <v>2969</v>
      </c>
      <c r="E367" s="26" t="s">
        <v>475</v>
      </c>
      <c r="F367" s="154"/>
      <c r="G367" s="144"/>
      <c r="H367" s="144"/>
      <c r="I367" s="144"/>
      <c r="J367" s="154"/>
      <c r="K367" s="154"/>
      <c r="L367" s="144"/>
      <c r="M367" s="144"/>
      <c r="N367" s="144"/>
      <c r="O367" s="144"/>
      <c r="P367" s="42" t="s">
        <v>2969</v>
      </c>
      <c r="Q367" s="26" t="s">
        <v>2970</v>
      </c>
      <c r="R367" s="144"/>
      <c r="S367" s="42" t="s">
        <v>2971</v>
      </c>
      <c r="T367" s="26" t="s">
        <v>2972</v>
      </c>
      <c r="U367" s="144"/>
      <c r="V367" s="65"/>
      <c r="W367" s="65"/>
      <c r="X367" s="65"/>
      <c r="Y367" s="65"/>
      <c r="Z367" s="144"/>
      <c r="AA367" s="49" t="s">
        <v>2973</v>
      </c>
      <c r="AB367" s="144"/>
      <c r="AC367" s="59" t="str">
        <f t="shared" si="42"/>
        <v>ARTSCI</v>
      </c>
      <c r="AD367" s="79" t="str">
        <f t="shared" si="43"/>
        <v>ARTSCI-100</v>
      </c>
      <c r="AE367" s="79" t="str">
        <f t="shared" si="44"/>
        <v>ARTSCI-100-16</v>
      </c>
      <c r="AF367" s="27" t="s">
        <v>2973</v>
      </c>
      <c r="AG367" s="21" t="str">
        <f t="shared" si="45"/>
        <v>100</v>
      </c>
      <c r="AH367" s="144"/>
      <c r="AI367" s="59" t="str">
        <f t="shared" si="46"/>
        <v>-</v>
      </c>
      <c r="AJ367" s="21" t="str">
        <f t="shared" si="47"/>
        <v>-</v>
      </c>
      <c r="AK367" s="144"/>
      <c r="AL367" s="154"/>
      <c r="AM367" s="154"/>
      <c r="AN367" s="154"/>
      <c r="AO367" s="154"/>
      <c r="AP367" s="144"/>
    </row>
    <row r="368" spans="4:42">
      <c r="D368" s="42" t="s">
        <v>2974</v>
      </c>
      <c r="E368" s="26" t="s">
        <v>475</v>
      </c>
      <c r="F368" s="154"/>
      <c r="G368" s="144"/>
      <c r="H368" s="144"/>
      <c r="I368" s="144"/>
      <c r="J368" s="154"/>
      <c r="K368" s="154"/>
      <c r="L368" s="144"/>
      <c r="M368" s="144"/>
      <c r="N368" s="144"/>
      <c r="O368" s="144"/>
      <c r="P368" s="42" t="s">
        <v>2974</v>
      </c>
      <c r="Q368" s="26" t="s">
        <v>2975</v>
      </c>
      <c r="R368" s="144"/>
      <c r="S368" s="42" t="s">
        <v>202</v>
      </c>
      <c r="T368" s="26" t="s">
        <v>2976</v>
      </c>
      <c r="U368" s="144"/>
      <c r="V368" s="65"/>
      <c r="W368" s="65"/>
      <c r="X368" s="65"/>
      <c r="Y368" s="65"/>
      <c r="Z368" s="144"/>
      <c r="AA368" s="49" t="s">
        <v>2977</v>
      </c>
      <c r="AB368" s="144"/>
      <c r="AC368" s="59" t="str">
        <f t="shared" si="42"/>
        <v>ARTSCI</v>
      </c>
      <c r="AD368" s="79" t="str">
        <f t="shared" si="43"/>
        <v>ARTSCI-100</v>
      </c>
      <c r="AE368" s="79" t="str">
        <f t="shared" si="44"/>
        <v>ARTSCI-100-17</v>
      </c>
      <c r="AF368" s="27" t="s">
        <v>2977</v>
      </c>
      <c r="AG368" s="21" t="str">
        <f t="shared" si="45"/>
        <v>100</v>
      </c>
      <c r="AH368" s="144"/>
      <c r="AI368" s="59" t="str">
        <f t="shared" si="46"/>
        <v>-</v>
      </c>
      <c r="AJ368" s="21" t="str">
        <f t="shared" si="47"/>
        <v>-</v>
      </c>
      <c r="AK368" s="144"/>
      <c r="AL368" s="154"/>
      <c r="AM368" s="154"/>
      <c r="AN368" s="154"/>
      <c r="AO368" s="154"/>
      <c r="AP368" s="144"/>
    </row>
    <row r="369" spans="4:42">
      <c r="D369" s="42" t="s">
        <v>2978</v>
      </c>
      <c r="E369" s="26" t="s">
        <v>698</v>
      </c>
      <c r="F369" s="154"/>
      <c r="G369" s="154"/>
      <c r="H369" s="154"/>
      <c r="I369" s="144"/>
      <c r="J369" s="154"/>
      <c r="K369" s="154"/>
      <c r="L369" s="144"/>
      <c r="M369" s="144"/>
      <c r="N369" s="144"/>
      <c r="O369" s="144"/>
      <c r="P369" s="42" t="s">
        <v>2978</v>
      </c>
      <c r="Q369" s="26" t="s">
        <v>731</v>
      </c>
      <c r="R369" s="144"/>
      <c r="S369" s="42" t="s">
        <v>217</v>
      </c>
      <c r="T369" s="26" t="s">
        <v>2979</v>
      </c>
      <c r="U369" s="144"/>
      <c r="V369" s="65"/>
      <c r="W369" s="65"/>
      <c r="X369" s="65"/>
      <c r="Y369" s="65"/>
      <c r="Z369" s="144"/>
      <c r="AA369" s="49" t="s">
        <v>2980</v>
      </c>
      <c r="AB369" s="144"/>
      <c r="AC369" s="59" t="str">
        <f t="shared" si="42"/>
        <v>ARTSCI</v>
      </c>
      <c r="AD369" s="79" t="str">
        <f t="shared" si="43"/>
        <v>ARTSCI-100</v>
      </c>
      <c r="AE369" s="79" t="str">
        <f t="shared" si="44"/>
        <v>ARTSCI-100-18</v>
      </c>
      <c r="AF369" s="27" t="s">
        <v>2980</v>
      </c>
      <c r="AG369" s="21" t="str">
        <f t="shared" si="45"/>
        <v>100</v>
      </c>
      <c r="AH369" s="144"/>
      <c r="AI369" s="59" t="str">
        <f t="shared" si="46"/>
        <v>-</v>
      </c>
      <c r="AJ369" s="21" t="str">
        <f t="shared" si="47"/>
        <v>-</v>
      </c>
      <c r="AK369" s="144"/>
      <c r="AL369" s="154"/>
      <c r="AM369" s="154"/>
      <c r="AN369" s="154"/>
      <c r="AO369" s="154"/>
      <c r="AP369" s="144"/>
    </row>
    <row r="370" spans="4:42">
      <c r="D370" s="42" t="s">
        <v>2981</v>
      </c>
      <c r="E370" s="26" t="s">
        <v>698</v>
      </c>
      <c r="F370" s="154"/>
      <c r="G370" s="154"/>
      <c r="H370" s="154"/>
      <c r="I370" s="144"/>
      <c r="J370" s="154"/>
      <c r="K370" s="154"/>
      <c r="L370" s="144"/>
      <c r="M370" s="144"/>
      <c r="N370" s="144"/>
      <c r="O370" s="144"/>
      <c r="P370" s="42" t="s">
        <v>2981</v>
      </c>
      <c r="Q370" s="26" t="s">
        <v>2982</v>
      </c>
      <c r="R370" s="144"/>
      <c r="S370" s="42" t="s">
        <v>232</v>
      </c>
      <c r="T370" s="26" t="s">
        <v>2983</v>
      </c>
      <c r="U370" s="144"/>
      <c r="V370" s="65"/>
      <c r="W370" s="65"/>
      <c r="X370" s="65"/>
      <c r="Y370" s="65"/>
      <c r="Z370" s="144"/>
      <c r="AA370" s="49" t="s">
        <v>2984</v>
      </c>
      <c r="AB370" s="144"/>
      <c r="AC370" s="59" t="str">
        <f t="shared" si="42"/>
        <v>ARTSCI</v>
      </c>
      <c r="AD370" s="79" t="str">
        <f t="shared" si="43"/>
        <v>ARTSCI-100</v>
      </c>
      <c r="AE370" s="79" t="str">
        <f t="shared" si="44"/>
        <v>ARTSCI-100-19</v>
      </c>
      <c r="AF370" s="27" t="s">
        <v>2984</v>
      </c>
      <c r="AG370" s="21" t="str">
        <f t="shared" si="45"/>
        <v>100</v>
      </c>
      <c r="AH370" s="144"/>
      <c r="AI370" s="59" t="str">
        <f t="shared" si="46"/>
        <v>-</v>
      </c>
      <c r="AJ370" s="21" t="str">
        <f t="shared" si="47"/>
        <v>-</v>
      </c>
      <c r="AK370" s="144"/>
      <c r="AL370" s="154"/>
      <c r="AM370" s="154"/>
      <c r="AN370" s="154"/>
      <c r="AO370" s="154"/>
      <c r="AP370" s="144"/>
    </row>
    <row r="371" spans="4:42">
      <c r="D371" s="42" t="s">
        <v>2985</v>
      </c>
      <c r="E371" s="26" t="s">
        <v>698</v>
      </c>
      <c r="F371" s="154"/>
      <c r="G371" s="154"/>
      <c r="H371" s="154"/>
      <c r="I371" s="144"/>
      <c r="J371" s="154"/>
      <c r="K371" s="154"/>
      <c r="L371" s="144"/>
      <c r="M371" s="144"/>
      <c r="N371" s="144"/>
      <c r="O371" s="144"/>
      <c r="P371" s="42" t="s">
        <v>2985</v>
      </c>
      <c r="Q371" s="26" t="s">
        <v>2986</v>
      </c>
      <c r="R371" s="144"/>
      <c r="S371" s="42" t="s">
        <v>246</v>
      </c>
      <c r="T371" s="26" t="s">
        <v>2987</v>
      </c>
      <c r="U371" s="144"/>
      <c r="V371" s="65"/>
      <c r="W371" s="65"/>
      <c r="X371" s="65"/>
      <c r="Y371" s="65"/>
      <c r="Z371" s="144"/>
      <c r="AA371" s="49" t="s">
        <v>2988</v>
      </c>
      <c r="AB371" s="144"/>
      <c r="AC371" s="59" t="str">
        <f t="shared" si="42"/>
        <v>ARTSCI</v>
      </c>
      <c r="AD371" s="79" t="str">
        <f t="shared" si="43"/>
        <v>ARTSCI-100</v>
      </c>
      <c r="AE371" s="79" t="str">
        <f t="shared" si="44"/>
        <v>ARTSCI-100-20</v>
      </c>
      <c r="AF371" s="27" t="s">
        <v>2988</v>
      </c>
      <c r="AG371" s="21" t="str">
        <f t="shared" si="45"/>
        <v>100</v>
      </c>
      <c r="AH371" s="144"/>
      <c r="AI371" s="59" t="str">
        <f t="shared" si="46"/>
        <v>-</v>
      </c>
      <c r="AJ371" s="21" t="str">
        <f t="shared" si="47"/>
        <v>-</v>
      </c>
      <c r="AK371" s="144"/>
      <c r="AL371" s="154"/>
      <c r="AM371" s="154"/>
      <c r="AN371" s="154"/>
      <c r="AO371" s="154"/>
      <c r="AP371" s="144"/>
    </row>
    <row r="372" spans="4:42">
      <c r="D372" s="42" t="s">
        <v>2989</v>
      </c>
      <c r="E372" s="26" t="s">
        <v>698</v>
      </c>
      <c r="F372" s="154"/>
      <c r="G372" s="154"/>
      <c r="H372" s="154"/>
      <c r="I372" s="144"/>
      <c r="J372" s="154"/>
      <c r="K372" s="154"/>
      <c r="L372" s="144"/>
      <c r="M372" s="144"/>
      <c r="N372" s="144"/>
      <c r="O372" s="144"/>
      <c r="P372" s="42" t="s">
        <v>2989</v>
      </c>
      <c r="Q372" s="26" t="s">
        <v>2990</v>
      </c>
      <c r="R372" s="144"/>
      <c r="S372" s="42" t="s">
        <v>2991</v>
      </c>
      <c r="T372" s="26" t="s">
        <v>2992</v>
      </c>
      <c r="U372" s="144"/>
      <c r="V372" s="65"/>
      <c r="W372" s="65"/>
      <c r="X372" s="65"/>
      <c r="Y372" s="65"/>
      <c r="Z372" s="144"/>
      <c r="AA372" s="49" t="s">
        <v>2993</v>
      </c>
      <c r="AB372" s="144"/>
      <c r="AC372" s="59" t="str">
        <f t="shared" si="42"/>
        <v>ARTSCI</v>
      </c>
      <c r="AD372" s="79" t="str">
        <f t="shared" si="43"/>
        <v>ARTSCI-100</v>
      </c>
      <c r="AE372" s="79" t="str">
        <f t="shared" si="44"/>
        <v>ARTSCI-100-21</v>
      </c>
      <c r="AF372" s="27" t="s">
        <v>2993</v>
      </c>
      <c r="AG372" s="21" t="str">
        <f t="shared" si="45"/>
        <v>100</v>
      </c>
      <c r="AH372" s="144"/>
      <c r="AI372" s="59" t="str">
        <f t="shared" si="46"/>
        <v>-</v>
      </c>
      <c r="AJ372" s="21" t="str">
        <f t="shared" si="47"/>
        <v>-</v>
      </c>
      <c r="AK372" s="144"/>
      <c r="AL372" s="154"/>
      <c r="AM372" s="154"/>
      <c r="AN372" s="154"/>
      <c r="AO372" s="154"/>
      <c r="AP372" s="144"/>
    </row>
    <row r="373" spans="4:42">
      <c r="D373" s="42" t="s">
        <v>2994</v>
      </c>
      <c r="E373" s="26" t="s">
        <v>698</v>
      </c>
      <c r="F373" s="154"/>
      <c r="G373" s="154"/>
      <c r="H373" s="154"/>
      <c r="I373" s="144"/>
      <c r="J373" s="154"/>
      <c r="K373" s="154"/>
      <c r="L373" s="144"/>
      <c r="M373" s="144"/>
      <c r="N373" s="144"/>
      <c r="O373" s="144"/>
      <c r="P373" s="42" t="s">
        <v>2994</v>
      </c>
      <c r="Q373" s="26" t="s">
        <v>2995</v>
      </c>
      <c r="R373" s="144"/>
      <c r="S373" s="42" t="s">
        <v>2996</v>
      </c>
      <c r="T373" s="26" t="s">
        <v>2997</v>
      </c>
      <c r="U373" s="144"/>
      <c r="V373" s="65"/>
      <c r="W373" s="65"/>
      <c r="X373" s="65"/>
      <c r="Y373" s="65"/>
      <c r="Z373" s="144"/>
      <c r="AA373" s="49" t="s">
        <v>2998</v>
      </c>
      <c r="AB373" s="144"/>
      <c r="AC373" s="59" t="str">
        <f t="shared" si="42"/>
        <v>ARTSCI</v>
      </c>
      <c r="AD373" s="79" t="str">
        <f t="shared" si="43"/>
        <v>ARTSCI-100</v>
      </c>
      <c r="AE373" s="79" t="str">
        <f t="shared" si="44"/>
        <v>ARTSCI-100-22</v>
      </c>
      <c r="AF373" s="27" t="s">
        <v>2998</v>
      </c>
      <c r="AG373" s="21" t="str">
        <f t="shared" si="45"/>
        <v>100</v>
      </c>
      <c r="AH373" s="144"/>
      <c r="AI373" s="59" t="str">
        <f t="shared" si="46"/>
        <v>-</v>
      </c>
      <c r="AJ373" s="21" t="str">
        <f t="shared" si="47"/>
        <v>-</v>
      </c>
      <c r="AK373" s="144"/>
      <c r="AL373" s="154"/>
      <c r="AM373" s="154"/>
      <c r="AN373" s="154"/>
      <c r="AO373" s="154"/>
      <c r="AP373" s="144"/>
    </row>
    <row r="374" spans="4:42">
      <c r="D374" s="42" t="s">
        <v>2999</v>
      </c>
      <c r="E374" s="26" t="s">
        <v>698</v>
      </c>
      <c r="F374" s="154"/>
      <c r="G374" s="154"/>
      <c r="H374" s="154"/>
      <c r="I374" s="144"/>
      <c r="J374" s="154"/>
      <c r="K374" s="154"/>
      <c r="L374" s="144"/>
      <c r="M374" s="144"/>
      <c r="N374" s="144"/>
      <c r="O374" s="144"/>
      <c r="P374" s="42" t="s">
        <v>2999</v>
      </c>
      <c r="Q374" s="26" t="s">
        <v>3000</v>
      </c>
      <c r="R374" s="144"/>
      <c r="S374" s="42" t="s">
        <v>3001</v>
      </c>
      <c r="T374" s="26" t="s">
        <v>3002</v>
      </c>
      <c r="U374" s="144"/>
      <c r="V374" s="65"/>
      <c r="W374" s="65"/>
      <c r="X374" s="65"/>
      <c r="Y374" s="65"/>
      <c r="Z374" s="144"/>
      <c r="AA374" s="49" t="s">
        <v>3003</v>
      </c>
      <c r="AB374" s="144"/>
      <c r="AC374" s="59" t="str">
        <f t="shared" si="42"/>
        <v>ARTSCI</v>
      </c>
      <c r="AD374" s="79" t="str">
        <f t="shared" si="43"/>
        <v>ARTSCI-100</v>
      </c>
      <c r="AE374" s="79" t="str">
        <f t="shared" si="44"/>
        <v>ARTSCI-100-23</v>
      </c>
      <c r="AF374" s="27" t="s">
        <v>3003</v>
      </c>
      <c r="AG374" s="21" t="str">
        <f t="shared" si="45"/>
        <v>100</v>
      </c>
      <c r="AH374" s="144"/>
      <c r="AI374" s="59" t="str">
        <f t="shared" si="46"/>
        <v>-</v>
      </c>
      <c r="AJ374" s="21" t="str">
        <f t="shared" si="47"/>
        <v>-</v>
      </c>
      <c r="AK374" s="144"/>
      <c r="AL374" s="154"/>
      <c r="AM374" s="154"/>
      <c r="AN374" s="154"/>
      <c r="AO374" s="154"/>
      <c r="AP374" s="144"/>
    </row>
    <row r="375" spans="4:42">
      <c r="D375" s="42" t="s">
        <v>3004</v>
      </c>
      <c r="E375" s="26" t="s">
        <v>698</v>
      </c>
      <c r="F375" s="154"/>
      <c r="G375" s="154"/>
      <c r="H375" s="154"/>
      <c r="I375" s="144"/>
      <c r="J375" s="154"/>
      <c r="K375" s="154"/>
      <c r="L375" s="144"/>
      <c r="M375" s="144"/>
      <c r="N375" s="144"/>
      <c r="O375" s="144"/>
      <c r="P375" s="42" t="s">
        <v>3004</v>
      </c>
      <c r="Q375" s="26" t="s">
        <v>2146</v>
      </c>
      <c r="R375" s="144"/>
      <c r="S375" s="42" t="s">
        <v>3005</v>
      </c>
      <c r="T375" s="26" t="s">
        <v>3006</v>
      </c>
      <c r="U375" s="144"/>
      <c r="V375" s="65"/>
      <c r="W375" s="65"/>
      <c r="X375" s="65"/>
      <c r="Y375" s="65"/>
      <c r="Z375" s="144"/>
      <c r="AA375" s="49" t="s">
        <v>3007</v>
      </c>
      <c r="AB375" s="144"/>
      <c r="AC375" s="59" t="str">
        <f t="shared" si="42"/>
        <v>ARTSCI</v>
      </c>
      <c r="AD375" s="79" t="str">
        <f t="shared" si="43"/>
        <v>ARTSCI-100</v>
      </c>
      <c r="AE375" s="79" t="str">
        <f t="shared" si="44"/>
        <v>ARTSCI-100-24</v>
      </c>
      <c r="AF375" s="27" t="s">
        <v>3007</v>
      </c>
      <c r="AG375" s="21" t="str">
        <f t="shared" si="45"/>
        <v>100</v>
      </c>
      <c r="AH375" s="144"/>
      <c r="AI375" s="59" t="str">
        <f t="shared" si="46"/>
        <v>-</v>
      </c>
      <c r="AJ375" s="21" t="str">
        <f t="shared" si="47"/>
        <v>-</v>
      </c>
      <c r="AK375" s="144"/>
      <c r="AL375" s="154"/>
      <c r="AM375" s="154"/>
      <c r="AN375" s="154"/>
      <c r="AO375" s="154"/>
      <c r="AP375" s="144"/>
    </row>
    <row r="376" spans="4:42">
      <c r="D376" s="42" t="s">
        <v>3008</v>
      </c>
      <c r="E376" s="26" t="s">
        <v>698</v>
      </c>
      <c r="F376" s="154"/>
      <c r="G376" s="154"/>
      <c r="H376" s="154"/>
      <c r="I376" s="144"/>
      <c r="J376" s="154"/>
      <c r="K376" s="154"/>
      <c r="L376" s="144"/>
      <c r="M376" s="144"/>
      <c r="N376" s="144"/>
      <c r="O376" s="144"/>
      <c r="P376" s="42" t="s">
        <v>3008</v>
      </c>
      <c r="Q376" s="26" t="s">
        <v>3009</v>
      </c>
      <c r="R376" s="144"/>
      <c r="S376" s="42" t="s">
        <v>261</v>
      </c>
      <c r="T376" s="26" t="s">
        <v>3010</v>
      </c>
      <c r="U376" s="144"/>
      <c r="V376" s="65"/>
      <c r="W376" s="65"/>
      <c r="X376" s="65"/>
      <c r="Y376" s="65"/>
      <c r="Z376" s="144"/>
      <c r="AA376" s="49" t="s">
        <v>3011</v>
      </c>
      <c r="AB376" s="144"/>
      <c r="AC376" s="59" t="str">
        <f t="shared" si="42"/>
        <v>ARTSCI</v>
      </c>
      <c r="AD376" s="79" t="str">
        <f t="shared" si="43"/>
        <v>ARTSCI-100</v>
      </c>
      <c r="AE376" s="79" t="str">
        <f t="shared" si="44"/>
        <v>ARTSCI-100-25</v>
      </c>
      <c r="AF376" s="27" t="s">
        <v>3011</v>
      </c>
      <c r="AG376" s="21" t="str">
        <f t="shared" si="45"/>
        <v>100</v>
      </c>
      <c r="AH376" s="144"/>
      <c r="AI376" s="59" t="str">
        <f t="shared" si="46"/>
        <v>-</v>
      </c>
      <c r="AJ376" s="21" t="str">
        <f t="shared" si="47"/>
        <v>-</v>
      </c>
      <c r="AK376" s="144"/>
      <c r="AL376" s="154"/>
      <c r="AM376" s="154"/>
      <c r="AN376" s="154"/>
      <c r="AO376" s="154"/>
      <c r="AP376" s="144"/>
    </row>
    <row r="377" spans="4:42">
      <c r="D377" s="42" t="s">
        <v>3012</v>
      </c>
      <c r="E377" s="26" t="s">
        <v>698</v>
      </c>
      <c r="F377" s="154"/>
      <c r="G377" s="154"/>
      <c r="H377" s="154"/>
      <c r="I377" s="144"/>
      <c r="J377" s="154"/>
      <c r="K377" s="154"/>
      <c r="L377" s="144"/>
      <c r="M377" s="144"/>
      <c r="N377" s="144"/>
      <c r="O377" s="144"/>
      <c r="P377" s="42" t="s">
        <v>3012</v>
      </c>
      <c r="Q377" s="26" t="s">
        <v>3013</v>
      </c>
      <c r="R377" s="144"/>
      <c r="S377" s="42" t="s">
        <v>275</v>
      </c>
      <c r="T377" s="26" t="s">
        <v>3014</v>
      </c>
      <c r="U377" s="144"/>
      <c r="V377" s="65"/>
      <c r="W377" s="65"/>
      <c r="X377" s="65"/>
      <c r="Y377" s="65"/>
      <c r="Z377" s="144"/>
      <c r="AA377" s="49" t="s">
        <v>3015</v>
      </c>
      <c r="AB377" s="144"/>
      <c r="AC377" s="59" t="str">
        <f t="shared" si="42"/>
        <v>ARTSCI</v>
      </c>
      <c r="AD377" s="79" t="str">
        <f t="shared" si="43"/>
        <v>ARTSCI-100</v>
      </c>
      <c r="AE377" s="79" t="str">
        <f t="shared" si="44"/>
        <v>ARTSCI-100-26</v>
      </c>
      <c r="AF377" s="27" t="s">
        <v>3015</v>
      </c>
      <c r="AG377" s="21" t="str">
        <f t="shared" si="45"/>
        <v>100</v>
      </c>
      <c r="AH377" s="144"/>
      <c r="AI377" s="59" t="str">
        <f t="shared" si="46"/>
        <v>-</v>
      </c>
      <c r="AJ377" s="21" t="str">
        <f t="shared" si="47"/>
        <v>-</v>
      </c>
      <c r="AK377" s="144"/>
      <c r="AL377" s="154"/>
      <c r="AM377" s="154"/>
      <c r="AN377" s="154"/>
      <c r="AO377" s="154"/>
      <c r="AP377" s="144"/>
    </row>
    <row r="378" spans="4:42">
      <c r="D378" s="42" t="s">
        <v>3016</v>
      </c>
      <c r="E378" s="26" t="s">
        <v>698</v>
      </c>
      <c r="F378" s="154"/>
      <c r="G378" s="154"/>
      <c r="H378" s="154"/>
      <c r="I378" s="144"/>
      <c r="J378" s="154"/>
      <c r="K378" s="154"/>
      <c r="L378" s="144"/>
      <c r="M378" s="144"/>
      <c r="N378" s="144"/>
      <c r="O378" s="144"/>
      <c r="P378" s="42" t="s">
        <v>3016</v>
      </c>
      <c r="Q378" s="26" t="s">
        <v>3017</v>
      </c>
      <c r="R378" s="144"/>
      <c r="S378" s="42" t="s">
        <v>290</v>
      </c>
      <c r="T378" s="26" t="s">
        <v>3018</v>
      </c>
      <c r="U378" s="144"/>
      <c r="V378" s="65"/>
      <c r="W378" s="65"/>
      <c r="X378" s="65"/>
      <c r="Y378" s="65"/>
      <c r="Z378" s="144"/>
      <c r="AA378" s="49" t="s">
        <v>3019</v>
      </c>
      <c r="AB378" s="144"/>
      <c r="AC378" s="59" t="str">
        <f t="shared" si="42"/>
        <v>ARTSCI</v>
      </c>
      <c r="AD378" s="79" t="str">
        <f t="shared" si="43"/>
        <v>ARTSCI-100</v>
      </c>
      <c r="AE378" s="79" t="str">
        <f t="shared" si="44"/>
        <v>ARTSCI-100-27</v>
      </c>
      <c r="AF378" s="27" t="s">
        <v>3019</v>
      </c>
      <c r="AG378" s="21" t="str">
        <f t="shared" si="45"/>
        <v>100</v>
      </c>
      <c r="AH378" s="144"/>
      <c r="AI378" s="59" t="str">
        <f t="shared" si="46"/>
        <v>-</v>
      </c>
      <c r="AJ378" s="21" t="str">
        <f t="shared" si="47"/>
        <v>-</v>
      </c>
      <c r="AK378" s="144"/>
      <c r="AL378" s="154"/>
      <c r="AM378" s="154"/>
      <c r="AN378" s="154"/>
      <c r="AO378" s="154"/>
      <c r="AP378" s="144"/>
    </row>
    <row r="379" spans="4:42">
      <c r="D379" s="42" t="s">
        <v>3020</v>
      </c>
      <c r="E379" s="26" t="s">
        <v>698</v>
      </c>
      <c r="F379" s="154"/>
      <c r="G379" s="154"/>
      <c r="H379" s="154"/>
      <c r="I379" s="144"/>
      <c r="J379" s="154"/>
      <c r="K379" s="154"/>
      <c r="L379" s="144"/>
      <c r="M379" s="144"/>
      <c r="N379" s="144"/>
      <c r="O379" s="144"/>
      <c r="P379" s="42" t="s">
        <v>3020</v>
      </c>
      <c r="Q379" s="26" t="s">
        <v>3021</v>
      </c>
      <c r="R379" s="144"/>
      <c r="S379" s="42" t="s">
        <v>305</v>
      </c>
      <c r="T379" s="26" t="s">
        <v>3022</v>
      </c>
      <c r="U379" s="144"/>
      <c r="V379" s="65"/>
      <c r="W379" s="65"/>
      <c r="X379" s="65"/>
      <c r="Y379" s="65"/>
      <c r="Z379" s="144"/>
      <c r="AA379" s="49" t="s">
        <v>3023</v>
      </c>
      <c r="AB379" s="144"/>
      <c r="AC379" s="59" t="str">
        <f t="shared" si="42"/>
        <v>ARTSCI</v>
      </c>
      <c r="AD379" s="79" t="str">
        <f t="shared" si="43"/>
        <v>ARTSCI-100</v>
      </c>
      <c r="AE379" s="79" t="str">
        <f t="shared" si="44"/>
        <v>ARTSCI-100-28</v>
      </c>
      <c r="AF379" s="27" t="s">
        <v>3023</v>
      </c>
      <c r="AG379" s="21" t="str">
        <f t="shared" si="45"/>
        <v>100</v>
      </c>
      <c r="AH379" s="144"/>
      <c r="AI379" s="59" t="str">
        <f t="shared" si="46"/>
        <v>-</v>
      </c>
      <c r="AJ379" s="21" t="str">
        <f t="shared" si="47"/>
        <v>-</v>
      </c>
      <c r="AK379" s="144"/>
      <c r="AL379" s="154"/>
      <c r="AM379" s="154"/>
      <c r="AN379" s="154"/>
      <c r="AO379" s="154"/>
      <c r="AP379" s="144"/>
    </row>
    <row r="380" spans="4:42">
      <c r="D380" s="42" t="s">
        <v>3024</v>
      </c>
      <c r="E380" s="26" t="s">
        <v>801</v>
      </c>
      <c r="F380" s="154"/>
      <c r="G380" s="154"/>
      <c r="H380" s="154"/>
      <c r="I380" s="144"/>
      <c r="J380" s="154"/>
      <c r="K380" s="154"/>
      <c r="L380" s="144"/>
      <c r="M380" s="144"/>
      <c r="N380" s="144"/>
      <c r="O380" s="144"/>
      <c r="P380" s="42" t="s">
        <v>3024</v>
      </c>
      <c r="Q380" s="26" t="s">
        <v>3025</v>
      </c>
      <c r="R380" s="144"/>
      <c r="S380" s="42" t="s">
        <v>2655</v>
      </c>
      <c r="T380" s="26" t="s">
        <v>3026</v>
      </c>
      <c r="U380" s="144"/>
      <c r="V380" s="65"/>
      <c r="W380" s="65"/>
      <c r="X380" s="65"/>
      <c r="Y380" s="65"/>
      <c r="Z380" s="144"/>
      <c r="AA380" s="49" t="s">
        <v>3027</v>
      </c>
      <c r="AB380" s="144"/>
      <c r="AC380" s="59" t="str">
        <f t="shared" si="42"/>
        <v>ARTSCI</v>
      </c>
      <c r="AD380" s="79" t="str">
        <f t="shared" si="43"/>
        <v>ARTSCI-100</v>
      </c>
      <c r="AE380" s="79" t="str">
        <f t="shared" si="44"/>
        <v>ARTSCI-100-29</v>
      </c>
      <c r="AF380" s="27" t="s">
        <v>3027</v>
      </c>
      <c r="AG380" s="21" t="str">
        <f t="shared" si="45"/>
        <v>100</v>
      </c>
      <c r="AH380" s="144"/>
      <c r="AI380" s="59" t="str">
        <f t="shared" si="46"/>
        <v>-</v>
      </c>
      <c r="AJ380" s="21" t="str">
        <f t="shared" si="47"/>
        <v>-</v>
      </c>
      <c r="AK380" s="144"/>
      <c r="AL380" s="154"/>
      <c r="AM380" s="154"/>
      <c r="AN380" s="154"/>
      <c r="AO380" s="154"/>
      <c r="AP380" s="144"/>
    </row>
    <row r="381" spans="4:42">
      <c r="D381" s="42" t="s">
        <v>3028</v>
      </c>
      <c r="E381" s="26" t="s">
        <v>801</v>
      </c>
      <c r="F381" s="154"/>
      <c r="G381" s="154"/>
      <c r="H381" s="154"/>
      <c r="I381" s="144"/>
      <c r="J381" s="154"/>
      <c r="K381" s="154"/>
      <c r="L381" s="144"/>
      <c r="M381" s="144"/>
      <c r="N381" s="144"/>
      <c r="O381" s="144"/>
      <c r="P381" s="42" t="s">
        <v>3028</v>
      </c>
      <c r="Q381" s="26" t="s">
        <v>3029</v>
      </c>
      <c r="R381" s="144"/>
      <c r="S381" s="42" t="s">
        <v>3030</v>
      </c>
      <c r="T381" s="26" t="s">
        <v>3031</v>
      </c>
      <c r="U381" s="144"/>
      <c r="V381" s="65"/>
      <c r="W381" s="65"/>
      <c r="X381" s="65"/>
      <c r="Y381" s="65"/>
      <c r="Z381" s="144"/>
      <c r="AA381" s="49" t="s">
        <v>3032</v>
      </c>
      <c r="AB381" s="144"/>
      <c r="AC381" s="59" t="str">
        <f t="shared" si="42"/>
        <v>ARTSCI</v>
      </c>
      <c r="AD381" s="79" t="str">
        <f t="shared" si="43"/>
        <v>ARTSCI-100</v>
      </c>
      <c r="AE381" s="79" t="str">
        <f t="shared" si="44"/>
        <v>ARTSCI-100-30</v>
      </c>
      <c r="AF381" s="27" t="s">
        <v>3032</v>
      </c>
      <c r="AG381" s="21" t="str">
        <f t="shared" si="45"/>
        <v>100</v>
      </c>
      <c r="AH381" s="144"/>
      <c r="AI381" s="59" t="str">
        <f t="shared" si="46"/>
        <v>-</v>
      </c>
      <c r="AJ381" s="21" t="str">
        <f t="shared" si="47"/>
        <v>-</v>
      </c>
      <c r="AK381" s="144"/>
      <c r="AL381" s="154"/>
      <c r="AM381" s="154"/>
      <c r="AN381" s="154"/>
      <c r="AO381" s="154"/>
      <c r="AP381" s="144"/>
    </row>
    <row r="382" spans="4:42">
      <c r="D382" s="42" t="s">
        <v>3033</v>
      </c>
      <c r="E382" s="26" t="s">
        <v>801</v>
      </c>
      <c r="F382" s="154"/>
      <c r="G382" s="154"/>
      <c r="H382" s="154"/>
      <c r="I382" s="144"/>
      <c r="J382" s="154"/>
      <c r="K382" s="154"/>
      <c r="L382" s="144"/>
      <c r="M382" s="144"/>
      <c r="N382" s="144"/>
      <c r="O382" s="144"/>
      <c r="P382" s="42" t="s">
        <v>3033</v>
      </c>
      <c r="Q382" s="26" t="s">
        <v>3034</v>
      </c>
      <c r="R382" s="144"/>
      <c r="S382" s="42" t="s">
        <v>3035</v>
      </c>
      <c r="T382" s="26" t="s">
        <v>3036</v>
      </c>
      <c r="U382" s="144"/>
      <c r="V382" s="65"/>
      <c r="W382" s="65"/>
      <c r="X382" s="65"/>
      <c r="Y382" s="65"/>
      <c r="Z382" s="144"/>
      <c r="AA382" s="49" t="s">
        <v>3037</v>
      </c>
      <c r="AB382" s="144"/>
      <c r="AC382" s="59" t="str">
        <f t="shared" si="42"/>
        <v>ARTSCI</v>
      </c>
      <c r="AD382" s="79" t="str">
        <f t="shared" si="43"/>
        <v>ARTSCI-100</v>
      </c>
      <c r="AE382" s="79" t="str">
        <f t="shared" si="44"/>
        <v>ARTSCI-100-31</v>
      </c>
      <c r="AF382" s="27" t="s">
        <v>3037</v>
      </c>
      <c r="AG382" s="21" t="str">
        <f t="shared" si="45"/>
        <v>100</v>
      </c>
      <c r="AH382" s="144"/>
      <c r="AI382" s="59" t="str">
        <f t="shared" si="46"/>
        <v>-</v>
      </c>
      <c r="AJ382" s="21" t="str">
        <f t="shared" si="47"/>
        <v>-</v>
      </c>
      <c r="AK382" s="144"/>
      <c r="AL382" s="154"/>
      <c r="AM382" s="154"/>
      <c r="AN382" s="154"/>
      <c r="AO382" s="154"/>
      <c r="AP382" s="144"/>
    </row>
    <row r="383" spans="4:42">
      <c r="D383" s="42" t="s">
        <v>3038</v>
      </c>
      <c r="E383" s="26" t="s">
        <v>801</v>
      </c>
      <c r="F383" s="154"/>
      <c r="G383" s="154"/>
      <c r="H383" s="154"/>
      <c r="I383" s="144"/>
      <c r="J383" s="154"/>
      <c r="K383" s="154"/>
      <c r="L383" s="144"/>
      <c r="M383" s="144"/>
      <c r="N383" s="144"/>
      <c r="O383" s="144"/>
      <c r="P383" s="42" t="s">
        <v>3038</v>
      </c>
      <c r="Q383" s="26" t="s">
        <v>3039</v>
      </c>
      <c r="R383" s="144"/>
      <c r="S383" s="42" t="s">
        <v>3040</v>
      </c>
      <c r="T383" s="26" t="s">
        <v>3041</v>
      </c>
      <c r="U383" s="144"/>
      <c r="V383" s="65"/>
      <c r="W383" s="65"/>
      <c r="X383" s="65"/>
      <c r="Y383" s="65"/>
      <c r="Z383" s="144"/>
      <c r="AA383" s="49" t="s">
        <v>3042</v>
      </c>
      <c r="AB383" s="144"/>
      <c r="AC383" s="59" t="str">
        <f t="shared" si="42"/>
        <v>ARTSCI</v>
      </c>
      <c r="AD383" s="79" t="str">
        <f t="shared" si="43"/>
        <v>ARTSCI-100</v>
      </c>
      <c r="AE383" s="79" t="str">
        <f t="shared" si="44"/>
        <v>ARTSCI-100-32</v>
      </c>
      <c r="AF383" s="27" t="s">
        <v>3042</v>
      </c>
      <c r="AG383" s="21" t="str">
        <f t="shared" si="45"/>
        <v>100</v>
      </c>
      <c r="AH383" s="144"/>
      <c r="AI383" s="59" t="str">
        <f t="shared" si="46"/>
        <v>-</v>
      </c>
      <c r="AJ383" s="21" t="str">
        <f t="shared" si="47"/>
        <v>-</v>
      </c>
      <c r="AK383" s="144"/>
      <c r="AL383" s="154"/>
      <c r="AM383" s="154"/>
      <c r="AN383" s="154"/>
      <c r="AO383" s="154"/>
      <c r="AP383" s="144"/>
    </row>
    <row r="384" spans="4:42">
      <c r="D384" s="42" t="s">
        <v>3043</v>
      </c>
      <c r="E384" s="26" t="s">
        <v>801</v>
      </c>
      <c r="F384" s="154"/>
      <c r="G384" s="154"/>
      <c r="H384" s="154"/>
      <c r="I384" s="144"/>
      <c r="J384" s="154"/>
      <c r="K384" s="154"/>
      <c r="L384" s="144"/>
      <c r="M384" s="144"/>
      <c r="N384" s="144"/>
      <c r="O384" s="144"/>
      <c r="P384" s="42" t="s">
        <v>3043</v>
      </c>
      <c r="Q384" s="26" t="s">
        <v>2832</v>
      </c>
      <c r="R384" s="144"/>
      <c r="S384" s="42" t="s">
        <v>3044</v>
      </c>
      <c r="T384" s="26" t="s">
        <v>3045</v>
      </c>
      <c r="U384" s="144"/>
      <c r="V384" s="65"/>
      <c r="W384" s="65"/>
      <c r="X384" s="65"/>
      <c r="Y384" s="65"/>
      <c r="Z384" s="144"/>
      <c r="AA384" s="49" t="s">
        <v>3046</v>
      </c>
      <c r="AB384" s="144"/>
      <c r="AC384" s="59" t="str">
        <f t="shared" si="42"/>
        <v>ARTSCI</v>
      </c>
      <c r="AD384" s="79" t="str">
        <f t="shared" si="43"/>
        <v>ARTSCI-100</v>
      </c>
      <c r="AE384" s="79" t="str">
        <f t="shared" si="44"/>
        <v>ARTSCI-100-33</v>
      </c>
      <c r="AF384" s="27" t="s">
        <v>3046</v>
      </c>
      <c r="AG384" s="21" t="str">
        <f t="shared" si="45"/>
        <v>100</v>
      </c>
      <c r="AH384" s="144"/>
      <c r="AI384" s="59" t="str">
        <f t="shared" si="46"/>
        <v>-</v>
      </c>
      <c r="AJ384" s="21" t="str">
        <f t="shared" si="47"/>
        <v>-</v>
      </c>
      <c r="AK384" s="144"/>
      <c r="AL384" s="154"/>
      <c r="AM384" s="154"/>
      <c r="AN384" s="154"/>
      <c r="AO384" s="154"/>
      <c r="AP384" s="144"/>
    </row>
    <row r="385" spans="4:42">
      <c r="D385" s="42" t="s">
        <v>3047</v>
      </c>
      <c r="E385" s="26" t="s">
        <v>801</v>
      </c>
      <c r="F385" s="154"/>
      <c r="G385" s="154"/>
      <c r="H385" s="154"/>
      <c r="I385" s="144"/>
      <c r="J385" s="154"/>
      <c r="K385" s="154"/>
      <c r="L385" s="144"/>
      <c r="M385" s="144"/>
      <c r="N385" s="144"/>
      <c r="O385" s="144"/>
      <c r="P385" s="42" t="s">
        <v>3047</v>
      </c>
      <c r="Q385" s="26" t="s">
        <v>3048</v>
      </c>
      <c r="R385" s="144"/>
      <c r="S385" s="42" t="s">
        <v>3049</v>
      </c>
      <c r="T385" s="26" t="s">
        <v>3050</v>
      </c>
      <c r="U385" s="144"/>
      <c r="V385" s="65"/>
      <c r="W385" s="65"/>
      <c r="X385" s="65"/>
      <c r="Y385" s="65"/>
      <c r="Z385" s="144"/>
      <c r="AA385" s="49" t="s">
        <v>3051</v>
      </c>
      <c r="AB385" s="144"/>
      <c r="AC385" s="59" t="str">
        <f t="shared" si="42"/>
        <v>ARTSCI</v>
      </c>
      <c r="AD385" s="79" t="str">
        <f t="shared" si="43"/>
        <v>ARTSCI-100</v>
      </c>
      <c r="AE385" s="79" t="str">
        <f t="shared" si="44"/>
        <v>ARTSCI-100-34</v>
      </c>
      <c r="AF385" s="27" t="s">
        <v>3051</v>
      </c>
      <c r="AG385" s="21" t="str">
        <f t="shared" si="45"/>
        <v>100</v>
      </c>
      <c r="AH385" s="144"/>
      <c r="AI385" s="59" t="str">
        <f t="shared" si="46"/>
        <v>-</v>
      </c>
      <c r="AJ385" s="21" t="str">
        <f t="shared" si="47"/>
        <v>-</v>
      </c>
      <c r="AK385" s="144"/>
      <c r="AL385" s="154"/>
      <c r="AM385" s="154"/>
      <c r="AN385" s="154"/>
      <c r="AO385" s="154"/>
      <c r="AP385" s="144"/>
    </row>
    <row r="386" spans="4:42">
      <c r="D386" s="42" t="s">
        <v>3052</v>
      </c>
      <c r="E386" s="26" t="s">
        <v>801</v>
      </c>
      <c r="F386" s="154"/>
      <c r="G386" s="154"/>
      <c r="H386" s="154"/>
      <c r="I386" s="144"/>
      <c r="J386" s="154"/>
      <c r="K386" s="154"/>
      <c r="L386" s="144"/>
      <c r="M386" s="144"/>
      <c r="N386" s="144"/>
      <c r="O386" s="144"/>
      <c r="P386" s="42" t="s">
        <v>3052</v>
      </c>
      <c r="Q386" s="26" t="s">
        <v>3053</v>
      </c>
      <c r="R386" s="144"/>
      <c r="S386" s="42" t="s">
        <v>3054</v>
      </c>
      <c r="T386" s="26" t="s">
        <v>3055</v>
      </c>
      <c r="U386" s="144"/>
      <c r="V386" s="65"/>
      <c r="W386" s="65"/>
      <c r="X386" s="65"/>
      <c r="Y386" s="65"/>
      <c r="Z386" s="144"/>
      <c r="AA386" s="49" t="s">
        <v>3056</v>
      </c>
      <c r="AB386" s="144"/>
      <c r="AC386" s="59" t="str">
        <f t="shared" si="42"/>
        <v>ARTSCI</v>
      </c>
      <c r="AD386" s="79" t="str">
        <f t="shared" si="43"/>
        <v>ARTSCI-100</v>
      </c>
      <c r="AE386" s="79" t="str">
        <f t="shared" si="44"/>
        <v>ARTSCI-100-35</v>
      </c>
      <c r="AF386" s="27" t="s">
        <v>3056</v>
      </c>
      <c r="AG386" s="21" t="str">
        <f t="shared" si="45"/>
        <v>100</v>
      </c>
      <c r="AH386" s="144"/>
      <c r="AI386" s="59" t="str">
        <f t="shared" si="46"/>
        <v>-</v>
      </c>
      <c r="AJ386" s="21" t="str">
        <f t="shared" si="47"/>
        <v>-</v>
      </c>
      <c r="AK386" s="144"/>
      <c r="AL386" s="154"/>
      <c r="AM386" s="154"/>
      <c r="AN386" s="154"/>
      <c r="AO386" s="154"/>
      <c r="AP386" s="144"/>
    </row>
    <row r="387" spans="4:42">
      <c r="D387" s="42" t="s">
        <v>3057</v>
      </c>
      <c r="E387" s="26" t="s">
        <v>801</v>
      </c>
      <c r="F387" s="154"/>
      <c r="G387" s="154"/>
      <c r="H387" s="154"/>
      <c r="I387" s="144"/>
      <c r="J387" s="154"/>
      <c r="K387" s="154"/>
      <c r="L387" s="144"/>
      <c r="M387" s="144"/>
      <c r="N387" s="144"/>
      <c r="O387" s="144"/>
      <c r="P387" s="42" t="s">
        <v>3057</v>
      </c>
      <c r="Q387" s="26" t="s">
        <v>3058</v>
      </c>
      <c r="R387" s="144"/>
      <c r="S387" s="42" t="s">
        <v>3059</v>
      </c>
      <c r="T387" s="26" t="s">
        <v>3060</v>
      </c>
      <c r="U387" s="144"/>
      <c r="V387" s="65"/>
      <c r="W387" s="65"/>
      <c r="X387" s="65"/>
      <c r="Y387" s="65"/>
      <c r="Z387" s="144"/>
      <c r="AA387" s="49" t="s">
        <v>3061</v>
      </c>
      <c r="AB387" s="144"/>
      <c r="AC387" s="59" t="str">
        <f t="shared" si="42"/>
        <v>ARTSCI</v>
      </c>
      <c r="AD387" s="79" t="str">
        <f t="shared" si="43"/>
        <v>ARTSCI-100</v>
      </c>
      <c r="AE387" s="79" t="str">
        <f t="shared" si="44"/>
        <v>ARTSCI-100-36</v>
      </c>
      <c r="AF387" s="27" t="s">
        <v>3061</v>
      </c>
      <c r="AG387" s="21" t="str">
        <f t="shared" si="45"/>
        <v>100</v>
      </c>
      <c r="AH387" s="144"/>
      <c r="AI387" s="59" t="str">
        <f t="shared" si="46"/>
        <v>-</v>
      </c>
      <c r="AJ387" s="21" t="str">
        <f t="shared" si="47"/>
        <v>-</v>
      </c>
      <c r="AK387" s="144"/>
      <c r="AL387" s="154"/>
      <c r="AM387" s="154"/>
      <c r="AN387" s="154"/>
      <c r="AO387" s="154"/>
      <c r="AP387" s="144"/>
    </row>
    <row r="388" spans="4:42">
      <c r="D388" s="42" t="s">
        <v>3062</v>
      </c>
      <c r="E388" s="26" t="s">
        <v>801</v>
      </c>
      <c r="F388" s="154"/>
      <c r="G388" s="154"/>
      <c r="H388" s="154"/>
      <c r="I388" s="144"/>
      <c r="J388" s="154"/>
      <c r="K388" s="154"/>
      <c r="L388" s="144"/>
      <c r="M388" s="144"/>
      <c r="N388" s="144"/>
      <c r="O388" s="144"/>
      <c r="P388" s="42" t="s">
        <v>3062</v>
      </c>
      <c r="Q388" s="26" t="s">
        <v>2837</v>
      </c>
      <c r="R388" s="144"/>
      <c r="S388" s="42" t="s">
        <v>3063</v>
      </c>
      <c r="T388" s="26" t="s">
        <v>3064</v>
      </c>
      <c r="U388" s="144"/>
      <c r="V388" s="65"/>
      <c r="W388" s="65"/>
      <c r="X388" s="65"/>
      <c r="Y388" s="65"/>
      <c r="Z388" s="144"/>
      <c r="AA388" s="49" t="s">
        <v>3065</v>
      </c>
      <c r="AB388" s="144"/>
      <c r="AC388" s="59" t="str">
        <f t="shared" si="42"/>
        <v>ARTSCI</v>
      </c>
      <c r="AD388" s="79" t="str">
        <f t="shared" si="43"/>
        <v>ARTSCI-100</v>
      </c>
      <c r="AE388" s="79" t="str">
        <f t="shared" si="44"/>
        <v>ARTSCI-100-37</v>
      </c>
      <c r="AF388" s="27" t="s">
        <v>3065</v>
      </c>
      <c r="AG388" s="21" t="str">
        <f t="shared" si="45"/>
        <v>100</v>
      </c>
      <c r="AH388" s="144"/>
      <c r="AI388" s="59" t="str">
        <f t="shared" si="46"/>
        <v>-</v>
      </c>
      <c r="AJ388" s="21" t="str">
        <f t="shared" si="47"/>
        <v>-</v>
      </c>
      <c r="AK388" s="144"/>
      <c r="AL388" s="154"/>
      <c r="AM388" s="154"/>
      <c r="AN388" s="154"/>
      <c r="AO388" s="154"/>
      <c r="AP388" s="144"/>
    </row>
    <row r="389" spans="4:42">
      <c r="D389" s="42" t="s">
        <v>3066</v>
      </c>
      <c r="E389" s="26" t="s">
        <v>801</v>
      </c>
      <c r="F389" s="154"/>
      <c r="G389" s="154"/>
      <c r="H389" s="154"/>
      <c r="I389" s="144"/>
      <c r="J389" s="154"/>
      <c r="K389" s="154"/>
      <c r="L389" s="144"/>
      <c r="M389" s="144"/>
      <c r="N389" s="144"/>
      <c r="O389" s="144"/>
      <c r="P389" s="42" t="s">
        <v>3066</v>
      </c>
      <c r="Q389" s="26" t="s">
        <v>3067</v>
      </c>
      <c r="R389" s="144"/>
      <c r="S389" s="42" t="s">
        <v>3068</v>
      </c>
      <c r="T389" s="26" t="s">
        <v>3069</v>
      </c>
      <c r="U389" s="144"/>
      <c r="V389" s="65"/>
      <c r="W389" s="65"/>
      <c r="X389" s="65"/>
      <c r="Y389" s="65"/>
      <c r="Z389" s="144"/>
      <c r="AA389" s="49" t="s">
        <v>3070</v>
      </c>
      <c r="AB389" s="144"/>
      <c r="AC389" s="59" t="str">
        <f t="shared" si="42"/>
        <v>ARTSCI</v>
      </c>
      <c r="AD389" s="79" t="str">
        <f t="shared" si="43"/>
        <v>ARTSCI-100</v>
      </c>
      <c r="AE389" s="79" t="str">
        <f t="shared" si="44"/>
        <v>ARTSCI-100-38</v>
      </c>
      <c r="AF389" s="27" t="s">
        <v>3070</v>
      </c>
      <c r="AG389" s="21" t="str">
        <f t="shared" si="45"/>
        <v>100</v>
      </c>
      <c r="AH389" s="144"/>
      <c r="AI389" s="59" t="str">
        <f t="shared" si="46"/>
        <v>-</v>
      </c>
      <c r="AJ389" s="21" t="str">
        <f t="shared" si="47"/>
        <v>-</v>
      </c>
      <c r="AK389" s="144"/>
      <c r="AL389" s="154"/>
      <c r="AM389" s="154"/>
      <c r="AN389" s="154"/>
      <c r="AO389" s="154"/>
      <c r="AP389" s="144"/>
    </row>
    <row r="390" spans="4:42">
      <c r="D390" s="42" t="s">
        <v>3071</v>
      </c>
      <c r="E390" s="26" t="s">
        <v>801</v>
      </c>
      <c r="F390" s="154"/>
      <c r="G390" s="154"/>
      <c r="H390" s="154"/>
      <c r="I390" s="144"/>
      <c r="J390" s="154"/>
      <c r="K390" s="154"/>
      <c r="L390" s="144"/>
      <c r="M390" s="144"/>
      <c r="N390" s="144"/>
      <c r="O390" s="144"/>
      <c r="P390" s="42" t="s">
        <v>3071</v>
      </c>
      <c r="Q390" s="26" t="s">
        <v>3072</v>
      </c>
      <c r="R390" s="144"/>
      <c r="S390" s="42" t="s">
        <v>2662</v>
      </c>
      <c r="T390" s="26" t="s">
        <v>3073</v>
      </c>
      <c r="U390" s="144"/>
      <c r="V390" s="65"/>
      <c r="W390" s="65"/>
      <c r="X390" s="65"/>
      <c r="Y390" s="65"/>
      <c r="Z390" s="144"/>
      <c r="AA390" s="49" t="s">
        <v>3074</v>
      </c>
      <c r="AB390" s="144"/>
      <c r="AC390" s="59" t="str">
        <f t="shared" ref="AC390:AC453" si="48">CodesFormula_1</f>
        <v>ARTSCI</v>
      </c>
      <c r="AD390" s="79" t="str">
        <f t="shared" ref="AD390:AD453" si="49">CodesFormula_2</f>
        <v>ARTSCI-100</v>
      </c>
      <c r="AE390" s="79" t="str">
        <f t="shared" ref="AE390:AE453" si="50">CodesFormula_3</f>
        <v>ARTSCI-100-39</v>
      </c>
      <c r="AF390" s="27" t="s">
        <v>3074</v>
      </c>
      <c r="AG390" s="21" t="str">
        <f t="shared" ref="AG390:AG453" si="51">CodesFormula_4</f>
        <v>100</v>
      </c>
      <c r="AH390" s="144"/>
      <c r="AI390" s="59" t="str">
        <f t="shared" ref="AI390:AI453" si="52">CodesFormula_5</f>
        <v>-</v>
      </c>
      <c r="AJ390" s="21" t="str">
        <f t="shared" ref="AJ390:AJ453" si="53">CodesFormula_6</f>
        <v>-</v>
      </c>
      <c r="AK390" s="144"/>
      <c r="AL390" s="154"/>
      <c r="AM390" s="154"/>
      <c r="AN390" s="154"/>
      <c r="AO390" s="154"/>
      <c r="AP390" s="144"/>
    </row>
    <row r="391" spans="4:42">
      <c r="D391" s="42" t="s">
        <v>3075</v>
      </c>
      <c r="E391" s="26" t="s">
        <v>801</v>
      </c>
      <c r="F391" s="154"/>
      <c r="G391" s="154"/>
      <c r="H391" s="154"/>
      <c r="I391" s="144"/>
      <c r="J391" s="154"/>
      <c r="K391" s="154"/>
      <c r="L391" s="144"/>
      <c r="M391" s="144"/>
      <c r="N391" s="144"/>
      <c r="O391" s="144"/>
      <c r="P391" s="42" t="s">
        <v>3075</v>
      </c>
      <c r="Q391" s="26" t="s">
        <v>3076</v>
      </c>
      <c r="R391" s="144"/>
      <c r="S391" s="42" t="s">
        <v>2669</v>
      </c>
      <c r="T391" s="26" t="s">
        <v>3077</v>
      </c>
      <c r="U391" s="144"/>
      <c r="V391" s="65"/>
      <c r="W391" s="65"/>
      <c r="X391" s="65"/>
      <c r="Y391" s="65"/>
      <c r="Z391" s="144"/>
      <c r="AA391" s="49" t="s">
        <v>3078</v>
      </c>
      <c r="AB391" s="144"/>
      <c r="AC391" s="59" t="str">
        <f t="shared" si="48"/>
        <v>ARTSCI</v>
      </c>
      <c r="AD391" s="79" t="str">
        <f t="shared" si="49"/>
        <v>ARTSCI-100</v>
      </c>
      <c r="AE391" s="79" t="str">
        <f t="shared" si="50"/>
        <v>ARTSCI-100-40</v>
      </c>
      <c r="AF391" s="27" t="s">
        <v>3078</v>
      </c>
      <c r="AG391" s="21" t="str">
        <f t="shared" si="51"/>
        <v>100</v>
      </c>
      <c r="AH391" s="144"/>
      <c r="AI391" s="59" t="str">
        <f t="shared" si="52"/>
        <v>-</v>
      </c>
      <c r="AJ391" s="21" t="str">
        <f t="shared" si="53"/>
        <v>-</v>
      </c>
      <c r="AK391" s="144"/>
      <c r="AL391" s="154"/>
      <c r="AM391" s="154"/>
      <c r="AN391" s="154"/>
      <c r="AO391" s="154"/>
      <c r="AP391" s="144"/>
    </row>
    <row r="392" spans="4:42">
      <c r="D392" s="42" t="s">
        <v>3079</v>
      </c>
      <c r="E392" s="26" t="s">
        <v>801</v>
      </c>
      <c r="F392" s="154"/>
      <c r="G392" s="154"/>
      <c r="H392" s="154"/>
      <c r="I392" s="144"/>
      <c r="J392" s="154"/>
      <c r="K392" s="154"/>
      <c r="L392" s="144"/>
      <c r="M392" s="144"/>
      <c r="N392" s="144"/>
      <c r="O392" s="144"/>
      <c r="P392" s="42" t="s">
        <v>3079</v>
      </c>
      <c r="Q392" s="26" t="s">
        <v>3080</v>
      </c>
      <c r="R392" s="144"/>
      <c r="S392" s="42" t="s">
        <v>2676</v>
      </c>
      <c r="T392" s="26" t="s">
        <v>3081</v>
      </c>
      <c r="U392" s="144"/>
      <c r="V392" s="65"/>
      <c r="W392" s="65"/>
      <c r="X392" s="65"/>
      <c r="Y392" s="65"/>
      <c r="Z392" s="144"/>
      <c r="AA392" s="49" t="s">
        <v>3082</v>
      </c>
      <c r="AB392" s="144"/>
      <c r="AC392" s="59" t="str">
        <f t="shared" si="48"/>
        <v>ARTSCI</v>
      </c>
      <c r="AD392" s="79" t="str">
        <f t="shared" si="49"/>
        <v>ARTSCI-100</v>
      </c>
      <c r="AE392" s="79" t="str">
        <f t="shared" si="50"/>
        <v>ARTSCI-100-41</v>
      </c>
      <c r="AF392" s="27" t="s">
        <v>3082</v>
      </c>
      <c r="AG392" s="21" t="str">
        <f t="shared" si="51"/>
        <v>100</v>
      </c>
      <c r="AH392" s="144"/>
      <c r="AI392" s="59" t="str">
        <f t="shared" si="52"/>
        <v>-</v>
      </c>
      <c r="AJ392" s="21" t="str">
        <f t="shared" si="53"/>
        <v>-</v>
      </c>
      <c r="AK392" s="144"/>
      <c r="AL392" s="154"/>
      <c r="AM392" s="154"/>
      <c r="AN392" s="154"/>
      <c r="AO392" s="154"/>
      <c r="AP392" s="144"/>
    </row>
    <row r="393" spans="4:42">
      <c r="D393" s="42" t="s">
        <v>3083</v>
      </c>
      <c r="E393" s="26" t="s">
        <v>258</v>
      </c>
      <c r="F393" s="154"/>
      <c r="G393" s="154"/>
      <c r="H393" s="154"/>
      <c r="I393" s="144"/>
      <c r="J393" s="154"/>
      <c r="K393" s="154"/>
      <c r="L393" s="144"/>
      <c r="M393" s="144"/>
      <c r="N393" s="144"/>
      <c r="O393" s="144"/>
      <c r="P393" s="42" t="s">
        <v>3083</v>
      </c>
      <c r="Q393" s="26" t="s">
        <v>816</v>
      </c>
      <c r="R393" s="144"/>
      <c r="S393" s="42" t="s">
        <v>2683</v>
      </c>
      <c r="T393" s="26" t="s">
        <v>3084</v>
      </c>
      <c r="U393" s="144"/>
      <c r="V393" s="65"/>
      <c r="W393" s="65"/>
      <c r="X393" s="65"/>
      <c r="Y393" s="65"/>
      <c r="Z393" s="144"/>
      <c r="AA393" s="49" t="s">
        <v>3085</v>
      </c>
      <c r="AB393" s="144"/>
      <c r="AC393" s="59" t="str">
        <f t="shared" si="48"/>
        <v>ARTSCI</v>
      </c>
      <c r="AD393" s="79" t="str">
        <f t="shared" si="49"/>
        <v>ARTSCI-100</v>
      </c>
      <c r="AE393" s="79" t="str">
        <f t="shared" si="50"/>
        <v>ARTSCI-100-42</v>
      </c>
      <c r="AF393" s="27" t="s">
        <v>3085</v>
      </c>
      <c r="AG393" s="21" t="str">
        <f t="shared" si="51"/>
        <v>100</v>
      </c>
      <c r="AH393" s="144"/>
      <c r="AI393" s="59" t="str">
        <f t="shared" si="52"/>
        <v>-</v>
      </c>
      <c r="AJ393" s="21" t="str">
        <f t="shared" si="53"/>
        <v>-</v>
      </c>
      <c r="AK393" s="144"/>
      <c r="AL393" s="154"/>
      <c r="AM393" s="154"/>
      <c r="AN393" s="154"/>
      <c r="AO393" s="154"/>
      <c r="AP393" s="144"/>
    </row>
    <row r="394" spans="4:42">
      <c r="D394" s="42" t="s">
        <v>3086</v>
      </c>
      <c r="E394" s="26" t="s">
        <v>258</v>
      </c>
      <c r="F394" s="154"/>
      <c r="G394" s="154"/>
      <c r="H394" s="154"/>
      <c r="I394" s="144"/>
      <c r="J394" s="154"/>
      <c r="K394" s="154"/>
      <c r="L394" s="144"/>
      <c r="M394" s="144"/>
      <c r="N394" s="144"/>
      <c r="O394" s="144"/>
      <c r="P394" s="42" t="s">
        <v>3086</v>
      </c>
      <c r="Q394" s="26" t="s">
        <v>3087</v>
      </c>
      <c r="R394" s="144"/>
      <c r="S394" s="42" t="s">
        <v>2689</v>
      </c>
      <c r="T394" s="26" t="s">
        <v>3088</v>
      </c>
      <c r="U394" s="144"/>
      <c r="V394" s="65"/>
      <c r="W394" s="65"/>
      <c r="X394" s="65"/>
      <c r="Y394" s="65"/>
      <c r="Z394" s="144"/>
      <c r="AA394" s="49" t="s">
        <v>3089</v>
      </c>
      <c r="AB394" s="144"/>
      <c r="AC394" s="59" t="str">
        <f t="shared" si="48"/>
        <v>ARTSCI</v>
      </c>
      <c r="AD394" s="79" t="str">
        <f t="shared" si="49"/>
        <v>ARTSCI-100</v>
      </c>
      <c r="AE394" s="79" t="str">
        <f t="shared" si="50"/>
        <v>ARTSCI-100-43</v>
      </c>
      <c r="AF394" s="27" t="s">
        <v>3089</v>
      </c>
      <c r="AG394" s="21" t="str">
        <f t="shared" si="51"/>
        <v>100</v>
      </c>
      <c r="AH394" s="144"/>
      <c r="AI394" s="59" t="str">
        <f t="shared" si="52"/>
        <v>-</v>
      </c>
      <c r="AJ394" s="21" t="str">
        <f t="shared" si="53"/>
        <v>-</v>
      </c>
      <c r="AK394" s="144"/>
      <c r="AL394" s="154"/>
      <c r="AM394" s="154"/>
      <c r="AN394" s="154"/>
      <c r="AO394" s="154"/>
      <c r="AP394" s="144"/>
    </row>
    <row r="395" spans="4:42">
      <c r="D395" s="42" t="s">
        <v>3090</v>
      </c>
      <c r="E395" s="26" t="s">
        <v>258</v>
      </c>
      <c r="F395" s="154"/>
      <c r="G395" s="154"/>
      <c r="H395" s="154"/>
      <c r="I395" s="144"/>
      <c r="J395" s="154"/>
      <c r="K395" s="154"/>
      <c r="L395" s="144"/>
      <c r="M395" s="144"/>
      <c r="N395" s="144"/>
      <c r="O395" s="144"/>
      <c r="P395" s="42" t="s">
        <v>3090</v>
      </c>
      <c r="Q395" s="26" t="s">
        <v>3091</v>
      </c>
      <c r="R395" s="144"/>
      <c r="S395" s="42" t="s">
        <v>2695</v>
      </c>
      <c r="T395" s="26" t="s">
        <v>3092</v>
      </c>
      <c r="U395" s="144"/>
      <c r="V395" s="65"/>
      <c r="W395" s="65"/>
      <c r="X395" s="65"/>
      <c r="Y395" s="65"/>
      <c r="Z395" s="144"/>
      <c r="AA395" s="49" t="s">
        <v>3093</v>
      </c>
      <c r="AB395" s="144"/>
      <c r="AC395" s="59" t="str">
        <f t="shared" si="48"/>
        <v>ARTSCI</v>
      </c>
      <c r="AD395" s="79" t="str">
        <f t="shared" si="49"/>
        <v>ARTSCI-100</v>
      </c>
      <c r="AE395" s="79" t="str">
        <f t="shared" si="50"/>
        <v>ARTSCI-100-44</v>
      </c>
      <c r="AF395" s="27" t="s">
        <v>3093</v>
      </c>
      <c r="AG395" s="21" t="str">
        <f t="shared" si="51"/>
        <v>100</v>
      </c>
      <c r="AH395" s="144"/>
      <c r="AI395" s="59" t="str">
        <f t="shared" si="52"/>
        <v>-</v>
      </c>
      <c r="AJ395" s="21" t="str">
        <f t="shared" si="53"/>
        <v>-</v>
      </c>
      <c r="AK395" s="144"/>
      <c r="AL395" s="154"/>
      <c r="AM395" s="154"/>
      <c r="AN395" s="154"/>
      <c r="AO395" s="154"/>
      <c r="AP395" s="144"/>
    </row>
    <row r="396" spans="4:42">
      <c r="D396" s="42" t="s">
        <v>3094</v>
      </c>
      <c r="E396" s="26" t="s">
        <v>258</v>
      </c>
      <c r="F396" s="154"/>
      <c r="G396" s="154"/>
      <c r="H396" s="154"/>
      <c r="I396" s="144"/>
      <c r="J396" s="154"/>
      <c r="K396" s="154"/>
      <c r="L396" s="144"/>
      <c r="M396" s="144"/>
      <c r="N396" s="144"/>
      <c r="O396" s="144"/>
      <c r="P396" s="42" t="s">
        <v>3094</v>
      </c>
      <c r="Q396" s="26" t="s">
        <v>3095</v>
      </c>
      <c r="R396" s="144"/>
      <c r="S396" s="42" t="s">
        <v>2701</v>
      </c>
      <c r="T396" s="26" t="s">
        <v>3096</v>
      </c>
      <c r="U396" s="144"/>
      <c r="V396" s="65"/>
      <c r="W396" s="65"/>
      <c r="X396" s="65"/>
      <c r="Y396" s="65"/>
      <c r="Z396" s="144"/>
      <c r="AA396" s="49" t="s">
        <v>3097</v>
      </c>
      <c r="AB396" s="144"/>
      <c r="AC396" s="59" t="str">
        <f t="shared" si="48"/>
        <v>ARTSCI</v>
      </c>
      <c r="AD396" s="79" t="str">
        <f t="shared" si="49"/>
        <v>ARTSCI-100</v>
      </c>
      <c r="AE396" s="79" t="str">
        <f t="shared" si="50"/>
        <v>ARTSCI-100-45</v>
      </c>
      <c r="AF396" s="27" t="s">
        <v>3097</v>
      </c>
      <c r="AG396" s="21" t="str">
        <f t="shared" si="51"/>
        <v>100</v>
      </c>
      <c r="AH396" s="144"/>
      <c r="AI396" s="59" t="str">
        <f t="shared" si="52"/>
        <v>-</v>
      </c>
      <c r="AJ396" s="21" t="str">
        <f t="shared" si="53"/>
        <v>-</v>
      </c>
      <c r="AK396" s="144"/>
      <c r="AL396" s="154"/>
      <c r="AM396" s="154"/>
      <c r="AN396" s="154"/>
      <c r="AO396" s="154"/>
      <c r="AP396" s="144"/>
    </row>
    <row r="397" spans="4:42">
      <c r="D397" s="42" t="s">
        <v>3098</v>
      </c>
      <c r="E397" s="26" t="s">
        <v>258</v>
      </c>
      <c r="F397" s="154"/>
      <c r="G397" s="154"/>
      <c r="H397" s="154"/>
      <c r="I397" s="144"/>
      <c r="J397" s="154"/>
      <c r="K397" s="154"/>
      <c r="L397" s="144"/>
      <c r="M397" s="144"/>
      <c r="N397" s="144"/>
      <c r="O397" s="144"/>
      <c r="P397" s="42" t="s">
        <v>3098</v>
      </c>
      <c r="Q397" s="26" t="s">
        <v>3099</v>
      </c>
      <c r="R397" s="144"/>
      <c r="S397" s="42" t="s">
        <v>2707</v>
      </c>
      <c r="T397" s="26" t="s">
        <v>3100</v>
      </c>
      <c r="U397" s="144"/>
      <c r="V397" s="65"/>
      <c r="W397" s="65"/>
      <c r="X397" s="65"/>
      <c r="Y397" s="65"/>
      <c r="Z397" s="144"/>
      <c r="AA397" s="49" t="s">
        <v>3101</v>
      </c>
      <c r="AB397" s="144"/>
      <c r="AC397" s="59" t="str">
        <f t="shared" si="48"/>
        <v>ARTSCI</v>
      </c>
      <c r="AD397" s="79" t="str">
        <f t="shared" si="49"/>
        <v>ARTSCI-100</v>
      </c>
      <c r="AE397" s="79" t="str">
        <f t="shared" si="50"/>
        <v>ARTSCI-100-46</v>
      </c>
      <c r="AF397" s="27" t="s">
        <v>3101</v>
      </c>
      <c r="AG397" s="21" t="str">
        <f t="shared" si="51"/>
        <v>100</v>
      </c>
      <c r="AH397" s="144"/>
      <c r="AI397" s="59" t="str">
        <f t="shared" si="52"/>
        <v>-</v>
      </c>
      <c r="AJ397" s="21" t="str">
        <f t="shared" si="53"/>
        <v>-</v>
      </c>
      <c r="AK397" s="144"/>
      <c r="AL397" s="154"/>
      <c r="AM397" s="154"/>
      <c r="AN397" s="154"/>
      <c r="AO397" s="154"/>
      <c r="AP397" s="144"/>
    </row>
    <row r="398" spans="4:42">
      <c r="D398" s="42" t="s">
        <v>3102</v>
      </c>
      <c r="E398" s="26" t="s">
        <v>258</v>
      </c>
      <c r="F398" s="154"/>
      <c r="G398" s="154"/>
      <c r="H398" s="154"/>
      <c r="I398" s="144"/>
      <c r="J398" s="154"/>
      <c r="K398" s="154"/>
      <c r="L398" s="144"/>
      <c r="M398" s="144"/>
      <c r="N398" s="144"/>
      <c r="O398" s="144"/>
      <c r="P398" s="42" t="s">
        <v>3102</v>
      </c>
      <c r="Q398" s="26" t="s">
        <v>3103</v>
      </c>
      <c r="R398" s="144"/>
      <c r="S398" s="42" t="s">
        <v>2713</v>
      </c>
      <c r="T398" s="26" t="s">
        <v>3104</v>
      </c>
      <c r="U398" s="144"/>
      <c r="V398" s="65"/>
      <c r="W398" s="65"/>
      <c r="X398" s="65"/>
      <c r="Y398" s="65"/>
      <c r="Z398" s="144"/>
      <c r="AA398" s="49" t="s">
        <v>3105</v>
      </c>
      <c r="AB398" s="144"/>
      <c r="AC398" s="59" t="str">
        <f t="shared" si="48"/>
        <v>ARTSCI</v>
      </c>
      <c r="AD398" s="79" t="str">
        <f t="shared" si="49"/>
        <v>ARTSCI-100</v>
      </c>
      <c r="AE398" s="79" t="str">
        <f t="shared" si="50"/>
        <v>ARTSCI-100-47</v>
      </c>
      <c r="AF398" s="27" t="s">
        <v>3105</v>
      </c>
      <c r="AG398" s="21" t="str">
        <f t="shared" si="51"/>
        <v>100</v>
      </c>
      <c r="AH398" s="144"/>
      <c r="AI398" s="59" t="str">
        <f t="shared" si="52"/>
        <v>-</v>
      </c>
      <c r="AJ398" s="21" t="str">
        <f t="shared" si="53"/>
        <v>-</v>
      </c>
      <c r="AK398" s="144"/>
      <c r="AL398" s="154"/>
      <c r="AM398" s="154"/>
      <c r="AN398" s="154"/>
      <c r="AO398" s="154"/>
      <c r="AP398" s="144"/>
    </row>
    <row r="399" spans="4:42">
      <c r="D399" s="42" t="s">
        <v>3106</v>
      </c>
      <c r="E399" s="26" t="s">
        <v>115</v>
      </c>
      <c r="F399" s="154"/>
      <c r="G399" s="154"/>
      <c r="H399" s="154"/>
      <c r="I399" s="144"/>
      <c r="J399" s="154"/>
      <c r="K399" s="154"/>
      <c r="L399" s="144"/>
      <c r="M399" s="144"/>
      <c r="N399" s="144"/>
      <c r="O399" s="144"/>
      <c r="P399" s="42" t="s">
        <v>3106</v>
      </c>
      <c r="Q399" s="26" t="s">
        <v>3107</v>
      </c>
      <c r="R399" s="144"/>
      <c r="S399" s="42" t="s">
        <v>2719</v>
      </c>
      <c r="T399" s="26" t="s">
        <v>3108</v>
      </c>
      <c r="U399" s="144"/>
      <c r="V399" s="65"/>
      <c r="W399" s="65"/>
      <c r="X399" s="65"/>
      <c r="Y399" s="65"/>
      <c r="Z399" s="144"/>
      <c r="AA399" s="49" t="s">
        <v>3109</v>
      </c>
      <c r="AB399" s="144"/>
      <c r="AC399" s="59" t="str">
        <f t="shared" si="48"/>
        <v>ARTSCI</v>
      </c>
      <c r="AD399" s="79" t="str">
        <f t="shared" si="49"/>
        <v>ARTSCI-100</v>
      </c>
      <c r="AE399" s="79" t="str">
        <f t="shared" si="50"/>
        <v>ARTSCI-100-48</v>
      </c>
      <c r="AF399" s="27" t="s">
        <v>3109</v>
      </c>
      <c r="AG399" s="21" t="str">
        <f t="shared" si="51"/>
        <v>100</v>
      </c>
      <c r="AH399" s="144"/>
      <c r="AI399" s="59" t="str">
        <f t="shared" si="52"/>
        <v>-</v>
      </c>
      <c r="AJ399" s="21" t="str">
        <f t="shared" si="53"/>
        <v>-</v>
      </c>
      <c r="AK399" s="144"/>
      <c r="AL399" s="154"/>
      <c r="AM399" s="154"/>
      <c r="AN399" s="154"/>
      <c r="AO399" s="154"/>
      <c r="AP399" s="144"/>
    </row>
    <row r="400" spans="4:42">
      <c r="D400" s="42" t="s">
        <v>3110</v>
      </c>
      <c r="E400" s="26" t="s">
        <v>955</v>
      </c>
      <c r="F400" s="154"/>
      <c r="G400" s="154"/>
      <c r="H400" s="154"/>
      <c r="I400" s="144"/>
      <c r="J400" s="154"/>
      <c r="K400" s="154"/>
      <c r="L400" s="144"/>
      <c r="M400" s="144"/>
      <c r="N400" s="144"/>
      <c r="O400" s="144"/>
      <c r="P400" s="42" t="s">
        <v>3110</v>
      </c>
      <c r="Q400" s="26" t="s">
        <v>3111</v>
      </c>
      <c r="R400" s="144"/>
      <c r="S400" s="42" t="s">
        <v>2725</v>
      </c>
      <c r="T400" s="26" t="s">
        <v>3112</v>
      </c>
      <c r="U400" s="144"/>
      <c r="V400" s="65"/>
      <c r="W400" s="65"/>
      <c r="X400" s="65"/>
      <c r="Y400" s="65"/>
      <c r="Z400" s="144"/>
      <c r="AA400" s="49" t="s">
        <v>3113</v>
      </c>
      <c r="AB400" s="144"/>
      <c r="AC400" s="59" t="str">
        <f t="shared" si="48"/>
        <v>ARTSCI</v>
      </c>
      <c r="AD400" s="79" t="str">
        <f t="shared" si="49"/>
        <v>ARTSCI-100</v>
      </c>
      <c r="AE400" s="79" t="str">
        <f t="shared" si="50"/>
        <v>ARTSCI-100-49</v>
      </c>
      <c r="AF400" s="27" t="s">
        <v>3113</v>
      </c>
      <c r="AG400" s="21" t="str">
        <f t="shared" si="51"/>
        <v>100</v>
      </c>
      <c r="AH400" s="144"/>
      <c r="AI400" s="59" t="str">
        <f t="shared" si="52"/>
        <v>-</v>
      </c>
      <c r="AJ400" s="21" t="str">
        <f t="shared" si="53"/>
        <v>-</v>
      </c>
      <c r="AK400" s="144"/>
      <c r="AL400" s="154"/>
      <c r="AM400" s="154"/>
      <c r="AN400" s="154"/>
      <c r="AO400" s="154"/>
      <c r="AP400" s="144"/>
    </row>
    <row r="401" spans="4:42">
      <c r="D401" s="42" t="s">
        <v>3114</v>
      </c>
      <c r="E401" s="26" t="s">
        <v>898</v>
      </c>
      <c r="F401" s="154"/>
      <c r="G401" s="154"/>
      <c r="H401" s="154"/>
      <c r="I401" s="144"/>
      <c r="J401" s="154"/>
      <c r="K401" s="154"/>
      <c r="L401" s="144"/>
      <c r="M401" s="144"/>
      <c r="N401" s="144"/>
      <c r="O401" s="144"/>
      <c r="P401" s="42" t="s">
        <v>3114</v>
      </c>
      <c r="Q401" s="26" t="s">
        <v>3115</v>
      </c>
      <c r="R401" s="144"/>
      <c r="S401" s="42" t="s">
        <v>2731</v>
      </c>
      <c r="T401" s="26" t="s">
        <v>3116</v>
      </c>
      <c r="U401" s="144"/>
      <c r="V401" s="65"/>
      <c r="W401" s="65"/>
      <c r="X401" s="65"/>
      <c r="Y401" s="65"/>
      <c r="Z401" s="144"/>
      <c r="AA401" s="49" t="s">
        <v>3117</v>
      </c>
      <c r="AB401" s="144"/>
      <c r="AC401" s="59" t="str">
        <f t="shared" si="48"/>
        <v>ARTSCI</v>
      </c>
      <c r="AD401" s="79" t="str">
        <f t="shared" si="49"/>
        <v>ARTSCI-100</v>
      </c>
      <c r="AE401" s="79" t="str">
        <f t="shared" si="50"/>
        <v>ARTSCI-100-50</v>
      </c>
      <c r="AF401" s="27" t="s">
        <v>3117</v>
      </c>
      <c r="AG401" s="21" t="str">
        <f t="shared" si="51"/>
        <v>100</v>
      </c>
      <c r="AH401" s="144"/>
      <c r="AI401" s="59" t="str">
        <f t="shared" si="52"/>
        <v>-</v>
      </c>
      <c r="AJ401" s="21" t="str">
        <f t="shared" si="53"/>
        <v>-</v>
      </c>
      <c r="AK401" s="144"/>
      <c r="AL401" s="154"/>
      <c r="AM401" s="154"/>
      <c r="AN401" s="154"/>
      <c r="AO401" s="154"/>
      <c r="AP401" s="144"/>
    </row>
    <row r="402" spans="4:42">
      <c r="D402" s="42" t="s">
        <v>3118</v>
      </c>
      <c r="E402" s="26" t="s">
        <v>917</v>
      </c>
      <c r="F402" s="154"/>
      <c r="G402" s="154"/>
      <c r="H402" s="154"/>
      <c r="I402" s="144"/>
      <c r="J402" s="154"/>
      <c r="K402" s="154"/>
      <c r="L402" s="144"/>
      <c r="M402" s="144"/>
      <c r="N402" s="144"/>
      <c r="O402" s="144"/>
      <c r="P402" s="42" t="s">
        <v>3118</v>
      </c>
      <c r="Q402" s="26" t="s">
        <v>3119</v>
      </c>
      <c r="R402" s="144"/>
      <c r="S402" s="42" t="s">
        <v>2738</v>
      </c>
      <c r="T402" s="26" t="s">
        <v>3120</v>
      </c>
      <c r="U402" s="144"/>
      <c r="V402" s="65"/>
      <c r="W402" s="65"/>
      <c r="X402" s="65"/>
      <c r="Y402" s="65"/>
      <c r="Z402" s="144"/>
      <c r="AA402" s="49" t="s">
        <v>3121</v>
      </c>
      <c r="AB402" s="144"/>
      <c r="AC402" s="59" t="str">
        <f t="shared" si="48"/>
        <v>ARTSCI</v>
      </c>
      <c r="AD402" s="79" t="str">
        <f t="shared" si="49"/>
        <v>ARTSCI-100</v>
      </c>
      <c r="AE402" s="79" t="str">
        <f t="shared" si="50"/>
        <v>ARTSCI-100-51</v>
      </c>
      <c r="AF402" s="27" t="s">
        <v>3121</v>
      </c>
      <c r="AG402" s="21" t="str">
        <f t="shared" si="51"/>
        <v>100</v>
      </c>
      <c r="AH402" s="144"/>
      <c r="AI402" s="59" t="str">
        <f t="shared" si="52"/>
        <v>-</v>
      </c>
      <c r="AJ402" s="21" t="str">
        <f t="shared" si="53"/>
        <v>-</v>
      </c>
      <c r="AK402" s="144"/>
      <c r="AL402" s="154"/>
      <c r="AM402" s="154"/>
      <c r="AN402" s="154"/>
      <c r="AO402" s="154"/>
      <c r="AP402" s="144"/>
    </row>
    <row r="403" spans="4:42">
      <c r="D403" s="42" t="s">
        <v>3122</v>
      </c>
      <c r="E403" s="26" t="s">
        <v>945</v>
      </c>
      <c r="F403" s="154"/>
      <c r="G403" s="154"/>
      <c r="H403" s="154"/>
      <c r="I403" s="144"/>
      <c r="J403" s="154"/>
      <c r="K403" s="154"/>
      <c r="L403" s="144"/>
      <c r="M403" s="144"/>
      <c r="N403" s="144"/>
      <c r="O403" s="144"/>
      <c r="P403" s="42" t="s">
        <v>3122</v>
      </c>
      <c r="Q403" s="26" t="s">
        <v>1679</v>
      </c>
      <c r="R403" s="144"/>
      <c r="S403" s="42" t="s">
        <v>2744</v>
      </c>
      <c r="T403" s="26" t="s">
        <v>3123</v>
      </c>
      <c r="U403" s="144"/>
      <c r="V403" s="65"/>
      <c r="W403" s="65"/>
      <c r="X403" s="65"/>
      <c r="Y403" s="65"/>
      <c r="Z403" s="144"/>
      <c r="AA403" s="49" t="s">
        <v>3124</v>
      </c>
      <c r="AB403" s="144"/>
      <c r="AC403" s="59" t="str">
        <f t="shared" si="48"/>
        <v>ARTSCI</v>
      </c>
      <c r="AD403" s="79" t="str">
        <f t="shared" si="49"/>
        <v>ARTSCI-100</v>
      </c>
      <c r="AE403" s="79" t="str">
        <f t="shared" si="50"/>
        <v>ARTSCI-100-52</v>
      </c>
      <c r="AF403" s="27" t="s">
        <v>3124</v>
      </c>
      <c r="AG403" s="21" t="str">
        <f t="shared" si="51"/>
        <v>100</v>
      </c>
      <c r="AH403" s="144"/>
      <c r="AI403" s="59" t="str">
        <f t="shared" si="52"/>
        <v>-</v>
      </c>
      <c r="AJ403" s="21" t="str">
        <f t="shared" si="53"/>
        <v>-</v>
      </c>
      <c r="AK403" s="144"/>
      <c r="AL403" s="154"/>
      <c r="AM403" s="154"/>
      <c r="AN403" s="154"/>
      <c r="AO403" s="154"/>
      <c r="AP403" s="144"/>
    </row>
    <row r="404" spans="4:42">
      <c r="D404" s="42" t="s">
        <v>3125</v>
      </c>
      <c r="E404" s="26" t="s">
        <v>573</v>
      </c>
      <c r="F404" s="154"/>
      <c r="G404" s="154"/>
      <c r="H404" s="154"/>
      <c r="I404" s="144"/>
      <c r="J404" s="154"/>
      <c r="K404" s="154"/>
      <c r="L404" s="144"/>
      <c r="M404" s="144"/>
      <c r="N404" s="144"/>
      <c r="O404" s="144"/>
      <c r="P404" s="42" t="s">
        <v>3125</v>
      </c>
      <c r="Q404" s="26" t="s">
        <v>3126</v>
      </c>
      <c r="R404" s="144"/>
      <c r="S404" s="42" t="s">
        <v>2750</v>
      </c>
      <c r="T404" s="26" t="s">
        <v>3127</v>
      </c>
      <c r="U404" s="144"/>
      <c r="V404" s="65"/>
      <c r="W404" s="65"/>
      <c r="X404" s="65"/>
      <c r="Y404" s="65"/>
      <c r="Z404" s="144"/>
      <c r="AA404" s="49" t="s">
        <v>3128</v>
      </c>
      <c r="AB404" s="144"/>
      <c r="AC404" s="59" t="str">
        <f t="shared" si="48"/>
        <v>ARTSCI</v>
      </c>
      <c r="AD404" s="79" t="str">
        <f t="shared" si="49"/>
        <v>ARTSCI-100</v>
      </c>
      <c r="AE404" s="79" t="str">
        <f t="shared" si="50"/>
        <v>ARTSCI-100-53</v>
      </c>
      <c r="AF404" s="27" t="s">
        <v>3128</v>
      </c>
      <c r="AG404" s="21" t="str">
        <f t="shared" si="51"/>
        <v>100</v>
      </c>
      <c r="AH404" s="144"/>
      <c r="AI404" s="59" t="str">
        <f t="shared" si="52"/>
        <v>-</v>
      </c>
      <c r="AJ404" s="21" t="str">
        <f t="shared" si="53"/>
        <v>-</v>
      </c>
      <c r="AK404" s="144"/>
      <c r="AL404" s="154"/>
      <c r="AM404" s="154"/>
      <c r="AN404" s="154"/>
      <c r="AO404" s="154"/>
      <c r="AP404" s="144"/>
    </row>
    <row r="405" spans="4:42">
      <c r="D405" s="42" t="s">
        <v>3129</v>
      </c>
      <c r="E405" s="26" t="s">
        <v>573</v>
      </c>
      <c r="F405" s="154"/>
      <c r="G405" s="154"/>
      <c r="H405" s="154"/>
      <c r="I405" s="144"/>
      <c r="J405" s="154"/>
      <c r="K405" s="154"/>
      <c r="L405" s="144"/>
      <c r="M405" s="144"/>
      <c r="N405" s="144"/>
      <c r="O405" s="144"/>
      <c r="P405" s="42" t="s">
        <v>3129</v>
      </c>
      <c r="Q405" s="26" t="s">
        <v>3130</v>
      </c>
      <c r="R405" s="144"/>
      <c r="S405" s="42" t="s">
        <v>2756</v>
      </c>
      <c r="T405" s="26" t="s">
        <v>3131</v>
      </c>
      <c r="U405" s="144"/>
      <c r="V405" s="65"/>
      <c r="W405" s="65"/>
      <c r="X405" s="65"/>
      <c r="Y405" s="65"/>
      <c r="Z405" s="144"/>
      <c r="AA405" s="49" t="s">
        <v>3132</v>
      </c>
      <c r="AB405" s="144"/>
      <c r="AC405" s="59" t="str">
        <f t="shared" si="48"/>
        <v>ARTSCI</v>
      </c>
      <c r="AD405" s="79" t="str">
        <f t="shared" si="49"/>
        <v>ARTSCI-100</v>
      </c>
      <c r="AE405" s="79" t="str">
        <f t="shared" si="50"/>
        <v>ARTSCI-100-54</v>
      </c>
      <c r="AF405" s="27" t="s">
        <v>3132</v>
      </c>
      <c r="AG405" s="21" t="str">
        <f t="shared" si="51"/>
        <v>100</v>
      </c>
      <c r="AH405" s="144"/>
      <c r="AI405" s="59" t="str">
        <f t="shared" si="52"/>
        <v>-</v>
      </c>
      <c r="AJ405" s="21" t="str">
        <f t="shared" si="53"/>
        <v>-</v>
      </c>
      <c r="AK405" s="144"/>
      <c r="AL405" s="154"/>
      <c r="AM405" s="154"/>
      <c r="AN405" s="154"/>
      <c r="AO405" s="154"/>
      <c r="AP405" s="144"/>
    </row>
    <row r="406" spans="4:42">
      <c r="D406" s="42" t="s">
        <v>3133</v>
      </c>
      <c r="E406" s="26" t="s">
        <v>573</v>
      </c>
      <c r="F406" s="154"/>
      <c r="G406" s="154"/>
      <c r="H406" s="154"/>
      <c r="I406" s="144"/>
      <c r="J406" s="154"/>
      <c r="K406" s="154"/>
      <c r="L406" s="144"/>
      <c r="M406" s="144"/>
      <c r="N406" s="144"/>
      <c r="O406" s="144"/>
      <c r="P406" s="42" t="s">
        <v>3133</v>
      </c>
      <c r="Q406" s="26" t="s">
        <v>3134</v>
      </c>
      <c r="R406" s="144"/>
      <c r="S406" s="42" t="s">
        <v>2762</v>
      </c>
      <c r="T406" s="26" t="s">
        <v>3135</v>
      </c>
      <c r="U406" s="144"/>
      <c r="V406" s="65"/>
      <c r="W406" s="65"/>
      <c r="X406" s="65"/>
      <c r="Y406" s="65"/>
      <c r="Z406" s="144"/>
      <c r="AA406" s="49" t="s">
        <v>3136</v>
      </c>
      <c r="AB406" s="144"/>
      <c r="AC406" s="59" t="str">
        <f t="shared" si="48"/>
        <v>ARTSCI</v>
      </c>
      <c r="AD406" s="79" t="str">
        <f t="shared" si="49"/>
        <v>ARTSCI-100</v>
      </c>
      <c r="AE406" s="79" t="str">
        <f t="shared" si="50"/>
        <v>ARTSCI-100-55</v>
      </c>
      <c r="AF406" s="27" t="s">
        <v>3136</v>
      </c>
      <c r="AG406" s="21" t="str">
        <f t="shared" si="51"/>
        <v>100</v>
      </c>
      <c r="AH406" s="144"/>
      <c r="AI406" s="59" t="str">
        <f t="shared" si="52"/>
        <v>-</v>
      </c>
      <c r="AJ406" s="21" t="str">
        <f t="shared" si="53"/>
        <v>-</v>
      </c>
      <c r="AK406" s="144"/>
      <c r="AL406" s="154"/>
      <c r="AM406" s="154"/>
      <c r="AN406" s="154"/>
      <c r="AO406" s="154"/>
      <c r="AP406" s="144"/>
    </row>
    <row r="407" spans="4:42">
      <c r="D407" s="42" t="s">
        <v>3137</v>
      </c>
      <c r="E407" s="26" t="s">
        <v>573</v>
      </c>
      <c r="F407" s="154"/>
      <c r="G407" s="154"/>
      <c r="H407" s="154"/>
      <c r="I407" s="144"/>
      <c r="J407" s="154"/>
      <c r="K407" s="154"/>
      <c r="L407" s="144"/>
      <c r="M407" s="144"/>
      <c r="N407" s="144"/>
      <c r="O407" s="144"/>
      <c r="P407" s="42" t="s">
        <v>3137</v>
      </c>
      <c r="Q407" s="26" t="s">
        <v>3138</v>
      </c>
      <c r="R407" s="144"/>
      <c r="S407" s="42" t="s">
        <v>2766</v>
      </c>
      <c r="T407" s="26" t="s">
        <v>1318</v>
      </c>
      <c r="U407" s="144"/>
      <c r="V407" s="65"/>
      <c r="W407" s="65"/>
      <c r="X407" s="65"/>
      <c r="Y407" s="65"/>
      <c r="Z407" s="144"/>
      <c r="AA407" s="49" t="s">
        <v>3139</v>
      </c>
      <c r="AB407" s="144"/>
      <c r="AC407" s="59" t="str">
        <f t="shared" si="48"/>
        <v>ARTSCI</v>
      </c>
      <c r="AD407" s="79" t="str">
        <f t="shared" si="49"/>
        <v>ARTSCI-100</v>
      </c>
      <c r="AE407" s="79" t="str">
        <f t="shared" si="50"/>
        <v>ARTSCI-100-56</v>
      </c>
      <c r="AF407" s="27" t="s">
        <v>3139</v>
      </c>
      <c r="AG407" s="21" t="str">
        <f t="shared" si="51"/>
        <v>100</v>
      </c>
      <c r="AH407" s="144"/>
      <c r="AI407" s="59" t="str">
        <f t="shared" si="52"/>
        <v>-</v>
      </c>
      <c r="AJ407" s="21" t="str">
        <f t="shared" si="53"/>
        <v>-</v>
      </c>
      <c r="AK407" s="144"/>
      <c r="AL407" s="154"/>
      <c r="AM407" s="154"/>
      <c r="AN407" s="154"/>
      <c r="AO407" s="154"/>
      <c r="AP407" s="144"/>
    </row>
    <row r="408" spans="4:42">
      <c r="D408" s="42" t="s">
        <v>3140</v>
      </c>
      <c r="E408" s="26" t="s">
        <v>1167</v>
      </c>
      <c r="F408" s="154"/>
      <c r="G408" s="154"/>
      <c r="H408" s="154"/>
      <c r="I408" s="144"/>
      <c r="J408" s="154"/>
      <c r="K408" s="154"/>
      <c r="L408" s="144"/>
      <c r="M408" s="144"/>
      <c r="N408" s="144"/>
      <c r="O408" s="144"/>
      <c r="P408" s="42" t="s">
        <v>3140</v>
      </c>
      <c r="Q408" s="26" t="s">
        <v>3141</v>
      </c>
      <c r="R408" s="144"/>
      <c r="S408" s="42" t="s">
        <v>2770</v>
      </c>
      <c r="T408" s="26" t="s">
        <v>3142</v>
      </c>
      <c r="U408" s="144"/>
      <c r="V408" s="65"/>
      <c r="W408" s="65"/>
      <c r="X408" s="65"/>
      <c r="Y408" s="65"/>
      <c r="Z408" s="144"/>
      <c r="AA408" s="49" t="s">
        <v>3143</v>
      </c>
      <c r="AB408" s="144"/>
      <c r="AC408" s="59" t="str">
        <f t="shared" si="48"/>
        <v>ARTSCI</v>
      </c>
      <c r="AD408" s="79" t="str">
        <f t="shared" si="49"/>
        <v>ARTSCI-100</v>
      </c>
      <c r="AE408" s="79" t="str">
        <f t="shared" si="50"/>
        <v>ARTSCI-100-57</v>
      </c>
      <c r="AF408" s="27" t="s">
        <v>3143</v>
      </c>
      <c r="AG408" s="21" t="str">
        <f t="shared" si="51"/>
        <v>100</v>
      </c>
      <c r="AH408" s="144"/>
      <c r="AI408" s="59" t="str">
        <f t="shared" si="52"/>
        <v>-</v>
      </c>
      <c r="AJ408" s="21" t="str">
        <f t="shared" si="53"/>
        <v>-</v>
      </c>
      <c r="AK408" s="144"/>
      <c r="AL408" s="154"/>
      <c r="AM408" s="154"/>
      <c r="AN408" s="154"/>
      <c r="AO408" s="154"/>
      <c r="AP408" s="144"/>
    </row>
    <row r="409" spans="4:42">
      <c r="D409" s="42" t="s">
        <v>3144</v>
      </c>
      <c r="E409" s="26" t="s">
        <v>1157</v>
      </c>
      <c r="F409" s="154"/>
      <c r="G409" s="154"/>
      <c r="H409" s="154"/>
      <c r="I409" s="144"/>
      <c r="J409" s="154"/>
      <c r="K409" s="154"/>
      <c r="L409" s="144"/>
      <c r="M409" s="144"/>
      <c r="N409" s="144"/>
      <c r="O409" s="144"/>
      <c r="P409" s="42" t="s">
        <v>3144</v>
      </c>
      <c r="Q409" s="26" t="s">
        <v>3145</v>
      </c>
      <c r="R409" s="144"/>
      <c r="S409" s="42" t="s">
        <v>2775</v>
      </c>
      <c r="T409" s="26" t="s">
        <v>3146</v>
      </c>
      <c r="U409" s="144"/>
      <c r="V409" s="65"/>
      <c r="W409" s="65"/>
      <c r="X409" s="65"/>
      <c r="Y409" s="65"/>
      <c r="Z409" s="144"/>
      <c r="AA409" s="49" t="s">
        <v>3147</v>
      </c>
      <c r="AB409" s="144"/>
      <c r="AC409" s="59" t="str">
        <f t="shared" si="48"/>
        <v>ARTSCI</v>
      </c>
      <c r="AD409" s="79" t="str">
        <f t="shared" si="49"/>
        <v>ARTSCI-100</v>
      </c>
      <c r="AE409" s="79" t="str">
        <f t="shared" si="50"/>
        <v>ARTSCI-100-58</v>
      </c>
      <c r="AF409" s="27" t="s">
        <v>3147</v>
      </c>
      <c r="AG409" s="21" t="str">
        <f t="shared" si="51"/>
        <v>100</v>
      </c>
      <c r="AH409" s="144"/>
      <c r="AI409" s="59" t="str">
        <f t="shared" si="52"/>
        <v>-</v>
      </c>
      <c r="AJ409" s="21" t="str">
        <f t="shared" si="53"/>
        <v>-</v>
      </c>
      <c r="AK409" s="144"/>
      <c r="AL409" s="154"/>
      <c r="AM409" s="154"/>
      <c r="AN409" s="154"/>
      <c r="AO409" s="154"/>
      <c r="AP409" s="144"/>
    </row>
    <row r="410" spans="4:42" ht="13.8" thickBot="1">
      <c r="D410" s="46" t="s">
        <v>3148</v>
      </c>
      <c r="E410" s="76" t="s">
        <v>418</v>
      </c>
      <c r="F410" s="154"/>
      <c r="G410" s="154"/>
      <c r="H410" s="154"/>
      <c r="I410" s="144"/>
      <c r="J410" s="154"/>
      <c r="K410" s="154"/>
      <c r="L410" s="144"/>
      <c r="M410" s="144"/>
      <c r="N410" s="144"/>
      <c r="O410" s="144"/>
      <c r="P410" s="46" t="s">
        <v>3148</v>
      </c>
      <c r="Q410" s="76" t="s">
        <v>3149</v>
      </c>
      <c r="R410" s="144"/>
      <c r="S410" s="42" t="s">
        <v>2780</v>
      </c>
      <c r="T410" s="26" t="s">
        <v>3150</v>
      </c>
      <c r="U410" s="144"/>
      <c r="V410" s="65"/>
      <c r="W410" s="65"/>
      <c r="X410" s="65"/>
      <c r="Y410" s="65"/>
      <c r="Z410" s="144"/>
      <c r="AA410" s="49" t="s">
        <v>3151</v>
      </c>
      <c r="AB410" s="144"/>
      <c r="AC410" s="59" t="str">
        <f t="shared" si="48"/>
        <v>ARTSCI</v>
      </c>
      <c r="AD410" s="79" t="str">
        <f t="shared" si="49"/>
        <v>ARTSCI-100</v>
      </c>
      <c r="AE410" s="79" t="str">
        <f t="shared" si="50"/>
        <v>ARTSCI-100-59</v>
      </c>
      <c r="AF410" s="27" t="s">
        <v>3151</v>
      </c>
      <c r="AG410" s="21" t="str">
        <f t="shared" si="51"/>
        <v>100</v>
      </c>
      <c r="AH410" s="144"/>
      <c r="AI410" s="59" t="str">
        <f t="shared" si="52"/>
        <v>-</v>
      </c>
      <c r="AJ410" s="21" t="str">
        <f t="shared" si="53"/>
        <v>-</v>
      </c>
      <c r="AK410" s="144"/>
      <c r="AL410" s="154"/>
      <c r="AM410" s="154"/>
      <c r="AN410" s="154"/>
      <c r="AO410" s="154"/>
      <c r="AP410" s="144"/>
    </row>
    <row r="411" spans="4:42">
      <c r="D411" s="64"/>
      <c r="E411" s="65"/>
      <c r="F411" s="154"/>
      <c r="G411" s="154"/>
      <c r="H411" s="154"/>
      <c r="I411" s="144"/>
      <c r="J411" s="154"/>
      <c r="K411" s="154"/>
      <c r="L411" s="144"/>
      <c r="M411" s="144"/>
      <c r="N411" s="144"/>
      <c r="O411" s="144"/>
      <c r="P411" s="64"/>
      <c r="Q411" s="65"/>
      <c r="R411" s="144"/>
      <c r="S411" s="42" t="s">
        <v>2785</v>
      </c>
      <c r="T411" s="26" t="s">
        <v>3152</v>
      </c>
      <c r="U411" s="144"/>
      <c r="V411" s="65"/>
      <c r="W411" s="65"/>
      <c r="X411" s="65"/>
      <c r="Y411" s="65"/>
      <c r="Z411" s="144"/>
      <c r="AA411" s="49" t="s">
        <v>3153</v>
      </c>
      <c r="AB411" s="144"/>
      <c r="AC411" s="59" t="str">
        <f t="shared" si="48"/>
        <v>ARTSCI</v>
      </c>
      <c r="AD411" s="79" t="str">
        <f t="shared" si="49"/>
        <v>ARTSCI-100</v>
      </c>
      <c r="AE411" s="79" t="str">
        <f t="shared" si="50"/>
        <v>ARTSCI-100-60</v>
      </c>
      <c r="AF411" s="27" t="s">
        <v>3153</v>
      </c>
      <c r="AG411" s="21" t="str">
        <f t="shared" si="51"/>
        <v>100</v>
      </c>
      <c r="AH411" s="144"/>
      <c r="AI411" s="59" t="str">
        <f t="shared" si="52"/>
        <v>-</v>
      </c>
      <c r="AJ411" s="21" t="str">
        <f t="shared" si="53"/>
        <v>-</v>
      </c>
      <c r="AK411" s="144"/>
      <c r="AL411" s="154"/>
      <c r="AM411" s="154"/>
      <c r="AN411" s="154"/>
      <c r="AO411" s="154"/>
      <c r="AP411" s="144"/>
    </row>
    <row r="412" spans="4:42">
      <c r="D412" s="64"/>
      <c r="E412" s="65"/>
      <c r="F412" s="154"/>
      <c r="G412" s="154"/>
      <c r="H412" s="154"/>
      <c r="I412" s="144"/>
      <c r="J412" s="154"/>
      <c r="K412" s="154"/>
      <c r="L412" s="144"/>
      <c r="M412" s="144"/>
      <c r="N412" s="144"/>
      <c r="O412" s="144"/>
      <c r="P412" s="64"/>
      <c r="Q412" s="65"/>
      <c r="R412" s="144"/>
      <c r="S412" s="42" t="s">
        <v>2789</v>
      </c>
      <c r="T412" s="26" t="s">
        <v>3154</v>
      </c>
      <c r="U412" s="144"/>
      <c r="V412" s="65"/>
      <c r="W412" s="65"/>
      <c r="X412" s="65"/>
      <c r="Y412" s="65"/>
      <c r="Z412" s="144"/>
      <c r="AA412" s="49" t="s">
        <v>3155</v>
      </c>
      <c r="AB412" s="144"/>
      <c r="AC412" s="59" t="str">
        <f t="shared" si="48"/>
        <v>ARTSCI</v>
      </c>
      <c r="AD412" s="79" t="str">
        <f t="shared" si="49"/>
        <v>ARTSCI-100</v>
      </c>
      <c r="AE412" s="79" t="str">
        <f t="shared" si="50"/>
        <v>ARTSCI-100-61</v>
      </c>
      <c r="AF412" s="27" t="s">
        <v>3155</v>
      </c>
      <c r="AG412" s="21" t="str">
        <f t="shared" si="51"/>
        <v>100</v>
      </c>
      <c r="AH412" s="144"/>
      <c r="AI412" s="59" t="str">
        <f t="shared" si="52"/>
        <v>-</v>
      </c>
      <c r="AJ412" s="21" t="str">
        <f t="shared" si="53"/>
        <v>-</v>
      </c>
      <c r="AK412" s="144"/>
      <c r="AL412" s="154"/>
      <c r="AM412" s="154"/>
      <c r="AN412" s="154"/>
      <c r="AO412" s="154"/>
      <c r="AP412" s="144"/>
    </row>
    <row r="413" spans="4:42">
      <c r="D413" s="64"/>
      <c r="E413" s="65"/>
      <c r="F413" s="154"/>
      <c r="G413" s="154"/>
      <c r="H413" s="154"/>
      <c r="I413" s="144"/>
      <c r="J413" s="154"/>
      <c r="K413" s="154"/>
      <c r="L413" s="144"/>
      <c r="M413" s="144"/>
      <c r="N413" s="144"/>
      <c r="O413" s="144"/>
      <c r="P413" s="64"/>
      <c r="Q413" s="65"/>
      <c r="R413" s="144"/>
      <c r="S413" s="42" t="s">
        <v>2793</v>
      </c>
      <c r="T413" s="26" t="s">
        <v>3156</v>
      </c>
      <c r="U413" s="144"/>
      <c r="V413" s="65"/>
      <c r="W413" s="65"/>
      <c r="X413" s="65"/>
      <c r="Y413" s="65"/>
      <c r="Z413" s="144"/>
      <c r="AA413" s="49" t="s">
        <v>3157</v>
      </c>
      <c r="AB413" s="144"/>
      <c r="AC413" s="59" t="str">
        <f t="shared" si="48"/>
        <v>ARTSCI</v>
      </c>
      <c r="AD413" s="79" t="str">
        <f t="shared" si="49"/>
        <v>ARTSCI-100</v>
      </c>
      <c r="AE413" s="79" t="str">
        <f t="shared" si="50"/>
        <v>ARTSCI-100-62</v>
      </c>
      <c r="AF413" s="27" t="s">
        <v>3157</v>
      </c>
      <c r="AG413" s="21" t="str">
        <f t="shared" si="51"/>
        <v>100</v>
      </c>
      <c r="AH413" s="144"/>
      <c r="AI413" s="59" t="str">
        <f t="shared" si="52"/>
        <v>-</v>
      </c>
      <c r="AJ413" s="21" t="str">
        <f t="shared" si="53"/>
        <v>-</v>
      </c>
      <c r="AK413" s="144"/>
      <c r="AL413" s="154"/>
      <c r="AM413" s="154"/>
      <c r="AN413" s="154"/>
      <c r="AO413" s="154"/>
      <c r="AP413" s="144"/>
    </row>
    <row r="414" spans="4:42">
      <c r="D414" s="64"/>
      <c r="E414" s="65"/>
      <c r="F414" s="154"/>
      <c r="G414" s="154"/>
      <c r="H414" s="154"/>
      <c r="I414" s="144"/>
      <c r="J414" s="154"/>
      <c r="K414" s="154"/>
      <c r="L414" s="144"/>
      <c r="M414" s="144"/>
      <c r="N414" s="144"/>
      <c r="O414" s="144"/>
      <c r="P414" s="64"/>
      <c r="Q414" s="65"/>
      <c r="R414" s="144"/>
      <c r="S414" s="42" t="s">
        <v>2797</v>
      </c>
      <c r="T414" s="26" t="s">
        <v>3158</v>
      </c>
      <c r="U414" s="144"/>
      <c r="V414" s="65"/>
      <c r="W414" s="65"/>
      <c r="X414" s="65"/>
      <c r="Y414" s="65"/>
      <c r="Z414" s="144"/>
      <c r="AA414" s="49" t="s">
        <v>3159</v>
      </c>
      <c r="AB414" s="144"/>
      <c r="AC414" s="59" t="str">
        <f t="shared" si="48"/>
        <v>ARTSCI</v>
      </c>
      <c r="AD414" s="79" t="str">
        <f t="shared" si="49"/>
        <v>ARTSCI-100</v>
      </c>
      <c r="AE414" s="79" t="str">
        <f t="shared" si="50"/>
        <v>ARTSCI-100-63</v>
      </c>
      <c r="AF414" s="27" t="s">
        <v>3159</v>
      </c>
      <c r="AG414" s="21" t="str">
        <f t="shared" si="51"/>
        <v>100</v>
      </c>
      <c r="AH414" s="144"/>
      <c r="AI414" s="59" t="str">
        <f t="shared" si="52"/>
        <v>-</v>
      </c>
      <c r="AJ414" s="21" t="str">
        <f t="shared" si="53"/>
        <v>-</v>
      </c>
      <c r="AK414" s="144"/>
      <c r="AL414" s="154"/>
      <c r="AM414" s="154"/>
      <c r="AN414" s="154"/>
      <c r="AO414" s="154"/>
      <c r="AP414" s="144"/>
    </row>
    <row r="415" spans="4:42">
      <c r="D415" s="64"/>
      <c r="E415" s="65"/>
      <c r="F415" s="154"/>
      <c r="G415" s="154"/>
      <c r="H415" s="154"/>
      <c r="I415" s="144"/>
      <c r="J415" s="154"/>
      <c r="K415" s="154"/>
      <c r="L415" s="144"/>
      <c r="M415" s="144"/>
      <c r="N415" s="144"/>
      <c r="O415" s="144"/>
      <c r="P415" s="64"/>
      <c r="Q415" s="65"/>
      <c r="R415" s="144"/>
      <c r="S415" s="42" t="s">
        <v>2802</v>
      </c>
      <c r="T415" s="26" t="s">
        <v>3160</v>
      </c>
      <c r="U415" s="144"/>
      <c r="V415" s="65"/>
      <c r="W415" s="65"/>
      <c r="X415" s="65"/>
      <c r="Y415" s="65"/>
      <c r="Z415" s="144"/>
      <c r="AA415" s="49" t="s">
        <v>3161</v>
      </c>
      <c r="AB415" s="144"/>
      <c r="AC415" s="59" t="str">
        <f t="shared" si="48"/>
        <v>ARTSCI</v>
      </c>
      <c r="AD415" s="79" t="str">
        <f t="shared" si="49"/>
        <v>ARTSCI-100</v>
      </c>
      <c r="AE415" s="79" t="str">
        <f t="shared" si="50"/>
        <v>ARTSCI-100-64</v>
      </c>
      <c r="AF415" s="27" t="s">
        <v>3161</v>
      </c>
      <c r="AG415" s="21" t="str">
        <f t="shared" si="51"/>
        <v>100</v>
      </c>
      <c r="AH415" s="144"/>
      <c r="AI415" s="59" t="str">
        <f t="shared" si="52"/>
        <v>-</v>
      </c>
      <c r="AJ415" s="21" t="str">
        <f t="shared" si="53"/>
        <v>-</v>
      </c>
      <c r="AK415" s="144"/>
      <c r="AL415" s="154"/>
      <c r="AM415" s="154"/>
      <c r="AN415" s="154"/>
      <c r="AO415" s="154"/>
      <c r="AP415" s="144"/>
    </row>
    <row r="416" spans="4:42">
      <c r="D416" s="64"/>
      <c r="E416" s="65"/>
      <c r="F416" s="154"/>
      <c r="G416" s="154"/>
      <c r="H416" s="154"/>
      <c r="I416" s="144"/>
      <c r="J416" s="154"/>
      <c r="K416" s="154"/>
      <c r="L416" s="144"/>
      <c r="M416" s="144"/>
      <c r="N416" s="144"/>
      <c r="O416" s="144"/>
      <c r="P416" s="64"/>
      <c r="Q416" s="65"/>
      <c r="R416" s="144"/>
      <c r="S416" s="42" t="s">
        <v>2805</v>
      </c>
      <c r="T416" s="26" t="s">
        <v>3162</v>
      </c>
      <c r="U416" s="144"/>
      <c r="V416" s="65"/>
      <c r="W416" s="65"/>
      <c r="X416" s="65"/>
      <c r="Y416" s="65"/>
      <c r="Z416" s="144"/>
      <c r="AA416" s="49" t="s">
        <v>3163</v>
      </c>
      <c r="AB416" s="144"/>
      <c r="AC416" s="59" t="str">
        <f t="shared" si="48"/>
        <v>ARTSCI</v>
      </c>
      <c r="AD416" s="79" t="str">
        <f t="shared" si="49"/>
        <v>ARTSCI-100</v>
      </c>
      <c r="AE416" s="79" t="str">
        <f t="shared" si="50"/>
        <v>ARTSCI-100-65</v>
      </c>
      <c r="AF416" s="27" t="s">
        <v>3163</v>
      </c>
      <c r="AG416" s="21" t="str">
        <f t="shared" si="51"/>
        <v>100</v>
      </c>
      <c r="AH416" s="144"/>
      <c r="AI416" s="59" t="str">
        <f t="shared" si="52"/>
        <v>-</v>
      </c>
      <c r="AJ416" s="21" t="str">
        <f t="shared" si="53"/>
        <v>-</v>
      </c>
      <c r="AK416" s="144"/>
      <c r="AL416" s="154"/>
      <c r="AM416" s="154"/>
      <c r="AN416" s="154"/>
      <c r="AO416" s="154"/>
      <c r="AP416" s="144"/>
    </row>
    <row r="417" spans="4:42">
      <c r="D417" s="64"/>
      <c r="E417" s="65"/>
      <c r="F417" s="154"/>
      <c r="G417" s="154"/>
      <c r="H417" s="154"/>
      <c r="I417" s="144"/>
      <c r="J417" s="154"/>
      <c r="K417" s="154"/>
      <c r="L417" s="144"/>
      <c r="M417" s="144"/>
      <c r="N417" s="144"/>
      <c r="O417" s="144"/>
      <c r="P417" s="64"/>
      <c r="Q417" s="65"/>
      <c r="R417" s="144"/>
      <c r="S417" s="42" t="s">
        <v>2809</v>
      </c>
      <c r="T417" s="26" t="s">
        <v>3164</v>
      </c>
      <c r="U417" s="144"/>
      <c r="V417" s="65"/>
      <c r="W417" s="65"/>
      <c r="X417" s="65"/>
      <c r="Y417" s="65"/>
      <c r="Z417" s="144"/>
      <c r="AA417" s="49" t="s">
        <v>3165</v>
      </c>
      <c r="AB417" s="144"/>
      <c r="AC417" s="59" t="str">
        <f t="shared" si="48"/>
        <v>ARTSCI</v>
      </c>
      <c r="AD417" s="79" t="str">
        <f t="shared" si="49"/>
        <v>ARTSCI-100</v>
      </c>
      <c r="AE417" s="79" t="str">
        <f t="shared" si="50"/>
        <v>ARTSCI-100-66</v>
      </c>
      <c r="AF417" s="27" t="s">
        <v>3165</v>
      </c>
      <c r="AG417" s="21" t="str">
        <f t="shared" si="51"/>
        <v>100</v>
      </c>
      <c r="AH417" s="144"/>
      <c r="AI417" s="59" t="str">
        <f t="shared" si="52"/>
        <v>-</v>
      </c>
      <c r="AJ417" s="21" t="str">
        <f t="shared" si="53"/>
        <v>-</v>
      </c>
      <c r="AK417" s="144"/>
      <c r="AL417" s="154"/>
      <c r="AM417" s="154"/>
      <c r="AN417" s="154"/>
      <c r="AO417" s="154"/>
      <c r="AP417" s="144"/>
    </row>
    <row r="418" spans="4:42">
      <c r="D418" s="64"/>
      <c r="E418" s="65"/>
      <c r="F418" s="154"/>
      <c r="G418" s="154"/>
      <c r="H418" s="154"/>
      <c r="I418" s="144"/>
      <c r="J418" s="154"/>
      <c r="K418" s="154"/>
      <c r="L418" s="144"/>
      <c r="M418" s="144"/>
      <c r="N418" s="144"/>
      <c r="O418" s="144"/>
      <c r="P418" s="64"/>
      <c r="Q418" s="65"/>
      <c r="R418" s="144"/>
      <c r="S418" s="42" t="s">
        <v>2813</v>
      </c>
      <c r="T418" s="26" t="s">
        <v>3166</v>
      </c>
      <c r="U418" s="144"/>
      <c r="V418" s="65"/>
      <c r="W418" s="65"/>
      <c r="X418" s="65"/>
      <c r="Y418" s="65"/>
      <c r="Z418" s="144"/>
      <c r="AA418" s="49" t="s">
        <v>3167</v>
      </c>
      <c r="AB418" s="144"/>
      <c r="AC418" s="59" t="str">
        <f t="shared" si="48"/>
        <v>ARTSCI</v>
      </c>
      <c r="AD418" s="79" t="str">
        <f t="shared" si="49"/>
        <v>ARTSCI-100</v>
      </c>
      <c r="AE418" s="79" t="str">
        <f t="shared" si="50"/>
        <v>ARTSCI-100-67</v>
      </c>
      <c r="AF418" s="27" t="s">
        <v>3167</v>
      </c>
      <c r="AG418" s="21" t="str">
        <f t="shared" si="51"/>
        <v>100</v>
      </c>
      <c r="AH418" s="144"/>
      <c r="AI418" s="59" t="str">
        <f t="shared" si="52"/>
        <v>-</v>
      </c>
      <c r="AJ418" s="21" t="str">
        <f t="shared" si="53"/>
        <v>-</v>
      </c>
      <c r="AK418" s="144"/>
      <c r="AL418" s="154"/>
      <c r="AM418" s="154"/>
      <c r="AN418" s="154"/>
      <c r="AO418" s="154"/>
      <c r="AP418" s="144"/>
    </row>
    <row r="419" spans="4:42">
      <c r="D419" s="64"/>
      <c r="E419" s="65"/>
      <c r="F419" s="154"/>
      <c r="G419" s="154"/>
      <c r="H419" s="154"/>
      <c r="I419" s="144"/>
      <c r="J419" s="154"/>
      <c r="K419" s="154"/>
      <c r="L419" s="144"/>
      <c r="M419" s="144"/>
      <c r="N419" s="144"/>
      <c r="O419" s="144"/>
      <c r="P419" s="64"/>
      <c r="Q419" s="65"/>
      <c r="R419" s="144"/>
      <c r="S419" s="42" t="s">
        <v>2817</v>
      </c>
      <c r="T419" s="26" t="s">
        <v>3168</v>
      </c>
      <c r="U419" s="144"/>
      <c r="V419" s="65"/>
      <c r="W419" s="65"/>
      <c r="X419" s="65"/>
      <c r="Y419" s="65"/>
      <c r="Z419" s="144"/>
      <c r="AA419" s="49" t="s">
        <v>3169</v>
      </c>
      <c r="AB419" s="144"/>
      <c r="AC419" s="59" t="str">
        <f t="shared" si="48"/>
        <v>HEALTHSCI</v>
      </c>
      <c r="AD419" s="79" t="str">
        <f t="shared" si="49"/>
        <v>HEALTHSCI-100</v>
      </c>
      <c r="AE419" s="79" t="str">
        <f t="shared" si="50"/>
        <v>HEALTHSCI-100-4</v>
      </c>
      <c r="AF419" s="27" t="s">
        <v>3169</v>
      </c>
      <c r="AG419" s="21" t="str">
        <f t="shared" si="51"/>
        <v>100</v>
      </c>
      <c r="AH419" s="144"/>
      <c r="AI419" s="59" t="str">
        <f t="shared" si="52"/>
        <v>-</v>
      </c>
      <c r="AJ419" s="21" t="str">
        <f t="shared" si="53"/>
        <v>-</v>
      </c>
      <c r="AK419" s="144"/>
      <c r="AL419" s="154"/>
      <c r="AM419" s="154"/>
      <c r="AN419" s="154"/>
      <c r="AO419" s="154"/>
      <c r="AP419" s="144"/>
    </row>
    <row r="420" spans="4:42">
      <c r="D420" s="64"/>
      <c r="E420" s="65"/>
      <c r="F420" s="154"/>
      <c r="G420" s="154"/>
      <c r="H420" s="154"/>
      <c r="I420" s="144"/>
      <c r="J420" s="154"/>
      <c r="K420" s="154"/>
      <c r="L420" s="144"/>
      <c r="M420" s="144"/>
      <c r="N420" s="144"/>
      <c r="O420" s="144"/>
      <c r="P420" s="64"/>
      <c r="Q420" s="65"/>
      <c r="R420" s="144"/>
      <c r="S420" s="42" t="s">
        <v>2821</v>
      </c>
      <c r="T420" s="26" t="s">
        <v>3170</v>
      </c>
      <c r="U420" s="144"/>
      <c r="V420" s="65"/>
      <c r="W420" s="65"/>
      <c r="X420" s="65"/>
      <c r="Y420" s="65"/>
      <c r="Z420" s="144"/>
      <c r="AA420" s="49" t="s">
        <v>3171</v>
      </c>
      <c r="AB420" s="144"/>
      <c r="AC420" s="59" t="str">
        <f t="shared" si="48"/>
        <v>HEALTHSCI</v>
      </c>
      <c r="AD420" s="79" t="str">
        <f t="shared" si="49"/>
        <v>HEALTHSCI-100</v>
      </c>
      <c r="AE420" s="79" t="str">
        <f t="shared" si="50"/>
        <v>HEALTHSCI-100-5</v>
      </c>
      <c r="AF420" s="27" t="s">
        <v>3171</v>
      </c>
      <c r="AG420" s="21" t="str">
        <f t="shared" si="51"/>
        <v>100</v>
      </c>
      <c r="AH420" s="144"/>
      <c r="AI420" s="59" t="str">
        <f t="shared" si="52"/>
        <v>-</v>
      </c>
      <c r="AJ420" s="21" t="str">
        <f t="shared" si="53"/>
        <v>-</v>
      </c>
      <c r="AK420" s="144"/>
      <c r="AL420" s="154"/>
      <c r="AM420" s="154"/>
      <c r="AN420" s="154"/>
      <c r="AO420" s="154"/>
      <c r="AP420" s="144"/>
    </row>
    <row r="421" spans="4:42">
      <c r="D421" s="64"/>
      <c r="E421" s="65"/>
      <c r="F421" s="154"/>
      <c r="G421" s="154"/>
      <c r="H421" s="154"/>
      <c r="I421" s="144"/>
      <c r="J421" s="154"/>
      <c r="K421" s="154"/>
      <c r="L421" s="144"/>
      <c r="M421" s="144"/>
      <c r="N421" s="144"/>
      <c r="O421" s="144"/>
      <c r="P421" s="64"/>
      <c r="Q421" s="65"/>
      <c r="R421" s="144"/>
      <c r="S421" s="42" t="s">
        <v>2825</v>
      </c>
      <c r="T421" s="26" t="s">
        <v>3172</v>
      </c>
      <c r="U421" s="144"/>
      <c r="V421" s="65"/>
      <c r="W421" s="65"/>
      <c r="X421" s="65"/>
      <c r="Y421" s="65"/>
      <c r="Z421" s="144"/>
      <c r="AA421" s="49" t="s">
        <v>3173</v>
      </c>
      <c r="AB421" s="144"/>
      <c r="AC421" s="59" t="str">
        <f t="shared" si="48"/>
        <v>HEALTHSCI</v>
      </c>
      <c r="AD421" s="79" t="str">
        <f t="shared" si="49"/>
        <v>HEALTHSCI-100</v>
      </c>
      <c r="AE421" s="79" t="str">
        <f t="shared" si="50"/>
        <v>HEALTHSCI-100-6</v>
      </c>
      <c r="AF421" s="27" t="s">
        <v>3173</v>
      </c>
      <c r="AG421" s="21" t="str">
        <f t="shared" si="51"/>
        <v>100</v>
      </c>
      <c r="AH421" s="144"/>
      <c r="AI421" s="59" t="str">
        <f t="shared" si="52"/>
        <v>-</v>
      </c>
      <c r="AJ421" s="21" t="str">
        <f t="shared" si="53"/>
        <v>-</v>
      </c>
      <c r="AK421" s="144"/>
      <c r="AL421" s="154"/>
      <c r="AM421" s="154"/>
      <c r="AN421" s="154"/>
      <c r="AO421" s="154"/>
      <c r="AP421" s="144"/>
    </row>
    <row r="422" spans="4:42">
      <c r="D422" s="64"/>
      <c r="E422" s="65"/>
      <c r="F422" s="154"/>
      <c r="G422" s="154"/>
      <c r="H422" s="154"/>
      <c r="I422" s="144"/>
      <c r="J422" s="154"/>
      <c r="K422" s="154"/>
      <c r="L422" s="144"/>
      <c r="M422" s="144"/>
      <c r="N422" s="144"/>
      <c r="O422" s="144"/>
      <c r="P422" s="64"/>
      <c r="Q422" s="65"/>
      <c r="R422" s="144"/>
      <c r="S422" s="42" t="s">
        <v>2829</v>
      </c>
      <c r="T422" s="26" t="s">
        <v>3174</v>
      </c>
      <c r="U422" s="144"/>
      <c r="V422" s="65"/>
      <c r="W422" s="65"/>
      <c r="X422" s="65"/>
      <c r="Y422" s="65"/>
      <c r="Z422" s="144"/>
      <c r="AA422" s="49" t="s">
        <v>3175</v>
      </c>
      <c r="AB422" s="144"/>
      <c r="AC422" s="59" t="str">
        <f t="shared" si="48"/>
        <v>ARTSCI</v>
      </c>
      <c r="AD422" s="79" t="str">
        <f t="shared" si="49"/>
        <v>ARTSCI-100</v>
      </c>
      <c r="AE422" s="79" t="str">
        <f t="shared" si="50"/>
        <v>ARTSCI-100-68</v>
      </c>
      <c r="AF422" s="27" t="s">
        <v>3175</v>
      </c>
      <c r="AG422" s="21" t="str">
        <f t="shared" si="51"/>
        <v>100</v>
      </c>
      <c r="AH422" s="144"/>
      <c r="AI422" s="59" t="str">
        <f t="shared" si="52"/>
        <v>-</v>
      </c>
      <c r="AJ422" s="21" t="str">
        <f t="shared" si="53"/>
        <v>-</v>
      </c>
      <c r="AK422" s="144"/>
      <c r="AL422" s="154"/>
      <c r="AM422" s="154"/>
      <c r="AN422" s="154"/>
      <c r="AO422" s="154"/>
      <c r="AP422" s="144"/>
    </row>
    <row r="423" spans="4:42">
      <c r="D423" s="64"/>
      <c r="E423" s="65"/>
      <c r="F423" s="154"/>
      <c r="G423" s="154"/>
      <c r="H423" s="154"/>
      <c r="I423" s="144"/>
      <c r="J423" s="154"/>
      <c r="K423" s="154"/>
      <c r="L423" s="144"/>
      <c r="M423" s="144"/>
      <c r="N423" s="144"/>
      <c r="O423" s="144"/>
      <c r="P423" s="64"/>
      <c r="Q423" s="65"/>
      <c r="R423" s="144"/>
      <c r="S423" s="42" t="s">
        <v>2834</v>
      </c>
      <c r="T423" s="26" t="s">
        <v>3176</v>
      </c>
      <c r="U423" s="144"/>
      <c r="V423" s="65"/>
      <c r="W423" s="65"/>
      <c r="X423" s="65"/>
      <c r="Y423" s="65"/>
      <c r="Z423" s="144"/>
      <c r="AA423" s="49" t="s">
        <v>3177</v>
      </c>
      <c r="AB423" s="144"/>
      <c r="AC423" s="59" t="str">
        <f t="shared" si="48"/>
        <v>ARTSCI</v>
      </c>
      <c r="AD423" s="79" t="str">
        <f t="shared" si="49"/>
        <v>ARTSCI-100</v>
      </c>
      <c r="AE423" s="79" t="str">
        <f t="shared" si="50"/>
        <v>ARTSCI-100-69</v>
      </c>
      <c r="AF423" s="27" t="s">
        <v>3177</v>
      </c>
      <c r="AG423" s="21" t="str">
        <f t="shared" si="51"/>
        <v>100</v>
      </c>
      <c r="AH423" s="144"/>
      <c r="AI423" s="59" t="str">
        <f t="shared" si="52"/>
        <v>-</v>
      </c>
      <c r="AJ423" s="21" t="str">
        <f t="shared" si="53"/>
        <v>-</v>
      </c>
      <c r="AK423" s="144"/>
      <c r="AL423" s="154"/>
      <c r="AM423" s="154"/>
      <c r="AN423" s="154"/>
      <c r="AO423" s="154"/>
      <c r="AP423" s="144"/>
    </row>
    <row r="424" spans="4:42">
      <c r="D424" s="64"/>
      <c r="E424" s="65"/>
      <c r="F424" s="154"/>
      <c r="G424" s="154"/>
      <c r="H424" s="154"/>
      <c r="I424" s="144"/>
      <c r="J424" s="154"/>
      <c r="K424" s="154"/>
      <c r="L424" s="144"/>
      <c r="M424" s="144"/>
      <c r="N424" s="144"/>
      <c r="O424" s="144"/>
      <c r="P424" s="64"/>
      <c r="Q424" s="65"/>
      <c r="R424" s="144"/>
      <c r="S424" s="42" t="s">
        <v>2839</v>
      </c>
      <c r="T424" s="26" t="s">
        <v>3178</v>
      </c>
      <c r="U424" s="144"/>
      <c r="V424" s="65"/>
      <c r="W424" s="65"/>
      <c r="X424" s="65"/>
      <c r="Y424" s="65"/>
      <c r="Z424" s="144"/>
      <c r="AA424" s="49" t="s">
        <v>3179</v>
      </c>
      <c r="AB424" s="144"/>
      <c r="AC424" s="59" t="str">
        <f t="shared" si="48"/>
        <v>ARTSCI</v>
      </c>
      <c r="AD424" s="79" t="str">
        <f t="shared" si="49"/>
        <v>ARTSCI-100</v>
      </c>
      <c r="AE424" s="79" t="str">
        <f t="shared" si="50"/>
        <v>ARTSCI-100-70</v>
      </c>
      <c r="AF424" s="27" t="s">
        <v>3179</v>
      </c>
      <c r="AG424" s="21" t="str">
        <f t="shared" si="51"/>
        <v>100</v>
      </c>
      <c r="AH424" s="144"/>
      <c r="AI424" s="59" t="str">
        <f t="shared" si="52"/>
        <v>-</v>
      </c>
      <c r="AJ424" s="21" t="str">
        <f t="shared" si="53"/>
        <v>-</v>
      </c>
      <c r="AK424" s="144"/>
      <c r="AL424" s="154"/>
      <c r="AM424" s="154"/>
      <c r="AN424" s="154"/>
      <c r="AO424" s="154"/>
      <c r="AP424" s="144"/>
    </row>
    <row r="425" spans="4:42">
      <c r="D425" s="64"/>
      <c r="E425" s="65"/>
      <c r="F425" s="154"/>
      <c r="G425" s="154"/>
      <c r="H425" s="154"/>
      <c r="I425" s="144"/>
      <c r="J425" s="154"/>
      <c r="K425" s="154"/>
      <c r="L425" s="144"/>
      <c r="M425" s="144"/>
      <c r="N425" s="144"/>
      <c r="O425" s="144"/>
      <c r="P425" s="64"/>
      <c r="Q425" s="65"/>
      <c r="R425" s="144"/>
      <c r="S425" s="42" t="s">
        <v>2844</v>
      </c>
      <c r="T425" s="26" t="s">
        <v>3180</v>
      </c>
      <c r="U425" s="144"/>
      <c r="V425" s="65"/>
      <c r="W425" s="65"/>
      <c r="X425" s="65"/>
      <c r="Y425" s="65"/>
      <c r="Z425" s="144"/>
      <c r="AA425" s="49" t="s">
        <v>3181</v>
      </c>
      <c r="AB425" s="144"/>
      <c r="AC425" s="59" t="str">
        <f t="shared" si="48"/>
        <v>ARTSCI</v>
      </c>
      <c r="AD425" s="79" t="str">
        <f t="shared" si="49"/>
        <v>ARTSCI-100</v>
      </c>
      <c r="AE425" s="79" t="str">
        <f t="shared" si="50"/>
        <v>ARTSCI-100-71</v>
      </c>
      <c r="AF425" s="27" t="s">
        <v>3181</v>
      </c>
      <c r="AG425" s="21" t="str">
        <f t="shared" si="51"/>
        <v>100</v>
      </c>
      <c r="AH425" s="144"/>
      <c r="AI425" s="59" t="str">
        <f t="shared" si="52"/>
        <v>-</v>
      </c>
      <c r="AJ425" s="21" t="str">
        <f t="shared" si="53"/>
        <v>-</v>
      </c>
      <c r="AK425" s="144"/>
      <c r="AL425" s="154"/>
      <c r="AM425" s="154"/>
      <c r="AN425" s="154"/>
      <c r="AO425" s="154"/>
      <c r="AP425" s="144"/>
    </row>
    <row r="426" spans="4:42">
      <c r="D426" s="64"/>
      <c r="E426" s="65"/>
      <c r="F426" s="154"/>
      <c r="G426" s="154"/>
      <c r="H426" s="154"/>
      <c r="I426" s="144"/>
      <c r="J426" s="154"/>
      <c r="K426" s="154"/>
      <c r="L426" s="144"/>
      <c r="M426" s="144"/>
      <c r="N426" s="144"/>
      <c r="O426" s="144"/>
      <c r="P426" s="64"/>
      <c r="Q426" s="65"/>
      <c r="R426" s="144"/>
      <c r="S426" s="42" t="s">
        <v>2849</v>
      </c>
      <c r="T426" s="26" t="s">
        <v>3182</v>
      </c>
      <c r="U426" s="144"/>
      <c r="V426" s="65"/>
      <c r="W426" s="65"/>
      <c r="X426" s="65"/>
      <c r="Y426" s="65"/>
      <c r="Z426" s="144"/>
      <c r="AA426" s="49" t="s">
        <v>3183</v>
      </c>
      <c r="AB426" s="144"/>
      <c r="AC426" s="59" t="str">
        <f t="shared" si="48"/>
        <v>ARTSCI</v>
      </c>
      <c r="AD426" s="79" t="str">
        <f t="shared" si="49"/>
        <v>ARTSCI-100</v>
      </c>
      <c r="AE426" s="79" t="str">
        <f t="shared" si="50"/>
        <v>ARTSCI-100-72</v>
      </c>
      <c r="AF426" s="27" t="s">
        <v>3183</v>
      </c>
      <c r="AG426" s="21" t="str">
        <f t="shared" si="51"/>
        <v>100</v>
      </c>
      <c r="AH426" s="144"/>
      <c r="AI426" s="59" t="str">
        <f t="shared" si="52"/>
        <v>-</v>
      </c>
      <c r="AJ426" s="21" t="str">
        <f t="shared" si="53"/>
        <v>-</v>
      </c>
      <c r="AK426" s="144"/>
      <c r="AL426" s="154"/>
      <c r="AM426" s="154"/>
      <c r="AN426" s="154"/>
      <c r="AO426" s="154"/>
      <c r="AP426" s="144"/>
    </row>
    <row r="427" spans="4:42">
      <c r="D427" s="64"/>
      <c r="E427" s="65"/>
      <c r="F427" s="154"/>
      <c r="G427" s="154"/>
      <c r="H427" s="154"/>
      <c r="I427" s="144"/>
      <c r="J427" s="154"/>
      <c r="K427" s="154"/>
      <c r="L427" s="144"/>
      <c r="M427" s="144"/>
      <c r="N427" s="144"/>
      <c r="O427" s="144"/>
      <c r="P427" s="64"/>
      <c r="Q427" s="65"/>
      <c r="R427" s="144"/>
      <c r="S427" s="42" t="s">
        <v>2854</v>
      </c>
      <c r="T427" s="26" t="s">
        <v>3184</v>
      </c>
      <c r="U427" s="144"/>
      <c r="V427" s="65"/>
      <c r="W427" s="65"/>
      <c r="X427" s="65"/>
      <c r="Y427" s="65"/>
      <c r="Z427" s="144"/>
      <c r="AA427" s="49" t="s">
        <v>3185</v>
      </c>
      <c r="AB427" s="144"/>
      <c r="AC427" s="59" t="str">
        <f t="shared" si="48"/>
        <v>ARTSCI</v>
      </c>
      <c r="AD427" s="79" t="str">
        <f t="shared" si="49"/>
        <v>ARTSCI-100</v>
      </c>
      <c r="AE427" s="79" t="str">
        <f t="shared" si="50"/>
        <v>ARTSCI-100-73</v>
      </c>
      <c r="AF427" s="27" t="s">
        <v>3185</v>
      </c>
      <c r="AG427" s="21" t="str">
        <f t="shared" si="51"/>
        <v>100</v>
      </c>
      <c r="AH427" s="144"/>
      <c r="AI427" s="59" t="str">
        <f t="shared" si="52"/>
        <v>-</v>
      </c>
      <c r="AJ427" s="21" t="str">
        <f t="shared" si="53"/>
        <v>-</v>
      </c>
      <c r="AK427" s="144"/>
      <c r="AL427" s="154"/>
      <c r="AM427" s="154"/>
      <c r="AN427" s="154"/>
      <c r="AO427" s="154"/>
      <c r="AP427" s="144"/>
    </row>
    <row r="428" spans="4:42">
      <c r="D428" s="64"/>
      <c r="E428" s="65"/>
      <c r="F428" s="154"/>
      <c r="G428" s="154"/>
      <c r="H428" s="154"/>
      <c r="I428" s="144"/>
      <c r="J428" s="154"/>
      <c r="K428" s="154"/>
      <c r="L428" s="144"/>
      <c r="M428" s="144"/>
      <c r="N428" s="144"/>
      <c r="O428" s="144"/>
      <c r="P428" s="64"/>
      <c r="Q428" s="65"/>
      <c r="R428" s="144"/>
      <c r="S428" s="42" t="s">
        <v>2859</v>
      </c>
      <c r="T428" s="26" t="s">
        <v>3186</v>
      </c>
      <c r="U428" s="144"/>
      <c r="V428" s="65"/>
      <c r="W428" s="65"/>
      <c r="X428" s="65"/>
      <c r="Y428" s="65"/>
      <c r="Z428" s="144"/>
      <c r="AA428" s="49" t="s">
        <v>3187</v>
      </c>
      <c r="AB428" s="144"/>
      <c r="AC428" s="59" t="str">
        <f t="shared" si="48"/>
        <v>ARTSCI</v>
      </c>
      <c r="AD428" s="79" t="str">
        <f t="shared" si="49"/>
        <v>ARTSCI-100</v>
      </c>
      <c r="AE428" s="79" t="str">
        <f t="shared" si="50"/>
        <v>ARTSCI-100-74</v>
      </c>
      <c r="AF428" s="27" t="s">
        <v>3187</v>
      </c>
      <c r="AG428" s="21" t="str">
        <f t="shared" si="51"/>
        <v>100</v>
      </c>
      <c r="AH428" s="144"/>
      <c r="AI428" s="59" t="str">
        <f t="shared" si="52"/>
        <v>-</v>
      </c>
      <c r="AJ428" s="21" t="str">
        <f t="shared" si="53"/>
        <v>-</v>
      </c>
      <c r="AK428" s="144"/>
      <c r="AL428" s="154"/>
      <c r="AM428" s="154"/>
      <c r="AN428" s="154"/>
      <c r="AO428" s="154"/>
      <c r="AP428" s="144"/>
    </row>
    <row r="429" spans="4:42">
      <c r="D429" s="64"/>
      <c r="E429" s="65"/>
      <c r="F429" s="154"/>
      <c r="G429" s="154"/>
      <c r="H429" s="154"/>
      <c r="I429" s="144"/>
      <c r="J429" s="154"/>
      <c r="K429" s="154"/>
      <c r="L429" s="144"/>
      <c r="M429" s="144"/>
      <c r="N429" s="144"/>
      <c r="O429" s="144"/>
      <c r="P429" s="64"/>
      <c r="Q429" s="65"/>
      <c r="R429" s="144"/>
      <c r="S429" s="42" t="s">
        <v>2864</v>
      </c>
      <c r="T429" s="26" t="s">
        <v>3188</v>
      </c>
      <c r="U429" s="144"/>
      <c r="V429" s="65"/>
      <c r="W429" s="65"/>
      <c r="X429" s="65"/>
      <c r="Y429" s="65"/>
      <c r="Z429" s="144"/>
      <c r="AA429" s="49" t="s">
        <v>3189</v>
      </c>
      <c r="AB429" s="144"/>
      <c r="AC429" s="59" t="str">
        <f t="shared" si="48"/>
        <v>ARTSCI</v>
      </c>
      <c r="AD429" s="79" t="str">
        <f t="shared" si="49"/>
        <v>ARTSCI-100</v>
      </c>
      <c r="AE429" s="79" t="str">
        <f t="shared" si="50"/>
        <v>ARTSCI-100-75</v>
      </c>
      <c r="AF429" s="27" t="s">
        <v>3189</v>
      </c>
      <c r="AG429" s="21" t="str">
        <f t="shared" si="51"/>
        <v>100</v>
      </c>
      <c r="AH429" s="144"/>
      <c r="AI429" s="59" t="str">
        <f t="shared" si="52"/>
        <v>-</v>
      </c>
      <c r="AJ429" s="21" t="str">
        <f t="shared" si="53"/>
        <v>-</v>
      </c>
      <c r="AK429" s="144"/>
      <c r="AL429" s="154"/>
      <c r="AM429" s="154"/>
      <c r="AN429" s="154"/>
      <c r="AO429" s="154"/>
      <c r="AP429" s="144"/>
    </row>
    <row r="430" spans="4:42">
      <c r="D430" s="64"/>
      <c r="E430" s="65"/>
      <c r="F430" s="154"/>
      <c r="G430" s="154"/>
      <c r="H430" s="154"/>
      <c r="I430" s="144"/>
      <c r="J430" s="154"/>
      <c r="K430" s="154"/>
      <c r="L430" s="144"/>
      <c r="M430" s="144"/>
      <c r="N430" s="144"/>
      <c r="O430" s="144"/>
      <c r="P430" s="64"/>
      <c r="Q430" s="65"/>
      <c r="R430" s="144"/>
      <c r="S430" s="42" t="s">
        <v>2869</v>
      </c>
      <c r="T430" s="26" t="s">
        <v>3190</v>
      </c>
      <c r="U430" s="144"/>
      <c r="V430" s="65"/>
      <c r="W430" s="65"/>
      <c r="X430" s="65"/>
      <c r="Y430" s="65"/>
      <c r="Z430" s="144"/>
      <c r="AA430" s="49" t="s">
        <v>3191</v>
      </c>
      <c r="AB430" s="144"/>
      <c r="AC430" s="59" t="str">
        <f t="shared" si="48"/>
        <v>ARTSCI</v>
      </c>
      <c r="AD430" s="79" t="str">
        <f t="shared" si="49"/>
        <v>ARTSCI-100</v>
      </c>
      <c r="AE430" s="79" t="str">
        <f t="shared" si="50"/>
        <v>ARTSCI-100-76</v>
      </c>
      <c r="AF430" s="27" t="s">
        <v>3191</v>
      </c>
      <c r="AG430" s="21" t="str">
        <f t="shared" si="51"/>
        <v>100</v>
      </c>
      <c r="AH430" s="144"/>
      <c r="AI430" s="59" t="str">
        <f t="shared" si="52"/>
        <v>-</v>
      </c>
      <c r="AJ430" s="21" t="str">
        <f t="shared" si="53"/>
        <v>-</v>
      </c>
      <c r="AK430" s="144"/>
      <c r="AL430" s="154"/>
      <c r="AM430" s="154"/>
      <c r="AN430" s="154"/>
      <c r="AO430" s="154"/>
      <c r="AP430" s="144"/>
    </row>
    <row r="431" spans="4:42">
      <c r="D431" s="64"/>
      <c r="E431" s="65"/>
      <c r="F431" s="154"/>
      <c r="G431" s="154"/>
      <c r="H431" s="154"/>
      <c r="I431" s="144"/>
      <c r="J431" s="154"/>
      <c r="K431" s="154"/>
      <c r="L431" s="144"/>
      <c r="M431" s="144"/>
      <c r="N431" s="144"/>
      <c r="O431" s="144"/>
      <c r="P431" s="64"/>
      <c r="Q431" s="65"/>
      <c r="R431" s="144"/>
      <c r="S431" s="42" t="s">
        <v>2874</v>
      </c>
      <c r="T431" s="26" t="s">
        <v>3192</v>
      </c>
      <c r="U431" s="144"/>
      <c r="V431" s="65"/>
      <c r="W431" s="65"/>
      <c r="X431" s="65"/>
      <c r="Y431" s="65"/>
      <c r="Z431" s="144"/>
      <c r="AA431" s="49" t="s">
        <v>3193</v>
      </c>
      <c r="AB431" s="144"/>
      <c r="AC431" s="59" t="str">
        <f t="shared" si="48"/>
        <v>ARTSCI</v>
      </c>
      <c r="AD431" s="79" t="str">
        <f t="shared" si="49"/>
        <v>ARTSCI-100</v>
      </c>
      <c r="AE431" s="79" t="str">
        <f t="shared" si="50"/>
        <v>ARTSCI-100-77</v>
      </c>
      <c r="AF431" s="27" t="s">
        <v>3193</v>
      </c>
      <c r="AG431" s="21" t="str">
        <f t="shared" si="51"/>
        <v>100</v>
      </c>
      <c r="AH431" s="144"/>
      <c r="AI431" s="59" t="str">
        <f t="shared" si="52"/>
        <v>-</v>
      </c>
      <c r="AJ431" s="21" t="str">
        <f t="shared" si="53"/>
        <v>-</v>
      </c>
      <c r="AK431" s="144"/>
      <c r="AL431" s="154"/>
      <c r="AM431" s="154"/>
      <c r="AN431" s="154"/>
      <c r="AO431" s="154"/>
      <c r="AP431" s="144"/>
    </row>
    <row r="432" spans="4:42">
      <c r="D432" s="64"/>
      <c r="E432" s="65"/>
      <c r="F432" s="154"/>
      <c r="G432" s="154"/>
      <c r="H432" s="154"/>
      <c r="I432" s="144"/>
      <c r="J432" s="154"/>
      <c r="K432" s="154"/>
      <c r="L432" s="144"/>
      <c r="M432" s="144"/>
      <c r="N432" s="144"/>
      <c r="O432" s="144"/>
      <c r="P432" s="64"/>
      <c r="Q432" s="65"/>
      <c r="R432" s="144"/>
      <c r="S432" s="42" t="s">
        <v>2879</v>
      </c>
      <c r="T432" s="26" t="s">
        <v>3194</v>
      </c>
      <c r="U432" s="144"/>
      <c r="V432" s="65"/>
      <c r="W432" s="65"/>
      <c r="X432" s="65"/>
      <c r="Y432" s="65"/>
      <c r="Z432" s="144"/>
      <c r="AA432" s="49" t="s">
        <v>3195</v>
      </c>
      <c r="AB432" s="144"/>
      <c r="AC432" s="59" t="str">
        <f t="shared" si="48"/>
        <v>ARTSCI</v>
      </c>
      <c r="AD432" s="79" t="str">
        <f t="shared" si="49"/>
        <v>ARTSCI-100</v>
      </c>
      <c r="AE432" s="79" t="str">
        <f t="shared" si="50"/>
        <v>ARTSCI-100-78</v>
      </c>
      <c r="AF432" s="27" t="s">
        <v>3195</v>
      </c>
      <c r="AG432" s="21" t="str">
        <f t="shared" si="51"/>
        <v>100</v>
      </c>
      <c r="AH432" s="144"/>
      <c r="AI432" s="59" t="str">
        <f t="shared" si="52"/>
        <v>-</v>
      </c>
      <c r="AJ432" s="21" t="str">
        <f t="shared" si="53"/>
        <v>-</v>
      </c>
      <c r="AK432" s="144"/>
      <c r="AL432" s="154"/>
      <c r="AM432" s="154"/>
      <c r="AN432" s="154"/>
      <c r="AO432" s="154"/>
      <c r="AP432" s="144"/>
    </row>
    <row r="433" spans="4:42">
      <c r="D433" s="64"/>
      <c r="E433" s="65"/>
      <c r="F433" s="154"/>
      <c r="G433" s="154"/>
      <c r="H433" s="154"/>
      <c r="I433" s="144"/>
      <c r="J433" s="154"/>
      <c r="K433" s="154"/>
      <c r="L433" s="144"/>
      <c r="M433" s="144"/>
      <c r="N433" s="144"/>
      <c r="O433" s="144"/>
      <c r="P433" s="64"/>
      <c r="Q433" s="65"/>
      <c r="R433" s="144"/>
      <c r="S433" s="42" t="s">
        <v>2884</v>
      </c>
      <c r="T433" s="26" t="s">
        <v>3196</v>
      </c>
      <c r="U433" s="144"/>
      <c r="V433" s="65"/>
      <c r="W433" s="65"/>
      <c r="X433" s="65"/>
      <c r="Y433" s="65"/>
      <c r="Z433" s="144"/>
      <c r="AA433" s="49" t="s">
        <v>3197</v>
      </c>
      <c r="AB433" s="144"/>
      <c r="AC433" s="59" t="str">
        <f t="shared" si="48"/>
        <v>HEALTHSCI</v>
      </c>
      <c r="AD433" s="79" t="str">
        <f t="shared" si="49"/>
        <v>HEALTHSCI-100</v>
      </c>
      <c r="AE433" s="79" t="str">
        <f t="shared" si="50"/>
        <v>HEALTHSCI-100-7</v>
      </c>
      <c r="AF433" s="27" t="s">
        <v>3197</v>
      </c>
      <c r="AG433" s="21" t="str">
        <f t="shared" si="51"/>
        <v>100</v>
      </c>
      <c r="AH433" s="144"/>
      <c r="AI433" s="59" t="str">
        <f t="shared" si="52"/>
        <v>-</v>
      </c>
      <c r="AJ433" s="21" t="str">
        <f t="shared" si="53"/>
        <v>-</v>
      </c>
      <c r="AK433" s="144"/>
      <c r="AL433" s="154"/>
      <c r="AM433" s="154"/>
      <c r="AN433" s="154"/>
      <c r="AO433" s="154"/>
      <c r="AP433" s="144"/>
    </row>
    <row r="434" spans="4:42">
      <c r="D434" s="64"/>
      <c r="E434" s="65"/>
      <c r="F434" s="154"/>
      <c r="G434" s="154"/>
      <c r="H434" s="154"/>
      <c r="I434" s="144"/>
      <c r="J434" s="154"/>
      <c r="K434" s="154"/>
      <c r="L434" s="144"/>
      <c r="M434" s="144"/>
      <c r="N434" s="144"/>
      <c r="O434" s="144"/>
      <c r="P434" s="64"/>
      <c r="Q434" s="65"/>
      <c r="R434" s="144"/>
      <c r="S434" s="42" t="s">
        <v>2889</v>
      </c>
      <c r="T434" s="26" t="s">
        <v>3198</v>
      </c>
      <c r="U434" s="144"/>
      <c r="V434" s="65"/>
      <c r="W434" s="65"/>
      <c r="X434" s="65"/>
      <c r="Y434" s="65"/>
      <c r="Z434" s="144"/>
      <c r="AA434" s="49" t="s">
        <v>3199</v>
      </c>
      <c r="AB434" s="144"/>
      <c r="AC434" s="59" t="str">
        <f t="shared" si="48"/>
        <v>HEALTHSCI</v>
      </c>
      <c r="AD434" s="79" t="str">
        <f t="shared" si="49"/>
        <v>HEALTHSCI-100</v>
      </c>
      <c r="AE434" s="79" t="str">
        <f t="shared" si="50"/>
        <v>HEALTHSCI-100-8</v>
      </c>
      <c r="AF434" s="27" t="s">
        <v>3199</v>
      </c>
      <c r="AG434" s="21" t="str">
        <f t="shared" si="51"/>
        <v>100</v>
      </c>
      <c r="AH434" s="144"/>
      <c r="AI434" s="59" t="str">
        <f t="shared" si="52"/>
        <v>-</v>
      </c>
      <c r="AJ434" s="21" t="str">
        <f t="shared" si="53"/>
        <v>-</v>
      </c>
      <c r="AK434" s="144"/>
      <c r="AL434" s="154"/>
      <c r="AM434" s="154"/>
      <c r="AN434" s="154"/>
      <c r="AO434" s="154"/>
      <c r="AP434" s="144"/>
    </row>
    <row r="435" spans="4:42">
      <c r="D435" s="64"/>
      <c r="E435" s="65"/>
      <c r="F435" s="154"/>
      <c r="G435" s="154"/>
      <c r="H435" s="154"/>
      <c r="I435" s="144"/>
      <c r="J435" s="154"/>
      <c r="K435" s="154"/>
      <c r="L435" s="144"/>
      <c r="M435" s="144"/>
      <c r="N435" s="144"/>
      <c r="O435" s="144"/>
      <c r="P435" s="64"/>
      <c r="Q435" s="65"/>
      <c r="R435" s="144"/>
      <c r="S435" s="42" t="s">
        <v>2894</v>
      </c>
      <c r="T435" s="26" t="s">
        <v>3200</v>
      </c>
      <c r="U435" s="144"/>
      <c r="V435" s="65"/>
      <c r="W435" s="65"/>
      <c r="X435" s="65"/>
      <c r="Y435" s="65"/>
      <c r="Z435" s="144"/>
      <c r="AA435" s="49" t="s">
        <v>3201</v>
      </c>
      <c r="AB435" s="144"/>
      <c r="AC435" s="59" t="str">
        <f t="shared" si="48"/>
        <v>HEALTHSCI</v>
      </c>
      <c r="AD435" s="79" t="str">
        <f t="shared" si="49"/>
        <v>HEALTHSCI-100</v>
      </c>
      <c r="AE435" s="79" t="str">
        <f t="shared" si="50"/>
        <v>HEALTHSCI-100-9</v>
      </c>
      <c r="AF435" s="27" t="s">
        <v>3201</v>
      </c>
      <c r="AG435" s="21" t="str">
        <f t="shared" si="51"/>
        <v>100</v>
      </c>
      <c r="AH435" s="144"/>
      <c r="AI435" s="59" t="str">
        <f t="shared" si="52"/>
        <v>-</v>
      </c>
      <c r="AJ435" s="21" t="str">
        <f t="shared" si="53"/>
        <v>-</v>
      </c>
      <c r="AK435" s="144"/>
      <c r="AL435" s="154"/>
      <c r="AM435" s="154"/>
      <c r="AN435" s="154"/>
      <c r="AO435" s="154"/>
      <c r="AP435" s="144"/>
    </row>
    <row r="436" spans="4:42">
      <c r="D436" s="64"/>
      <c r="E436" s="65"/>
      <c r="F436" s="154"/>
      <c r="G436" s="154"/>
      <c r="H436" s="154"/>
      <c r="I436" s="144"/>
      <c r="J436" s="154"/>
      <c r="K436" s="154"/>
      <c r="L436" s="144"/>
      <c r="M436" s="144"/>
      <c r="N436" s="144"/>
      <c r="O436" s="144"/>
      <c r="P436" s="64"/>
      <c r="Q436" s="65"/>
      <c r="R436" s="144"/>
      <c r="S436" s="42" t="s">
        <v>2899</v>
      </c>
      <c r="T436" s="26" t="s">
        <v>3202</v>
      </c>
      <c r="U436" s="144"/>
      <c r="V436" s="65"/>
      <c r="W436" s="65"/>
      <c r="X436" s="65"/>
      <c r="Y436" s="65"/>
      <c r="Z436" s="144"/>
      <c r="AA436" s="49" t="s">
        <v>3203</v>
      </c>
      <c r="AB436" s="144"/>
      <c r="AC436" s="59" t="str">
        <f t="shared" si="48"/>
        <v>HEALTHSCI</v>
      </c>
      <c r="AD436" s="79" t="str">
        <f t="shared" si="49"/>
        <v>HEALTHSCI-100</v>
      </c>
      <c r="AE436" s="79" t="str">
        <f t="shared" si="50"/>
        <v>HEALTHSCI-100-10</v>
      </c>
      <c r="AF436" s="27" t="s">
        <v>3203</v>
      </c>
      <c r="AG436" s="21" t="str">
        <f t="shared" si="51"/>
        <v>100</v>
      </c>
      <c r="AH436" s="144"/>
      <c r="AI436" s="59" t="str">
        <f t="shared" si="52"/>
        <v>-</v>
      </c>
      <c r="AJ436" s="21" t="str">
        <f t="shared" si="53"/>
        <v>-</v>
      </c>
      <c r="AK436" s="144"/>
      <c r="AL436" s="154"/>
      <c r="AM436" s="154"/>
      <c r="AN436" s="154"/>
      <c r="AO436" s="154"/>
      <c r="AP436" s="144"/>
    </row>
    <row r="437" spans="4:42">
      <c r="D437" s="64"/>
      <c r="E437" s="65"/>
      <c r="F437" s="154"/>
      <c r="G437" s="154"/>
      <c r="H437" s="154"/>
      <c r="I437" s="144"/>
      <c r="J437" s="154"/>
      <c r="K437" s="154"/>
      <c r="L437" s="144"/>
      <c r="M437" s="144"/>
      <c r="N437" s="144"/>
      <c r="O437" s="144"/>
      <c r="P437" s="64"/>
      <c r="Q437" s="65"/>
      <c r="R437" s="144"/>
      <c r="S437" s="42" t="s">
        <v>2904</v>
      </c>
      <c r="T437" s="26" t="s">
        <v>3204</v>
      </c>
      <c r="U437" s="144"/>
      <c r="V437" s="65"/>
      <c r="W437" s="65"/>
      <c r="X437" s="65"/>
      <c r="Y437" s="65"/>
      <c r="Z437" s="144"/>
      <c r="AA437" s="49" t="s">
        <v>3205</v>
      </c>
      <c r="AB437" s="144"/>
      <c r="AC437" s="59" t="str">
        <f t="shared" si="48"/>
        <v>HEALTHSCI</v>
      </c>
      <c r="AD437" s="79" t="str">
        <f t="shared" si="49"/>
        <v>HEALTHSCI-100</v>
      </c>
      <c r="AE437" s="79" t="str">
        <f t="shared" si="50"/>
        <v>HEALTHSCI-100-11</v>
      </c>
      <c r="AF437" s="27" t="s">
        <v>3205</v>
      </c>
      <c r="AG437" s="21" t="str">
        <f t="shared" si="51"/>
        <v>100</v>
      </c>
      <c r="AH437" s="144"/>
      <c r="AI437" s="59" t="str">
        <f t="shared" si="52"/>
        <v>-</v>
      </c>
      <c r="AJ437" s="21" t="str">
        <f t="shared" si="53"/>
        <v>-</v>
      </c>
      <c r="AK437" s="144"/>
      <c r="AL437" s="154"/>
      <c r="AM437" s="154"/>
      <c r="AN437" s="154"/>
      <c r="AO437" s="154"/>
      <c r="AP437" s="144"/>
    </row>
    <row r="438" spans="4:42">
      <c r="D438" s="64"/>
      <c r="E438" s="65"/>
      <c r="F438" s="154"/>
      <c r="G438" s="154"/>
      <c r="H438" s="154"/>
      <c r="I438" s="144"/>
      <c r="J438" s="154"/>
      <c r="K438" s="154"/>
      <c r="L438" s="144"/>
      <c r="M438" s="144"/>
      <c r="N438" s="144"/>
      <c r="O438" s="144"/>
      <c r="P438" s="64"/>
      <c r="Q438" s="65"/>
      <c r="R438" s="144"/>
      <c r="S438" s="42" t="s">
        <v>2909</v>
      </c>
      <c r="T438" s="26" t="s">
        <v>3206</v>
      </c>
      <c r="U438" s="144"/>
      <c r="V438" s="65"/>
      <c r="W438" s="65"/>
      <c r="X438" s="65"/>
      <c r="Y438" s="65"/>
      <c r="Z438" s="144"/>
      <c r="AA438" s="49" t="s">
        <v>3207</v>
      </c>
      <c r="AB438" s="144"/>
      <c r="AC438" s="59" t="str">
        <f t="shared" si="48"/>
        <v>HEALTHSCI</v>
      </c>
      <c r="AD438" s="79" t="str">
        <f t="shared" si="49"/>
        <v>HEALTHSCI-100</v>
      </c>
      <c r="AE438" s="79" t="str">
        <f t="shared" si="50"/>
        <v>HEALTHSCI-100-12</v>
      </c>
      <c r="AF438" s="27" t="s">
        <v>3207</v>
      </c>
      <c r="AG438" s="21" t="str">
        <f t="shared" si="51"/>
        <v>100</v>
      </c>
      <c r="AH438" s="144"/>
      <c r="AI438" s="59" t="str">
        <f t="shared" si="52"/>
        <v>-</v>
      </c>
      <c r="AJ438" s="21" t="str">
        <f t="shared" si="53"/>
        <v>-</v>
      </c>
      <c r="AK438" s="144"/>
      <c r="AL438" s="154"/>
      <c r="AM438" s="154"/>
      <c r="AN438" s="154"/>
      <c r="AO438" s="154"/>
      <c r="AP438" s="144"/>
    </row>
    <row r="439" spans="4:42">
      <c r="D439" s="64"/>
      <c r="E439" s="65"/>
      <c r="F439" s="154"/>
      <c r="G439" s="154"/>
      <c r="H439" s="154"/>
      <c r="I439" s="144"/>
      <c r="J439" s="154"/>
      <c r="K439" s="154"/>
      <c r="L439" s="144"/>
      <c r="M439" s="144"/>
      <c r="N439" s="144"/>
      <c r="O439" s="144"/>
      <c r="P439" s="64"/>
      <c r="Q439" s="65"/>
      <c r="R439" s="144"/>
      <c r="S439" s="42" t="s">
        <v>3208</v>
      </c>
      <c r="T439" s="26" t="s">
        <v>3209</v>
      </c>
      <c r="U439" s="144"/>
      <c r="V439" s="65"/>
      <c r="W439" s="65"/>
      <c r="X439" s="65"/>
      <c r="Y439" s="65"/>
      <c r="Z439" s="144"/>
      <c r="AA439" s="49" t="s">
        <v>3210</v>
      </c>
      <c r="AB439" s="144"/>
      <c r="AC439" s="59" t="str">
        <f t="shared" si="48"/>
        <v>HEALTHSCI</v>
      </c>
      <c r="AD439" s="79" t="str">
        <f t="shared" si="49"/>
        <v>HEALTHSCI-100</v>
      </c>
      <c r="AE439" s="79" t="str">
        <f t="shared" si="50"/>
        <v>HEALTHSCI-100-13</v>
      </c>
      <c r="AF439" s="27" t="s">
        <v>3210</v>
      </c>
      <c r="AG439" s="21" t="str">
        <f t="shared" si="51"/>
        <v>100</v>
      </c>
      <c r="AH439" s="144"/>
      <c r="AI439" s="59" t="str">
        <f t="shared" si="52"/>
        <v>-</v>
      </c>
      <c r="AJ439" s="21" t="str">
        <f t="shared" si="53"/>
        <v>-</v>
      </c>
      <c r="AK439" s="144"/>
      <c r="AL439" s="154"/>
      <c r="AM439" s="154"/>
      <c r="AN439" s="154"/>
      <c r="AO439" s="154"/>
      <c r="AP439" s="144"/>
    </row>
    <row r="440" spans="4:42">
      <c r="D440" s="64"/>
      <c r="E440" s="65"/>
      <c r="F440" s="154"/>
      <c r="G440" s="154"/>
      <c r="H440" s="154"/>
      <c r="I440" s="144"/>
      <c r="J440" s="154"/>
      <c r="K440" s="154"/>
      <c r="L440" s="144"/>
      <c r="M440" s="144"/>
      <c r="N440" s="144"/>
      <c r="O440" s="144"/>
      <c r="P440" s="64"/>
      <c r="Q440" s="65"/>
      <c r="R440" s="144"/>
      <c r="S440" s="42" t="s">
        <v>3211</v>
      </c>
      <c r="T440" s="26" t="s">
        <v>3212</v>
      </c>
      <c r="U440" s="144"/>
      <c r="V440" s="65"/>
      <c r="W440" s="65"/>
      <c r="X440" s="65"/>
      <c r="Y440" s="65"/>
      <c r="Z440" s="144"/>
      <c r="AA440" s="49" t="s">
        <v>3213</v>
      </c>
      <c r="AB440" s="144"/>
      <c r="AC440" s="59" t="str">
        <f t="shared" si="48"/>
        <v>HEALTHSCI</v>
      </c>
      <c r="AD440" s="79" t="str">
        <f t="shared" si="49"/>
        <v>HEALTHSCI-100</v>
      </c>
      <c r="AE440" s="79" t="str">
        <f t="shared" si="50"/>
        <v>HEALTHSCI-100-14</v>
      </c>
      <c r="AF440" s="27" t="s">
        <v>3213</v>
      </c>
      <c r="AG440" s="21" t="str">
        <f t="shared" si="51"/>
        <v>100</v>
      </c>
      <c r="AH440" s="144"/>
      <c r="AI440" s="59" t="str">
        <f t="shared" si="52"/>
        <v>-</v>
      </c>
      <c r="AJ440" s="21" t="str">
        <f t="shared" si="53"/>
        <v>-</v>
      </c>
      <c r="AK440" s="144"/>
      <c r="AL440" s="154"/>
      <c r="AM440" s="154"/>
      <c r="AN440" s="154"/>
      <c r="AO440" s="154"/>
      <c r="AP440" s="144"/>
    </row>
    <row r="441" spans="4:42">
      <c r="D441" s="64"/>
      <c r="E441" s="65"/>
      <c r="F441" s="154"/>
      <c r="G441" s="154"/>
      <c r="H441" s="154"/>
      <c r="I441" s="144"/>
      <c r="J441" s="154"/>
      <c r="K441" s="154"/>
      <c r="L441" s="144"/>
      <c r="M441" s="144"/>
      <c r="N441" s="144"/>
      <c r="O441" s="144"/>
      <c r="P441" s="64"/>
      <c r="Q441" s="65"/>
      <c r="R441" s="144"/>
      <c r="S441" s="42" t="s">
        <v>3214</v>
      </c>
      <c r="T441" s="26" t="s">
        <v>3215</v>
      </c>
      <c r="U441" s="144"/>
      <c r="V441" s="65"/>
      <c r="W441" s="65"/>
      <c r="X441" s="65"/>
      <c r="Y441" s="65"/>
      <c r="Z441" s="144"/>
      <c r="AA441" s="49" t="s">
        <v>3216</v>
      </c>
      <c r="AB441" s="144"/>
      <c r="AC441" s="59" t="str">
        <f t="shared" si="48"/>
        <v>HEALTHSCI</v>
      </c>
      <c r="AD441" s="79" t="str">
        <f t="shared" si="49"/>
        <v>HEALTHSCI-100</v>
      </c>
      <c r="AE441" s="79" t="str">
        <f t="shared" si="50"/>
        <v>HEALTHSCI-100-15</v>
      </c>
      <c r="AF441" s="27" t="s">
        <v>3216</v>
      </c>
      <c r="AG441" s="21" t="str">
        <f t="shared" si="51"/>
        <v>100</v>
      </c>
      <c r="AH441" s="144"/>
      <c r="AI441" s="59" t="str">
        <f t="shared" si="52"/>
        <v>-</v>
      </c>
      <c r="AJ441" s="21" t="str">
        <f t="shared" si="53"/>
        <v>-</v>
      </c>
      <c r="AK441" s="144"/>
      <c r="AL441" s="154"/>
      <c r="AM441" s="154"/>
      <c r="AN441" s="154"/>
      <c r="AO441" s="154"/>
      <c r="AP441" s="144"/>
    </row>
    <row r="442" spans="4:42">
      <c r="D442" s="64"/>
      <c r="E442" s="65"/>
      <c r="F442" s="154"/>
      <c r="G442" s="154"/>
      <c r="H442" s="154"/>
      <c r="I442" s="144"/>
      <c r="J442" s="154"/>
      <c r="K442" s="154"/>
      <c r="L442" s="144"/>
      <c r="M442" s="144"/>
      <c r="N442" s="144"/>
      <c r="O442" s="144"/>
      <c r="P442" s="64"/>
      <c r="Q442" s="65"/>
      <c r="R442" s="144"/>
      <c r="S442" s="42" t="s">
        <v>3217</v>
      </c>
      <c r="T442" s="26" t="s">
        <v>3218</v>
      </c>
      <c r="U442" s="144"/>
      <c r="V442" s="65"/>
      <c r="W442" s="65"/>
      <c r="X442" s="65"/>
      <c r="Y442" s="65"/>
      <c r="Z442" s="144"/>
      <c r="AA442" s="49" t="s">
        <v>3219</v>
      </c>
      <c r="AB442" s="144"/>
      <c r="AC442" s="59" t="str">
        <f t="shared" si="48"/>
        <v>HEALTHSCI</v>
      </c>
      <c r="AD442" s="79" t="str">
        <f t="shared" si="49"/>
        <v>HEALTHSCI-100</v>
      </c>
      <c r="AE442" s="79" t="str">
        <f t="shared" si="50"/>
        <v>HEALTHSCI-100-16</v>
      </c>
      <c r="AF442" s="27" t="s">
        <v>3219</v>
      </c>
      <c r="AG442" s="21" t="str">
        <f t="shared" si="51"/>
        <v>100</v>
      </c>
      <c r="AH442" s="144"/>
      <c r="AI442" s="59" t="str">
        <f t="shared" si="52"/>
        <v>-</v>
      </c>
      <c r="AJ442" s="21" t="str">
        <f t="shared" si="53"/>
        <v>-</v>
      </c>
      <c r="AK442" s="144"/>
      <c r="AL442" s="154"/>
      <c r="AM442" s="154"/>
      <c r="AN442" s="154"/>
      <c r="AO442" s="154"/>
      <c r="AP442" s="144"/>
    </row>
    <row r="443" spans="4:42">
      <c r="D443" s="64"/>
      <c r="E443" s="65"/>
      <c r="F443" s="154"/>
      <c r="G443" s="154"/>
      <c r="H443" s="154"/>
      <c r="I443" s="144"/>
      <c r="J443" s="154"/>
      <c r="K443" s="154"/>
      <c r="L443" s="144"/>
      <c r="M443" s="144"/>
      <c r="N443" s="144"/>
      <c r="O443" s="144"/>
      <c r="P443" s="64"/>
      <c r="Q443" s="65"/>
      <c r="R443" s="144"/>
      <c r="S443" s="42" t="s">
        <v>3220</v>
      </c>
      <c r="T443" s="26" t="s">
        <v>3221</v>
      </c>
      <c r="U443" s="144"/>
      <c r="V443" s="65"/>
      <c r="W443" s="65"/>
      <c r="X443" s="65"/>
      <c r="Y443" s="65"/>
      <c r="Z443" s="144"/>
      <c r="AA443" s="49" t="s">
        <v>3222</v>
      </c>
      <c r="AB443" s="144"/>
      <c r="AC443" s="59" t="str">
        <f t="shared" si="48"/>
        <v>HEALTHSCI</v>
      </c>
      <c r="AD443" s="79" t="str">
        <f t="shared" si="49"/>
        <v>HEALTHSCI-100</v>
      </c>
      <c r="AE443" s="79" t="str">
        <f t="shared" si="50"/>
        <v>HEALTHSCI-100-17</v>
      </c>
      <c r="AF443" s="27" t="s">
        <v>3222</v>
      </c>
      <c r="AG443" s="21" t="str">
        <f t="shared" si="51"/>
        <v>100</v>
      </c>
      <c r="AH443" s="144"/>
      <c r="AI443" s="59" t="str">
        <f t="shared" si="52"/>
        <v>-</v>
      </c>
      <c r="AJ443" s="21" t="str">
        <f t="shared" si="53"/>
        <v>-</v>
      </c>
      <c r="AK443" s="144"/>
      <c r="AL443" s="154"/>
      <c r="AM443" s="154"/>
      <c r="AN443" s="154"/>
      <c r="AO443" s="154"/>
      <c r="AP443" s="144"/>
    </row>
    <row r="444" spans="4:42">
      <c r="D444" s="64"/>
      <c r="E444" s="65"/>
      <c r="F444" s="154"/>
      <c r="G444" s="154"/>
      <c r="H444" s="154"/>
      <c r="I444" s="144"/>
      <c r="J444" s="154"/>
      <c r="K444" s="154"/>
      <c r="L444" s="144"/>
      <c r="M444" s="144"/>
      <c r="N444" s="144"/>
      <c r="O444" s="144"/>
      <c r="P444" s="64"/>
      <c r="Q444" s="65"/>
      <c r="R444" s="144"/>
      <c r="S444" s="42" t="s">
        <v>3223</v>
      </c>
      <c r="T444" s="26" t="s">
        <v>3224</v>
      </c>
      <c r="U444" s="144"/>
      <c r="V444" s="65"/>
      <c r="W444" s="65"/>
      <c r="X444" s="65"/>
      <c r="Y444" s="65"/>
      <c r="Z444" s="144"/>
      <c r="AA444" s="49" t="s">
        <v>3225</v>
      </c>
      <c r="AB444" s="144"/>
      <c r="AC444" s="59" t="str">
        <f t="shared" si="48"/>
        <v>ARTSCI</v>
      </c>
      <c r="AD444" s="79" t="str">
        <f t="shared" si="49"/>
        <v>ARTSCI-100</v>
      </c>
      <c r="AE444" s="79" t="str">
        <f t="shared" si="50"/>
        <v>ARTSCI-100-79</v>
      </c>
      <c r="AF444" s="27" t="s">
        <v>3225</v>
      </c>
      <c r="AG444" s="21" t="str">
        <f t="shared" si="51"/>
        <v>100</v>
      </c>
      <c r="AH444" s="144"/>
      <c r="AI444" s="59" t="str">
        <f t="shared" si="52"/>
        <v>-</v>
      </c>
      <c r="AJ444" s="21" t="str">
        <f t="shared" si="53"/>
        <v>-</v>
      </c>
      <c r="AK444" s="144"/>
      <c r="AL444" s="154"/>
      <c r="AM444" s="154"/>
      <c r="AN444" s="154"/>
      <c r="AO444" s="154"/>
      <c r="AP444" s="144"/>
    </row>
    <row r="445" spans="4:42">
      <c r="D445" s="64"/>
      <c r="E445" s="65"/>
      <c r="F445" s="154"/>
      <c r="G445" s="154"/>
      <c r="H445" s="154"/>
      <c r="I445" s="144"/>
      <c r="J445" s="154"/>
      <c r="K445" s="154"/>
      <c r="L445" s="144"/>
      <c r="M445" s="144"/>
      <c r="N445" s="144"/>
      <c r="O445" s="144"/>
      <c r="P445" s="64"/>
      <c r="Q445" s="65"/>
      <c r="R445" s="144"/>
      <c r="S445" s="42" t="s">
        <v>3226</v>
      </c>
      <c r="T445" s="26" t="s">
        <v>3227</v>
      </c>
      <c r="U445" s="144"/>
      <c r="V445" s="65"/>
      <c r="W445" s="65"/>
      <c r="X445" s="65"/>
      <c r="Y445" s="65"/>
      <c r="Z445" s="144"/>
      <c r="AA445" s="49" t="s">
        <v>3228</v>
      </c>
      <c r="AB445" s="144"/>
      <c r="AC445" s="59" t="str">
        <f t="shared" si="48"/>
        <v>ARTSCI</v>
      </c>
      <c r="AD445" s="79" t="str">
        <f t="shared" si="49"/>
        <v>ARTSCI-100</v>
      </c>
      <c r="AE445" s="79" t="str">
        <f t="shared" si="50"/>
        <v>ARTSCI-100-80</v>
      </c>
      <c r="AF445" s="27" t="s">
        <v>3228</v>
      </c>
      <c r="AG445" s="21" t="str">
        <f t="shared" si="51"/>
        <v>100</v>
      </c>
      <c r="AH445" s="144"/>
      <c r="AI445" s="59" t="str">
        <f t="shared" si="52"/>
        <v>-</v>
      </c>
      <c r="AJ445" s="21" t="str">
        <f t="shared" si="53"/>
        <v>-</v>
      </c>
      <c r="AK445" s="144"/>
      <c r="AL445" s="154"/>
      <c r="AM445" s="154"/>
      <c r="AN445" s="154"/>
      <c r="AO445" s="154"/>
      <c r="AP445" s="144"/>
    </row>
    <row r="446" spans="4:42">
      <c r="D446" s="64"/>
      <c r="E446" s="65"/>
      <c r="F446" s="154"/>
      <c r="G446" s="154"/>
      <c r="H446" s="154"/>
      <c r="I446" s="144"/>
      <c r="J446" s="154"/>
      <c r="K446" s="154"/>
      <c r="L446" s="144"/>
      <c r="M446" s="144"/>
      <c r="N446" s="144"/>
      <c r="O446" s="144"/>
      <c r="P446" s="64"/>
      <c r="Q446" s="65"/>
      <c r="R446" s="144"/>
      <c r="S446" s="42" t="s">
        <v>3229</v>
      </c>
      <c r="T446" s="26" t="s">
        <v>3230</v>
      </c>
      <c r="U446" s="144"/>
      <c r="V446" s="65"/>
      <c r="W446" s="65"/>
      <c r="X446" s="65"/>
      <c r="Y446" s="65"/>
      <c r="Z446" s="144"/>
      <c r="AA446" s="49" t="s">
        <v>3231</v>
      </c>
      <c r="AB446" s="144"/>
      <c r="AC446" s="59" t="str">
        <f t="shared" si="48"/>
        <v>ARTSCI</v>
      </c>
      <c r="AD446" s="79" t="str">
        <f t="shared" si="49"/>
        <v>ARTSCI-100</v>
      </c>
      <c r="AE446" s="79" t="str">
        <f t="shared" si="50"/>
        <v>ARTSCI-100-81</v>
      </c>
      <c r="AF446" s="27" t="s">
        <v>3231</v>
      </c>
      <c r="AG446" s="21" t="str">
        <f t="shared" si="51"/>
        <v>100</v>
      </c>
      <c r="AH446" s="144"/>
      <c r="AI446" s="59" t="str">
        <f t="shared" si="52"/>
        <v>-</v>
      </c>
      <c r="AJ446" s="21" t="str">
        <f t="shared" si="53"/>
        <v>-</v>
      </c>
      <c r="AK446" s="144"/>
      <c r="AL446" s="154"/>
      <c r="AM446" s="154"/>
      <c r="AN446" s="154"/>
      <c r="AO446" s="154"/>
      <c r="AP446" s="144"/>
    </row>
    <row r="447" spans="4:42">
      <c r="D447" s="64"/>
      <c r="E447" s="65"/>
      <c r="F447" s="154"/>
      <c r="G447" s="154"/>
      <c r="H447" s="154"/>
      <c r="I447" s="144"/>
      <c r="J447" s="154"/>
      <c r="K447" s="154"/>
      <c r="L447" s="144"/>
      <c r="M447" s="144"/>
      <c r="N447" s="144"/>
      <c r="O447" s="144"/>
      <c r="P447" s="64"/>
      <c r="Q447" s="65"/>
      <c r="R447" s="144"/>
      <c r="S447" s="42" t="s">
        <v>3232</v>
      </c>
      <c r="T447" s="26" t="s">
        <v>3233</v>
      </c>
      <c r="U447" s="144"/>
      <c r="V447" s="65"/>
      <c r="W447" s="65"/>
      <c r="X447" s="65"/>
      <c r="Y447" s="65"/>
      <c r="Z447" s="144"/>
      <c r="AA447" s="49" t="s">
        <v>3234</v>
      </c>
      <c r="AB447" s="144"/>
      <c r="AC447" s="59" t="str">
        <f t="shared" si="48"/>
        <v>ARTSCI</v>
      </c>
      <c r="AD447" s="79" t="str">
        <f t="shared" si="49"/>
        <v>ARTSCI-100</v>
      </c>
      <c r="AE447" s="79" t="str">
        <f t="shared" si="50"/>
        <v>ARTSCI-100-82</v>
      </c>
      <c r="AF447" s="27" t="s">
        <v>3234</v>
      </c>
      <c r="AG447" s="21" t="str">
        <f t="shared" si="51"/>
        <v>100</v>
      </c>
      <c r="AH447" s="144"/>
      <c r="AI447" s="59" t="str">
        <f t="shared" si="52"/>
        <v>-</v>
      </c>
      <c r="AJ447" s="21" t="str">
        <f t="shared" si="53"/>
        <v>-</v>
      </c>
      <c r="AK447" s="144"/>
      <c r="AL447" s="154"/>
      <c r="AM447" s="154"/>
      <c r="AN447" s="154"/>
      <c r="AO447" s="154"/>
      <c r="AP447" s="144"/>
    </row>
    <row r="448" spans="4:42">
      <c r="D448" s="64"/>
      <c r="E448" s="65"/>
      <c r="F448" s="154"/>
      <c r="G448" s="154"/>
      <c r="H448" s="154"/>
      <c r="I448" s="144"/>
      <c r="J448" s="154"/>
      <c r="K448" s="154"/>
      <c r="L448" s="144"/>
      <c r="M448" s="144"/>
      <c r="N448" s="144"/>
      <c r="O448" s="144"/>
      <c r="P448" s="64"/>
      <c r="Q448" s="65"/>
      <c r="R448" s="144"/>
      <c r="S448" s="42" t="s">
        <v>3235</v>
      </c>
      <c r="T448" s="26" t="s">
        <v>3236</v>
      </c>
      <c r="U448" s="144"/>
      <c r="V448" s="65"/>
      <c r="W448" s="65"/>
      <c r="X448" s="65"/>
      <c r="Y448" s="65"/>
      <c r="Z448" s="144"/>
      <c r="AA448" s="49" t="s">
        <v>3237</v>
      </c>
      <c r="AB448" s="144"/>
      <c r="AC448" s="59" t="str">
        <f t="shared" si="48"/>
        <v>ARTSCI</v>
      </c>
      <c r="AD448" s="79" t="str">
        <f t="shared" si="49"/>
        <v>ARTSCI-100</v>
      </c>
      <c r="AE448" s="79" t="str">
        <f t="shared" si="50"/>
        <v>ARTSCI-100-83</v>
      </c>
      <c r="AF448" s="27" t="s">
        <v>3237</v>
      </c>
      <c r="AG448" s="21" t="str">
        <f t="shared" si="51"/>
        <v>100</v>
      </c>
      <c r="AH448" s="144"/>
      <c r="AI448" s="59" t="str">
        <f t="shared" si="52"/>
        <v>-</v>
      </c>
      <c r="AJ448" s="21" t="str">
        <f t="shared" si="53"/>
        <v>-</v>
      </c>
      <c r="AK448" s="144"/>
      <c r="AL448" s="154"/>
      <c r="AM448" s="154"/>
      <c r="AN448" s="154"/>
      <c r="AO448" s="154"/>
      <c r="AP448" s="144"/>
    </row>
    <row r="449" spans="4:42">
      <c r="D449" s="64"/>
      <c r="E449" s="65"/>
      <c r="F449" s="154"/>
      <c r="G449" s="154"/>
      <c r="H449" s="154"/>
      <c r="I449" s="144"/>
      <c r="J449" s="154"/>
      <c r="K449" s="154"/>
      <c r="L449" s="144"/>
      <c r="M449" s="144"/>
      <c r="N449" s="144"/>
      <c r="O449" s="144"/>
      <c r="P449" s="64"/>
      <c r="Q449" s="65"/>
      <c r="R449" s="144"/>
      <c r="S449" s="42" t="s">
        <v>3238</v>
      </c>
      <c r="T449" s="26" t="s">
        <v>3239</v>
      </c>
      <c r="U449" s="144"/>
      <c r="V449" s="65"/>
      <c r="W449" s="65"/>
      <c r="X449" s="65"/>
      <c r="Y449" s="65"/>
      <c r="Z449" s="144"/>
      <c r="AA449" s="49" t="s">
        <v>3240</v>
      </c>
      <c r="AB449" s="144"/>
      <c r="AC449" s="59" t="str">
        <f t="shared" si="48"/>
        <v>ARTSCI</v>
      </c>
      <c r="AD449" s="79" t="str">
        <f t="shared" si="49"/>
        <v>ARTSCI-100</v>
      </c>
      <c r="AE449" s="79" t="str">
        <f t="shared" si="50"/>
        <v>ARTSCI-100-84</v>
      </c>
      <c r="AF449" s="27" t="s">
        <v>3240</v>
      </c>
      <c r="AG449" s="21" t="str">
        <f t="shared" si="51"/>
        <v>100</v>
      </c>
      <c r="AH449" s="144"/>
      <c r="AI449" s="59" t="str">
        <f t="shared" si="52"/>
        <v>-</v>
      </c>
      <c r="AJ449" s="21" t="str">
        <f t="shared" si="53"/>
        <v>-</v>
      </c>
      <c r="AK449" s="144"/>
      <c r="AL449" s="154"/>
      <c r="AM449" s="154"/>
      <c r="AN449" s="154"/>
      <c r="AO449" s="154"/>
      <c r="AP449" s="144"/>
    </row>
    <row r="450" spans="4:42">
      <c r="D450" s="64"/>
      <c r="E450" s="65"/>
      <c r="F450" s="154"/>
      <c r="G450" s="154"/>
      <c r="H450" s="154"/>
      <c r="I450" s="144"/>
      <c r="J450" s="154"/>
      <c r="K450" s="154"/>
      <c r="L450" s="144"/>
      <c r="M450" s="144"/>
      <c r="N450" s="144"/>
      <c r="O450" s="144"/>
      <c r="P450" s="64"/>
      <c r="Q450" s="65"/>
      <c r="R450" s="144"/>
      <c r="S450" s="42" t="s">
        <v>3241</v>
      </c>
      <c r="T450" s="26" t="s">
        <v>3242</v>
      </c>
      <c r="U450" s="144"/>
      <c r="V450" s="65"/>
      <c r="W450" s="65"/>
      <c r="X450" s="65"/>
      <c r="Y450" s="65"/>
      <c r="Z450" s="144"/>
      <c r="AA450" s="49" t="s">
        <v>3243</v>
      </c>
      <c r="AB450" s="144"/>
      <c r="AC450" s="59" t="str">
        <f t="shared" si="48"/>
        <v>ARTSCI</v>
      </c>
      <c r="AD450" s="79" t="str">
        <f t="shared" si="49"/>
        <v>ARTSCI-100</v>
      </c>
      <c r="AE450" s="79" t="str">
        <f t="shared" si="50"/>
        <v>ARTSCI-100-85</v>
      </c>
      <c r="AF450" s="27" t="s">
        <v>3243</v>
      </c>
      <c r="AG450" s="21" t="str">
        <f t="shared" si="51"/>
        <v>100</v>
      </c>
      <c r="AH450" s="144"/>
      <c r="AI450" s="59" t="str">
        <f t="shared" si="52"/>
        <v>-</v>
      </c>
      <c r="AJ450" s="21" t="str">
        <f t="shared" si="53"/>
        <v>-</v>
      </c>
      <c r="AK450" s="144"/>
      <c r="AL450" s="154"/>
      <c r="AM450" s="154"/>
      <c r="AN450" s="154"/>
      <c r="AO450" s="154"/>
      <c r="AP450" s="144"/>
    </row>
    <row r="451" spans="4:42">
      <c r="D451" s="64"/>
      <c r="E451" s="65"/>
      <c r="F451" s="154"/>
      <c r="G451" s="154"/>
      <c r="H451" s="154"/>
      <c r="I451" s="144"/>
      <c r="J451" s="154"/>
      <c r="K451" s="154"/>
      <c r="L451" s="144"/>
      <c r="M451" s="144"/>
      <c r="N451" s="144"/>
      <c r="O451" s="144"/>
      <c r="P451" s="64"/>
      <c r="Q451" s="65"/>
      <c r="R451" s="144"/>
      <c r="S451" s="42" t="s">
        <v>3244</v>
      </c>
      <c r="T451" s="26" t="s">
        <v>3245</v>
      </c>
      <c r="U451" s="144"/>
      <c r="V451" s="65"/>
      <c r="W451" s="65"/>
      <c r="X451" s="65"/>
      <c r="Y451" s="65"/>
      <c r="Z451" s="144"/>
      <c r="AA451" s="49" t="s">
        <v>3246</v>
      </c>
      <c r="AB451" s="144"/>
      <c r="AC451" s="59" t="str">
        <f t="shared" si="48"/>
        <v>ARTSCI</v>
      </c>
      <c r="AD451" s="79" t="str">
        <f t="shared" si="49"/>
        <v>ARTSCI-100</v>
      </c>
      <c r="AE451" s="79" t="str">
        <f t="shared" si="50"/>
        <v>ARTSCI-100-86</v>
      </c>
      <c r="AF451" s="27" t="s">
        <v>3246</v>
      </c>
      <c r="AG451" s="21" t="str">
        <f t="shared" si="51"/>
        <v>100</v>
      </c>
      <c r="AH451" s="144"/>
      <c r="AI451" s="59" t="str">
        <f t="shared" si="52"/>
        <v>-</v>
      </c>
      <c r="AJ451" s="21" t="str">
        <f t="shared" si="53"/>
        <v>-</v>
      </c>
      <c r="AK451" s="144"/>
      <c r="AL451" s="154"/>
      <c r="AM451" s="154"/>
      <c r="AN451" s="154"/>
      <c r="AO451" s="154"/>
      <c r="AP451" s="144"/>
    </row>
    <row r="452" spans="4:42">
      <c r="D452" s="64"/>
      <c r="E452" s="65"/>
      <c r="F452" s="154"/>
      <c r="G452" s="154"/>
      <c r="H452" s="154"/>
      <c r="I452" s="144"/>
      <c r="J452" s="154"/>
      <c r="K452" s="154"/>
      <c r="L452" s="144"/>
      <c r="M452" s="144"/>
      <c r="N452" s="144"/>
      <c r="O452" s="144"/>
      <c r="P452" s="64"/>
      <c r="Q452" s="65"/>
      <c r="R452" s="144"/>
      <c r="S452" s="42" t="s">
        <v>3247</v>
      </c>
      <c r="T452" s="26" t="s">
        <v>3248</v>
      </c>
      <c r="U452" s="144"/>
      <c r="V452" s="65"/>
      <c r="W452" s="65"/>
      <c r="X452" s="65"/>
      <c r="Y452" s="65"/>
      <c r="Z452" s="144"/>
      <c r="AA452" s="49" t="s">
        <v>3249</v>
      </c>
      <c r="AB452" s="144"/>
      <c r="AC452" s="59" t="str">
        <f t="shared" si="48"/>
        <v>ARTSCI</v>
      </c>
      <c r="AD452" s="79" t="str">
        <f t="shared" si="49"/>
        <v>ARTSCI-100</v>
      </c>
      <c r="AE452" s="79" t="str">
        <f t="shared" si="50"/>
        <v>ARTSCI-100-87</v>
      </c>
      <c r="AF452" s="27" t="s">
        <v>3249</v>
      </c>
      <c r="AG452" s="21" t="str">
        <f t="shared" si="51"/>
        <v>100</v>
      </c>
      <c r="AH452" s="144"/>
      <c r="AI452" s="59" t="str">
        <f t="shared" si="52"/>
        <v>-</v>
      </c>
      <c r="AJ452" s="21" t="str">
        <f t="shared" si="53"/>
        <v>-</v>
      </c>
      <c r="AK452" s="144"/>
      <c r="AL452" s="154"/>
      <c r="AM452" s="154"/>
      <c r="AN452" s="154"/>
      <c r="AO452" s="154"/>
      <c r="AP452" s="144"/>
    </row>
    <row r="453" spans="4:42">
      <c r="D453" s="64"/>
      <c r="E453" s="65"/>
      <c r="F453" s="154"/>
      <c r="G453" s="154"/>
      <c r="H453" s="154"/>
      <c r="I453" s="144"/>
      <c r="J453" s="154"/>
      <c r="K453" s="154"/>
      <c r="L453" s="144"/>
      <c r="M453" s="144"/>
      <c r="N453" s="144"/>
      <c r="O453" s="144"/>
      <c r="P453" s="64"/>
      <c r="Q453" s="65"/>
      <c r="R453" s="144"/>
      <c r="S453" s="42" t="s">
        <v>3250</v>
      </c>
      <c r="T453" s="26" t="s">
        <v>3251</v>
      </c>
      <c r="U453" s="144"/>
      <c r="V453" s="65"/>
      <c r="W453" s="65"/>
      <c r="X453" s="65"/>
      <c r="Y453" s="65"/>
      <c r="Z453" s="144"/>
      <c r="AA453" s="49" t="s">
        <v>3252</v>
      </c>
      <c r="AB453" s="144"/>
      <c r="AC453" s="59" t="str">
        <f t="shared" si="48"/>
        <v>ARTSCI</v>
      </c>
      <c r="AD453" s="79" t="str">
        <f t="shared" si="49"/>
        <v>ARTSCI-100</v>
      </c>
      <c r="AE453" s="79" t="str">
        <f t="shared" si="50"/>
        <v>ARTSCI-100-88</v>
      </c>
      <c r="AF453" s="27" t="s">
        <v>3252</v>
      </c>
      <c r="AG453" s="21" t="str">
        <f t="shared" si="51"/>
        <v>100</v>
      </c>
      <c r="AH453" s="144"/>
      <c r="AI453" s="59" t="str">
        <f t="shared" si="52"/>
        <v>-</v>
      </c>
      <c r="AJ453" s="21" t="str">
        <f t="shared" si="53"/>
        <v>-</v>
      </c>
      <c r="AK453" s="144"/>
      <c r="AL453" s="154"/>
      <c r="AM453" s="154"/>
      <c r="AN453" s="154"/>
      <c r="AO453" s="154"/>
      <c r="AP453" s="144"/>
    </row>
    <row r="454" spans="4:42">
      <c r="D454" s="64"/>
      <c r="E454" s="65"/>
      <c r="F454" s="154"/>
      <c r="G454" s="154"/>
      <c r="H454" s="154"/>
      <c r="I454" s="144"/>
      <c r="J454" s="154"/>
      <c r="K454" s="154"/>
      <c r="L454" s="144"/>
      <c r="M454" s="144"/>
      <c r="N454" s="144"/>
      <c r="O454" s="144"/>
      <c r="P454" s="64"/>
      <c r="Q454" s="65"/>
      <c r="R454" s="144"/>
      <c r="S454" s="42" t="s">
        <v>3253</v>
      </c>
      <c r="T454" s="26" t="s">
        <v>3254</v>
      </c>
      <c r="U454" s="144"/>
      <c r="V454" s="65"/>
      <c r="W454" s="65"/>
      <c r="X454" s="65"/>
      <c r="Y454" s="65"/>
      <c r="Z454" s="144"/>
      <c r="AA454" s="49" t="s">
        <v>3255</v>
      </c>
      <c r="AB454" s="144"/>
      <c r="AC454" s="59" t="str">
        <f t="shared" ref="AC454:AC517" si="54">CodesFormula_1</f>
        <v>ARTSCI</v>
      </c>
      <c r="AD454" s="79" t="str">
        <f t="shared" ref="AD454:AD517" si="55">CodesFormula_2</f>
        <v>ARTSCI-100</v>
      </c>
      <c r="AE454" s="79" t="str">
        <f t="shared" ref="AE454:AE517" si="56">CodesFormula_3</f>
        <v>ARTSCI-100-89</v>
      </c>
      <c r="AF454" s="27" t="s">
        <v>3255</v>
      </c>
      <c r="AG454" s="21" t="str">
        <f t="shared" ref="AG454:AG517" si="57">CodesFormula_4</f>
        <v>100</v>
      </c>
      <c r="AH454" s="144"/>
      <c r="AI454" s="59" t="str">
        <f t="shared" ref="AI454:AI517" si="58">CodesFormula_5</f>
        <v>-</v>
      </c>
      <c r="AJ454" s="21" t="str">
        <f t="shared" ref="AJ454:AJ517" si="59">CodesFormula_6</f>
        <v>-</v>
      </c>
      <c r="AK454" s="144"/>
      <c r="AL454" s="154"/>
      <c r="AM454" s="154"/>
      <c r="AN454" s="154"/>
      <c r="AO454" s="154"/>
      <c r="AP454" s="144"/>
    </row>
    <row r="455" spans="4:42">
      <c r="D455" s="64"/>
      <c r="E455" s="65"/>
      <c r="F455" s="154"/>
      <c r="G455" s="154"/>
      <c r="H455" s="154"/>
      <c r="I455" s="144"/>
      <c r="J455" s="154"/>
      <c r="K455" s="154"/>
      <c r="L455" s="144"/>
      <c r="M455" s="144"/>
      <c r="N455" s="144"/>
      <c r="O455" s="144"/>
      <c r="P455" s="64"/>
      <c r="Q455" s="65"/>
      <c r="R455" s="144"/>
      <c r="S455" s="42" t="s">
        <v>3256</v>
      </c>
      <c r="T455" s="26" t="s">
        <v>3257</v>
      </c>
      <c r="U455" s="144"/>
      <c r="V455" s="65"/>
      <c r="W455" s="65"/>
      <c r="X455" s="65"/>
      <c r="Y455" s="65"/>
      <c r="Z455" s="144"/>
      <c r="AA455" s="49" t="s">
        <v>3258</v>
      </c>
      <c r="AB455" s="144"/>
      <c r="AC455" s="59" t="str">
        <f t="shared" si="54"/>
        <v>ARTSCI</v>
      </c>
      <c r="AD455" s="79" t="str">
        <f t="shared" si="55"/>
        <v>ARTSCI-100</v>
      </c>
      <c r="AE455" s="79" t="str">
        <f t="shared" si="56"/>
        <v>ARTSCI-100-90</v>
      </c>
      <c r="AF455" s="27" t="s">
        <v>3258</v>
      </c>
      <c r="AG455" s="21" t="str">
        <f t="shared" si="57"/>
        <v>100</v>
      </c>
      <c r="AH455" s="144"/>
      <c r="AI455" s="59" t="str">
        <f t="shared" si="58"/>
        <v>-</v>
      </c>
      <c r="AJ455" s="21" t="str">
        <f t="shared" si="59"/>
        <v>-</v>
      </c>
      <c r="AK455" s="144"/>
      <c r="AL455" s="154"/>
      <c r="AM455" s="154"/>
      <c r="AN455" s="154"/>
      <c r="AO455" s="154"/>
      <c r="AP455" s="144"/>
    </row>
    <row r="456" spans="4:42">
      <c r="D456" s="160"/>
      <c r="E456" s="161"/>
      <c r="F456" s="154"/>
      <c r="G456" s="154"/>
      <c r="H456" s="154"/>
      <c r="I456" s="144"/>
      <c r="J456" s="154"/>
      <c r="K456" s="154"/>
      <c r="L456" s="144"/>
      <c r="M456" s="144"/>
      <c r="N456" s="144"/>
      <c r="O456" s="144"/>
      <c r="P456" s="64"/>
      <c r="Q456" s="65"/>
      <c r="R456" s="144"/>
      <c r="S456" s="42" t="s">
        <v>3259</v>
      </c>
      <c r="T456" s="26" t="s">
        <v>3260</v>
      </c>
      <c r="U456" s="144"/>
      <c r="V456" s="65"/>
      <c r="W456" s="65"/>
      <c r="X456" s="65"/>
      <c r="Y456" s="65"/>
      <c r="Z456" s="144"/>
      <c r="AA456" s="49" t="s">
        <v>3261</v>
      </c>
      <c r="AB456" s="144"/>
      <c r="AC456" s="59" t="str">
        <f t="shared" si="54"/>
        <v>ARTSCI</v>
      </c>
      <c r="AD456" s="79" t="str">
        <f t="shared" si="55"/>
        <v>ARTSCI-100</v>
      </c>
      <c r="AE456" s="79" t="str">
        <f t="shared" si="56"/>
        <v>ARTSCI-100-91</v>
      </c>
      <c r="AF456" s="27" t="s">
        <v>3261</v>
      </c>
      <c r="AG456" s="21" t="str">
        <f t="shared" si="57"/>
        <v>100</v>
      </c>
      <c r="AH456" s="144"/>
      <c r="AI456" s="59" t="str">
        <f t="shared" si="58"/>
        <v>-</v>
      </c>
      <c r="AJ456" s="21" t="str">
        <f t="shared" si="59"/>
        <v>-</v>
      </c>
      <c r="AK456" s="144"/>
      <c r="AL456" s="154"/>
      <c r="AM456" s="154"/>
      <c r="AN456" s="154"/>
      <c r="AO456" s="154"/>
      <c r="AP456" s="144"/>
    </row>
    <row r="457" spans="4:42">
      <c r="D457" s="160"/>
      <c r="E457" s="161"/>
      <c r="F457" s="154"/>
      <c r="G457" s="154"/>
      <c r="H457" s="154"/>
      <c r="I457" s="144"/>
      <c r="J457" s="154"/>
      <c r="K457" s="154"/>
      <c r="L457" s="144"/>
      <c r="M457" s="144"/>
      <c r="N457" s="144"/>
      <c r="O457" s="144"/>
      <c r="P457" s="64"/>
      <c r="Q457" s="65"/>
      <c r="R457" s="144"/>
      <c r="S457" s="42" t="s">
        <v>3262</v>
      </c>
      <c r="T457" s="26" t="s">
        <v>3263</v>
      </c>
      <c r="U457" s="144"/>
      <c r="V457" s="65"/>
      <c r="W457" s="65"/>
      <c r="X457" s="65"/>
      <c r="Y457" s="65"/>
      <c r="Z457" s="144"/>
      <c r="AA457" s="49" t="s">
        <v>3264</v>
      </c>
      <c r="AB457" s="144"/>
      <c r="AC457" s="59" t="str">
        <f t="shared" si="54"/>
        <v>ARTSCI</v>
      </c>
      <c r="AD457" s="79" t="str">
        <f t="shared" si="55"/>
        <v>ARTSCI-100</v>
      </c>
      <c r="AE457" s="79" t="str">
        <f t="shared" si="56"/>
        <v>ARTSCI-100-92</v>
      </c>
      <c r="AF457" s="27" t="s">
        <v>3264</v>
      </c>
      <c r="AG457" s="21" t="str">
        <f t="shared" si="57"/>
        <v>100</v>
      </c>
      <c r="AH457" s="144"/>
      <c r="AI457" s="59" t="str">
        <f t="shared" si="58"/>
        <v>-</v>
      </c>
      <c r="AJ457" s="21" t="str">
        <f t="shared" si="59"/>
        <v>-</v>
      </c>
      <c r="AK457" s="144"/>
      <c r="AL457" s="154"/>
      <c r="AM457" s="154"/>
      <c r="AN457" s="154"/>
      <c r="AO457" s="154"/>
      <c r="AP457" s="144"/>
    </row>
    <row r="458" spans="4:42">
      <c r="D458" s="160"/>
      <c r="E458" s="161"/>
      <c r="F458" s="154"/>
      <c r="G458" s="154"/>
      <c r="H458" s="154"/>
      <c r="I458" s="144"/>
      <c r="J458" s="154"/>
      <c r="K458" s="154"/>
      <c r="L458" s="144"/>
      <c r="M458" s="144"/>
      <c r="N458" s="144"/>
      <c r="O458" s="144"/>
      <c r="P458" s="64"/>
      <c r="Q458" s="65"/>
      <c r="R458" s="144"/>
      <c r="S458" s="42" t="s">
        <v>3265</v>
      </c>
      <c r="T458" s="26" t="s">
        <v>3266</v>
      </c>
      <c r="U458" s="144"/>
      <c r="V458" s="65"/>
      <c r="W458" s="65"/>
      <c r="X458" s="65"/>
      <c r="Y458" s="65"/>
      <c r="Z458" s="144"/>
      <c r="AA458" s="49" t="s">
        <v>3267</v>
      </c>
      <c r="AB458" s="144"/>
      <c r="AC458" s="59" t="str">
        <f t="shared" si="54"/>
        <v>ARTSCI</v>
      </c>
      <c r="AD458" s="79" t="str">
        <f t="shared" si="55"/>
        <v>ARTSCI-100</v>
      </c>
      <c r="AE458" s="79" t="str">
        <f t="shared" si="56"/>
        <v>ARTSCI-100-93</v>
      </c>
      <c r="AF458" s="27" t="s">
        <v>3267</v>
      </c>
      <c r="AG458" s="21" t="str">
        <f t="shared" si="57"/>
        <v>100</v>
      </c>
      <c r="AH458" s="144"/>
      <c r="AI458" s="59" t="str">
        <f t="shared" si="58"/>
        <v>-</v>
      </c>
      <c r="AJ458" s="21" t="str">
        <f t="shared" si="59"/>
        <v>-</v>
      </c>
      <c r="AK458" s="144"/>
      <c r="AL458" s="154"/>
      <c r="AM458" s="154"/>
      <c r="AN458" s="154"/>
      <c r="AO458" s="154"/>
      <c r="AP458" s="144"/>
    </row>
    <row r="459" spans="4:42">
      <c r="D459" s="160"/>
      <c r="E459" s="161"/>
      <c r="F459" s="154"/>
      <c r="G459" s="154"/>
      <c r="H459" s="154"/>
      <c r="I459" s="144"/>
      <c r="J459" s="154"/>
      <c r="K459" s="154"/>
      <c r="L459" s="144"/>
      <c r="M459" s="144"/>
      <c r="N459" s="144"/>
      <c r="O459" s="144"/>
      <c r="P459" s="64"/>
      <c r="Q459" s="65"/>
      <c r="R459" s="144"/>
      <c r="S459" s="42" t="s">
        <v>3268</v>
      </c>
      <c r="T459" s="26" t="s">
        <v>3269</v>
      </c>
      <c r="U459" s="144"/>
      <c r="V459" s="65"/>
      <c r="W459" s="65"/>
      <c r="X459" s="65"/>
      <c r="Y459" s="65"/>
      <c r="Z459" s="144"/>
      <c r="AA459" s="49" t="s">
        <v>3270</v>
      </c>
      <c r="AB459" s="144"/>
      <c r="AC459" s="59" t="str">
        <f t="shared" si="54"/>
        <v>ARTSCI</v>
      </c>
      <c r="AD459" s="79" t="str">
        <f t="shared" si="55"/>
        <v>ARTSCI-100</v>
      </c>
      <c r="AE459" s="79" t="str">
        <f t="shared" si="56"/>
        <v>ARTSCI-100-94</v>
      </c>
      <c r="AF459" s="27" t="s">
        <v>3270</v>
      </c>
      <c r="AG459" s="21" t="str">
        <f t="shared" si="57"/>
        <v>100</v>
      </c>
      <c r="AH459" s="144"/>
      <c r="AI459" s="59" t="str">
        <f t="shared" si="58"/>
        <v>-</v>
      </c>
      <c r="AJ459" s="21" t="str">
        <f t="shared" si="59"/>
        <v>-</v>
      </c>
      <c r="AK459" s="144"/>
      <c r="AL459" s="154"/>
      <c r="AM459" s="154"/>
      <c r="AN459" s="154"/>
      <c r="AO459" s="154"/>
      <c r="AP459" s="144"/>
    </row>
    <row r="460" spans="4:42">
      <c r="D460" s="160"/>
      <c r="E460" s="161"/>
      <c r="F460" s="154"/>
      <c r="G460" s="154"/>
      <c r="H460" s="154"/>
      <c r="I460" s="144"/>
      <c r="J460" s="154"/>
      <c r="K460" s="154"/>
      <c r="L460" s="144"/>
      <c r="M460" s="144"/>
      <c r="N460" s="144"/>
      <c r="O460" s="144"/>
      <c r="P460" s="64"/>
      <c r="Q460" s="65"/>
      <c r="R460" s="144"/>
      <c r="S460" s="42" t="s">
        <v>3271</v>
      </c>
      <c r="T460" s="26" t="s">
        <v>3272</v>
      </c>
      <c r="U460" s="144"/>
      <c r="V460" s="65"/>
      <c r="W460" s="65"/>
      <c r="X460" s="65"/>
      <c r="Y460" s="65"/>
      <c r="Z460" s="144"/>
      <c r="AA460" s="49" t="s">
        <v>3273</v>
      </c>
      <c r="AB460" s="144"/>
      <c r="AC460" s="59" t="str">
        <f t="shared" si="54"/>
        <v>ARTSCI</v>
      </c>
      <c r="AD460" s="79" t="str">
        <f t="shared" si="55"/>
        <v>ARTSCI-100</v>
      </c>
      <c r="AE460" s="79" t="str">
        <f t="shared" si="56"/>
        <v>ARTSCI-100-95</v>
      </c>
      <c r="AF460" s="27" t="s">
        <v>3273</v>
      </c>
      <c r="AG460" s="21" t="str">
        <f t="shared" si="57"/>
        <v>100</v>
      </c>
      <c r="AH460" s="144"/>
      <c r="AI460" s="59" t="str">
        <f t="shared" si="58"/>
        <v>-</v>
      </c>
      <c r="AJ460" s="21" t="str">
        <f t="shared" si="59"/>
        <v>-</v>
      </c>
      <c r="AK460" s="144"/>
      <c r="AL460" s="154"/>
      <c r="AM460" s="154"/>
      <c r="AN460" s="154"/>
      <c r="AO460" s="154"/>
      <c r="AP460" s="144"/>
    </row>
    <row r="461" spans="4:42">
      <c r="D461" s="160"/>
      <c r="E461" s="161"/>
      <c r="F461" s="154"/>
      <c r="G461" s="154"/>
      <c r="H461" s="154"/>
      <c r="I461" s="144"/>
      <c r="J461" s="154"/>
      <c r="K461" s="154"/>
      <c r="L461" s="144"/>
      <c r="M461" s="144"/>
      <c r="N461" s="144"/>
      <c r="O461" s="144"/>
      <c r="P461" s="64"/>
      <c r="Q461" s="65"/>
      <c r="R461" s="144"/>
      <c r="S461" s="42" t="s">
        <v>3274</v>
      </c>
      <c r="T461" s="26" t="s">
        <v>3275</v>
      </c>
      <c r="U461" s="144"/>
      <c r="V461" s="65"/>
      <c r="W461" s="65"/>
      <c r="X461" s="65"/>
      <c r="Y461" s="65"/>
      <c r="Z461" s="144"/>
      <c r="AA461" s="49" t="s">
        <v>3276</v>
      </c>
      <c r="AB461" s="144"/>
      <c r="AC461" s="59" t="str">
        <f t="shared" si="54"/>
        <v>ARTSCI</v>
      </c>
      <c r="AD461" s="79" t="str">
        <f t="shared" si="55"/>
        <v>ARTSCI-100</v>
      </c>
      <c r="AE461" s="79" t="str">
        <f t="shared" si="56"/>
        <v>ARTSCI-100-96</v>
      </c>
      <c r="AF461" s="27" t="s">
        <v>3276</v>
      </c>
      <c r="AG461" s="21" t="str">
        <f t="shared" si="57"/>
        <v>100</v>
      </c>
      <c r="AH461" s="144"/>
      <c r="AI461" s="59" t="str">
        <f t="shared" si="58"/>
        <v>-</v>
      </c>
      <c r="AJ461" s="21" t="str">
        <f t="shared" si="59"/>
        <v>-</v>
      </c>
      <c r="AK461" s="144"/>
      <c r="AL461" s="154"/>
      <c r="AM461" s="154"/>
      <c r="AN461" s="154"/>
      <c r="AO461" s="154"/>
      <c r="AP461" s="144"/>
    </row>
    <row r="462" spans="4:42">
      <c r="D462" s="160"/>
      <c r="E462" s="161"/>
      <c r="F462" s="154"/>
      <c r="G462" s="154"/>
      <c r="H462" s="154"/>
      <c r="I462" s="144"/>
      <c r="J462" s="154"/>
      <c r="K462" s="154"/>
      <c r="L462" s="144"/>
      <c r="M462" s="144"/>
      <c r="N462" s="144"/>
      <c r="O462" s="144"/>
      <c r="P462" s="64"/>
      <c r="Q462" s="65"/>
      <c r="R462" s="144"/>
      <c r="S462" s="42" t="s">
        <v>3277</v>
      </c>
      <c r="T462" s="26" t="s">
        <v>3278</v>
      </c>
      <c r="U462" s="144"/>
      <c r="V462" s="65"/>
      <c r="W462" s="65"/>
      <c r="X462" s="65"/>
      <c r="Y462" s="65"/>
      <c r="Z462" s="144"/>
      <c r="AA462" s="49" t="s">
        <v>3279</v>
      </c>
      <c r="AB462" s="144"/>
      <c r="AC462" s="59" t="str">
        <f t="shared" si="54"/>
        <v>ARTSCI</v>
      </c>
      <c r="AD462" s="79" t="str">
        <f t="shared" si="55"/>
        <v>ARTSCI-100</v>
      </c>
      <c r="AE462" s="79" t="str">
        <f t="shared" si="56"/>
        <v>ARTSCI-100-97</v>
      </c>
      <c r="AF462" s="27" t="s">
        <v>3279</v>
      </c>
      <c r="AG462" s="21" t="str">
        <f t="shared" si="57"/>
        <v>100</v>
      </c>
      <c r="AH462" s="144"/>
      <c r="AI462" s="59" t="str">
        <f t="shared" si="58"/>
        <v>-</v>
      </c>
      <c r="AJ462" s="21" t="str">
        <f t="shared" si="59"/>
        <v>-</v>
      </c>
      <c r="AK462" s="144"/>
      <c r="AL462" s="154"/>
      <c r="AM462" s="154"/>
      <c r="AN462" s="154"/>
      <c r="AO462" s="154"/>
      <c r="AP462" s="144"/>
    </row>
    <row r="463" spans="4:42">
      <c r="D463" s="160"/>
      <c r="E463" s="161"/>
      <c r="F463" s="154"/>
      <c r="G463" s="154"/>
      <c r="H463" s="154"/>
      <c r="I463" s="144"/>
      <c r="J463" s="154"/>
      <c r="K463" s="154"/>
      <c r="L463" s="144"/>
      <c r="M463" s="144"/>
      <c r="N463" s="144"/>
      <c r="O463" s="144"/>
      <c r="P463" s="64"/>
      <c r="Q463" s="65"/>
      <c r="R463" s="144"/>
      <c r="S463" s="42" t="s">
        <v>3280</v>
      </c>
      <c r="T463" s="26" t="s">
        <v>3281</v>
      </c>
      <c r="U463" s="144"/>
      <c r="V463" s="65"/>
      <c r="W463" s="65"/>
      <c r="X463" s="65"/>
      <c r="Y463" s="65"/>
      <c r="Z463" s="144"/>
      <c r="AA463" s="49" t="s">
        <v>3282</v>
      </c>
      <c r="AB463" s="144"/>
      <c r="AC463" s="59" t="str">
        <f t="shared" si="54"/>
        <v>ARTSCI</v>
      </c>
      <c r="AD463" s="79" t="str">
        <f t="shared" si="55"/>
        <v>ARTSCI-100</v>
      </c>
      <c r="AE463" s="79" t="str">
        <f t="shared" si="56"/>
        <v>ARTSCI-100-98</v>
      </c>
      <c r="AF463" s="27" t="s">
        <v>3282</v>
      </c>
      <c r="AG463" s="21" t="str">
        <f t="shared" si="57"/>
        <v>100</v>
      </c>
      <c r="AH463" s="144"/>
      <c r="AI463" s="59" t="str">
        <f t="shared" si="58"/>
        <v>-</v>
      </c>
      <c r="AJ463" s="21" t="str">
        <f t="shared" si="59"/>
        <v>-</v>
      </c>
      <c r="AK463" s="144"/>
      <c r="AL463" s="154"/>
      <c r="AM463" s="154"/>
      <c r="AN463" s="154"/>
      <c r="AO463" s="154"/>
      <c r="AP463" s="144"/>
    </row>
    <row r="464" spans="4:42">
      <c r="D464" s="160"/>
      <c r="E464" s="161"/>
      <c r="F464" s="154"/>
      <c r="G464" s="154"/>
      <c r="H464" s="154"/>
      <c r="I464" s="144"/>
      <c r="J464" s="154"/>
      <c r="K464" s="154"/>
      <c r="L464" s="144"/>
      <c r="M464" s="144"/>
      <c r="N464" s="144"/>
      <c r="O464" s="144"/>
      <c r="P464" s="64"/>
      <c r="Q464" s="65"/>
      <c r="R464" s="144"/>
      <c r="S464" s="42" t="s">
        <v>3283</v>
      </c>
      <c r="T464" s="26" t="s">
        <v>3284</v>
      </c>
      <c r="U464" s="144"/>
      <c r="V464" s="65"/>
      <c r="W464" s="65"/>
      <c r="X464" s="65"/>
      <c r="Y464" s="65"/>
      <c r="Z464" s="144"/>
      <c r="AA464" s="49" t="s">
        <v>3285</v>
      </c>
      <c r="AB464" s="144"/>
      <c r="AC464" s="59" t="str">
        <f t="shared" si="54"/>
        <v>ARTSCI</v>
      </c>
      <c r="AD464" s="79" t="str">
        <f t="shared" si="55"/>
        <v>ARTSCI-100</v>
      </c>
      <c r="AE464" s="79" t="str">
        <f t="shared" si="56"/>
        <v>ARTSCI-100-99</v>
      </c>
      <c r="AF464" s="27" t="s">
        <v>3285</v>
      </c>
      <c r="AG464" s="21" t="str">
        <f t="shared" si="57"/>
        <v>100</v>
      </c>
      <c r="AH464" s="144"/>
      <c r="AI464" s="59" t="str">
        <f t="shared" si="58"/>
        <v>-</v>
      </c>
      <c r="AJ464" s="21" t="str">
        <f t="shared" si="59"/>
        <v>-</v>
      </c>
      <c r="AK464" s="144"/>
      <c r="AL464" s="154"/>
      <c r="AM464" s="154"/>
      <c r="AN464" s="154"/>
      <c r="AO464" s="154"/>
      <c r="AP464" s="144"/>
    </row>
    <row r="465" spans="4:42">
      <c r="D465" s="160"/>
      <c r="E465" s="161"/>
      <c r="F465" s="154"/>
      <c r="G465" s="154"/>
      <c r="H465" s="154"/>
      <c r="I465" s="144"/>
      <c r="J465" s="154"/>
      <c r="K465" s="154"/>
      <c r="L465" s="144"/>
      <c r="M465" s="144"/>
      <c r="N465" s="144"/>
      <c r="O465" s="144"/>
      <c r="P465" s="64"/>
      <c r="Q465" s="65"/>
      <c r="R465" s="144"/>
      <c r="S465" s="42" t="s">
        <v>3286</v>
      </c>
      <c r="T465" s="26" t="s">
        <v>3287</v>
      </c>
      <c r="U465" s="144"/>
      <c r="V465" s="65"/>
      <c r="W465" s="65"/>
      <c r="X465" s="65"/>
      <c r="Y465" s="65"/>
      <c r="Z465" s="144"/>
      <c r="AA465" s="49" t="s">
        <v>3288</v>
      </c>
      <c r="AB465" s="144"/>
      <c r="AC465" s="59" t="str">
        <f t="shared" si="54"/>
        <v>ARTSCI</v>
      </c>
      <c r="AD465" s="79" t="str">
        <f t="shared" si="55"/>
        <v>ARTSCI-100</v>
      </c>
      <c r="AE465" s="79" t="str">
        <f t="shared" si="56"/>
        <v>ARTSCI-100-100</v>
      </c>
      <c r="AF465" s="27" t="s">
        <v>3288</v>
      </c>
      <c r="AG465" s="21" t="str">
        <f t="shared" si="57"/>
        <v>100</v>
      </c>
      <c r="AH465" s="144"/>
      <c r="AI465" s="59" t="str">
        <f t="shared" si="58"/>
        <v>-</v>
      </c>
      <c r="AJ465" s="21" t="str">
        <f t="shared" si="59"/>
        <v>-</v>
      </c>
      <c r="AK465" s="144"/>
      <c r="AL465" s="154"/>
      <c r="AM465" s="154"/>
      <c r="AN465" s="154"/>
      <c r="AO465" s="154"/>
      <c r="AP465" s="144"/>
    </row>
    <row r="466" spans="4:42">
      <c r="D466" s="160"/>
      <c r="E466" s="161"/>
      <c r="F466" s="154"/>
      <c r="G466" s="154"/>
      <c r="H466" s="154"/>
      <c r="I466" s="144"/>
      <c r="J466" s="154"/>
      <c r="K466" s="154"/>
      <c r="L466" s="144"/>
      <c r="M466" s="144"/>
      <c r="N466" s="144"/>
      <c r="O466" s="144"/>
      <c r="P466" s="64"/>
      <c r="Q466" s="65"/>
      <c r="R466" s="144"/>
      <c r="S466" s="42" t="s">
        <v>3289</v>
      </c>
      <c r="T466" s="26" t="s">
        <v>3290</v>
      </c>
      <c r="U466" s="144"/>
      <c r="V466" s="65"/>
      <c r="W466" s="65"/>
      <c r="X466" s="65"/>
      <c r="Y466" s="65"/>
      <c r="Z466" s="144"/>
      <c r="AA466" s="49" t="s">
        <v>3291</v>
      </c>
      <c r="AB466" s="144"/>
      <c r="AC466" s="59" t="str">
        <f t="shared" si="54"/>
        <v>ARTSCI</v>
      </c>
      <c r="AD466" s="79" t="str">
        <f t="shared" si="55"/>
        <v>ARTSCI-100</v>
      </c>
      <c r="AE466" s="79" t="str">
        <f t="shared" si="56"/>
        <v>ARTSCI-100-101</v>
      </c>
      <c r="AF466" s="27" t="s">
        <v>3291</v>
      </c>
      <c r="AG466" s="21" t="str">
        <f t="shared" si="57"/>
        <v>100</v>
      </c>
      <c r="AH466" s="144"/>
      <c r="AI466" s="59" t="str">
        <f t="shared" si="58"/>
        <v>-</v>
      </c>
      <c r="AJ466" s="21" t="str">
        <f t="shared" si="59"/>
        <v>-</v>
      </c>
      <c r="AK466" s="144"/>
      <c r="AL466" s="154"/>
      <c r="AM466" s="154"/>
      <c r="AN466" s="154"/>
      <c r="AO466" s="154"/>
      <c r="AP466" s="144"/>
    </row>
    <row r="467" spans="4:42">
      <c r="D467" s="160"/>
      <c r="E467" s="161"/>
      <c r="F467" s="154"/>
      <c r="G467" s="154"/>
      <c r="H467" s="154"/>
      <c r="I467" s="144"/>
      <c r="J467" s="154"/>
      <c r="K467" s="154"/>
      <c r="L467" s="144"/>
      <c r="M467" s="144"/>
      <c r="N467" s="144"/>
      <c r="O467" s="144"/>
      <c r="P467" s="160"/>
      <c r="Q467" s="161"/>
      <c r="R467" s="144"/>
      <c r="S467" s="42" t="s">
        <v>3292</v>
      </c>
      <c r="T467" s="26" t="s">
        <v>3293</v>
      </c>
      <c r="U467" s="144"/>
      <c r="V467" s="65"/>
      <c r="W467" s="65"/>
      <c r="X467" s="65"/>
      <c r="Y467" s="65"/>
      <c r="Z467" s="144"/>
      <c r="AA467" s="49" t="s">
        <v>3294</v>
      </c>
      <c r="AB467" s="144"/>
      <c r="AC467" s="59" t="str">
        <f t="shared" si="54"/>
        <v>ARTSCI</v>
      </c>
      <c r="AD467" s="79" t="str">
        <f t="shared" si="55"/>
        <v>ARTSCI-100</v>
      </c>
      <c r="AE467" s="79" t="str">
        <f t="shared" si="56"/>
        <v>ARTSCI-100-102</v>
      </c>
      <c r="AF467" s="27" t="s">
        <v>3294</v>
      </c>
      <c r="AG467" s="21" t="str">
        <f t="shared" si="57"/>
        <v>100</v>
      </c>
      <c r="AH467" s="144"/>
      <c r="AI467" s="59" t="str">
        <f t="shared" si="58"/>
        <v>-</v>
      </c>
      <c r="AJ467" s="21" t="str">
        <f t="shared" si="59"/>
        <v>-</v>
      </c>
      <c r="AK467" s="144"/>
      <c r="AL467" s="154"/>
      <c r="AM467" s="154"/>
      <c r="AN467" s="154"/>
      <c r="AO467" s="154"/>
      <c r="AP467" s="144"/>
    </row>
    <row r="468" spans="4:42">
      <c r="D468" s="160"/>
      <c r="E468" s="161"/>
      <c r="F468" s="154"/>
      <c r="G468" s="154"/>
      <c r="H468" s="154"/>
      <c r="I468" s="144"/>
      <c r="J468" s="154"/>
      <c r="K468" s="154"/>
      <c r="L468" s="144"/>
      <c r="M468" s="144"/>
      <c r="N468" s="144"/>
      <c r="O468" s="144"/>
      <c r="P468" s="160"/>
      <c r="Q468" s="161"/>
      <c r="R468" s="144"/>
      <c r="S468" s="42" t="s">
        <v>3295</v>
      </c>
      <c r="T468" s="26" t="s">
        <v>3296</v>
      </c>
      <c r="U468" s="144"/>
      <c r="V468" s="65"/>
      <c r="W468" s="65"/>
      <c r="X468" s="65"/>
      <c r="Y468" s="65"/>
      <c r="Z468" s="144"/>
      <c r="AA468" s="49" t="s">
        <v>3297</v>
      </c>
      <c r="AB468" s="144"/>
      <c r="AC468" s="59" t="str">
        <f t="shared" si="54"/>
        <v>ARTSCI</v>
      </c>
      <c r="AD468" s="79" t="str">
        <f t="shared" si="55"/>
        <v>ARTSCI-100</v>
      </c>
      <c r="AE468" s="79" t="str">
        <f t="shared" si="56"/>
        <v>ARTSCI-100-103</v>
      </c>
      <c r="AF468" s="27" t="s">
        <v>3297</v>
      </c>
      <c r="AG468" s="21" t="str">
        <f t="shared" si="57"/>
        <v>100</v>
      </c>
      <c r="AH468" s="144"/>
      <c r="AI468" s="59" t="str">
        <f t="shared" si="58"/>
        <v>-</v>
      </c>
      <c r="AJ468" s="21" t="str">
        <f t="shared" si="59"/>
        <v>-</v>
      </c>
      <c r="AK468" s="144"/>
      <c r="AL468" s="154"/>
      <c r="AM468" s="154"/>
      <c r="AN468" s="154"/>
      <c r="AO468" s="154"/>
      <c r="AP468" s="144"/>
    </row>
    <row r="469" spans="4:42">
      <c r="D469" s="160"/>
      <c r="E469" s="161"/>
      <c r="F469" s="154"/>
      <c r="G469" s="154"/>
      <c r="H469" s="154"/>
      <c r="I469" s="144"/>
      <c r="J469" s="154"/>
      <c r="K469" s="154"/>
      <c r="L469" s="144"/>
      <c r="M469" s="144"/>
      <c r="N469" s="144"/>
      <c r="O469" s="144"/>
      <c r="P469" s="160"/>
      <c r="Q469" s="161"/>
      <c r="R469" s="144"/>
      <c r="S469" s="42" t="s">
        <v>3298</v>
      </c>
      <c r="T469" s="26" t="s">
        <v>3299</v>
      </c>
      <c r="U469" s="144"/>
      <c r="V469" s="65"/>
      <c r="W469" s="65"/>
      <c r="X469" s="65"/>
      <c r="Y469" s="65"/>
      <c r="Z469" s="144"/>
      <c r="AA469" s="49" t="s">
        <v>3300</v>
      </c>
      <c r="AB469" s="144"/>
      <c r="AC469" s="59" t="str">
        <f t="shared" si="54"/>
        <v>ARTSCI</v>
      </c>
      <c r="AD469" s="79" t="str">
        <f t="shared" si="55"/>
        <v>ARTSCI-100</v>
      </c>
      <c r="AE469" s="79" t="str">
        <f t="shared" si="56"/>
        <v>ARTSCI-100-104</v>
      </c>
      <c r="AF469" s="27" t="s">
        <v>3300</v>
      </c>
      <c r="AG469" s="21" t="str">
        <f t="shared" si="57"/>
        <v>100</v>
      </c>
      <c r="AH469" s="144"/>
      <c r="AI469" s="59" t="str">
        <f t="shared" si="58"/>
        <v>-</v>
      </c>
      <c r="AJ469" s="21" t="str">
        <f t="shared" si="59"/>
        <v>-</v>
      </c>
      <c r="AK469" s="144"/>
      <c r="AL469" s="154"/>
      <c r="AM469" s="154"/>
      <c r="AN469" s="154"/>
      <c r="AO469" s="154"/>
      <c r="AP469" s="144"/>
    </row>
    <row r="470" spans="4:42">
      <c r="D470" s="154"/>
      <c r="E470" s="154"/>
      <c r="F470" s="154"/>
      <c r="G470" s="154"/>
      <c r="H470" s="154"/>
      <c r="I470" s="144"/>
      <c r="J470" s="154"/>
      <c r="K470" s="154"/>
      <c r="L470" s="144"/>
      <c r="M470" s="144"/>
      <c r="N470" s="144"/>
      <c r="O470" s="144"/>
      <c r="P470" s="65"/>
      <c r="Q470" s="65"/>
      <c r="R470" s="144"/>
      <c r="S470" s="42" t="s">
        <v>3301</v>
      </c>
      <c r="T470" s="26" t="s">
        <v>3302</v>
      </c>
      <c r="U470" s="144"/>
      <c r="V470" s="65"/>
      <c r="W470" s="65"/>
      <c r="X470" s="65"/>
      <c r="Y470" s="65"/>
      <c r="Z470" s="144"/>
      <c r="AA470" s="49" t="s">
        <v>3303</v>
      </c>
      <c r="AB470" s="144"/>
      <c r="AC470" s="59" t="str">
        <f t="shared" si="54"/>
        <v>ARTSCI</v>
      </c>
      <c r="AD470" s="79" t="str">
        <f t="shared" si="55"/>
        <v>ARTSCI-100</v>
      </c>
      <c r="AE470" s="79" t="str">
        <f t="shared" si="56"/>
        <v>ARTSCI-100-105</v>
      </c>
      <c r="AF470" s="27" t="s">
        <v>3303</v>
      </c>
      <c r="AG470" s="21" t="str">
        <f t="shared" si="57"/>
        <v>100</v>
      </c>
      <c r="AH470" s="144"/>
      <c r="AI470" s="59" t="str">
        <f t="shared" si="58"/>
        <v>-</v>
      </c>
      <c r="AJ470" s="21" t="str">
        <f t="shared" si="59"/>
        <v>-</v>
      </c>
      <c r="AK470" s="144"/>
      <c r="AL470" s="154"/>
      <c r="AM470" s="154"/>
      <c r="AN470" s="154"/>
      <c r="AO470" s="154"/>
      <c r="AP470" s="144"/>
    </row>
    <row r="471" spans="4:42">
      <c r="D471" s="154"/>
      <c r="E471" s="154"/>
      <c r="F471" s="154"/>
      <c r="G471" s="154"/>
      <c r="H471" s="154"/>
      <c r="I471" s="144"/>
      <c r="J471" s="154"/>
      <c r="K471" s="154"/>
      <c r="L471" s="144"/>
      <c r="M471" s="144"/>
      <c r="N471" s="144"/>
      <c r="O471" s="144"/>
      <c r="P471" s="65"/>
      <c r="Q471" s="65"/>
      <c r="R471" s="144"/>
      <c r="S471" s="42" t="s">
        <v>3304</v>
      </c>
      <c r="T471" s="26" t="s">
        <v>3305</v>
      </c>
      <c r="U471" s="144"/>
      <c r="V471" s="65"/>
      <c r="W471" s="65"/>
      <c r="X471" s="65"/>
      <c r="Y471" s="65"/>
      <c r="Z471" s="144"/>
      <c r="AA471" s="49" t="s">
        <v>3306</v>
      </c>
      <c r="AB471" s="144"/>
      <c r="AC471" s="59" t="str">
        <f t="shared" si="54"/>
        <v>ARTSCI</v>
      </c>
      <c r="AD471" s="79" t="str">
        <f t="shared" si="55"/>
        <v>ARTSCI-100</v>
      </c>
      <c r="AE471" s="79" t="str">
        <f t="shared" si="56"/>
        <v>ARTSCI-100-106</v>
      </c>
      <c r="AF471" s="27" t="s">
        <v>3306</v>
      </c>
      <c r="AG471" s="21" t="str">
        <f t="shared" si="57"/>
        <v>100</v>
      </c>
      <c r="AH471" s="144"/>
      <c r="AI471" s="59" t="str">
        <f t="shared" si="58"/>
        <v>-</v>
      </c>
      <c r="AJ471" s="21" t="str">
        <f t="shared" si="59"/>
        <v>-</v>
      </c>
      <c r="AK471" s="144"/>
      <c r="AL471" s="154"/>
      <c r="AM471" s="154"/>
      <c r="AN471" s="154"/>
      <c r="AO471" s="154"/>
      <c r="AP471" s="144"/>
    </row>
    <row r="472" spans="4:42">
      <c r="D472" s="154"/>
      <c r="E472" s="154"/>
      <c r="F472" s="154"/>
      <c r="G472" s="154"/>
      <c r="H472" s="154"/>
      <c r="I472" s="144"/>
      <c r="J472" s="154"/>
      <c r="K472" s="154"/>
      <c r="L472" s="144"/>
      <c r="M472" s="144"/>
      <c r="N472" s="144"/>
      <c r="O472" s="144"/>
      <c r="P472" s="65"/>
      <c r="Q472" s="65"/>
      <c r="R472" s="144"/>
      <c r="S472" s="42" t="s">
        <v>3307</v>
      </c>
      <c r="T472" s="26" t="s">
        <v>3308</v>
      </c>
      <c r="U472" s="144"/>
      <c r="V472" s="65"/>
      <c r="W472" s="65"/>
      <c r="X472" s="65"/>
      <c r="Y472" s="65"/>
      <c r="Z472" s="144"/>
      <c r="AA472" s="49" t="s">
        <v>3309</v>
      </c>
      <c r="AB472" s="144"/>
      <c r="AC472" s="59" t="str">
        <f t="shared" si="54"/>
        <v>ARTSCI</v>
      </c>
      <c r="AD472" s="79" t="str">
        <f t="shared" si="55"/>
        <v>ARTSCI-100</v>
      </c>
      <c r="AE472" s="79" t="str">
        <f t="shared" si="56"/>
        <v>ARTSCI-100-107</v>
      </c>
      <c r="AF472" s="27" t="s">
        <v>3309</v>
      </c>
      <c r="AG472" s="21" t="str">
        <f t="shared" si="57"/>
        <v>100</v>
      </c>
      <c r="AH472" s="144"/>
      <c r="AI472" s="59" t="str">
        <f t="shared" si="58"/>
        <v>-</v>
      </c>
      <c r="AJ472" s="21" t="str">
        <f t="shared" si="59"/>
        <v>-</v>
      </c>
      <c r="AK472" s="144"/>
      <c r="AL472" s="154"/>
      <c r="AM472" s="154"/>
      <c r="AN472" s="154"/>
      <c r="AO472" s="154"/>
      <c r="AP472" s="144"/>
    </row>
    <row r="473" spans="4:42">
      <c r="D473" s="154"/>
      <c r="E473" s="154"/>
      <c r="F473" s="154"/>
      <c r="G473" s="154"/>
      <c r="H473" s="154"/>
      <c r="I473" s="144"/>
      <c r="J473" s="154"/>
      <c r="K473" s="154"/>
      <c r="L473" s="144"/>
      <c r="M473" s="144"/>
      <c r="N473" s="144"/>
      <c r="O473" s="144"/>
      <c r="P473" s="65"/>
      <c r="Q473" s="65"/>
      <c r="R473" s="144"/>
      <c r="S473" s="42" t="s">
        <v>3310</v>
      </c>
      <c r="T473" s="26" t="s">
        <v>3311</v>
      </c>
      <c r="U473" s="144"/>
      <c r="V473" s="65"/>
      <c r="W473" s="65"/>
      <c r="X473" s="65"/>
      <c r="Y473" s="65"/>
      <c r="Z473" s="144"/>
      <c r="AA473" s="49" t="s">
        <v>3312</v>
      </c>
      <c r="AB473" s="144"/>
      <c r="AC473" s="59" t="str">
        <f t="shared" si="54"/>
        <v>ARTSCI</v>
      </c>
      <c r="AD473" s="79" t="str">
        <f t="shared" si="55"/>
        <v>ARTSCI-100</v>
      </c>
      <c r="AE473" s="79" t="str">
        <f t="shared" si="56"/>
        <v>ARTSCI-100-108</v>
      </c>
      <c r="AF473" s="27" t="s">
        <v>3312</v>
      </c>
      <c r="AG473" s="21" t="str">
        <f t="shared" si="57"/>
        <v>100</v>
      </c>
      <c r="AH473" s="144"/>
      <c r="AI473" s="59" t="str">
        <f t="shared" si="58"/>
        <v>-</v>
      </c>
      <c r="AJ473" s="21" t="str">
        <f t="shared" si="59"/>
        <v>-</v>
      </c>
      <c r="AK473" s="144"/>
      <c r="AL473" s="154"/>
      <c r="AM473" s="154"/>
      <c r="AN473" s="154"/>
      <c r="AO473" s="154"/>
      <c r="AP473" s="144"/>
    </row>
    <row r="474" spans="4:42">
      <c r="D474" s="154"/>
      <c r="E474" s="154"/>
      <c r="F474" s="154"/>
      <c r="G474" s="154"/>
      <c r="H474" s="154"/>
      <c r="I474" s="144"/>
      <c r="J474" s="154"/>
      <c r="K474" s="154"/>
      <c r="L474" s="144"/>
      <c r="M474" s="144"/>
      <c r="N474" s="144"/>
      <c r="O474" s="144"/>
      <c r="P474" s="65"/>
      <c r="Q474" s="65"/>
      <c r="R474" s="144"/>
      <c r="S474" s="42" t="s">
        <v>3313</v>
      </c>
      <c r="T474" s="26" t="s">
        <v>3314</v>
      </c>
      <c r="U474" s="144"/>
      <c r="V474" s="65"/>
      <c r="W474" s="65"/>
      <c r="X474" s="65"/>
      <c r="Y474" s="65"/>
      <c r="Z474" s="144"/>
      <c r="AA474" s="49" t="s">
        <v>3315</v>
      </c>
      <c r="AB474" s="144"/>
      <c r="AC474" s="59" t="str">
        <f t="shared" si="54"/>
        <v>ARTSCI</v>
      </c>
      <c r="AD474" s="79" t="str">
        <f t="shared" si="55"/>
        <v>ARTSCI-100</v>
      </c>
      <c r="AE474" s="79" t="str">
        <f t="shared" si="56"/>
        <v>ARTSCI-100-109</v>
      </c>
      <c r="AF474" s="27" t="s">
        <v>3315</v>
      </c>
      <c r="AG474" s="21" t="str">
        <f t="shared" si="57"/>
        <v>100</v>
      </c>
      <c r="AH474" s="144"/>
      <c r="AI474" s="59" t="str">
        <f t="shared" si="58"/>
        <v>-</v>
      </c>
      <c r="AJ474" s="21" t="str">
        <f t="shared" si="59"/>
        <v>-</v>
      </c>
      <c r="AK474" s="144"/>
      <c r="AL474" s="154"/>
      <c r="AM474" s="154"/>
      <c r="AN474" s="154"/>
      <c r="AO474" s="154"/>
      <c r="AP474" s="144"/>
    </row>
    <row r="475" spans="4:42">
      <c r="D475" s="154"/>
      <c r="E475" s="154"/>
      <c r="F475" s="154"/>
      <c r="G475" s="154"/>
      <c r="H475" s="154"/>
      <c r="I475" s="144"/>
      <c r="J475" s="154"/>
      <c r="K475" s="154"/>
      <c r="L475" s="144"/>
      <c r="M475" s="144"/>
      <c r="N475" s="144"/>
      <c r="O475" s="144"/>
      <c r="P475" s="65"/>
      <c r="Q475" s="65"/>
      <c r="R475" s="144"/>
      <c r="S475" s="42" t="s">
        <v>3316</v>
      </c>
      <c r="T475" s="26" t="s">
        <v>3317</v>
      </c>
      <c r="U475" s="144"/>
      <c r="V475" s="65"/>
      <c r="W475" s="65"/>
      <c r="X475" s="65"/>
      <c r="Y475" s="65"/>
      <c r="Z475" s="144"/>
      <c r="AA475" s="49" t="s">
        <v>3318</v>
      </c>
      <c r="AB475" s="144"/>
      <c r="AC475" s="59" t="str">
        <f t="shared" si="54"/>
        <v>ARTSCI</v>
      </c>
      <c r="AD475" s="79" t="str">
        <f t="shared" si="55"/>
        <v>ARTSCI-100</v>
      </c>
      <c r="AE475" s="79" t="str">
        <f t="shared" si="56"/>
        <v>ARTSCI-100-110</v>
      </c>
      <c r="AF475" s="27" t="s">
        <v>3318</v>
      </c>
      <c r="AG475" s="21" t="str">
        <f t="shared" si="57"/>
        <v>100</v>
      </c>
      <c r="AH475" s="144"/>
      <c r="AI475" s="59" t="str">
        <f t="shared" si="58"/>
        <v>-</v>
      </c>
      <c r="AJ475" s="21" t="str">
        <f t="shared" si="59"/>
        <v>-</v>
      </c>
      <c r="AK475" s="144"/>
      <c r="AL475" s="154"/>
      <c r="AM475" s="154"/>
      <c r="AN475" s="154"/>
      <c r="AO475" s="154"/>
      <c r="AP475" s="144"/>
    </row>
    <row r="476" spans="4:42">
      <c r="D476" s="154"/>
      <c r="E476" s="154"/>
      <c r="F476" s="154"/>
      <c r="G476" s="154"/>
      <c r="H476" s="154"/>
      <c r="I476" s="144"/>
      <c r="J476" s="154"/>
      <c r="K476" s="154"/>
      <c r="L476" s="144"/>
      <c r="M476" s="144"/>
      <c r="N476" s="144"/>
      <c r="O476" s="144"/>
      <c r="P476" s="65"/>
      <c r="Q476" s="65"/>
      <c r="R476" s="144"/>
      <c r="S476" s="42" t="s">
        <v>3319</v>
      </c>
      <c r="T476" s="26" t="s">
        <v>3320</v>
      </c>
      <c r="U476" s="144"/>
      <c r="V476" s="65"/>
      <c r="W476" s="65"/>
      <c r="X476" s="65"/>
      <c r="Y476" s="65"/>
      <c r="Z476" s="144"/>
      <c r="AA476" s="49" t="s">
        <v>3321</v>
      </c>
      <c r="AB476" s="144"/>
      <c r="AC476" s="59" t="str">
        <f t="shared" si="54"/>
        <v>ARTSCI</v>
      </c>
      <c r="AD476" s="79" t="str">
        <f t="shared" si="55"/>
        <v>ARTSCI-100</v>
      </c>
      <c r="AE476" s="79" t="str">
        <f t="shared" si="56"/>
        <v>ARTSCI-100-111</v>
      </c>
      <c r="AF476" s="27" t="s">
        <v>3321</v>
      </c>
      <c r="AG476" s="21" t="str">
        <f t="shared" si="57"/>
        <v>100</v>
      </c>
      <c r="AH476" s="144"/>
      <c r="AI476" s="59" t="str">
        <f t="shared" si="58"/>
        <v>-</v>
      </c>
      <c r="AJ476" s="21" t="str">
        <f t="shared" si="59"/>
        <v>-</v>
      </c>
      <c r="AK476" s="144"/>
      <c r="AL476" s="154"/>
      <c r="AM476" s="154"/>
      <c r="AN476" s="154"/>
      <c r="AO476" s="154"/>
      <c r="AP476" s="144"/>
    </row>
    <row r="477" spans="4:42">
      <c r="D477" s="154"/>
      <c r="E477" s="154"/>
      <c r="F477" s="154"/>
      <c r="G477" s="154"/>
      <c r="H477" s="154"/>
      <c r="I477" s="144"/>
      <c r="J477" s="154"/>
      <c r="K477" s="154"/>
      <c r="L477" s="144"/>
      <c r="M477" s="144"/>
      <c r="N477" s="144"/>
      <c r="O477" s="144"/>
      <c r="P477" s="65"/>
      <c r="Q477" s="65"/>
      <c r="R477" s="144"/>
      <c r="S477" s="42" t="s">
        <v>3322</v>
      </c>
      <c r="T477" s="26" t="s">
        <v>3323</v>
      </c>
      <c r="U477" s="144"/>
      <c r="V477" s="65"/>
      <c r="W477" s="65"/>
      <c r="X477" s="65"/>
      <c r="Y477" s="65"/>
      <c r="Z477" s="144"/>
      <c r="AA477" s="49" t="s">
        <v>3324</v>
      </c>
      <c r="AB477" s="144"/>
      <c r="AC477" s="59" t="str">
        <f t="shared" si="54"/>
        <v>ARTSCI</v>
      </c>
      <c r="AD477" s="79" t="str">
        <f t="shared" si="55"/>
        <v>ARTSCI-100</v>
      </c>
      <c r="AE477" s="79" t="str">
        <f t="shared" si="56"/>
        <v>ARTSCI-100-112</v>
      </c>
      <c r="AF477" s="27" t="s">
        <v>3324</v>
      </c>
      <c r="AG477" s="21" t="str">
        <f t="shared" si="57"/>
        <v>100</v>
      </c>
      <c r="AH477" s="144"/>
      <c r="AI477" s="59" t="str">
        <f t="shared" si="58"/>
        <v>-</v>
      </c>
      <c r="AJ477" s="21" t="str">
        <f t="shared" si="59"/>
        <v>-</v>
      </c>
      <c r="AK477" s="144"/>
      <c r="AL477" s="154"/>
      <c r="AM477" s="154"/>
      <c r="AN477" s="154"/>
      <c r="AO477" s="154"/>
      <c r="AP477" s="144"/>
    </row>
    <row r="478" spans="4:42">
      <c r="D478" s="154"/>
      <c r="E478" s="154"/>
      <c r="F478" s="154"/>
      <c r="G478" s="154"/>
      <c r="H478" s="154"/>
      <c r="I478" s="144"/>
      <c r="J478" s="154"/>
      <c r="K478" s="154"/>
      <c r="L478" s="144"/>
      <c r="M478" s="144"/>
      <c r="N478" s="144"/>
      <c r="O478" s="144"/>
      <c r="P478" s="65"/>
      <c r="Q478" s="65"/>
      <c r="R478" s="144"/>
      <c r="S478" s="42" t="s">
        <v>3325</v>
      </c>
      <c r="T478" s="26" t="s">
        <v>3326</v>
      </c>
      <c r="U478" s="144"/>
      <c r="V478" s="65"/>
      <c r="W478" s="65"/>
      <c r="X478" s="65"/>
      <c r="Y478" s="65"/>
      <c r="Z478" s="144"/>
      <c r="AA478" s="49" t="s">
        <v>3327</v>
      </c>
      <c r="AB478" s="144"/>
      <c r="AC478" s="59" t="e">
        <f t="shared" si="54"/>
        <v>#N/A</v>
      </c>
      <c r="AD478" s="79" t="e">
        <f t="shared" si="55"/>
        <v>#N/A</v>
      </c>
      <c r="AE478" s="79" t="e">
        <f t="shared" si="56"/>
        <v>#N/A</v>
      </c>
      <c r="AF478" s="27" t="s">
        <v>3327</v>
      </c>
      <c r="AG478" s="21" t="str">
        <f t="shared" si="57"/>
        <v>100</v>
      </c>
      <c r="AH478" s="144"/>
      <c r="AI478" s="59" t="str">
        <f t="shared" si="58"/>
        <v>-</v>
      </c>
      <c r="AJ478" s="21" t="str">
        <f t="shared" si="59"/>
        <v>-</v>
      </c>
      <c r="AK478" s="144"/>
      <c r="AL478" s="154"/>
      <c r="AM478" s="154"/>
      <c r="AN478" s="154"/>
      <c r="AO478" s="154"/>
      <c r="AP478" s="144"/>
    </row>
    <row r="479" spans="4:42">
      <c r="D479" s="154"/>
      <c r="E479" s="154"/>
      <c r="F479" s="154"/>
      <c r="G479" s="154"/>
      <c r="H479" s="154"/>
      <c r="I479" s="144"/>
      <c r="J479" s="154"/>
      <c r="K479" s="154"/>
      <c r="L479" s="144"/>
      <c r="M479" s="144"/>
      <c r="N479" s="144"/>
      <c r="O479" s="144"/>
      <c r="P479" s="65"/>
      <c r="Q479" s="65"/>
      <c r="R479" s="144"/>
      <c r="S479" s="42" t="s">
        <v>3328</v>
      </c>
      <c r="T479" s="26" t="s">
        <v>3329</v>
      </c>
      <c r="U479" s="144"/>
      <c r="V479" s="65"/>
      <c r="W479" s="65"/>
      <c r="X479" s="65"/>
      <c r="Y479" s="65"/>
      <c r="Z479" s="144"/>
      <c r="AA479" s="49" t="s">
        <v>3330</v>
      </c>
      <c r="AB479" s="144"/>
      <c r="AC479" s="59" t="str">
        <f t="shared" si="54"/>
        <v>ARTSCI</v>
      </c>
      <c r="AD479" s="79" t="str">
        <f t="shared" si="55"/>
        <v>ARTSCI-100</v>
      </c>
      <c r="AE479" s="79" t="str">
        <f t="shared" si="56"/>
        <v>ARTSCI-100-113</v>
      </c>
      <c r="AF479" s="27" t="s">
        <v>3330</v>
      </c>
      <c r="AG479" s="21" t="str">
        <f t="shared" si="57"/>
        <v>100</v>
      </c>
      <c r="AH479" s="144"/>
      <c r="AI479" s="59" t="str">
        <f t="shared" si="58"/>
        <v>-</v>
      </c>
      <c r="AJ479" s="21" t="str">
        <f t="shared" si="59"/>
        <v>-</v>
      </c>
      <c r="AK479" s="144"/>
      <c r="AL479" s="154"/>
      <c r="AM479" s="154"/>
      <c r="AN479" s="154"/>
      <c r="AO479" s="154"/>
      <c r="AP479" s="144"/>
    </row>
    <row r="480" spans="4:42">
      <c r="D480" s="154"/>
      <c r="E480" s="154"/>
      <c r="F480" s="154"/>
      <c r="G480" s="154"/>
      <c r="H480" s="154"/>
      <c r="I480" s="144"/>
      <c r="J480" s="154"/>
      <c r="K480" s="154"/>
      <c r="L480" s="144"/>
      <c r="M480" s="144"/>
      <c r="N480" s="144"/>
      <c r="O480" s="144"/>
      <c r="P480" s="65"/>
      <c r="Q480" s="65"/>
      <c r="R480" s="144"/>
      <c r="S480" s="42" t="s">
        <v>3331</v>
      </c>
      <c r="T480" s="26" t="s">
        <v>3332</v>
      </c>
      <c r="U480" s="144"/>
      <c r="V480" s="65"/>
      <c r="W480" s="65"/>
      <c r="X480" s="65"/>
      <c r="Y480" s="65"/>
      <c r="Z480" s="144"/>
      <c r="AA480" s="49" t="s">
        <v>3333</v>
      </c>
      <c r="AB480" s="144"/>
      <c r="AC480" s="59" t="str">
        <f t="shared" si="54"/>
        <v>ARTSCI</v>
      </c>
      <c r="AD480" s="79" t="str">
        <f t="shared" si="55"/>
        <v>ARTSCI-100</v>
      </c>
      <c r="AE480" s="79" t="str">
        <f t="shared" si="56"/>
        <v>ARTSCI-100-114</v>
      </c>
      <c r="AF480" s="27" t="s">
        <v>3333</v>
      </c>
      <c r="AG480" s="21" t="str">
        <f t="shared" si="57"/>
        <v>100</v>
      </c>
      <c r="AH480" s="144"/>
      <c r="AI480" s="59" t="str">
        <f t="shared" si="58"/>
        <v>-</v>
      </c>
      <c r="AJ480" s="21" t="str">
        <f t="shared" si="59"/>
        <v>-</v>
      </c>
      <c r="AK480" s="144"/>
      <c r="AL480" s="154"/>
      <c r="AM480" s="154"/>
      <c r="AN480" s="154"/>
      <c r="AO480" s="154"/>
      <c r="AP480" s="144"/>
    </row>
    <row r="481" spans="9:42">
      <c r="I481" s="144"/>
      <c r="J481" s="154"/>
      <c r="K481" s="154"/>
      <c r="L481" s="144"/>
      <c r="M481" s="144"/>
      <c r="N481" s="144"/>
      <c r="O481" s="144"/>
      <c r="P481" s="65"/>
      <c r="Q481" s="65"/>
      <c r="R481" s="144"/>
      <c r="S481" s="42" t="s">
        <v>3334</v>
      </c>
      <c r="T481" s="26" t="s">
        <v>3335</v>
      </c>
      <c r="U481" s="144"/>
      <c r="V481" s="65"/>
      <c r="W481" s="65"/>
      <c r="X481" s="65"/>
      <c r="Y481" s="65"/>
      <c r="Z481" s="144"/>
      <c r="AA481" s="49" t="s">
        <v>3336</v>
      </c>
      <c r="AB481" s="144"/>
      <c r="AC481" s="59" t="str">
        <f t="shared" si="54"/>
        <v>ARTSCI</v>
      </c>
      <c r="AD481" s="79" t="str">
        <f t="shared" si="55"/>
        <v>ARTSCI-100</v>
      </c>
      <c r="AE481" s="79" t="str">
        <f t="shared" si="56"/>
        <v>ARTSCI-100-115</v>
      </c>
      <c r="AF481" s="27" t="s">
        <v>3336</v>
      </c>
      <c r="AG481" s="21" t="str">
        <f t="shared" si="57"/>
        <v>100</v>
      </c>
      <c r="AH481" s="144"/>
      <c r="AI481" s="59" t="str">
        <f t="shared" si="58"/>
        <v>-</v>
      </c>
      <c r="AJ481" s="21" t="str">
        <f t="shared" si="59"/>
        <v>-</v>
      </c>
      <c r="AK481" s="144"/>
      <c r="AL481" s="154"/>
      <c r="AM481" s="154"/>
      <c r="AN481" s="154"/>
      <c r="AO481" s="154"/>
      <c r="AP481" s="144"/>
    </row>
    <row r="482" spans="9:42">
      <c r="I482" s="144"/>
      <c r="J482" s="154"/>
      <c r="K482" s="154"/>
      <c r="L482" s="144"/>
      <c r="M482" s="144"/>
      <c r="N482" s="144"/>
      <c r="O482" s="144"/>
      <c r="P482" s="65"/>
      <c r="Q482" s="65"/>
      <c r="R482" s="144"/>
      <c r="S482" s="42" t="s">
        <v>3337</v>
      </c>
      <c r="T482" s="26" t="s">
        <v>3338</v>
      </c>
      <c r="U482" s="144"/>
      <c r="V482" s="65"/>
      <c r="W482" s="65"/>
      <c r="X482" s="65"/>
      <c r="Y482" s="65"/>
      <c r="Z482" s="144"/>
      <c r="AA482" s="49" t="s">
        <v>3339</v>
      </c>
      <c r="AB482" s="144"/>
      <c r="AC482" s="59" t="str">
        <f t="shared" si="54"/>
        <v>ARTSCI</v>
      </c>
      <c r="AD482" s="79" t="str">
        <f t="shared" si="55"/>
        <v>ARTSCI-100</v>
      </c>
      <c r="AE482" s="79" t="str">
        <f t="shared" si="56"/>
        <v>ARTSCI-100-116</v>
      </c>
      <c r="AF482" s="27" t="s">
        <v>3339</v>
      </c>
      <c r="AG482" s="21" t="str">
        <f t="shared" si="57"/>
        <v>100</v>
      </c>
      <c r="AH482" s="144"/>
      <c r="AI482" s="59" t="str">
        <f t="shared" si="58"/>
        <v>-</v>
      </c>
      <c r="AJ482" s="21" t="str">
        <f t="shared" si="59"/>
        <v>-</v>
      </c>
      <c r="AK482" s="144"/>
      <c r="AL482" s="154"/>
      <c r="AM482" s="154"/>
      <c r="AN482" s="154"/>
      <c r="AO482" s="154"/>
      <c r="AP482" s="144"/>
    </row>
    <row r="483" spans="9:42">
      <c r="I483" s="144"/>
      <c r="J483" s="154"/>
      <c r="K483" s="154"/>
      <c r="L483" s="144"/>
      <c r="M483" s="144"/>
      <c r="N483" s="144"/>
      <c r="O483" s="144"/>
      <c r="P483" s="65"/>
      <c r="Q483" s="65"/>
      <c r="R483" s="144"/>
      <c r="S483" s="42" t="s">
        <v>3340</v>
      </c>
      <c r="T483" s="26" t="s">
        <v>3341</v>
      </c>
      <c r="U483" s="144"/>
      <c r="V483" s="65"/>
      <c r="W483" s="65"/>
      <c r="X483" s="65"/>
      <c r="Y483" s="65"/>
      <c r="Z483" s="144"/>
      <c r="AA483" s="49" t="s">
        <v>3342</v>
      </c>
      <c r="AB483" s="144"/>
      <c r="AC483" s="59" t="str">
        <f t="shared" si="54"/>
        <v>ARTSCI</v>
      </c>
      <c r="AD483" s="79" t="str">
        <f t="shared" si="55"/>
        <v>ARTSCI-100</v>
      </c>
      <c r="AE483" s="79" t="str">
        <f t="shared" si="56"/>
        <v>ARTSCI-100-117</v>
      </c>
      <c r="AF483" s="27" t="s">
        <v>3342</v>
      </c>
      <c r="AG483" s="21" t="str">
        <f t="shared" si="57"/>
        <v>100</v>
      </c>
      <c r="AH483" s="144"/>
      <c r="AI483" s="59" t="str">
        <f t="shared" si="58"/>
        <v>-</v>
      </c>
      <c r="AJ483" s="21" t="str">
        <f t="shared" si="59"/>
        <v>-</v>
      </c>
      <c r="AK483" s="144"/>
      <c r="AL483" s="154"/>
      <c r="AM483" s="154"/>
      <c r="AN483" s="154"/>
      <c r="AO483" s="154"/>
      <c r="AP483" s="144"/>
    </row>
    <row r="484" spans="9:42">
      <c r="I484" s="144"/>
      <c r="J484" s="154"/>
      <c r="K484" s="154"/>
      <c r="L484" s="144"/>
      <c r="M484" s="144"/>
      <c r="N484" s="144"/>
      <c r="O484" s="144"/>
      <c r="P484" s="65"/>
      <c r="Q484" s="65"/>
      <c r="R484" s="144"/>
      <c r="S484" s="42" t="s">
        <v>3343</v>
      </c>
      <c r="T484" s="26" t="s">
        <v>3344</v>
      </c>
      <c r="U484" s="144"/>
      <c r="V484" s="65"/>
      <c r="W484" s="65"/>
      <c r="X484" s="65"/>
      <c r="Y484" s="65"/>
      <c r="Z484" s="144"/>
      <c r="AA484" s="49" t="s">
        <v>3345</v>
      </c>
      <c r="AB484" s="144"/>
      <c r="AC484" s="59" t="str">
        <f t="shared" si="54"/>
        <v>ARTSCI</v>
      </c>
      <c r="AD484" s="79" t="str">
        <f t="shared" si="55"/>
        <v>ARTSCI-100</v>
      </c>
      <c r="AE484" s="79" t="str">
        <f t="shared" si="56"/>
        <v>ARTSCI-100-118</v>
      </c>
      <c r="AF484" s="27" t="s">
        <v>3345</v>
      </c>
      <c r="AG484" s="21" t="str">
        <f t="shared" si="57"/>
        <v>100</v>
      </c>
      <c r="AH484" s="144"/>
      <c r="AI484" s="59" t="str">
        <f t="shared" si="58"/>
        <v>-</v>
      </c>
      <c r="AJ484" s="21" t="str">
        <f t="shared" si="59"/>
        <v>-</v>
      </c>
      <c r="AK484" s="144"/>
      <c r="AL484" s="154"/>
      <c r="AM484" s="154"/>
      <c r="AN484" s="154"/>
      <c r="AO484" s="154"/>
      <c r="AP484" s="144"/>
    </row>
    <row r="485" spans="9:42">
      <c r="I485" s="144"/>
      <c r="J485" s="154"/>
      <c r="K485" s="154"/>
      <c r="L485" s="144"/>
      <c r="M485" s="144"/>
      <c r="N485" s="144"/>
      <c r="O485" s="144"/>
      <c r="P485" s="65"/>
      <c r="Q485" s="65"/>
      <c r="R485" s="144"/>
      <c r="S485" s="42" t="s">
        <v>3346</v>
      </c>
      <c r="T485" s="26" t="s">
        <v>3347</v>
      </c>
      <c r="U485" s="144"/>
      <c r="V485" s="65"/>
      <c r="W485" s="65"/>
      <c r="X485" s="65"/>
      <c r="Y485" s="65"/>
      <c r="Z485" s="144"/>
      <c r="AA485" s="49" t="s">
        <v>3348</v>
      </c>
      <c r="AB485" s="144"/>
      <c r="AC485" s="59" t="str">
        <f t="shared" si="54"/>
        <v>ARTSCI</v>
      </c>
      <c r="AD485" s="79" t="str">
        <f t="shared" si="55"/>
        <v>ARTSCI-100</v>
      </c>
      <c r="AE485" s="79" t="str">
        <f t="shared" si="56"/>
        <v>ARTSCI-100-119</v>
      </c>
      <c r="AF485" s="27" t="s">
        <v>3348</v>
      </c>
      <c r="AG485" s="21" t="str">
        <f t="shared" si="57"/>
        <v>100</v>
      </c>
      <c r="AH485" s="144"/>
      <c r="AI485" s="59" t="str">
        <f t="shared" si="58"/>
        <v>-</v>
      </c>
      <c r="AJ485" s="21" t="str">
        <f t="shared" si="59"/>
        <v>-</v>
      </c>
      <c r="AK485" s="144"/>
      <c r="AL485" s="154"/>
      <c r="AM485" s="154"/>
      <c r="AN485" s="154"/>
      <c r="AO485" s="154"/>
      <c r="AP485" s="144"/>
    </row>
    <row r="486" spans="9:42">
      <c r="I486" s="144"/>
      <c r="J486" s="154"/>
      <c r="K486" s="154"/>
      <c r="L486" s="144"/>
      <c r="M486" s="144"/>
      <c r="N486" s="144"/>
      <c r="O486" s="144"/>
      <c r="P486" s="65"/>
      <c r="Q486" s="65"/>
      <c r="R486" s="144"/>
      <c r="S486" s="42" t="s">
        <v>3349</v>
      </c>
      <c r="T486" s="26" t="s">
        <v>3350</v>
      </c>
      <c r="U486" s="144"/>
      <c r="V486" s="65"/>
      <c r="W486" s="65"/>
      <c r="X486" s="65"/>
      <c r="Y486" s="65"/>
      <c r="Z486" s="144"/>
      <c r="AA486" s="49" t="s">
        <v>3351</v>
      </c>
      <c r="AB486" s="144"/>
      <c r="AC486" s="59" t="str">
        <f t="shared" si="54"/>
        <v>ARTSCI</v>
      </c>
      <c r="AD486" s="79" t="str">
        <f t="shared" si="55"/>
        <v>ARTSCI-100</v>
      </c>
      <c r="AE486" s="79" t="str">
        <f t="shared" si="56"/>
        <v>ARTSCI-100-120</v>
      </c>
      <c r="AF486" s="27" t="s">
        <v>3351</v>
      </c>
      <c r="AG486" s="21" t="str">
        <f t="shared" si="57"/>
        <v>100</v>
      </c>
      <c r="AH486" s="144"/>
      <c r="AI486" s="59" t="str">
        <f t="shared" si="58"/>
        <v>-</v>
      </c>
      <c r="AJ486" s="21" t="str">
        <f t="shared" si="59"/>
        <v>-</v>
      </c>
      <c r="AK486" s="144"/>
      <c r="AL486" s="154"/>
      <c r="AM486" s="154"/>
      <c r="AN486" s="154"/>
      <c r="AO486" s="154"/>
      <c r="AP486" s="144"/>
    </row>
    <row r="487" spans="9:42">
      <c r="I487" s="144"/>
      <c r="J487" s="154"/>
      <c r="K487" s="154"/>
      <c r="L487" s="144"/>
      <c r="M487" s="144"/>
      <c r="N487" s="144"/>
      <c r="O487" s="144"/>
      <c r="P487" s="65"/>
      <c r="Q487" s="65"/>
      <c r="R487" s="144"/>
      <c r="S487" s="42" t="s">
        <v>3352</v>
      </c>
      <c r="T487" s="26" t="s">
        <v>3353</v>
      </c>
      <c r="U487" s="144"/>
      <c r="V487" s="65"/>
      <c r="W487" s="65"/>
      <c r="X487" s="65"/>
      <c r="Y487" s="65"/>
      <c r="Z487" s="144"/>
      <c r="AA487" s="49" t="s">
        <v>3354</v>
      </c>
      <c r="AB487" s="144"/>
      <c r="AC487" s="59" t="str">
        <f t="shared" si="54"/>
        <v>ARTSCI</v>
      </c>
      <c r="AD487" s="79" t="str">
        <f t="shared" si="55"/>
        <v>ARTSCI-100</v>
      </c>
      <c r="AE487" s="79" t="str">
        <f t="shared" si="56"/>
        <v>ARTSCI-100-121</v>
      </c>
      <c r="AF487" s="27" t="s">
        <v>3354</v>
      </c>
      <c r="AG487" s="21" t="str">
        <f t="shared" si="57"/>
        <v>100</v>
      </c>
      <c r="AH487" s="144"/>
      <c r="AI487" s="59" t="str">
        <f t="shared" si="58"/>
        <v>-</v>
      </c>
      <c r="AJ487" s="21" t="str">
        <f t="shared" si="59"/>
        <v>-</v>
      </c>
      <c r="AK487" s="144"/>
      <c r="AL487" s="154"/>
      <c r="AM487" s="154"/>
      <c r="AN487" s="154"/>
      <c r="AO487" s="154"/>
      <c r="AP487" s="144"/>
    </row>
    <row r="488" spans="9:42">
      <c r="I488" s="144"/>
      <c r="J488" s="154"/>
      <c r="K488" s="154"/>
      <c r="L488" s="144"/>
      <c r="M488" s="144"/>
      <c r="N488" s="144"/>
      <c r="O488" s="144"/>
      <c r="P488" s="65"/>
      <c r="Q488" s="65"/>
      <c r="R488" s="144"/>
      <c r="S488" s="42" t="s">
        <v>3355</v>
      </c>
      <c r="T488" s="26" t="s">
        <v>3356</v>
      </c>
      <c r="U488" s="144"/>
      <c r="V488" s="65"/>
      <c r="W488" s="65"/>
      <c r="X488" s="65"/>
      <c r="Y488" s="65"/>
      <c r="Z488" s="144"/>
      <c r="AA488" s="49" t="s">
        <v>3357</v>
      </c>
      <c r="AB488" s="144"/>
      <c r="AC488" s="59" t="str">
        <f t="shared" si="54"/>
        <v>BUSINESS</v>
      </c>
      <c r="AD488" s="79" t="str">
        <f t="shared" si="55"/>
        <v>BUSINESS-100</v>
      </c>
      <c r="AE488" s="79" t="str">
        <f t="shared" si="56"/>
        <v>BUSINESS-100-1</v>
      </c>
      <c r="AF488" s="27" t="s">
        <v>3357</v>
      </c>
      <c r="AG488" s="21" t="str">
        <f t="shared" si="57"/>
        <v>100</v>
      </c>
      <c r="AH488" s="144"/>
      <c r="AI488" s="59" t="str">
        <f t="shared" si="58"/>
        <v>-</v>
      </c>
      <c r="AJ488" s="21" t="str">
        <f t="shared" si="59"/>
        <v>-</v>
      </c>
      <c r="AK488" s="144"/>
      <c r="AL488" s="154"/>
      <c r="AM488" s="154"/>
      <c r="AN488" s="154"/>
      <c r="AO488" s="154"/>
      <c r="AP488" s="144"/>
    </row>
    <row r="489" spans="9:42">
      <c r="I489" s="144"/>
      <c r="J489" s="154"/>
      <c r="K489" s="154"/>
      <c r="L489" s="144"/>
      <c r="M489" s="144"/>
      <c r="N489" s="144"/>
      <c r="O489" s="144"/>
      <c r="P489" s="65"/>
      <c r="Q489" s="65"/>
      <c r="R489" s="144"/>
      <c r="S489" s="42" t="s">
        <v>3358</v>
      </c>
      <c r="T489" s="26" t="s">
        <v>3359</v>
      </c>
      <c r="U489" s="144"/>
      <c r="V489" s="65"/>
      <c r="W489" s="65"/>
      <c r="X489" s="65"/>
      <c r="Y489" s="65"/>
      <c r="Z489" s="144"/>
      <c r="AA489" s="49" t="s">
        <v>3360</v>
      </c>
      <c r="AB489" s="144"/>
      <c r="AC489" s="59" t="str">
        <f t="shared" si="54"/>
        <v>BUSINESS</v>
      </c>
      <c r="AD489" s="79" t="str">
        <f t="shared" si="55"/>
        <v>BUSINESS-100</v>
      </c>
      <c r="AE489" s="79" t="str">
        <f t="shared" si="56"/>
        <v>BUSINESS-100-2</v>
      </c>
      <c r="AF489" s="27" t="s">
        <v>3360</v>
      </c>
      <c r="AG489" s="21" t="str">
        <f t="shared" si="57"/>
        <v>100</v>
      </c>
      <c r="AH489" s="144"/>
      <c r="AI489" s="59" t="str">
        <f t="shared" si="58"/>
        <v>-</v>
      </c>
      <c r="AJ489" s="21" t="str">
        <f t="shared" si="59"/>
        <v>-</v>
      </c>
      <c r="AK489" s="144"/>
      <c r="AL489" s="154"/>
      <c r="AM489" s="154"/>
      <c r="AN489" s="154"/>
      <c r="AO489" s="154"/>
      <c r="AP489" s="144"/>
    </row>
    <row r="490" spans="9:42">
      <c r="I490" s="144"/>
      <c r="J490" s="154"/>
      <c r="K490" s="154"/>
      <c r="L490" s="144"/>
      <c r="M490" s="144"/>
      <c r="N490" s="144"/>
      <c r="O490" s="144"/>
      <c r="P490" s="65"/>
      <c r="Q490" s="65"/>
      <c r="R490" s="144"/>
      <c r="S490" s="42" t="s">
        <v>3361</v>
      </c>
      <c r="T490" s="26" t="s">
        <v>3362</v>
      </c>
      <c r="U490" s="144"/>
      <c r="V490" s="65"/>
      <c r="W490" s="65"/>
      <c r="X490" s="65"/>
      <c r="Y490" s="65"/>
      <c r="Z490" s="144"/>
      <c r="AA490" s="49" t="s">
        <v>3363</v>
      </c>
      <c r="AB490" s="144"/>
      <c r="AC490" s="59" t="str">
        <f t="shared" si="54"/>
        <v>BUSINESS</v>
      </c>
      <c r="AD490" s="79" t="str">
        <f t="shared" si="55"/>
        <v>BUSINESS-100</v>
      </c>
      <c r="AE490" s="79" t="str">
        <f t="shared" si="56"/>
        <v>BUSINESS-100-3</v>
      </c>
      <c r="AF490" s="27" t="s">
        <v>3363</v>
      </c>
      <c r="AG490" s="21" t="str">
        <f t="shared" si="57"/>
        <v>100</v>
      </c>
      <c r="AH490" s="144"/>
      <c r="AI490" s="59" t="str">
        <f t="shared" si="58"/>
        <v>-</v>
      </c>
      <c r="AJ490" s="21" t="str">
        <f t="shared" si="59"/>
        <v>-</v>
      </c>
      <c r="AK490" s="144"/>
      <c r="AL490" s="154"/>
      <c r="AM490" s="154"/>
      <c r="AN490" s="154"/>
      <c r="AO490" s="154"/>
      <c r="AP490" s="144"/>
    </row>
    <row r="491" spans="9:42">
      <c r="I491" s="144"/>
      <c r="J491" s="154"/>
      <c r="K491" s="154"/>
      <c r="L491" s="144"/>
      <c r="M491" s="144"/>
      <c r="N491" s="144"/>
      <c r="O491" s="144"/>
      <c r="P491" s="65"/>
      <c r="Q491" s="65"/>
      <c r="R491" s="144"/>
      <c r="S491" s="42" t="s">
        <v>3364</v>
      </c>
      <c r="T491" s="26" t="s">
        <v>3365</v>
      </c>
      <c r="U491" s="144"/>
      <c r="V491" s="65"/>
      <c r="W491" s="65"/>
      <c r="X491" s="65"/>
      <c r="Y491" s="65"/>
      <c r="Z491" s="144"/>
      <c r="AA491" s="49" t="s">
        <v>3366</v>
      </c>
      <c r="AB491" s="144"/>
      <c r="AC491" s="59" t="str">
        <f t="shared" si="54"/>
        <v>BUSINESS</v>
      </c>
      <c r="AD491" s="79" t="str">
        <f t="shared" si="55"/>
        <v>BUSINESS-100</v>
      </c>
      <c r="AE491" s="79" t="str">
        <f t="shared" si="56"/>
        <v>BUSINESS-100-4</v>
      </c>
      <c r="AF491" s="27" t="s">
        <v>3366</v>
      </c>
      <c r="AG491" s="21" t="str">
        <f t="shared" si="57"/>
        <v>100</v>
      </c>
      <c r="AH491" s="144"/>
      <c r="AI491" s="59" t="str">
        <f t="shared" si="58"/>
        <v>-</v>
      </c>
      <c r="AJ491" s="21" t="str">
        <f t="shared" si="59"/>
        <v>-</v>
      </c>
      <c r="AK491" s="144"/>
      <c r="AL491" s="154"/>
      <c r="AM491" s="154"/>
      <c r="AN491" s="154"/>
      <c r="AO491" s="154"/>
      <c r="AP491" s="144"/>
    </row>
    <row r="492" spans="9:42">
      <c r="I492" s="144"/>
      <c r="J492" s="154"/>
      <c r="K492" s="154"/>
      <c r="L492" s="144"/>
      <c r="M492" s="144"/>
      <c r="N492" s="144"/>
      <c r="O492" s="144"/>
      <c r="P492" s="65"/>
      <c r="Q492" s="65"/>
      <c r="R492" s="144"/>
      <c r="S492" s="42" t="s">
        <v>3367</v>
      </c>
      <c r="T492" s="26" t="s">
        <v>3368</v>
      </c>
      <c r="U492" s="144"/>
      <c r="V492" s="65"/>
      <c r="W492" s="65"/>
      <c r="X492" s="65"/>
      <c r="Y492" s="65"/>
      <c r="Z492" s="144"/>
      <c r="AA492" s="49" t="s">
        <v>3369</v>
      </c>
      <c r="AB492" s="144"/>
      <c r="AC492" s="59" t="str">
        <f t="shared" si="54"/>
        <v>BUSINESS</v>
      </c>
      <c r="AD492" s="79" t="str">
        <f t="shared" si="55"/>
        <v>BUSINESS-100</v>
      </c>
      <c r="AE492" s="79" t="str">
        <f t="shared" si="56"/>
        <v>BUSINESS-100-5</v>
      </c>
      <c r="AF492" s="27" t="s">
        <v>3369</v>
      </c>
      <c r="AG492" s="21" t="str">
        <f t="shared" si="57"/>
        <v>100</v>
      </c>
      <c r="AH492" s="144"/>
      <c r="AI492" s="59" t="str">
        <f t="shared" si="58"/>
        <v>-</v>
      </c>
      <c r="AJ492" s="21" t="str">
        <f t="shared" si="59"/>
        <v>-</v>
      </c>
      <c r="AK492" s="144"/>
      <c r="AL492" s="154"/>
      <c r="AM492" s="154"/>
      <c r="AN492" s="154"/>
      <c r="AO492" s="154"/>
      <c r="AP492" s="144"/>
    </row>
    <row r="493" spans="9:42">
      <c r="I493" s="144"/>
      <c r="J493" s="154"/>
      <c r="K493" s="154"/>
      <c r="L493" s="144"/>
      <c r="M493" s="144"/>
      <c r="N493" s="144"/>
      <c r="O493" s="144"/>
      <c r="P493" s="65"/>
      <c r="Q493" s="65"/>
      <c r="R493" s="144"/>
      <c r="S493" s="42" t="s">
        <v>3370</v>
      </c>
      <c r="T493" s="26" t="s">
        <v>3371</v>
      </c>
      <c r="U493" s="144"/>
      <c r="V493" s="65"/>
      <c r="W493" s="65"/>
      <c r="X493" s="65"/>
      <c r="Y493" s="65"/>
      <c r="Z493" s="144"/>
      <c r="AA493" s="49" t="s">
        <v>3372</v>
      </c>
      <c r="AB493" s="144"/>
      <c r="AC493" s="59" t="str">
        <f t="shared" si="54"/>
        <v>BUSINESS</v>
      </c>
      <c r="AD493" s="79" t="str">
        <f t="shared" si="55"/>
        <v>BUSINESS-100</v>
      </c>
      <c r="AE493" s="79" t="str">
        <f t="shared" si="56"/>
        <v>BUSINESS-100-6</v>
      </c>
      <c r="AF493" s="27" t="s">
        <v>3372</v>
      </c>
      <c r="AG493" s="21" t="str">
        <f t="shared" si="57"/>
        <v>100</v>
      </c>
      <c r="AH493" s="144"/>
      <c r="AI493" s="59" t="str">
        <f t="shared" si="58"/>
        <v>-</v>
      </c>
      <c r="AJ493" s="21" t="str">
        <f t="shared" si="59"/>
        <v>-</v>
      </c>
      <c r="AK493" s="144"/>
      <c r="AL493" s="154"/>
      <c r="AM493" s="154"/>
      <c r="AN493" s="154"/>
      <c r="AO493" s="154"/>
      <c r="AP493" s="144"/>
    </row>
    <row r="494" spans="9:42">
      <c r="I494" s="144"/>
      <c r="J494" s="154"/>
      <c r="K494" s="154"/>
      <c r="L494" s="144"/>
      <c r="M494" s="144"/>
      <c r="N494" s="144"/>
      <c r="O494" s="144"/>
      <c r="P494" s="144"/>
      <c r="Q494" s="144"/>
      <c r="R494" s="144"/>
      <c r="S494" s="42" t="s">
        <v>3373</v>
      </c>
      <c r="T494" s="26" t="s">
        <v>3374</v>
      </c>
      <c r="U494" s="144"/>
      <c r="V494" s="65"/>
      <c r="W494" s="65"/>
      <c r="X494" s="65"/>
      <c r="Y494" s="65"/>
      <c r="Z494" s="144"/>
      <c r="AA494" s="49" t="s">
        <v>3375</v>
      </c>
      <c r="AB494" s="144"/>
      <c r="AC494" s="59" t="str">
        <f t="shared" si="54"/>
        <v>BUSINESS</v>
      </c>
      <c r="AD494" s="79" t="str">
        <f t="shared" si="55"/>
        <v>BUSINESS-100</v>
      </c>
      <c r="AE494" s="79" t="str">
        <f t="shared" si="56"/>
        <v>BUSINESS-100-7</v>
      </c>
      <c r="AF494" s="27" t="s">
        <v>3375</v>
      </c>
      <c r="AG494" s="21" t="str">
        <f t="shared" si="57"/>
        <v>100</v>
      </c>
      <c r="AH494" s="144"/>
      <c r="AI494" s="59" t="str">
        <f t="shared" si="58"/>
        <v>-</v>
      </c>
      <c r="AJ494" s="21" t="str">
        <f t="shared" si="59"/>
        <v>-</v>
      </c>
      <c r="AK494" s="144"/>
      <c r="AL494" s="154"/>
      <c r="AM494" s="154"/>
      <c r="AN494" s="154"/>
      <c r="AO494" s="154"/>
      <c r="AP494" s="144"/>
    </row>
    <row r="495" spans="9:42">
      <c r="I495" s="144"/>
      <c r="J495" s="154"/>
      <c r="K495" s="154"/>
      <c r="L495" s="144"/>
      <c r="M495" s="144"/>
      <c r="N495" s="144"/>
      <c r="O495" s="144"/>
      <c r="P495" s="144"/>
      <c r="Q495" s="144"/>
      <c r="R495" s="144"/>
      <c r="S495" s="42" t="s">
        <v>3376</v>
      </c>
      <c r="T495" s="26" t="s">
        <v>3377</v>
      </c>
      <c r="U495" s="144"/>
      <c r="V495" s="65"/>
      <c r="W495" s="65"/>
      <c r="X495" s="65"/>
      <c r="Y495" s="65"/>
      <c r="Z495" s="144"/>
      <c r="AA495" s="49" t="s">
        <v>3378</v>
      </c>
      <c r="AB495" s="144"/>
      <c r="AC495" s="59" t="str">
        <f t="shared" si="54"/>
        <v>BUSINESS</v>
      </c>
      <c r="AD495" s="79" t="str">
        <f t="shared" si="55"/>
        <v>BUSINESS-100</v>
      </c>
      <c r="AE495" s="79" t="str">
        <f t="shared" si="56"/>
        <v>BUSINESS-100-8</v>
      </c>
      <c r="AF495" s="27" t="s">
        <v>3378</v>
      </c>
      <c r="AG495" s="21" t="str">
        <f t="shared" si="57"/>
        <v>100</v>
      </c>
      <c r="AH495" s="144"/>
      <c r="AI495" s="59" t="str">
        <f t="shared" si="58"/>
        <v>-</v>
      </c>
      <c r="AJ495" s="21" t="str">
        <f t="shared" si="59"/>
        <v>-</v>
      </c>
      <c r="AK495" s="144"/>
      <c r="AL495" s="154"/>
      <c r="AM495" s="154"/>
      <c r="AN495" s="154"/>
      <c r="AO495" s="154"/>
      <c r="AP495" s="144"/>
    </row>
    <row r="496" spans="9:42">
      <c r="I496" s="144"/>
      <c r="J496" s="154"/>
      <c r="K496" s="154"/>
      <c r="L496" s="144"/>
      <c r="M496" s="144"/>
      <c r="N496" s="144"/>
      <c r="O496" s="144"/>
      <c r="P496" s="144"/>
      <c r="Q496" s="144"/>
      <c r="R496" s="144"/>
      <c r="S496" s="42" t="s">
        <v>3379</v>
      </c>
      <c r="T496" s="26" t="s">
        <v>3380</v>
      </c>
      <c r="U496" s="144"/>
      <c r="V496" s="65"/>
      <c r="W496" s="65"/>
      <c r="X496" s="65"/>
      <c r="Y496" s="65"/>
      <c r="Z496" s="144"/>
      <c r="AA496" s="49" t="s">
        <v>3381</v>
      </c>
      <c r="AB496" s="144"/>
      <c r="AC496" s="59" t="str">
        <f t="shared" si="54"/>
        <v>BUSINESS</v>
      </c>
      <c r="AD496" s="79" t="str">
        <f t="shared" si="55"/>
        <v>BUSINESS-100</v>
      </c>
      <c r="AE496" s="79" t="str">
        <f t="shared" si="56"/>
        <v>BUSINESS-100-9</v>
      </c>
      <c r="AF496" s="27" t="s">
        <v>3381</v>
      </c>
      <c r="AG496" s="21" t="str">
        <f t="shared" si="57"/>
        <v>100</v>
      </c>
      <c r="AH496" s="144"/>
      <c r="AI496" s="59" t="str">
        <f t="shared" si="58"/>
        <v>-</v>
      </c>
      <c r="AJ496" s="21" t="str">
        <f t="shared" si="59"/>
        <v>-</v>
      </c>
      <c r="AK496" s="144"/>
      <c r="AL496" s="154"/>
      <c r="AM496" s="154"/>
      <c r="AN496" s="154"/>
      <c r="AO496" s="154"/>
      <c r="AP496" s="144"/>
    </row>
    <row r="497" spans="9:42">
      <c r="I497" s="144"/>
      <c r="J497" s="154"/>
      <c r="K497" s="154"/>
      <c r="L497" s="144"/>
      <c r="M497" s="144"/>
      <c r="N497" s="144"/>
      <c r="O497" s="144"/>
      <c r="P497" s="144"/>
      <c r="Q497" s="144"/>
      <c r="R497" s="144"/>
      <c r="S497" s="42" t="s">
        <v>3382</v>
      </c>
      <c r="T497" s="26" t="s">
        <v>3383</v>
      </c>
      <c r="U497" s="144"/>
      <c r="V497" s="65"/>
      <c r="W497" s="65"/>
      <c r="X497" s="65"/>
      <c r="Y497" s="65"/>
      <c r="Z497" s="144"/>
      <c r="AA497" s="49" t="s">
        <v>3384</v>
      </c>
      <c r="AB497" s="144"/>
      <c r="AC497" s="59" t="str">
        <f t="shared" si="54"/>
        <v>BUSINESS</v>
      </c>
      <c r="AD497" s="79" t="str">
        <f t="shared" si="55"/>
        <v>BUSINESS-100</v>
      </c>
      <c r="AE497" s="79" t="str">
        <f t="shared" si="56"/>
        <v>BUSINESS-100-10</v>
      </c>
      <c r="AF497" s="27" t="s">
        <v>3384</v>
      </c>
      <c r="AG497" s="21" t="str">
        <f t="shared" si="57"/>
        <v>100</v>
      </c>
      <c r="AH497" s="144"/>
      <c r="AI497" s="59" t="str">
        <f t="shared" si="58"/>
        <v>-</v>
      </c>
      <c r="AJ497" s="21" t="str">
        <f t="shared" si="59"/>
        <v>-</v>
      </c>
      <c r="AK497" s="144"/>
      <c r="AL497" s="154"/>
      <c r="AM497" s="154"/>
      <c r="AN497" s="154"/>
      <c r="AO497" s="154"/>
      <c r="AP497" s="144"/>
    </row>
    <row r="498" spans="9:42">
      <c r="I498" s="144"/>
      <c r="J498" s="154"/>
      <c r="K498" s="154"/>
      <c r="L498" s="144"/>
      <c r="M498" s="144"/>
      <c r="N498" s="144"/>
      <c r="O498" s="144"/>
      <c r="P498" s="144"/>
      <c r="Q498" s="144"/>
      <c r="R498" s="144"/>
      <c r="S498" s="42" t="s">
        <v>3385</v>
      </c>
      <c r="T498" s="26" t="s">
        <v>3386</v>
      </c>
      <c r="U498" s="144"/>
      <c r="V498" s="65"/>
      <c r="W498" s="65"/>
      <c r="X498" s="65"/>
      <c r="Y498" s="65"/>
      <c r="Z498" s="144"/>
      <c r="AA498" s="49" t="s">
        <v>3387</v>
      </c>
      <c r="AB498" s="144"/>
      <c r="AC498" s="59" t="str">
        <f t="shared" si="54"/>
        <v>BUSINESS</v>
      </c>
      <c r="AD498" s="79" t="str">
        <f t="shared" si="55"/>
        <v>BUSINESS-100</v>
      </c>
      <c r="AE498" s="79" t="str">
        <f t="shared" si="56"/>
        <v>BUSINESS-100-11</v>
      </c>
      <c r="AF498" s="27" t="s">
        <v>3387</v>
      </c>
      <c r="AG498" s="21" t="str">
        <f t="shared" si="57"/>
        <v>100</v>
      </c>
      <c r="AH498" s="144"/>
      <c r="AI498" s="59" t="str">
        <f t="shared" si="58"/>
        <v>-</v>
      </c>
      <c r="AJ498" s="21" t="str">
        <f t="shared" si="59"/>
        <v>-</v>
      </c>
      <c r="AK498" s="144"/>
      <c r="AL498" s="154"/>
      <c r="AM498" s="154"/>
      <c r="AN498" s="154"/>
      <c r="AO498" s="154"/>
      <c r="AP498" s="144"/>
    </row>
    <row r="499" spans="9:42">
      <c r="I499" s="144"/>
      <c r="J499" s="154"/>
      <c r="K499" s="154"/>
      <c r="L499" s="144"/>
      <c r="M499" s="144"/>
      <c r="N499" s="144"/>
      <c r="O499" s="144"/>
      <c r="P499" s="144"/>
      <c r="Q499" s="144"/>
      <c r="R499" s="144"/>
      <c r="S499" s="42" t="s">
        <v>3388</v>
      </c>
      <c r="T499" s="26" t="s">
        <v>3389</v>
      </c>
      <c r="U499" s="144"/>
      <c r="V499" s="65"/>
      <c r="W499" s="65"/>
      <c r="X499" s="65"/>
      <c r="Y499" s="65"/>
      <c r="Z499" s="144"/>
      <c r="AA499" s="49" t="s">
        <v>3390</v>
      </c>
      <c r="AB499" s="144"/>
      <c r="AC499" s="59" t="str">
        <f t="shared" si="54"/>
        <v>BUSINESS</v>
      </c>
      <c r="AD499" s="79" t="str">
        <f t="shared" si="55"/>
        <v>BUSINESS-100</v>
      </c>
      <c r="AE499" s="79" t="str">
        <f t="shared" si="56"/>
        <v>BUSINESS-100-12</v>
      </c>
      <c r="AF499" s="27" t="s">
        <v>3390</v>
      </c>
      <c r="AG499" s="21" t="str">
        <f t="shared" si="57"/>
        <v>100</v>
      </c>
      <c r="AH499" s="144"/>
      <c r="AI499" s="59" t="str">
        <f t="shared" si="58"/>
        <v>-</v>
      </c>
      <c r="AJ499" s="21" t="str">
        <f t="shared" si="59"/>
        <v>-</v>
      </c>
      <c r="AK499" s="144"/>
      <c r="AL499" s="154"/>
      <c r="AM499" s="154"/>
      <c r="AN499" s="154"/>
      <c r="AO499" s="154"/>
      <c r="AP499" s="144"/>
    </row>
    <row r="500" spans="9:42">
      <c r="I500" s="144"/>
      <c r="J500" s="154"/>
      <c r="K500" s="154"/>
      <c r="L500" s="144"/>
      <c r="M500" s="144"/>
      <c r="N500" s="144"/>
      <c r="O500" s="144"/>
      <c r="P500" s="144"/>
      <c r="Q500" s="144"/>
      <c r="R500" s="144"/>
      <c r="S500" s="42" t="s">
        <v>3391</v>
      </c>
      <c r="T500" s="26" t="s">
        <v>3392</v>
      </c>
      <c r="U500" s="144"/>
      <c r="V500" s="65"/>
      <c r="W500" s="65"/>
      <c r="X500" s="65"/>
      <c r="Y500" s="65"/>
      <c r="Z500" s="144"/>
      <c r="AA500" s="49" t="s">
        <v>3393</v>
      </c>
      <c r="AB500" s="144"/>
      <c r="AC500" s="59" t="str">
        <f t="shared" si="54"/>
        <v>BUSINESS</v>
      </c>
      <c r="AD500" s="79" t="str">
        <f t="shared" si="55"/>
        <v>BUSINESS-100</v>
      </c>
      <c r="AE500" s="79" t="str">
        <f t="shared" si="56"/>
        <v>BUSINESS-100-13</v>
      </c>
      <c r="AF500" s="27" t="s">
        <v>3393</v>
      </c>
      <c r="AG500" s="21" t="str">
        <f t="shared" si="57"/>
        <v>100</v>
      </c>
      <c r="AH500" s="144"/>
      <c r="AI500" s="59" t="str">
        <f t="shared" si="58"/>
        <v>-</v>
      </c>
      <c r="AJ500" s="21" t="str">
        <f t="shared" si="59"/>
        <v>-</v>
      </c>
      <c r="AK500" s="144"/>
      <c r="AL500" s="154"/>
      <c r="AM500" s="154"/>
      <c r="AN500" s="154"/>
      <c r="AO500" s="154"/>
      <c r="AP500" s="144"/>
    </row>
    <row r="501" spans="9:42">
      <c r="I501" s="144"/>
      <c r="J501" s="154"/>
      <c r="K501" s="154"/>
      <c r="L501" s="144"/>
      <c r="M501" s="144"/>
      <c r="N501" s="144"/>
      <c r="O501" s="144"/>
      <c r="P501" s="144"/>
      <c r="Q501" s="144"/>
      <c r="R501" s="144"/>
      <c r="S501" s="42" t="s">
        <v>3394</v>
      </c>
      <c r="T501" s="26" t="s">
        <v>3395</v>
      </c>
      <c r="U501" s="144"/>
      <c r="V501" s="65"/>
      <c r="W501" s="65"/>
      <c r="X501" s="65"/>
      <c r="Y501" s="65"/>
      <c r="Z501" s="144"/>
      <c r="AA501" s="49" t="s">
        <v>3396</v>
      </c>
      <c r="AB501" s="144"/>
      <c r="AC501" s="59" t="str">
        <f t="shared" si="54"/>
        <v>BUSINESS</v>
      </c>
      <c r="AD501" s="79" t="str">
        <f t="shared" si="55"/>
        <v>BUSINESS-100</v>
      </c>
      <c r="AE501" s="79" t="str">
        <f t="shared" si="56"/>
        <v>BUSINESS-100-14</v>
      </c>
      <c r="AF501" s="27" t="s">
        <v>3396</v>
      </c>
      <c r="AG501" s="21" t="str">
        <f t="shared" si="57"/>
        <v>100</v>
      </c>
      <c r="AH501" s="144"/>
      <c r="AI501" s="59" t="str">
        <f t="shared" si="58"/>
        <v>-</v>
      </c>
      <c r="AJ501" s="21" t="str">
        <f t="shared" si="59"/>
        <v>-</v>
      </c>
      <c r="AK501" s="144"/>
      <c r="AL501" s="154"/>
      <c r="AM501" s="154"/>
      <c r="AN501" s="154"/>
      <c r="AO501" s="154"/>
      <c r="AP501" s="144"/>
    </row>
    <row r="502" spans="9:42">
      <c r="I502" s="144"/>
      <c r="J502" s="154"/>
      <c r="K502" s="154"/>
      <c r="L502" s="144"/>
      <c r="M502" s="144"/>
      <c r="N502" s="144"/>
      <c r="O502" s="144"/>
      <c r="P502" s="144"/>
      <c r="Q502" s="144"/>
      <c r="R502" s="144"/>
      <c r="S502" s="42" t="s">
        <v>3397</v>
      </c>
      <c r="T502" s="26" t="s">
        <v>3398</v>
      </c>
      <c r="U502" s="144"/>
      <c r="V502" s="65"/>
      <c r="W502" s="65"/>
      <c r="X502" s="65"/>
      <c r="Y502" s="65"/>
      <c r="Z502" s="144"/>
      <c r="AA502" s="49" t="s">
        <v>3399</v>
      </c>
      <c r="AB502" s="144"/>
      <c r="AC502" s="59" t="str">
        <f t="shared" si="54"/>
        <v>ENGINEERING</v>
      </c>
      <c r="AD502" s="79" t="str">
        <f t="shared" si="55"/>
        <v>ENGINEERING-100</v>
      </c>
      <c r="AE502" s="79" t="str">
        <f t="shared" si="56"/>
        <v>ENGINEERING-100-1</v>
      </c>
      <c r="AF502" s="27" t="s">
        <v>3399</v>
      </c>
      <c r="AG502" s="21" t="str">
        <f t="shared" si="57"/>
        <v>100</v>
      </c>
      <c r="AH502" s="144"/>
      <c r="AI502" s="59" t="str">
        <f t="shared" si="58"/>
        <v>-</v>
      </c>
      <c r="AJ502" s="21" t="str">
        <f t="shared" si="59"/>
        <v>-</v>
      </c>
      <c r="AK502" s="144"/>
      <c r="AL502" s="154"/>
      <c r="AM502" s="154"/>
      <c r="AN502" s="154"/>
      <c r="AO502" s="154"/>
      <c r="AP502" s="144"/>
    </row>
    <row r="503" spans="9:42">
      <c r="I503" s="144"/>
      <c r="J503" s="154"/>
      <c r="K503" s="154"/>
      <c r="L503" s="144"/>
      <c r="M503" s="144"/>
      <c r="N503" s="144"/>
      <c r="O503" s="144"/>
      <c r="P503" s="144"/>
      <c r="Q503" s="144"/>
      <c r="R503" s="144"/>
      <c r="S503" s="42" t="s">
        <v>3400</v>
      </c>
      <c r="T503" s="26" t="s">
        <v>3401</v>
      </c>
      <c r="U503" s="144"/>
      <c r="V503" s="65"/>
      <c r="W503" s="65"/>
      <c r="X503" s="65"/>
      <c r="Y503" s="65"/>
      <c r="Z503" s="144"/>
      <c r="AA503" s="49" t="s">
        <v>3402</v>
      </c>
      <c r="AB503" s="144"/>
      <c r="AC503" s="59" t="str">
        <f t="shared" si="54"/>
        <v>ENGINEERING</v>
      </c>
      <c r="AD503" s="79" t="str">
        <f t="shared" si="55"/>
        <v>ENGINEERING-100</v>
      </c>
      <c r="AE503" s="79" t="str">
        <f t="shared" si="56"/>
        <v>ENGINEERING-100-2</v>
      </c>
      <c r="AF503" s="27" t="s">
        <v>3402</v>
      </c>
      <c r="AG503" s="21" t="str">
        <f t="shared" si="57"/>
        <v>100</v>
      </c>
      <c r="AH503" s="144"/>
      <c r="AI503" s="59" t="str">
        <f t="shared" si="58"/>
        <v>-</v>
      </c>
      <c r="AJ503" s="21" t="str">
        <f t="shared" si="59"/>
        <v>-</v>
      </c>
      <c r="AK503" s="144"/>
      <c r="AL503" s="154"/>
      <c r="AM503" s="154"/>
      <c r="AN503" s="154"/>
      <c r="AO503" s="154"/>
      <c r="AP503" s="144"/>
    </row>
    <row r="504" spans="9:42">
      <c r="I504" s="144"/>
      <c r="J504" s="154"/>
      <c r="K504" s="154"/>
      <c r="L504" s="144"/>
      <c r="M504" s="144"/>
      <c r="N504" s="144"/>
      <c r="O504" s="144"/>
      <c r="P504" s="144"/>
      <c r="Q504" s="144"/>
      <c r="R504" s="144"/>
      <c r="S504" s="42" t="s">
        <v>3403</v>
      </c>
      <c r="T504" s="26" t="s">
        <v>3404</v>
      </c>
      <c r="U504" s="144"/>
      <c r="V504" s="65"/>
      <c r="W504" s="65"/>
      <c r="X504" s="65"/>
      <c r="Y504" s="65"/>
      <c r="Z504" s="144"/>
      <c r="AA504" s="49" t="s">
        <v>3405</v>
      </c>
      <c r="AB504" s="144"/>
      <c r="AC504" s="59" t="str">
        <f t="shared" si="54"/>
        <v>ENGINEERING</v>
      </c>
      <c r="AD504" s="79" t="str">
        <f t="shared" si="55"/>
        <v>ENGINEERING-100</v>
      </c>
      <c r="AE504" s="79" t="str">
        <f t="shared" si="56"/>
        <v>ENGINEERING-100-3</v>
      </c>
      <c r="AF504" s="27" t="s">
        <v>3405</v>
      </c>
      <c r="AG504" s="21" t="str">
        <f t="shared" si="57"/>
        <v>100</v>
      </c>
      <c r="AH504" s="144"/>
      <c r="AI504" s="59" t="str">
        <f t="shared" si="58"/>
        <v>-</v>
      </c>
      <c r="AJ504" s="21" t="str">
        <f t="shared" si="59"/>
        <v>-</v>
      </c>
      <c r="AK504" s="144"/>
      <c r="AL504" s="154"/>
      <c r="AM504" s="154"/>
      <c r="AN504" s="154"/>
      <c r="AO504" s="154"/>
      <c r="AP504" s="144"/>
    </row>
    <row r="505" spans="9:42">
      <c r="I505" s="144"/>
      <c r="J505" s="154"/>
      <c r="K505" s="154"/>
      <c r="L505" s="144"/>
      <c r="M505" s="144"/>
      <c r="N505" s="144"/>
      <c r="O505" s="144"/>
      <c r="P505" s="144"/>
      <c r="Q505" s="144"/>
      <c r="R505" s="144"/>
      <c r="S505" s="42" t="s">
        <v>3406</v>
      </c>
      <c r="T505" s="26" t="s">
        <v>3407</v>
      </c>
      <c r="U505" s="144"/>
      <c r="V505" s="65"/>
      <c r="W505" s="65"/>
      <c r="X505" s="65"/>
      <c r="Y505" s="65"/>
      <c r="Z505" s="144"/>
      <c r="AA505" s="49" t="s">
        <v>3408</v>
      </c>
      <c r="AB505" s="144"/>
      <c r="AC505" s="59" t="str">
        <f t="shared" si="54"/>
        <v>ENGINEERING</v>
      </c>
      <c r="AD505" s="79" t="str">
        <f t="shared" si="55"/>
        <v>ENGINEERING-100</v>
      </c>
      <c r="AE505" s="79" t="str">
        <f t="shared" si="56"/>
        <v>ENGINEERING-100-4</v>
      </c>
      <c r="AF505" s="27" t="s">
        <v>3408</v>
      </c>
      <c r="AG505" s="21" t="str">
        <f t="shared" si="57"/>
        <v>100</v>
      </c>
      <c r="AH505" s="144"/>
      <c r="AI505" s="59" t="str">
        <f t="shared" si="58"/>
        <v>-</v>
      </c>
      <c r="AJ505" s="21" t="str">
        <f t="shared" si="59"/>
        <v>-</v>
      </c>
      <c r="AK505" s="144"/>
      <c r="AL505" s="154"/>
      <c r="AM505" s="154"/>
      <c r="AN505" s="154"/>
      <c r="AO505" s="154"/>
      <c r="AP505" s="144"/>
    </row>
    <row r="506" spans="9:42">
      <c r="I506" s="144"/>
      <c r="J506" s="154"/>
      <c r="K506" s="154"/>
      <c r="L506" s="144"/>
      <c r="M506" s="144"/>
      <c r="N506" s="144"/>
      <c r="O506" s="144"/>
      <c r="P506" s="144"/>
      <c r="Q506" s="144"/>
      <c r="R506" s="144"/>
      <c r="S506" s="42" t="s">
        <v>3409</v>
      </c>
      <c r="T506" s="26" t="s">
        <v>3410</v>
      </c>
      <c r="U506" s="144"/>
      <c r="V506" s="65"/>
      <c r="W506" s="65"/>
      <c r="X506" s="65"/>
      <c r="Y506" s="65"/>
      <c r="Z506" s="144"/>
      <c r="AA506" s="49" t="s">
        <v>3411</v>
      </c>
      <c r="AB506" s="144"/>
      <c r="AC506" s="59" t="str">
        <f t="shared" si="54"/>
        <v>ENGINEERING</v>
      </c>
      <c r="AD506" s="79" t="str">
        <f t="shared" si="55"/>
        <v>ENGINEERING-100</v>
      </c>
      <c r="AE506" s="79" t="str">
        <f t="shared" si="56"/>
        <v>ENGINEERING-100-5</v>
      </c>
      <c r="AF506" s="27" t="s">
        <v>3411</v>
      </c>
      <c r="AG506" s="21" t="str">
        <f t="shared" si="57"/>
        <v>100</v>
      </c>
      <c r="AH506" s="144"/>
      <c r="AI506" s="59" t="str">
        <f t="shared" si="58"/>
        <v>-</v>
      </c>
      <c r="AJ506" s="21" t="str">
        <f t="shared" si="59"/>
        <v>-</v>
      </c>
      <c r="AK506" s="144"/>
      <c r="AL506" s="154"/>
      <c r="AM506" s="154"/>
      <c r="AN506" s="154"/>
      <c r="AO506" s="154"/>
      <c r="AP506" s="144"/>
    </row>
    <row r="507" spans="9:42">
      <c r="I507" s="144"/>
      <c r="J507" s="154"/>
      <c r="K507" s="154"/>
      <c r="L507" s="144"/>
      <c r="M507" s="144"/>
      <c r="N507" s="144"/>
      <c r="O507" s="144"/>
      <c r="P507" s="144"/>
      <c r="Q507" s="144"/>
      <c r="R507" s="144"/>
      <c r="S507" s="42" t="s">
        <v>3412</v>
      </c>
      <c r="T507" s="26" t="s">
        <v>3413</v>
      </c>
      <c r="U507" s="144"/>
      <c r="V507" s="65"/>
      <c r="W507" s="65"/>
      <c r="X507" s="65"/>
      <c r="Y507" s="65"/>
      <c r="Z507" s="144"/>
      <c r="AA507" s="49" t="s">
        <v>3414</v>
      </c>
      <c r="AB507" s="144"/>
      <c r="AC507" s="59" t="str">
        <f t="shared" si="54"/>
        <v>ENGINEERING</v>
      </c>
      <c r="AD507" s="79" t="str">
        <f t="shared" si="55"/>
        <v>ENGINEERING-100</v>
      </c>
      <c r="AE507" s="79" t="str">
        <f t="shared" si="56"/>
        <v>ENGINEERING-100-6</v>
      </c>
      <c r="AF507" s="27" t="s">
        <v>3414</v>
      </c>
      <c r="AG507" s="21" t="str">
        <f t="shared" si="57"/>
        <v>100</v>
      </c>
      <c r="AH507" s="144"/>
      <c r="AI507" s="59" t="str">
        <f t="shared" si="58"/>
        <v>-</v>
      </c>
      <c r="AJ507" s="21" t="str">
        <f t="shared" si="59"/>
        <v>-</v>
      </c>
      <c r="AK507" s="144"/>
      <c r="AL507" s="154"/>
      <c r="AM507" s="154"/>
      <c r="AN507" s="154"/>
      <c r="AO507" s="154"/>
      <c r="AP507" s="144"/>
    </row>
    <row r="508" spans="9:42">
      <c r="I508" s="144"/>
      <c r="J508" s="154"/>
      <c r="K508" s="154"/>
      <c r="L508" s="144"/>
      <c r="M508" s="144"/>
      <c r="N508" s="144"/>
      <c r="O508" s="144"/>
      <c r="P508" s="144"/>
      <c r="Q508" s="144"/>
      <c r="R508" s="144"/>
      <c r="S508" s="42" t="s">
        <v>3415</v>
      </c>
      <c r="T508" s="26" t="s">
        <v>3416</v>
      </c>
      <c r="U508" s="144"/>
      <c r="V508" s="65"/>
      <c r="W508" s="65"/>
      <c r="X508" s="65"/>
      <c r="Y508" s="65"/>
      <c r="Z508" s="144"/>
      <c r="AA508" s="49" t="s">
        <v>3417</v>
      </c>
      <c r="AB508" s="144"/>
      <c r="AC508" s="59" t="str">
        <f t="shared" si="54"/>
        <v>ENGINEERING</v>
      </c>
      <c r="AD508" s="79" t="str">
        <f t="shared" si="55"/>
        <v>ENGINEERING-100</v>
      </c>
      <c r="AE508" s="79" t="str">
        <f t="shared" si="56"/>
        <v>ENGINEERING-100-7</v>
      </c>
      <c r="AF508" s="27" t="s">
        <v>3417</v>
      </c>
      <c r="AG508" s="21" t="str">
        <f t="shared" si="57"/>
        <v>100</v>
      </c>
      <c r="AH508" s="144"/>
      <c r="AI508" s="59" t="str">
        <f t="shared" si="58"/>
        <v>-</v>
      </c>
      <c r="AJ508" s="21" t="str">
        <f t="shared" si="59"/>
        <v>-</v>
      </c>
      <c r="AK508" s="144"/>
      <c r="AL508" s="154"/>
      <c r="AM508" s="154"/>
      <c r="AN508" s="154"/>
      <c r="AO508" s="154"/>
      <c r="AP508" s="144"/>
    </row>
    <row r="509" spans="9:42">
      <c r="I509" s="144"/>
      <c r="J509" s="154"/>
      <c r="K509" s="154"/>
      <c r="L509" s="144"/>
      <c r="M509" s="144"/>
      <c r="N509" s="144"/>
      <c r="O509" s="144"/>
      <c r="P509" s="144"/>
      <c r="Q509" s="144"/>
      <c r="R509" s="144"/>
      <c r="S509" s="42" t="s">
        <v>3418</v>
      </c>
      <c r="T509" s="26" t="s">
        <v>3419</v>
      </c>
      <c r="U509" s="144"/>
      <c r="V509" s="65"/>
      <c r="W509" s="65"/>
      <c r="X509" s="65"/>
      <c r="Y509" s="65"/>
      <c r="Z509" s="144"/>
      <c r="AA509" s="49" t="s">
        <v>3420</v>
      </c>
      <c r="AB509" s="144"/>
      <c r="AC509" s="59" t="str">
        <f t="shared" si="54"/>
        <v>ENGINEERING</v>
      </c>
      <c r="AD509" s="79" t="str">
        <f t="shared" si="55"/>
        <v>ENGINEERING-100</v>
      </c>
      <c r="AE509" s="79" t="str">
        <f t="shared" si="56"/>
        <v>ENGINEERING-100-8</v>
      </c>
      <c r="AF509" s="27" t="s">
        <v>3420</v>
      </c>
      <c r="AG509" s="21" t="str">
        <f t="shared" si="57"/>
        <v>100</v>
      </c>
      <c r="AH509" s="144"/>
      <c r="AI509" s="59" t="str">
        <f t="shared" si="58"/>
        <v>-</v>
      </c>
      <c r="AJ509" s="21" t="str">
        <f t="shared" si="59"/>
        <v>-</v>
      </c>
      <c r="AK509" s="144"/>
      <c r="AL509" s="154"/>
      <c r="AM509" s="154"/>
      <c r="AN509" s="154"/>
      <c r="AO509" s="154"/>
      <c r="AP509" s="144"/>
    </row>
    <row r="510" spans="9:42">
      <c r="I510" s="144"/>
      <c r="J510" s="154"/>
      <c r="K510" s="154"/>
      <c r="L510" s="144"/>
      <c r="M510" s="144"/>
      <c r="N510" s="144"/>
      <c r="O510" s="144"/>
      <c r="P510" s="144"/>
      <c r="Q510" s="144"/>
      <c r="R510" s="144"/>
      <c r="S510" s="42" t="s">
        <v>3421</v>
      </c>
      <c r="T510" s="26" t="s">
        <v>3422</v>
      </c>
      <c r="U510" s="144"/>
      <c r="V510" s="65"/>
      <c r="W510" s="65"/>
      <c r="X510" s="65"/>
      <c r="Y510" s="65"/>
      <c r="Z510" s="144"/>
      <c r="AA510" s="49" t="s">
        <v>3423</v>
      </c>
      <c r="AB510" s="144"/>
      <c r="AC510" s="59" t="str">
        <f t="shared" si="54"/>
        <v>ENGINEERING</v>
      </c>
      <c r="AD510" s="79" t="str">
        <f t="shared" si="55"/>
        <v>ENGINEERING-100</v>
      </c>
      <c r="AE510" s="79" t="str">
        <f t="shared" si="56"/>
        <v>ENGINEERING-100-9</v>
      </c>
      <c r="AF510" s="27" t="s">
        <v>3423</v>
      </c>
      <c r="AG510" s="21" t="str">
        <f t="shared" si="57"/>
        <v>100</v>
      </c>
      <c r="AH510" s="144"/>
      <c r="AI510" s="59" t="str">
        <f t="shared" si="58"/>
        <v>-</v>
      </c>
      <c r="AJ510" s="21" t="str">
        <f t="shared" si="59"/>
        <v>-</v>
      </c>
      <c r="AK510" s="144"/>
      <c r="AL510" s="154"/>
      <c r="AM510" s="154"/>
      <c r="AN510" s="154"/>
      <c r="AO510" s="154"/>
      <c r="AP510" s="144"/>
    </row>
    <row r="511" spans="9:42">
      <c r="I511" s="144"/>
      <c r="J511" s="154"/>
      <c r="K511" s="154"/>
      <c r="L511" s="144"/>
      <c r="M511" s="144"/>
      <c r="N511" s="144"/>
      <c r="O511" s="144"/>
      <c r="P511" s="144"/>
      <c r="Q511" s="144"/>
      <c r="R511" s="144"/>
      <c r="S511" s="42" t="s">
        <v>3424</v>
      </c>
      <c r="T511" s="26" t="s">
        <v>3425</v>
      </c>
      <c r="U511" s="144"/>
      <c r="V511" s="65"/>
      <c r="W511" s="65"/>
      <c r="X511" s="65"/>
      <c r="Y511" s="65"/>
      <c r="Z511" s="144"/>
      <c r="AA511" s="49" t="s">
        <v>3426</v>
      </c>
      <c r="AB511" s="144"/>
      <c r="AC511" s="59" t="str">
        <f t="shared" si="54"/>
        <v>ENGINEERING</v>
      </c>
      <c r="AD511" s="79" t="str">
        <f t="shared" si="55"/>
        <v>ENGINEERING-100</v>
      </c>
      <c r="AE511" s="79" t="str">
        <f t="shared" si="56"/>
        <v>ENGINEERING-100-10</v>
      </c>
      <c r="AF511" s="27" t="s">
        <v>3426</v>
      </c>
      <c r="AG511" s="21" t="str">
        <f t="shared" si="57"/>
        <v>100</v>
      </c>
      <c r="AH511" s="144"/>
      <c r="AI511" s="59" t="str">
        <f t="shared" si="58"/>
        <v>-</v>
      </c>
      <c r="AJ511" s="21" t="str">
        <f t="shared" si="59"/>
        <v>-</v>
      </c>
      <c r="AK511" s="144"/>
      <c r="AL511" s="154"/>
      <c r="AM511" s="154"/>
      <c r="AN511" s="154"/>
      <c r="AO511" s="154"/>
      <c r="AP511" s="144"/>
    </row>
    <row r="512" spans="9:42">
      <c r="I512" s="144"/>
      <c r="J512" s="154"/>
      <c r="K512" s="154"/>
      <c r="L512" s="144"/>
      <c r="M512" s="144"/>
      <c r="N512" s="144"/>
      <c r="O512" s="144"/>
      <c r="P512" s="144"/>
      <c r="Q512" s="144"/>
      <c r="R512" s="144"/>
      <c r="S512" s="42" t="s">
        <v>3427</v>
      </c>
      <c r="T512" s="26" t="s">
        <v>3428</v>
      </c>
      <c r="U512" s="144"/>
      <c r="V512" s="65"/>
      <c r="W512" s="65"/>
      <c r="X512" s="65"/>
      <c r="Y512" s="65"/>
      <c r="Z512" s="144"/>
      <c r="AA512" s="49" t="s">
        <v>3429</v>
      </c>
      <c r="AB512" s="144"/>
      <c r="AC512" s="59" t="str">
        <f t="shared" si="54"/>
        <v>ENGINEERING</v>
      </c>
      <c r="AD512" s="79" t="str">
        <f t="shared" si="55"/>
        <v>ENGINEERING-100</v>
      </c>
      <c r="AE512" s="79" t="str">
        <f t="shared" si="56"/>
        <v>ENGINEERING-100-11</v>
      </c>
      <c r="AF512" s="27" t="s">
        <v>3429</v>
      </c>
      <c r="AG512" s="21" t="str">
        <f t="shared" si="57"/>
        <v>100</v>
      </c>
      <c r="AH512" s="144"/>
      <c r="AI512" s="59" t="str">
        <f t="shared" si="58"/>
        <v>-</v>
      </c>
      <c r="AJ512" s="21" t="str">
        <f t="shared" si="59"/>
        <v>-</v>
      </c>
      <c r="AK512" s="144"/>
      <c r="AL512" s="154"/>
      <c r="AM512" s="154"/>
      <c r="AN512" s="154"/>
      <c r="AO512" s="154"/>
      <c r="AP512" s="144"/>
    </row>
    <row r="513" spans="9:42">
      <c r="I513" s="144"/>
      <c r="J513" s="154"/>
      <c r="K513" s="154"/>
      <c r="L513" s="144"/>
      <c r="M513" s="144"/>
      <c r="N513" s="144"/>
      <c r="O513" s="144"/>
      <c r="P513" s="144"/>
      <c r="Q513" s="144"/>
      <c r="R513" s="144"/>
      <c r="S513" s="42" t="s">
        <v>3430</v>
      </c>
      <c r="T513" s="26" t="s">
        <v>3431</v>
      </c>
      <c r="U513" s="144"/>
      <c r="V513" s="65"/>
      <c r="W513" s="65"/>
      <c r="X513" s="65"/>
      <c r="Y513" s="65"/>
      <c r="Z513" s="144"/>
      <c r="AA513" s="49" t="s">
        <v>3432</v>
      </c>
      <c r="AB513" s="144"/>
      <c r="AC513" s="59" t="str">
        <f t="shared" si="54"/>
        <v>ENGINEERING</v>
      </c>
      <c r="AD513" s="79" t="str">
        <f t="shared" si="55"/>
        <v>ENGINEERING-100</v>
      </c>
      <c r="AE513" s="79" t="str">
        <f t="shared" si="56"/>
        <v>ENGINEERING-100-12</v>
      </c>
      <c r="AF513" s="27" t="s">
        <v>3432</v>
      </c>
      <c r="AG513" s="21" t="str">
        <f t="shared" si="57"/>
        <v>100</v>
      </c>
      <c r="AH513" s="144"/>
      <c r="AI513" s="59" t="str">
        <f t="shared" si="58"/>
        <v>-</v>
      </c>
      <c r="AJ513" s="21" t="str">
        <f t="shared" si="59"/>
        <v>-</v>
      </c>
      <c r="AK513" s="144"/>
      <c r="AL513" s="154"/>
      <c r="AM513" s="154"/>
      <c r="AN513" s="154"/>
      <c r="AO513" s="154"/>
      <c r="AP513" s="144"/>
    </row>
    <row r="514" spans="9:42">
      <c r="I514" s="144"/>
      <c r="J514" s="154"/>
      <c r="K514" s="154"/>
      <c r="L514" s="144"/>
      <c r="M514" s="144"/>
      <c r="N514" s="144"/>
      <c r="O514" s="144"/>
      <c r="P514" s="144"/>
      <c r="Q514" s="144"/>
      <c r="R514" s="144"/>
      <c r="S514" s="42" t="s">
        <v>3433</v>
      </c>
      <c r="T514" s="26" t="s">
        <v>3434</v>
      </c>
      <c r="U514" s="144"/>
      <c r="V514" s="65"/>
      <c r="W514" s="65"/>
      <c r="X514" s="65"/>
      <c r="Y514" s="65"/>
      <c r="Z514" s="144"/>
      <c r="AA514" s="49" t="s">
        <v>3435</v>
      </c>
      <c r="AB514" s="144"/>
      <c r="AC514" s="59" t="str">
        <f t="shared" si="54"/>
        <v>ENGINEERING</v>
      </c>
      <c r="AD514" s="79" t="str">
        <f t="shared" si="55"/>
        <v>ENGINEERING-100</v>
      </c>
      <c r="AE514" s="79" t="str">
        <f t="shared" si="56"/>
        <v>ENGINEERING-100-13</v>
      </c>
      <c r="AF514" s="27" t="s">
        <v>3435</v>
      </c>
      <c r="AG514" s="21" t="str">
        <f t="shared" si="57"/>
        <v>100</v>
      </c>
      <c r="AH514" s="144"/>
      <c r="AI514" s="59" t="str">
        <f t="shared" si="58"/>
        <v>-</v>
      </c>
      <c r="AJ514" s="21" t="str">
        <f t="shared" si="59"/>
        <v>-</v>
      </c>
      <c r="AK514" s="144"/>
      <c r="AL514" s="154"/>
      <c r="AM514" s="154"/>
      <c r="AN514" s="154"/>
      <c r="AO514" s="154"/>
      <c r="AP514" s="144"/>
    </row>
    <row r="515" spans="9:42">
      <c r="I515" s="144"/>
      <c r="J515" s="154"/>
      <c r="K515" s="154"/>
      <c r="L515" s="144"/>
      <c r="M515" s="144"/>
      <c r="N515" s="144"/>
      <c r="O515" s="144"/>
      <c r="P515" s="144"/>
      <c r="Q515" s="144"/>
      <c r="R515" s="144"/>
      <c r="S515" s="42" t="s">
        <v>3436</v>
      </c>
      <c r="T515" s="26" t="s">
        <v>3437</v>
      </c>
      <c r="U515" s="144"/>
      <c r="V515" s="65"/>
      <c r="W515" s="65"/>
      <c r="X515" s="65"/>
      <c r="Y515" s="65"/>
      <c r="Z515" s="144"/>
      <c r="AA515" s="49" t="s">
        <v>3438</v>
      </c>
      <c r="AB515" s="144"/>
      <c r="AC515" s="59" t="str">
        <f t="shared" si="54"/>
        <v>ENGINEERING</v>
      </c>
      <c r="AD515" s="79" t="str">
        <f t="shared" si="55"/>
        <v>ENGINEERING-100</v>
      </c>
      <c r="AE515" s="79" t="str">
        <f t="shared" si="56"/>
        <v>ENGINEERING-100-14</v>
      </c>
      <c r="AF515" s="27" t="s">
        <v>3438</v>
      </c>
      <c r="AG515" s="21" t="str">
        <f t="shared" si="57"/>
        <v>100</v>
      </c>
      <c r="AH515" s="144"/>
      <c r="AI515" s="59" t="str">
        <f t="shared" si="58"/>
        <v>-</v>
      </c>
      <c r="AJ515" s="21" t="str">
        <f t="shared" si="59"/>
        <v>-</v>
      </c>
      <c r="AK515" s="144"/>
      <c r="AL515" s="154"/>
      <c r="AM515" s="154"/>
      <c r="AN515" s="154"/>
      <c r="AO515" s="154"/>
      <c r="AP515" s="144"/>
    </row>
    <row r="516" spans="9:42">
      <c r="I516" s="144"/>
      <c r="J516" s="154"/>
      <c r="K516" s="154"/>
      <c r="L516" s="144"/>
      <c r="M516" s="144"/>
      <c r="N516" s="144"/>
      <c r="O516" s="144"/>
      <c r="P516" s="144"/>
      <c r="Q516" s="144"/>
      <c r="R516" s="144"/>
      <c r="S516" s="42" t="s">
        <v>3439</v>
      </c>
      <c r="T516" s="26" t="s">
        <v>3440</v>
      </c>
      <c r="U516" s="144"/>
      <c r="V516" s="65"/>
      <c r="W516" s="65"/>
      <c r="X516" s="65"/>
      <c r="Y516" s="65"/>
      <c r="Z516" s="144"/>
      <c r="AA516" s="49" t="s">
        <v>3441</v>
      </c>
      <c r="AB516" s="144"/>
      <c r="AC516" s="59" t="str">
        <f t="shared" si="54"/>
        <v>ENGINEERING</v>
      </c>
      <c r="AD516" s="79" t="str">
        <f t="shared" si="55"/>
        <v>ENGINEERING-100</v>
      </c>
      <c r="AE516" s="79" t="str">
        <f t="shared" si="56"/>
        <v>ENGINEERING-100-15</v>
      </c>
      <c r="AF516" s="27" t="s">
        <v>3441</v>
      </c>
      <c r="AG516" s="21" t="str">
        <f t="shared" si="57"/>
        <v>100</v>
      </c>
      <c r="AH516" s="144"/>
      <c r="AI516" s="59" t="str">
        <f t="shared" si="58"/>
        <v>-</v>
      </c>
      <c r="AJ516" s="21" t="str">
        <f t="shared" si="59"/>
        <v>-</v>
      </c>
      <c r="AK516" s="144"/>
      <c r="AL516" s="154"/>
      <c r="AM516" s="154"/>
      <c r="AN516" s="154"/>
      <c r="AO516" s="154"/>
      <c r="AP516" s="144"/>
    </row>
    <row r="517" spans="9:42">
      <c r="I517" s="144"/>
      <c r="J517" s="154"/>
      <c r="K517" s="154"/>
      <c r="L517" s="144"/>
      <c r="M517" s="144"/>
      <c r="N517" s="144"/>
      <c r="O517" s="144"/>
      <c r="P517" s="144"/>
      <c r="Q517" s="144"/>
      <c r="R517" s="144"/>
      <c r="S517" s="42" t="s">
        <v>3442</v>
      </c>
      <c r="T517" s="26" t="s">
        <v>3443</v>
      </c>
      <c r="U517" s="144"/>
      <c r="V517" s="65"/>
      <c r="W517" s="65"/>
      <c r="X517" s="65"/>
      <c r="Y517" s="65"/>
      <c r="Z517" s="144"/>
      <c r="AA517" s="49" t="s">
        <v>3444</v>
      </c>
      <c r="AB517" s="144"/>
      <c r="AC517" s="59" t="str">
        <f t="shared" si="54"/>
        <v>ENGINEERING</v>
      </c>
      <c r="AD517" s="79" t="str">
        <f t="shared" si="55"/>
        <v>ENGINEERING-100</v>
      </c>
      <c r="AE517" s="79" t="str">
        <f t="shared" si="56"/>
        <v>ENGINEERING-100-16</v>
      </c>
      <c r="AF517" s="27" t="s">
        <v>3444</v>
      </c>
      <c r="AG517" s="21" t="str">
        <f t="shared" si="57"/>
        <v>100</v>
      </c>
      <c r="AH517" s="144"/>
      <c r="AI517" s="59" t="str">
        <f t="shared" si="58"/>
        <v>-</v>
      </c>
      <c r="AJ517" s="21" t="str">
        <f t="shared" si="59"/>
        <v>-</v>
      </c>
      <c r="AK517" s="144"/>
      <c r="AL517" s="154"/>
      <c r="AM517" s="154"/>
      <c r="AN517" s="154"/>
      <c r="AO517" s="154"/>
      <c r="AP517" s="144"/>
    </row>
    <row r="518" spans="9:42">
      <c r="I518" s="144"/>
      <c r="J518" s="154"/>
      <c r="K518" s="154"/>
      <c r="L518" s="144"/>
      <c r="M518" s="144"/>
      <c r="N518" s="144"/>
      <c r="O518" s="144"/>
      <c r="P518" s="144"/>
      <c r="Q518" s="144"/>
      <c r="R518" s="144"/>
      <c r="S518" s="42" t="s">
        <v>3445</v>
      </c>
      <c r="T518" s="26" t="s">
        <v>3446</v>
      </c>
      <c r="U518" s="144"/>
      <c r="V518" s="65"/>
      <c r="W518" s="65"/>
      <c r="X518" s="65"/>
      <c r="Y518" s="65"/>
      <c r="Z518" s="144"/>
      <c r="AA518" s="49" t="s">
        <v>3447</v>
      </c>
      <c r="AB518" s="144"/>
      <c r="AC518" s="59" t="str">
        <f t="shared" ref="AC518:AC581" si="60">CodesFormula_1</f>
        <v>ENGINEERING</v>
      </c>
      <c r="AD518" s="79" t="str">
        <f t="shared" ref="AD518:AD581" si="61">CodesFormula_2</f>
        <v>ENGINEERING-100</v>
      </c>
      <c r="AE518" s="79" t="str">
        <f t="shared" ref="AE518:AE581" si="62">CodesFormula_3</f>
        <v>ENGINEERING-100-17</v>
      </c>
      <c r="AF518" s="27" t="s">
        <v>3447</v>
      </c>
      <c r="AG518" s="21" t="str">
        <f t="shared" ref="AG518:AG581" si="63">CodesFormula_4</f>
        <v>100</v>
      </c>
      <c r="AH518" s="144"/>
      <c r="AI518" s="59" t="str">
        <f t="shared" ref="AI518:AI581" si="64">CodesFormula_5</f>
        <v>-</v>
      </c>
      <c r="AJ518" s="21" t="str">
        <f t="shared" ref="AJ518:AJ581" si="65">CodesFormula_6</f>
        <v>-</v>
      </c>
      <c r="AK518" s="144"/>
      <c r="AL518" s="154"/>
      <c r="AM518" s="154"/>
      <c r="AN518" s="154"/>
      <c r="AO518" s="154"/>
      <c r="AP518" s="144"/>
    </row>
    <row r="519" spans="9:42">
      <c r="I519" s="144"/>
      <c r="J519" s="154"/>
      <c r="K519" s="154"/>
      <c r="L519" s="144"/>
      <c r="M519" s="144"/>
      <c r="N519" s="144"/>
      <c r="O519" s="144"/>
      <c r="P519" s="144"/>
      <c r="Q519" s="144"/>
      <c r="R519" s="144"/>
      <c r="S519" s="42" t="s">
        <v>3448</v>
      </c>
      <c r="T519" s="26" t="s">
        <v>3449</v>
      </c>
      <c r="U519" s="144"/>
      <c r="V519" s="65"/>
      <c r="W519" s="65"/>
      <c r="X519" s="65"/>
      <c r="Y519" s="65"/>
      <c r="Z519" s="144"/>
      <c r="AA519" s="49" t="s">
        <v>3450</v>
      </c>
      <c r="AB519" s="144"/>
      <c r="AC519" s="59" t="str">
        <f t="shared" si="60"/>
        <v>ENGINEERING</v>
      </c>
      <c r="AD519" s="79" t="str">
        <f t="shared" si="61"/>
        <v>ENGINEERING-100</v>
      </c>
      <c r="AE519" s="79" t="str">
        <f t="shared" si="62"/>
        <v>ENGINEERING-100-18</v>
      </c>
      <c r="AF519" s="27" t="s">
        <v>3450</v>
      </c>
      <c r="AG519" s="21" t="str">
        <f t="shared" si="63"/>
        <v>100</v>
      </c>
      <c r="AH519" s="144"/>
      <c r="AI519" s="59" t="str">
        <f t="shared" si="64"/>
        <v>-</v>
      </c>
      <c r="AJ519" s="21" t="str">
        <f t="shared" si="65"/>
        <v>-</v>
      </c>
      <c r="AK519" s="144"/>
      <c r="AL519" s="154"/>
      <c r="AM519" s="154"/>
      <c r="AN519" s="154"/>
      <c r="AO519" s="154"/>
      <c r="AP519" s="144"/>
    </row>
    <row r="520" spans="9:42">
      <c r="I520" s="144"/>
      <c r="J520" s="154"/>
      <c r="K520" s="154"/>
      <c r="L520" s="144"/>
      <c r="M520" s="144"/>
      <c r="N520" s="144"/>
      <c r="O520" s="144"/>
      <c r="P520" s="144"/>
      <c r="Q520" s="144"/>
      <c r="R520" s="144"/>
      <c r="S520" s="42" t="s">
        <v>3451</v>
      </c>
      <c r="T520" s="26" t="s">
        <v>3452</v>
      </c>
      <c r="U520" s="144"/>
      <c r="V520" s="65"/>
      <c r="W520" s="65"/>
      <c r="X520" s="65"/>
      <c r="Y520" s="65"/>
      <c r="Z520" s="144"/>
      <c r="AA520" s="49" t="s">
        <v>3453</v>
      </c>
      <c r="AB520" s="144"/>
      <c r="AC520" s="59" t="str">
        <f t="shared" si="60"/>
        <v>ENGINEERING</v>
      </c>
      <c r="AD520" s="79" t="str">
        <f t="shared" si="61"/>
        <v>ENGINEERING-100</v>
      </c>
      <c r="AE520" s="79" t="str">
        <f t="shared" si="62"/>
        <v>ENGINEERING-100-19</v>
      </c>
      <c r="AF520" s="27" t="s">
        <v>3453</v>
      </c>
      <c r="AG520" s="21" t="str">
        <f t="shared" si="63"/>
        <v>100</v>
      </c>
      <c r="AH520" s="144"/>
      <c r="AI520" s="59" t="str">
        <f t="shared" si="64"/>
        <v>-</v>
      </c>
      <c r="AJ520" s="21" t="str">
        <f t="shared" si="65"/>
        <v>-</v>
      </c>
      <c r="AK520" s="144"/>
      <c r="AL520" s="154"/>
      <c r="AM520" s="154"/>
      <c r="AN520" s="154"/>
      <c r="AO520" s="154"/>
      <c r="AP520" s="144"/>
    </row>
    <row r="521" spans="9:42">
      <c r="I521" s="144"/>
      <c r="J521" s="154"/>
      <c r="K521" s="154"/>
      <c r="L521" s="144"/>
      <c r="M521" s="144"/>
      <c r="N521" s="144"/>
      <c r="O521" s="144"/>
      <c r="P521" s="144"/>
      <c r="Q521" s="144"/>
      <c r="R521" s="144"/>
      <c r="S521" s="42" t="s">
        <v>3454</v>
      </c>
      <c r="T521" s="26" t="s">
        <v>3455</v>
      </c>
      <c r="U521" s="144"/>
      <c r="V521" s="65"/>
      <c r="W521" s="65"/>
      <c r="X521" s="65"/>
      <c r="Y521" s="65"/>
      <c r="Z521" s="144"/>
      <c r="AA521" s="49" t="s">
        <v>3456</v>
      </c>
      <c r="AB521" s="144"/>
      <c r="AC521" s="59" t="str">
        <f t="shared" si="60"/>
        <v>ENGINEERING</v>
      </c>
      <c r="AD521" s="79" t="str">
        <f t="shared" si="61"/>
        <v>ENGINEERING-100</v>
      </c>
      <c r="AE521" s="79" t="str">
        <f t="shared" si="62"/>
        <v>ENGINEERING-100-20</v>
      </c>
      <c r="AF521" s="27" t="s">
        <v>3456</v>
      </c>
      <c r="AG521" s="21" t="str">
        <f t="shared" si="63"/>
        <v>100</v>
      </c>
      <c r="AH521" s="144"/>
      <c r="AI521" s="59" t="str">
        <f t="shared" si="64"/>
        <v>-</v>
      </c>
      <c r="AJ521" s="21" t="str">
        <f t="shared" si="65"/>
        <v>-</v>
      </c>
      <c r="AK521" s="144"/>
      <c r="AL521" s="154"/>
      <c r="AM521" s="154"/>
      <c r="AN521" s="154"/>
      <c r="AO521" s="154"/>
      <c r="AP521" s="144"/>
    </row>
    <row r="522" spans="9:42">
      <c r="I522" s="144"/>
      <c r="J522" s="154"/>
      <c r="K522" s="154"/>
      <c r="L522" s="144"/>
      <c r="M522" s="144"/>
      <c r="N522" s="144"/>
      <c r="O522" s="144"/>
      <c r="P522" s="144"/>
      <c r="Q522" s="144"/>
      <c r="R522" s="144"/>
      <c r="S522" s="42" t="s">
        <v>3457</v>
      </c>
      <c r="T522" s="26" t="s">
        <v>3458</v>
      </c>
      <c r="U522" s="144"/>
      <c r="V522" s="65"/>
      <c r="W522" s="65"/>
      <c r="X522" s="65"/>
      <c r="Y522" s="65"/>
      <c r="Z522" s="144"/>
      <c r="AA522" s="49" t="s">
        <v>3459</v>
      </c>
      <c r="AB522" s="144"/>
      <c r="AC522" s="59" t="str">
        <f t="shared" si="60"/>
        <v>ENGINEERING</v>
      </c>
      <c r="AD522" s="79" t="str">
        <f t="shared" si="61"/>
        <v>ENGINEERING-100</v>
      </c>
      <c r="AE522" s="79" t="str">
        <f t="shared" si="62"/>
        <v>ENGINEERING-100-21</v>
      </c>
      <c r="AF522" s="27" t="s">
        <v>3459</v>
      </c>
      <c r="AG522" s="21" t="str">
        <f t="shared" si="63"/>
        <v>100</v>
      </c>
      <c r="AH522" s="144"/>
      <c r="AI522" s="59" t="str">
        <f t="shared" si="64"/>
        <v>-</v>
      </c>
      <c r="AJ522" s="21" t="str">
        <f t="shared" si="65"/>
        <v>-</v>
      </c>
      <c r="AK522" s="144"/>
      <c r="AL522" s="154"/>
      <c r="AM522" s="154"/>
      <c r="AN522" s="154"/>
      <c r="AO522" s="154"/>
      <c r="AP522" s="144"/>
    </row>
    <row r="523" spans="9:42">
      <c r="I523" s="144"/>
      <c r="J523" s="154"/>
      <c r="K523" s="154"/>
      <c r="L523" s="144"/>
      <c r="M523" s="144"/>
      <c r="N523" s="144"/>
      <c r="O523" s="144"/>
      <c r="P523" s="144"/>
      <c r="Q523" s="144"/>
      <c r="R523" s="144"/>
      <c r="S523" s="42" t="s">
        <v>3460</v>
      </c>
      <c r="T523" s="26" t="s">
        <v>3461</v>
      </c>
      <c r="U523" s="144"/>
      <c r="V523" s="65"/>
      <c r="W523" s="65"/>
      <c r="X523" s="65"/>
      <c r="Y523" s="65"/>
      <c r="Z523" s="144"/>
      <c r="AA523" s="49" t="s">
        <v>3462</v>
      </c>
      <c r="AB523" s="144"/>
      <c r="AC523" s="59" t="str">
        <f t="shared" si="60"/>
        <v>ENGINEERING</v>
      </c>
      <c r="AD523" s="79" t="str">
        <f t="shared" si="61"/>
        <v>ENGINEERING-100</v>
      </c>
      <c r="AE523" s="79" t="str">
        <f t="shared" si="62"/>
        <v>ENGINEERING-100-22</v>
      </c>
      <c r="AF523" s="27" t="s">
        <v>3462</v>
      </c>
      <c r="AG523" s="21" t="str">
        <f t="shared" si="63"/>
        <v>100</v>
      </c>
      <c r="AH523" s="144"/>
      <c r="AI523" s="59" t="str">
        <f t="shared" si="64"/>
        <v>-</v>
      </c>
      <c r="AJ523" s="21" t="str">
        <f t="shared" si="65"/>
        <v>-</v>
      </c>
      <c r="AK523" s="144"/>
      <c r="AL523" s="154"/>
      <c r="AM523" s="154"/>
      <c r="AN523" s="154"/>
      <c r="AO523" s="154"/>
      <c r="AP523" s="144"/>
    </row>
    <row r="524" spans="9:42">
      <c r="I524" s="144"/>
      <c r="J524" s="154"/>
      <c r="K524" s="154"/>
      <c r="L524" s="144"/>
      <c r="M524" s="144"/>
      <c r="N524" s="144"/>
      <c r="O524" s="144"/>
      <c r="P524" s="144"/>
      <c r="Q524" s="144"/>
      <c r="R524" s="144"/>
      <c r="S524" s="42" t="s">
        <v>3463</v>
      </c>
      <c r="T524" s="26" t="s">
        <v>3464</v>
      </c>
      <c r="U524" s="144"/>
      <c r="V524" s="65"/>
      <c r="W524" s="65"/>
      <c r="X524" s="65"/>
      <c r="Y524" s="65"/>
      <c r="Z524" s="144"/>
      <c r="AA524" s="49" t="s">
        <v>3465</v>
      </c>
      <c r="AB524" s="144"/>
      <c r="AC524" s="59" t="str">
        <f t="shared" si="60"/>
        <v>ENGINEERING</v>
      </c>
      <c r="AD524" s="79" t="str">
        <f t="shared" si="61"/>
        <v>ENGINEERING-100</v>
      </c>
      <c r="AE524" s="79" t="str">
        <f t="shared" si="62"/>
        <v>ENGINEERING-100-23</v>
      </c>
      <c r="AF524" s="27" t="s">
        <v>3465</v>
      </c>
      <c r="AG524" s="21" t="str">
        <f t="shared" si="63"/>
        <v>100</v>
      </c>
      <c r="AH524" s="144"/>
      <c r="AI524" s="59" t="str">
        <f t="shared" si="64"/>
        <v>-</v>
      </c>
      <c r="AJ524" s="21" t="str">
        <f t="shared" si="65"/>
        <v>-</v>
      </c>
      <c r="AK524" s="144"/>
      <c r="AL524" s="154"/>
      <c r="AM524" s="154"/>
      <c r="AN524" s="154"/>
      <c r="AO524" s="154"/>
      <c r="AP524" s="144"/>
    </row>
    <row r="525" spans="9:42">
      <c r="I525" s="144"/>
      <c r="J525" s="154"/>
      <c r="K525" s="154"/>
      <c r="L525" s="144"/>
      <c r="M525" s="144"/>
      <c r="N525" s="144"/>
      <c r="O525" s="144"/>
      <c r="P525" s="144"/>
      <c r="Q525" s="144"/>
      <c r="R525" s="144"/>
      <c r="S525" s="42" t="s">
        <v>3466</v>
      </c>
      <c r="T525" s="26" t="s">
        <v>3467</v>
      </c>
      <c r="U525" s="144"/>
      <c r="V525" s="65"/>
      <c r="W525" s="65"/>
      <c r="X525" s="65"/>
      <c r="Y525" s="65"/>
      <c r="Z525" s="144"/>
      <c r="AA525" s="49" t="s">
        <v>3468</v>
      </c>
      <c r="AB525" s="144"/>
      <c r="AC525" s="59" t="str">
        <f t="shared" si="60"/>
        <v>ENGINEERING</v>
      </c>
      <c r="AD525" s="79" t="str">
        <f t="shared" si="61"/>
        <v>ENGINEERING-100</v>
      </c>
      <c r="AE525" s="79" t="str">
        <f t="shared" si="62"/>
        <v>ENGINEERING-100-24</v>
      </c>
      <c r="AF525" s="27" t="s">
        <v>3468</v>
      </c>
      <c r="AG525" s="21" t="str">
        <f t="shared" si="63"/>
        <v>100</v>
      </c>
      <c r="AH525" s="144"/>
      <c r="AI525" s="59" t="str">
        <f t="shared" si="64"/>
        <v>-</v>
      </c>
      <c r="AJ525" s="21" t="str">
        <f t="shared" si="65"/>
        <v>-</v>
      </c>
      <c r="AK525" s="144"/>
      <c r="AL525" s="154"/>
      <c r="AM525" s="154"/>
      <c r="AN525" s="154"/>
      <c r="AO525" s="154"/>
      <c r="AP525" s="144"/>
    </row>
    <row r="526" spans="9:42">
      <c r="I526" s="144"/>
      <c r="J526" s="154"/>
      <c r="K526" s="154"/>
      <c r="L526" s="144"/>
      <c r="M526" s="144"/>
      <c r="N526" s="144"/>
      <c r="O526" s="144"/>
      <c r="P526" s="144"/>
      <c r="Q526" s="144"/>
      <c r="R526" s="144"/>
      <c r="S526" s="42" t="s">
        <v>3469</v>
      </c>
      <c r="T526" s="26" t="s">
        <v>3470</v>
      </c>
      <c r="U526" s="144"/>
      <c r="V526" s="65"/>
      <c r="W526" s="65"/>
      <c r="X526" s="65"/>
      <c r="Y526" s="65"/>
      <c r="Z526" s="144"/>
      <c r="AA526" s="49" t="s">
        <v>3471</v>
      </c>
      <c r="AB526" s="144"/>
      <c r="AC526" s="59" t="str">
        <f t="shared" si="60"/>
        <v>ENGINEERING</v>
      </c>
      <c r="AD526" s="79" t="str">
        <f t="shared" si="61"/>
        <v>ENGINEERING-100</v>
      </c>
      <c r="AE526" s="79" t="str">
        <f t="shared" si="62"/>
        <v>ENGINEERING-100-25</v>
      </c>
      <c r="AF526" s="27" t="s">
        <v>3471</v>
      </c>
      <c r="AG526" s="21" t="str">
        <f t="shared" si="63"/>
        <v>100</v>
      </c>
      <c r="AH526" s="144"/>
      <c r="AI526" s="59" t="str">
        <f t="shared" si="64"/>
        <v>-</v>
      </c>
      <c r="AJ526" s="21" t="str">
        <f t="shared" si="65"/>
        <v>-</v>
      </c>
      <c r="AK526" s="144"/>
      <c r="AL526" s="154"/>
      <c r="AM526" s="154"/>
      <c r="AN526" s="154"/>
      <c r="AO526" s="154"/>
      <c r="AP526" s="144"/>
    </row>
    <row r="527" spans="9:42">
      <c r="I527" s="144"/>
      <c r="J527" s="154"/>
      <c r="K527" s="154"/>
      <c r="L527" s="144"/>
      <c r="M527" s="144"/>
      <c r="N527" s="144"/>
      <c r="O527" s="144"/>
      <c r="P527" s="144"/>
      <c r="Q527" s="144"/>
      <c r="R527" s="144"/>
      <c r="S527" s="42" t="s">
        <v>3472</v>
      </c>
      <c r="T527" s="26" t="s">
        <v>3473</v>
      </c>
      <c r="U527" s="144"/>
      <c r="V527" s="65"/>
      <c r="W527" s="65"/>
      <c r="X527" s="65"/>
      <c r="Y527" s="65"/>
      <c r="Z527" s="144"/>
      <c r="AA527" s="49" t="s">
        <v>3474</v>
      </c>
      <c r="AB527" s="144"/>
      <c r="AC527" s="59" t="str">
        <f t="shared" si="60"/>
        <v>ENGINEERING</v>
      </c>
      <c r="AD527" s="79" t="str">
        <f t="shared" si="61"/>
        <v>ENGINEERING-100</v>
      </c>
      <c r="AE527" s="79" t="str">
        <f t="shared" si="62"/>
        <v>ENGINEERING-100-26</v>
      </c>
      <c r="AF527" s="27" t="s">
        <v>3474</v>
      </c>
      <c r="AG527" s="21" t="str">
        <f t="shared" si="63"/>
        <v>100</v>
      </c>
      <c r="AH527" s="144"/>
      <c r="AI527" s="59" t="str">
        <f t="shared" si="64"/>
        <v>-</v>
      </c>
      <c r="AJ527" s="21" t="str">
        <f t="shared" si="65"/>
        <v>-</v>
      </c>
      <c r="AK527" s="144"/>
      <c r="AL527" s="154"/>
      <c r="AM527" s="154"/>
      <c r="AN527" s="154"/>
      <c r="AO527" s="154"/>
      <c r="AP527" s="144"/>
    </row>
    <row r="528" spans="9:42">
      <c r="I528" s="144"/>
      <c r="J528" s="154"/>
      <c r="K528" s="154"/>
      <c r="L528" s="144"/>
      <c r="M528" s="144"/>
      <c r="N528" s="144"/>
      <c r="O528" s="144"/>
      <c r="P528" s="144"/>
      <c r="Q528" s="144"/>
      <c r="R528" s="144"/>
      <c r="S528" s="42" t="s">
        <v>3475</v>
      </c>
      <c r="T528" s="26" t="s">
        <v>3108</v>
      </c>
      <c r="U528" s="144"/>
      <c r="V528" s="65"/>
      <c r="W528" s="65"/>
      <c r="X528" s="65"/>
      <c r="Y528" s="65"/>
      <c r="Z528" s="144"/>
      <c r="AA528" s="49" t="s">
        <v>3476</v>
      </c>
      <c r="AB528" s="144"/>
      <c r="AC528" s="59" t="str">
        <f t="shared" si="60"/>
        <v>ENGINEERING</v>
      </c>
      <c r="AD528" s="79" t="str">
        <f t="shared" si="61"/>
        <v>ENGINEERING-100</v>
      </c>
      <c r="AE528" s="79" t="str">
        <f t="shared" si="62"/>
        <v>ENGINEERING-100-27</v>
      </c>
      <c r="AF528" s="27" t="s">
        <v>3476</v>
      </c>
      <c r="AG528" s="21" t="str">
        <f t="shared" si="63"/>
        <v>100</v>
      </c>
      <c r="AH528" s="144"/>
      <c r="AI528" s="59" t="str">
        <f t="shared" si="64"/>
        <v>-</v>
      </c>
      <c r="AJ528" s="21" t="str">
        <f t="shared" si="65"/>
        <v>-</v>
      </c>
      <c r="AK528" s="144"/>
      <c r="AL528" s="154"/>
      <c r="AM528" s="154"/>
      <c r="AN528" s="154"/>
      <c r="AO528" s="154"/>
      <c r="AP528" s="144"/>
    </row>
    <row r="529" spans="9:42">
      <c r="I529" s="144"/>
      <c r="J529" s="154"/>
      <c r="K529" s="154"/>
      <c r="L529" s="144"/>
      <c r="M529" s="144"/>
      <c r="N529" s="144"/>
      <c r="O529" s="144"/>
      <c r="P529" s="144"/>
      <c r="Q529" s="144"/>
      <c r="R529" s="144"/>
      <c r="S529" s="42" t="s">
        <v>3477</v>
      </c>
      <c r="T529" s="26" t="s">
        <v>3478</v>
      </c>
      <c r="U529" s="144"/>
      <c r="V529" s="65"/>
      <c r="W529" s="65"/>
      <c r="X529" s="65"/>
      <c r="Y529" s="65"/>
      <c r="Z529" s="144"/>
      <c r="AA529" s="49" t="s">
        <v>3479</v>
      </c>
      <c r="AB529" s="144"/>
      <c r="AC529" s="59" t="str">
        <f t="shared" si="60"/>
        <v>ENGINEERING</v>
      </c>
      <c r="AD529" s="79" t="str">
        <f t="shared" si="61"/>
        <v>ENGINEERING-100</v>
      </c>
      <c r="AE529" s="79" t="str">
        <f t="shared" si="62"/>
        <v>ENGINEERING-100-28</v>
      </c>
      <c r="AF529" s="27" t="s">
        <v>3479</v>
      </c>
      <c r="AG529" s="21" t="str">
        <f t="shared" si="63"/>
        <v>100</v>
      </c>
      <c r="AH529" s="144"/>
      <c r="AI529" s="59" t="str">
        <f t="shared" si="64"/>
        <v>-</v>
      </c>
      <c r="AJ529" s="21" t="str">
        <f t="shared" si="65"/>
        <v>-</v>
      </c>
      <c r="AK529" s="144"/>
      <c r="AL529" s="154"/>
      <c r="AM529" s="154"/>
      <c r="AN529" s="154"/>
      <c r="AO529" s="154"/>
      <c r="AP529" s="144"/>
    </row>
    <row r="530" spans="9:42">
      <c r="I530" s="144"/>
      <c r="J530" s="154"/>
      <c r="K530" s="154"/>
      <c r="L530" s="144"/>
      <c r="M530" s="144"/>
      <c r="N530" s="144"/>
      <c r="O530" s="144"/>
      <c r="P530" s="144"/>
      <c r="Q530" s="144"/>
      <c r="R530" s="144"/>
      <c r="S530" s="42" t="s">
        <v>3480</v>
      </c>
      <c r="T530" s="26" t="s">
        <v>3481</v>
      </c>
      <c r="U530" s="144"/>
      <c r="V530" s="65"/>
      <c r="W530" s="65"/>
      <c r="X530" s="65"/>
      <c r="Y530" s="65"/>
      <c r="Z530" s="144"/>
      <c r="AA530" s="49" t="s">
        <v>3482</v>
      </c>
      <c r="AB530" s="144"/>
      <c r="AC530" s="59" t="str">
        <f t="shared" si="60"/>
        <v>ENGINEERING</v>
      </c>
      <c r="AD530" s="79" t="str">
        <f t="shared" si="61"/>
        <v>ENGINEERING-100</v>
      </c>
      <c r="AE530" s="79" t="str">
        <f t="shared" si="62"/>
        <v>ENGINEERING-100-29</v>
      </c>
      <c r="AF530" s="27" t="s">
        <v>3482</v>
      </c>
      <c r="AG530" s="21" t="str">
        <f t="shared" si="63"/>
        <v>100</v>
      </c>
      <c r="AH530" s="144"/>
      <c r="AI530" s="59" t="str">
        <f t="shared" si="64"/>
        <v>-</v>
      </c>
      <c r="AJ530" s="21" t="str">
        <f t="shared" si="65"/>
        <v>-</v>
      </c>
      <c r="AK530" s="144"/>
      <c r="AL530" s="154"/>
      <c r="AM530" s="154"/>
      <c r="AN530" s="154"/>
      <c r="AO530" s="154"/>
      <c r="AP530" s="144"/>
    </row>
    <row r="531" spans="9:42">
      <c r="I531" s="144"/>
      <c r="J531" s="154"/>
      <c r="K531" s="154"/>
      <c r="L531" s="144"/>
      <c r="M531" s="144"/>
      <c r="N531" s="144"/>
      <c r="O531" s="144"/>
      <c r="P531" s="144"/>
      <c r="Q531" s="144"/>
      <c r="R531" s="144"/>
      <c r="S531" s="42" t="s">
        <v>3483</v>
      </c>
      <c r="T531" s="26" t="s">
        <v>3484</v>
      </c>
      <c r="U531" s="144"/>
      <c r="V531" s="65"/>
      <c r="W531" s="65"/>
      <c r="X531" s="65"/>
      <c r="Y531" s="65"/>
      <c r="Z531" s="144"/>
      <c r="AA531" s="49" t="s">
        <v>3485</v>
      </c>
      <c r="AB531" s="144"/>
      <c r="AC531" s="59" t="str">
        <f t="shared" si="60"/>
        <v>ENGINEERING</v>
      </c>
      <c r="AD531" s="79" t="str">
        <f t="shared" si="61"/>
        <v>ENGINEERING-100</v>
      </c>
      <c r="AE531" s="79" t="str">
        <f t="shared" si="62"/>
        <v>ENGINEERING-100-30</v>
      </c>
      <c r="AF531" s="27" t="s">
        <v>3485</v>
      </c>
      <c r="AG531" s="21" t="str">
        <f t="shared" si="63"/>
        <v>100</v>
      </c>
      <c r="AH531" s="144"/>
      <c r="AI531" s="59" t="str">
        <f t="shared" si="64"/>
        <v>-</v>
      </c>
      <c r="AJ531" s="21" t="str">
        <f t="shared" si="65"/>
        <v>-</v>
      </c>
      <c r="AK531" s="144"/>
      <c r="AL531" s="154"/>
      <c r="AM531" s="154"/>
      <c r="AN531" s="154"/>
      <c r="AO531" s="154"/>
      <c r="AP531" s="144"/>
    </row>
    <row r="532" spans="9:42">
      <c r="I532" s="144"/>
      <c r="J532" s="154"/>
      <c r="K532" s="154"/>
      <c r="L532" s="144"/>
      <c r="M532" s="144"/>
      <c r="N532" s="144"/>
      <c r="O532" s="144"/>
      <c r="P532" s="144"/>
      <c r="Q532" s="144"/>
      <c r="R532" s="144"/>
      <c r="S532" s="42" t="s">
        <v>3486</v>
      </c>
      <c r="T532" s="26" t="s">
        <v>3487</v>
      </c>
      <c r="U532" s="144"/>
      <c r="V532" s="65"/>
      <c r="W532" s="65"/>
      <c r="X532" s="65"/>
      <c r="Y532" s="65"/>
      <c r="Z532" s="144"/>
      <c r="AA532" s="49" t="s">
        <v>3488</v>
      </c>
      <c r="AB532" s="144"/>
      <c r="AC532" s="59" t="str">
        <f t="shared" si="60"/>
        <v>ENGINEERING</v>
      </c>
      <c r="AD532" s="79" t="str">
        <f t="shared" si="61"/>
        <v>ENGINEERING-100</v>
      </c>
      <c r="AE532" s="79" t="str">
        <f t="shared" si="62"/>
        <v>ENGINEERING-100-31</v>
      </c>
      <c r="AF532" s="27" t="s">
        <v>3488</v>
      </c>
      <c r="AG532" s="21" t="str">
        <f t="shared" si="63"/>
        <v>100</v>
      </c>
      <c r="AH532" s="144"/>
      <c r="AI532" s="59" t="str">
        <f t="shared" si="64"/>
        <v>-</v>
      </c>
      <c r="AJ532" s="21" t="str">
        <f t="shared" si="65"/>
        <v>-</v>
      </c>
      <c r="AK532" s="144"/>
      <c r="AL532" s="154"/>
      <c r="AM532" s="154"/>
      <c r="AN532" s="154"/>
      <c r="AO532" s="154"/>
      <c r="AP532" s="144"/>
    </row>
    <row r="533" spans="9:42">
      <c r="I533" s="144"/>
      <c r="J533" s="154"/>
      <c r="K533" s="154"/>
      <c r="L533" s="144"/>
      <c r="M533" s="144"/>
      <c r="N533" s="144"/>
      <c r="O533" s="144"/>
      <c r="P533" s="144"/>
      <c r="Q533" s="144"/>
      <c r="R533" s="144"/>
      <c r="S533" s="42" t="s">
        <v>3489</v>
      </c>
      <c r="T533" s="26" t="s">
        <v>3490</v>
      </c>
      <c r="U533" s="144"/>
      <c r="V533" s="65"/>
      <c r="W533" s="65"/>
      <c r="X533" s="65"/>
      <c r="Y533" s="65"/>
      <c r="Z533" s="144"/>
      <c r="AA533" s="49" t="s">
        <v>3491</v>
      </c>
      <c r="AB533" s="144"/>
      <c r="AC533" s="59" t="str">
        <f t="shared" si="60"/>
        <v>ENGINEERING</v>
      </c>
      <c r="AD533" s="79" t="str">
        <f t="shared" si="61"/>
        <v>ENGINEERING-100</v>
      </c>
      <c r="AE533" s="79" t="str">
        <f t="shared" si="62"/>
        <v>ENGINEERING-100-32</v>
      </c>
      <c r="AF533" s="27" t="s">
        <v>3491</v>
      </c>
      <c r="AG533" s="21" t="str">
        <f t="shared" si="63"/>
        <v>100</v>
      </c>
      <c r="AH533" s="144"/>
      <c r="AI533" s="59" t="str">
        <f t="shared" si="64"/>
        <v>-</v>
      </c>
      <c r="AJ533" s="21" t="str">
        <f t="shared" si="65"/>
        <v>-</v>
      </c>
      <c r="AK533" s="144"/>
      <c r="AL533" s="154"/>
      <c r="AM533" s="154"/>
      <c r="AN533" s="154"/>
      <c r="AO533" s="154"/>
      <c r="AP533" s="144"/>
    </row>
    <row r="534" spans="9:42">
      <c r="I534" s="144"/>
      <c r="J534" s="154"/>
      <c r="K534" s="154"/>
      <c r="L534" s="144"/>
      <c r="M534" s="144"/>
      <c r="N534" s="144"/>
      <c r="O534" s="144"/>
      <c r="P534" s="144"/>
      <c r="Q534" s="144"/>
      <c r="R534" s="144"/>
      <c r="S534" s="42" t="s">
        <v>3492</v>
      </c>
      <c r="T534" s="26" t="s">
        <v>3493</v>
      </c>
      <c r="U534" s="144"/>
      <c r="V534" s="65"/>
      <c r="W534" s="65"/>
      <c r="X534" s="65"/>
      <c r="Y534" s="65"/>
      <c r="Z534" s="144"/>
      <c r="AA534" s="49" t="s">
        <v>3494</v>
      </c>
      <c r="AB534" s="144"/>
      <c r="AC534" s="59" t="str">
        <f t="shared" si="60"/>
        <v>ENGINEERING</v>
      </c>
      <c r="AD534" s="79" t="str">
        <f t="shared" si="61"/>
        <v>ENGINEERING-100</v>
      </c>
      <c r="AE534" s="79" t="str">
        <f t="shared" si="62"/>
        <v>ENGINEERING-100-33</v>
      </c>
      <c r="AF534" s="27" t="s">
        <v>3494</v>
      </c>
      <c r="AG534" s="21" t="str">
        <f t="shared" si="63"/>
        <v>100</v>
      </c>
      <c r="AH534" s="144"/>
      <c r="AI534" s="59" t="str">
        <f t="shared" si="64"/>
        <v>-</v>
      </c>
      <c r="AJ534" s="21" t="str">
        <f t="shared" si="65"/>
        <v>-</v>
      </c>
      <c r="AK534" s="144"/>
      <c r="AL534" s="154"/>
      <c r="AM534" s="154"/>
      <c r="AN534" s="154"/>
      <c r="AO534" s="154"/>
      <c r="AP534" s="144"/>
    </row>
    <row r="535" spans="9:42">
      <c r="I535" s="144"/>
      <c r="J535" s="154"/>
      <c r="K535" s="154"/>
      <c r="L535" s="144"/>
      <c r="M535" s="144"/>
      <c r="N535" s="144"/>
      <c r="O535" s="144"/>
      <c r="P535" s="144"/>
      <c r="Q535" s="144"/>
      <c r="R535" s="144"/>
      <c r="S535" s="42" t="s">
        <v>3495</v>
      </c>
      <c r="T535" s="26" t="s">
        <v>3496</v>
      </c>
      <c r="U535" s="144"/>
      <c r="V535" s="65"/>
      <c r="W535" s="65"/>
      <c r="X535" s="65"/>
      <c r="Y535" s="65"/>
      <c r="Z535" s="144"/>
      <c r="AA535" s="49" t="s">
        <v>3497</v>
      </c>
      <c r="AB535" s="144"/>
      <c r="AC535" s="59" t="str">
        <f t="shared" si="60"/>
        <v>ENGINEERING</v>
      </c>
      <c r="AD535" s="79" t="str">
        <f t="shared" si="61"/>
        <v>ENGINEERING-100</v>
      </c>
      <c r="AE535" s="79" t="str">
        <f t="shared" si="62"/>
        <v>ENGINEERING-100-34</v>
      </c>
      <c r="AF535" s="27" t="s">
        <v>3497</v>
      </c>
      <c r="AG535" s="21" t="str">
        <f t="shared" si="63"/>
        <v>100</v>
      </c>
      <c r="AH535" s="144"/>
      <c r="AI535" s="59" t="str">
        <f t="shared" si="64"/>
        <v>-</v>
      </c>
      <c r="AJ535" s="21" t="str">
        <f t="shared" si="65"/>
        <v>-</v>
      </c>
      <c r="AK535" s="144"/>
      <c r="AL535" s="154"/>
      <c r="AM535" s="154"/>
      <c r="AN535" s="154"/>
      <c r="AO535" s="154"/>
      <c r="AP535" s="144"/>
    </row>
    <row r="536" spans="9:42">
      <c r="I536" s="144"/>
      <c r="J536" s="154"/>
      <c r="K536" s="154"/>
      <c r="L536" s="144"/>
      <c r="M536" s="144"/>
      <c r="N536" s="144"/>
      <c r="O536" s="144"/>
      <c r="P536" s="144"/>
      <c r="Q536" s="144"/>
      <c r="R536" s="144"/>
      <c r="S536" s="42" t="s">
        <v>3498</v>
      </c>
      <c r="T536" s="26" t="s">
        <v>3499</v>
      </c>
      <c r="U536" s="144"/>
      <c r="V536" s="65"/>
      <c r="W536" s="65"/>
      <c r="X536" s="65"/>
      <c r="Y536" s="65"/>
      <c r="Z536" s="144"/>
      <c r="AA536" s="49" t="s">
        <v>3500</v>
      </c>
      <c r="AB536" s="144"/>
      <c r="AC536" s="59" t="str">
        <f t="shared" si="60"/>
        <v>ENGINEERING</v>
      </c>
      <c r="AD536" s="79" t="str">
        <f t="shared" si="61"/>
        <v>ENGINEERING-100</v>
      </c>
      <c r="AE536" s="79" t="str">
        <f t="shared" si="62"/>
        <v>ENGINEERING-100-35</v>
      </c>
      <c r="AF536" s="27" t="s">
        <v>3500</v>
      </c>
      <c r="AG536" s="21" t="str">
        <f t="shared" si="63"/>
        <v>100</v>
      </c>
      <c r="AH536" s="144"/>
      <c r="AI536" s="59" t="str">
        <f t="shared" si="64"/>
        <v>-</v>
      </c>
      <c r="AJ536" s="21" t="str">
        <f t="shared" si="65"/>
        <v>-</v>
      </c>
      <c r="AK536" s="144"/>
      <c r="AL536" s="154"/>
      <c r="AM536" s="154"/>
      <c r="AN536" s="154"/>
      <c r="AO536" s="154"/>
      <c r="AP536" s="144"/>
    </row>
    <row r="537" spans="9:42">
      <c r="I537" s="144"/>
      <c r="J537" s="154"/>
      <c r="K537" s="154"/>
      <c r="L537" s="144"/>
      <c r="M537" s="144"/>
      <c r="N537" s="144"/>
      <c r="O537" s="144"/>
      <c r="P537" s="144"/>
      <c r="Q537" s="144"/>
      <c r="R537" s="144"/>
      <c r="S537" s="42" t="s">
        <v>3501</v>
      </c>
      <c r="T537" s="26" t="s">
        <v>3502</v>
      </c>
      <c r="U537" s="144"/>
      <c r="V537" s="65"/>
      <c r="W537" s="65"/>
      <c r="X537" s="65"/>
      <c r="Y537" s="65"/>
      <c r="Z537" s="144"/>
      <c r="AA537" s="49" t="s">
        <v>3503</v>
      </c>
      <c r="AB537" s="144"/>
      <c r="AC537" s="59" t="str">
        <f t="shared" si="60"/>
        <v>ENGINEERING</v>
      </c>
      <c r="AD537" s="79" t="str">
        <f t="shared" si="61"/>
        <v>ENGINEERING-100</v>
      </c>
      <c r="AE537" s="79" t="str">
        <f t="shared" si="62"/>
        <v>ENGINEERING-100-36</v>
      </c>
      <c r="AF537" s="27" t="s">
        <v>3503</v>
      </c>
      <c r="AG537" s="21" t="str">
        <f t="shared" si="63"/>
        <v>100</v>
      </c>
      <c r="AH537" s="144"/>
      <c r="AI537" s="59" t="str">
        <f t="shared" si="64"/>
        <v>-</v>
      </c>
      <c r="AJ537" s="21" t="str">
        <f t="shared" si="65"/>
        <v>-</v>
      </c>
      <c r="AK537" s="144"/>
      <c r="AL537" s="154"/>
      <c r="AM537" s="154"/>
      <c r="AN537" s="154"/>
      <c r="AO537" s="154"/>
      <c r="AP537" s="144"/>
    </row>
    <row r="538" spans="9:42">
      <c r="I538" s="144"/>
      <c r="J538" s="154"/>
      <c r="K538" s="154"/>
      <c r="L538" s="144"/>
      <c r="M538" s="144"/>
      <c r="N538" s="144"/>
      <c r="O538" s="144"/>
      <c r="P538" s="144"/>
      <c r="Q538" s="144"/>
      <c r="R538" s="144"/>
      <c r="S538" s="42" t="s">
        <v>3504</v>
      </c>
      <c r="T538" s="26" t="s">
        <v>3505</v>
      </c>
      <c r="U538" s="144"/>
      <c r="V538" s="65"/>
      <c r="W538" s="65"/>
      <c r="X538" s="65"/>
      <c r="Y538" s="65"/>
      <c r="Z538" s="144"/>
      <c r="AA538" s="49" t="s">
        <v>3506</v>
      </c>
      <c r="AB538" s="144"/>
      <c r="AC538" s="59" t="str">
        <f t="shared" si="60"/>
        <v>ENGINEERING</v>
      </c>
      <c r="AD538" s="79" t="str">
        <f t="shared" si="61"/>
        <v>ENGINEERING-100</v>
      </c>
      <c r="AE538" s="79" t="str">
        <f t="shared" si="62"/>
        <v>ENGINEERING-100-37</v>
      </c>
      <c r="AF538" s="27" t="s">
        <v>3506</v>
      </c>
      <c r="AG538" s="21" t="str">
        <f t="shared" si="63"/>
        <v>100</v>
      </c>
      <c r="AH538" s="144"/>
      <c r="AI538" s="59" t="str">
        <f t="shared" si="64"/>
        <v>-</v>
      </c>
      <c r="AJ538" s="21" t="str">
        <f t="shared" si="65"/>
        <v>-</v>
      </c>
      <c r="AK538" s="144"/>
      <c r="AL538" s="154"/>
      <c r="AM538" s="154"/>
      <c r="AN538" s="154"/>
      <c r="AO538" s="154"/>
      <c r="AP538" s="144"/>
    </row>
    <row r="539" spans="9:42">
      <c r="I539" s="144"/>
      <c r="J539" s="154"/>
      <c r="K539" s="154"/>
      <c r="L539" s="144"/>
      <c r="M539" s="144"/>
      <c r="N539" s="144"/>
      <c r="O539" s="144"/>
      <c r="P539" s="144"/>
      <c r="Q539" s="144"/>
      <c r="R539" s="144"/>
      <c r="S539" s="42" t="s">
        <v>3507</v>
      </c>
      <c r="T539" s="26" t="s">
        <v>3508</v>
      </c>
      <c r="U539" s="144"/>
      <c r="V539" s="65"/>
      <c r="W539" s="65"/>
      <c r="X539" s="65"/>
      <c r="Y539" s="65"/>
      <c r="Z539" s="144"/>
      <c r="AA539" s="49" t="s">
        <v>3509</v>
      </c>
      <c r="AB539" s="144"/>
      <c r="AC539" s="59" t="str">
        <f t="shared" si="60"/>
        <v>ENGINEERING</v>
      </c>
      <c r="AD539" s="79" t="str">
        <f t="shared" si="61"/>
        <v>ENGINEERING-100</v>
      </c>
      <c r="AE539" s="79" t="str">
        <f t="shared" si="62"/>
        <v>ENGINEERING-100-38</v>
      </c>
      <c r="AF539" s="27" t="s">
        <v>3509</v>
      </c>
      <c r="AG539" s="21" t="str">
        <f t="shared" si="63"/>
        <v>100</v>
      </c>
      <c r="AH539" s="144"/>
      <c r="AI539" s="59" t="str">
        <f t="shared" si="64"/>
        <v>-</v>
      </c>
      <c r="AJ539" s="21" t="str">
        <f t="shared" si="65"/>
        <v>-</v>
      </c>
      <c r="AK539" s="144"/>
      <c r="AL539" s="154"/>
      <c r="AM539" s="154"/>
      <c r="AN539" s="154"/>
      <c r="AO539" s="154"/>
      <c r="AP539" s="144"/>
    </row>
    <row r="540" spans="9:42">
      <c r="I540" s="144"/>
      <c r="J540" s="154"/>
      <c r="K540" s="154"/>
      <c r="L540" s="144"/>
      <c r="M540" s="144"/>
      <c r="N540" s="144"/>
      <c r="O540" s="144"/>
      <c r="P540" s="144"/>
      <c r="Q540" s="144"/>
      <c r="R540" s="144"/>
      <c r="S540" s="42" t="s">
        <v>3510</v>
      </c>
      <c r="T540" s="26" t="s">
        <v>3511</v>
      </c>
      <c r="U540" s="144"/>
      <c r="V540" s="65"/>
      <c r="W540" s="65"/>
      <c r="X540" s="65"/>
      <c r="Y540" s="65"/>
      <c r="Z540" s="144"/>
      <c r="AA540" s="49" t="s">
        <v>3512</v>
      </c>
      <c r="AB540" s="144"/>
      <c r="AC540" s="59" t="str">
        <f t="shared" si="60"/>
        <v>ENGINEERING</v>
      </c>
      <c r="AD540" s="79" t="str">
        <f t="shared" si="61"/>
        <v>ENGINEERING-100</v>
      </c>
      <c r="AE540" s="79" t="str">
        <f t="shared" si="62"/>
        <v>ENGINEERING-100-39</v>
      </c>
      <c r="AF540" s="27" t="s">
        <v>3512</v>
      </c>
      <c r="AG540" s="21" t="str">
        <f t="shared" si="63"/>
        <v>100</v>
      </c>
      <c r="AH540" s="144"/>
      <c r="AI540" s="59" t="str">
        <f t="shared" si="64"/>
        <v>-</v>
      </c>
      <c r="AJ540" s="21" t="str">
        <f t="shared" si="65"/>
        <v>-</v>
      </c>
      <c r="AK540" s="144"/>
      <c r="AL540" s="154"/>
      <c r="AM540" s="154"/>
      <c r="AN540" s="154"/>
      <c r="AO540" s="154"/>
      <c r="AP540" s="144"/>
    </row>
    <row r="541" spans="9:42">
      <c r="I541" s="144"/>
      <c r="J541" s="154"/>
      <c r="K541" s="154"/>
      <c r="L541" s="144"/>
      <c r="M541" s="144"/>
      <c r="N541" s="144"/>
      <c r="O541" s="144"/>
      <c r="P541" s="144"/>
      <c r="Q541" s="144"/>
      <c r="R541" s="144"/>
      <c r="S541" s="42" t="s">
        <v>3513</v>
      </c>
      <c r="T541" s="26" t="s">
        <v>3514</v>
      </c>
      <c r="U541" s="144"/>
      <c r="V541" s="65"/>
      <c r="W541" s="65"/>
      <c r="X541" s="65"/>
      <c r="Y541" s="65"/>
      <c r="Z541" s="144"/>
      <c r="AA541" s="49" t="s">
        <v>3515</v>
      </c>
      <c r="AB541" s="144"/>
      <c r="AC541" s="59" t="str">
        <f t="shared" si="60"/>
        <v>ENGINEERING</v>
      </c>
      <c r="AD541" s="79" t="str">
        <f t="shared" si="61"/>
        <v>ENGINEERING-100</v>
      </c>
      <c r="AE541" s="79" t="str">
        <f t="shared" si="62"/>
        <v>ENGINEERING-100-40</v>
      </c>
      <c r="AF541" s="27" t="s">
        <v>3515</v>
      </c>
      <c r="AG541" s="21" t="str">
        <f t="shared" si="63"/>
        <v>100</v>
      </c>
      <c r="AH541" s="144"/>
      <c r="AI541" s="59" t="str">
        <f t="shared" si="64"/>
        <v>-</v>
      </c>
      <c r="AJ541" s="21" t="str">
        <f t="shared" si="65"/>
        <v>-</v>
      </c>
      <c r="AK541" s="144"/>
      <c r="AL541" s="154"/>
      <c r="AM541" s="154"/>
      <c r="AN541" s="154"/>
      <c r="AO541" s="154"/>
      <c r="AP541" s="144"/>
    </row>
    <row r="542" spans="9:42">
      <c r="I542" s="144"/>
      <c r="J542" s="154"/>
      <c r="K542" s="154"/>
      <c r="L542" s="144"/>
      <c r="M542" s="144"/>
      <c r="N542" s="144"/>
      <c r="O542" s="144"/>
      <c r="P542" s="144"/>
      <c r="Q542" s="144"/>
      <c r="R542" s="144"/>
      <c r="S542" s="42" t="s">
        <v>3516</v>
      </c>
      <c r="T542" s="26" t="s">
        <v>3517</v>
      </c>
      <c r="U542" s="144"/>
      <c r="V542" s="65"/>
      <c r="W542" s="65"/>
      <c r="X542" s="65"/>
      <c r="Y542" s="65"/>
      <c r="Z542" s="144"/>
      <c r="AA542" s="49" t="s">
        <v>3518</v>
      </c>
      <c r="AB542" s="144"/>
      <c r="AC542" s="59" t="str">
        <f t="shared" si="60"/>
        <v>ENGINEERING</v>
      </c>
      <c r="AD542" s="79" t="str">
        <f t="shared" si="61"/>
        <v>ENGINEERING-100</v>
      </c>
      <c r="AE542" s="79" t="str">
        <f t="shared" si="62"/>
        <v>ENGINEERING-100-41</v>
      </c>
      <c r="AF542" s="27" t="s">
        <v>3518</v>
      </c>
      <c r="AG542" s="21" t="str">
        <f t="shared" si="63"/>
        <v>100</v>
      </c>
      <c r="AH542" s="144"/>
      <c r="AI542" s="59" t="str">
        <f t="shared" si="64"/>
        <v>-</v>
      </c>
      <c r="AJ542" s="21" t="str">
        <f t="shared" si="65"/>
        <v>-</v>
      </c>
      <c r="AK542" s="144"/>
      <c r="AL542" s="154"/>
      <c r="AM542" s="154"/>
      <c r="AN542" s="154"/>
      <c r="AO542" s="154"/>
      <c r="AP542" s="144"/>
    </row>
    <row r="543" spans="9:42">
      <c r="I543" s="144"/>
      <c r="J543" s="154"/>
      <c r="K543" s="154"/>
      <c r="L543" s="144"/>
      <c r="M543" s="144"/>
      <c r="N543" s="144"/>
      <c r="O543" s="144"/>
      <c r="P543" s="144"/>
      <c r="Q543" s="144"/>
      <c r="R543" s="144"/>
      <c r="S543" s="42" t="s">
        <v>3519</v>
      </c>
      <c r="T543" s="26" t="s">
        <v>3520</v>
      </c>
      <c r="U543" s="144"/>
      <c r="V543" s="65"/>
      <c r="W543" s="65"/>
      <c r="X543" s="65"/>
      <c r="Y543" s="65"/>
      <c r="Z543" s="144"/>
      <c r="AA543" s="49" t="s">
        <v>3521</v>
      </c>
      <c r="AB543" s="144"/>
      <c r="AC543" s="59" t="str">
        <f t="shared" si="60"/>
        <v>ENGINEERING</v>
      </c>
      <c r="AD543" s="79" t="str">
        <f t="shared" si="61"/>
        <v>ENGINEERING-100</v>
      </c>
      <c r="AE543" s="79" t="str">
        <f t="shared" si="62"/>
        <v>ENGINEERING-100-42</v>
      </c>
      <c r="AF543" s="27" t="s">
        <v>3521</v>
      </c>
      <c r="AG543" s="21" t="str">
        <f t="shared" si="63"/>
        <v>100</v>
      </c>
      <c r="AH543" s="144"/>
      <c r="AI543" s="59" t="str">
        <f t="shared" si="64"/>
        <v>-</v>
      </c>
      <c r="AJ543" s="21" t="str">
        <f t="shared" si="65"/>
        <v>-</v>
      </c>
      <c r="AK543" s="144"/>
      <c r="AL543" s="154"/>
      <c r="AM543" s="154"/>
      <c r="AN543" s="154"/>
      <c r="AO543" s="154"/>
      <c r="AP543" s="144"/>
    </row>
    <row r="544" spans="9:42">
      <c r="I544" s="144"/>
      <c r="J544" s="154"/>
      <c r="K544" s="154"/>
      <c r="L544" s="144"/>
      <c r="M544" s="144"/>
      <c r="N544" s="144"/>
      <c r="O544" s="144"/>
      <c r="P544" s="144"/>
      <c r="Q544" s="144"/>
      <c r="R544" s="144"/>
      <c r="S544" s="42" t="s">
        <v>3522</v>
      </c>
      <c r="T544" s="26" t="s">
        <v>1514</v>
      </c>
      <c r="U544" s="144"/>
      <c r="V544" s="65"/>
      <c r="W544" s="65"/>
      <c r="X544" s="65"/>
      <c r="Y544" s="65"/>
      <c r="Z544" s="144"/>
      <c r="AA544" s="49" t="s">
        <v>3523</v>
      </c>
      <c r="AB544" s="144"/>
      <c r="AC544" s="59" t="str">
        <f t="shared" si="60"/>
        <v>ENGINEERING</v>
      </c>
      <c r="AD544" s="79" t="str">
        <f t="shared" si="61"/>
        <v>ENGINEERING-100</v>
      </c>
      <c r="AE544" s="79" t="str">
        <f t="shared" si="62"/>
        <v>ENGINEERING-100-43</v>
      </c>
      <c r="AF544" s="27" t="s">
        <v>3523</v>
      </c>
      <c r="AG544" s="21" t="str">
        <f t="shared" si="63"/>
        <v>100</v>
      </c>
      <c r="AH544" s="144"/>
      <c r="AI544" s="59" t="str">
        <f t="shared" si="64"/>
        <v>-</v>
      </c>
      <c r="AJ544" s="21" t="str">
        <f t="shared" si="65"/>
        <v>-</v>
      </c>
      <c r="AK544" s="144"/>
      <c r="AL544" s="154"/>
      <c r="AM544" s="154"/>
      <c r="AN544" s="154"/>
      <c r="AO544" s="154"/>
      <c r="AP544" s="144"/>
    </row>
    <row r="545" spans="9:42">
      <c r="I545" s="144"/>
      <c r="J545" s="154"/>
      <c r="K545" s="154"/>
      <c r="L545" s="144"/>
      <c r="M545" s="144"/>
      <c r="N545" s="144"/>
      <c r="O545" s="144"/>
      <c r="P545" s="144"/>
      <c r="Q545" s="144"/>
      <c r="R545" s="144"/>
      <c r="S545" s="42" t="s">
        <v>3524</v>
      </c>
      <c r="T545" s="26" t="s">
        <v>3525</v>
      </c>
      <c r="U545" s="144"/>
      <c r="V545" s="65"/>
      <c r="W545" s="65"/>
      <c r="X545" s="65"/>
      <c r="Y545" s="65"/>
      <c r="Z545" s="144"/>
      <c r="AA545" s="49" t="s">
        <v>3526</v>
      </c>
      <c r="AB545" s="144"/>
      <c r="AC545" s="59" t="str">
        <f t="shared" si="60"/>
        <v>ENGINEERING</v>
      </c>
      <c r="AD545" s="79" t="str">
        <f t="shared" si="61"/>
        <v>ENGINEERING-100</v>
      </c>
      <c r="AE545" s="79" t="str">
        <f t="shared" si="62"/>
        <v>ENGINEERING-100-44</v>
      </c>
      <c r="AF545" s="27" t="s">
        <v>3526</v>
      </c>
      <c r="AG545" s="21" t="str">
        <f t="shared" si="63"/>
        <v>100</v>
      </c>
      <c r="AH545" s="144"/>
      <c r="AI545" s="59" t="str">
        <f t="shared" si="64"/>
        <v>-</v>
      </c>
      <c r="AJ545" s="21" t="str">
        <f t="shared" si="65"/>
        <v>-</v>
      </c>
      <c r="AK545" s="144"/>
      <c r="AL545" s="154"/>
      <c r="AM545" s="154"/>
      <c r="AN545" s="154"/>
      <c r="AO545" s="154"/>
      <c r="AP545" s="144"/>
    </row>
    <row r="546" spans="9:42">
      <c r="I546" s="144"/>
      <c r="J546" s="154"/>
      <c r="K546" s="154"/>
      <c r="L546" s="144"/>
      <c r="M546" s="144"/>
      <c r="N546" s="144"/>
      <c r="O546" s="144"/>
      <c r="P546" s="144"/>
      <c r="Q546" s="144"/>
      <c r="R546" s="144"/>
      <c r="S546" s="42" t="s">
        <v>3527</v>
      </c>
      <c r="T546" s="26" t="s">
        <v>3528</v>
      </c>
      <c r="U546" s="144"/>
      <c r="V546" s="65"/>
      <c r="W546" s="65"/>
      <c r="X546" s="65"/>
      <c r="Y546" s="65"/>
      <c r="Z546" s="144"/>
      <c r="AA546" s="49" t="s">
        <v>3529</v>
      </c>
      <c r="AB546" s="144"/>
      <c r="AC546" s="59" t="str">
        <f t="shared" si="60"/>
        <v>ENGINEERING</v>
      </c>
      <c r="AD546" s="79" t="str">
        <f t="shared" si="61"/>
        <v>ENGINEERING-100</v>
      </c>
      <c r="AE546" s="79" t="str">
        <f t="shared" si="62"/>
        <v>ENGINEERING-100-45</v>
      </c>
      <c r="AF546" s="27" t="s">
        <v>3529</v>
      </c>
      <c r="AG546" s="21" t="str">
        <f t="shared" si="63"/>
        <v>100</v>
      </c>
      <c r="AH546" s="144"/>
      <c r="AI546" s="59" t="str">
        <f t="shared" si="64"/>
        <v>-</v>
      </c>
      <c r="AJ546" s="21" t="str">
        <f t="shared" si="65"/>
        <v>-</v>
      </c>
      <c r="AK546" s="144"/>
      <c r="AL546" s="154"/>
      <c r="AM546" s="154"/>
      <c r="AN546" s="154"/>
      <c r="AO546" s="154"/>
      <c r="AP546" s="144"/>
    </row>
    <row r="547" spans="9:42">
      <c r="I547" s="144"/>
      <c r="J547" s="154"/>
      <c r="K547" s="154"/>
      <c r="L547" s="144"/>
      <c r="M547" s="144"/>
      <c r="N547" s="144"/>
      <c r="O547" s="144"/>
      <c r="P547" s="144"/>
      <c r="Q547" s="144"/>
      <c r="R547" s="144"/>
      <c r="S547" s="42" t="s">
        <v>3530</v>
      </c>
      <c r="T547" s="26" t="s">
        <v>3531</v>
      </c>
      <c r="U547" s="144"/>
      <c r="V547" s="65"/>
      <c r="W547" s="65"/>
      <c r="X547" s="65"/>
      <c r="Y547" s="65"/>
      <c r="Z547" s="144"/>
      <c r="AA547" s="49" t="s">
        <v>3532</v>
      </c>
      <c r="AB547" s="144"/>
      <c r="AC547" s="59" t="str">
        <f t="shared" si="60"/>
        <v>ENGINEERING</v>
      </c>
      <c r="AD547" s="79" t="str">
        <f t="shared" si="61"/>
        <v>ENGINEERING-100</v>
      </c>
      <c r="AE547" s="79" t="str">
        <f t="shared" si="62"/>
        <v>ENGINEERING-100-46</v>
      </c>
      <c r="AF547" s="27" t="s">
        <v>3532</v>
      </c>
      <c r="AG547" s="21" t="str">
        <f t="shared" si="63"/>
        <v>100</v>
      </c>
      <c r="AH547" s="144"/>
      <c r="AI547" s="59" t="str">
        <f t="shared" si="64"/>
        <v>-</v>
      </c>
      <c r="AJ547" s="21" t="str">
        <f t="shared" si="65"/>
        <v>-</v>
      </c>
      <c r="AK547" s="144"/>
      <c r="AL547" s="154"/>
      <c r="AM547" s="154"/>
      <c r="AN547" s="154"/>
      <c r="AO547" s="154"/>
      <c r="AP547" s="144"/>
    </row>
    <row r="548" spans="9:42">
      <c r="I548" s="144"/>
      <c r="J548" s="154"/>
      <c r="K548" s="154"/>
      <c r="L548" s="144"/>
      <c r="M548" s="144"/>
      <c r="N548" s="144"/>
      <c r="O548" s="144"/>
      <c r="P548" s="144"/>
      <c r="Q548" s="144"/>
      <c r="R548" s="144"/>
      <c r="S548" s="42" t="s">
        <v>3533</v>
      </c>
      <c r="T548" s="26" t="s">
        <v>3534</v>
      </c>
      <c r="U548" s="144"/>
      <c r="V548" s="65"/>
      <c r="W548" s="65"/>
      <c r="X548" s="65"/>
      <c r="Y548" s="65"/>
      <c r="Z548" s="144"/>
      <c r="AA548" s="49" t="s">
        <v>3535</v>
      </c>
      <c r="AB548" s="144"/>
      <c r="AC548" s="59" t="str">
        <f t="shared" si="60"/>
        <v>ENGINEERING</v>
      </c>
      <c r="AD548" s="79" t="str">
        <f t="shared" si="61"/>
        <v>ENGINEERING-100</v>
      </c>
      <c r="AE548" s="79" t="str">
        <f t="shared" si="62"/>
        <v>ENGINEERING-100-47</v>
      </c>
      <c r="AF548" s="27" t="s">
        <v>3535</v>
      </c>
      <c r="AG548" s="21" t="str">
        <f t="shared" si="63"/>
        <v>100</v>
      </c>
      <c r="AH548" s="144"/>
      <c r="AI548" s="59" t="str">
        <f t="shared" si="64"/>
        <v>-</v>
      </c>
      <c r="AJ548" s="21" t="str">
        <f t="shared" si="65"/>
        <v>-</v>
      </c>
      <c r="AK548" s="144"/>
      <c r="AL548" s="154"/>
      <c r="AM548" s="154"/>
      <c r="AN548" s="154"/>
      <c r="AO548" s="154"/>
      <c r="AP548" s="144"/>
    </row>
    <row r="549" spans="9:42">
      <c r="I549" s="144"/>
      <c r="J549" s="154"/>
      <c r="K549" s="154"/>
      <c r="L549" s="144"/>
      <c r="M549" s="144"/>
      <c r="N549" s="144"/>
      <c r="O549" s="144"/>
      <c r="P549" s="144"/>
      <c r="Q549" s="144"/>
      <c r="R549" s="144"/>
      <c r="S549" s="42" t="s">
        <v>3536</v>
      </c>
      <c r="T549" s="26" t="s">
        <v>3537</v>
      </c>
      <c r="U549" s="144"/>
      <c r="V549" s="65"/>
      <c r="W549" s="65"/>
      <c r="X549" s="65"/>
      <c r="Y549" s="65"/>
      <c r="Z549" s="144"/>
      <c r="AA549" s="49" t="s">
        <v>3538</v>
      </c>
      <c r="AB549" s="144"/>
      <c r="AC549" s="59" t="str">
        <f t="shared" si="60"/>
        <v>ENGINEERING</v>
      </c>
      <c r="AD549" s="79" t="str">
        <f t="shared" si="61"/>
        <v>ENGINEERING-100</v>
      </c>
      <c r="AE549" s="79" t="str">
        <f t="shared" si="62"/>
        <v>ENGINEERING-100-48</v>
      </c>
      <c r="AF549" s="27" t="s">
        <v>3538</v>
      </c>
      <c r="AG549" s="21" t="str">
        <f t="shared" si="63"/>
        <v>100</v>
      </c>
      <c r="AH549" s="144"/>
      <c r="AI549" s="59" t="str">
        <f t="shared" si="64"/>
        <v>-</v>
      </c>
      <c r="AJ549" s="21" t="str">
        <f t="shared" si="65"/>
        <v>-</v>
      </c>
      <c r="AK549" s="144"/>
      <c r="AL549" s="154"/>
      <c r="AM549" s="154"/>
      <c r="AN549" s="154"/>
      <c r="AO549" s="154"/>
      <c r="AP549" s="144"/>
    </row>
    <row r="550" spans="9:42">
      <c r="I550" s="144"/>
      <c r="J550" s="154"/>
      <c r="K550" s="154"/>
      <c r="L550" s="144"/>
      <c r="M550" s="144"/>
      <c r="N550" s="144"/>
      <c r="O550" s="144"/>
      <c r="P550" s="144"/>
      <c r="Q550" s="144"/>
      <c r="R550" s="144"/>
      <c r="S550" s="42" t="s">
        <v>3539</v>
      </c>
      <c r="T550" s="26" t="s">
        <v>3540</v>
      </c>
      <c r="U550" s="144"/>
      <c r="V550" s="65"/>
      <c r="W550" s="65"/>
      <c r="X550" s="65"/>
      <c r="Y550" s="65"/>
      <c r="Z550" s="144"/>
      <c r="AA550" s="49" t="s">
        <v>3541</v>
      </c>
      <c r="AB550" s="144"/>
      <c r="AC550" s="59" t="str">
        <f t="shared" si="60"/>
        <v>ENGINEERING</v>
      </c>
      <c r="AD550" s="79" t="str">
        <f t="shared" si="61"/>
        <v>ENGINEERING-100</v>
      </c>
      <c r="AE550" s="79" t="str">
        <f t="shared" si="62"/>
        <v>ENGINEERING-100-49</v>
      </c>
      <c r="AF550" s="27" t="s">
        <v>3541</v>
      </c>
      <c r="AG550" s="21" t="str">
        <f t="shared" si="63"/>
        <v>100</v>
      </c>
      <c r="AH550" s="144"/>
      <c r="AI550" s="59" t="str">
        <f t="shared" si="64"/>
        <v>-</v>
      </c>
      <c r="AJ550" s="21" t="str">
        <f t="shared" si="65"/>
        <v>-</v>
      </c>
      <c r="AK550" s="144"/>
      <c r="AL550" s="154"/>
      <c r="AM550" s="154"/>
      <c r="AN550" s="154"/>
      <c r="AO550" s="154"/>
      <c r="AP550" s="144"/>
    </row>
    <row r="551" spans="9:42">
      <c r="I551" s="144"/>
      <c r="J551" s="154"/>
      <c r="K551" s="154"/>
      <c r="L551" s="144"/>
      <c r="M551" s="144"/>
      <c r="N551" s="144"/>
      <c r="O551" s="144"/>
      <c r="P551" s="144"/>
      <c r="Q551" s="144"/>
      <c r="R551" s="144"/>
      <c r="S551" s="42" t="s">
        <v>3542</v>
      </c>
      <c r="T551" s="26" t="s">
        <v>3543</v>
      </c>
      <c r="U551" s="144"/>
      <c r="V551" s="65"/>
      <c r="W551" s="65"/>
      <c r="X551" s="65"/>
      <c r="Y551" s="65"/>
      <c r="Z551" s="144"/>
      <c r="AA551" s="49" t="s">
        <v>3544</v>
      </c>
      <c r="AB551" s="144"/>
      <c r="AC551" s="59" t="str">
        <f t="shared" si="60"/>
        <v>ENGINEERING</v>
      </c>
      <c r="AD551" s="79" t="str">
        <f t="shared" si="61"/>
        <v>ENGINEERING-100</v>
      </c>
      <c r="AE551" s="79" t="str">
        <f t="shared" si="62"/>
        <v>ENGINEERING-100-50</v>
      </c>
      <c r="AF551" s="27" t="s">
        <v>3544</v>
      </c>
      <c r="AG551" s="21" t="str">
        <f t="shared" si="63"/>
        <v>100</v>
      </c>
      <c r="AH551" s="144"/>
      <c r="AI551" s="59" t="str">
        <f t="shared" si="64"/>
        <v>-</v>
      </c>
      <c r="AJ551" s="21" t="str">
        <f t="shared" si="65"/>
        <v>-</v>
      </c>
      <c r="AK551" s="144"/>
      <c r="AL551" s="154"/>
      <c r="AM551" s="154"/>
      <c r="AN551" s="154"/>
      <c r="AO551" s="154"/>
      <c r="AP551" s="144"/>
    </row>
    <row r="552" spans="9:42">
      <c r="I552" s="144"/>
      <c r="J552" s="154"/>
      <c r="K552" s="154"/>
      <c r="L552" s="144"/>
      <c r="M552" s="144"/>
      <c r="N552" s="144"/>
      <c r="O552" s="144"/>
      <c r="P552" s="144"/>
      <c r="Q552" s="144"/>
      <c r="R552" s="144"/>
      <c r="S552" s="42" t="s">
        <v>3545</v>
      </c>
      <c r="T552" s="26" t="s">
        <v>3546</v>
      </c>
      <c r="U552" s="144"/>
      <c r="V552" s="65"/>
      <c r="W552" s="65"/>
      <c r="X552" s="65"/>
      <c r="Y552" s="65"/>
      <c r="Z552" s="144"/>
      <c r="AA552" s="49" t="s">
        <v>3547</v>
      </c>
      <c r="AB552" s="144"/>
      <c r="AC552" s="59" t="str">
        <f t="shared" si="60"/>
        <v>ENGINEERING</v>
      </c>
      <c r="AD552" s="79" t="str">
        <f t="shared" si="61"/>
        <v>ENGINEERING-100</v>
      </c>
      <c r="AE552" s="79" t="str">
        <f t="shared" si="62"/>
        <v>ENGINEERING-100-51</v>
      </c>
      <c r="AF552" s="27" t="s">
        <v>3547</v>
      </c>
      <c r="AG552" s="21" t="str">
        <f t="shared" si="63"/>
        <v>100</v>
      </c>
      <c r="AH552" s="144"/>
      <c r="AI552" s="59" t="str">
        <f t="shared" si="64"/>
        <v>-</v>
      </c>
      <c r="AJ552" s="21" t="str">
        <f t="shared" si="65"/>
        <v>-</v>
      </c>
      <c r="AK552" s="144"/>
      <c r="AL552" s="154"/>
      <c r="AM552" s="154"/>
      <c r="AN552" s="154"/>
      <c r="AO552" s="154"/>
      <c r="AP552" s="144"/>
    </row>
    <row r="553" spans="9:42">
      <c r="I553" s="144"/>
      <c r="J553" s="154"/>
      <c r="K553" s="154"/>
      <c r="L553" s="144"/>
      <c r="M553" s="144"/>
      <c r="N553" s="144"/>
      <c r="O553" s="144"/>
      <c r="P553" s="144"/>
      <c r="Q553" s="144"/>
      <c r="R553" s="144"/>
      <c r="S553" s="42" t="s">
        <v>3548</v>
      </c>
      <c r="T553" s="26" t="s">
        <v>3549</v>
      </c>
      <c r="U553" s="144"/>
      <c r="V553" s="65"/>
      <c r="W553" s="65"/>
      <c r="X553" s="65"/>
      <c r="Y553" s="65"/>
      <c r="Z553" s="144"/>
      <c r="AA553" s="49" t="s">
        <v>3550</v>
      </c>
      <c r="AB553" s="144"/>
      <c r="AC553" s="59" t="str">
        <f t="shared" si="60"/>
        <v>ENGINEERING</v>
      </c>
      <c r="AD553" s="79" t="str">
        <f t="shared" si="61"/>
        <v>ENGINEERING-100</v>
      </c>
      <c r="AE553" s="79" t="str">
        <f t="shared" si="62"/>
        <v>ENGINEERING-100-52</v>
      </c>
      <c r="AF553" s="27" t="s">
        <v>3550</v>
      </c>
      <c r="AG553" s="21" t="str">
        <f t="shared" si="63"/>
        <v>100</v>
      </c>
      <c r="AH553" s="144"/>
      <c r="AI553" s="59" t="str">
        <f t="shared" si="64"/>
        <v>-</v>
      </c>
      <c r="AJ553" s="21" t="str">
        <f t="shared" si="65"/>
        <v>-</v>
      </c>
      <c r="AK553" s="144"/>
      <c r="AL553" s="154"/>
      <c r="AM553" s="154"/>
      <c r="AN553" s="154"/>
      <c r="AO553" s="154"/>
      <c r="AP553" s="144"/>
    </row>
    <row r="554" spans="9:42">
      <c r="I554" s="144"/>
      <c r="J554" s="154"/>
      <c r="K554" s="154"/>
      <c r="L554" s="144"/>
      <c r="M554" s="144"/>
      <c r="N554" s="144"/>
      <c r="O554" s="144"/>
      <c r="P554" s="144"/>
      <c r="Q554" s="144"/>
      <c r="R554" s="144"/>
      <c r="S554" s="42" t="s">
        <v>3551</v>
      </c>
      <c r="T554" s="26" t="s">
        <v>3552</v>
      </c>
      <c r="U554" s="144"/>
      <c r="V554" s="65"/>
      <c r="W554" s="65"/>
      <c r="X554" s="65"/>
      <c r="Y554" s="65"/>
      <c r="Z554" s="144"/>
      <c r="AA554" s="49" t="s">
        <v>3553</v>
      </c>
      <c r="AB554" s="144"/>
      <c r="AC554" s="59" t="str">
        <f t="shared" si="60"/>
        <v>ENGINEERING</v>
      </c>
      <c r="AD554" s="79" t="str">
        <f t="shared" si="61"/>
        <v>ENGINEERING-100</v>
      </c>
      <c r="AE554" s="79" t="str">
        <f t="shared" si="62"/>
        <v>ENGINEERING-100-53</v>
      </c>
      <c r="AF554" s="27" t="s">
        <v>3553</v>
      </c>
      <c r="AG554" s="21" t="str">
        <f t="shared" si="63"/>
        <v>100</v>
      </c>
      <c r="AH554" s="144"/>
      <c r="AI554" s="59" t="str">
        <f t="shared" si="64"/>
        <v>-</v>
      </c>
      <c r="AJ554" s="21" t="str">
        <f t="shared" si="65"/>
        <v>-</v>
      </c>
      <c r="AK554" s="144"/>
      <c r="AL554" s="154"/>
      <c r="AM554" s="154"/>
      <c r="AN554" s="154"/>
      <c r="AO554" s="154"/>
      <c r="AP554" s="144"/>
    </row>
    <row r="555" spans="9:42">
      <c r="I555" s="144"/>
      <c r="J555" s="154"/>
      <c r="K555" s="154"/>
      <c r="L555" s="144"/>
      <c r="M555" s="144"/>
      <c r="N555" s="144"/>
      <c r="O555" s="144"/>
      <c r="P555" s="144"/>
      <c r="Q555" s="144"/>
      <c r="R555" s="144"/>
      <c r="S555" s="42" t="s">
        <v>3554</v>
      </c>
      <c r="T555" s="26" t="s">
        <v>3555</v>
      </c>
      <c r="U555" s="144"/>
      <c r="V555" s="65"/>
      <c r="W555" s="65"/>
      <c r="X555" s="65"/>
      <c r="Y555" s="65"/>
      <c r="Z555" s="144"/>
      <c r="AA555" s="49" t="s">
        <v>3556</v>
      </c>
      <c r="AB555" s="144"/>
      <c r="AC555" s="59" t="str">
        <f t="shared" si="60"/>
        <v>ENGINEERING</v>
      </c>
      <c r="AD555" s="79" t="str">
        <f t="shared" si="61"/>
        <v>ENGINEERING-100</v>
      </c>
      <c r="AE555" s="79" t="str">
        <f t="shared" si="62"/>
        <v>ENGINEERING-100-54</v>
      </c>
      <c r="AF555" s="27" t="s">
        <v>3556</v>
      </c>
      <c r="AG555" s="21" t="str">
        <f t="shared" si="63"/>
        <v>100</v>
      </c>
      <c r="AH555" s="144"/>
      <c r="AI555" s="59" t="str">
        <f t="shared" si="64"/>
        <v>-</v>
      </c>
      <c r="AJ555" s="21" t="str">
        <f t="shared" si="65"/>
        <v>-</v>
      </c>
      <c r="AK555" s="144"/>
      <c r="AL555" s="154"/>
      <c r="AM555" s="154"/>
      <c r="AN555" s="154"/>
      <c r="AO555" s="154"/>
      <c r="AP555" s="144"/>
    </row>
    <row r="556" spans="9:42">
      <c r="I556" s="144"/>
      <c r="J556" s="154"/>
      <c r="K556" s="154"/>
      <c r="L556" s="144"/>
      <c r="M556" s="144"/>
      <c r="N556" s="144"/>
      <c r="O556" s="144"/>
      <c r="P556" s="144"/>
      <c r="Q556" s="144"/>
      <c r="R556" s="144"/>
      <c r="S556" s="42" t="s">
        <v>3557</v>
      </c>
      <c r="T556" s="26" t="s">
        <v>3558</v>
      </c>
      <c r="U556" s="144"/>
      <c r="V556" s="65"/>
      <c r="W556" s="65"/>
      <c r="X556" s="65"/>
      <c r="Y556" s="65"/>
      <c r="Z556" s="144"/>
      <c r="AA556" s="49" t="s">
        <v>3559</v>
      </c>
      <c r="AB556" s="144"/>
      <c r="AC556" s="59" t="str">
        <f t="shared" si="60"/>
        <v>ENGINEERING</v>
      </c>
      <c r="AD556" s="79" t="str">
        <f t="shared" si="61"/>
        <v>ENGINEERING-100</v>
      </c>
      <c r="AE556" s="79" t="str">
        <f t="shared" si="62"/>
        <v>ENGINEERING-100-55</v>
      </c>
      <c r="AF556" s="27" t="s">
        <v>3559</v>
      </c>
      <c r="AG556" s="21" t="str">
        <f t="shared" si="63"/>
        <v>100</v>
      </c>
      <c r="AH556" s="144"/>
      <c r="AI556" s="59" t="str">
        <f t="shared" si="64"/>
        <v>-</v>
      </c>
      <c r="AJ556" s="21" t="str">
        <f t="shared" si="65"/>
        <v>-</v>
      </c>
      <c r="AK556" s="144"/>
      <c r="AL556" s="154"/>
      <c r="AM556" s="154"/>
      <c r="AN556" s="154"/>
      <c r="AO556" s="154"/>
      <c r="AP556" s="144"/>
    </row>
    <row r="557" spans="9:42">
      <c r="I557" s="144"/>
      <c r="J557" s="154"/>
      <c r="K557" s="154"/>
      <c r="L557" s="144"/>
      <c r="M557" s="144"/>
      <c r="N557" s="144"/>
      <c r="O557" s="144"/>
      <c r="P557" s="144"/>
      <c r="Q557" s="144"/>
      <c r="R557" s="144"/>
      <c r="S557" s="42" t="s">
        <v>3560</v>
      </c>
      <c r="T557" s="26" t="s">
        <v>3561</v>
      </c>
      <c r="U557" s="144"/>
      <c r="V557" s="65"/>
      <c r="W557" s="65"/>
      <c r="X557" s="65"/>
      <c r="Y557" s="65"/>
      <c r="Z557" s="144"/>
      <c r="AA557" s="49" t="s">
        <v>3562</v>
      </c>
      <c r="AB557" s="144"/>
      <c r="AC557" s="59" t="str">
        <f t="shared" si="60"/>
        <v>ENGINEERING</v>
      </c>
      <c r="AD557" s="79" t="str">
        <f t="shared" si="61"/>
        <v>ENGINEERING-100</v>
      </c>
      <c r="AE557" s="79" t="str">
        <f t="shared" si="62"/>
        <v>ENGINEERING-100-56</v>
      </c>
      <c r="AF557" s="27" t="s">
        <v>3562</v>
      </c>
      <c r="AG557" s="21" t="str">
        <f t="shared" si="63"/>
        <v>100</v>
      </c>
      <c r="AH557" s="144"/>
      <c r="AI557" s="59" t="str">
        <f t="shared" si="64"/>
        <v>-</v>
      </c>
      <c r="AJ557" s="21" t="str">
        <f t="shared" si="65"/>
        <v>-</v>
      </c>
      <c r="AK557" s="144"/>
      <c r="AL557" s="154"/>
      <c r="AM557" s="154"/>
      <c r="AN557" s="154"/>
      <c r="AO557" s="154"/>
      <c r="AP557" s="144"/>
    </row>
    <row r="558" spans="9:42">
      <c r="I558" s="144"/>
      <c r="J558" s="154"/>
      <c r="K558" s="154"/>
      <c r="L558" s="144"/>
      <c r="M558" s="144"/>
      <c r="N558" s="144"/>
      <c r="O558" s="144"/>
      <c r="P558" s="144"/>
      <c r="Q558" s="144"/>
      <c r="R558" s="144"/>
      <c r="S558" s="42" t="s">
        <v>3563</v>
      </c>
      <c r="T558" s="26" t="s">
        <v>3564</v>
      </c>
      <c r="U558" s="144"/>
      <c r="V558" s="65"/>
      <c r="W558" s="65"/>
      <c r="X558" s="65"/>
      <c r="Y558" s="65"/>
      <c r="Z558" s="144"/>
      <c r="AA558" s="49" t="s">
        <v>3565</v>
      </c>
      <c r="AB558" s="144"/>
      <c r="AC558" s="59" t="str">
        <f t="shared" si="60"/>
        <v>ENGINEERING</v>
      </c>
      <c r="AD558" s="79" t="str">
        <f t="shared" si="61"/>
        <v>ENGINEERING-100</v>
      </c>
      <c r="AE558" s="79" t="str">
        <f t="shared" si="62"/>
        <v>ENGINEERING-100-57</v>
      </c>
      <c r="AF558" s="27" t="s">
        <v>3565</v>
      </c>
      <c r="AG558" s="21" t="str">
        <f t="shared" si="63"/>
        <v>100</v>
      </c>
      <c r="AH558" s="144"/>
      <c r="AI558" s="59" t="str">
        <f t="shared" si="64"/>
        <v>-</v>
      </c>
      <c r="AJ558" s="21" t="str">
        <f t="shared" si="65"/>
        <v>-</v>
      </c>
      <c r="AK558" s="144"/>
      <c r="AL558" s="154"/>
      <c r="AM558" s="154"/>
      <c r="AN558" s="154"/>
      <c r="AO558" s="154"/>
      <c r="AP558" s="144"/>
    </row>
    <row r="559" spans="9:42">
      <c r="I559" s="144"/>
      <c r="J559" s="154"/>
      <c r="K559" s="154"/>
      <c r="L559" s="144"/>
      <c r="M559" s="144"/>
      <c r="N559" s="144"/>
      <c r="O559" s="144"/>
      <c r="P559" s="144"/>
      <c r="Q559" s="144"/>
      <c r="R559" s="144"/>
      <c r="S559" s="42" t="s">
        <v>3566</v>
      </c>
      <c r="T559" s="26" t="s">
        <v>3567</v>
      </c>
      <c r="U559" s="144"/>
      <c r="V559" s="65"/>
      <c r="W559" s="65"/>
      <c r="X559" s="65"/>
      <c r="Y559" s="65"/>
      <c r="Z559" s="144"/>
      <c r="AA559" s="49" t="s">
        <v>3568</v>
      </c>
      <c r="AB559" s="144"/>
      <c r="AC559" s="59" t="str">
        <f t="shared" si="60"/>
        <v>ENGINEERING</v>
      </c>
      <c r="AD559" s="79" t="str">
        <f t="shared" si="61"/>
        <v>ENGINEERING-100</v>
      </c>
      <c r="AE559" s="79" t="str">
        <f t="shared" si="62"/>
        <v>ENGINEERING-100-58</v>
      </c>
      <c r="AF559" s="27" t="s">
        <v>3568</v>
      </c>
      <c r="AG559" s="21" t="str">
        <f t="shared" si="63"/>
        <v>100</v>
      </c>
      <c r="AH559" s="144"/>
      <c r="AI559" s="59" t="str">
        <f t="shared" si="64"/>
        <v>-</v>
      </c>
      <c r="AJ559" s="21" t="str">
        <f t="shared" si="65"/>
        <v>-</v>
      </c>
      <c r="AK559" s="144"/>
      <c r="AL559" s="154"/>
      <c r="AM559" s="154"/>
      <c r="AN559" s="154"/>
      <c r="AO559" s="154"/>
      <c r="AP559" s="144"/>
    </row>
    <row r="560" spans="9:42">
      <c r="I560" s="144"/>
      <c r="J560" s="154"/>
      <c r="K560" s="154"/>
      <c r="L560" s="144"/>
      <c r="M560" s="144"/>
      <c r="N560" s="144"/>
      <c r="O560" s="144"/>
      <c r="P560" s="144"/>
      <c r="Q560" s="144"/>
      <c r="R560" s="144"/>
      <c r="S560" s="42" t="s">
        <v>3569</v>
      </c>
      <c r="T560" s="26" t="s">
        <v>3570</v>
      </c>
      <c r="U560" s="144"/>
      <c r="V560" s="65"/>
      <c r="W560" s="65"/>
      <c r="X560" s="65"/>
      <c r="Y560" s="65"/>
      <c r="Z560" s="144"/>
      <c r="AA560" s="49" t="s">
        <v>3571</v>
      </c>
      <c r="AB560" s="144"/>
      <c r="AC560" s="59" t="str">
        <f t="shared" si="60"/>
        <v>ENGINEERING</v>
      </c>
      <c r="AD560" s="79" t="str">
        <f t="shared" si="61"/>
        <v>ENGINEERING-100</v>
      </c>
      <c r="AE560" s="79" t="str">
        <f t="shared" si="62"/>
        <v>ENGINEERING-100-59</v>
      </c>
      <c r="AF560" s="27" t="s">
        <v>3571</v>
      </c>
      <c r="AG560" s="21" t="str">
        <f t="shared" si="63"/>
        <v>100</v>
      </c>
      <c r="AH560" s="144"/>
      <c r="AI560" s="59" t="str">
        <f t="shared" si="64"/>
        <v>-</v>
      </c>
      <c r="AJ560" s="21" t="str">
        <f t="shared" si="65"/>
        <v>-</v>
      </c>
      <c r="AK560" s="144"/>
      <c r="AL560" s="154"/>
      <c r="AM560" s="154"/>
      <c r="AN560" s="154"/>
      <c r="AO560" s="154"/>
      <c r="AP560" s="144"/>
    </row>
    <row r="561" spans="9:42">
      <c r="I561" s="144"/>
      <c r="J561" s="154"/>
      <c r="K561" s="154"/>
      <c r="L561" s="144"/>
      <c r="M561" s="144"/>
      <c r="N561" s="144"/>
      <c r="O561" s="144"/>
      <c r="P561" s="144"/>
      <c r="Q561" s="144"/>
      <c r="R561" s="144"/>
      <c r="S561" s="42" t="s">
        <v>3572</v>
      </c>
      <c r="T561" s="26" t="s">
        <v>3573</v>
      </c>
      <c r="U561" s="144"/>
      <c r="V561" s="65"/>
      <c r="W561" s="65"/>
      <c r="X561" s="65"/>
      <c r="Y561" s="65"/>
      <c r="Z561" s="144"/>
      <c r="AA561" s="49" t="s">
        <v>3574</v>
      </c>
      <c r="AB561" s="144"/>
      <c r="AC561" s="59" t="str">
        <f t="shared" si="60"/>
        <v>ENGINEERING</v>
      </c>
      <c r="AD561" s="79" t="str">
        <f t="shared" si="61"/>
        <v>ENGINEERING-100</v>
      </c>
      <c r="AE561" s="79" t="str">
        <f t="shared" si="62"/>
        <v>ENGINEERING-100-60</v>
      </c>
      <c r="AF561" s="27" t="s">
        <v>3574</v>
      </c>
      <c r="AG561" s="21" t="str">
        <f t="shared" si="63"/>
        <v>100</v>
      </c>
      <c r="AH561" s="144"/>
      <c r="AI561" s="59" t="str">
        <f t="shared" si="64"/>
        <v>-</v>
      </c>
      <c r="AJ561" s="21" t="str">
        <f t="shared" si="65"/>
        <v>-</v>
      </c>
      <c r="AK561" s="144"/>
      <c r="AL561" s="154"/>
      <c r="AM561" s="154"/>
      <c r="AN561" s="154"/>
      <c r="AO561" s="154"/>
      <c r="AP561" s="144"/>
    </row>
    <row r="562" spans="9:42">
      <c r="I562" s="144"/>
      <c r="J562" s="154"/>
      <c r="K562" s="154"/>
      <c r="L562" s="144"/>
      <c r="M562" s="144"/>
      <c r="N562" s="144"/>
      <c r="O562" s="144"/>
      <c r="P562" s="144"/>
      <c r="Q562" s="144"/>
      <c r="R562" s="144"/>
      <c r="S562" s="42" t="s">
        <v>3575</v>
      </c>
      <c r="T562" s="26" t="s">
        <v>3576</v>
      </c>
      <c r="U562" s="144"/>
      <c r="V562" s="65"/>
      <c r="W562" s="65"/>
      <c r="X562" s="65"/>
      <c r="Y562" s="65"/>
      <c r="Z562" s="144"/>
      <c r="AA562" s="49" t="s">
        <v>3577</v>
      </c>
      <c r="AB562" s="144"/>
      <c r="AC562" s="59" t="str">
        <f t="shared" si="60"/>
        <v>ENGINEERING</v>
      </c>
      <c r="AD562" s="79" t="str">
        <f t="shared" si="61"/>
        <v>ENGINEERING-100</v>
      </c>
      <c r="AE562" s="79" t="str">
        <f t="shared" si="62"/>
        <v>ENGINEERING-100-61</v>
      </c>
      <c r="AF562" s="27" t="s">
        <v>3577</v>
      </c>
      <c r="AG562" s="21" t="str">
        <f t="shared" si="63"/>
        <v>100</v>
      </c>
      <c r="AH562" s="144"/>
      <c r="AI562" s="59" t="str">
        <f t="shared" si="64"/>
        <v>-</v>
      </c>
      <c r="AJ562" s="21" t="str">
        <f t="shared" si="65"/>
        <v>-</v>
      </c>
      <c r="AK562" s="144"/>
      <c r="AL562" s="154"/>
      <c r="AM562" s="154"/>
      <c r="AN562" s="154"/>
      <c r="AO562" s="154"/>
      <c r="AP562" s="144"/>
    </row>
    <row r="563" spans="9:42">
      <c r="I563" s="144"/>
      <c r="J563" s="154"/>
      <c r="K563" s="154"/>
      <c r="L563" s="144"/>
      <c r="M563" s="144"/>
      <c r="N563" s="144"/>
      <c r="O563" s="144"/>
      <c r="P563" s="144"/>
      <c r="Q563" s="144"/>
      <c r="R563" s="144"/>
      <c r="S563" s="42" t="s">
        <v>3578</v>
      </c>
      <c r="T563" s="26" t="s">
        <v>3579</v>
      </c>
      <c r="U563" s="144"/>
      <c r="V563" s="65"/>
      <c r="W563" s="65"/>
      <c r="X563" s="65"/>
      <c r="Y563" s="65"/>
      <c r="Z563" s="144"/>
      <c r="AA563" s="49" t="s">
        <v>3580</v>
      </c>
      <c r="AB563" s="144"/>
      <c r="AC563" s="59" t="str">
        <f t="shared" si="60"/>
        <v>ENGINEERING</v>
      </c>
      <c r="AD563" s="79" t="str">
        <f t="shared" si="61"/>
        <v>ENGINEERING-100</v>
      </c>
      <c r="AE563" s="79" t="str">
        <f t="shared" si="62"/>
        <v>ENGINEERING-100-62</v>
      </c>
      <c r="AF563" s="27" t="s">
        <v>3580</v>
      </c>
      <c r="AG563" s="21" t="str">
        <f t="shared" si="63"/>
        <v>100</v>
      </c>
      <c r="AH563" s="144"/>
      <c r="AI563" s="59" t="str">
        <f t="shared" si="64"/>
        <v>-</v>
      </c>
      <c r="AJ563" s="21" t="str">
        <f t="shared" si="65"/>
        <v>-</v>
      </c>
      <c r="AK563" s="144"/>
      <c r="AL563" s="154"/>
      <c r="AM563" s="154"/>
      <c r="AN563" s="154"/>
      <c r="AO563" s="154"/>
      <c r="AP563" s="144"/>
    </row>
    <row r="564" spans="9:42">
      <c r="I564" s="144"/>
      <c r="J564" s="154"/>
      <c r="K564" s="154"/>
      <c r="L564" s="144"/>
      <c r="M564" s="144"/>
      <c r="N564" s="144"/>
      <c r="O564" s="144"/>
      <c r="P564" s="144"/>
      <c r="Q564" s="144"/>
      <c r="R564" s="144"/>
      <c r="S564" s="42" t="s">
        <v>3581</v>
      </c>
      <c r="T564" s="26" t="s">
        <v>3582</v>
      </c>
      <c r="U564" s="144"/>
      <c r="V564" s="65"/>
      <c r="W564" s="65"/>
      <c r="X564" s="65"/>
      <c r="Y564" s="65"/>
      <c r="Z564" s="144"/>
      <c r="AA564" s="49" t="s">
        <v>3583</v>
      </c>
      <c r="AB564" s="144"/>
      <c r="AC564" s="59" t="str">
        <f t="shared" si="60"/>
        <v>ENGINEERING</v>
      </c>
      <c r="AD564" s="79" t="str">
        <f t="shared" si="61"/>
        <v>ENGINEERING-100</v>
      </c>
      <c r="AE564" s="79" t="str">
        <f t="shared" si="62"/>
        <v>ENGINEERING-100-63</v>
      </c>
      <c r="AF564" s="27" t="s">
        <v>3583</v>
      </c>
      <c r="AG564" s="21" t="str">
        <f t="shared" si="63"/>
        <v>100</v>
      </c>
      <c r="AH564" s="144"/>
      <c r="AI564" s="59" t="str">
        <f t="shared" si="64"/>
        <v>-</v>
      </c>
      <c r="AJ564" s="21" t="str">
        <f t="shared" si="65"/>
        <v>-</v>
      </c>
      <c r="AK564" s="144"/>
      <c r="AL564" s="154"/>
      <c r="AM564" s="154"/>
      <c r="AN564" s="154"/>
      <c r="AO564" s="154"/>
      <c r="AP564" s="144"/>
    </row>
    <row r="565" spans="9:42">
      <c r="I565" s="144"/>
      <c r="J565" s="154"/>
      <c r="K565" s="154"/>
      <c r="L565" s="144"/>
      <c r="M565" s="144"/>
      <c r="N565" s="144"/>
      <c r="O565" s="144"/>
      <c r="P565" s="144"/>
      <c r="Q565" s="144"/>
      <c r="R565" s="144"/>
      <c r="S565" s="42" t="s">
        <v>3584</v>
      </c>
      <c r="T565" s="26" t="s">
        <v>3585</v>
      </c>
      <c r="U565" s="144"/>
      <c r="V565" s="65"/>
      <c r="W565" s="65"/>
      <c r="X565" s="65"/>
      <c r="Y565" s="65"/>
      <c r="Z565" s="144"/>
      <c r="AA565" s="49" t="s">
        <v>3586</v>
      </c>
      <c r="AB565" s="144"/>
      <c r="AC565" s="59" t="str">
        <f t="shared" si="60"/>
        <v>ENGINEERING</v>
      </c>
      <c r="AD565" s="79" t="str">
        <f t="shared" si="61"/>
        <v>ENGINEERING-100</v>
      </c>
      <c r="AE565" s="79" t="str">
        <f t="shared" si="62"/>
        <v>ENGINEERING-100-64</v>
      </c>
      <c r="AF565" s="27" t="s">
        <v>3586</v>
      </c>
      <c r="AG565" s="21" t="str">
        <f t="shared" si="63"/>
        <v>100</v>
      </c>
      <c r="AH565" s="144"/>
      <c r="AI565" s="59" t="str">
        <f t="shared" si="64"/>
        <v>-</v>
      </c>
      <c r="AJ565" s="21" t="str">
        <f t="shared" si="65"/>
        <v>-</v>
      </c>
      <c r="AK565" s="144"/>
      <c r="AL565" s="154"/>
      <c r="AM565" s="154"/>
      <c r="AN565" s="154"/>
      <c r="AO565" s="154"/>
      <c r="AP565" s="144"/>
    </row>
    <row r="566" spans="9:42">
      <c r="I566" s="144"/>
      <c r="J566" s="154"/>
      <c r="K566" s="154"/>
      <c r="L566" s="144"/>
      <c r="M566" s="144"/>
      <c r="N566" s="144"/>
      <c r="O566" s="144"/>
      <c r="P566" s="144"/>
      <c r="Q566" s="144"/>
      <c r="R566" s="144"/>
      <c r="S566" s="42" t="s">
        <v>3587</v>
      </c>
      <c r="T566" s="26" t="s">
        <v>3588</v>
      </c>
      <c r="U566" s="144"/>
      <c r="V566" s="65"/>
      <c r="W566" s="65"/>
      <c r="X566" s="65"/>
      <c r="Y566" s="65"/>
      <c r="Z566" s="144"/>
      <c r="AA566" s="49" t="s">
        <v>3589</v>
      </c>
      <c r="AB566" s="144"/>
      <c r="AC566" s="59" t="str">
        <f t="shared" si="60"/>
        <v>ENGINEERING</v>
      </c>
      <c r="AD566" s="79" t="str">
        <f t="shared" si="61"/>
        <v>ENGINEERING-100</v>
      </c>
      <c r="AE566" s="79" t="str">
        <f t="shared" si="62"/>
        <v>ENGINEERING-100-65</v>
      </c>
      <c r="AF566" s="27" t="s">
        <v>3589</v>
      </c>
      <c r="AG566" s="21" t="str">
        <f t="shared" si="63"/>
        <v>100</v>
      </c>
      <c r="AH566" s="144"/>
      <c r="AI566" s="59" t="str">
        <f t="shared" si="64"/>
        <v>-</v>
      </c>
      <c r="AJ566" s="21" t="str">
        <f t="shared" si="65"/>
        <v>-</v>
      </c>
      <c r="AK566" s="144"/>
      <c r="AL566" s="154"/>
      <c r="AM566" s="154"/>
      <c r="AN566" s="154"/>
      <c r="AO566" s="154"/>
      <c r="AP566" s="144"/>
    </row>
    <row r="567" spans="9:42">
      <c r="I567" s="144"/>
      <c r="J567" s="154"/>
      <c r="K567" s="154"/>
      <c r="L567" s="144"/>
      <c r="M567" s="144"/>
      <c r="N567" s="144"/>
      <c r="O567" s="144"/>
      <c r="P567" s="144"/>
      <c r="Q567" s="144"/>
      <c r="R567" s="144"/>
      <c r="S567" s="42" t="s">
        <v>3590</v>
      </c>
      <c r="T567" s="26" t="s">
        <v>3591</v>
      </c>
      <c r="U567" s="144"/>
      <c r="V567" s="65"/>
      <c r="W567" s="65"/>
      <c r="X567" s="65"/>
      <c r="Y567" s="65"/>
      <c r="Z567" s="144"/>
      <c r="AA567" s="49" t="s">
        <v>3592</v>
      </c>
      <c r="AB567" s="144"/>
      <c r="AC567" s="59" t="str">
        <f t="shared" si="60"/>
        <v>ENGINEERING</v>
      </c>
      <c r="AD567" s="79" t="str">
        <f t="shared" si="61"/>
        <v>ENGINEERING-100</v>
      </c>
      <c r="AE567" s="79" t="str">
        <f t="shared" si="62"/>
        <v>ENGINEERING-100-66</v>
      </c>
      <c r="AF567" s="27" t="s">
        <v>3592</v>
      </c>
      <c r="AG567" s="21" t="str">
        <f t="shared" si="63"/>
        <v>100</v>
      </c>
      <c r="AH567" s="144"/>
      <c r="AI567" s="59" t="str">
        <f t="shared" si="64"/>
        <v>-</v>
      </c>
      <c r="AJ567" s="21" t="str">
        <f t="shared" si="65"/>
        <v>-</v>
      </c>
      <c r="AK567" s="144"/>
      <c r="AL567" s="154"/>
      <c r="AM567" s="154"/>
      <c r="AN567" s="154"/>
      <c r="AO567" s="154"/>
      <c r="AP567" s="144"/>
    </row>
    <row r="568" spans="9:42">
      <c r="I568" s="144"/>
      <c r="J568" s="154"/>
      <c r="K568" s="154"/>
      <c r="L568" s="144"/>
      <c r="M568" s="144"/>
      <c r="N568" s="144"/>
      <c r="O568" s="144"/>
      <c r="P568" s="144"/>
      <c r="Q568" s="144"/>
      <c r="R568" s="144"/>
      <c r="S568" s="42" t="s">
        <v>3593</v>
      </c>
      <c r="T568" s="26" t="s">
        <v>3594</v>
      </c>
      <c r="U568" s="144"/>
      <c r="V568" s="65"/>
      <c r="W568" s="65"/>
      <c r="X568" s="65"/>
      <c r="Y568" s="65"/>
      <c r="Z568" s="144"/>
      <c r="AA568" s="49" t="s">
        <v>3595</v>
      </c>
      <c r="AB568" s="144"/>
      <c r="AC568" s="59" t="str">
        <f t="shared" si="60"/>
        <v>ENGINEERING</v>
      </c>
      <c r="AD568" s="79" t="str">
        <f t="shared" si="61"/>
        <v>ENGINEERING-100</v>
      </c>
      <c r="AE568" s="79" t="str">
        <f t="shared" si="62"/>
        <v>ENGINEERING-100-67</v>
      </c>
      <c r="AF568" s="27" t="s">
        <v>3595</v>
      </c>
      <c r="AG568" s="21" t="str">
        <f t="shared" si="63"/>
        <v>100</v>
      </c>
      <c r="AH568" s="144"/>
      <c r="AI568" s="59" t="str">
        <f t="shared" si="64"/>
        <v>-</v>
      </c>
      <c r="AJ568" s="21" t="str">
        <f t="shared" si="65"/>
        <v>-</v>
      </c>
      <c r="AK568" s="144"/>
      <c r="AL568" s="154"/>
      <c r="AM568" s="154"/>
      <c r="AN568" s="154"/>
      <c r="AO568" s="154"/>
      <c r="AP568" s="144"/>
    </row>
    <row r="569" spans="9:42">
      <c r="I569" s="144"/>
      <c r="J569" s="154"/>
      <c r="K569" s="154"/>
      <c r="L569" s="144"/>
      <c r="M569" s="144"/>
      <c r="N569" s="144"/>
      <c r="O569" s="144"/>
      <c r="P569" s="144"/>
      <c r="Q569" s="144"/>
      <c r="R569" s="144"/>
      <c r="S569" s="42" t="s">
        <v>3596</v>
      </c>
      <c r="T569" s="26" t="s">
        <v>3597</v>
      </c>
      <c r="U569" s="144"/>
      <c r="V569" s="65"/>
      <c r="W569" s="65"/>
      <c r="X569" s="65"/>
      <c r="Y569" s="65"/>
      <c r="Z569" s="144"/>
      <c r="AA569" s="49" t="s">
        <v>3598</v>
      </c>
      <c r="AB569" s="144"/>
      <c r="AC569" s="59" t="str">
        <f t="shared" si="60"/>
        <v>ENGINEERING</v>
      </c>
      <c r="AD569" s="79" t="str">
        <f t="shared" si="61"/>
        <v>ENGINEERING-100</v>
      </c>
      <c r="AE569" s="79" t="str">
        <f t="shared" si="62"/>
        <v>ENGINEERING-100-68</v>
      </c>
      <c r="AF569" s="27" t="s">
        <v>3598</v>
      </c>
      <c r="AG569" s="21" t="str">
        <f t="shared" si="63"/>
        <v>100</v>
      </c>
      <c r="AH569" s="144"/>
      <c r="AI569" s="59" t="str">
        <f t="shared" si="64"/>
        <v>-</v>
      </c>
      <c r="AJ569" s="21" t="str">
        <f t="shared" si="65"/>
        <v>-</v>
      </c>
      <c r="AK569" s="144"/>
      <c r="AL569" s="154"/>
      <c r="AM569" s="154"/>
      <c r="AN569" s="154"/>
      <c r="AO569" s="154"/>
      <c r="AP569" s="144"/>
    </row>
    <row r="570" spans="9:42">
      <c r="I570" s="144"/>
      <c r="J570" s="154"/>
      <c r="K570" s="154"/>
      <c r="L570" s="144"/>
      <c r="M570" s="144"/>
      <c r="N570" s="144"/>
      <c r="O570" s="144"/>
      <c r="P570" s="144"/>
      <c r="Q570" s="144"/>
      <c r="R570" s="144"/>
      <c r="S570" s="42" t="s">
        <v>3599</v>
      </c>
      <c r="T570" s="26" t="s">
        <v>3600</v>
      </c>
      <c r="U570" s="144"/>
      <c r="V570" s="65"/>
      <c r="W570" s="65"/>
      <c r="X570" s="65"/>
      <c r="Y570" s="65"/>
      <c r="Z570" s="144"/>
      <c r="AA570" s="49" t="s">
        <v>3601</v>
      </c>
      <c r="AB570" s="144"/>
      <c r="AC570" s="59" t="str">
        <f t="shared" si="60"/>
        <v>ENGINEERING</v>
      </c>
      <c r="AD570" s="79" t="str">
        <f t="shared" si="61"/>
        <v>ENGINEERING-100</v>
      </c>
      <c r="AE570" s="79" t="str">
        <f t="shared" si="62"/>
        <v>ENGINEERING-100-69</v>
      </c>
      <c r="AF570" s="27" t="s">
        <v>3601</v>
      </c>
      <c r="AG570" s="21" t="str">
        <f t="shared" si="63"/>
        <v>100</v>
      </c>
      <c r="AH570" s="144"/>
      <c r="AI570" s="59" t="str">
        <f t="shared" si="64"/>
        <v>-</v>
      </c>
      <c r="AJ570" s="21" t="str">
        <f t="shared" si="65"/>
        <v>-</v>
      </c>
      <c r="AK570" s="144"/>
      <c r="AL570" s="154"/>
      <c r="AM570" s="154"/>
      <c r="AN570" s="154"/>
      <c r="AO570" s="154"/>
      <c r="AP570" s="144"/>
    </row>
    <row r="571" spans="9:42">
      <c r="I571" s="144"/>
      <c r="J571" s="154"/>
      <c r="K571" s="154"/>
      <c r="L571" s="144"/>
      <c r="M571" s="144"/>
      <c r="N571" s="144"/>
      <c r="O571" s="144"/>
      <c r="P571" s="144"/>
      <c r="Q571" s="144"/>
      <c r="R571" s="144"/>
      <c r="S571" s="42" t="s">
        <v>3602</v>
      </c>
      <c r="T571" s="26" t="s">
        <v>3603</v>
      </c>
      <c r="U571" s="144"/>
      <c r="V571" s="65"/>
      <c r="W571" s="65"/>
      <c r="X571" s="65"/>
      <c r="Y571" s="65"/>
      <c r="Z571" s="144"/>
      <c r="AA571" s="49" t="s">
        <v>3604</v>
      </c>
      <c r="AB571" s="144"/>
      <c r="AC571" s="59" t="str">
        <f t="shared" si="60"/>
        <v>ENGINEERING</v>
      </c>
      <c r="AD571" s="79" t="str">
        <f t="shared" si="61"/>
        <v>ENGINEERING-100</v>
      </c>
      <c r="AE571" s="79" t="str">
        <f t="shared" si="62"/>
        <v>ENGINEERING-100-70</v>
      </c>
      <c r="AF571" s="27" t="s">
        <v>3604</v>
      </c>
      <c r="AG571" s="21" t="str">
        <f t="shared" si="63"/>
        <v>100</v>
      </c>
      <c r="AH571" s="144"/>
      <c r="AI571" s="59" t="str">
        <f t="shared" si="64"/>
        <v>-</v>
      </c>
      <c r="AJ571" s="21" t="str">
        <f t="shared" si="65"/>
        <v>-</v>
      </c>
      <c r="AK571" s="144"/>
      <c r="AL571" s="154"/>
      <c r="AM571" s="154"/>
      <c r="AN571" s="154"/>
      <c r="AO571" s="154"/>
      <c r="AP571" s="144"/>
    </row>
    <row r="572" spans="9:42">
      <c r="I572" s="144"/>
      <c r="J572" s="154"/>
      <c r="K572" s="154"/>
      <c r="L572" s="144"/>
      <c r="M572" s="144"/>
      <c r="N572" s="144"/>
      <c r="O572" s="144"/>
      <c r="P572" s="144"/>
      <c r="Q572" s="144"/>
      <c r="R572" s="144"/>
      <c r="S572" s="42" t="s">
        <v>3605</v>
      </c>
      <c r="T572" s="26" t="s">
        <v>3606</v>
      </c>
      <c r="U572" s="144"/>
      <c r="V572" s="65"/>
      <c r="W572" s="65"/>
      <c r="X572" s="65"/>
      <c r="Y572" s="65"/>
      <c r="Z572" s="144"/>
      <c r="AA572" s="49" t="s">
        <v>3607</v>
      </c>
      <c r="AB572" s="144"/>
      <c r="AC572" s="59" t="str">
        <f t="shared" si="60"/>
        <v>ENGINEERING</v>
      </c>
      <c r="AD572" s="79" t="str">
        <f t="shared" si="61"/>
        <v>ENGINEERING-100</v>
      </c>
      <c r="AE572" s="79" t="str">
        <f t="shared" si="62"/>
        <v>ENGINEERING-100-71</v>
      </c>
      <c r="AF572" s="27" t="s">
        <v>3607</v>
      </c>
      <c r="AG572" s="21" t="str">
        <f t="shared" si="63"/>
        <v>100</v>
      </c>
      <c r="AH572" s="144"/>
      <c r="AI572" s="59" t="str">
        <f t="shared" si="64"/>
        <v>-</v>
      </c>
      <c r="AJ572" s="21" t="str">
        <f t="shared" si="65"/>
        <v>-</v>
      </c>
      <c r="AK572" s="144"/>
      <c r="AL572" s="154"/>
      <c r="AM572" s="154"/>
      <c r="AN572" s="154"/>
      <c r="AO572" s="154"/>
      <c r="AP572" s="144"/>
    </row>
    <row r="573" spans="9:42">
      <c r="I573" s="144"/>
      <c r="J573" s="154"/>
      <c r="K573" s="154"/>
      <c r="L573" s="144"/>
      <c r="M573" s="144"/>
      <c r="N573" s="144"/>
      <c r="O573" s="144"/>
      <c r="P573" s="144"/>
      <c r="Q573" s="144"/>
      <c r="R573" s="144"/>
      <c r="S573" s="42" t="s">
        <v>3608</v>
      </c>
      <c r="T573" s="26" t="s">
        <v>3609</v>
      </c>
      <c r="U573" s="144"/>
      <c r="V573" s="65"/>
      <c r="W573" s="65"/>
      <c r="X573" s="65"/>
      <c r="Y573" s="65"/>
      <c r="Z573" s="144"/>
      <c r="AA573" s="49" t="s">
        <v>3610</v>
      </c>
      <c r="AB573" s="144"/>
      <c r="AC573" s="59" t="str">
        <f t="shared" si="60"/>
        <v>ENGINEERING</v>
      </c>
      <c r="AD573" s="79" t="str">
        <f t="shared" si="61"/>
        <v>ENGINEERING-100</v>
      </c>
      <c r="AE573" s="79" t="str">
        <f t="shared" si="62"/>
        <v>ENGINEERING-100-72</v>
      </c>
      <c r="AF573" s="27" t="s">
        <v>3610</v>
      </c>
      <c r="AG573" s="21" t="str">
        <f t="shared" si="63"/>
        <v>100</v>
      </c>
      <c r="AH573" s="144"/>
      <c r="AI573" s="59" t="str">
        <f t="shared" si="64"/>
        <v>-</v>
      </c>
      <c r="AJ573" s="21" t="str">
        <f t="shared" si="65"/>
        <v>-</v>
      </c>
      <c r="AK573" s="144"/>
      <c r="AL573" s="154"/>
      <c r="AM573" s="154"/>
      <c r="AN573" s="154"/>
      <c r="AO573" s="154"/>
      <c r="AP573" s="144"/>
    </row>
    <row r="574" spans="9:42">
      <c r="I574" s="144"/>
      <c r="J574" s="154"/>
      <c r="K574" s="154"/>
      <c r="L574" s="144"/>
      <c r="M574" s="144"/>
      <c r="N574" s="144"/>
      <c r="O574" s="144"/>
      <c r="P574" s="144"/>
      <c r="Q574" s="144"/>
      <c r="R574" s="144"/>
      <c r="S574" s="42" t="s">
        <v>3611</v>
      </c>
      <c r="T574" s="26" t="s">
        <v>3612</v>
      </c>
      <c r="U574" s="144"/>
      <c r="V574" s="65"/>
      <c r="W574" s="65"/>
      <c r="X574" s="65"/>
      <c r="Y574" s="65"/>
      <c r="Z574" s="144"/>
      <c r="AA574" s="49" t="s">
        <v>3613</v>
      </c>
      <c r="AB574" s="144"/>
      <c r="AC574" s="59" t="str">
        <f t="shared" si="60"/>
        <v>ENGINEERING</v>
      </c>
      <c r="AD574" s="79" t="str">
        <f t="shared" si="61"/>
        <v>ENGINEERING-100</v>
      </c>
      <c r="AE574" s="79" t="str">
        <f t="shared" si="62"/>
        <v>ENGINEERING-100-73</v>
      </c>
      <c r="AF574" s="27" t="s">
        <v>3613</v>
      </c>
      <c r="AG574" s="21" t="str">
        <f t="shared" si="63"/>
        <v>100</v>
      </c>
      <c r="AH574" s="144"/>
      <c r="AI574" s="59" t="str">
        <f t="shared" si="64"/>
        <v>-</v>
      </c>
      <c r="AJ574" s="21" t="str">
        <f t="shared" si="65"/>
        <v>-</v>
      </c>
      <c r="AK574" s="144"/>
      <c r="AL574" s="154"/>
      <c r="AM574" s="154"/>
      <c r="AN574" s="154"/>
      <c r="AO574" s="154"/>
      <c r="AP574" s="144"/>
    </row>
    <row r="575" spans="9:42">
      <c r="I575" s="144"/>
      <c r="J575" s="154"/>
      <c r="K575" s="154"/>
      <c r="L575" s="144"/>
      <c r="M575" s="144"/>
      <c r="N575" s="144"/>
      <c r="O575" s="144"/>
      <c r="P575" s="144"/>
      <c r="Q575" s="144"/>
      <c r="R575" s="144"/>
      <c r="S575" s="42" t="s">
        <v>3614</v>
      </c>
      <c r="T575" s="26" t="s">
        <v>3615</v>
      </c>
      <c r="U575" s="144"/>
      <c r="V575" s="65"/>
      <c r="W575" s="65"/>
      <c r="X575" s="65"/>
      <c r="Y575" s="65"/>
      <c r="Z575" s="144"/>
      <c r="AA575" s="49" t="s">
        <v>3616</v>
      </c>
      <c r="AB575" s="144"/>
      <c r="AC575" s="59" t="str">
        <f t="shared" si="60"/>
        <v>ENGINEERING</v>
      </c>
      <c r="AD575" s="79" t="str">
        <f t="shared" si="61"/>
        <v>ENGINEERING-100</v>
      </c>
      <c r="AE575" s="79" t="str">
        <f t="shared" si="62"/>
        <v>ENGINEERING-100-74</v>
      </c>
      <c r="AF575" s="27" t="s">
        <v>3616</v>
      </c>
      <c r="AG575" s="21" t="str">
        <f t="shared" si="63"/>
        <v>100</v>
      </c>
      <c r="AH575" s="144"/>
      <c r="AI575" s="59" t="str">
        <f t="shared" si="64"/>
        <v>-</v>
      </c>
      <c r="AJ575" s="21" t="str">
        <f t="shared" si="65"/>
        <v>-</v>
      </c>
      <c r="AK575" s="144"/>
      <c r="AL575" s="154"/>
      <c r="AM575" s="154"/>
      <c r="AN575" s="154"/>
      <c r="AO575" s="154"/>
      <c r="AP575" s="144"/>
    </row>
    <row r="576" spans="9:42">
      <c r="I576" s="144"/>
      <c r="J576" s="154"/>
      <c r="K576" s="154"/>
      <c r="L576" s="144"/>
      <c r="M576" s="144"/>
      <c r="N576" s="144"/>
      <c r="O576" s="144"/>
      <c r="P576" s="144"/>
      <c r="Q576" s="144"/>
      <c r="R576" s="144"/>
      <c r="S576" s="42" t="s">
        <v>3617</v>
      </c>
      <c r="T576" s="26" t="s">
        <v>3618</v>
      </c>
      <c r="U576" s="144"/>
      <c r="V576" s="65"/>
      <c r="W576" s="65"/>
      <c r="X576" s="65"/>
      <c r="Y576" s="65"/>
      <c r="Z576" s="144"/>
      <c r="AA576" s="49" t="s">
        <v>3619</v>
      </c>
      <c r="AB576" s="144"/>
      <c r="AC576" s="59" t="str">
        <f t="shared" si="60"/>
        <v>ENGINEERING</v>
      </c>
      <c r="AD576" s="79" t="str">
        <f t="shared" si="61"/>
        <v>ENGINEERING-100</v>
      </c>
      <c r="AE576" s="79" t="str">
        <f t="shared" si="62"/>
        <v>ENGINEERING-100-75</v>
      </c>
      <c r="AF576" s="27" t="s">
        <v>3619</v>
      </c>
      <c r="AG576" s="21" t="str">
        <f t="shared" si="63"/>
        <v>100</v>
      </c>
      <c r="AH576" s="144"/>
      <c r="AI576" s="59" t="str">
        <f t="shared" si="64"/>
        <v>-</v>
      </c>
      <c r="AJ576" s="21" t="str">
        <f t="shared" si="65"/>
        <v>-</v>
      </c>
      <c r="AK576" s="144"/>
      <c r="AL576" s="154"/>
      <c r="AM576" s="154"/>
      <c r="AN576" s="154"/>
      <c r="AO576" s="154"/>
      <c r="AP576" s="144"/>
    </row>
    <row r="577" spans="9:42">
      <c r="I577" s="144"/>
      <c r="J577" s="154"/>
      <c r="K577" s="154"/>
      <c r="L577" s="144"/>
      <c r="M577" s="144"/>
      <c r="N577" s="144"/>
      <c r="O577" s="144"/>
      <c r="P577" s="144"/>
      <c r="Q577" s="144"/>
      <c r="R577" s="144"/>
      <c r="S577" s="42" t="s">
        <v>3620</v>
      </c>
      <c r="T577" s="26" t="s">
        <v>3621</v>
      </c>
      <c r="U577" s="144"/>
      <c r="V577" s="65"/>
      <c r="W577" s="65"/>
      <c r="X577" s="65"/>
      <c r="Y577" s="65"/>
      <c r="Z577" s="144"/>
      <c r="AA577" s="49" t="s">
        <v>3622</v>
      </c>
      <c r="AB577" s="144"/>
      <c r="AC577" s="59" t="str">
        <f t="shared" si="60"/>
        <v>ENGINEERING</v>
      </c>
      <c r="AD577" s="79" t="str">
        <f t="shared" si="61"/>
        <v>ENGINEERING-100</v>
      </c>
      <c r="AE577" s="79" t="str">
        <f t="shared" si="62"/>
        <v>ENGINEERING-100-76</v>
      </c>
      <c r="AF577" s="27" t="s">
        <v>3622</v>
      </c>
      <c r="AG577" s="21" t="str">
        <f t="shared" si="63"/>
        <v>100</v>
      </c>
      <c r="AH577" s="144"/>
      <c r="AI577" s="59" t="str">
        <f t="shared" si="64"/>
        <v>-</v>
      </c>
      <c r="AJ577" s="21" t="str">
        <f t="shared" si="65"/>
        <v>-</v>
      </c>
      <c r="AK577" s="144"/>
      <c r="AL577" s="154"/>
      <c r="AM577" s="154"/>
      <c r="AN577" s="154"/>
      <c r="AO577" s="154"/>
      <c r="AP577" s="144"/>
    </row>
    <row r="578" spans="9:42">
      <c r="I578" s="144"/>
      <c r="J578" s="154"/>
      <c r="K578" s="154"/>
      <c r="L578" s="144"/>
      <c r="M578" s="144"/>
      <c r="N578" s="144"/>
      <c r="O578" s="144"/>
      <c r="P578" s="144"/>
      <c r="Q578" s="144"/>
      <c r="R578" s="144"/>
      <c r="S578" s="42" t="s">
        <v>3623</v>
      </c>
      <c r="T578" s="26" t="s">
        <v>3624</v>
      </c>
      <c r="U578" s="144"/>
      <c r="V578" s="65"/>
      <c r="W578" s="65"/>
      <c r="X578" s="65"/>
      <c r="Y578" s="65"/>
      <c r="Z578" s="144"/>
      <c r="AA578" s="49" t="s">
        <v>3625</v>
      </c>
      <c r="AB578" s="144"/>
      <c r="AC578" s="59" t="str">
        <f t="shared" si="60"/>
        <v>ENGINEERING</v>
      </c>
      <c r="AD578" s="79" t="str">
        <f t="shared" si="61"/>
        <v>ENGINEERING-100</v>
      </c>
      <c r="AE578" s="79" t="str">
        <f t="shared" si="62"/>
        <v>ENGINEERING-100-77</v>
      </c>
      <c r="AF578" s="27" t="s">
        <v>3625</v>
      </c>
      <c r="AG578" s="21" t="str">
        <f t="shared" si="63"/>
        <v>100</v>
      </c>
      <c r="AH578" s="144"/>
      <c r="AI578" s="59" t="str">
        <f t="shared" si="64"/>
        <v>-</v>
      </c>
      <c r="AJ578" s="21" t="str">
        <f t="shared" si="65"/>
        <v>-</v>
      </c>
      <c r="AK578" s="144"/>
      <c r="AL578" s="154"/>
      <c r="AM578" s="154"/>
      <c r="AN578" s="154"/>
      <c r="AO578" s="154"/>
      <c r="AP578" s="144"/>
    </row>
    <row r="579" spans="9:42">
      <c r="I579" s="144"/>
      <c r="J579" s="154"/>
      <c r="K579" s="154"/>
      <c r="L579" s="144"/>
      <c r="M579" s="144"/>
      <c r="N579" s="144"/>
      <c r="O579" s="144"/>
      <c r="P579" s="144"/>
      <c r="Q579" s="144"/>
      <c r="R579" s="144"/>
      <c r="S579" s="42" t="s">
        <v>3626</v>
      </c>
      <c r="T579" s="26" t="s">
        <v>3627</v>
      </c>
      <c r="U579" s="144"/>
      <c r="V579" s="65"/>
      <c r="W579" s="65"/>
      <c r="X579" s="65"/>
      <c r="Y579" s="65"/>
      <c r="Z579" s="144"/>
      <c r="AA579" s="49" t="s">
        <v>3628</v>
      </c>
      <c r="AB579" s="144"/>
      <c r="AC579" s="59" t="str">
        <f t="shared" si="60"/>
        <v>ENGINEERING</v>
      </c>
      <c r="AD579" s="79" t="str">
        <f t="shared" si="61"/>
        <v>ENGINEERING-100</v>
      </c>
      <c r="AE579" s="79" t="str">
        <f t="shared" si="62"/>
        <v>ENGINEERING-100-78</v>
      </c>
      <c r="AF579" s="27" t="s">
        <v>3628</v>
      </c>
      <c r="AG579" s="21" t="str">
        <f t="shared" si="63"/>
        <v>100</v>
      </c>
      <c r="AH579" s="144"/>
      <c r="AI579" s="59" t="str">
        <f t="shared" si="64"/>
        <v>-</v>
      </c>
      <c r="AJ579" s="21" t="str">
        <f t="shared" si="65"/>
        <v>-</v>
      </c>
      <c r="AK579" s="144"/>
      <c r="AL579" s="154"/>
      <c r="AM579" s="154"/>
      <c r="AN579" s="154"/>
      <c r="AO579" s="154"/>
      <c r="AP579" s="144"/>
    </row>
    <row r="580" spans="9:42">
      <c r="I580" s="144"/>
      <c r="J580" s="154"/>
      <c r="K580" s="154"/>
      <c r="L580" s="144"/>
      <c r="M580" s="144"/>
      <c r="N580" s="144"/>
      <c r="O580" s="144"/>
      <c r="P580" s="144"/>
      <c r="Q580" s="144"/>
      <c r="R580" s="144"/>
      <c r="S580" s="42" t="s">
        <v>2914</v>
      </c>
      <c r="T580" s="26" t="s">
        <v>3629</v>
      </c>
      <c r="U580" s="144"/>
      <c r="V580" s="65"/>
      <c r="W580" s="65"/>
      <c r="X580" s="65"/>
      <c r="Y580" s="65"/>
      <c r="Z580" s="144"/>
      <c r="AA580" s="49" t="s">
        <v>3630</v>
      </c>
      <c r="AB580" s="144"/>
      <c r="AC580" s="59" t="str">
        <f t="shared" si="60"/>
        <v>ENGINEERING</v>
      </c>
      <c r="AD580" s="79" t="str">
        <f t="shared" si="61"/>
        <v>ENGINEERING-100</v>
      </c>
      <c r="AE580" s="79" t="str">
        <f t="shared" si="62"/>
        <v>ENGINEERING-100-79</v>
      </c>
      <c r="AF580" s="27" t="s">
        <v>3630</v>
      </c>
      <c r="AG580" s="21" t="str">
        <f t="shared" si="63"/>
        <v>100</v>
      </c>
      <c r="AH580" s="144"/>
      <c r="AI580" s="59" t="str">
        <f t="shared" si="64"/>
        <v>-</v>
      </c>
      <c r="AJ580" s="21" t="str">
        <f t="shared" si="65"/>
        <v>-</v>
      </c>
      <c r="AK580" s="144"/>
      <c r="AL580" s="154"/>
      <c r="AM580" s="154"/>
      <c r="AN580" s="154"/>
      <c r="AO580" s="154"/>
      <c r="AP580" s="144"/>
    </row>
    <row r="581" spans="9:42">
      <c r="I581" s="144"/>
      <c r="J581" s="154"/>
      <c r="K581" s="154"/>
      <c r="L581" s="144"/>
      <c r="M581" s="144"/>
      <c r="N581" s="144"/>
      <c r="O581" s="144"/>
      <c r="P581" s="144"/>
      <c r="Q581" s="144"/>
      <c r="R581" s="144"/>
      <c r="S581" s="42" t="s">
        <v>2919</v>
      </c>
      <c r="T581" s="26" t="s">
        <v>3631</v>
      </c>
      <c r="U581" s="144"/>
      <c r="V581" s="65"/>
      <c r="W581" s="65"/>
      <c r="X581" s="65"/>
      <c r="Y581" s="65"/>
      <c r="Z581" s="144"/>
      <c r="AA581" s="49" t="s">
        <v>3632</v>
      </c>
      <c r="AB581" s="144"/>
      <c r="AC581" s="59" t="str">
        <f t="shared" si="60"/>
        <v>ENGINEERING</v>
      </c>
      <c r="AD581" s="79" t="str">
        <f t="shared" si="61"/>
        <v>ENGINEERING-100</v>
      </c>
      <c r="AE581" s="79" t="str">
        <f t="shared" si="62"/>
        <v>ENGINEERING-100-80</v>
      </c>
      <c r="AF581" s="27" t="s">
        <v>3632</v>
      </c>
      <c r="AG581" s="21" t="str">
        <f t="shared" si="63"/>
        <v>100</v>
      </c>
      <c r="AH581" s="144"/>
      <c r="AI581" s="59" t="str">
        <f t="shared" si="64"/>
        <v>-</v>
      </c>
      <c r="AJ581" s="21" t="str">
        <f t="shared" si="65"/>
        <v>-</v>
      </c>
      <c r="AK581" s="144"/>
      <c r="AL581" s="154"/>
      <c r="AM581" s="154"/>
      <c r="AN581" s="154"/>
      <c r="AO581" s="154"/>
      <c r="AP581" s="144"/>
    </row>
    <row r="582" spans="9:42">
      <c r="I582" s="144"/>
      <c r="J582" s="154"/>
      <c r="K582" s="154"/>
      <c r="L582" s="144"/>
      <c r="M582" s="144"/>
      <c r="N582" s="144"/>
      <c r="O582" s="144"/>
      <c r="P582" s="144"/>
      <c r="Q582" s="144"/>
      <c r="R582" s="144"/>
      <c r="S582" s="42" t="s">
        <v>2924</v>
      </c>
      <c r="T582" s="26" t="s">
        <v>3633</v>
      </c>
      <c r="U582" s="144"/>
      <c r="V582" s="65"/>
      <c r="W582" s="65"/>
      <c r="X582" s="65"/>
      <c r="Y582" s="65"/>
      <c r="Z582" s="144"/>
      <c r="AA582" s="49" t="s">
        <v>3634</v>
      </c>
      <c r="AB582" s="144"/>
      <c r="AC582" s="59" t="str">
        <f t="shared" ref="AC582:AC645" si="66">CodesFormula_1</f>
        <v>ENGINEERING</v>
      </c>
      <c r="AD582" s="79" t="str">
        <f t="shared" ref="AD582:AD645" si="67">CodesFormula_2</f>
        <v>ENGINEERING-100</v>
      </c>
      <c r="AE582" s="79" t="str">
        <f t="shared" ref="AE582:AE645" si="68">CodesFormula_3</f>
        <v>ENGINEERING-100-81</v>
      </c>
      <c r="AF582" s="27" t="s">
        <v>3634</v>
      </c>
      <c r="AG582" s="21" t="str">
        <f t="shared" ref="AG582:AG645" si="69">CodesFormula_4</f>
        <v>100</v>
      </c>
      <c r="AH582" s="144"/>
      <c r="AI582" s="59" t="str">
        <f t="shared" ref="AI582:AI645" si="70">CodesFormula_5</f>
        <v>-</v>
      </c>
      <c r="AJ582" s="21" t="str">
        <f t="shared" ref="AJ582:AJ645" si="71">CodesFormula_6</f>
        <v>-</v>
      </c>
      <c r="AK582" s="144"/>
      <c r="AL582" s="154"/>
      <c r="AM582" s="154"/>
      <c r="AN582" s="154"/>
      <c r="AO582" s="154"/>
      <c r="AP582" s="144"/>
    </row>
    <row r="583" spans="9:42">
      <c r="I583" s="144"/>
      <c r="J583" s="154"/>
      <c r="K583" s="154"/>
      <c r="L583" s="144"/>
      <c r="M583" s="144"/>
      <c r="N583" s="144"/>
      <c r="O583" s="144"/>
      <c r="P583" s="144"/>
      <c r="Q583" s="144"/>
      <c r="R583" s="144"/>
      <c r="S583" s="42" t="s">
        <v>2929</v>
      </c>
      <c r="T583" s="26" t="s">
        <v>3635</v>
      </c>
      <c r="U583" s="144"/>
      <c r="V583" s="65"/>
      <c r="W583" s="65"/>
      <c r="X583" s="65"/>
      <c r="Y583" s="65"/>
      <c r="Z583" s="144"/>
      <c r="AA583" s="49" t="s">
        <v>3636</v>
      </c>
      <c r="AB583" s="144"/>
      <c r="AC583" s="59" t="str">
        <f t="shared" si="66"/>
        <v>ENGINEERING</v>
      </c>
      <c r="AD583" s="79" t="str">
        <f t="shared" si="67"/>
        <v>ENGINEERING-100</v>
      </c>
      <c r="AE583" s="79" t="str">
        <f t="shared" si="68"/>
        <v>ENGINEERING-100-82</v>
      </c>
      <c r="AF583" s="27" t="s">
        <v>3636</v>
      </c>
      <c r="AG583" s="21" t="str">
        <f t="shared" si="69"/>
        <v>100</v>
      </c>
      <c r="AH583" s="144"/>
      <c r="AI583" s="59" t="str">
        <f t="shared" si="70"/>
        <v>-</v>
      </c>
      <c r="AJ583" s="21" t="str">
        <f t="shared" si="71"/>
        <v>-</v>
      </c>
      <c r="AK583" s="144"/>
      <c r="AL583" s="154"/>
      <c r="AM583" s="154"/>
      <c r="AN583" s="154"/>
      <c r="AO583" s="154"/>
      <c r="AP583" s="144"/>
    </row>
    <row r="584" spans="9:42">
      <c r="I584" s="144"/>
      <c r="J584" s="154"/>
      <c r="K584" s="154"/>
      <c r="L584" s="144"/>
      <c r="M584" s="144"/>
      <c r="N584" s="144"/>
      <c r="O584" s="144"/>
      <c r="P584" s="144"/>
      <c r="Q584" s="144"/>
      <c r="R584" s="144"/>
      <c r="S584" s="42" t="s">
        <v>2934</v>
      </c>
      <c r="T584" s="26" t="s">
        <v>3637</v>
      </c>
      <c r="U584" s="144"/>
      <c r="V584" s="65"/>
      <c r="W584" s="65"/>
      <c r="X584" s="65"/>
      <c r="Y584" s="65"/>
      <c r="Z584" s="144"/>
      <c r="AA584" s="49" t="s">
        <v>3638</v>
      </c>
      <c r="AB584" s="144"/>
      <c r="AC584" s="59" t="str">
        <f t="shared" si="66"/>
        <v>ENGINEERING</v>
      </c>
      <c r="AD584" s="79" t="str">
        <f t="shared" si="67"/>
        <v>ENGINEERING-100</v>
      </c>
      <c r="AE584" s="79" t="str">
        <f t="shared" si="68"/>
        <v>ENGINEERING-100-83</v>
      </c>
      <c r="AF584" s="27" t="s">
        <v>3638</v>
      </c>
      <c r="AG584" s="21" t="str">
        <f t="shared" si="69"/>
        <v>100</v>
      </c>
      <c r="AH584" s="144"/>
      <c r="AI584" s="59" t="str">
        <f t="shared" si="70"/>
        <v>-</v>
      </c>
      <c r="AJ584" s="21" t="str">
        <f t="shared" si="71"/>
        <v>-</v>
      </c>
      <c r="AK584" s="144"/>
      <c r="AL584" s="154"/>
      <c r="AM584" s="154"/>
      <c r="AN584" s="154"/>
      <c r="AO584" s="154"/>
      <c r="AP584" s="144"/>
    </row>
    <row r="585" spans="9:42">
      <c r="I585" s="144"/>
      <c r="J585" s="154"/>
      <c r="K585" s="154"/>
      <c r="L585" s="144"/>
      <c r="M585" s="144"/>
      <c r="N585" s="144"/>
      <c r="O585" s="144"/>
      <c r="P585" s="144"/>
      <c r="Q585" s="144"/>
      <c r="R585" s="144"/>
      <c r="S585" s="42" t="s">
        <v>2939</v>
      </c>
      <c r="T585" s="26" t="s">
        <v>3639</v>
      </c>
      <c r="U585" s="144"/>
      <c r="V585" s="65"/>
      <c r="W585" s="65"/>
      <c r="X585" s="65"/>
      <c r="Y585" s="65"/>
      <c r="Z585" s="144"/>
      <c r="AA585" s="49" t="s">
        <v>3640</v>
      </c>
      <c r="AB585" s="144"/>
      <c r="AC585" s="59" t="str">
        <f t="shared" si="66"/>
        <v>ENGINEERING</v>
      </c>
      <c r="AD585" s="79" t="str">
        <f t="shared" si="67"/>
        <v>ENGINEERING-100</v>
      </c>
      <c r="AE585" s="79" t="str">
        <f t="shared" si="68"/>
        <v>ENGINEERING-100-84</v>
      </c>
      <c r="AF585" s="27" t="s">
        <v>3640</v>
      </c>
      <c r="AG585" s="21" t="str">
        <f t="shared" si="69"/>
        <v>100</v>
      </c>
      <c r="AH585" s="144"/>
      <c r="AI585" s="59" t="str">
        <f t="shared" si="70"/>
        <v>-</v>
      </c>
      <c r="AJ585" s="21" t="str">
        <f t="shared" si="71"/>
        <v>-</v>
      </c>
      <c r="AK585" s="144"/>
      <c r="AL585" s="154"/>
      <c r="AM585" s="154"/>
      <c r="AN585" s="154"/>
      <c r="AO585" s="154"/>
      <c r="AP585" s="144"/>
    </row>
    <row r="586" spans="9:42">
      <c r="I586" s="144"/>
      <c r="J586" s="154"/>
      <c r="K586" s="154"/>
      <c r="L586" s="144"/>
      <c r="M586" s="144"/>
      <c r="N586" s="144"/>
      <c r="O586" s="144"/>
      <c r="P586" s="144"/>
      <c r="Q586" s="144"/>
      <c r="R586" s="144"/>
      <c r="S586" s="42" t="s">
        <v>2944</v>
      </c>
      <c r="T586" s="26" t="s">
        <v>3641</v>
      </c>
      <c r="U586" s="144"/>
      <c r="V586" s="65"/>
      <c r="W586" s="65"/>
      <c r="X586" s="65"/>
      <c r="Y586" s="65"/>
      <c r="Z586" s="144"/>
      <c r="AA586" s="49" t="s">
        <v>3642</v>
      </c>
      <c r="AB586" s="144"/>
      <c r="AC586" s="59" t="str">
        <f t="shared" si="66"/>
        <v>ENGINEERING</v>
      </c>
      <c r="AD586" s="79" t="str">
        <f t="shared" si="67"/>
        <v>ENGINEERING-100</v>
      </c>
      <c r="AE586" s="79" t="str">
        <f t="shared" si="68"/>
        <v>ENGINEERING-100-85</v>
      </c>
      <c r="AF586" s="27" t="s">
        <v>3642</v>
      </c>
      <c r="AG586" s="21" t="str">
        <f t="shared" si="69"/>
        <v>100</v>
      </c>
      <c r="AH586" s="144"/>
      <c r="AI586" s="59" t="str">
        <f t="shared" si="70"/>
        <v>-</v>
      </c>
      <c r="AJ586" s="21" t="str">
        <f t="shared" si="71"/>
        <v>-</v>
      </c>
      <c r="AK586" s="144"/>
      <c r="AL586" s="154"/>
      <c r="AM586" s="154"/>
      <c r="AN586" s="154"/>
      <c r="AO586" s="154"/>
      <c r="AP586" s="144"/>
    </row>
    <row r="587" spans="9:42">
      <c r="I587" s="144"/>
      <c r="J587" s="154"/>
      <c r="K587" s="154"/>
      <c r="L587" s="144"/>
      <c r="M587" s="144"/>
      <c r="N587" s="144"/>
      <c r="O587" s="144"/>
      <c r="P587" s="144"/>
      <c r="Q587" s="144"/>
      <c r="R587" s="144"/>
      <c r="S587" s="42" t="s">
        <v>2949</v>
      </c>
      <c r="T587" s="26" t="s">
        <v>3643</v>
      </c>
      <c r="U587" s="144"/>
      <c r="V587" s="65"/>
      <c r="W587" s="65"/>
      <c r="X587" s="65"/>
      <c r="Y587" s="65"/>
      <c r="Z587" s="144"/>
      <c r="AA587" s="49" t="s">
        <v>3644</v>
      </c>
      <c r="AB587" s="144"/>
      <c r="AC587" s="59" t="str">
        <f t="shared" si="66"/>
        <v>ENGINEERING</v>
      </c>
      <c r="AD587" s="79" t="str">
        <f t="shared" si="67"/>
        <v>ENGINEERING-100</v>
      </c>
      <c r="AE587" s="79" t="str">
        <f t="shared" si="68"/>
        <v>ENGINEERING-100-86</v>
      </c>
      <c r="AF587" s="27" t="s">
        <v>3644</v>
      </c>
      <c r="AG587" s="21" t="str">
        <f t="shared" si="69"/>
        <v>100</v>
      </c>
      <c r="AH587" s="144"/>
      <c r="AI587" s="59" t="str">
        <f t="shared" si="70"/>
        <v>-</v>
      </c>
      <c r="AJ587" s="21" t="str">
        <f t="shared" si="71"/>
        <v>-</v>
      </c>
      <c r="AK587" s="144"/>
      <c r="AL587" s="154"/>
      <c r="AM587" s="154"/>
      <c r="AN587" s="154"/>
      <c r="AO587" s="154"/>
      <c r="AP587" s="144"/>
    </row>
    <row r="588" spans="9:42">
      <c r="I588" s="144"/>
      <c r="J588" s="154"/>
      <c r="K588" s="154"/>
      <c r="L588" s="144"/>
      <c r="M588" s="144"/>
      <c r="N588" s="144"/>
      <c r="O588" s="144"/>
      <c r="P588" s="144"/>
      <c r="Q588" s="144"/>
      <c r="R588" s="144"/>
      <c r="S588" s="42" t="s">
        <v>3645</v>
      </c>
      <c r="T588" s="26" t="s">
        <v>3646</v>
      </c>
      <c r="U588" s="144"/>
      <c r="V588" s="65"/>
      <c r="W588" s="65"/>
      <c r="X588" s="65"/>
      <c r="Y588" s="65"/>
      <c r="Z588" s="144"/>
      <c r="AA588" s="49" t="s">
        <v>3647</v>
      </c>
      <c r="AB588" s="144"/>
      <c r="AC588" s="59" t="str">
        <f t="shared" si="66"/>
        <v>ENGINEERING</v>
      </c>
      <c r="AD588" s="79" t="str">
        <f t="shared" si="67"/>
        <v>ENGINEERING-100</v>
      </c>
      <c r="AE588" s="79" t="str">
        <f t="shared" si="68"/>
        <v>ENGINEERING-100-87</v>
      </c>
      <c r="AF588" s="27" t="s">
        <v>3647</v>
      </c>
      <c r="AG588" s="21" t="str">
        <f t="shared" si="69"/>
        <v>100</v>
      </c>
      <c r="AH588" s="144"/>
      <c r="AI588" s="59" t="str">
        <f t="shared" si="70"/>
        <v>-</v>
      </c>
      <c r="AJ588" s="21" t="str">
        <f t="shared" si="71"/>
        <v>-</v>
      </c>
      <c r="AK588" s="144"/>
      <c r="AL588" s="154"/>
      <c r="AM588" s="154"/>
      <c r="AN588" s="154"/>
      <c r="AO588" s="154"/>
      <c r="AP588" s="144"/>
    </row>
    <row r="589" spans="9:42">
      <c r="I589" s="144"/>
      <c r="J589" s="154"/>
      <c r="K589" s="154"/>
      <c r="L589" s="144"/>
      <c r="M589" s="144"/>
      <c r="N589" s="144"/>
      <c r="O589" s="144"/>
      <c r="P589" s="144"/>
      <c r="Q589" s="144"/>
      <c r="R589" s="144"/>
      <c r="S589" s="42" t="s">
        <v>3648</v>
      </c>
      <c r="T589" s="26" t="s">
        <v>3649</v>
      </c>
      <c r="U589" s="144"/>
      <c r="V589" s="65"/>
      <c r="W589" s="65"/>
      <c r="X589" s="65"/>
      <c r="Y589" s="65"/>
      <c r="Z589" s="144"/>
      <c r="AA589" s="49" t="s">
        <v>3650</v>
      </c>
      <c r="AB589" s="144"/>
      <c r="AC589" s="59" t="str">
        <f t="shared" si="66"/>
        <v>ENGINEERING</v>
      </c>
      <c r="AD589" s="79" t="str">
        <f t="shared" si="67"/>
        <v>ENGINEERING-100</v>
      </c>
      <c r="AE589" s="79" t="str">
        <f t="shared" si="68"/>
        <v>ENGINEERING-100-88</v>
      </c>
      <c r="AF589" s="27" t="s">
        <v>3650</v>
      </c>
      <c r="AG589" s="21" t="str">
        <f t="shared" si="69"/>
        <v>100</v>
      </c>
      <c r="AH589" s="144"/>
      <c r="AI589" s="59" t="str">
        <f t="shared" si="70"/>
        <v>-</v>
      </c>
      <c r="AJ589" s="21" t="str">
        <f t="shared" si="71"/>
        <v>-</v>
      </c>
      <c r="AK589" s="144"/>
      <c r="AL589" s="154"/>
      <c r="AM589" s="154"/>
      <c r="AN589" s="154"/>
      <c r="AO589" s="154"/>
      <c r="AP589" s="144"/>
    </row>
    <row r="590" spans="9:42">
      <c r="I590" s="144"/>
      <c r="J590" s="154"/>
      <c r="K590" s="154"/>
      <c r="L590" s="144"/>
      <c r="M590" s="144"/>
      <c r="N590" s="144"/>
      <c r="O590" s="144"/>
      <c r="P590" s="144"/>
      <c r="Q590" s="144"/>
      <c r="R590" s="144"/>
      <c r="S590" s="42" t="s">
        <v>3651</v>
      </c>
      <c r="T590" s="26" t="s">
        <v>3652</v>
      </c>
      <c r="U590" s="144"/>
      <c r="V590" s="65"/>
      <c r="W590" s="65"/>
      <c r="X590" s="65"/>
      <c r="Y590" s="65"/>
      <c r="Z590" s="144"/>
      <c r="AA590" s="49" t="s">
        <v>3653</v>
      </c>
      <c r="AB590" s="144"/>
      <c r="AC590" s="59" t="str">
        <f t="shared" si="66"/>
        <v>ENGINEERING</v>
      </c>
      <c r="AD590" s="79" t="str">
        <f t="shared" si="67"/>
        <v>ENGINEERING-100</v>
      </c>
      <c r="AE590" s="79" t="str">
        <f t="shared" si="68"/>
        <v>ENGINEERING-100-89</v>
      </c>
      <c r="AF590" s="27" t="s">
        <v>3653</v>
      </c>
      <c r="AG590" s="21" t="str">
        <f t="shared" si="69"/>
        <v>100</v>
      </c>
      <c r="AH590" s="144"/>
      <c r="AI590" s="59" t="str">
        <f t="shared" si="70"/>
        <v>-</v>
      </c>
      <c r="AJ590" s="21" t="str">
        <f t="shared" si="71"/>
        <v>-</v>
      </c>
      <c r="AK590" s="144"/>
      <c r="AL590" s="154"/>
      <c r="AM590" s="154"/>
      <c r="AN590" s="154"/>
      <c r="AO590" s="154"/>
      <c r="AP590" s="144"/>
    </row>
    <row r="591" spans="9:42">
      <c r="I591" s="144"/>
      <c r="J591" s="154"/>
      <c r="K591" s="154"/>
      <c r="L591" s="144"/>
      <c r="M591" s="144"/>
      <c r="N591" s="144"/>
      <c r="O591" s="144"/>
      <c r="P591" s="144"/>
      <c r="Q591" s="144"/>
      <c r="R591" s="144"/>
      <c r="S591" s="42" t="s">
        <v>3654</v>
      </c>
      <c r="T591" s="26" t="s">
        <v>3655</v>
      </c>
      <c r="U591" s="144"/>
      <c r="V591" s="65"/>
      <c r="W591" s="65"/>
      <c r="X591" s="65"/>
      <c r="Y591" s="65"/>
      <c r="Z591" s="144"/>
      <c r="AA591" s="49" t="s">
        <v>3656</v>
      </c>
      <c r="AB591" s="144"/>
      <c r="AC591" s="59" t="str">
        <f t="shared" si="66"/>
        <v>ENGINEERING</v>
      </c>
      <c r="AD591" s="79" t="str">
        <f t="shared" si="67"/>
        <v>ENGINEERING-100</v>
      </c>
      <c r="AE591" s="79" t="str">
        <f t="shared" si="68"/>
        <v>ENGINEERING-100-90</v>
      </c>
      <c r="AF591" s="27" t="s">
        <v>3656</v>
      </c>
      <c r="AG591" s="21" t="str">
        <f t="shared" si="69"/>
        <v>100</v>
      </c>
      <c r="AH591" s="144"/>
      <c r="AI591" s="59" t="str">
        <f t="shared" si="70"/>
        <v>-</v>
      </c>
      <c r="AJ591" s="21" t="str">
        <f t="shared" si="71"/>
        <v>-</v>
      </c>
      <c r="AK591" s="144"/>
      <c r="AL591" s="154"/>
      <c r="AM591" s="154"/>
      <c r="AN591" s="154"/>
      <c r="AO591" s="154"/>
      <c r="AP591" s="144"/>
    </row>
    <row r="592" spans="9:42">
      <c r="I592" s="144"/>
      <c r="J592" s="154"/>
      <c r="K592" s="154"/>
      <c r="L592" s="144"/>
      <c r="M592" s="144"/>
      <c r="N592" s="144"/>
      <c r="O592" s="144"/>
      <c r="P592" s="144"/>
      <c r="Q592" s="144"/>
      <c r="R592" s="144"/>
      <c r="S592" s="42" t="s">
        <v>3657</v>
      </c>
      <c r="T592" s="26" t="s">
        <v>3108</v>
      </c>
      <c r="U592" s="144"/>
      <c r="V592" s="65"/>
      <c r="W592" s="65"/>
      <c r="X592" s="65"/>
      <c r="Y592" s="65"/>
      <c r="Z592" s="144"/>
      <c r="AA592" s="49" t="s">
        <v>3658</v>
      </c>
      <c r="AB592" s="144"/>
      <c r="AC592" s="59" t="str">
        <f t="shared" si="66"/>
        <v>ENGINEERING</v>
      </c>
      <c r="AD592" s="79" t="str">
        <f t="shared" si="67"/>
        <v>ENGINEERING-100</v>
      </c>
      <c r="AE592" s="79" t="str">
        <f t="shared" si="68"/>
        <v>ENGINEERING-100-91</v>
      </c>
      <c r="AF592" s="27" t="s">
        <v>3658</v>
      </c>
      <c r="AG592" s="21" t="str">
        <f t="shared" si="69"/>
        <v>100</v>
      </c>
      <c r="AH592" s="144"/>
      <c r="AI592" s="59" t="str">
        <f t="shared" si="70"/>
        <v>-</v>
      </c>
      <c r="AJ592" s="21" t="str">
        <f t="shared" si="71"/>
        <v>-</v>
      </c>
      <c r="AK592" s="144"/>
      <c r="AL592" s="154"/>
      <c r="AM592" s="154"/>
      <c r="AN592" s="154"/>
      <c r="AO592" s="154"/>
      <c r="AP592" s="144"/>
    </row>
    <row r="593" spans="9:42">
      <c r="I593" s="144"/>
      <c r="J593" s="154"/>
      <c r="K593" s="154"/>
      <c r="L593" s="144"/>
      <c r="M593" s="144"/>
      <c r="N593" s="144"/>
      <c r="O593" s="144"/>
      <c r="P593" s="144"/>
      <c r="Q593" s="144"/>
      <c r="R593" s="144"/>
      <c r="S593" s="42" t="s">
        <v>3659</v>
      </c>
      <c r="T593" s="26" t="s">
        <v>3660</v>
      </c>
      <c r="U593" s="144"/>
      <c r="V593" s="65"/>
      <c r="W593" s="65"/>
      <c r="X593" s="65"/>
      <c r="Y593" s="65"/>
      <c r="Z593" s="144"/>
      <c r="AA593" s="49" t="s">
        <v>3661</v>
      </c>
      <c r="AB593" s="144"/>
      <c r="AC593" s="59" t="str">
        <f t="shared" si="66"/>
        <v>ENGINEERING</v>
      </c>
      <c r="AD593" s="79" t="str">
        <f t="shared" si="67"/>
        <v>ENGINEERING-100</v>
      </c>
      <c r="AE593" s="79" t="str">
        <f t="shared" si="68"/>
        <v>ENGINEERING-100-92</v>
      </c>
      <c r="AF593" s="27" t="s">
        <v>3661</v>
      </c>
      <c r="AG593" s="21" t="str">
        <f t="shared" si="69"/>
        <v>100</v>
      </c>
      <c r="AH593" s="144"/>
      <c r="AI593" s="59" t="str">
        <f t="shared" si="70"/>
        <v>-</v>
      </c>
      <c r="AJ593" s="21" t="str">
        <f t="shared" si="71"/>
        <v>-</v>
      </c>
      <c r="AK593" s="144"/>
      <c r="AL593" s="154"/>
      <c r="AM593" s="154"/>
      <c r="AN593" s="154"/>
      <c r="AO593" s="154"/>
      <c r="AP593" s="144"/>
    </row>
    <row r="594" spans="9:42">
      <c r="I594" s="144"/>
      <c r="J594" s="154"/>
      <c r="K594" s="154"/>
      <c r="L594" s="144"/>
      <c r="M594" s="144"/>
      <c r="N594" s="144"/>
      <c r="O594" s="144"/>
      <c r="P594" s="144"/>
      <c r="Q594" s="144"/>
      <c r="R594" s="144"/>
      <c r="S594" s="42" t="s">
        <v>3662</v>
      </c>
      <c r="T594" s="26" t="s">
        <v>3663</v>
      </c>
      <c r="U594" s="144"/>
      <c r="V594" s="65"/>
      <c r="W594" s="65"/>
      <c r="X594" s="65"/>
      <c r="Y594" s="65"/>
      <c r="Z594" s="144"/>
      <c r="AA594" s="49" t="s">
        <v>3664</v>
      </c>
      <c r="AB594" s="144"/>
      <c r="AC594" s="59" t="str">
        <f t="shared" si="66"/>
        <v>ENGINEERING</v>
      </c>
      <c r="AD594" s="79" t="str">
        <f t="shared" si="67"/>
        <v>ENGINEERING-100</v>
      </c>
      <c r="AE594" s="79" t="str">
        <f t="shared" si="68"/>
        <v>ENGINEERING-100-93</v>
      </c>
      <c r="AF594" s="27" t="s">
        <v>3664</v>
      </c>
      <c r="AG594" s="21" t="str">
        <f t="shared" si="69"/>
        <v>100</v>
      </c>
      <c r="AH594" s="144"/>
      <c r="AI594" s="59" t="str">
        <f t="shared" si="70"/>
        <v>-</v>
      </c>
      <c r="AJ594" s="21" t="str">
        <f t="shared" si="71"/>
        <v>-</v>
      </c>
      <c r="AK594" s="144"/>
      <c r="AL594" s="154"/>
      <c r="AM594" s="154"/>
      <c r="AN594" s="154"/>
      <c r="AO594" s="154"/>
      <c r="AP594" s="144"/>
    </row>
    <row r="595" spans="9:42">
      <c r="I595" s="144"/>
      <c r="J595" s="154"/>
      <c r="K595" s="154"/>
      <c r="L595" s="144"/>
      <c r="M595" s="144"/>
      <c r="N595" s="144"/>
      <c r="O595" s="144"/>
      <c r="P595" s="144"/>
      <c r="Q595" s="144"/>
      <c r="R595" s="144"/>
      <c r="S595" s="42" t="s">
        <v>3665</v>
      </c>
      <c r="T595" s="26" t="s">
        <v>3666</v>
      </c>
      <c r="U595" s="144"/>
      <c r="V595" s="65"/>
      <c r="W595" s="65"/>
      <c r="X595" s="65"/>
      <c r="Y595" s="65"/>
      <c r="Z595" s="144"/>
      <c r="AA595" s="49" t="s">
        <v>3667</v>
      </c>
      <c r="AB595" s="144"/>
      <c r="AC595" s="59" t="str">
        <f t="shared" si="66"/>
        <v>ENGINEERING</v>
      </c>
      <c r="AD595" s="79" t="str">
        <f t="shared" si="67"/>
        <v>ENGINEERING-100</v>
      </c>
      <c r="AE595" s="79" t="str">
        <f t="shared" si="68"/>
        <v>ENGINEERING-100-94</v>
      </c>
      <c r="AF595" s="27" t="s">
        <v>3667</v>
      </c>
      <c r="AG595" s="21" t="str">
        <f t="shared" si="69"/>
        <v>100</v>
      </c>
      <c r="AH595" s="144"/>
      <c r="AI595" s="59" t="str">
        <f t="shared" si="70"/>
        <v>-</v>
      </c>
      <c r="AJ595" s="21" t="str">
        <f t="shared" si="71"/>
        <v>-</v>
      </c>
      <c r="AK595" s="144"/>
      <c r="AL595" s="154"/>
      <c r="AM595" s="154"/>
      <c r="AN595" s="154"/>
      <c r="AO595" s="154"/>
      <c r="AP595" s="144"/>
    </row>
    <row r="596" spans="9:42">
      <c r="I596" s="144"/>
      <c r="J596" s="154"/>
      <c r="K596" s="154"/>
      <c r="L596" s="144"/>
      <c r="M596" s="144"/>
      <c r="N596" s="144"/>
      <c r="O596" s="144"/>
      <c r="P596" s="144"/>
      <c r="Q596" s="144"/>
      <c r="R596" s="144"/>
      <c r="S596" s="42" t="s">
        <v>3668</v>
      </c>
      <c r="T596" s="26" t="s">
        <v>3669</v>
      </c>
      <c r="U596" s="144"/>
      <c r="V596" s="65"/>
      <c r="W596" s="65"/>
      <c r="X596" s="65"/>
      <c r="Y596" s="65"/>
      <c r="Z596" s="144"/>
      <c r="AA596" s="49" t="s">
        <v>3670</v>
      </c>
      <c r="AB596" s="144"/>
      <c r="AC596" s="59" t="str">
        <f t="shared" si="66"/>
        <v>ENGINEERING</v>
      </c>
      <c r="AD596" s="79" t="str">
        <f t="shared" si="67"/>
        <v>ENGINEERING-100</v>
      </c>
      <c r="AE596" s="79" t="str">
        <f t="shared" si="68"/>
        <v>ENGINEERING-100-95</v>
      </c>
      <c r="AF596" s="27" t="s">
        <v>3670</v>
      </c>
      <c r="AG596" s="21" t="str">
        <f t="shared" si="69"/>
        <v>100</v>
      </c>
      <c r="AH596" s="144"/>
      <c r="AI596" s="59" t="str">
        <f t="shared" si="70"/>
        <v>-</v>
      </c>
      <c r="AJ596" s="21" t="str">
        <f t="shared" si="71"/>
        <v>-</v>
      </c>
      <c r="AK596" s="144"/>
      <c r="AL596" s="154"/>
      <c r="AM596" s="154"/>
      <c r="AN596" s="154"/>
      <c r="AO596" s="154"/>
      <c r="AP596" s="144"/>
    </row>
    <row r="597" spans="9:42">
      <c r="I597" s="144"/>
      <c r="J597" s="154"/>
      <c r="K597" s="154"/>
      <c r="L597" s="144"/>
      <c r="M597" s="144"/>
      <c r="N597" s="144"/>
      <c r="O597" s="144"/>
      <c r="P597" s="144"/>
      <c r="Q597" s="144"/>
      <c r="R597" s="144"/>
      <c r="S597" s="42" t="s">
        <v>3671</v>
      </c>
      <c r="T597" s="26" t="s">
        <v>3672</v>
      </c>
      <c r="U597" s="144"/>
      <c r="V597" s="65"/>
      <c r="W597" s="65"/>
      <c r="X597" s="65"/>
      <c r="Y597" s="65"/>
      <c r="Z597" s="144"/>
      <c r="AA597" s="49" t="s">
        <v>3673</v>
      </c>
      <c r="AB597" s="144"/>
      <c r="AC597" s="59" t="str">
        <f t="shared" si="66"/>
        <v>ENGINEERING</v>
      </c>
      <c r="AD597" s="79" t="str">
        <f t="shared" si="67"/>
        <v>ENGINEERING-100</v>
      </c>
      <c r="AE597" s="79" t="str">
        <f t="shared" si="68"/>
        <v>ENGINEERING-100-96</v>
      </c>
      <c r="AF597" s="27" t="s">
        <v>3673</v>
      </c>
      <c r="AG597" s="21" t="str">
        <f t="shared" si="69"/>
        <v>100</v>
      </c>
      <c r="AH597" s="144"/>
      <c r="AI597" s="59" t="str">
        <f t="shared" si="70"/>
        <v>-</v>
      </c>
      <c r="AJ597" s="21" t="str">
        <f t="shared" si="71"/>
        <v>-</v>
      </c>
      <c r="AK597" s="144"/>
      <c r="AL597" s="154"/>
      <c r="AM597" s="154"/>
      <c r="AN597" s="154"/>
      <c r="AO597" s="154"/>
      <c r="AP597" s="144"/>
    </row>
    <row r="598" spans="9:42">
      <c r="I598" s="144"/>
      <c r="J598" s="154"/>
      <c r="K598" s="154"/>
      <c r="L598" s="144"/>
      <c r="M598" s="144"/>
      <c r="N598" s="144"/>
      <c r="O598" s="144"/>
      <c r="P598" s="144"/>
      <c r="Q598" s="144"/>
      <c r="R598" s="144"/>
      <c r="S598" s="42" t="s">
        <v>3674</v>
      </c>
      <c r="T598" s="26" t="s">
        <v>3675</v>
      </c>
      <c r="U598" s="144"/>
      <c r="V598" s="65"/>
      <c r="W598" s="65"/>
      <c r="X598" s="65"/>
      <c r="Y598" s="65"/>
      <c r="Z598" s="144"/>
      <c r="AA598" s="49" t="s">
        <v>3676</v>
      </c>
      <c r="AB598" s="144"/>
      <c r="AC598" s="59" t="str">
        <f t="shared" si="66"/>
        <v>ENGINEERING</v>
      </c>
      <c r="AD598" s="79" t="str">
        <f t="shared" si="67"/>
        <v>ENGINEERING-100</v>
      </c>
      <c r="AE598" s="79" t="str">
        <f t="shared" si="68"/>
        <v>ENGINEERING-100-97</v>
      </c>
      <c r="AF598" s="27" t="s">
        <v>3676</v>
      </c>
      <c r="AG598" s="21" t="str">
        <f t="shared" si="69"/>
        <v>100</v>
      </c>
      <c r="AH598" s="144"/>
      <c r="AI598" s="59" t="str">
        <f t="shared" si="70"/>
        <v>-</v>
      </c>
      <c r="AJ598" s="21" t="str">
        <f t="shared" si="71"/>
        <v>-</v>
      </c>
      <c r="AK598" s="144"/>
      <c r="AL598" s="154"/>
      <c r="AM598" s="154"/>
      <c r="AN598" s="154"/>
      <c r="AO598" s="154"/>
      <c r="AP598" s="144"/>
    </row>
    <row r="599" spans="9:42">
      <c r="I599" s="144"/>
      <c r="J599" s="154"/>
      <c r="K599" s="154"/>
      <c r="L599" s="144"/>
      <c r="M599" s="144"/>
      <c r="N599" s="144"/>
      <c r="O599" s="144"/>
      <c r="P599" s="144"/>
      <c r="Q599" s="144"/>
      <c r="R599" s="144"/>
      <c r="S599" s="42" t="s">
        <v>3677</v>
      </c>
      <c r="T599" s="26" t="s">
        <v>3678</v>
      </c>
      <c r="U599" s="144"/>
      <c r="V599" s="65"/>
      <c r="W599" s="65"/>
      <c r="X599" s="65"/>
      <c r="Y599" s="65"/>
      <c r="Z599" s="144"/>
      <c r="AA599" s="49" t="s">
        <v>3679</v>
      </c>
      <c r="AB599" s="144"/>
      <c r="AC599" s="59" t="str">
        <f t="shared" si="66"/>
        <v>ENGINEERING</v>
      </c>
      <c r="AD599" s="79" t="str">
        <f t="shared" si="67"/>
        <v>ENGINEERING-100</v>
      </c>
      <c r="AE599" s="79" t="str">
        <f t="shared" si="68"/>
        <v>ENGINEERING-100-98</v>
      </c>
      <c r="AF599" s="27" t="s">
        <v>3679</v>
      </c>
      <c r="AG599" s="21" t="str">
        <f t="shared" si="69"/>
        <v>100</v>
      </c>
      <c r="AH599" s="144"/>
      <c r="AI599" s="59" t="str">
        <f t="shared" si="70"/>
        <v>-</v>
      </c>
      <c r="AJ599" s="21" t="str">
        <f t="shared" si="71"/>
        <v>-</v>
      </c>
      <c r="AK599" s="144"/>
      <c r="AL599" s="154"/>
      <c r="AM599" s="154"/>
      <c r="AN599" s="154"/>
      <c r="AO599" s="154"/>
      <c r="AP599" s="144"/>
    </row>
    <row r="600" spans="9:42">
      <c r="I600" s="144"/>
      <c r="J600" s="154"/>
      <c r="K600" s="154"/>
      <c r="L600" s="144"/>
      <c r="M600" s="144"/>
      <c r="N600" s="144"/>
      <c r="O600" s="144"/>
      <c r="P600" s="144"/>
      <c r="Q600" s="144"/>
      <c r="R600" s="144"/>
      <c r="S600" s="42" t="s">
        <v>3680</v>
      </c>
      <c r="T600" s="26" t="s">
        <v>3681</v>
      </c>
      <c r="U600" s="144"/>
      <c r="V600" s="65"/>
      <c r="W600" s="65"/>
      <c r="X600" s="65"/>
      <c r="Y600" s="65"/>
      <c r="Z600" s="144"/>
      <c r="AA600" s="49" t="s">
        <v>3682</v>
      </c>
      <c r="AB600" s="144"/>
      <c r="AC600" s="59" t="str">
        <f t="shared" si="66"/>
        <v>ENGINEERING</v>
      </c>
      <c r="AD600" s="79" t="str">
        <f t="shared" si="67"/>
        <v>ENGINEERING-100</v>
      </c>
      <c r="AE600" s="79" t="str">
        <f t="shared" si="68"/>
        <v>ENGINEERING-100-99</v>
      </c>
      <c r="AF600" s="27" t="s">
        <v>3682</v>
      </c>
      <c r="AG600" s="21" t="str">
        <f t="shared" si="69"/>
        <v>100</v>
      </c>
      <c r="AH600" s="144"/>
      <c r="AI600" s="59" t="str">
        <f t="shared" si="70"/>
        <v>-</v>
      </c>
      <c r="AJ600" s="21" t="str">
        <f t="shared" si="71"/>
        <v>-</v>
      </c>
      <c r="AK600" s="144"/>
      <c r="AL600" s="154"/>
      <c r="AM600" s="154"/>
      <c r="AN600" s="154"/>
      <c r="AO600" s="154"/>
      <c r="AP600" s="144"/>
    </row>
    <row r="601" spans="9:42">
      <c r="I601" s="144"/>
      <c r="J601" s="154"/>
      <c r="K601" s="154"/>
      <c r="L601" s="144"/>
      <c r="M601" s="144"/>
      <c r="N601" s="144"/>
      <c r="O601" s="144"/>
      <c r="P601" s="144"/>
      <c r="Q601" s="144"/>
      <c r="R601" s="144"/>
      <c r="S601" s="42" t="s">
        <v>3683</v>
      </c>
      <c r="T601" s="26" t="s">
        <v>3684</v>
      </c>
      <c r="U601" s="144"/>
      <c r="V601" s="65"/>
      <c r="W601" s="65"/>
      <c r="X601" s="65"/>
      <c r="Y601" s="65"/>
      <c r="Z601" s="144"/>
      <c r="AA601" s="49" t="s">
        <v>3685</v>
      </c>
      <c r="AB601" s="144"/>
      <c r="AC601" s="59" t="str">
        <f t="shared" si="66"/>
        <v>ENGINEERING</v>
      </c>
      <c r="AD601" s="79" t="str">
        <f t="shared" si="67"/>
        <v>ENGINEERING-100</v>
      </c>
      <c r="AE601" s="79" t="str">
        <f t="shared" si="68"/>
        <v>ENGINEERING-100-100</v>
      </c>
      <c r="AF601" s="27" t="s">
        <v>3685</v>
      </c>
      <c r="AG601" s="21" t="str">
        <f t="shared" si="69"/>
        <v>100</v>
      </c>
      <c r="AH601" s="144"/>
      <c r="AI601" s="59" t="str">
        <f t="shared" si="70"/>
        <v>-</v>
      </c>
      <c r="AJ601" s="21" t="str">
        <f t="shared" si="71"/>
        <v>-</v>
      </c>
      <c r="AK601" s="144"/>
      <c r="AL601" s="154"/>
      <c r="AM601" s="154"/>
      <c r="AN601" s="154"/>
      <c r="AO601" s="154"/>
      <c r="AP601" s="144"/>
    </row>
    <row r="602" spans="9:42">
      <c r="I602" s="144"/>
      <c r="J602" s="154"/>
      <c r="K602" s="154"/>
      <c r="L602" s="144"/>
      <c r="M602" s="144"/>
      <c r="N602" s="144"/>
      <c r="O602" s="144"/>
      <c r="P602" s="144"/>
      <c r="Q602" s="144"/>
      <c r="R602" s="144"/>
      <c r="S602" s="42" t="s">
        <v>3686</v>
      </c>
      <c r="T602" s="26" t="s">
        <v>3687</v>
      </c>
      <c r="U602" s="144"/>
      <c r="V602" s="65"/>
      <c r="W602" s="65"/>
      <c r="X602" s="65"/>
      <c r="Y602" s="65"/>
      <c r="Z602" s="144"/>
      <c r="AA602" s="49" t="s">
        <v>3688</v>
      </c>
      <c r="AB602" s="144"/>
      <c r="AC602" s="59" t="str">
        <f t="shared" si="66"/>
        <v>ENGINEERING</v>
      </c>
      <c r="AD602" s="79" t="str">
        <f t="shared" si="67"/>
        <v>ENGINEERING-100</v>
      </c>
      <c r="AE602" s="79" t="str">
        <f t="shared" si="68"/>
        <v>ENGINEERING-100-101</v>
      </c>
      <c r="AF602" s="27" t="s">
        <v>3688</v>
      </c>
      <c r="AG602" s="21" t="str">
        <f t="shared" si="69"/>
        <v>100</v>
      </c>
      <c r="AH602" s="144"/>
      <c r="AI602" s="59" t="str">
        <f t="shared" si="70"/>
        <v>-</v>
      </c>
      <c r="AJ602" s="21" t="str">
        <f t="shared" si="71"/>
        <v>-</v>
      </c>
      <c r="AK602" s="144"/>
      <c r="AL602" s="154"/>
      <c r="AM602" s="154"/>
      <c r="AN602" s="154"/>
      <c r="AO602" s="154"/>
      <c r="AP602" s="144"/>
    </row>
    <row r="603" spans="9:42">
      <c r="I603" s="144"/>
      <c r="J603" s="154"/>
      <c r="K603" s="154"/>
      <c r="L603" s="144"/>
      <c r="M603" s="144"/>
      <c r="N603" s="144"/>
      <c r="O603" s="144"/>
      <c r="P603" s="144"/>
      <c r="Q603" s="144"/>
      <c r="R603" s="144"/>
      <c r="S603" s="42" t="s">
        <v>3689</v>
      </c>
      <c r="T603" s="26" t="s">
        <v>3690</v>
      </c>
      <c r="U603" s="144"/>
      <c r="V603" s="65"/>
      <c r="W603" s="65"/>
      <c r="X603" s="65"/>
      <c r="Y603" s="65"/>
      <c r="Z603" s="144"/>
      <c r="AA603" s="49" t="s">
        <v>3691</v>
      </c>
      <c r="AB603" s="144"/>
      <c r="AC603" s="59" t="str">
        <f t="shared" si="66"/>
        <v>ENGINEERING</v>
      </c>
      <c r="AD603" s="79" t="str">
        <f t="shared" si="67"/>
        <v>ENGINEERING-100</v>
      </c>
      <c r="AE603" s="79" t="str">
        <f t="shared" si="68"/>
        <v>ENGINEERING-100-102</v>
      </c>
      <c r="AF603" s="27" t="s">
        <v>3691</v>
      </c>
      <c r="AG603" s="21" t="str">
        <f t="shared" si="69"/>
        <v>100</v>
      </c>
      <c r="AH603" s="144"/>
      <c r="AI603" s="59" t="str">
        <f t="shared" si="70"/>
        <v>-</v>
      </c>
      <c r="AJ603" s="21" t="str">
        <f t="shared" si="71"/>
        <v>-</v>
      </c>
      <c r="AK603" s="144"/>
      <c r="AL603" s="154"/>
      <c r="AM603" s="154"/>
      <c r="AN603" s="154"/>
      <c r="AO603" s="154"/>
      <c r="AP603" s="144"/>
    </row>
    <row r="604" spans="9:42">
      <c r="I604" s="144"/>
      <c r="J604" s="154"/>
      <c r="K604" s="154"/>
      <c r="L604" s="144"/>
      <c r="M604" s="144"/>
      <c r="N604" s="144"/>
      <c r="O604" s="144"/>
      <c r="P604" s="144"/>
      <c r="Q604" s="144"/>
      <c r="R604" s="144"/>
      <c r="S604" s="42" t="s">
        <v>3692</v>
      </c>
      <c r="T604" s="26" t="s">
        <v>3693</v>
      </c>
      <c r="U604" s="144"/>
      <c r="V604" s="65"/>
      <c r="W604" s="65"/>
      <c r="X604" s="65"/>
      <c r="Y604" s="65"/>
      <c r="Z604" s="144"/>
      <c r="AA604" s="49" t="s">
        <v>3694</v>
      </c>
      <c r="AB604" s="144"/>
      <c r="AC604" s="59" t="str">
        <f t="shared" si="66"/>
        <v>ENGINEERING</v>
      </c>
      <c r="AD604" s="79" t="str">
        <f t="shared" si="67"/>
        <v>ENGINEERING-100</v>
      </c>
      <c r="AE604" s="79" t="str">
        <f t="shared" si="68"/>
        <v>ENGINEERING-100-103</v>
      </c>
      <c r="AF604" s="27" t="s">
        <v>3694</v>
      </c>
      <c r="AG604" s="21" t="str">
        <f t="shared" si="69"/>
        <v>100</v>
      </c>
      <c r="AH604" s="144"/>
      <c r="AI604" s="59" t="str">
        <f t="shared" si="70"/>
        <v>-</v>
      </c>
      <c r="AJ604" s="21" t="str">
        <f t="shared" si="71"/>
        <v>-</v>
      </c>
      <c r="AK604" s="144"/>
      <c r="AL604" s="154"/>
      <c r="AM604" s="154"/>
      <c r="AN604" s="154"/>
      <c r="AO604" s="154"/>
      <c r="AP604" s="144"/>
    </row>
    <row r="605" spans="9:42">
      <c r="I605" s="144"/>
      <c r="J605" s="154"/>
      <c r="K605" s="154"/>
      <c r="L605" s="144"/>
      <c r="M605" s="144"/>
      <c r="N605" s="144"/>
      <c r="O605" s="144"/>
      <c r="P605" s="144"/>
      <c r="Q605" s="144"/>
      <c r="R605" s="144"/>
      <c r="S605" s="42" t="s">
        <v>3695</v>
      </c>
      <c r="T605" s="26" t="s">
        <v>3696</v>
      </c>
      <c r="U605" s="144"/>
      <c r="V605" s="65"/>
      <c r="W605" s="65"/>
      <c r="X605" s="65"/>
      <c r="Y605" s="65"/>
      <c r="Z605" s="144"/>
      <c r="AA605" s="49" t="s">
        <v>3697</v>
      </c>
      <c r="AB605" s="144"/>
      <c r="AC605" s="59" t="str">
        <f t="shared" si="66"/>
        <v>ENGINEERING</v>
      </c>
      <c r="AD605" s="79" t="str">
        <f t="shared" si="67"/>
        <v>ENGINEERING-100</v>
      </c>
      <c r="AE605" s="79" t="str">
        <f t="shared" si="68"/>
        <v>ENGINEERING-100-104</v>
      </c>
      <c r="AF605" s="27" t="s">
        <v>3697</v>
      </c>
      <c r="AG605" s="21" t="str">
        <f t="shared" si="69"/>
        <v>100</v>
      </c>
      <c r="AH605" s="144"/>
      <c r="AI605" s="59" t="str">
        <f t="shared" si="70"/>
        <v>-</v>
      </c>
      <c r="AJ605" s="21" t="str">
        <f t="shared" si="71"/>
        <v>-</v>
      </c>
      <c r="AK605" s="144"/>
      <c r="AL605" s="154"/>
      <c r="AM605" s="154"/>
      <c r="AN605" s="154"/>
      <c r="AO605" s="154"/>
      <c r="AP605" s="144"/>
    </row>
    <row r="606" spans="9:42">
      <c r="I606" s="144"/>
      <c r="J606" s="154"/>
      <c r="K606" s="154"/>
      <c r="L606" s="144"/>
      <c r="M606" s="144"/>
      <c r="N606" s="144"/>
      <c r="O606" s="144"/>
      <c r="P606" s="144"/>
      <c r="Q606" s="144"/>
      <c r="R606" s="144"/>
      <c r="S606" s="42" t="s">
        <v>3698</v>
      </c>
      <c r="T606" s="26" t="s">
        <v>3699</v>
      </c>
      <c r="U606" s="144"/>
      <c r="V606" s="65"/>
      <c r="W606" s="65"/>
      <c r="X606" s="65"/>
      <c r="Y606" s="65"/>
      <c r="Z606" s="144"/>
      <c r="AA606" s="49" t="s">
        <v>3700</v>
      </c>
      <c r="AB606" s="144"/>
      <c r="AC606" s="59" t="str">
        <f t="shared" si="66"/>
        <v>ENGINEERING</v>
      </c>
      <c r="AD606" s="79" t="str">
        <f t="shared" si="67"/>
        <v>ENGINEERING-100</v>
      </c>
      <c r="AE606" s="79" t="str">
        <f t="shared" si="68"/>
        <v>ENGINEERING-100-105</v>
      </c>
      <c r="AF606" s="27" t="s">
        <v>3700</v>
      </c>
      <c r="AG606" s="21" t="str">
        <f t="shared" si="69"/>
        <v>100</v>
      </c>
      <c r="AH606" s="144"/>
      <c r="AI606" s="59" t="str">
        <f t="shared" si="70"/>
        <v>-</v>
      </c>
      <c r="AJ606" s="21" t="str">
        <f t="shared" si="71"/>
        <v>-</v>
      </c>
      <c r="AK606" s="144"/>
      <c r="AL606" s="154"/>
      <c r="AM606" s="154"/>
      <c r="AN606" s="154"/>
      <c r="AO606" s="154"/>
      <c r="AP606" s="144"/>
    </row>
    <row r="607" spans="9:42">
      <c r="I607" s="144"/>
      <c r="J607" s="154"/>
      <c r="K607" s="154"/>
      <c r="L607" s="144"/>
      <c r="M607" s="144"/>
      <c r="N607" s="144"/>
      <c r="O607" s="144"/>
      <c r="P607" s="144"/>
      <c r="Q607" s="144"/>
      <c r="R607" s="144"/>
      <c r="S607" s="42" t="s">
        <v>3701</v>
      </c>
      <c r="T607" s="26" t="s">
        <v>3702</v>
      </c>
      <c r="U607" s="144"/>
      <c r="V607" s="65"/>
      <c r="W607" s="65"/>
      <c r="X607" s="65"/>
      <c r="Y607" s="65"/>
      <c r="Z607" s="144"/>
      <c r="AA607" s="49" t="s">
        <v>3703</v>
      </c>
      <c r="AB607" s="144"/>
      <c r="AC607" s="59" t="str">
        <f t="shared" si="66"/>
        <v>ENGINEERING</v>
      </c>
      <c r="AD607" s="79" t="str">
        <f t="shared" si="67"/>
        <v>ENGINEERING-100</v>
      </c>
      <c r="AE607" s="79" t="str">
        <f t="shared" si="68"/>
        <v>ENGINEERING-100-106</v>
      </c>
      <c r="AF607" s="27" t="s">
        <v>3703</v>
      </c>
      <c r="AG607" s="21" t="str">
        <f t="shared" si="69"/>
        <v>100</v>
      </c>
      <c r="AH607" s="144"/>
      <c r="AI607" s="59" t="str">
        <f t="shared" si="70"/>
        <v>-</v>
      </c>
      <c r="AJ607" s="21" t="str">
        <f t="shared" si="71"/>
        <v>-</v>
      </c>
      <c r="AK607" s="144"/>
      <c r="AL607" s="154"/>
      <c r="AM607" s="154"/>
      <c r="AN607" s="154"/>
      <c r="AO607" s="154"/>
      <c r="AP607" s="144"/>
    </row>
    <row r="608" spans="9:42">
      <c r="I608" s="144"/>
      <c r="J608" s="154"/>
      <c r="K608" s="154"/>
      <c r="L608" s="144"/>
      <c r="M608" s="144"/>
      <c r="N608" s="144"/>
      <c r="O608" s="144"/>
      <c r="P608" s="144"/>
      <c r="Q608" s="144"/>
      <c r="R608" s="144"/>
      <c r="S608" s="42" t="s">
        <v>3704</v>
      </c>
      <c r="T608" s="26" t="s">
        <v>3705</v>
      </c>
      <c r="U608" s="144"/>
      <c r="V608" s="65"/>
      <c r="W608" s="65"/>
      <c r="X608" s="65"/>
      <c r="Y608" s="65"/>
      <c r="Z608" s="144"/>
      <c r="AA608" s="49" t="s">
        <v>3706</v>
      </c>
      <c r="AB608" s="144"/>
      <c r="AC608" s="59" t="str">
        <f t="shared" si="66"/>
        <v>ENGINEERING</v>
      </c>
      <c r="AD608" s="79" t="str">
        <f t="shared" si="67"/>
        <v>ENGINEERING-100</v>
      </c>
      <c r="AE608" s="79" t="str">
        <f t="shared" si="68"/>
        <v>ENGINEERING-100-107</v>
      </c>
      <c r="AF608" s="27" t="s">
        <v>3706</v>
      </c>
      <c r="AG608" s="21" t="str">
        <f t="shared" si="69"/>
        <v>100</v>
      </c>
      <c r="AH608" s="144"/>
      <c r="AI608" s="59" t="str">
        <f t="shared" si="70"/>
        <v>-</v>
      </c>
      <c r="AJ608" s="21" t="str">
        <f t="shared" si="71"/>
        <v>-</v>
      </c>
      <c r="AK608" s="144"/>
      <c r="AL608" s="154"/>
      <c r="AM608" s="154"/>
      <c r="AN608" s="154"/>
      <c r="AO608" s="154"/>
      <c r="AP608" s="144"/>
    </row>
    <row r="609" spans="9:42">
      <c r="I609" s="144"/>
      <c r="J609" s="154"/>
      <c r="K609" s="154"/>
      <c r="L609" s="144"/>
      <c r="M609" s="144"/>
      <c r="N609" s="144"/>
      <c r="O609" s="144"/>
      <c r="P609" s="144"/>
      <c r="Q609" s="144"/>
      <c r="R609" s="144"/>
      <c r="S609" s="42" t="s">
        <v>3707</v>
      </c>
      <c r="T609" s="26" t="s">
        <v>3708</v>
      </c>
      <c r="U609" s="144"/>
      <c r="V609" s="65"/>
      <c r="W609" s="65"/>
      <c r="X609" s="65"/>
      <c r="Y609" s="65"/>
      <c r="Z609" s="144"/>
      <c r="AA609" s="49" t="s">
        <v>3709</v>
      </c>
      <c r="AB609" s="144"/>
      <c r="AC609" s="59" t="str">
        <f t="shared" si="66"/>
        <v>ENGINEERING</v>
      </c>
      <c r="AD609" s="79" t="str">
        <f t="shared" si="67"/>
        <v>ENGINEERING-100</v>
      </c>
      <c r="AE609" s="79" t="str">
        <f t="shared" si="68"/>
        <v>ENGINEERING-100-108</v>
      </c>
      <c r="AF609" s="27" t="s">
        <v>3709</v>
      </c>
      <c r="AG609" s="21" t="str">
        <f t="shared" si="69"/>
        <v>100</v>
      </c>
      <c r="AH609" s="144"/>
      <c r="AI609" s="59" t="str">
        <f t="shared" si="70"/>
        <v>-</v>
      </c>
      <c r="AJ609" s="21" t="str">
        <f t="shared" si="71"/>
        <v>-</v>
      </c>
      <c r="AK609" s="144"/>
      <c r="AL609" s="154"/>
      <c r="AM609" s="154"/>
      <c r="AN609" s="154"/>
      <c r="AO609" s="154"/>
      <c r="AP609" s="144"/>
    </row>
    <row r="610" spans="9:42">
      <c r="I610" s="144"/>
      <c r="J610" s="154"/>
      <c r="K610" s="154"/>
      <c r="L610" s="144"/>
      <c r="M610" s="144"/>
      <c r="N610" s="144"/>
      <c r="O610" s="144"/>
      <c r="P610" s="144"/>
      <c r="Q610" s="144"/>
      <c r="R610" s="144"/>
      <c r="S610" s="42" t="s">
        <v>3710</v>
      </c>
      <c r="T610" s="26" t="s">
        <v>3711</v>
      </c>
      <c r="U610" s="144"/>
      <c r="V610" s="65"/>
      <c r="W610" s="65"/>
      <c r="X610" s="65"/>
      <c r="Y610" s="65"/>
      <c r="Z610" s="144"/>
      <c r="AA610" s="49" t="s">
        <v>3712</v>
      </c>
      <c r="AB610" s="144"/>
      <c r="AC610" s="59" t="str">
        <f t="shared" si="66"/>
        <v>ENGINEERING</v>
      </c>
      <c r="AD610" s="79" t="str">
        <f t="shared" si="67"/>
        <v>ENGINEERING-100</v>
      </c>
      <c r="AE610" s="79" t="str">
        <f t="shared" si="68"/>
        <v>ENGINEERING-100-109</v>
      </c>
      <c r="AF610" s="27" t="s">
        <v>3712</v>
      </c>
      <c r="AG610" s="21" t="str">
        <f t="shared" si="69"/>
        <v>100</v>
      </c>
      <c r="AH610" s="144"/>
      <c r="AI610" s="59" t="str">
        <f t="shared" si="70"/>
        <v>-</v>
      </c>
      <c r="AJ610" s="21" t="str">
        <f t="shared" si="71"/>
        <v>-</v>
      </c>
      <c r="AK610" s="144"/>
      <c r="AL610" s="154"/>
      <c r="AM610" s="154"/>
      <c r="AN610" s="154"/>
      <c r="AO610" s="154"/>
      <c r="AP610" s="144"/>
    </row>
    <row r="611" spans="9:42">
      <c r="I611" s="144"/>
      <c r="J611" s="154"/>
      <c r="K611" s="154"/>
      <c r="L611" s="144"/>
      <c r="M611" s="144"/>
      <c r="N611" s="144"/>
      <c r="O611" s="144"/>
      <c r="P611" s="144"/>
      <c r="Q611" s="144"/>
      <c r="R611" s="144"/>
      <c r="S611" s="42" t="s">
        <v>3713</v>
      </c>
      <c r="T611" s="26" t="s">
        <v>3714</v>
      </c>
      <c r="U611" s="144"/>
      <c r="V611" s="65"/>
      <c r="W611" s="65"/>
      <c r="X611" s="65"/>
      <c r="Y611" s="65"/>
      <c r="Z611" s="144"/>
      <c r="AA611" s="49" t="s">
        <v>3715</v>
      </c>
      <c r="AB611" s="144"/>
      <c r="AC611" s="59" t="str">
        <f t="shared" si="66"/>
        <v>ENGINEERING</v>
      </c>
      <c r="AD611" s="79" t="str">
        <f t="shared" si="67"/>
        <v>ENGINEERING-100</v>
      </c>
      <c r="AE611" s="79" t="str">
        <f t="shared" si="68"/>
        <v>ENGINEERING-100-110</v>
      </c>
      <c r="AF611" s="27" t="s">
        <v>3715</v>
      </c>
      <c r="AG611" s="21" t="str">
        <f t="shared" si="69"/>
        <v>100</v>
      </c>
      <c r="AH611" s="144"/>
      <c r="AI611" s="59" t="str">
        <f t="shared" si="70"/>
        <v>-</v>
      </c>
      <c r="AJ611" s="21" t="str">
        <f t="shared" si="71"/>
        <v>-</v>
      </c>
      <c r="AK611" s="144"/>
      <c r="AL611" s="154"/>
      <c r="AM611" s="154"/>
      <c r="AN611" s="154"/>
      <c r="AO611" s="154"/>
      <c r="AP611" s="144"/>
    </row>
    <row r="612" spans="9:42">
      <c r="I612" s="144"/>
      <c r="J612" s="154"/>
      <c r="K612" s="154"/>
      <c r="L612" s="144"/>
      <c r="M612" s="144"/>
      <c r="N612" s="144"/>
      <c r="O612" s="144"/>
      <c r="P612" s="144"/>
      <c r="Q612" s="144"/>
      <c r="R612" s="144"/>
      <c r="S612" s="42" t="s">
        <v>3716</v>
      </c>
      <c r="T612" s="26" t="s">
        <v>3717</v>
      </c>
      <c r="U612" s="144"/>
      <c r="V612" s="65"/>
      <c r="W612" s="65"/>
      <c r="X612" s="65"/>
      <c r="Y612" s="65"/>
      <c r="Z612" s="144"/>
      <c r="AA612" s="49" t="s">
        <v>3718</v>
      </c>
      <c r="AB612" s="144"/>
      <c r="AC612" s="59" t="str">
        <f t="shared" si="66"/>
        <v>ENGINEERING</v>
      </c>
      <c r="AD612" s="79" t="str">
        <f t="shared" si="67"/>
        <v>ENGINEERING-100</v>
      </c>
      <c r="AE612" s="79" t="str">
        <f t="shared" si="68"/>
        <v>ENGINEERING-100-111</v>
      </c>
      <c r="AF612" s="27" t="s">
        <v>3718</v>
      </c>
      <c r="AG612" s="21" t="str">
        <f t="shared" si="69"/>
        <v>100</v>
      </c>
      <c r="AH612" s="144"/>
      <c r="AI612" s="59" t="str">
        <f t="shared" si="70"/>
        <v>-</v>
      </c>
      <c r="AJ612" s="21" t="str">
        <f t="shared" si="71"/>
        <v>-</v>
      </c>
      <c r="AK612" s="144"/>
      <c r="AL612" s="154"/>
      <c r="AM612" s="154"/>
      <c r="AN612" s="154"/>
      <c r="AO612" s="154"/>
      <c r="AP612" s="144"/>
    </row>
    <row r="613" spans="9:42">
      <c r="I613" s="144"/>
      <c r="J613" s="154"/>
      <c r="K613" s="154"/>
      <c r="L613" s="144"/>
      <c r="M613" s="144"/>
      <c r="N613" s="144"/>
      <c r="O613" s="144"/>
      <c r="P613" s="144"/>
      <c r="Q613" s="144"/>
      <c r="R613" s="144"/>
      <c r="S613" s="42" t="s">
        <v>3719</v>
      </c>
      <c r="T613" s="26" t="s">
        <v>3720</v>
      </c>
      <c r="U613" s="144"/>
      <c r="V613" s="65"/>
      <c r="W613" s="65"/>
      <c r="X613" s="65"/>
      <c r="Y613" s="65"/>
      <c r="Z613" s="144"/>
      <c r="AA613" s="49" t="s">
        <v>3721</v>
      </c>
      <c r="AB613" s="144"/>
      <c r="AC613" s="59" t="str">
        <f t="shared" si="66"/>
        <v>ENGINEERING</v>
      </c>
      <c r="AD613" s="79" t="str">
        <f t="shared" si="67"/>
        <v>ENGINEERING-100</v>
      </c>
      <c r="AE613" s="79" t="str">
        <f t="shared" si="68"/>
        <v>ENGINEERING-100-112</v>
      </c>
      <c r="AF613" s="27" t="s">
        <v>3721</v>
      </c>
      <c r="AG613" s="21" t="str">
        <f t="shared" si="69"/>
        <v>100</v>
      </c>
      <c r="AH613" s="144"/>
      <c r="AI613" s="59" t="str">
        <f t="shared" si="70"/>
        <v>-</v>
      </c>
      <c r="AJ613" s="21" t="str">
        <f t="shared" si="71"/>
        <v>-</v>
      </c>
      <c r="AK613" s="144"/>
      <c r="AL613" s="154"/>
      <c r="AM613" s="154"/>
      <c r="AN613" s="154"/>
      <c r="AO613" s="154"/>
      <c r="AP613" s="144"/>
    </row>
    <row r="614" spans="9:42">
      <c r="I614" s="144"/>
      <c r="J614" s="154"/>
      <c r="K614" s="154"/>
      <c r="L614" s="144"/>
      <c r="M614" s="144"/>
      <c r="N614" s="144"/>
      <c r="O614" s="144"/>
      <c r="P614" s="144"/>
      <c r="Q614" s="144"/>
      <c r="R614" s="144"/>
      <c r="S614" s="42" t="s">
        <v>3722</v>
      </c>
      <c r="T614" s="26" t="s">
        <v>3723</v>
      </c>
      <c r="U614" s="144"/>
      <c r="V614" s="65"/>
      <c r="W614" s="65"/>
      <c r="X614" s="65"/>
      <c r="Y614" s="65"/>
      <c r="Z614" s="144"/>
      <c r="AA614" s="49" t="s">
        <v>3724</v>
      </c>
      <c r="AB614" s="144"/>
      <c r="AC614" s="59" t="str">
        <f t="shared" si="66"/>
        <v>ENGINEERING</v>
      </c>
      <c r="AD614" s="79" t="str">
        <f t="shared" si="67"/>
        <v>ENGINEERING-100</v>
      </c>
      <c r="AE614" s="79" t="str">
        <f t="shared" si="68"/>
        <v>ENGINEERING-100-113</v>
      </c>
      <c r="AF614" s="27" t="s">
        <v>3724</v>
      </c>
      <c r="AG614" s="21" t="str">
        <f t="shared" si="69"/>
        <v>100</v>
      </c>
      <c r="AH614" s="144"/>
      <c r="AI614" s="59" t="str">
        <f t="shared" si="70"/>
        <v>-</v>
      </c>
      <c r="AJ614" s="21" t="str">
        <f t="shared" si="71"/>
        <v>-</v>
      </c>
      <c r="AK614" s="144"/>
      <c r="AL614" s="154"/>
      <c r="AM614" s="154"/>
      <c r="AN614" s="154"/>
      <c r="AO614" s="154"/>
      <c r="AP614" s="144"/>
    </row>
    <row r="615" spans="9:42">
      <c r="I615" s="144"/>
      <c r="J615" s="154"/>
      <c r="K615" s="154"/>
      <c r="L615" s="144"/>
      <c r="M615" s="144"/>
      <c r="N615" s="144"/>
      <c r="O615" s="144"/>
      <c r="P615" s="144"/>
      <c r="Q615" s="144"/>
      <c r="R615" s="144"/>
      <c r="S615" s="42" t="s">
        <v>3725</v>
      </c>
      <c r="T615" s="26" t="s">
        <v>3726</v>
      </c>
      <c r="U615" s="144"/>
      <c r="V615" s="65"/>
      <c r="W615" s="65"/>
      <c r="X615" s="65"/>
      <c r="Y615" s="65"/>
      <c r="Z615" s="144"/>
      <c r="AA615" s="49" t="s">
        <v>3727</v>
      </c>
      <c r="AB615" s="144"/>
      <c r="AC615" s="59" t="str">
        <f t="shared" si="66"/>
        <v>ENGINEERING</v>
      </c>
      <c r="AD615" s="79" t="str">
        <f t="shared" si="67"/>
        <v>ENGINEERING-100</v>
      </c>
      <c r="AE615" s="79" t="str">
        <f t="shared" si="68"/>
        <v>ENGINEERING-100-114</v>
      </c>
      <c r="AF615" s="27" t="s">
        <v>3727</v>
      </c>
      <c r="AG615" s="21" t="str">
        <f t="shared" si="69"/>
        <v>100</v>
      </c>
      <c r="AH615" s="144"/>
      <c r="AI615" s="59" t="str">
        <f t="shared" si="70"/>
        <v>-</v>
      </c>
      <c r="AJ615" s="21" t="str">
        <f t="shared" si="71"/>
        <v>-</v>
      </c>
      <c r="AK615" s="144"/>
      <c r="AL615" s="154"/>
      <c r="AM615" s="154"/>
      <c r="AN615" s="154"/>
      <c r="AO615" s="154"/>
      <c r="AP615" s="144"/>
    </row>
    <row r="616" spans="9:42">
      <c r="I616" s="144"/>
      <c r="J616" s="154"/>
      <c r="K616" s="154"/>
      <c r="L616" s="144"/>
      <c r="M616" s="144"/>
      <c r="N616" s="144"/>
      <c r="O616" s="144"/>
      <c r="P616" s="144"/>
      <c r="Q616" s="144"/>
      <c r="R616" s="144"/>
      <c r="S616" s="42" t="s">
        <v>3728</v>
      </c>
      <c r="T616" s="26" t="s">
        <v>3729</v>
      </c>
      <c r="U616" s="144"/>
      <c r="V616" s="65"/>
      <c r="W616" s="65"/>
      <c r="X616" s="65"/>
      <c r="Y616" s="65"/>
      <c r="Z616" s="144"/>
      <c r="AA616" s="49" t="s">
        <v>3730</v>
      </c>
      <c r="AB616" s="144"/>
      <c r="AC616" s="59" t="str">
        <f t="shared" si="66"/>
        <v>ENGINEERING</v>
      </c>
      <c r="AD616" s="79" t="str">
        <f t="shared" si="67"/>
        <v>ENGINEERING-100</v>
      </c>
      <c r="AE616" s="79" t="str">
        <f t="shared" si="68"/>
        <v>ENGINEERING-100-115</v>
      </c>
      <c r="AF616" s="27" t="s">
        <v>3730</v>
      </c>
      <c r="AG616" s="21" t="str">
        <f t="shared" si="69"/>
        <v>100</v>
      </c>
      <c r="AH616" s="144"/>
      <c r="AI616" s="59" t="str">
        <f t="shared" si="70"/>
        <v>-</v>
      </c>
      <c r="AJ616" s="21" t="str">
        <f t="shared" si="71"/>
        <v>-</v>
      </c>
      <c r="AK616" s="144"/>
      <c r="AL616" s="154"/>
      <c r="AM616" s="154"/>
      <c r="AN616" s="154"/>
      <c r="AO616" s="154"/>
      <c r="AP616" s="144"/>
    </row>
    <row r="617" spans="9:42">
      <c r="I617" s="144"/>
      <c r="J617" s="154"/>
      <c r="K617" s="154"/>
      <c r="L617" s="144"/>
      <c r="M617" s="144"/>
      <c r="N617" s="144"/>
      <c r="O617" s="144"/>
      <c r="P617" s="144"/>
      <c r="Q617" s="144"/>
      <c r="R617" s="144"/>
      <c r="S617" s="42" t="s">
        <v>3731</v>
      </c>
      <c r="T617" s="26" t="s">
        <v>3732</v>
      </c>
      <c r="U617" s="144"/>
      <c r="V617" s="65"/>
      <c r="W617" s="65"/>
      <c r="X617" s="65"/>
      <c r="Y617" s="65"/>
      <c r="Z617" s="144"/>
      <c r="AA617" s="49" t="s">
        <v>3733</v>
      </c>
      <c r="AB617" s="144"/>
      <c r="AC617" s="59" t="str">
        <f t="shared" si="66"/>
        <v>ENGINEERING</v>
      </c>
      <c r="AD617" s="79" t="str">
        <f t="shared" si="67"/>
        <v>ENGINEERING-100</v>
      </c>
      <c r="AE617" s="79" t="str">
        <f t="shared" si="68"/>
        <v>ENGINEERING-100-116</v>
      </c>
      <c r="AF617" s="27" t="s">
        <v>3733</v>
      </c>
      <c r="AG617" s="21" t="str">
        <f t="shared" si="69"/>
        <v>100</v>
      </c>
      <c r="AH617" s="144"/>
      <c r="AI617" s="59" t="str">
        <f t="shared" si="70"/>
        <v>-</v>
      </c>
      <c r="AJ617" s="21" t="str">
        <f t="shared" si="71"/>
        <v>-</v>
      </c>
      <c r="AK617" s="144"/>
      <c r="AL617" s="154"/>
      <c r="AM617" s="154"/>
      <c r="AN617" s="154"/>
      <c r="AO617" s="154"/>
      <c r="AP617" s="144"/>
    </row>
    <row r="618" spans="9:42">
      <c r="I618" s="144"/>
      <c r="J618" s="154"/>
      <c r="K618" s="154"/>
      <c r="L618" s="144"/>
      <c r="M618" s="144"/>
      <c r="N618" s="144"/>
      <c r="O618" s="144"/>
      <c r="P618" s="144"/>
      <c r="Q618" s="144"/>
      <c r="R618" s="144"/>
      <c r="S618" s="42" t="s">
        <v>3734</v>
      </c>
      <c r="T618" s="26" t="s">
        <v>3735</v>
      </c>
      <c r="U618" s="144"/>
      <c r="V618" s="65"/>
      <c r="W618" s="65"/>
      <c r="X618" s="65"/>
      <c r="Y618" s="65"/>
      <c r="Z618" s="144"/>
      <c r="AA618" s="49" t="s">
        <v>3736</v>
      </c>
      <c r="AB618" s="144"/>
      <c r="AC618" s="59" t="str">
        <f t="shared" si="66"/>
        <v>ENGINEERING</v>
      </c>
      <c r="AD618" s="79" t="str">
        <f t="shared" si="67"/>
        <v>ENGINEERING-100</v>
      </c>
      <c r="AE618" s="79" t="str">
        <f t="shared" si="68"/>
        <v>ENGINEERING-100-117</v>
      </c>
      <c r="AF618" s="27" t="s">
        <v>3736</v>
      </c>
      <c r="AG618" s="21" t="str">
        <f t="shared" si="69"/>
        <v>100</v>
      </c>
      <c r="AH618" s="144"/>
      <c r="AI618" s="59" t="str">
        <f t="shared" si="70"/>
        <v>-</v>
      </c>
      <c r="AJ618" s="21" t="str">
        <f t="shared" si="71"/>
        <v>-</v>
      </c>
      <c r="AK618" s="144"/>
      <c r="AL618" s="154"/>
      <c r="AM618" s="154"/>
      <c r="AN618" s="154"/>
      <c r="AO618" s="154"/>
      <c r="AP618" s="144"/>
    </row>
    <row r="619" spans="9:42">
      <c r="I619" s="144"/>
      <c r="J619" s="154"/>
      <c r="K619" s="154"/>
      <c r="L619" s="144"/>
      <c r="M619" s="144"/>
      <c r="N619" s="144"/>
      <c r="O619" s="144"/>
      <c r="P619" s="144"/>
      <c r="Q619" s="144"/>
      <c r="R619" s="144"/>
      <c r="S619" s="42" t="s">
        <v>3737</v>
      </c>
      <c r="T619" s="26" t="s">
        <v>3738</v>
      </c>
      <c r="U619" s="144"/>
      <c r="V619" s="65"/>
      <c r="W619" s="65"/>
      <c r="X619" s="65"/>
      <c r="Y619" s="65"/>
      <c r="Z619" s="144"/>
      <c r="AA619" s="49" t="s">
        <v>3739</v>
      </c>
      <c r="AB619" s="144"/>
      <c r="AC619" s="59" t="str">
        <f t="shared" si="66"/>
        <v>ENGINEERING</v>
      </c>
      <c r="AD619" s="79" t="str">
        <f t="shared" si="67"/>
        <v>ENGINEERING-100</v>
      </c>
      <c r="AE619" s="79" t="str">
        <f t="shared" si="68"/>
        <v>ENGINEERING-100-118</v>
      </c>
      <c r="AF619" s="27" t="s">
        <v>3739</v>
      </c>
      <c r="AG619" s="21" t="str">
        <f t="shared" si="69"/>
        <v>100</v>
      </c>
      <c r="AH619" s="144"/>
      <c r="AI619" s="59" t="str">
        <f t="shared" si="70"/>
        <v>-</v>
      </c>
      <c r="AJ619" s="21" t="str">
        <f t="shared" si="71"/>
        <v>-</v>
      </c>
      <c r="AK619" s="144"/>
      <c r="AL619" s="154"/>
      <c r="AM619" s="154"/>
      <c r="AN619" s="154"/>
      <c r="AO619" s="154"/>
      <c r="AP619" s="144"/>
    </row>
    <row r="620" spans="9:42">
      <c r="I620" s="144"/>
      <c r="J620" s="154"/>
      <c r="K620" s="154"/>
      <c r="L620" s="144"/>
      <c r="M620" s="144"/>
      <c r="N620" s="144"/>
      <c r="O620" s="144"/>
      <c r="P620" s="144"/>
      <c r="Q620" s="144"/>
      <c r="R620" s="144"/>
      <c r="S620" s="42" t="s">
        <v>3740</v>
      </c>
      <c r="T620" s="26" t="s">
        <v>3741</v>
      </c>
      <c r="U620" s="144"/>
      <c r="V620" s="65"/>
      <c r="W620" s="65"/>
      <c r="X620" s="65"/>
      <c r="Y620" s="65"/>
      <c r="Z620" s="144"/>
      <c r="AA620" s="49" t="s">
        <v>3742</v>
      </c>
      <c r="AB620" s="144"/>
      <c r="AC620" s="59" t="e">
        <f t="shared" si="66"/>
        <v>#N/A</v>
      </c>
      <c r="AD620" s="79" t="e">
        <f t="shared" si="67"/>
        <v>#N/A</v>
      </c>
      <c r="AE620" s="79" t="e">
        <f t="shared" si="68"/>
        <v>#N/A</v>
      </c>
      <c r="AF620" s="27" t="s">
        <v>3742</v>
      </c>
      <c r="AG620" s="21" t="str">
        <f t="shared" si="69"/>
        <v>100</v>
      </c>
      <c r="AH620" s="144"/>
      <c r="AI620" s="59" t="str">
        <f t="shared" si="70"/>
        <v>-</v>
      </c>
      <c r="AJ620" s="21" t="str">
        <f t="shared" si="71"/>
        <v>-</v>
      </c>
      <c r="AK620" s="144"/>
      <c r="AL620" s="154"/>
      <c r="AM620" s="154"/>
      <c r="AN620" s="154"/>
      <c r="AO620" s="154"/>
      <c r="AP620" s="144"/>
    </row>
    <row r="621" spans="9:42">
      <c r="I621" s="144"/>
      <c r="J621" s="154"/>
      <c r="K621" s="154"/>
      <c r="L621" s="144"/>
      <c r="M621" s="144"/>
      <c r="N621" s="144"/>
      <c r="O621" s="144"/>
      <c r="P621" s="144"/>
      <c r="Q621" s="144"/>
      <c r="R621" s="144"/>
      <c r="S621" s="42" t="s">
        <v>3743</v>
      </c>
      <c r="T621" s="26" t="s">
        <v>3744</v>
      </c>
      <c r="U621" s="144"/>
      <c r="V621" s="65"/>
      <c r="W621" s="65"/>
      <c r="X621" s="65"/>
      <c r="Y621" s="65"/>
      <c r="Z621" s="144"/>
      <c r="AA621" s="49" t="s">
        <v>3745</v>
      </c>
      <c r="AB621" s="144"/>
      <c r="AC621" s="59" t="e">
        <f t="shared" si="66"/>
        <v>#N/A</v>
      </c>
      <c r="AD621" s="79" t="e">
        <f t="shared" si="67"/>
        <v>#N/A</v>
      </c>
      <c r="AE621" s="79" t="e">
        <f t="shared" si="68"/>
        <v>#N/A</v>
      </c>
      <c r="AF621" s="27" t="s">
        <v>3745</v>
      </c>
      <c r="AG621" s="21" t="str">
        <f t="shared" si="69"/>
        <v>100</v>
      </c>
      <c r="AH621" s="144"/>
      <c r="AI621" s="59" t="str">
        <f t="shared" si="70"/>
        <v>-</v>
      </c>
      <c r="AJ621" s="21" t="str">
        <f t="shared" si="71"/>
        <v>-</v>
      </c>
      <c r="AK621" s="144"/>
      <c r="AL621" s="154"/>
      <c r="AM621" s="154"/>
      <c r="AN621" s="154"/>
      <c r="AO621" s="154"/>
      <c r="AP621" s="144"/>
    </row>
    <row r="622" spans="9:42">
      <c r="I622" s="144"/>
      <c r="J622" s="154"/>
      <c r="K622" s="154"/>
      <c r="L622" s="144"/>
      <c r="M622" s="144"/>
      <c r="N622" s="144"/>
      <c r="O622" s="144"/>
      <c r="P622" s="144"/>
      <c r="Q622" s="144"/>
      <c r="R622" s="144"/>
      <c r="S622" s="42" t="s">
        <v>3746</v>
      </c>
      <c r="T622" s="26" t="s">
        <v>3747</v>
      </c>
      <c r="U622" s="144"/>
      <c r="V622" s="65"/>
      <c r="W622" s="65"/>
      <c r="X622" s="65"/>
      <c r="Y622" s="65"/>
      <c r="Z622" s="144"/>
      <c r="AA622" s="49" t="s">
        <v>3748</v>
      </c>
      <c r="AB622" s="144"/>
      <c r="AC622" s="59" t="e">
        <f t="shared" si="66"/>
        <v>#N/A</v>
      </c>
      <c r="AD622" s="79" t="e">
        <f t="shared" si="67"/>
        <v>#N/A</v>
      </c>
      <c r="AE622" s="79" t="e">
        <f t="shared" si="68"/>
        <v>#N/A</v>
      </c>
      <c r="AF622" s="27" t="s">
        <v>3748</v>
      </c>
      <c r="AG622" s="21" t="str">
        <f t="shared" si="69"/>
        <v>100</v>
      </c>
      <c r="AH622" s="144"/>
      <c r="AI622" s="59" t="str">
        <f t="shared" si="70"/>
        <v>-</v>
      </c>
      <c r="AJ622" s="21" t="str">
        <f t="shared" si="71"/>
        <v>-</v>
      </c>
      <c r="AK622" s="144"/>
      <c r="AL622" s="154"/>
      <c r="AM622" s="154"/>
      <c r="AN622" s="154"/>
      <c r="AO622" s="154"/>
      <c r="AP622" s="144"/>
    </row>
    <row r="623" spans="9:42">
      <c r="I623" s="144"/>
      <c r="J623" s="154"/>
      <c r="K623" s="154"/>
      <c r="L623" s="144"/>
      <c r="M623" s="144"/>
      <c r="N623" s="144"/>
      <c r="O623" s="144"/>
      <c r="P623" s="144"/>
      <c r="Q623" s="144"/>
      <c r="R623" s="144"/>
      <c r="S623" s="42" t="s">
        <v>3749</v>
      </c>
      <c r="T623" s="26" t="s">
        <v>3108</v>
      </c>
      <c r="U623" s="144"/>
      <c r="V623" s="65"/>
      <c r="W623" s="65"/>
      <c r="X623" s="65"/>
      <c r="Y623" s="65"/>
      <c r="Z623" s="144"/>
      <c r="AA623" s="49" t="s">
        <v>3750</v>
      </c>
      <c r="AB623" s="144"/>
      <c r="AC623" s="59" t="e">
        <f t="shared" si="66"/>
        <v>#N/A</v>
      </c>
      <c r="AD623" s="79" t="e">
        <f t="shared" si="67"/>
        <v>#N/A</v>
      </c>
      <c r="AE623" s="79" t="e">
        <f t="shared" si="68"/>
        <v>#N/A</v>
      </c>
      <c r="AF623" s="27" t="s">
        <v>3750</v>
      </c>
      <c r="AG623" s="21" t="str">
        <f t="shared" si="69"/>
        <v>100</v>
      </c>
      <c r="AH623" s="144"/>
      <c r="AI623" s="59" t="str">
        <f t="shared" si="70"/>
        <v>-</v>
      </c>
      <c r="AJ623" s="21" t="str">
        <f t="shared" si="71"/>
        <v>-</v>
      </c>
      <c r="AK623" s="144"/>
      <c r="AL623" s="154"/>
      <c r="AM623" s="154"/>
      <c r="AN623" s="154"/>
      <c r="AO623" s="154"/>
      <c r="AP623" s="144"/>
    </row>
    <row r="624" spans="9:42">
      <c r="I624" s="144"/>
      <c r="J624" s="154"/>
      <c r="K624" s="154"/>
      <c r="L624" s="144"/>
      <c r="M624" s="144"/>
      <c r="N624" s="144"/>
      <c r="O624" s="144"/>
      <c r="P624" s="144"/>
      <c r="Q624" s="144"/>
      <c r="R624" s="144"/>
      <c r="S624" s="42" t="s">
        <v>3751</v>
      </c>
      <c r="T624" s="26" t="s">
        <v>3752</v>
      </c>
      <c r="U624" s="144"/>
      <c r="V624" s="65"/>
      <c r="W624" s="65"/>
      <c r="X624" s="65"/>
      <c r="Y624" s="65"/>
      <c r="Z624" s="144"/>
      <c r="AA624" s="49" t="s">
        <v>3753</v>
      </c>
      <c r="AB624" s="144"/>
      <c r="AC624" s="59" t="e">
        <f t="shared" si="66"/>
        <v>#N/A</v>
      </c>
      <c r="AD624" s="79" t="e">
        <f t="shared" si="67"/>
        <v>#N/A</v>
      </c>
      <c r="AE624" s="79" t="e">
        <f t="shared" si="68"/>
        <v>#N/A</v>
      </c>
      <c r="AF624" s="27" t="s">
        <v>3753</v>
      </c>
      <c r="AG624" s="21" t="str">
        <f t="shared" si="69"/>
        <v>100</v>
      </c>
      <c r="AH624" s="144"/>
      <c r="AI624" s="59" t="str">
        <f t="shared" si="70"/>
        <v>-</v>
      </c>
      <c r="AJ624" s="21" t="str">
        <f t="shared" si="71"/>
        <v>-</v>
      </c>
      <c r="AK624" s="144"/>
      <c r="AL624" s="154"/>
      <c r="AM624" s="154"/>
      <c r="AN624" s="154"/>
      <c r="AO624" s="154"/>
      <c r="AP624" s="144"/>
    </row>
    <row r="625" spans="9:42">
      <c r="I625" s="144"/>
      <c r="J625" s="154"/>
      <c r="K625" s="154"/>
      <c r="L625" s="144"/>
      <c r="M625" s="144"/>
      <c r="N625" s="144"/>
      <c r="O625" s="144"/>
      <c r="P625" s="144"/>
      <c r="Q625" s="144"/>
      <c r="R625" s="144"/>
      <c r="S625" s="42" t="s">
        <v>3754</v>
      </c>
      <c r="T625" s="26" t="s">
        <v>3755</v>
      </c>
      <c r="U625" s="144"/>
      <c r="V625" s="65"/>
      <c r="W625" s="65"/>
      <c r="X625" s="65"/>
      <c r="Y625" s="65"/>
      <c r="Z625" s="144"/>
      <c r="AA625" s="49" t="s">
        <v>3756</v>
      </c>
      <c r="AB625" s="144"/>
      <c r="AC625" s="59" t="e">
        <f t="shared" si="66"/>
        <v>#N/A</v>
      </c>
      <c r="AD625" s="79" t="e">
        <f t="shared" si="67"/>
        <v>#N/A</v>
      </c>
      <c r="AE625" s="79" t="e">
        <f t="shared" si="68"/>
        <v>#N/A</v>
      </c>
      <c r="AF625" s="27" t="s">
        <v>3756</v>
      </c>
      <c r="AG625" s="21" t="str">
        <f t="shared" si="69"/>
        <v>100</v>
      </c>
      <c r="AH625" s="144"/>
      <c r="AI625" s="59" t="str">
        <f t="shared" si="70"/>
        <v>-</v>
      </c>
      <c r="AJ625" s="21" t="str">
        <f t="shared" si="71"/>
        <v>-</v>
      </c>
      <c r="AK625" s="144"/>
      <c r="AL625" s="154"/>
      <c r="AM625" s="154"/>
      <c r="AN625" s="154"/>
      <c r="AO625" s="154"/>
      <c r="AP625" s="144"/>
    </row>
    <row r="626" spans="9:42">
      <c r="I626" s="144"/>
      <c r="J626" s="154"/>
      <c r="K626" s="154"/>
      <c r="L626" s="144"/>
      <c r="M626" s="144"/>
      <c r="N626" s="144"/>
      <c r="O626" s="144"/>
      <c r="P626" s="144"/>
      <c r="Q626" s="144"/>
      <c r="R626" s="144"/>
      <c r="S626" s="42" t="s">
        <v>3757</v>
      </c>
      <c r="T626" s="26" t="s">
        <v>3758</v>
      </c>
      <c r="U626" s="144"/>
      <c r="V626" s="65"/>
      <c r="W626" s="65"/>
      <c r="X626" s="65"/>
      <c r="Y626" s="65"/>
      <c r="Z626" s="144"/>
      <c r="AA626" s="49" t="s">
        <v>3759</v>
      </c>
      <c r="AB626" s="144"/>
      <c r="AC626" s="59" t="str">
        <f t="shared" si="66"/>
        <v>HEALTHSCI</v>
      </c>
      <c r="AD626" s="79" t="str">
        <f t="shared" si="67"/>
        <v>HEALTHSCI-100</v>
      </c>
      <c r="AE626" s="79" t="str">
        <f t="shared" si="68"/>
        <v>HEALTHSCI-100-18</v>
      </c>
      <c r="AF626" s="27" t="s">
        <v>3759</v>
      </c>
      <c r="AG626" s="21" t="str">
        <f t="shared" si="69"/>
        <v>100</v>
      </c>
      <c r="AH626" s="144"/>
      <c r="AI626" s="59" t="str">
        <f t="shared" si="70"/>
        <v>-</v>
      </c>
      <c r="AJ626" s="21" t="str">
        <f t="shared" si="71"/>
        <v>-</v>
      </c>
      <c r="AK626" s="144"/>
      <c r="AL626" s="154"/>
      <c r="AM626" s="154"/>
      <c r="AN626" s="154"/>
      <c r="AO626" s="154"/>
      <c r="AP626" s="144"/>
    </row>
    <row r="627" spans="9:42">
      <c r="I627" s="144"/>
      <c r="J627" s="154"/>
      <c r="K627" s="154"/>
      <c r="L627" s="144"/>
      <c r="M627" s="144"/>
      <c r="N627" s="144"/>
      <c r="O627" s="144"/>
      <c r="P627" s="144"/>
      <c r="Q627" s="144"/>
      <c r="R627" s="144"/>
      <c r="S627" s="42" t="s">
        <v>3760</v>
      </c>
      <c r="T627" s="26" t="s">
        <v>3761</v>
      </c>
      <c r="U627" s="144"/>
      <c r="V627" s="65"/>
      <c r="W627" s="65"/>
      <c r="X627" s="65"/>
      <c r="Y627" s="65"/>
      <c r="Z627" s="144"/>
      <c r="AA627" s="49" t="s">
        <v>3762</v>
      </c>
      <c r="AB627" s="144"/>
      <c r="AC627" s="59" t="str">
        <f t="shared" si="66"/>
        <v>HEALTHSCI</v>
      </c>
      <c r="AD627" s="79" t="str">
        <f t="shared" si="67"/>
        <v>HEALTHSCI-100</v>
      </c>
      <c r="AE627" s="79" t="str">
        <f t="shared" si="68"/>
        <v>HEALTHSCI-100-19</v>
      </c>
      <c r="AF627" s="27" t="s">
        <v>3762</v>
      </c>
      <c r="AG627" s="21" t="str">
        <f t="shared" si="69"/>
        <v>100</v>
      </c>
      <c r="AH627" s="144"/>
      <c r="AI627" s="59" t="str">
        <f t="shared" si="70"/>
        <v>-</v>
      </c>
      <c r="AJ627" s="21" t="str">
        <f t="shared" si="71"/>
        <v>-</v>
      </c>
      <c r="AK627" s="144"/>
      <c r="AL627" s="154"/>
      <c r="AM627" s="154"/>
      <c r="AN627" s="154"/>
      <c r="AO627" s="154"/>
      <c r="AP627" s="144"/>
    </row>
    <row r="628" spans="9:42">
      <c r="I628" s="144"/>
      <c r="J628" s="154"/>
      <c r="K628" s="154"/>
      <c r="L628" s="144"/>
      <c r="M628" s="144"/>
      <c r="N628" s="144"/>
      <c r="O628" s="144"/>
      <c r="P628" s="144"/>
      <c r="Q628" s="144"/>
      <c r="R628" s="144"/>
      <c r="S628" s="42" t="s">
        <v>3763</v>
      </c>
      <c r="T628" s="26" t="s">
        <v>3764</v>
      </c>
      <c r="U628" s="144"/>
      <c r="V628" s="65"/>
      <c r="W628" s="65"/>
      <c r="X628" s="65"/>
      <c r="Y628" s="65"/>
      <c r="Z628" s="144"/>
      <c r="AA628" s="49" t="s">
        <v>3765</v>
      </c>
      <c r="AB628" s="144"/>
      <c r="AC628" s="59" t="str">
        <f t="shared" si="66"/>
        <v>HEALTHSCI</v>
      </c>
      <c r="AD628" s="79" t="str">
        <f t="shared" si="67"/>
        <v>HEALTHSCI-100</v>
      </c>
      <c r="AE628" s="79" t="str">
        <f t="shared" si="68"/>
        <v>HEALTHSCI-100-20</v>
      </c>
      <c r="AF628" s="27" t="s">
        <v>3765</v>
      </c>
      <c r="AG628" s="21" t="str">
        <f t="shared" si="69"/>
        <v>100</v>
      </c>
      <c r="AH628" s="144"/>
      <c r="AI628" s="59" t="str">
        <f t="shared" si="70"/>
        <v>-</v>
      </c>
      <c r="AJ628" s="21" t="str">
        <f t="shared" si="71"/>
        <v>-</v>
      </c>
      <c r="AK628" s="144"/>
      <c r="AL628" s="154"/>
      <c r="AM628" s="154"/>
      <c r="AN628" s="154"/>
      <c r="AO628" s="154"/>
      <c r="AP628" s="144"/>
    </row>
    <row r="629" spans="9:42">
      <c r="I629" s="144"/>
      <c r="J629" s="154"/>
      <c r="K629" s="154"/>
      <c r="L629" s="144"/>
      <c r="M629" s="144"/>
      <c r="N629" s="144"/>
      <c r="O629" s="144"/>
      <c r="P629" s="144"/>
      <c r="Q629" s="144"/>
      <c r="R629" s="144"/>
      <c r="S629" s="42" t="s">
        <v>3766</v>
      </c>
      <c r="T629" s="26" t="s">
        <v>3108</v>
      </c>
      <c r="U629" s="144"/>
      <c r="V629" s="65"/>
      <c r="W629" s="65"/>
      <c r="X629" s="65"/>
      <c r="Y629" s="65"/>
      <c r="Z629" s="144"/>
      <c r="AA629" s="49" t="s">
        <v>3767</v>
      </c>
      <c r="AB629" s="144"/>
      <c r="AC629" s="59" t="str">
        <f t="shared" si="66"/>
        <v>HEALTHSCI</v>
      </c>
      <c r="AD629" s="79" t="str">
        <f t="shared" si="67"/>
        <v>HEALTHSCI-100</v>
      </c>
      <c r="AE629" s="79" t="str">
        <f t="shared" si="68"/>
        <v>HEALTHSCI-100-21</v>
      </c>
      <c r="AF629" s="27" t="s">
        <v>3767</v>
      </c>
      <c r="AG629" s="21" t="str">
        <f t="shared" si="69"/>
        <v>100</v>
      </c>
      <c r="AH629" s="144"/>
      <c r="AI629" s="59" t="str">
        <f t="shared" si="70"/>
        <v>-</v>
      </c>
      <c r="AJ629" s="21" t="str">
        <f t="shared" si="71"/>
        <v>-</v>
      </c>
      <c r="AK629" s="144"/>
      <c r="AL629" s="154"/>
      <c r="AM629" s="154"/>
      <c r="AN629" s="154"/>
      <c r="AO629" s="154"/>
      <c r="AP629" s="144"/>
    </row>
    <row r="630" spans="9:42">
      <c r="I630" s="144"/>
      <c r="J630" s="154"/>
      <c r="K630" s="154"/>
      <c r="L630" s="144"/>
      <c r="M630" s="144"/>
      <c r="N630" s="144"/>
      <c r="O630" s="144"/>
      <c r="P630" s="144"/>
      <c r="Q630" s="144"/>
      <c r="R630" s="144"/>
      <c r="S630" s="42" t="s">
        <v>3768</v>
      </c>
      <c r="T630" s="26" t="s">
        <v>3769</v>
      </c>
      <c r="U630" s="144"/>
      <c r="V630" s="65"/>
      <c r="W630" s="65"/>
      <c r="X630" s="65"/>
      <c r="Y630" s="65"/>
      <c r="Z630" s="144"/>
      <c r="AA630" s="49" t="s">
        <v>3770</v>
      </c>
      <c r="AB630" s="144"/>
      <c r="AC630" s="59" t="str">
        <f t="shared" si="66"/>
        <v>HEALTHSCI</v>
      </c>
      <c r="AD630" s="79" t="str">
        <f t="shared" si="67"/>
        <v>HEALTHSCI-100</v>
      </c>
      <c r="AE630" s="79" t="str">
        <f t="shared" si="68"/>
        <v>HEALTHSCI-100-22</v>
      </c>
      <c r="AF630" s="27" t="s">
        <v>3770</v>
      </c>
      <c r="AG630" s="21" t="str">
        <f t="shared" si="69"/>
        <v>100</v>
      </c>
      <c r="AH630" s="144"/>
      <c r="AI630" s="59" t="str">
        <f t="shared" si="70"/>
        <v>-</v>
      </c>
      <c r="AJ630" s="21" t="str">
        <f t="shared" si="71"/>
        <v>-</v>
      </c>
      <c r="AK630" s="144"/>
      <c r="AL630" s="154"/>
      <c r="AM630" s="154"/>
      <c r="AN630" s="154"/>
      <c r="AO630" s="154"/>
      <c r="AP630" s="144"/>
    </row>
    <row r="631" spans="9:42">
      <c r="I631" s="144"/>
      <c r="J631" s="154"/>
      <c r="K631" s="154"/>
      <c r="L631" s="144"/>
      <c r="M631" s="144"/>
      <c r="N631" s="144"/>
      <c r="O631" s="144"/>
      <c r="P631" s="144"/>
      <c r="Q631" s="144"/>
      <c r="R631" s="144"/>
      <c r="S631" s="42" t="s">
        <v>3771</v>
      </c>
      <c r="T631" s="26" t="s">
        <v>3772</v>
      </c>
      <c r="U631" s="144"/>
      <c r="V631" s="65"/>
      <c r="W631" s="65"/>
      <c r="X631" s="65"/>
      <c r="Y631" s="65"/>
      <c r="Z631" s="144"/>
      <c r="AA631" s="49" t="s">
        <v>3773</v>
      </c>
      <c r="AB631" s="144"/>
      <c r="AC631" s="59" t="str">
        <f t="shared" si="66"/>
        <v>HEALTHSCI</v>
      </c>
      <c r="AD631" s="79" t="str">
        <f t="shared" si="67"/>
        <v>HEALTHSCI-100</v>
      </c>
      <c r="AE631" s="79" t="str">
        <f t="shared" si="68"/>
        <v>HEALTHSCI-100-23</v>
      </c>
      <c r="AF631" s="27" t="s">
        <v>3773</v>
      </c>
      <c r="AG631" s="21" t="str">
        <f t="shared" si="69"/>
        <v>100</v>
      </c>
      <c r="AH631" s="144"/>
      <c r="AI631" s="59" t="str">
        <f t="shared" si="70"/>
        <v>-</v>
      </c>
      <c r="AJ631" s="21" t="str">
        <f t="shared" si="71"/>
        <v>-</v>
      </c>
      <c r="AK631" s="144"/>
      <c r="AL631" s="154"/>
      <c r="AM631" s="154"/>
      <c r="AN631" s="154"/>
      <c r="AO631" s="154"/>
      <c r="AP631" s="144"/>
    </row>
    <row r="632" spans="9:42">
      <c r="I632" s="144"/>
      <c r="J632" s="154"/>
      <c r="K632" s="154"/>
      <c r="L632" s="144"/>
      <c r="M632" s="144"/>
      <c r="N632" s="144"/>
      <c r="O632" s="144"/>
      <c r="P632" s="144"/>
      <c r="Q632" s="144"/>
      <c r="R632" s="144"/>
      <c r="S632" s="42" t="s">
        <v>3774</v>
      </c>
      <c r="T632" s="26" t="s">
        <v>3775</v>
      </c>
      <c r="U632" s="144"/>
      <c r="V632" s="65"/>
      <c r="W632" s="65"/>
      <c r="X632" s="65"/>
      <c r="Y632" s="65"/>
      <c r="Z632" s="144"/>
      <c r="AA632" s="49" t="s">
        <v>3776</v>
      </c>
      <c r="AB632" s="144"/>
      <c r="AC632" s="59" t="str">
        <f t="shared" si="66"/>
        <v>HEALTHSCI</v>
      </c>
      <c r="AD632" s="79" t="str">
        <f t="shared" si="67"/>
        <v>HEALTHSCI-100</v>
      </c>
      <c r="AE632" s="79" t="str">
        <f t="shared" si="68"/>
        <v>HEALTHSCI-100-24</v>
      </c>
      <c r="AF632" s="27" t="s">
        <v>3776</v>
      </c>
      <c r="AG632" s="21" t="str">
        <f t="shared" si="69"/>
        <v>100</v>
      </c>
      <c r="AH632" s="144"/>
      <c r="AI632" s="59" t="str">
        <f t="shared" si="70"/>
        <v>-</v>
      </c>
      <c r="AJ632" s="21" t="str">
        <f t="shared" si="71"/>
        <v>-</v>
      </c>
      <c r="AK632" s="144"/>
      <c r="AL632" s="154"/>
      <c r="AM632" s="154"/>
      <c r="AN632" s="154"/>
      <c r="AO632" s="154"/>
      <c r="AP632" s="144"/>
    </row>
    <row r="633" spans="9:42">
      <c r="I633" s="144"/>
      <c r="J633" s="154"/>
      <c r="K633" s="154"/>
      <c r="L633" s="144"/>
      <c r="M633" s="144"/>
      <c r="N633" s="144"/>
      <c r="O633" s="144"/>
      <c r="P633" s="144"/>
      <c r="Q633" s="144"/>
      <c r="R633" s="144"/>
      <c r="S633" s="42" t="s">
        <v>3777</v>
      </c>
      <c r="T633" s="26" t="s">
        <v>3778</v>
      </c>
      <c r="U633" s="144"/>
      <c r="V633" s="65"/>
      <c r="W633" s="65"/>
      <c r="X633" s="65"/>
      <c r="Y633" s="65"/>
      <c r="Z633" s="144"/>
      <c r="AA633" s="49" t="s">
        <v>3779</v>
      </c>
      <c r="AB633" s="144"/>
      <c r="AC633" s="59" t="str">
        <f t="shared" si="66"/>
        <v>HEALTHSCI</v>
      </c>
      <c r="AD633" s="79" t="str">
        <f t="shared" si="67"/>
        <v>HEALTHSCI-100</v>
      </c>
      <c r="AE633" s="79" t="str">
        <f t="shared" si="68"/>
        <v>HEALTHSCI-100-25</v>
      </c>
      <c r="AF633" s="27" t="s">
        <v>3779</v>
      </c>
      <c r="AG633" s="21" t="str">
        <f t="shared" si="69"/>
        <v>100</v>
      </c>
      <c r="AH633" s="144"/>
      <c r="AI633" s="59" t="str">
        <f t="shared" si="70"/>
        <v>-</v>
      </c>
      <c r="AJ633" s="21" t="str">
        <f t="shared" si="71"/>
        <v>-</v>
      </c>
      <c r="AK633" s="144"/>
      <c r="AL633" s="154"/>
      <c r="AM633" s="154"/>
      <c r="AN633" s="154"/>
      <c r="AO633" s="154"/>
      <c r="AP633" s="144"/>
    </row>
    <row r="634" spans="9:42">
      <c r="I634" s="144"/>
      <c r="J634" s="154"/>
      <c r="K634" s="154"/>
      <c r="L634" s="144"/>
      <c r="M634" s="144"/>
      <c r="N634" s="144"/>
      <c r="O634" s="144"/>
      <c r="P634" s="144"/>
      <c r="Q634" s="144"/>
      <c r="R634" s="144"/>
      <c r="S634" s="42" t="s">
        <v>3780</v>
      </c>
      <c r="T634" s="26" t="s">
        <v>3781</v>
      </c>
      <c r="U634" s="144"/>
      <c r="V634" s="65"/>
      <c r="W634" s="65"/>
      <c r="X634" s="65"/>
      <c r="Y634" s="65"/>
      <c r="Z634" s="144"/>
      <c r="AA634" s="49" t="s">
        <v>3782</v>
      </c>
      <c r="AB634" s="144"/>
      <c r="AC634" s="59" t="str">
        <f t="shared" si="66"/>
        <v>HEALTHSCI</v>
      </c>
      <c r="AD634" s="79" t="str">
        <f t="shared" si="67"/>
        <v>HEALTHSCI-100</v>
      </c>
      <c r="AE634" s="79" t="str">
        <f t="shared" si="68"/>
        <v>HEALTHSCI-100-26</v>
      </c>
      <c r="AF634" s="27" t="s">
        <v>3782</v>
      </c>
      <c r="AG634" s="21" t="str">
        <f t="shared" si="69"/>
        <v>100</v>
      </c>
      <c r="AH634" s="144"/>
      <c r="AI634" s="59" t="str">
        <f t="shared" si="70"/>
        <v>-</v>
      </c>
      <c r="AJ634" s="21" t="str">
        <f t="shared" si="71"/>
        <v>-</v>
      </c>
      <c r="AK634" s="144"/>
      <c r="AL634" s="154"/>
      <c r="AM634" s="154"/>
      <c r="AN634" s="154"/>
      <c r="AO634" s="154"/>
      <c r="AP634" s="144"/>
    </row>
    <row r="635" spans="9:42">
      <c r="I635" s="144"/>
      <c r="J635" s="154"/>
      <c r="K635" s="154"/>
      <c r="L635" s="144"/>
      <c r="M635" s="144"/>
      <c r="N635" s="144"/>
      <c r="O635" s="144"/>
      <c r="P635" s="144"/>
      <c r="Q635" s="144"/>
      <c r="R635" s="144"/>
      <c r="S635" s="42" t="s">
        <v>3783</v>
      </c>
      <c r="T635" s="26" t="s">
        <v>3784</v>
      </c>
      <c r="U635" s="144"/>
      <c r="V635" s="65"/>
      <c r="W635" s="65"/>
      <c r="X635" s="65"/>
      <c r="Y635" s="65"/>
      <c r="Z635" s="144"/>
      <c r="AA635" s="49" t="s">
        <v>3785</v>
      </c>
      <c r="AB635" s="144"/>
      <c r="AC635" s="59" t="str">
        <f t="shared" si="66"/>
        <v>HEALTHSCI</v>
      </c>
      <c r="AD635" s="79" t="str">
        <f t="shared" si="67"/>
        <v>HEALTHSCI-100</v>
      </c>
      <c r="AE635" s="79" t="str">
        <f t="shared" si="68"/>
        <v>HEALTHSCI-100-27</v>
      </c>
      <c r="AF635" s="27" t="s">
        <v>3785</v>
      </c>
      <c r="AG635" s="21" t="str">
        <f t="shared" si="69"/>
        <v>100</v>
      </c>
      <c r="AH635" s="144"/>
      <c r="AI635" s="59" t="str">
        <f t="shared" si="70"/>
        <v>-</v>
      </c>
      <c r="AJ635" s="21" t="str">
        <f t="shared" si="71"/>
        <v>-</v>
      </c>
      <c r="AK635" s="144"/>
      <c r="AL635" s="154"/>
      <c r="AM635" s="154"/>
      <c r="AN635" s="154"/>
      <c r="AO635" s="154"/>
      <c r="AP635" s="144"/>
    </row>
    <row r="636" spans="9:42">
      <c r="I636" s="144"/>
      <c r="J636" s="154"/>
      <c r="K636" s="154"/>
      <c r="L636" s="144"/>
      <c r="M636" s="144"/>
      <c r="N636" s="144"/>
      <c r="O636" s="144"/>
      <c r="P636" s="144"/>
      <c r="Q636" s="144"/>
      <c r="R636" s="144"/>
      <c r="S636" s="42" t="s">
        <v>3786</v>
      </c>
      <c r="T636" s="26" t="s">
        <v>3787</v>
      </c>
      <c r="U636" s="144"/>
      <c r="V636" s="65"/>
      <c r="W636" s="65"/>
      <c r="X636" s="65"/>
      <c r="Y636" s="65"/>
      <c r="Z636" s="144"/>
      <c r="AA636" s="49" t="s">
        <v>3788</v>
      </c>
      <c r="AB636" s="144"/>
      <c r="AC636" s="59" t="str">
        <f t="shared" si="66"/>
        <v>HEALTHSCI</v>
      </c>
      <c r="AD636" s="79" t="str">
        <f t="shared" si="67"/>
        <v>HEALTHSCI-100</v>
      </c>
      <c r="AE636" s="79" t="str">
        <f t="shared" si="68"/>
        <v>HEALTHSCI-100-28</v>
      </c>
      <c r="AF636" s="27" t="s">
        <v>3788</v>
      </c>
      <c r="AG636" s="21" t="str">
        <f t="shared" si="69"/>
        <v>100</v>
      </c>
      <c r="AH636" s="144"/>
      <c r="AI636" s="59" t="str">
        <f t="shared" si="70"/>
        <v>-</v>
      </c>
      <c r="AJ636" s="21" t="str">
        <f t="shared" si="71"/>
        <v>-</v>
      </c>
      <c r="AK636" s="144"/>
      <c r="AL636" s="154"/>
      <c r="AM636" s="154"/>
      <c r="AN636" s="154"/>
      <c r="AO636" s="154"/>
      <c r="AP636" s="144"/>
    </row>
    <row r="637" spans="9:42">
      <c r="I637" s="144"/>
      <c r="J637" s="154"/>
      <c r="K637" s="154"/>
      <c r="L637" s="144"/>
      <c r="M637" s="144"/>
      <c r="N637" s="144"/>
      <c r="O637" s="144"/>
      <c r="P637" s="144"/>
      <c r="Q637" s="144"/>
      <c r="R637" s="144"/>
      <c r="S637" s="42" t="s">
        <v>3789</v>
      </c>
      <c r="T637" s="26" t="s">
        <v>3790</v>
      </c>
      <c r="U637" s="144"/>
      <c r="V637" s="65"/>
      <c r="W637" s="65"/>
      <c r="X637" s="65"/>
      <c r="Y637" s="65"/>
      <c r="Z637" s="144"/>
      <c r="AA637" s="49" t="s">
        <v>3791</v>
      </c>
      <c r="AB637" s="144"/>
      <c r="AC637" s="59" t="str">
        <f t="shared" si="66"/>
        <v>HEALTHSCI</v>
      </c>
      <c r="AD637" s="79" t="str">
        <f t="shared" si="67"/>
        <v>HEALTHSCI-100</v>
      </c>
      <c r="AE637" s="79" t="str">
        <f t="shared" si="68"/>
        <v>HEALTHSCI-100-29</v>
      </c>
      <c r="AF637" s="27" t="s">
        <v>3791</v>
      </c>
      <c r="AG637" s="21" t="str">
        <f t="shared" si="69"/>
        <v>100</v>
      </c>
      <c r="AH637" s="144"/>
      <c r="AI637" s="59" t="str">
        <f t="shared" si="70"/>
        <v>-</v>
      </c>
      <c r="AJ637" s="21" t="str">
        <f t="shared" si="71"/>
        <v>-</v>
      </c>
      <c r="AK637" s="144"/>
      <c r="AL637" s="154"/>
      <c r="AM637" s="154"/>
      <c r="AN637" s="154"/>
      <c r="AO637" s="154"/>
      <c r="AP637" s="144"/>
    </row>
    <row r="638" spans="9:42">
      <c r="I638" s="144"/>
      <c r="J638" s="154"/>
      <c r="K638" s="154"/>
      <c r="L638" s="144"/>
      <c r="M638" s="144"/>
      <c r="N638" s="144"/>
      <c r="O638" s="144"/>
      <c r="P638" s="144"/>
      <c r="Q638" s="144"/>
      <c r="R638" s="144"/>
      <c r="S638" s="42" t="s">
        <v>3792</v>
      </c>
      <c r="T638" s="26" t="s">
        <v>3793</v>
      </c>
      <c r="U638" s="144"/>
      <c r="V638" s="65"/>
      <c r="W638" s="65"/>
      <c r="X638" s="65"/>
      <c r="Y638" s="65"/>
      <c r="Z638" s="144"/>
      <c r="AA638" s="49" t="s">
        <v>3794</v>
      </c>
      <c r="AB638" s="144"/>
      <c r="AC638" s="59" t="str">
        <f t="shared" si="66"/>
        <v>HEALTHSCI</v>
      </c>
      <c r="AD638" s="79" t="str">
        <f t="shared" si="67"/>
        <v>HEALTHSCI-100</v>
      </c>
      <c r="AE638" s="79" t="str">
        <f t="shared" si="68"/>
        <v>HEALTHSCI-100-30</v>
      </c>
      <c r="AF638" s="27" t="s">
        <v>3794</v>
      </c>
      <c r="AG638" s="21" t="str">
        <f t="shared" si="69"/>
        <v>100</v>
      </c>
      <c r="AH638" s="144"/>
      <c r="AI638" s="59" t="str">
        <f t="shared" si="70"/>
        <v>-</v>
      </c>
      <c r="AJ638" s="21" t="str">
        <f t="shared" si="71"/>
        <v>-</v>
      </c>
      <c r="AK638" s="144"/>
      <c r="AL638" s="154"/>
      <c r="AM638" s="154"/>
      <c r="AN638" s="154"/>
      <c r="AO638" s="154"/>
      <c r="AP638" s="144"/>
    </row>
    <row r="639" spans="9:42">
      <c r="I639" s="144"/>
      <c r="J639" s="154"/>
      <c r="K639" s="154"/>
      <c r="L639" s="144"/>
      <c r="M639" s="144"/>
      <c r="N639" s="144"/>
      <c r="O639" s="144"/>
      <c r="P639" s="144"/>
      <c r="Q639" s="144"/>
      <c r="R639" s="144"/>
      <c r="S639" s="42" t="s">
        <v>3795</v>
      </c>
      <c r="T639" s="26" t="s">
        <v>3796</v>
      </c>
      <c r="U639" s="144"/>
      <c r="V639" s="65"/>
      <c r="W639" s="65"/>
      <c r="X639" s="65"/>
      <c r="Y639" s="65"/>
      <c r="Z639" s="144"/>
      <c r="AA639" s="49" t="s">
        <v>3797</v>
      </c>
      <c r="AB639" s="144"/>
      <c r="AC639" s="59" t="str">
        <f t="shared" si="66"/>
        <v>HEALTHSCI</v>
      </c>
      <c r="AD639" s="79" t="str">
        <f t="shared" si="67"/>
        <v>HEALTHSCI-100</v>
      </c>
      <c r="AE639" s="79" t="str">
        <f t="shared" si="68"/>
        <v>HEALTHSCI-100-31</v>
      </c>
      <c r="AF639" s="27" t="s">
        <v>3797</v>
      </c>
      <c r="AG639" s="21" t="str">
        <f t="shared" si="69"/>
        <v>100</v>
      </c>
      <c r="AH639" s="144"/>
      <c r="AI639" s="59" t="str">
        <f t="shared" si="70"/>
        <v>-</v>
      </c>
      <c r="AJ639" s="21" t="str">
        <f t="shared" si="71"/>
        <v>-</v>
      </c>
      <c r="AK639" s="144"/>
      <c r="AL639" s="154"/>
      <c r="AM639" s="154"/>
      <c r="AN639" s="154"/>
      <c r="AO639" s="154"/>
      <c r="AP639" s="144"/>
    </row>
    <row r="640" spans="9:42">
      <c r="I640" s="144"/>
      <c r="J640" s="154"/>
      <c r="K640" s="154"/>
      <c r="L640" s="144"/>
      <c r="M640" s="144"/>
      <c r="N640" s="144"/>
      <c r="O640" s="144"/>
      <c r="P640" s="144"/>
      <c r="Q640" s="144"/>
      <c r="R640" s="144"/>
      <c r="S640" s="42" t="s">
        <v>3798</v>
      </c>
      <c r="T640" s="26" t="s">
        <v>2822</v>
      </c>
      <c r="U640" s="144"/>
      <c r="V640" s="65"/>
      <c r="W640" s="65"/>
      <c r="X640" s="65"/>
      <c r="Y640" s="65"/>
      <c r="Z640" s="144"/>
      <c r="AA640" s="49" t="s">
        <v>3799</v>
      </c>
      <c r="AB640" s="144"/>
      <c r="AC640" s="59" t="e">
        <f t="shared" si="66"/>
        <v>#N/A</v>
      </c>
      <c r="AD640" s="79" t="e">
        <f t="shared" si="67"/>
        <v>#N/A</v>
      </c>
      <c r="AE640" s="79" t="e">
        <f t="shared" si="68"/>
        <v>#N/A</v>
      </c>
      <c r="AF640" s="27" t="s">
        <v>3799</v>
      </c>
      <c r="AG640" s="21" t="str">
        <f t="shared" si="69"/>
        <v>100</v>
      </c>
      <c r="AH640" s="144"/>
      <c r="AI640" s="59" t="str">
        <f t="shared" si="70"/>
        <v>-</v>
      </c>
      <c r="AJ640" s="21" t="str">
        <f t="shared" si="71"/>
        <v>-</v>
      </c>
      <c r="AK640" s="144"/>
      <c r="AL640" s="154"/>
      <c r="AM640" s="154"/>
      <c r="AN640" s="154"/>
      <c r="AO640" s="154"/>
      <c r="AP640" s="144"/>
    </row>
    <row r="641" spans="9:42">
      <c r="I641" s="144"/>
      <c r="J641" s="154"/>
      <c r="K641" s="154"/>
      <c r="L641" s="144"/>
      <c r="M641" s="144"/>
      <c r="N641" s="144"/>
      <c r="O641" s="144"/>
      <c r="P641" s="144"/>
      <c r="Q641" s="144"/>
      <c r="R641" s="144"/>
      <c r="S641" s="42" t="s">
        <v>3800</v>
      </c>
      <c r="T641" s="26" t="s">
        <v>3801</v>
      </c>
      <c r="U641" s="144"/>
      <c r="V641" s="65"/>
      <c r="W641" s="65"/>
      <c r="X641" s="65"/>
      <c r="Y641" s="65"/>
      <c r="Z641" s="144"/>
      <c r="AA641" s="49" t="s">
        <v>3802</v>
      </c>
      <c r="AB641" s="144"/>
      <c r="AC641" s="59" t="e">
        <f t="shared" si="66"/>
        <v>#N/A</v>
      </c>
      <c r="AD641" s="79" t="e">
        <f t="shared" si="67"/>
        <v>#N/A</v>
      </c>
      <c r="AE641" s="79" t="e">
        <f t="shared" si="68"/>
        <v>#N/A</v>
      </c>
      <c r="AF641" s="27" t="s">
        <v>3802</v>
      </c>
      <c r="AG641" s="21" t="str">
        <f t="shared" si="69"/>
        <v>100</v>
      </c>
      <c r="AH641" s="144"/>
      <c r="AI641" s="59" t="str">
        <f t="shared" si="70"/>
        <v>-</v>
      </c>
      <c r="AJ641" s="21" t="str">
        <f t="shared" si="71"/>
        <v>-</v>
      </c>
      <c r="AK641" s="144"/>
      <c r="AL641" s="154"/>
      <c r="AM641" s="154"/>
      <c r="AN641" s="154"/>
      <c r="AO641" s="154"/>
      <c r="AP641" s="144"/>
    </row>
    <row r="642" spans="9:42">
      <c r="I642" s="144"/>
      <c r="J642" s="154"/>
      <c r="K642" s="154"/>
      <c r="L642" s="144"/>
      <c r="M642" s="144"/>
      <c r="N642" s="144"/>
      <c r="O642" s="144"/>
      <c r="P642" s="144"/>
      <c r="Q642" s="144"/>
      <c r="R642" s="144"/>
      <c r="S642" s="42" t="s">
        <v>3803</v>
      </c>
      <c r="T642" s="26" t="s">
        <v>3804</v>
      </c>
      <c r="U642" s="144"/>
      <c r="V642" s="65"/>
      <c r="W642" s="65"/>
      <c r="X642" s="65"/>
      <c r="Y642" s="65"/>
      <c r="Z642" s="144"/>
      <c r="AA642" s="49" t="s">
        <v>3805</v>
      </c>
      <c r="AB642" s="144"/>
      <c r="AC642" s="59" t="str">
        <f t="shared" si="66"/>
        <v>BUSINESS</v>
      </c>
      <c r="AD642" s="79" t="str">
        <f t="shared" si="67"/>
        <v>BUSINESS-100</v>
      </c>
      <c r="AE642" s="79" t="str">
        <f t="shared" si="68"/>
        <v>BUSINESS-100-15</v>
      </c>
      <c r="AF642" s="27" t="s">
        <v>3805</v>
      </c>
      <c r="AG642" s="21" t="str">
        <f t="shared" si="69"/>
        <v>100</v>
      </c>
      <c r="AH642" s="144"/>
      <c r="AI642" s="59" t="str">
        <f t="shared" si="70"/>
        <v>-</v>
      </c>
      <c r="AJ642" s="21" t="str">
        <f t="shared" si="71"/>
        <v>-</v>
      </c>
      <c r="AK642" s="144"/>
      <c r="AL642" s="154"/>
      <c r="AM642" s="154"/>
      <c r="AN642" s="154"/>
      <c r="AO642" s="154"/>
      <c r="AP642" s="144"/>
    </row>
    <row r="643" spans="9:42">
      <c r="I643" s="144"/>
      <c r="J643" s="154"/>
      <c r="K643" s="154"/>
      <c r="L643" s="144"/>
      <c r="M643" s="144"/>
      <c r="N643" s="144"/>
      <c r="O643" s="144"/>
      <c r="P643" s="144"/>
      <c r="Q643" s="144"/>
      <c r="R643" s="144"/>
      <c r="S643" s="42" t="s">
        <v>3806</v>
      </c>
      <c r="T643" s="26" t="s">
        <v>3807</v>
      </c>
      <c r="U643" s="144"/>
      <c r="V643" s="65"/>
      <c r="W643" s="65"/>
      <c r="X643" s="65"/>
      <c r="Y643" s="65"/>
      <c r="Z643" s="144"/>
      <c r="AA643" s="49" t="s">
        <v>3808</v>
      </c>
      <c r="AB643" s="144"/>
      <c r="AC643" s="59" t="str">
        <f t="shared" si="66"/>
        <v>BUSINESS</v>
      </c>
      <c r="AD643" s="79" t="str">
        <f t="shared" si="67"/>
        <v>BUSINESS-100</v>
      </c>
      <c r="AE643" s="79" t="str">
        <f t="shared" si="68"/>
        <v>BUSINESS-100-16</v>
      </c>
      <c r="AF643" s="27" t="s">
        <v>3808</v>
      </c>
      <c r="AG643" s="21" t="str">
        <f t="shared" si="69"/>
        <v>100</v>
      </c>
      <c r="AH643" s="144"/>
      <c r="AI643" s="59" t="str">
        <f t="shared" si="70"/>
        <v>-</v>
      </c>
      <c r="AJ643" s="21" t="str">
        <f t="shared" si="71"/>
        <v>-</v>
      </c>
      <c r="AK643" s="144"/>
      <c r="AL643" s="154"/>
      <c r="AM643" s="154"/>
      <c r="AN643" s="154"/>
      <c r="AO643" s="154"/>
      <c r="AP643" s="144"/>
    </row>
    <row r="644" spans="9:42">
      <c r="I644" s="144"/>
      <c r="J644" s="154"/>
      <c r="K644" s="154"/>
      <c r="L644" s="144"/>
      <c r="M644" s="144"/>
      <c r="N644" s="144"/>
      <c r="O644" s="144"/>
      <c r="P644" s="144"/>
      <c r="Q644" s="144"/>
      <c r="R644" s="144"/>
      <c r="S644" s="42" t="s">
        <v>3809</v>
      </c>
      <c r="T644" s="26" t="s">
        <v>3810</v>
      </c>
      <c r="U644" s="144"/>
      <c r="V644" s="65"/>
      <c r="W644" s="65"/>
      <c r="X644" s="65"/>
      <c r="Y644" s="65"/>
      <c r="Z644" s="144"/>
      <c r="AA644" s="49" t="s">
        <v>3811</v>
      </c>
      <c r="AB644" s="144"/>
      <c r="AC644" s="59" t="str">
        <f t="shared" si="66"/>
        <v>BUSINESS</v>
      </c>
      <c r="AD644" s="79" t="str">
        <f t="shared" si="67"/>
        <v>BUSINESS-100</v>
      </c>
      <c r="AE644" s="79" t="str">
        <f t="shared" si="68"/>
        <v>BUSINESS-100-17</v>
      </c>
      <c r="AF644" s="27" t="s">
        <v>3811</v>
      </c>
      <c r="AG644" s="21" t="str">
        <f t="shared" si="69"/>
        <v>100</v>
      </c>
      <c r="AH644" s="144"/>
      <c r="AI644" s="59" t="str">
        <f t="shared" si="70"/>
        <v>-</v>
      </c>
      <c r="AJ644" s="21" t="str">
        <f t="shared" si="71"/>
        <v>-</v>
      </c>
      <c r="AK644" s="144"/>
      <c r="AL644" s="154"/>
      <c r="AM644" s="154"/>
      <c r="AN644" s="154"/>
      <c r="AO644" s="154"/>
      <c r="AP644" s="144"/>
    </row>
    <row r="645" spans="9:42">
      <c r="I645" s="144"/>
      <c r="J645" s="154"/>
      <c r="K645" s="154"/>
      <c r="L645" s="144"/>
      <c r="M645" s="144"/>
      <c r="N645" s="144"/>
      <c r="O645" s="144"/>
      <c r="P645" s="144"/>
      <c r="Q645" s="144"/>
      <c r="R645" s="144"/>
      <c r="S645" s="42" t="s">
        <v>3812</v>
      </c>
      <c r="T645" s="26" t="s">
        <v>3813</v>
      </c>
      <c r="U645" s="144"/>
      <c r="V645" s="65"/>
      <c r="W645" s="65"/>
      <c r="X645" s="65"/>
      <c r="Y645" s="65"/>
      <c r="Z645" s="144"/>
      <c r="AA645" s="49" t="s">
        <v>3814</v>
      </c>
      <c r="AB645" s="144"/>
      <c r="AC645" s="59" t="str">
        <f t="shared" si="66"/>
        <v>BUSINESS</v>
      </c>
      <c r="AD645" s="79" t="str">
        <f t="shared" si="67"/>
        <v>BUSINESS-100</v>
      </c>
      <c r="AE645" s="79" t="str">
        <f t="shared" si="68"/>
        <v>BUSINESS-100-18</v>
      </c>
      <c r="AF645" s="27" t="s">
        <v>3814</v>
      </c>
      <c r="AG645" s="21" t="str">
        <f t="shared" si="69"/>
        <v>100</v>
      </c>
      <c r="AH645" s="144"/>
      <c r="AI645" s="59" t="str">
        <f t="shared" si="70"/>
        <v>-</v>
      </c>
      <c r="AJ645" s="21" t="str">
        <f t="shared" si="71"/>
        <v>-</v>
      </c>
      <c r="AK645" s="144"/>
      <c r="AL645" s="154"/>
      <c r="AM645" s="154"/>
      <c r="AN645" s="154"/>
      <c r="AO645" s="154"/>
      <c r="AP645" s="144"/>
    </row>
    <row r="646" spans="9:42">
      <c r="I646" s="144"/>
      <c r="J646" s="154"/>
      <c r="K646" s="154"/>
      <c r="L646" s="144"/>
      <c r="M646" s="144"/>
      <c r="N646" s="144"/>
      <c r="O646" s="144"/>
      <c r="P646" s="144"/>
      <c r="Q646" s="144"/>
      <c r="R646" s="144"/>
      <c r="S646" s="42" t="s">
        <v>3815</v>
      </c>
      <c r="T646" s="26" t="s">
        <v>3816</v>
      </c>
      <c r="U646" s="144"/>
      <c r="V646" s="65"/>
      <c r="W646" s="65"/>
      <c r="X646" s="65"/>
      <c r="Y646" s="65"/>
      <c r="Z646" s="144"/>
      <c r="AA646" s="49" t="s">
        <v>3817</v>
      </c>
      <c r="AB646" s="144"/>
      <c r="AC646" s="59" t="str">
        <f t="shared" ref="AC646:AC709" si="72">CodesFormula_1</f>
        <v>BUSINESS</v>
      </c>
      <c r="AD646" s="79" t="str">
        <f t="shared" ref="AD646:AD709" si="73">CodesFormula_2</f>
        <v>BUSINESS-100</v>
      </c>
      <c r="AE646" s="79" t="str">
        <f t="shared" ref="AE646:AE709" si="74">CodesFormula_3</f>
        <v>BUSINESS-100-19</v>
      </c>
      <c r="AF646" s="27" t="s">
        <v>3817</v>
      </c>
      <c r="AG646" s="21" t="str">
        <f t="shared" ref="AG646:AG709" si="75">CodesFormula_4</f>
        <v>100</v>
      </c>
      <c r="AH646" s="144"/>
      <c r="AI646" s="59" t="str">
        <f t="shared" ref="AI646:AI709" si="76">CodesFormula_5</f>
        <v>-</v>
      </c>
      <c r="AJ646" s="21" t="str">
        <f t="shared" ref="AJ646:AJ709" si="77">CodesFormula_6</f>
        <v>-</v>
      </c>
      <c r="AK646" s="144"/>
      <c r="AL646" s="154"/>
      <c r="AM646" s="154"/>
      <c r="AN646" s="154"/>
      <c r="AO646" s="154"/>
      <c r="AP646" s="144"/>
    </row>
    <row r="647" spans="9:42">
      <c r="I647" s="144"/>
      <c r="J647" s="154"/>
      <c r="K647" s="154"/>
      <c r="L647" s="144"/>
      <c r="M647" s="144"/>
      <c r="N647" s="144"/>
      <c r="O647" s="144"/>
      <c r="P647" s="144"/>
      <c r="Q647" s="144"/>
      <c r="R647" s="144"/>
      <c r="S647" s="42" t="s">
        <v>3818</v>
      </c>
      <c r="T647" s="26" t="s">
        <v>3819</v>
      </c>
      <c r="U647" s="144"/>
      <c r="V647" s="65"/>
      <c r="W647" s="65"/>
      <c r="X647" s="65"/>
      <c r="Y647" s="65"/>
      <c r="Z647" s="144"/>
      <c r="AA647" s="49" t="s">
        <v>3820</v>
      </c>
      <c r="AB647" s="144"/>
      <c r="AC647" s="59" t="str">
        <f t="shared" si="72"/>
        <v>BUSINESS</v>
      </c>
      <c r="AD647" s="79" t="str">
        <f t="shared" si="73"/>
        <v>BUSINESS-100</v>
      </c>
      <c r="AE647" s="79" t="str">
        <f t="shared" si="74"/>
        <v>BUSINESS-100-20</v>
      </c>
      <c r="AF647" s="27" t="s">
        <v>3820</v>
      </c>
      <c r="AG647" s="21" t="str">
        <f t="shared" si="75"/>
        <v>100</v>
      </c>
      <c r="AH647" s="144"/>
      <c r="AI647" s="59" t="str">
        <f t="shared" si="76"/>
        <v>-</v>
      </c>
      <c r="AJ647" s="21" t="str">
        <f t="shared" si="77"/>
        <v>-</v>
      </c>
      <c r="AK647" s="144"/>
      <c r="AL647" s="154"/>
      <c r="AM647" s="154"/>
      <c r="AN647" s="154"/>
      <c r="AO647" s="154"/>
      <c r="AP647" s="144"/>
    </row>
    <row r="648" spans="9:42">
      <c r="I648" s="144"/>
      <c r="J648" s="154"/>
      <c r="K648" s="154"/>
      <c r="L648" s="144"/>
      <c r="M648" s="144"/>
      <c r="N648" s="144"/>
      <c r="O648" s="144"/>
      <c r="P648" s="144"/>
      <c r="Q648" s="144"/>
      <c r="R648" s="144"/>
      <c r="S648" s="42" t="s">
        <v>3821</v>
      </c>
      <c r="T648" s="26" t="s">
        <v>3822</v>
      </c>
      <c r="U648" s="144"/>
      <c r="V648" s="65"/>
      <c r="W648" s="65"/>
      <c r="X648" s="65"/>
      <c r="Y648" s="65"/>
      <c r="Z648" s="144"/>
      <c r="AA648" s="49" t="s">
        <v>3823</v>
      </c>
      <c r="AB648" s="144"/>
      <c r="AC648" s="59" t="str">
        <f t="shared" si="72"/>
        <v>BUSINESS</v>
      </c>
      <c r="AD648" s="79" t="str">
        <f t="shared" si="73"/>
        <v>BUSINESS-100</v>
      </c>
      <c r="AE648" s="79" t="str">
        <f t="shared" si="74"/>
        <v>BUSINESS-100-21</v>
      </c>
      <c r="AF648" s="27" t="s">
        <v>3823</v>
      </c>
      <c r="AG648" s="21" t="str">
        <f t="shared" si="75"/>
        <v>100</v>
      </c>
      <c r="AH648" s="144"/>
      <c r="AI648" s="59" t="str">
        <f t="shared" si="76"/>
        <v>-</v>
      </c>
      <c r="AJ648" s="21" t="str">
        <f t="shared" si="77"/>
        <v>-</v>
      </c>
      <c r="AK648" s="144"/>
      <c r="AL648" s="154"/>
      <c r="AM648" s="154"/>
      <c r="AN648" s="154"/>
      <c r="AO648" s="154"/>
      <c r="AP648" s="144"/>
    </row>
    <row r="649" spans="9:42">
      <c r="I649" s="144"/>
      <c r="J649" s="154"/>
      <c r="K649" s="154"/>
      <c r="L649" s="144"/>
      <c r="M649" s="144"/>
      <c r="N649" s="144"/>
      <c r="O649" s="144"/>
      <c r="P649" s="144"/>
      <c r="Q649" s="144"/>
      <c r="R649" s="144"/>
      <c r="S649" s="42" t="s">
        <v>3824</v>
      </c>
      <c r="T649" s="26" t="s">
        <v>3825</v>
      </c>
      <c r="U649" s="144"/>
      <c r="V649" s="65"/>
      <c r="W649" s="65"/>
      <c r="X649" s="65"/>
      <c r="Y649" s="65"/>
      <c r="Z649" s="144"/>
      <c r="AA649" s="49" t="s">
        <v>3826</v>
      </c>
      <c r="AB649" s="144"/>
      <c r="AC649" s="59" t="str">
        <f t="shared" si="72"/>
        <v>HEALTHSCI</v>
      </c>
      <c r="AD649" s="79" t="str">
        <f t="shared" si="73"/>
        <v>HEALTHSCI-100</v>
      </c>
      <c r="AE649" s="79" t="str">
        <f t="shared" si="74"/>
        <v>HEALTHSCI-100-32</v>
      </c>
      <c r="AF649" s="27" t="s">
        <v>3826</v>
      </c>
      <c r="AG649" s="21" t="str">
        <f t="shared" si="75"/>
        <v>100</v>
      </c>
      <c r="AH649" s="144"/>
      <c r="AI649" s="59" t="str">
        <f t="shared" si="76"/>
        <v>-</v>
      </c>
      <c r="AJ649" s="21" t="str">
        <f t="shared" si="77"/>
        <v>-</v>
      </c>
      <c r="AK649" s="144"/>
      <c r="AL649" s="154"/>
      <c r="AM649" s="154"/>
      <c r="AN649" s="154"/>
      <c r="AO649" s="154"/>
      <c r="AP649" s="144"/>
    </row>
    <row r="650" spans="9:42">
      <c r="I650" s="144"/>
      <c r="J650" s="154"/>
      <c r="K650" s="154"/>
      <c r="L650" s="144"/>
      <c r="M650" s="144"/>
      <c r="N650" s="144"/>
      <c r="O650" s="144"/>
      <c r="P650" s="144"/>
      <c r="Q650" s="144"/>
      <c r="R650" s="144"/>
      <c r="S650" s="42" t="s">
        <v>3827</v>
      </c>
      <c r="T650" s="26" t="s">
        <v>3828</v>
      </c>
      <c r="U650" s="144"/>
      <c r="V650" s="65"/>
      <c r="W650" s="65"/>
      <c r="X650" s="65"/>
      <c r="Y650" s="65"/>
      <c r="Z650" s="144"/>
      <c r="AA650" s="49" t="s">
        <v>3829</v>
      </c>
      <c r="AB650" s="144"/>
      <c r="AC650" s="59" t="str">
        <f t="shared" si="72"/>
        <v>HEALTHSCI</v>
      </c>
      <c r="AD650" s="79" t="str">
        <f t="shared" si="73"/>
        <v>HEALTHSCI-100</v>
      </c>
      <c r="AE650" s="79" t="str">
        <f t="shared" si="74"/>
        <v>HEALTHSCI-100-33</v>
      </c>
      <c r="AF650" s="27" t="s">
        <v>3829</v>
      </c>
      <c r="AG650" s="21" t="str">
        <f t="shared" si="75"/>
        <v>100</v>
      </c>
      <c r="AH650" s="144"/>
      <c r="AI650" s="59" t="str">
        <f t="shared" si="76"/>
        <v>-</v>
      </c>
      <c r="AJ650" s="21" t="str">
        <f t="shared" si="77"/>
        <v>-</v>
      </c>
      <c r="AK650" s="144"/>
      <c r="AL650" s="154"/>
      <c r="AM650" s="154"/>
      <c r="AN650" s="154"/>
      <c r="AO650" s="154"/>
      <c r="AP650" s="144"/>
    </row>
    <row r="651" spans="9:42">
      <c r="I651" s="144"/>
      <c r="J651" s="154"/>
      <c r="K651" s="154"/>
      <c r="L651" s="144"/>
      <c r="M651" s="144"/>
      <c r="N651" s="144"/>
      <c r="O651" s="144"/>
      <c r="P651" s="144"/>
      <c r="Q651" s="144"/>
      <c r="R651" s="144"/>
      <c r="S651" s="42" t="s">
        <v>3830</v>
      </c>
      <c r="T651" s="26" t="s">
        <v>3831</v>
      </c>
      <c r="U651" s="144"/>
      <c r="V651" s="65"/>
      <c r="W651" s="65"/>
      <c r="X651" s="65"/>
      <c r="Y651" s="65"/>
      <c r="Z651" s="144"/>
      <c r="AA651" s="49" t="s">
        <v>3832</v>
      </c>
      <c r="AB651" s="144"/>
      <c r="AC651" s="59" t="str">
        <f t="shared" si="72"/>
        <v>HEALTHSCI</v>
      </c>
      <c r="AD651" s="79" t="str">
        <f t="shared" si="73"/>
        <v>HEALTHSCI-100</v>
      </c>
      <c r="AE651" s="79" t="str">
        <f t="shared" si="74"/>
        <v>HEALTHSCI-100-34</v>
      </c>
      <c r="AF651" s="27" t="s">
        <v>3832</v>
      </c>
      <c r="AG651" s="21" t="str">
        <f t="shared" si="75"/>
        <v>100</v>
      </c>
      <c r="AH651" s="144"/>
      <c r="AI651" s="59" t="str">
        <f t="shared" si="76"/>
        <v>-</v>
      </c>
      <c r="AJ651" s="21" t="str">
        <f t="shared" si="77"/>
        <v>-</v>
      </c>
      <c r="AK651" s="144"/>
      <c r="AL651" s="154"/>
      <c r="AM651" s="154"/>
      <c r="AN651" s="154"/>
      <c r="AO651" s="154"/>
      <c r="AP651" s="144"/>
    </row>
    <row r="652" spans="9:42">
      <c r="I652" s="144"/>
      <c r="J652" s="154"/>
      <c r="K652" s="154"/>
      <c r="L652" s="144"/>
      <c r="M652" s="144"/>
      <c r="N652" s="144"/>
      <c r="O652" s="144"/>
      <c r="P652" s="144"/>
      <c r="Q652" s="144"/>
      <c r="R652" s="144"/>
      <c r="S652" s="42" t="s">
        <v>3833</v>
      </c>
      <c r="T652" s="26" t="s">
        <v>3834</v>
      </c>
      <c r="U652" s="144"/>
      <c r="V652" s="65"/>
      <c r="W652" s="65"/>
      <c r="X652" s="65"/>
      <c r="Y652" s="65"/>
      <c r="Z652" s="144"/>
      <c r="AA652" s="49" t="s">
        <v>3835</v>
      </c>
      <c r="AB652" s="144"/>
      <c r="AC652" s="59" t="str">
        <f t="shared" si="72"/>
        <v>HEALTHSCI</v>
      </c>
      <c r="AD652" s="79" t="str">
        <f t="shared" si="73"/>
        <v>HEALTHSCI-100</v>
      </c>
      <c r="AE652" s="79" t="str">
        <f t="shared" si="74"/>
        <v>HEALTHSCI-100-35</v>
      </c>
      <c r="AF652" s="27" t="s">
        <v>3835</v>
      </c>
      <c r="AG652" s="21" t="str">
        <f t="shared" si="75"/>
        <v>100</v>
      </c>
      <c r="AH652" s="144"/>
      <c r="AI652" s="59" t="str">
        <f t="shared" si="76"/>
        <v>-</v>
      </c>
      <c r="AJ652" s="21" t="str">
        <f t="shared" si="77"/>
        <v>-</v>
      </c>
      <c r="AK652" s="144"/>
      <c r="AL652" s="154"/>
      <c r="AM652" s="154"/>
      <c r="AN652" s="154"/>
      <c r="AO652" s="154"/>
      <c r="AP652" s="144"/>
    </row>
    <row r="653" spans="9:42">
      <c r="I653" s="144"/>
      <c r="J653" s="154"/>
      <c r="K653" s="154"/>
      <c r="L653" s="144"/>
      <c r="M653" s="144"/>
      <c r="N653" s="144"/>
      <c r="O653" s="144"/>
      <c r="P653" s="144"/>
      <c r="Q653" s="144"/>
      <c r="R653" s="144"/>
      <c r="S653" s="42" t="s">
        <v>3836</v>
      </c>
      <c r="T653" s="26" t="s">
        <v>3837</v>
      </c>
      <c r="U653" s="144"/>
      <c r="V653" s="65"/>
      <c r="W653" s="65"/>
      <c r="X653" s="65"/>
      <c r="Y653" s="65"/>
      <c r="Z653" s="144"/>
      <c r="AA653" s="49" t="s">
        <v>3838</v>
      </c>
      <c r="AB653" s="144"/>
      <c r="AC653" s="59" t="str">
        <f t="shared" si="72"/>
        <v>HEALTHSCI</v>
      </c>
      <c r="AD653" s="79" t="str">
        <f t="shared" si="73"/>
        <v>HEALTHSCI-100</v>
      </c>
      <c r="AE653" s="79" t="str">
        <f t="shared" si="74"/>
        <v>HEALTHSCI-100-36</v>
      </c>
      <c r="AF653" s="27" t="s">
        <v>3838</v>
      </c>
      <c r="AG653" s="21" t="str">
        <f t="shared" si="75"/>
        <v>100</v>
      </c>
      <c r="AH653" s="144"/>
      <c r="AI653" s="59" t="str">
        <f t="shared" si="76"/>
        <v>-</v>
      </c>
      <c r="AJ653" s="21" t="str">
        <f t="shared" si="77"/>
        <v>-</v>
      </c>
      <c r="AK653" s="144"/>
      <c r="AL653" s="154"/>
      <c r="AM653" s="154"/>
      <c r="AN653" s="154"/>
      <c r="AO653" s="154"/>
      <c r="AP653" s="144"/>
    </row>
    <row r="654" spans="9:42">
      <c r="I654" s="144"/>
      <c r="J654" s="154"/>
      <c r="K654" s="154"/>
      <c r="L654" s="144"/>
      <c r="M654" s="144"/>
      <c r="N654" s="144"/>
      <c r="O654" s="144"/>
      <c r="P654" s="144"/>
      <c r="Q654" s="144"/>
      <c r="R654" s="144"/>
      <c r="S654" s="42" t="s">
        <v>3839</v>
      </c>
      <c r="T654" s="26" t="s">
        <v>3840</v>
      </c>
      <c r="U654" s="144"/>
      <c r="V654" s="65"/>
      <c r="W654" s="65"/>
      <c r="X654" s="65"/>
      <c r="Y654" s="65"/>
      <c r="Z654" s="144"/>
      <c r="AA654" s="49" t="s">
        <v>3841</v>
      </c>
      <c r="AB654" s="144"/>
      <c r="AC654" s="59" t="str">
        <f t="shared" si="72"/>
        <v>HEALTHSCI</v>
      </c>
      <c r="AD654" s="79" t="str">
        <f t="shared" si="73"/>
        <v>HEALTHSCI-100</v>
      </c>
      <c r="AE654" s="79" t="str">
        <f t="shared" si="74"/>
        <v>HEALTHSCI-100-37</v>
      </c>
      <c r="AF654" s="27" t="s">
        <v>3841</v>
      </c>
      <c r="AG654" s="21" t="str">
        <f t="shared" si="75"/>
        <v>100</v>
      </c>
      <c r="AH654" s="144"/>
      <c r="AI654" s="59" t="str">
        <f t="shared" si="76"/>
        <v>-</v>
      </c>
      <c r="AJ654" s="21" t="str">
        <f t="shared" si="77"/>
        <v>-</v>
      </c>
      <c r="AK654" s="144"/>
      <c r="AL654" s="154"/>
      <c r="AM654" s="154"/>
      <c r="AN654" s="154"/>
      <c r="AO654" s="154"/>
      <c r="AP654" s="144"/>
    </row>
    <row r="655" spans="9:42">
      <c r="I655" s="144"/>
      <c r="J655" s="154"/>
      <c r="K655" s="154"/>
      <c r="L655" s="144"/>
      <c r="M655" s="144"/>
      <c r="N655" s="144"/>
      <c r="O655" s="144"/>
      <c r="P655" s="144"/>
      <c r="Q655" s="144"/>
      <c r="R655" s="144"/>
      <c r="S655" s="42" t="s">
        <v>3842</v>
      </c>
      <c r="T655" s="26" t="s">
        <v>3843</v>
      </c>
      <c r="U655" s="144"/>
      <c r="V655" s="65"/>
      <c r="W655" s="65"/>
      <c r="X655" s="65"/>
      <c r="Y655" s="65"/>
      <c r="Z655" s="144"/>
      <c r="AA655" s="49" t="s">
        <v>3844</v>
      </c>
      <c r="AB655" s="144"/>
      <c r="AC655" s="59" t="str">
        <f t="shared" si="72"/>
        <v>HEALTHSCI</v>
      </c>
      <c r="AD655" s="79" t="str">
        <f t="shared" si="73"/>
        <v>HEALTHSCI-100</v>
      </c>
      <c r="AE655" s="79" t="str">
        <f t="shared" si="74"/>
        <v>HEALTHSCI-100-38</v>
      </c>
      <c r="AF655" s="27" t="s">
        <v>3844</v>
      </c>
      <c r="AG655" s="21" t="str">
        <f t="shared" si="75"/>
        <v>100</v>
      </c>
      <c r="AH655" s="144"/>
      <c r="AI655" s="59" t="str">
        <f t="shared" si="76"/>
        <v>-</v>
      </c>
      <c r="AJ655" s="21" t="str">
        <f t="shared" si="77"/>
        <v>-</v>
      </c>
      <c r="AK655" s="144"/>
      <c r="AL655" s="154"/>
      <c r="AM655" s="154"/>
      <c r="AN655" s="154"/>
      <c r="AO655" s="154"/>
      <c r="AP655" s="144"/>
    </row>
    <row r="656" spans="9:42">
      <c r="I656" s="144"/>
      <c r="J656" s="154"/>
      <c r="K656" s="154"/>
      <c r="L656" s="144"/>
      <c r="M656" s="144"/>
      <c r="N656" s="144"/>
      <c r="O656" s="144"/>
      <c r="P656" s="144"/>
      <c r="Q656" s="144"/>
      <c r="R656" s="144"/>
      <c r="S656" s="42" t="s">
        <v>3845</v>
      </c>
      <c r="T656" s="26" t="s">
        <v>2798</v>
      </c>
      <c r="U656" s="144"/>
      <c r="V656" s="65"/>
      <c r="W656" s="65"/>
      <c r="X656" s="65"/>
      <c r="Y656" s="65"/>
      <c r="Z656" s="144"/>
      <c r="AA656" s="49" t="s">
        <v>3846</v>
      </c>
      <c r="AB656" s="144"/>
      <c r="AC656" s="59" t="str">
        <f t="shared" si="72"/>
        <v>HEALTHSCI</v>
      </c>
      <c r="AD656" s="79" t="str">
        <f t="shared" si="73"/>
        <v>HEALTHSCI-100</v>
      </c>
      <c r="AE656" s="79" t="str">
        <f t="shared" si="74"/>
        <v>HEALTHSCI-100-39</v>
      </c>
      <c r="AF656" s="27" t="s">
        <v>3846</v>
      </c>
      <c r="AG656" s="21" t="str">
        <f t="shared" si="75"/>
        <v>100</v>
      </c>
      <c r="AH656" s="144"/>
      <c r="AI656" s="59" t="str">
        <f t="shared" si="76"/>
        <v>-</v>
      </c>
      <c r="AJ656" s="21" t="str">
        <f t="shared" si="77"/>
        <v>-</v>
      </c>
      <c r="AK656" s="144"/>
      <c r="AL656" s="154"/>
      <c r="AM656" s="154"/>
      <c r="AN656" s="154"/>
      <c r="AO656" s="154"/>
      <c r="AP656" s="144"/>
    </row>
    <row r="657" spans="9:42">
      <c r="I657" s="144"/>
      <c r="J657" s="154"/>
      <c r="K657" s="154"/>
      <c r="L657" s="144"/>
      <c r="M657" s="144"/>
      <c r="N657" s="144"/>
      <c r="O657" s="144"/>
      <c r="P657" s="144"/>
      <c r="Q657" s="144"/>
      <c r="R657" s="144"/>
      <c r="S657" s="42" t="s">
        <v>3847</v>
      </c>
      <c r="T657" s="26" t="s">
        <v>3807</v>
      </c>
      <c r="U657" s="144"/>
      <c r="V657" s="65"/>
      <c r="W657" s="65"/>
      <c r="X657" s="65"/>
      <c r="Y657" s="65"/>
      <c r="Z657" s="144"/>
      <c r="AA657" s="49" t="s">
        <v>3848</v>
      </c>
      <c r="AB657" s="144"/>
      <c r="AC657" s="59" t="str">
        <f t="shared" si="72"/>
        <v>EDUCATION</v>
      </c>
      <c r="AD657" s="79" t="str">
        <f t="shared" si="73"/>
        <v>EDUCATION-100</v>
      </c>
      <c r="AE657" s="79" t="str">
        <f t="shared" si="74"/>
        <v>EDUCATION-100-1</v>
      </c>
      <c r="AF657" s="27" t="s">
        <v>3848</v>
      </c>
      <c r="AG657" s="21" t="str">
        <f t="shared" si="75"/>
        <v>100</v>
      </c>
      <c r="AH657" s="144"/>
      <c r="AI657" s="59" t="str">
        <f t="shared" si="76"/>
        <v>-</v>
      </c>
      <c r="AJ657" s="21" t="str">
        <f t="shared" si="77"/>
        <v>-</v>
      </c>
      <c r="AK657" s="144"/>
      <c r="AL657" s="154"/>
      <c r="AM657" s="154"/>
      <c r="AN657" s="154"/>
      <c r="AO657" s="154"/>
      <c r="AP657" s="144"/>
    </row>
    <row r="658" spans="9:42">
      <c r="I658" s="144"/>
      <c r="J658" s="154"/>
      <c r="K658" s="154"/>
      <c r="L658" s="144"/>
      <c r="M658" s="144"/>
      <c r="N658" s="144"/>
      <c r="O658" s="144"/>
      <c r="P658" s="144"/>
      <c r="Q658" s="144"/>
      <c r="R658" s="144"/>
      <c r="S658" s="42" t="s">
        <v>3849</v>
      </c>
      <c r="T658" s="26" t="s">
        <v>3850</v>
      </c>
      <c r="U658" s="144"/>
      <c r="V658" s="65"/>
      <c r="W658" s="65"/>
      <c r="X658" s="65"/>
      <c r="Y658" s="65"/>
      <c r="Z658" s="144"/>
      <c r="AA658" s="49" t="s">
        <v>3851</v>
      </c>
      <c r="AB658" s="144"/>
      <c r="AC658" s="59" t="str">
        <f t="shared" si="72"/>
        <v>HEALTHSCI</v>
      </c>
      <c r="AD658" s="79" t="str">
        <f t="shared" si="73"/>
        <v>HEALTHSCI-100</v>
      </c>
      <c r="AE658" s="79" t="str">
        <f t="shared" si="74"/>
        <v>HEALTHSCI-100-40</v>
      </c>
      <c r="AF658" s="27" t="s">
        <v>3851</v>
      </c>
      <c r="AG658" s="21" t="str">
        <f t="shared" si="75"/>
        <v>100</v>
      </c>
      <c r="AH658" s="144"/>
      <c r="AI658" s="59" t="str">
        <f t="shared" si="76"/>
        <v>-</v>
      </c>
      <c r="AJ658" s="21" t="str">
        <f t="shared" si="77"/>
        <v>-</v>
      </c>
      <c r="AK658" s="144"/>
      <c r="AL658" s="154"/>
      <c r="AM658" s="154"/>
      <c r="AN658" s="154"/>
      <c r="AO658" s="154"/>
      <c r="AP658" s="144"/>
    </row>
    <row r="659" spans="9:42">
      <c r="I659" s="144"/>
      <c r="J659" s="154"/>
      <c r="K659" s="154"/>
      <c r="L659" s="144"/>
      <c r="M659" s="144"/>
      <c r="N659" s="144"/>
      <c r="O659" s="144"/>
      <c r="P659" s="144"/>
      <c r="Q659" s="144"/>
      <c r="R659" s="144"/>
      <c r="S659" s="42" t="s">
        <v>3852</v>
      </c>
      <c r="T659" s="26" t="s">
        <v>3853</v>
      </c>
      <c r="U659" s="144"/>
      <c r="V659" s="65"/>
      <c r="W659" s="65"/>
      <c r="X659" s="65"/>
      <c r="Y659" s="65"/>
      <c r="Z659" s="144"/>
      <c r="AA659" s="49" t="s">
        <v>3854</v>
      </c>
      <c r="AB659" s="144"/>
      <c r="AC659" s="59" t="str">
        <f t="shared" si="72"/>
        <v>HEALTHSCI</v>
      </c>
      <c r="AD659" s="79" t="str">
        <f t="shared" si="73"/>
        <v>HEALTHSCI-100</v>
      </c>
      <c r="AE659" s="79" t="str">
        <f t="shared" si="74"/>
        <v>HEALTHSCI-100-41</v>
      </c>
      <c r="AF659" s="27" t="s">
        <v>3854</v>
      </c>
      <c r="AG659" s="21" t="str">
        <f t="shared" si="75"/>
        <v>100</v>
      </c>
      <c r="AH659" s="144"/>
      <c r="AI659" s="59" t="str">
        <f t="shared" si="76"/>
        <v>-</v>
      </c>
      <c r="AJ659" s="21" t="str">
        <f t="shared" si="77"/>
        <v>-</v>
      </c>
      <c r="AK659" s="144"/>
      <c r="AL659" s="154"/>
      <c r="AM659" s="154"/>
      <c r="AN659" s="154"/>
      <c r="AO659" s="154"/>
      <c r="AP659" s="144"/>
    </row>
    <row r="660" spans="9:42">
      <c r="I660" s="144"/>
      <c r="J660" s="154"/>
      <c r="K660" s="154"/>
      <c r="L660" s="144"/>
      <c r="M660" s="144"/>
      <c r="N660" s="144"/>
      <c r="O660" s="144"/>
      <c r="P660" s="144"/>
      <c r="Q660" s="144"/>
      <c r="R660" s="144"/>
      <c r="S660" s="42" t="s">
        <v>3855</v>
      </c>
      <c r="T660" s="26" t="s">
        <v>3856</v>
      </c>
      <c r="U660" s="144"/>
      <c r="V660" s="65"/>
      <c r="W660" s="65"/>
      <c r="X660" s="65"/>
      <c r="Y660" s="65"/>
      <c r="Z660" s="144"/>
      <c r="AA660" s="49" t="s">
        <v>3857</v>
      </c>
      <c r="AB660" s="144"/>
      <c r="AC660" s="59" t="str">
        <f t="shared" si="72"/>
        <v>HEALTHSCI</v>
      </c>
      <c r="AD660" s="79" t="str">
        <f t="shared" si="73"/>
        <v>HEALTHSCI-100</v>
      </c>
      <c r="AE660" s="79" t="str">
        <f t="shared" si="74"/>
        <v>HEALTHSCI-100-42</v>
      </c>
      <c r="AF660" s="27" t="s">
        <v>3857</v>
      </c>
      <c r="AG660" s="21" t="str">
        <f t="shared" si="75"/>
        <v>100</v>
      </c>
      <c r="AH660" s="144"/>
      <c r="AI660" s="59" t="str">
        <f t="shared" si="76"/>
        <v>-</v>
      </c>
      <c r="AJ660" s="21" t="str">
        <f t="shared" si="77"/>
        <v>-</v>
      </c>
      <c r="AK660" s="144"/>
      <c r="AL660" s="154"/>
      <c r="AM660" s="154"/>
      <c r="AN660" s="154"/>
      <c r="AO660" s="154"/>
      <c r="AP660" s="144"/>
    </row>
    <row r="661" spans="9:42">
      <c r="I661" s="144"/>
      <c r="J661" s="154"/>
      <c r="K661" s="154"/>
      <c r="L661" s="144"/>
      <c r="M661" s="144"/>
      <c r="N661" s="144"/>
      <c r="O661" s="144"/>
      <c r="P661" s="144"/>
      <c r="Q661" s="144"/>
      <c r="R661" s="144"/>
      <c r="S661" s="42" t="s">
        <v>3858</v>
      </c>
      <c r="T661" s="26" t="s">
        <v>3859</v>
      </c>
      <c r="U661" s="144"/>
      <c r="V661" s="65"/>
      <c r="W661" s="65"/>
      <c r="X661" s="65"/>
      <c r="Y661" s="65"/>
      <c r="Z661" s="144"/>
      <c r="AA661" s="49" t="s">
        <v>3860</v>
      </c>
      <c r="AB661" s="144"/>
      <c r="AC661" s="59" t="str">
        <f t="shared" si="72"/>
        <v>EDUCATION</v>
      </c>
      <c r="AD661" s="79" t="str">
        <f t="shared" si="73"/>
        <v>EDUCATION-100</v>
      </c>
      <c r="AE661" s="79" t="str">
        <f t="shared" si="74"/>
        <v>EDUCATION-100-2</v>
      </c>
      <c r="AF661" s="27" t="s">
        <v>3860</v>
      </c>
      <c r="AG661" s="21" t="str">
        <f t="shared" si="75"/>
        <v>100</v>
      </c>
      <c r="AH661" s="144"/>
      <c r="AI661" s="59" t="str">
        <f t="shared" si="76"/>
        <v>-</v>
      </c>
      <c r="AJ661" s="21" t="str">
        <f t="shared" si="77"/>
        <v>-</v>
      </c>
      <c r="AK661" s="144"/>
      <c r="AL661" s="154"/>
      <c r="AM661" s="154"/>
      <c r="AN661" s="154"/>
      <c r="AO661" s="154"/>
      <c r="AP661" s="144"/>
    </row>
    <row r="662" spans="9:42">
      <c r="I662" s="144"/>
      <c r="J662" s="154"/>
      <c r="K662" s="154"/>
      <c r="L662" s="144"/>
      <c r="M662" s="144"/>
      <c r="N662" s="144"/>
      <c r="O662" s="144"/>
      <c r="P662" s="144"/>
      <c r="Q662" s="144"/>
      <c r="R662" s="144"/>
      <c r="S662" s="42" t="s">
        <v>3861</v>
      </c>
      <c r="T662" s="26" t="s">
        <v>3862</v>
      </c>
      <c r="U662" s="144"/>
      <c r="V662" s="65"/>
      <c r="W662" s="65"/>
      <c r="X662" s="65"/>
      <c r="Y662" s="65"/>
      <c r="Z662" s="144"/>
      <c r="AA662" s="49" t="s">
        <v>3863</v>
      </c>
      <c r="AB662" s="144"/>
      <c r="AC662" s="59" t="str">
        <f t="shared" si="72"/>
        <v>EDUCATION</v>
      </c>
      <c r="AD662" s="79" t="str">
        <f t="shared" si="73"/>
        <v>EDUCATION-100</v>
      </c>
      <c r="AE662" s="79" t="str">
        <f t="shared" si="74"/>
        <v>EDUCATION-100-3</v>
      </c>
      <c r="AF662" s="27" t="s">
        <v>3863</v>
      </c>
      <c r="AG662" s="21" t="str">
        <f t="shared" si="75"/>
        <v>100</v>
      </c>
      <c r="AH662" s="144"/>
      <c r="AI662" s="59" t="str">
        <f t="shared" si="76"/>
        <v>-</v>
      </c>
      <c r="AJ662" s="21" t="str">
        <f t="shared" si="77"/>
        <v>-</v>
      </c>
      <c r="AK662" s="144"/>
      <c r="AL662" s="154"/>
      <c r="AM662" s="154"/>
      <c r="AN662" s="154"/>
      <c r="AO662" s="154"/>
      <c r="AP662" s="144"/>
    </row>
    <row r="663" spans="9:42">
      <c r="I663" s="144"/>
      <c r="J663" s="154"/>
      <c r="K663" s="154"/>
      <c r="L663" s="144"/>
      <c r="M663" s="144"/>
      <c r="N663" s="144"/>
      <c r="O663" s="144"/>
      <c r="P663" s="144"/>
      <c r="Q663" s="144"/>
      <c r="R663" s="144"/>
      <c r="S663" s="42" t="s">
        <v>3864</v>
      </c>
      <c r="T663" s="26" t="s">
        <v>3108</v>
      </c>
      <c r="U663" s="144"/>
      <c r="V663" s="65"/>
      <c r="W663" s="65"/>
      <c r="X663" s="65"/>
      <c r="Y663" s="65"/>
      <c r="Z663" s="144"/>
      <c r="AA663" s="49" t="s">
        <v>3865</v>
      </c>
      <c r="AB663" s="144"/>
      <c r="AC663" s="59" t="str">
        <f t="shared" si="72"/>
        <v>EDUCATION</v>
      </c>
      <c r="AD663" s="79" t="str">
        <f t="shared" si="73"/>
        <v>EDUCATION-100</v>
      </c>
      <c r="AE663" s="79" t="str">
        <f t="shared" si="74"/>
        <v>EDUCATION-100-4</v>
      </c>
      <c r="AF663" s="27" t="s">
        <v>3865</v>
      </c>
      <c r="AG663" s="21" t="str">
        <f t="shared" si="75"/>
        <v>100</v>
      </c>
      <c r="AH663" s="144"/>
      <c r="AI663" s="59" t="str">
        <f t="shared" si="76"/>
        <v>-</v>
      </c>
      <c r="AJ663" s="21" t="str">
        <f t="shared" si="77"/>
        <v>-</v>
      </c>
      <c r="AK663" s="144"/>
      <c r="AL663" s="154"/>
      <c r="AM663" s="154"/>
      <c r="AN663" s="154"/>
      <c r="AO663" s="154"/>
      <c r="AP663" s="144"/>
    </row>
    <row r="664" spans="9:42">
      <c r="I664" s="144"/>
      <c r="J664" s="154"/>
      <c r="K664" s="154"/>
      <c r="L664" s="144"/>
      <c r="M664" s="144"/>
      <c r="N664" s="144"/>
      <c r="O664" s="144"/>
      <c r="P664" s="144"/>
      <c r="Q664" s="144"/>
      <c r="R664" s="144"/>
      <c r="S664" s="42" t="s">
        <v>3866</v>
      </c>
      <c r="T664" s="26" t="s">
        <v>3867</v>
      </c>
      <c r="U664" s="144"/>
      <c r="V664" s="65"/>
      <c r="W664" s="65"/>
      <c r="X664" s="65"/>
      <c r="Y664" s="65"/>
      <c r="Z664" s="144"/>
      <c r="AA664" s="49" t="s">
        <v>3868</v>
      </c>
      <c r="AB664" s="144"/>
      <c r="AC664" s="59" t="str">
        <f t="shared" si="72"/>
        <v>EDUCATION</v>
      </c>
      <c r="AD664" s="79" t="str">
        <f t="shared" si="73"/>
        <v>EDUCATION-100</v>
      </c>
      <c r="AE664" s="79" t="str">
        <f t="shared" si="74"/>
        <v>EDUCATION-100-5</v>
      </c>
      <c r="AF664" s="27" t="s">
        <v>3868</v>
      </c>
      <c r="AG664" s="21" t="str">
        <f t="shared" si="75"/>
        <v>100</v>
      </c>
      <c r="AH664" s="144"/>
      <c r="AI664" s="59" t="str">
        <f t="shared" si="76"/>
        <v>-</v>
      </c>
      <c r="AJ664" s="21" t="str">
        <f t="shared" si="77"/>
        <v>-</v>
      </c>
      <c r="AK664" s="144"/>
      <c r="AL664" s="154"/>
      <c r="AM664" s="154"/>
      <c r="AN664" s="154"/>
      <c r="AO664" s="154"/>
      <c r="AP664" s="144"/>
    </row>
    <row r="665" spans="9:42">
      <c r="I665" s="144"/>
      <c r="J665" s="154"/>
      <c r="K665" s="154"/>
      <c r="L665" s="144"/>
      <c r="M665" s="144"/>
      <c r="N665" s="144"/>
      <c r="O665" s="144"/>
      <c r="P665" s="144"/>
      <c r="Q665" s="144"/>
      <c r="R665" s="144"/>
      <c r="S665" s="42" t="s">
        <v>3869</v>
      </c>
      <c r="T665" s="26" t="s">
        <v>3870</v>
      </c>
      <c r="U665" s="144"/>
      <c r="V665" s="65"/>
      <c r="W665" s="65"/>
      <c r="X665" s="65"/>
      <c r="Y665" s="65"/>
      <c r="Z665" s="144"/>
      <c r="AA665" s="49" t="s">
        <v>3871</v>
      </c>
      <c r="AB665" s="144"/>
      <c r="AC665" s="59" t="str">
        <f t="shared" si="72"/>
        <v>EDUCATION</v>
      </c>
      <c r="AD665" s="79" t="str">
        <f t="shared" si="73"/>
        <v>EDUCATION-100</v>
      </c>
      <c r="AE665" s="79" t="str">
        <f t="shared" si="74"/>
        <v>EDUCATION-100-6</v>
      </c>
      <c r="AF665" s="27" t="s">
        <v>3871</v>
      </c>
      <c r="AG665" s="21" t="str">
        <f t="shared" si="75"/>
        <v>100</v>
      </c>
      <c r="AH665" s="144"/>
      <c r="AI665" s="59" t="str">
        <f t="shared" si="76"/>
        <v>-</v>
      </c>
      <c r="AJ665" s="21" t="str">
        <f t="shared" si="77"/>
        <v>-</v>
      </c>
      <c r="AK665" s="144"/>
      <c r="AL665" s="154"/>
      <c r="AM665" s="154"/>
      <c r="AN665" s="154"/>
      <c r="AO665" s="154"/>
      <c r="AP665" s="144"/>
    </row>
    <row r="666" spans="9:42">
      <c r="I666" s="144"/>
      <c r="J666" s="154"/>
      <c r="K666" s="154"/>
      <c r="L666" s="144"/>
      <c r="M666" s="144"/>
      <c r="N666" s="144"/>
      <c r="O666" s="144"/>
      <c r="P666" s="144"/>
      <c r="Q666" s="144"/>
      <c r="R666" s="144"/>
      <c r="S666" s="42" t="s">
        <v>3872</v>
      </c>
      <c r="T666" s="26" t="s">
        <v>3873</v>
      </c>
      <c r="U666" s="144"/>
      <c r="V666" s="65"/>
      <c r="W666" s="65"/>
      <c r="X666" s="65"/>
      <c r="Y666" s="65"/>
      <c r="Z666" s="144"/>
      <c r="AA666" s="49" t="s">
        <v>3874</v>
      </c>
      <c r="AB666" s="144"/>
      <c r="AC666" s="59" t="str">
        <f t="shared" si="72"/>
        <v>EDUCATION</v>
      </c>
      <c r="AD666" s="79" t="str">
        <f t="shared" si="73"/>
        <v>EDUCATION-100</v>
      </c>
      <c r="AE666" s="79" t="str">
        <f t="shared" si="74"/>
        <v>EDUCATION-100-7</v>
      </c>
      <c r="AF666" s="27" t="s">
        <v>3874</v>
      </c>
      <c r="AG666" s="21" t="str">
        <f t="shared" si="75"/>
        <v>100</v>
      </c>
      <c r="AH666" s="144"/>
      <c r="AI666" s="59" t="str">
        <f t="shared" si="76"/>
        <v>-</v>
      </c>
      <c r="AJ666" s="21" t="str">
        <f t="shared" si="77"/>
        <v>-</v>
      </c>
      <c r="AK666" s="144"/>
      <c r="AL666" s="154"/>
      <c r="AM666" s="154"/>
      <c r="AN666" s="154"/>
      <c r="AO666" s="154"/>
      <c r="AP666" s="144"/>
    </row>
    <row r="667" spans="9:42">
      <c r="I667" s="144"/>
      <c r="J667" s="154"/>
      <c r="K667" s="154"/>
      <c r="L667" s="144"/>
      <c r="M667" s="144"/>
      <c r="N667" s="144"/>
      <c r="O667" s="144"/>
      <c r="P667" s="144"/>
      <c r="Q667" s="144"/>
      <c r="R667" s="144"/>
      <c r="S667" s="42" t="s">
        <v>3875</v>
      </c>
      <c r="T667" s="26" t="s">
        <v>3876</v>
      </c>
      <c r="U667" s="144"/>
      <c r="V667" s="65"/>
      <c r="W667" s="65"/>
      <c r="X667" s="65"/>
      <c r="Y667" s="65"/>
      <c r="Z667" s="144"/>
      <c r="AA667" s="49" t="s">
        <v>3877</v>
      </c>
      <c r="AB667" s="144"/>
      <c r="AC667" s="59" t="str">
        <f t="shared" si="72"/>
        <v>HEALTHSCI</v>
      </c>
      <c r="AD667" s="79" t="str">
        <f t="shared" si="73"/>
        <v>HEALTHSCI-100</v>
      </c>
      <c r="AE667" s="79" t="str">
        <f t="shared" si="74"/>
        <v>HEALTHSCI-100-43</v>
      </c>
      <c r="AF667" s="27" t="s">
        <v>3877</v>
      </c>
      <c r="AG667" s="21" t="str">
        <f t="shared" si="75"/>
        <v>100</v>
      </c>
      <c r="AH667" s="144"/>
      <c r="AI667" s="59" t="str">
        <f t="shared" si="76"/>
        <v>-</v>
      </c>
      <c r="AJ667" s="21" t="str">
        <f t="shared" si="77"/>
        <v>-</v>
      </c>
      <c r="AK667" s="144"/>
      <c r="AL667" s="154"/>
      <c r="AM667" s="154"/>
      <c r="AN667" s="154"/>
      <c r="AO667" s="154"/>
      <c r="AP667" s="144"/>
    </row>
    <row r="668" spans="9:42">
      <c r="I668" s="144"/>
      <c r="J668" s="154"/>
      <c r="K668" s="154"/>
      <c r="L668" s="144"/>
      <c r="M668" s="144"/>
      <c r="N668" s="144"/>
      <c r="O668" s="144"/>
      <c r="P668" s="144"/>
      <c r="Q668" s="144"/>
      <c r="R668" s="144"/>
      <c r="S668" s="42" t="s">
        <v>3878</v>
      </c>
      <c r="T668" s="26" t="s">
        <v>3879</v>
      </c>
      <c r="U668" s="144"/>
      <c r="V668" s="65"/>
      <c r="W668" s="65"/>
      <c r="X668" s="65"/>
      <c r="Y668" s="65"/>
      <c r="Z668" s="144"/>
      <c r="AA668" s="49" t="s">
        <v>3880</v>
      </c>
      <c r="AB668" s="144"/>
      <c r="AC668" s="59" t="str">
        <f t="shared" si="72"/>
        <v>HEALTHSCI</v>
      </c>
      <c r="AD668" s="79" t="str">
        <f t="shared" si="73"/>
        <v>HEALTHSCI-100</v>
      </c>
      <c r="AE668" s="79" t="str">
        <f t="shared" si="74"/>
        <v>HEALTHSCI-100-44</v>
      </c>
      <c r="AF668" s="27" t="s">
        <v>3880</v>
      </c>
      <c r="AG668" s="21" t="str">
        <f t="shared" si="75"/>
        <v>100</v>
      </c>
      <c r="AH668" s="144"/>
      <c r="AI668" s="59" t="str">
        <f t="shared" si="76"/>
        <v>-</v>
      </c>
      <c r="AJ668" s="21" t="str">
        <f t="shared" si="77"/>
        <v>-</v>
      </c>
      <c r="AK668" s="144"/>
      <c r="AL668" s="154"/>
      <c r="AM668" s="154"/>
      <c r="AN668" s="154"/>
      <c r="AO668" s="154"/>
      <c r="AP668" s="144"/>
    </row>
    <row r="669" spans="9:42">
      <c r="I669" s="144"/>
      <c r="J669" s="154"/>
      <c r="K669" s="154"/>
      <c r="L669" s="144"/>
      <c r="M669" s="144"/>
      <c r="N669" s="144"/>
      <c r="O669" s="144"/>
      <c r="P669" s="144"/>
      <c r="Q669" s="144"/>
      <c r="R669" s="144"/>
      <c r="S669" s="42" t="s">
        <v>3881</v>
      </c>
      <c r="T669" s="26" t="s">
        <v>3882</v>
      </c>
      <c r="U669" s="144"/>
      <c r="V669" s="65"/>
      <c r="W669" s="65"/>
      <c r="X669" s="65"/>
      <c r="Y669" s="65"/>
      <c r="Z669" s="144"/>
      <c r="AA669" s="49" t="s">
        <v>3883</v>
      </c>
      <c r="AB669" s="144"/>
      <c r="AC669" s="59" t="str">
        <f t="shared" si="72"/>
        <v>HEALTHSCI</v>
      </c>
      <c r="AD669" s="79" t="str">
        <f t="shared" si="73"/>
        <v>HEALTHSCI-100</v>
      </c>
      <c r="AE669" s="79" t="str">
        <f t="shared" si="74"/>
        <v>HEALTHSCI-100-45</v>
      </c>
      <c r="AF669" s="27" t="s">
        <v>3883</v>
      </c>
      <c r="AG669" s="21" t="str">
        <f t="shared" si="75"/>
        <v>100</v>
      </c>
      <c r="AH669" s="144"/>
      <c r="AI669" s="59" t="str">
        <f t="shared" si="76"/>
        <v>-</v>
      </c>
      <c r="AJ669" s="21" t="str">
        <f t="shared" si="77"/>
        <v>-</v>
      </c>
      <c r="AK669" s="144"/>
      <c r="AL669" s="154"/>
      <c r="AM669" s="154"/>
      <c r="AN669" s="154"/>
      <c r="AO669" s="154"/>
      <c r="AP669" s="144"/>
    </row>
    <row r="670" spans="9:42">
      <c r="I670" s="144"/>
      <c r="J670" s="154"/>
      <c r="K670" s="154"/>
      <c r="L670" s="144"/>
      <c r="M670" s="144"/>
      <c r="N670" s="144"/>
      <c r="O670" s="144"/>
      <c r="P670" s="144"/>
      <c r="Q670" s="144"/>
      <c r="R670" s="144"/>
      <c r="S670" s="42" t="s">
        <v>3884</v>
      </c>
      <c r="T670" s="26" t="s">
        <v>3885</v>
      </c>
      <c r="U670" s="144"/>
      <c r="V670" s="65"/>
      <c r="W670" s="65"/>
      <c r="X670" s="65"/>
      <c r="Y670" s="65"/>
      <c r="Z670" s="144"/>
      <c r="AA670" s="49" t="s">
        <v>3886</v>
      </c>
      <c r="AB670" s="144"/>
      <c r="AC670" s="59" t="str">
        <f t="shared" si="72"/>
        <v>HEALTHSCI</v>
      </c>
      <c r="AD670" s="79" t="str">
        <f t="shared" si="73"/>
        <v>HEALTHSCI-100</v>
      </c>
      <c r="AE670" s="79" t="str">
        <f t="shared" si="74"/>
        <v>HEALTHSCI-100-46</v>
      </c>
      <c r="AF670" s="27" t="s">
        <v>3886</v>
      </c>
      <c r="AG670" s="21" t="str">
        <f t="shared" si="75"/>
        <v>100</v>
      </c>
      <c r="AH670" s="144"/>
      <c r="AI670" s="59" t="str">
        <f t="shared" si="76"/>
        <v>-</v>
      </c>
      <c r="AJ670" s="21" t="str">
        <f t="shared" si="77"/>
        <v>-</v>
      </c>
      <c r="AK670" s="144"/>
      <c r="AL670" s="154"/>
      <c r="AM670" s="154"/>
      <c r="AN670" s="154"/>
      <c r="AO670" s="154"/>
      <c r="AP670" s="144"/>
    </row>
    <row r="671" spans="9:42">
      <c r="I671" s="144"/>
      <c r="J671" s="154"/>
      <c r="K671" s="154"/>
      <c r="L671" s="144"/>
      <c r="M671" s="144"/>
      <c r="N671" s="144"/>
      <c r="O671" s="144"/>
      <c r="P671" s="144"/>
      <c r="Q671" s="144"/>
      <c r="R671" s="144"/>
      <c r="S671" s="42" t="s">
        <v>3887</v>
      </c>
      <c r="T671" s="26" t="s">
        <v>3888</v>
      </c>
      <c r="U671" s="144"/>
      <c r="V671" s="65"/>
      <c r="W671" s="65"/>
      <c r="X671" s="65"/>
      <c r="Y671" s="65"/>
      <c r="Z671" s="144"/>
      <c r="AA671" s="49" t="s">
        <v>3889</v>
      </c>
      <c r="AB671" s="144"/>
      <c r="AC671" s="59" t="str">
        <f t="shared" si="72"/>
        <v>HEALTHSCI</v>
      </c>
      <c r="AD671" s="79" t="str">
        <f t="shared" si="73"/>
        <v>HEALTHSCI-100</v>
      </c>
      <c r="AE671" s="79" t="str">
        <f t="shared" si="74"/>
        <v>HEALTHSCI-100-47</v>
      </c>
      <c r="AF671" s="27" t="s">
        <v>3889</v>
      </c>
      <c r="AG671" s="21" t="str">
        <f t="shared" si="75"/>
        <v>100</v>
      </c>
      <c r="AH671" s="144"/>
      <c r="AI671" s="59" t="str">
        <f t="shared" si="76"/>
        <v>-</v>
      </c>
      <c r="AJ671" s="21" t="str">
        <f t="shared" si="77"/>
        <v>-</v>
      </c>
      <c r="AK671" s="144"/>
      <c r="AL671" s="154"/>
      <c r="AM671" s="154"/>
      <c r="AN671" s="154"/>
      <c r="AO671" s="154"/>
      <c r="AP671" s="144"/>
    </row>
    <row r="672" spans="9:42">
      <c r="I672" s="144"/>
      <c r="J672" s="154"/>
      <c r="K672" s="154"/>
      <c r="L672" s="144"/>
      <c r="M672" s="144"/>
      <c r="N672" s="144"/>
      <c r="O672" s="144"/>
      <c r="P672" s="144"/>
      <c r="Q672" s="144"/>
      <c r="R672" s="144"/>
      <c r="S672" s="42" t="s">
        <v>3890</v>
      </c>
      <c r="T672" s="26" t="s">
        <v>3891</v>
      </c>
      <c r="U672" s="144"/>
      <c r="V672" s="65"/>
      <c r="W672" s="65"/>
      <c r="X672" s="65"/>
      <c r="Y672" s="65"/>
      <c r="Z672" s="144"/>
      <c r="AA672" s="49" t="s">
        <v>3892</v>
      </c>
      <c r="AB672" s="144"/>
      <c r="AC672" s="59" t="str">
        <f t="shared" si="72"/>
        <v>HEALTHSCI</v>
      </c>
      <c r="AD672" s="79" t="str">
        <f t="shared" si="73"/>
        <v>HEALTHSCI-100</v>
      </c>
      <c r="AE672" s="79" t="str">
        <f t="shared" si="74"/>
        <v>HEALTHSCI-100-48</v>
      </c>
      <c r="AF672" s="27" t="s">
        <v>3892</v>
      </c>
      <c r="AG672" s="21" t="str">
        <f t="shared" si="75"/>
        <v>100</v>
      </c>
      <c r="AH672" s="144"/>
      <c r="AI672" s="59" t="str">
        <f t="shared" si="76"/>
        <v>-</v>
      </c>
      <c r="AJ672" s="21" t="str">
        <f t="shared" si="77"/>
        <v>-</v>
      </c>
      <c r="AK672" s="144"/>
      <c r="AL672" s="154"/>
      <c r="AM672" s="154"/>
      <c r="AN672" s="154"/>
      <c r="AO672" s="154"/>
      <c r="AP672" s="144"/>
    </row>
    <row r="673" spans="9:42">
      <c r="I673" s="144"/>
      <c r="J673" s="154"/>
      <c r="K673" s="154"/>
      <c r="L673" s="144"/>
      <c r="M673" s="144"/>
      <c r="N673" s="144"/>
      <c r="O673" s="144"/>
      <c r="P673" s="144"/>
      <c r="Q673" s="144"/>
      <c r="R673" s="144"/>
      <c r="S673" s="42" t="s">
        <v>3893</v>
      </c>
      <c r="T673" s="26" t="s">
        <v>3894</v>
      </c>
      <c r="U673" s="144"/>
      <c r="V673" s="65"/>
      <c r="W673" s="65"/>
      <c r="X673" s="65"/>
      <c r="Y673" s="65"/>
      <c r="Z673" s="144"/>
      <c r="AA673" s="49" t="s">
        <v>3895</v>
      </c>
      <c r="AB673" s="144"/>
      <c r="AC673" s="59" t="str">
        <f t="shared" si="72"/>
        <v>HEALTHSCI</v>
      </c>
      <c r="AD673" s="79" t="str">
        <f t="shared" si="73"/>
        <v>HEALTHSCI-100</v>
      </c>
      <c r="AE673" s="79" t="str">
        <f t="shared" si="74"/>
        <v>HEALTHSCI-100-49</v>
      </c>
      <c r="AF673" s="27" t="s">
        <v>3895</v>
      </c>
      <c r="AG673" s="21" t="str">
        <f t="shared" si="75"/>
        <v>100</v>
      </c>
      <c r="AH673" s="144"/>
      <c r="AI673" s="59" t="str">
        <f t="shared" si="76"/>
        <v>-</v>
      </c>
      <c r="AJ673" s="21" t="str">
        <f t="shared" si="77"/>
        <v>-</v>
      </c>
      <c r="AK673" s="144"/>
      <c r="AL673" s="154"/>
      <c r="AM673" s="154"/>
      <c r="AN673" s="154"/>
      <c r="AO673" s="154"/>
      <c r="AP673" s="144"/>
    </row>
    <row r="674" spans="9:42">
      <c r="I674" s="144"/>
      <c r="J674" s="154"/>
      <c r="K674" s="154"/>
      <c r="L674" s="144"/>
      <c r="M674" s="144"/>
      <c r="N674" s="144"/>
      <c r="O674" s="144"/>
      <c r="P674" s="144"/>
      <c r="Q674" s="144"/>
      <c r="R674" s="144"/>
      <c r="S674" s="42" t="s">
        <v>3896</v>
      </c>
      <c r="T674" s="26" t="s">
        <v>3897</v>
      </c>
      <c r="U674" s="144"/>
      <c r="V674" s="65"/>
      <c r="W674" s="65"/>
      <c r="X674" s="65"/>
      <c r="Y674" s="65"/>
      <c r="Z674" s="144"/>
      <c r="AA674" s="49" t="s">
        <v>3898</v>
      </c>
      <c r="AB674" s="144"/>
      <c r="AC674" s="59" t="str">
        <f t="shared" si="72"/>
        <v>HEALTHSCI</v>
      </c>
      <c r="AD674" s="79" t="str">
        <f t="shared" si="73"/>
        <v>HEALTHSCI-100</v>
      </c>
      <c r="AE674" s="79" t="str">
        <f t="shared" si="74"/>
        <v>HEALTHSCI-100-50</v>
      </c>
      <c r="AF674" s="27" t="s">
        <v>3898</v>
      </c>
      <c r="AG674" s="21" t="str">
        <f t="shared" si="75"/>
        <v>100</v>
      </c>
      <c r="AH674" s="144"/>
      <c r="AI674" s="59" t="str">
        <f t="shared" si="76"/>
        <v>-</v>
      </c>
      <c r="AJ674" s="21" t="str">
        <f t="shared" si="77"/>
        <v>-</v>
      </c>
      <c r="AK674" s="144"/>
      <c r="AL674" s="154"/>
      <c r="AM674" s="154"/>
      <c r="AN674" s="154"/>
      <c r="AO674" s="154"/>
      <c r="AP674" s="144"/>
    </row>
    <row r="675" spans="9:42">
      <c r="I675" s="144"/>
      <c r="J675" s="154"/>
      <c r="K675" s="154"/>
      <c r="L675" s="144"/>
      <c r="M675" s="144"/>
      <c r="N675" s="144"/>
      <c r="O675" s="144"/>
      <c r="P675" s="144"/>
      <c r="Q675" s="144"/>
      <c r="R675" s="144"/>
      <c r="S675" s="42" t="s">
        <v>3899</v>
      </c>
      <c r="T675" s="26" t="s">
        <v>3900</v>
      </c>
      <c r="U675" s="144"/>
      <c r="V675" s="65"/>
      <c r="W675" s="65"/>
      <c r="X675" s="65"/>
      <c r="Y675" s="65"/>
      <c r="Z675" s="144"/>
      <c r="AA675" s="49" t="s">
        <v>3901</v>
      </c>
      <c r="AB675" s="144"/>
      <c r="AC675" s="59" t="str">
        <f t="shared" si="72"/>
        <v>HEALTHSCI</v>
      </c>
      <c r="AD675" s="79" t="str">
        <f t="shared" si="73"/>
        <v>HEALTHSCI-100</v>
      </c>
      <c r="AE675" s="79" t="str">
        <f t="shared" si="74"/>
        <v>HEALTHSCI-100-51</v>
      </c>
      <c r="AF675" s="27" t="s">
        <v>3901</v>
      </c>
      <c r="AG675" s="21" t="str">
        <f t="shared" si="75"/>
        <v>100</v>
      </c>
      <c r="AH675" s="144"/>
      <c r="AI675" s="59" t="str">
        <f t="shared" si="76"/>
        <v>-</v>
      </c>
      <c r="AJ675" s="21" t="str">
        <f t="shared" si="77"/>
        <v>-</v>
      </c>
      <c r="AK675" s="144"/>
      <c r="AL675" s="154"/>
      <c r="AM675" s="154"/>
      <c r="AN675" s="154"/>
      <c r="AO675" s="154"/>
      <c r="AP675" s="144"/>
    </row>
    <row r="676" spans="9:42">
      <c r="I676" s="144"/>
      <c r="J676" s="154"/>
      <c r="K676" s="154"/>
      <c r="L676" s="144"/>
      <c r="M676" s="144"/>
      <c r="N676" s="144"/>
      <c r="O676" s="144"/>
      <c r="P676" s="144"/>
      <c r="Q676" s="144"/>
      <c r="R676" s="144"/>
      <c r="S676" s="42" t="s">
        <v>3902</v>
      </c>
      <c r="T676" s="26" t="s">
        <v>3903</v>
      </c>
      <c r="U676" s="144"/>
      <c r="V676" s="65"/>
      <c r="W676" s="65"/>
      <c r="X676" s="65"/>
      <c r="Y676" s="65"/>
      <c r="Z676" s="144"/>
      <c r="AA676" s="49" t="s">
        <v>3904</v>
      </c>
      <c r="AB676" s="144"/>
      <c r="AC676" s="59" t="str">
        <f t="shared" si="72"/>
        <v>EDUCATION</v>
      </c>
      <c r="AD676" s="79" t="str">
        <f t="shared" si="73"/>
        <v>EDUCATION-100</v>
      </c>
      <c r="AE676" s="79" t="str">
        <f t="shared" si="74"/>
        <v>EDUCATION-100-8</v>
      </c>
      <c r="AF676" s="27" t="s">
        <v>3904</v>
      </c>
      <c r="AG676" s="21" t="str">
        <f t="shared" si="75"/>
        <v>100</v>
      </c>
      <c r="AH676" s="144"/>
      <c r="AI676" s="59" t="str">
        <f t="shared" si="76"/>
        <v>-</v>
      </c>
      <c r="AJ676" s="21" t="str">
        <f t="shared" si="77"/>
        <v>-</v>
      </c>
      <c r="AK676" s="144"/>
      <c r="AL676" s="154"/>
      <c r="AM676" s="154"/>
      <c r="AN676" s="154"/>
      <c r="AO676" s="154"/>
      <c r="AP676" s="144"/>
    </row>
    <row r="677" spans="9:42">
      <c r="I677" s="144"/>
      <c r="J677" s="154"/>
      <c r="K677" s="154"/>
      <c r="L677" s="144"/>
      <c r="M677" s="144"/>
      <c r="N677" s="144"/>
      <c r="O677" s="144"/>
      <c r="P677" s="144"/>
      <c r="Q677" s="144"/>
      <c r="R677" s="144"/>
      <c r="S677" s="42" t="s">
        <v>3905</v>
      </c>
      <c r="T677" s="26" t="s">
        <v>3906</v>
      </c>
      <c r="U677" s="144"/>
      <c r="V677" s="65"/>
      <c r="W677" s="65"/>
      <c r="X677" s="65"/>
      <c r="Y677" s="65"/>
      <c r="Z677" s="144"/>
      <c r="AA677" s="49" t="s">
        <v>3907</v>
      </c>
      <c r="AB677" s="144"/>
      <c r="AC677" s="59" t="str">
        <f t="shared" si="72"/>
        <v>HEALTHSCI</v>
      </c>
      <c r="AD677" s="79" t="str">
        <f t="shared" si="73"/>
        <v>HEALTHSCI-100</v>
      </c>
      <c r="AE677" s="79" t="str">
        <f t="shared" si="74"/>
        <v>HEALTHSCI-100-52</v>
      </c>
      <c r="AF677" s="27" t="s">
        <v>3907</v>
      </c>
      <c r="AG677" s="21" t="str">
        <f t="shared" si="75"/>
        <v>100</v>
      </c>
      <c r="AH677" s="144"/>
      <c r="AI677" s="59" t="str">
        <f t="shared" si="76"/>
        <v>-</v>
      </c>
      <c r="AJ677" s="21" t="str">
        <f t="shared" si="77"/>
        <v>-</v>
      </c>
      <c r="AK677" s="144"/>
      <c r="AL677" s="154"/>
      <c r="AM677" s="154"/>
      <c r="AN677" s="154"/>
      <c r="AO677" s="154"/>
      <c r="AP677" s="144"/>
    </row>
    <row r="678" spans="9:42">
      <c r="I678" s="144"/>
      <c r="J678" s="154"/>
      <c r="K678" s="154"/>
      <c r="L678" s="144"/>
      <c r="M678" s="144"/>
      <c r="N678" s="144"/>
      <c r="O678" s="144"/>
      <c r="P678" s="144"/>
      <c r="Q678" s="144"/>
      <c r="R678" s="144"/>
      <c r="S678" s="42" t="s">
        <v>3908</v>
      </c>
      <c r="T678" s="26" t="s">
        <v>3909</v>
      </c>
      <c r="U678" s="144"/>
      <c r="V678" s="65"/>
      <c r="W678" s="65"/>
      <c r="X678" s="65"/>
      <c r="Y678" s="65"/>
      <c r="Z678" s="144"/>
      <c r="AA678" s="49" t="s">
        <v>3910</v>
      </c>
      <c r="AB678" s="144"/>
      <c r="AC678" s="59" t="str">
        <f t="shared" si="72"/>
        <v>HEALTHSCI</v>
      </c>
      <c r="AD678" s="79" t="str">
        <f t="shared" si="73"/>
        <v>HEALTHSCI-100</v>
      </c>
      <c r="AE678" s="79" t="str">
        <f t="shared" si="74"/>
        <v>HEALTHSCI-100-53</v>
      </c>
      <c r="AF678" s="27" t="s">
        <v>3910</v>
      </c>
      <c r="AG678" s="21" t="str">
        <f t="shared" si="75"/>
        <v>100</v>
      </c>
      <c r="AH678" s="144"/>
      <c r="AI678" s="59" t="str">
        <f t="shared" si="76"/>
        <v>-</v>
      </c>
      <c r="AJ678" s="21" t="str">
        <f t="shared" si="77"/>
        <v>-</v>
      </c>
      <c r="AK678" s="144"/>
      <c r="AL678" s="154"/>
      <c r="AM678" s="154"/>
      <c r="AN678" s="154"/>
      <c r="AO678" s="154"/>
      <c r="AP678" s="144"/>
    </row>
    <row r="679" spans="9:42">
      <c r="I679" s="144"/>
      <c r="J679" s="154"/>
      <c r="K679" s="154"/>
      <c r="L679" s="144"/>
      <c r="M679" s="144"/>
      <c r="N679" s="144"/>
      <c r="O679" s="144"/>
      <c r="P679" s="144"/>
      <c r="Q679" s="144"/>
      <c r="R679" s="144"/>
      <c r="S679" s="42" t="s">
        <v>3911</v>
      </c>
      <c r="T679" s="26" t="s">
        <v>3912</v>
      </c>
      <c r="U679" s="144"/>
      <c r="V679" s="65"/>
      <c r="W679" s="65"/>
      <c r="X679" s="65"/>
      <c r="Y679" s="65"/>
      <c r="Z679" s="144"/>
      <c r="AA679" s="49" t="s">
        <v>3913</v>
      </c>
      <c r="AB679" s="144"/>
      <c r="AC679" s="59" t="str">
        <f t="shared" si="72"/>
        <v>HEALTHSCI</v>
      </c>
      <c r="AD679" s="79" t="str">
        <f t="shared" si="73"/>
        <v>HEALTHSCI-100</v>
      </c>
      <c r="AE679" s="79" t="str">
        <f t="shared" si="74"/>
        <v>HEALTHSCI-100-54</v>
      </c>
      <c r="AF679" s="27" t="s">
        <v>3913</v>
      </c>
      <c r="AG679" s="21" t="str">
        <f t="shared" si="75"/>
        <v>100</v>
      </c>
      <c r="AH679" s="144"/>
      <c r="AI679" s="59" t="str">
        <f t="shared" si="76"/>
        <v>-</v>
      </c>
      <c r="AJ679" s="21" t="str">
        <f t="shared" si="77"/>
        <v>-</v>
      </c>
      <c r="AK679" s="144"/>
      <c r="AL679" s="154"/>
      <c r="AM679" s="154"/>
      <c r="AN679" s="154"/>
      <c r="AO679" s="154"/>
      <c r="AP679" s="144"/>
    </row>
    <row r="680" spans="9:42">
      <c r="I680" s="144"/>
      <c r="J680" s="154"/>
      <c r="K680" s="154"/>
      <c r="L680" s="144"/>
      <c r="M680" s="144"/>
      <c r="N680" s="144"/>
      <c r="O680" s="144"/>
      <c r="P680" s="144"/>
      <c r="Q680" s="144"/>
      <c r="R680" s="144"/>
      <c r="S680" s="42" t="s">
        <v>2954</v>
      </c>
      <c r="T680" s="26" t="s">
        <v>3914</v>
      </c>
      <c r="U680" s="144"/>
      <c r="V680" s="65"/>
      <c r="W680" s="65"/>
      <c r="X680" s="65"/>
      <c r="Y680" s="65"/>
      <c r="Z680" s="144"/>
      <c r="AA680" s="49" t="s">
        <v>3915</v>
      </c>
      <c r="AB680" s="144"/>
      <c r="AC680" s="59" t="str">
        <f t="shared" si="72"/>
        <v>HEALTHSCI</v>
      </c>
      <c r="AD680" s="79" t="str">
        <f t="shared" si="73"/>
        <v>HEALTHSCI-100</v>
      </c>
      <c r="AE680" s="79" t="str">
        <f t="shared" si="74"/>
        <v>HEALTHSCI-100-55</v>
      </c>
      <c r="AF680" s="27" t="s">
        <v>3915</v>
      </c>
      <c r="AG680" s="21" t="str">
        <f t="shared" si="75"/>
        <v>100</v>
      </c>
      <c r="AH680" s="144"/>
      <c r="AI680" s="59" t="str">
        <f t="shared" si="76"/>
        <v>-</v>
      </c>
      <c r="AJ680" s="21" t="str">
        <f t="shared" si="77"/>
        <v>-</v>
      </c>
      <c r="AK680" s="144"/>
      <c r="AL680" s="154"/>
      <c r="AM680" s="154"/>
      <c r="AN680" s="154"/>
      <c r="AO680" s="154"/>
      <c r="AP680" s="144"/>
    </row>
    <row r="681" spans="9:42">
      <c r="I681" s="144"/>
      <c r="J681" s="154"/>
      <c r="K681" s="154"/>
      <c r="L681" s="144"/>
      <c r="M681" s="144"/>
      <c r="N681" s="144"/>
      <c r="O681" s="144"/>
      <c r="P681" s="144"/>
      <c r="Q681" s="144"/>
      <c r="R681" s="144"/>
      <c r="S681" s="42" t="s">
        <v>2959</v>
      </c>
      <c r="T681" s="26" t="s">
        <v>3916</v>
      </c>
      <c r="U681" s="144"/>
      <c r="V681" s="65"/>
      <c r="W681" s="65"/>
      <c r="X681" s="65"/>
      <c r="Y681" s="65"/>
      <c r="Z681" s="144"/>
      <c r="AA681" s="49" t="s">
        <v>3917</v>
      </c>
      <c r="AB681" s="144"/>
      <c r="AC681" s="59" t="str">
        <f t="shared" si="72"/>
        <v>HEALTHSCI</v>
      </c>
      <c r="AD681" s="79" t="str">
        <f t="shared" si="73"/>
        <v>HEALTHSCI-100</v>
      </c>
      <c r="AE681" s="79" t="str">
        <f t="shared" si="74"/>
        <v>HEALTHSCI-100-56</v>
      </c>
      <c r="AF681" s="27" t="s">
        <v>3917</v>
      </c>
      <c r="AG681" s="21" t="str">
        <f t="shared" si="75"/>
        <v>100</v>
      </c>
      <c r="AH681" s="144"/>
      <c r="AI681" s="59" t="str">
        <f t="shared" si="76"/>
        <v>-</v>
      </c>
      <c r="AJ681" s="21" t="str">
        <f t="shared" si="77"/>
        <v>-</v>
      </c>
      <c r="AK681" s="144"/>
      <c r="AL681" s="154"/>
      <c r="AM681" s="154"/>
      <c r="AN681" s="154"/>
      <c r="AO681" s="154"/>
      <c r="AP681" s="144"/>
    </row>
    <row r="682" spans="9:42">
      <c r="I682" s="144"/>
      <c r="J682" s="154"/>
      <c r="K682" s="154"/>
      <c r="L682" s="144"/>
      <c r="M682" s="144"/>
      <c r="N682" s="144"/>
      <c r="O682" s="144"/>
      <c r="P682" s="144"/>
      <c r="Q682" s="144"/>
      <c r="R682" s="144"/>
      <c r="S682" s="42" t="s">
        <v>2964</v>
      </c>
      <c r="T682" s="26" t="s">
        <v>3918</v>
      </c>
      <c r="U682" s="144"/>
      <c r="V682" s="65"/>
      <c r="W682" s="65"/>
      <c r="X682" s="65"/>
      <c r="Y682" s="65"/>
      <c r="Z682" s="144"/>
      <c r="AA682" s="49" t="s">
        <v>3919</v>
      </c>
      <c r="AB682" s="144"/>
      <c r="AC682" s="59" t="str">
        <f t="shared" si="72"/>
        <v>HEALTHSCI</v>
      </c>
      <c r="AD682" s="79" t="str">
        <f t="shared" si="73"/>
        <v>HEALTHSCI-100</v>
      </c>
      <c r="AE682" s="79" t="str">
        <f t="shared" si="74"/>
        <v>HEALTHSCI-100-57</v>
      </c>
      <c r="AF682" s="27" t="s">
        <v>3919</v>
      </c>
      <c r="AG682" s="21" t="str">
        <f t="shared" si="75"/>
        <v>100</v>
      </c>
      <c r="AH682" s="144"/>
      <c r="AI682" s="59" t="str">
        <f t="shared" si="76"/>
        <v>-</v>
      </c>
      <c r="AJ682" s="21" t="str">
        <f t="shared" si="77"/>
        <v>-</v>
      </c>
      <c r="AK682" s="144"/>
      <c r="AL682" s="154"/>
      <c r="AM682" s="154"/>
      <c r="AN682" s="154"/>
      <c r="AO682" s="154"/>
      <c r="AP682" s="144"/>
    </row>
    <row r="683" spans="9:42">
      <c r="I683" s="144"/>
      <c r="J683" s="154"/>
      <c r="K683" s="154"/>
      <c r="L683" s="144"/>
      <c r="M683" s="144"/>
      <c r="N683" s="144"/>
      <c r="O683" s="144"/>
      <c r="P683" s="144"/>
      <c r="Q683" s="144"/>
      <c r="R683" s="144"/>
      <c r="S683" s="42" t="s">
        <v>2969</v>
      </c>
      <c r="T683" s="26" t="s">
        <v>3920</v>
      </c>
      <c r="U683" s="144"/>
      <c r="V683" s="65"/>
      <c r="W683" s="65"/>
      <c r="X683" s="65"/>
      <c r="Y683" s="65"/>
      <c r="Z683" s="144"/>
      <c r="AA683" s="49" t="s">
        <v>3921</v>
      </c>
      <c r="AB683" s="144"/>
      <c r="AC683" s="59" t="str">
        <f t="shared" si="72"/>
        <v>HEALTHSCI</v>
      </c>
      <c r="AD683" s="79" t="str">
        <f t="shared" si="73"/>
        <v>HEALTHSCI-100</v>
      </c>
      <c r="AE683" s="79" t="str">
        <f t="shared" si="74"/>
        <v>HEALTHSCI-100-58</v>
      </c>
      <c r="AF683" s="27" t="s">
        <v>3921</v>
      </c>
      <c r="AG683" s="21" t="str">
        <f t="shared" si="75"/>
        <v>100</v>
      </c>
      <c r="AH683" s="144"/>
      <c r="AI683" s="59" t="str">
        <f t="shared" si="76"/>
        <v>-</v>
      </c>
      <c r="AJ683" s="21" t="str">
        <f t="shared" si="77"/>
        <v>-</v>
      </c>
      <c r="AK683" s="144"/>
      <c r="AL683" s="154"/>
      <c r="AM683" s="154"/>
      <c r="AN683" s="154"/>
      <c r="AO683" s="154"/>
      <c r="AP683" s="144"/>
    </row>
    <row r="684" spans="9:42">
      <c r="I684" s="144"/>
      <c r="J684" s="154"/>
      <c r="K684" s="154"/>
      <c r="L684" s="144"/>
      <c r="M684" s="144"/>
      <c r="N684" s="144"/>
      <c r="O684" s="144"/>
      <c r="P684" s="144"/>
      <c r="Q684" s="144"/>
      <c r="R684" s="144"/>
      <c r="S684" s="42" t="s">
        <v>2974</v>
      </c>
      <c r="T684" s="26" t="s">
        <v>3922</v>
      </c>
      <c r="U684" s="144"/>
      <c r="V684" s="65"/>
      <c r="W684" s="65"/>
      <c r="X684" s="65"/>
      <c r="Y684" s="65"/>
      <c r="Z684" s="144"/>
      <c r="AA684" s="49" t="s">
        <v>3923</v>
      </c>
      <c r="AB684" s="144"/>
      <c r="AC684" s="59" t="str">
        <f t="shared" si="72"/>
        <v>HEALTHSCI</v>
      </c>
      <c r="AD684" s="79" t="str">
        <f t="shared" si="73"/>
        <v>HEALTHSCI-100</v>
      </c>
      <c r="AE684" s="79" t="str">
        <f t="shared" si="74"/>
        <v>HEALTHSCI-100-59</v>
      </c>
      <c r="AF684" s="27" t="s">
        <v>3923</v>
      </c>
      <c r="AG684" s="21" t="str">
        <f t="shared" si="75"/>
        <v>100</v>
      </c>
      <c r="AH684" s="144"/>
      <c r="AI684" s="59" t="str">
        <f t="shared" si="76"/>
        <v>-</v>
      </c>
      <c r="AJ684" s="21" t="str">
        <f t="shared" si="77"/>
        <v>-</v>
      </c>
      <c r="AK684" s="144"/>
      <c r="AL684" s="154"/>
      <c r="AM684" s="154"/>
      <c r="AN684" s="154"/>
      <c r="AO684" s="154"/>
      <c r="AP684" s="144"/>
    </row>
    <row r="685" spans="9:42">
      <c r="I685" s="144"/>
      <c r="J685" s="154"/>
      <c r="K685" s="154"/>
      <c r="L685" s="144"/>
      <c r="M685" s="144"/>
      <c r="N685" s="144"/>
      <c r="O685" s="144"/>
      <c r="P685" s="144"/>
      <c r="Q685" s="144"/>
      <c r="R685" s="144"/>
      <c r="S685" s="42" t="s">
        <v>3924</v>
      </c>
      <c r="T685" s="26" t="s">
        <v>3925</v>
      </c>
      <c r="U685" s="144"/>
      <c r="V685" s="65"/>
      <c r="W685" s="65"/>
      <c r="X685" s="65"/>
      <c r="Y685" s="65"/>
      <c r="Z685" s="144"/>
      <c r="AA685" s="49" t="s">
        <v>3926</v>
      </c>
      <c r="AB685" s="144"/>
      <c r="AC685" s="59" t="str">
        <f t="shared" si="72"/>
        <v>HEALTHSCI</v>
      </c>
      <c r="AD685" s="79" t="str">
        <f t="shared" si="73"/>
        <v>HEALTHSCI-100</v>
      </c>
      <c r="AE685" s="79" t="str">
        <f t="shared" si="74"/>
        <v>HEALTHSCI-100-60</v>
      </c>
      <c r="AF685" s="27" t="s">
        <v>3926</v>
      </c>
      <c r="AG685" s="21" t="str">
        <f t="shared" si="75"/>
        <v>100</v>
      </c>
      <c r="AH685" s="144"/>
      <c r="AI685" s="59" t="str">
        <f t="shared" si="76"/>
        <v>-</v>
      </c>
      <c r="AJ685" s="21" t="str">
        <f t="shared" si="77"/>
        <v>-</v>
      </c>
      <c r="AK685" s="144"/>
      <c r="AL685" s="154"/>
      <c r="AM685" s="154"/>
      <c r="AN685" s="154"/>
      <c r="AO685" s="154"/>
      <c r="AP685" s="144"/>
    </row>
    <row r="686" spans="9:42">
      <c r="I686" s="144"/>
      <c r="J686" s="154"/>
      <c r="K686" s="154"/>
      <c r="L686" s="144"/>
      <c r="M686" s="144"/>
      <c r="N686" s="144"/>
      <c r="O686" s="144"/>
      <c r="P686" s="144"/>
      <c r="Q686" s="144"/>
      <c r="R686" s="144"/>
      <c r="S686" s="42" t="s">
        <v>3927</v>
      </c>
      <c r="T686" s="26" t="s">
        <v>3928</v>
      </c>
      <c r="U686" s="144"/>
      <c r="V686" s="65"/>
      <c r="W686" s="65"/>
      <c r="X686" s="65"/>
      <c r="Y686" s="65"/>
      <c r="Z686" s="144"/>
      <c r="AA686" s="49" t="s">
        <v>3929</v>
      </c>
      <c r="AB686" s="144"/>
      <c r="AC686" s="59" t="str">
        <f t="shared" si="72"/>
        <v>HEALTHSCI</v>
      </c>
      <c r="AD686" s="79" t="str">
        <f t="shared" si="73"/>
        <v>HEALTHSCI-100</v>
      </c>
      <c r="AE686" s="79" t="str">
        <f t="shared" si="74"/>
        <v>HEALTHSCI-100-61</v>
      </c>
      <c r="AF686" s="27" t="s">
        <v>3929</v>
      </c>
      <c r="AG686" s="21" t="str">
        <f t="shared" si="75"/>
        <v>100</v>
      </c>
      <c r="AH686" s="144"/>
      <c r="AI686" s="59" t="str">
        <f t="shared" si="76"/>
        <v>-</v>
      </c>
      <c r="AJ686" s="21" t="str">
        <f t="shared" si="77"/>
        <v>-</v>
      </c>
      <c r="AK686" s="144"/>
      <c r="AL686" s="154"/>
      <c r="AM686" s="154"/>
      <c r="AN686" s="154"/>
      <c r="AO686" s="154"/>
      <c r="AP686" s="144"/>
    </row>
    <row r="687" spans="9:42">
      <c r="I687" s="144"/>
      <c r="J687" s="154"/>
      <c r="K687" s="154"/>
      <c r="L687" s="144"/>
      <c r="M687" s="144"/>
      <c r="N687" s="144"/>
      <c r="O687" s="144"/>
      <c r="P687" s="144"/>
      <c r="Q687" s="144"/>
      <c r="R687" s="144"/>
      <c r="S687" s="42" t="s">
        <v>3930</v>
      </c>
      <c r="T687" s="26" t="s">
        <v>3931</v>
      </c>
      <c r="U687" s="144"/>
      <c r="V687" s="65"/>
      <c r="W687" s="65"/>
      <c r="X687" s="65"/>
      <c r="Y687" s="65"/>
      <c r="Z687" s="144"/>
      <c r="AA687" s="49" t="s">
        <v>3932</v>
      </c>
      <c r="AB687" s="144"/>
      <c r="AC687" s="59" t="str">
        <f t="shared" si="72"/>
        <v>HEALTHSCI</v>
      </c>
      <c r="AD687" s="79" t="str">
        <f t="shared" si="73"/>
        <v>HEALTHSCI-100</v>
      </c>
      <c r="AE687" s="79" t="str">
        <f t="shared" si="74"/>
        <v>HEALTHSCI-100-62</v>
      </c>
      <c r="AF687" s="27" t="s">
        <v>3932</v>
      </c>
      <c r="AG687" s="21" t="str">
        <f t="shared" si="75"/>
        <v>100</v>
      </c>
      <c r="AH687" s="144"/>
      <c r="AI687" s="59" t="str">
        <f t="shared" si="76"/>
        <v>-</v>
      </c>
      <c r="AJ687" s="21" t="str">
        <f t="shared" si="77"/>
        <v>-</v>
      </c>
      <c r="AK687" s="144"/>
      <c r="AL687" s="154"/>
      <c r="AM687" s="154"/>
      <c r="AN687" s="154"/>
      <c r="AO687" s="154"/>
      <c r="AP687" s="144"/>
    </row>
    <row r="688" spans="9:42">
      <c r="I688" s="144"/>
      <c r="J688" s="154"/>
      <c r="K688" s="154"/>
      <c r="L688" s="144"/>
      <c r="M688" s="144"/>
      <c r="N688" s="144"/>
      <c r="O688" s="144"/>
      <c r="P688" s="144"/>
      <c r="Q688" s="144"/>
      <c r="R688" s="144"/>
      <c r="S688" s="42" t="s">
        <v>3933</v>
      </c>
      <c r="T688" s="26" t="s">
        <v>3934</v>
      </c>
      <c r="U688" s="144"/>
      <c r="V688" s="65"/>
      <c r="W688" s="65"/>
      <c r="X688" s="65"/>
      <c r="Y688" s="65"/>
      <c r="Z688" s="144"/>
      <c r="AA688" s="49" t="s">
        <v>3935</v>
      </c>
      <c r="AB688" s="144"/>
      <c r="AC688" s="59" t="str">
        <f t="shared" si="72"/>
        <v>HEALTHSCI</v>
      </c>
      <c r="AD688" s="79" t="str">
        <f t="shared" si="73"/>
        <v>HEALTHSCI-100</v>
      </c>
      <c r="AE688" s="79" t="str">
        <f t="shared" si="74"/>
        <v>HEALTHSCI-100-63</v>
      </c>
      <c r="AF688" s="27" t="s">
        <v>3935</v>
      </c>
      <c r="AG688" s="21" t="str">
        <f t="shared" si="75"/>
        <v>100</v>
      </c>
      <c r="AH688" s="144"/>
      <c r="AI688" s="59" t="str">
        <f t="shared" si="76"/>
        <v>-</v>
      </c>
      <c r="AJ688" s="21" t="str">
        <f t="shared" si="77"/>
        <v>-</v>
      </c>
      <c r="AK688" s="144"/>
      <c r="AL688" s="154"/>
      <c r="AM688" s="154"/>
      <c r="AN688" s="154"/>
      <c r="AO688" s="154"/>
      <c r="AP688" s="144"/>
    </row>
    <row r="689" spans="9:42">
      <c r="I689" s="144"/>
      <c r="J689" s="154"/>
      <c r="K689" s="154"/>
      <c r="L689" s="144"/>
      <c r="M689" s="144"/>
      <c r="N689" s="144"/>
      <c r="O689" s="144"/>
      <c r="P689" s="144"/>
      <c r="Q689" s="144"/>
      <c r="R689" s="144"/>
      <c r="S689" s="42" t="s">
        <v>3936</v>
      </c>
      <c r="T689" s="26" t="s">
        <v>3937</v>
      </c>
      <c r="U689" s="144"/>
      <c r="V689" s="65"/>
      <c r="W689" s="65"/>
      <c r="X689" s="65"/>
      <c r="Y689" s="65"/>
      <c r="Z689" s="144"/>
      <c r="AA689" s="49" t="s">
        <v>3938</v>
      </c>
      <c r="AB689" s="144"/>
      <c r="AC689" s="59" t="str">
        <f t="shared" si="72"/>
        <v>HEALTHSCI</v>
      </c>
      <c r="AD689" s="79" t="str">
        <f t="shared" si="73"/>
        <v>HEALTHSCI-100</v>
      </c>
      <c r="AE689" s="79" t="str">
        <f t="shared" si="74"/>
        <v>HEALTHSCI-100-64</v>
      </c>
      <c r="AF689" s="27" t="s">
        <v>3938</v>
      </c>
      <c r="AG689" s="21" t="str">
        <f t="shared" si="75"/>
        <v>100</v>
      </c>
      <c r="AH689" s="144"/>
      <c r="AI689" s="59" t="str">
        <f t="shared" si="76"/>
        <v>-</v>
      </c>
      <c r="AJ689" s="21" t="str">
        <f t="shared" si="77"/>
        <v>-</v>
      </c>
      <c r="AK689" s="144"/>
      <c r="AL689" s="154"/>
      <c r="AM689" s="154"/>
      <c r="AN689" s="154"/>
      <c r="AO689" s="154"/>
      <c r="AP689" s="144"/>
    </row>
    <row r="690" spans="9:42">
      <c r="I690" s="144"/>
      <c r="J690" s="154"/>
      <c r="K690" s="154"/>
      <c r="L690" s="144"/>
      <c r="M690" s="144"/>
      <c r="N690" s="144"/>
      <c r="O690" s="144"/>
      <c r="P690" s="144"/>
      <c r="Q690" s="144"/>
      <c r="R690" s="144"/>
      <c r="S690" s="42" t="s">
        <v>3939</v>
      </c>
      <c r="T690" s="26" t="s">
        <v>3940</v>
      </c>
      <c r="U690" s="144"/>
      <c r="V690" s="65"/>
      <c r="W690" s="65"/>
      <c r="X690" s="65"/>
      <c r="Y690" s="65"/>
      <c r="Z690" s="144"/>
      <c r="AA690" s="49" t="s">
        <v>3941</v>
      </c>
      <c r="AB690" s="144"/>
      <c r="AC690" s="59" t="str">
        <f t="shared" si="72"/>
        <v>HEALTHSCI</v>
      </c>
      <c r="AD690" s="79" t="str">
        <f t="shared" si="73"/>
        <v>HEALTHSCI-100</v>
      </c>
      <c r="AE690" s="79" t="str">
        <f t="shared" si="74"/>
        <v>HEALTHSCI-100-65</v>
      </c>
      <c r="AF690" s="27" t="s">
        <v>3941</v>
      </c>
      <c r="AG690" s="21" t="str">
        <f t="shared" si="75"/>
        <v>100</v>
      </c>
      <c r="AH690" s="144"/>
      <c r="AI690" s="59" t="str">
        <f t="shared" si="76"/>
        <v>-</v>
      </c>
      <c r="AJ690" s="21" t="str">
        <f t="shared" si="77"/>
        <v>-</v>
      </c>
      <c r="AK690" s="144"/>
      <c r="AL690" s="154"/>
      <c r="AM690" s="154"/>
      <c r="AN690" s="154"/>
      <c r="AO690" s="154"/>
      <c r="AP690" s="144"/>
    </row>
    <row r="691" spans="9:42">
      <c r="I691" s="144"/>
      <c r="J691" s="154"/>
      <c r="K691" s="154"/>
      <c r="L691" s="144"/>
      <c r="M691" s="144"/>
      <c r="N691" s="144"/>
      <c r="O691" s="144"/>
      <c r="P691" s="144"/>
      <c r="Q691" s="144"/>
      <c r="R691" s="144"/>
      <c r="S691" s="42" t="s">
        <v>3942</v>
      </c>
      <c r="T691" s="26" t="s">
        <v>3943</v>
      </c>
      <c r="U691" s="144"/>
      <c r="V691" s="65"/>
      <c r="W691" s="65"/>
      <c r="X691" s="65"/>
      <c r="Y691" s="65"/>
      <c r="Z691" s="144"/>
      <c r="AA691" s="49" t="s">
        <v>3944</v>
      </c>
      <c r="AB691" s="144"/>
      <c r="AC691" s="59" t="str">
        <f t="shared" si="72"/>
        <v>HEALTHSCI</v>
      </c>
      <c r="AD691" s="79" t="str">
        <f t="shared" si="73"/>
        <v>HEALTHSCI-100</v>
      </c>
      <c r="AE691" s="79" t="str">
        <f t="shared" si="74"/>
        <v>HEALTHSCI-100-66</v>
      </c>
      <c r="AF691" s="27" t="s">
        <v>3944</v>
      </c>
      <c r="AG691" s="21" t="str">
        <f t="shared" si="75"/>
        <v>100</v>
      </c>
      <c r="AH691" s="144"/>
      <c r="AI691" s="59" t="str">
        <f t="shared" si="76"/>
        <v>-</v>
      </c>
      <c r="AJ691" s="21" t="str">
        <f t="shared" si="77"/>
        <v>-</v>
      </c>
      <c r="AK691" s="144"/>
      <c r="AL691" s="154"/>
      <c r="AM691" s="154"/>
      <c r="AN691" s="154"/>
      <c r="AO691" s="154"/>
      <c r="AP691" s="144"/>
    </row>
    <row r="692" spans="9:42">
      <c r="I692" s="144"/>
      <c r="J692" s="154"/>
      <c r="K692" s="154"/>
      <c r="L692" s="144"/>
      <c r="M692" s="144"/>
      <c r="N692" s="144"/>
      <c r="O692" s="144"/>
      <c r="P692" s="144"/>
      <c r="Q692" s="144"/>
      <c r="R692" s="144"/>
      <c r="S692" s="42" t="s">
        <v>3945</v>
      </c>
      <c r="T692" s="26" t="s">
        <v>3946</v>
      </c>
      <c r="U692" s="144"/>
      <c r="V692" s="65"/>
      <c r="W692" s="65"/>
      <c r="X692" s="65"/>
      <c r="Y692" s="65"/>
      <c r="Z692" s="144"/>
      <c r="AA692" s="49" t="s">
        <v>3947</v>
      </c>
      <c r="AB692" s="144"/>
      <c r="AC692" s="59" t="str">
        <f t="shared" si="72"/>
        <v>HEALTHSCI</v>
      </c>
      <c r="AD692" s="79" t="str">
        <f t="shared" si="73"/>
        <v>HEALTHSCI-100</v>
      </c>
      <c r="AE692" s="79" t="str">
        <f t="shared" si="74"/>
        <v>HEALTHSCI-100-67</v>
      </c>
      <c r="AF692" s="27" t="s">
        <v>3947</v>
      </c>
      <c r="AG692" s="21" t="str">
        <f t="shared" si="75"/>
        <v>100</v>
      </c>
      <c r="AH692" s="144"/>
      <c r="AI692" s="59" t="str">
        <f t="shared" si="76"/>
        <v>-</v>
      </c>
      <c r="AJ692" s="21" t="str">
        <f t="shared" si="77"/>
        <v>-</v>
      </c>
      <c r="AK692" s="144"/>
      <c r="AL692" s="154"/>
      <c r="AM692" s="154"/>
      <c r="AN692" s="154"/>
      <c r="AO692" s="154"/>
      <c r="AP692" s="144"/>
    </row>
    <row r="693" spans="9:42">
      <c r="I693" s="144"/>
      <c r="J693" s="154"/>
      <c r="K693" s="154"/>
      <c r="L693" s="144"/>
      <c r="M693" s="144"/>
      <c r="N693" s="144"/>
      <c r="O693" s="144"/>
      <c r="P693" s="144"/>
      <c r="Q693" s="144"/>
      <c r="R693" s="144"/>
      <c r="S693" s="42" t="s">
        <v>3948</v>
      </c>
      <c r="T693" s="26" t="s">
        <v>3949</v>
      </c>
      <c r="U693" s="144"/>
      <c r="V693" s="65"/>
      <c r="W693" s="65"/>
      <c r="X693" s="65"/>
      <c r="Y693" s="65"/>
      <c r="Z693" s="144"/>
      <c r="AA693" s="49" t="s">
        <v>3950</v>
      </c>
      <c r="AB693" s="144"/>
      <c r="AC693" s="59" t="str">
        <f t="shared" si="72"/>
        <v>HEALTHSCI</v>
      </c>
      <c r="AD693" s="79" t="str">
        <f t="shared" si="73"/>
        <v>HEALTHSCI-100</v>
      </c>
      <c r="AE693" s="79" t="str">
        <f t="shared" si="74"/>
        <v>HEALTHSCI-100-68</v>
      </c>
      <c r="AF693" s="27" t="s">
        <v>3950</v>
      </c>
      <c r="AG693" s="21" t="str">
        <f t="shared" si="75"/>
        <v>100</v>
      </c>
      <c r="AH693" s="144"/>
      <c r="AI693" s="59" t="str">
        <f t="shared" si="76"/>
        <v>-</v>
      </c>
      <c r="AJ693" s="21" t="str">
        <f t="shared" si="77"/>
        <v>-</v>
      </c>
      <c r="AK693" s="144"/>
      <c r="AL693" s="154"/>
      <c r="AM693" s="154"/>
      <c r="AN693" s="154"/>
      <c r="AO693" s="154"/>
      <c r="AP693" s="144"/>
    </row>
    <row r="694" spans="9:42">
      <c r="I694" s="144"/>
      <c r="J694" s="154"/>
      <c r="K694" s="154"/>
      <c r="L694" s="144"/>
      <c r="M694" s="144"/>
      <c r="N694" s="144"/>
      <c r="O694" s="144"/>
      <c r="P694" s="144"/>
      <c r="Q694" s="144"/>
      <c r="R694" s="144"/>
      <c r="S694" s="42" t="s">
        <v>3951</v>
      </c>
      <c r="T694" s="26" t="s">
        <v>3952</v>
      </c>
      <c r="U694" s="144"/>
      <c r="V694" s="65"/>
      <c r="W694" s="65"/>
      <c r="X694" s="65"/>
      <c r="Y694" s="65"/>
      <c r="Z694" s="144"/>
      <c r="AA694" s="49" t="s">
        <v>3953</v>
      </c>
      <c r="AB694" s="144"/>
      <c r="AC694" s="59" t="str">
        <f t="shared" si="72"/>
        <v>HEALTHSCI</v>
      </c>
      <c r="AD694" s="79" t="str">
        <f t="shared" si="73"/>
        <v>HEALTHSCI-100</v>
      </c>
      <c r="AE694" s="79" t="str">
        <f t="shared" si="74"/>
        <v>HEALTHSCI-100-69</v>
      </c>
      <c r="AF694" s="27" t="s">
        <v>3953</v>
      </c>
      <c r="AG694" s="21" t="str">
        <f t="shared" si="75"/>
        <v>100</v>
      </c>
      <c r="AH694" s="144"/>
      <c r="AI694" s="59" t="str">
        <f t="shared" si="76"/>
        <v>-</v>
      </c>
      <c r="AJ694" s="21" t="str">
        <f t="shared" si="77"/>
        <v>-</v>
      </c>
      <c r="AK694" s="144"/>
      <c r="AL694" s="154"/>
      <c r="AM694" s="154"/>
      <c r="AN694" s="154"/>
      <c r="AO694" s="154"/>
      <c r="AP694" s="144"/>
    </row>
    <row r="695" spans="9:42">
      <c r="I695" s="144"/>
      <c r="J695" s="154"/>
      <c r="K695" s="154"/>
      <c r="L695" s="144"/>
      <c r="M695" s="144"/>
      <c r="N695" s="144"/>
      <c r="O695" s="144"/>
      <c r="P695" s="144"/>
      <c r="Q695" s="144"/>
      <c r="R695" s="144"/>
      <c r="S695" s="42" t="s">
        <v>3954</v>
      </c>
      <c r="T695" s="26" t="s">
        <v>3955</v>
      </c>
      <c r="U695" s="144"/>
      <c r="V695" s="65"/>
      <c r="W695" s="65"/>
      <c r="X695" s="65"/>
      <c r="Y695" s="65"/>
      <c r="Z695" s="144"/>
      <c r="AA695" s="49" t="s">
        <v>3956</v>
      </c>
      <c r="AB695" s="144"/>
      <c r="AC695" s="59" t="str">
        <f t="shared" si="72"/>
        <v>HEALTHSCI</v>
      </c>
      <c r="AD695" s="79" t="str">
        <f t="shared" si="73"/>
        <v>HEALTHSCI-100</v>
      </c>
      <c r="AE695" s="79" t="str">
        <f t="shared" si="74"/>
        <v>HEALTHSCI-100-70</v>
      </c>
      <c r="AF695" s="27" t="s">
        <v>3956</v>
      </c>
      <c r="AG695" s="21" t="str">
        <f t="shared" si="75"/>
        <v>100</v>
      </c>
      <c r="AH695" s="144"/>
      <c r="AI695" s="59" t="str">
        <f t="shared" si="76"/>
        <v>-</v>
      </c>
      <c r="AJ695" s="21" t="str">
        <f t="shared" si="77"/>
        <v>-</v>
      </c>
      <c r="AK695" s="144"/>
      <c r="AL695" s="154"/>
      <c r="AM695" s="154"/>
      <c r="AN695" s="154"/>
      <c r="AO695" s="154"/>
      <c r="AP695" s="144"/>
    </row>
    <row r="696" spans="9:42">
      <c r="I696" s="144"/>
      <c r="J696" s="154"/>
      <c r="K696" s="154"/>
      <c r="L696" s="144"/>
      <c r="M696" s="144"/>
      <c r="N696" s="144"/>
      <c r="O696" s="144"/>
      <c r="P696" s="144"/>
      <c r="Q696" s="144"/>
      <c r="R696" s="144"/>
      <c r="S696" s="42" t="s">
        <v>3957</v>
      </c>
      <c r="T696" s="26" t="s">
        <v>3807</v>
      </c>
      <c r="U696" s="144"/>
      <c r="V696" s="65"/>
      <c r="W696" s="65"/>
      <c r="X696" s="65"/>
      <c r="Y696" s="65"/>
      <c r="Z696" s="144"/>
      <c r="AA696" s="49" t="s">
        <v>3958</v>
      </c>
      <c r="AB696" s="144"/>
      <c r="AC696" s="59" t="str">
        <f t="shared" si="72"/>
        <v>NURSING</v>
      </c>
      <c r="AD696" s="79" t="str">
        <f t="shared" si="73"/>
        <v>NURSING-100</v>
      </c>
      <c r="AE696" s="79" t="str">
        <f t="shared" si="74"/>
        <v>NURSING-100-1</v>
      </c>
      <c r="AF696" s="27" t="s">
        <v>3958</v>
      </c>
      <c r="AG696" s="21" t="str">
        <f t="shared" si="75"/>
        <v>100</v>
      </c>
      <c r="AH696" s="144"/>
      <c r="AI696" s="59" t="str">
        <f t="shared" si="76"/>
        <v>-</v>
      </c>
      <c r="AJ696" s="21" t="str">
        <f t="shared" si="77"/>
        <v>-</v>
      </c>
      <c r="AK696" s="144"/>
      <c r="AL696" s="154"/>
      <c r="AM696" s="154"/>
      <c r="AN696" s="154"/>
      <c r="AO696" s="154"/>
      <c r="AP696" s="144"/>
    </row>
    <row r="697" spans="9:42">
      <c r="I697" s="144"/>
      <c r="J697" s="154"/>
      <c r="K697" s="154"/>
      <c r="L697" s="144"/>
      <c r="M697" s="144"/>
      <c r="N697" s="144"/>
      <c r="O697" s="144"/>
      <c r="P697" s="144"/>
      <c r="Q697" s="144"/>
      <c r="R697" s="144"/>
      <c r="S697" s="42" t="s">
        <v>3959</v>
      </c>
      <c r="T697" s="26" t="s">
        <v>3960</v>
      </c>
      <c r="U697" s="144"/>
      <c r="V697" s="65"/>
      <c r="W697" s="65"/>
      <c r="X697" s="65"/>
      <c r="Y697" s="65"/>
      <c r="Z697" s="144"/>
      <c r="AA697" s="49" t="s">
        <v>3961</v>
      </c>
      <c r="AB697" s="144"/>
      <c r="AC697" s="59" t="str">
        <f t="shared" si="72"/>
        <v>NURSING</v>
      </c>
      <c r="AD697" s="79" t="str">
        <f t="shared" si="73"/>
        <v>NURSING-100</v>
      </c>
      <c r="AE697" s="79" t="str">
        <f t="shared" si="74"/>
        <v>NURSING-100-2</v>
      </c>
      <c r="AF697" s="27" t="s">
        <v>3961</v>
      </c>
      <c r="AG697" s="21" t="str">
        <f t="shared" si="75"/>
        <v>100</v>
      </c>
      <c r="AH697" s="144"/>
      <c r="AI697" s="59" t="str">
        <f t="shared" si="76"/>
        <v>-</v>
      </c>
      <c r="AJ697" s="21" t="str">
        <f t="shared" si="77"/>
        <v>-</v>
      </c>
      <c r="AK697" s="144"/>
      <c r="AL697" s="154"/>
      <c r="AM697" s="154"/>
      <c r="AN697" s="154"/>
      <c r="AO697" s="154"/>
      <c r="AP697" s="144"/>
    </row>
    <row r="698" spans="9:42">
      <c r="I698" s="144"/>
      <c r="J698" s="154"/>
      <c r="K698" s="154"/>
      <c r="L698" s="144"/>
      <c r="M698" s="144"/>
      <c r="N698" s="144"/>
      <c r="O698" s="144"/>
      <c r="P698" s="144"/>
      <c r="Q698" s="144"/>
      <c r="R698" s="144"/>
      <c r="S698" s="42" t="s">
        <v>3962</v>
      </c>
      <c r="T698" s="26" t="s">
        <v>3963</v>
      </c>
      <c r="U698" s="144"/>
      <c r="V698" s="65"/>
      <c r="W698" s="65"/>
      <c r="X698" s="65"/>
      <c r="Y698" s="65"/>
      <c r="Z698" s="144"/>
      <c r="AA698" s="49" t="s">
        <v>3964</v>
      </c>
      <c r="AB698" s="144"/>
      <c r="AC698" s="59" t="str">
        <f t="shared" si="72"/>
        <v>NURSING</v>
      </c>
      <c r="AD698" s="79" t="str">
        <f t="shared" si="73"/>
        <v>NURSING-100</v>
      </c>
      <c r="AE698" s="79" t="str">
        <f t="shared" si="74"/>
        <v>NURSING-100-3</v>
      </c>
      <c r="AF698" s="27" t="s">
        <v>3964</v>
      </c>
      <c r="AG698" s="21" t="str">
        <f t="shared" si="75"/>
        <v>100</v>
      </c>
      <c r="AH698" s="144"/>
      <c r="AI698" s="59" t="str">
        <f t="shared" si="76"/>
        <v>-</v>
      </c>
      <c r="AJ698" s="21" t="str">
        <f t="shared" si="77"/>
        <v>-</v>
      </c>
      <c r="AK698" s="144"/>
      <c r="AL698" s="154"/>
      <c r="AM698" s="154"/>
      <c r="AN698" s="154"/>
      <c r="AO698" s="154"/>
      <c r="AP698" s="144"/>
    </row>
    <row r="699" spans="9:42">
      <c r="I699" s="144"/>
      <c r="J699" s="154"/>
      <c r="K699" s="154"/>
      <c r="L699" s="144"/>
      <c r="M699" s="144"/>
      <c r="N699" s="144"/>
      <c r="O699" s="144"/>
      <c r="P699" s="144"/>
      <c r="Q699" s="144"/>
      <c r="R699" s="144"/>
      <c r="S699" s="42" t="s">
        <v>3965</v>
      </c>
      <c r="T699" s="26" t="s">
        <v>3966</v>
      </c>
      <c r="U699" s="144"/>
      <c r="V699" s="65"/>
      <c r="W699" s="65"/>
      <c r="X699" s="65"/>
      <c r="Y699" s="65"/>
      <c r="Z699" s="144"/>
      <c r="AA699" s="49" t="s">
        <v>3967</v>
      </c>
      <c r="AB699" s="144"/>
      <c r="AC699" s="59" t="str">
        <f t="shared" si="72"/>
        <v>NURSING</v>
      </c>
      <c r="AD699" s="79" t="str">
        <f t="shared" si="73"/>
        <v>NURSING-100</v>
      </c>
      <c r="AE699" s="79" t="str">
        <f t="shared" si="74"/>
        <v>NURSING-100-4</v>
      </c>
      <c r="AF699" s="27" t="s">
        <v>3967</v>
      </c>
      <c r="AG699" s="21" t="str">
        <f t="shared" si="75"/>
        <v>100</v>
      </c>
      <c r="AH699" s="144"/>
      <c r="AI699" s="59" t="str">
        <f t="shared" si="76"/>
        <v>-</v>
      </c>
      <c r="AJ699" s="21" t="str">
        <f t="shared" si="77"/>
        <v>-</v>
      </c>
      <c r="AK699" s="144"/>
      <c r="AL699" s="154"/>
      <c r="AM699" s="154"/>
      <c r="AN699" s="154"/>
      <c r="AO699" s="154"/>
      <c r="AP699" s="144"/>
    </row>
    <row r="700" spans="9:42">
      <c r="I700" s="144"/>
      <c r="J700" s="154"/>
      <c r="K700" s="154"/>
      <c r="L700" s="144"/>
      <c r="M700" s="144"/>
      <c r="N700" s="144"/>
      <c r="O700" s="144"/>
      <c r="P700" s="144"/>
      <c r="Q700" s="144"/>
      <c r="R700" s="144"/>
      <c r="S700" s="42" t="s">
        <v>3968</v>
      </c>
      <c r="T700" s="26" t="s">
        <v>3969</v>
      </c>
      <c r="U700" s="144"/>
      <c r="V700" s="65"/>
      <c r="W700" s="65"/>
      <c r="X700" s="65"/>
      <c r="Y700" s="65"/>
      <c r="Z700" s="144"/>
      <c r="AA700" s="49" t="s">
        <v>3970</v>
      </c>
      <c r="AB700" s="144"/>
      <c r="AC700" s="59" t="str">
        <f t="shared" si="72"/>
        <v>NURSING</v>
      </c>
      <c r="AD700" s="79" t="str">
        <f t="shared" si="73"/>
        <v>NURSING-100</v>
      </c>
      <c r="AE700" s="79" t="str">
        <f t="shared" si="74"/>
        <v>NURSING-100-5</v>
      </c>
      <c r="AF700" s="27" t="s">
        <v>3970</v>
      </c>
      <c r="AG700" s="21" t="str">
        <f t="shared" si="75"/>
        <v>100</v>
      </c>
      <c r="AH700" s="144"/>
      <c r="AI700" s="59" t="str">
        <f t="shared" si="76"/>
        <v>-</v>
      </c>
      <c r="AJ700" s="21" t="str">
        <f t="shared" si="77"/>
        <v>-</v>
      </c>
      <c r="AK700" s="144"/>
      <c r="AL700" s="154"/>
      <c r="AM700" s="154"/>
      <c r="AN700" s="154"/>
      <c r="AO700" s="154"/>
      <c r="AP700" s="144"/>
    </row>
    <row r="701" spans="9:42">
      <c r="I701" s="144"/>
      <c r="J701" s="154"/>
      <c r="K701" s="154"/>
      <c r="L701" s="144"/>
      <c r="M701" s="144"/>
      <c r="N701" s="144"/>
      <c r="O701" s="144"/>
      <c r="P701" s="144"/>
      <c r="Q701" s="144"/>
      <c r="R701" s="144"/>
      <c r="S701" s="42" t="s">
        <v>3971</v>
      </c>
      <c r="T701" s="26" t="s">
        <v>3972</v>
      </c>
      <c r="U701" s="144"/>
      <c r="V701" s="65"/>
      <c r="W701" s="65"/>
      <c r="X701" s="65"/>
      <c r="Y701" s="65"/>
      <c r="Z701" s="144"/>
      <c r="AA701" s="49" t="s">
        <v>3973</v>
      </c>
      <c r="AB701" s="144"/>
      <c r="AC701" s="59" t="str">
        <f t="shared" si="72"/>
        <v>NURSING</v>
      </c>
      <c r="AD701" s="79" t="str">
        <f t="shared" si="73"/>
        <v>NURSING-100</v>
      </c>
      <c r="AE701" s="79" t="str">
        <f t="shared" si="74"/>
        <v>NURSING-100-6</v>
      </c>
      <c r="AF701" s="27" t="s">
        <v>3973</v>
      </c>
      <c r="AG701" s="21" t="str">
        <f t="shared" si="75"/>
        <v>100</v>
      </c>
      <c r="AH701" s="144"/>
      <c r="AI701" s="59" t="str">
        <f t="shared" si="76"/>
        <v>-</v>
      </c>
      <c r="AJ701" s="21" t="str">
        <f t="shared" si="77"/>
        <v>-</v>
      </c>
      <c r="AK701" s="144"/>
      <c r="AL701" s="154"/>
      <c r="AM701" s="154"/>
      <c r="AN701" s="154"/>
      <c r="AO701" s="154"/>
      <c r="AP701" s="144"/>
    </row>
    <row r="702" spans="9:42">
      <c r="I702" s="144"/>
      <c r="J702" s="154"/>
      <c r="K702" s="154"/>
      <c r="L702" s="144"/>
      <c r="M702" s="144"/>
      <c r="N702" s="144"/>
      <c r="O702" s="144"/>
      <c r="P702" s="144"/>
      <c r="Q702" s="144"/>
      <c r="R702" s="144"/>
      <c r="S702" s="42" t="s">
        <v>3974</v>
      </c>
      <c r="T702" s="26" t="s">
        <v>3975</v>
      </c>
      <c r="U702" s="144"/>
      <c r="V702" s="65"/>
      <c r="W702" s="65"/>
      <c r="X702" s="65"/>
      <c r="Y702" s="65"/>
      <c r="Z702" s="144"/>
      <c r="AA702" s="49" t="s">
        <v>3976</v>
      </c>
      <c r="AB702" s="144"/>
      <c r="AC702" s="59" t="str">
        <f t="shared" si="72"/>
        <v>NURSING</v>
      </c>
      <c r="AD702" s="79" t="str">
        <f t="shared" si="73"/>
        <v>NURSING-100</v>
      </c>
      <c r="AE702" s="79" t="str">
        <f t="shared" si="74"/>
        <v>NURSING-100-7</v>
      </c>
      <c r="AF702" s="27" t="s">
        <v>3976</v>
      </c>
      <c r="AG702" s="21" t="str">
        <f t="shared" si="75"/>
        <v>100</v>
      </c>
      <c r="AH702" s="144"/>
      <c r="AI702" s="59" t="str">
        <f t="shared" si="76"/>
        <v>-</v>
      </c>
      <c r="AJ702" s="21" t="str">
        <f t="shared" si="77"/>
        <v>-</v>
      </c>
      <c r="AK702" s="144"/>
      <c r="AL702" s="154"/>
      <c r="AM702" s="154"/>
      <c r="AN702" s="154"/>
      <c r="AO702" s="154"/>
      <c r="AP702" s="144"/>
    </row>
    <row r="703" spans="9:42">
      <c r="I703" s="144"/>
      <c r="J703" s="154"/>
      <c r="K703" s="154"/>
      <c r="L703" s="144"/>
      <c r="M703" s="144"/>
      <c r="N703" s="144"/>
      <c r="O703" s="144"/>
      <c r="P703" s="144"/>
      <c r="Q703" s="144"/>
      <c r="R703" s="144"/>
      <c r="S703" s="42" t="s">
        <v>3977</v>
      </c>
      <c r="T703" s="26" t="s">
        <v>3978</v>
      </c>
      <c r="U703" s="144"/>
      <c r="V703" s="65"/>
      <c r="W703" s="65"/>
      <c r="X703" s="65"/>
      <c r="Y703" s="65"/>
      <c r="Z703" s="144"/>
      <c r="AA703" s="49" t="s">
        <v>3979</v>
      </c>
      <c r="AB703" s="144"/>
      <c r="AC703" s="59" t="str">
        <f t="shared" si="72"/>
        <v>NURSING</v>
      </c>
      <c r="AD703" s="79" t="str">
        <f t="shared" si="73"/>
        <v>NURSING-100</v>
      </c>
      <c r="AE703" s="79" t="str">
        <f t="shared" si="74"/>
        <v>NURSING-100-8</v>
      </c>
      <c r="AF703" s="27" t="s">
        <v>3979</v>
      </c>
      <c r="AG703" s="21" t="str">
        <f t="shared" si="75"/>
        <v>100</v>
      </c>
      <c r="AH703" s="144"/>
      <c r="AI703" s="59" t="str">
        <f t="shared" si="76"/>
        <v>-</v>
      </c>
      <c r="AJ703" s="21" t="str">
        <f t="shared" si="77"/>
        <v>-</v>
      </c>
      <c r="AK703" s="144"/>
      <c r="AL703" s="154"/>
      <c r="AM703" s="154"/>
      <c r="AN703" s="154"/>
      <c r="AO703" s="154"/>
      <c r="AP703" s="144"/>
    </row>
    <row r="704" spans="9:42">
      <c r="I704" s="144"/>
      <c r="J704" s="154"/>
      <c r="K704" s="154"/>
      <c r="L704" s="144"/>
      <c r="M704" s="144"/>
      <c r="N704" s="144"/>
      <c r="O704" s="144"/>
      <c r="P704" s="144"/>
      <c r="Q704" s="144"/>
      <c r="R704" s="144"/>
      <c r="S704" s="42" t="s">
        <v>3980</v>
      </c>
      <c r="T704" s="26" t="s">
        <v>3981</v>
      </c>
      <c r="U704" s="144"/>
      <c r="V704" s="65"/>
      <c r="W704" s="65"/>
      <c r="X704" s="65"/>
      <c r="Y704" s="65"/>
      <c r="Z704" s="144"/>
      <c r="AA704" s="49" t="s">
        <v>3982</v>
      </c>
      <c r="AB704" s="144"/>
      <c r="AC704" s="59" t="str">
        <f t="shared" si="72"/>
        <v>NURSING</v>
      </c>
      <c r="AD704" s="79" t="str">
        <f t="shared" si="73"/>
        <v>NURSING-100</v>
      </c>
      <c r="AE704" s="79" t="str">
        <f t="shared" si="74"/>
        <v>NURSING-100-9</v>
      </c>
      <c r="AF704" s="27" t="s">
        <v>3982</v>
      </c>
      <c r="AG704" s="21" t="str">
        <f t="shared" si="75"/>
        <v>100</v>
      </c>
      <c r="AH704" s="144"/>
      <c r="AI704" s="59" t="str">
        <f t="shared" si="76"/>
        <v>-</v>
      </c>
      <c r="AJ704" s="21" t="str">
        <f t="shared" si="77"/>
        <v>-</v>
      </c>
      <c r="AK704" s="144"/>
      <c r="AL704" s="154"/>
      <c r="AM704" s="154"/>
      <c r="AN704" s="154"/>
      <c r="AO704" s="154"/>
      <c r="AP704" s="144"/>
    </row>
    <row r="705" spans="9:42">
      <c r="I705" s="144"/>
      <c r="J705" s="154"/>
      <c r="K705" s="154"/>
      <c r="L705" s="144"/>
      <c r="M705" s="144"/>
      <c r="N705" s="144"/>
      <c r="O705" s="144"/>
      <c r="P705" s="144"/>
      <c r="Q705" s="144"/>
      <c r="R705" s="144"/>
      <c r="S705" s="42" t="s">
        <v>3983</v>
      </c>
      <c r="T705" s="26" t="s">
        <v>3984</v>
      </c>
      <c r="U705" s="144"/>
      <c r="V705" s="65"/>
      <c r="W705" s="65"/>
      <c r="X705" s="65"/>
      <c r="Y705" s="65"/>
      <c r="Z705" s="144"/>
      <c r="AA705" s="49" t="s">
        <v>3985</v>
      </c>
      <c r="AB705" s="144"/>
      <c r="AC705" s="59" t="str">
        <f t="shared" si="72"/>
        <v>NURSING</v>
      </c>
      <c r="AD705" s="79" t="str">
        <f t="shared" si="73"/>
        <v>NURSING-100</v>
      </c>
      <c r="AE705" s="79" t="str">
        <f t="shared" si="74"/>
        <v>NURSING-100-10</v>
      </c>
      <c r="AF705" s="27" t="s">
        <v>3985</v>
      </c>
      <c r="AG705" s="21" t="str">
        <f t="shared" si="75"/>
        <v>100</v>
      </c>
      <c r="AH705" s="144"/>
      <c r="AI705" s="59" t="str">
        <f t="shared" si="76"/>
        <v>-</v>
      </c>
      <c r="AJ705" s="21" t="str">
        <f t="shared" si="77"/>
        <v>-</v>
      </c>
      <c r="AK705" s="144"/>
      <c r="AL705" s="154"/>
      <c r="AM705" s="154"/>
      <c r="AN705" s="154"/>
      <c r="AO705" s="154"/>
      <c r="AP705" s="144"/>
    </row>
    <row r="706" spans="9:42">
      <c r="I706" s="144"/>
      <c r="J706" s="154"/>
      <c r="K706" s="154"/>
      <c r="L706" s="144"/>
      <c r="M706" s="144"/>
      <c r="N706" s="144"/>
      <c r="O706" s="144"/>
      <c r="P706" s="144"/>
      <c r="Q706" s="144"/>
      <c r="R706" s="144"/>
      <c r="S706" s="42" t="s">
        <v>3986</v>
      </c>
      <c r="T706" s="26" t="s">
        <v>3987</v>
      </c>
      <c r="U706" s="144"/>
      <c r="V706" s="65"/>
      <c r="W706" s="65"/>
      <c r="X706" s="65"/>
      <c r="Y706" s="65"/>
      <c r="Z706" s="144"/>
      <c r="AA706" s="49" t="s">
        <v>3988</v>
      </c>
      <c r="AB706" s="144"/>
      <c r="AC706" s="59" t="str">
        <f t="shared" si="72"/>
        <v>NURSING</v>
      </c>
      <c r="AD706" s="79" t="str">
        <f t="shared" si="73"/>
        <v>NURSING-100</v>
      </c>
      <c r="AE706" s="79" t="str">
        <f t="shared" si="74"/>
        <v>NURSING-100-11</v>
      </c>
      <c r="AF706" s="27" t="s">
        <v>3988</v>
      </c>
      <c r="AG706" s="21" t="str">
        <f t="shared" si="75"/>
        <v>100</v>
      </c>
      <c r="AH706" s="144"/>
      <c r="AI706" s="59" t="str">
        <f t="shared" si="76"/>
        <v>-</v>
      </c>
      <c r="AJ706" s="21" t="str">
        <f t="shared" si="77"/>
        <v>-</v>
      </c>
      <c r="AK706" s="144"/>
      <c r="AL706" s="154"/>
      <c r="AM706" s="154"/>
      <c r="AN706" s="154"/>
      <c r="AO706" s="154"/>
      <c r="AP706" s="144"/>
    </row>
    <row r="707" spans="9:42">
      <c r="I707" s="144"/>
      <c r="J707" s="154"/>
      <c r="K707" s="154"/>
      <c r="L707" s="144"/>
      <c r="M707" s="144"/>
      <c r="N707" s="144"/>
      <c r="O707" s="144"/>
      <c r="P707" s="144"/>
      <c r="Q707" s="144"/>
      <c r="R707" s="144"/>
      <c r="S707" s="42" t="s">
        <v>3989</v>
      </c>
      <c r="T707" s="26" t="s">
        <v>3990</v>
      </c>
      <c r="U707" s="144"/>
      <c r="V707" s="65"/>
      <c r="W707" s="65"/>
      <c r="X707" s="65"/>
      <c r="Y707" s="65"/>
      <c r="Z707" s="144"/>
      <c r="AA707" s="49" t="s">
        <v>3991</v>
      </c>
      <c r="AB707" s="144"/>
      <c r="AC707" s="59" t="str">
        <f t="shared" si="72"/>
        <v>PHARMACY</v>
      </c>
      <c r="AD707" s="79" t="str">
        <f t="shared" si="73"/>
        <v>PHARMACY-100</v>
      </c>
      <c r="AE707" s="79" t="str">
        <f t="shared" si="74"/>
        <v>PHARMACY-100-1</v>
      </c>
      <c r="AF707" s="27" t="s">
        <v>3991</v>
      </c>
      <c r="AG707" s="21" t="str">
        <f t="shared" si="75"/>
        <v>100</v>
      </c>
      <c r="AH707" s="144"/>
      <c r="AI707" s="59" t="str">
        <f t="shared" si="76"/>
        <v>-</v>
      </c>
      <c r="AJ707" s="21" t="str">
        <f t="shared" si="77"/>
        <v>-</v>
      </c>
      <c r="AK707" s="144"/>
      <c r="AL707" s="154"/>
      <c r="AM707" s="154"/>
      <c r="AN707" s="154"/>
      <c r="AO707" s="154"/>
      <c r="AP707" s="144"/>
    </row>
    <row r="708" spans="9:42">
      <c r="I708" s="144"/>
      <c r="J708" s="154"/>
      <c r="K708" s="154"/>
      <c r="L708" s="144"/>
      <c r="M708" s="144"/>
      <c r="N708" s="144"/>
      <c r="O708" s="144"/>
      <c r="P708" s="144"/>
      <c r="Q708" s="144"/>
      <c r="R708" s="144"/>
      <c r="S708" s="42" t="s">
        <v>3992</v>
      </c>
      <c r="T708" s="26" t="s">
        <v>3993</v>
      </c>
      <c r="U708" s="144"/>
      <c r="V708" s="65"/>
      <c r="W708" s="65"/>
      <c r="X708" s="65"/>
      <c r="Y708" s="65"/>
      <c r="Z708" s="144"/>
      <c r="AA708" s="49" t="s">
        <v>3994</v>
      </c>
      <c r="AB708" s="144"/>
      <c r="AC708" s="59" t="str">
        <f t="shared" si="72"/>
        <v>PHARMACY</v>
      </c>
      <c r="AD708" s="79" t="str">
        <f t="shared" si="73"/>
        <v>PHARMACY-100</v>
      </c>
      <c r="AE708" s="79" t="str">
        <f t="shared" si="74"/>
        <v>PHARMACY-100-2</v>
      </c>
      <c r="AF708" s="27" t="s">
        <v>3994</v>
      </c>
      <c r="AG708" s="21" t="str">
        <f t="shared" si="75"/>
        <v>100</v>
      </c>
      <c r="AH708" s="144"/>
      <c r="AI708" s="59" t="str">
        <f t="shared" si="76"/>
        <v>-</v>
      </c>
      <c r="AJ708" s="21" t="str">
        <f t="shared" si="77"/>
        <v>-</v>
      </c>
      <c r="AK708" s="144"/>
      <c r="AL708" s="154"/>
      <c r="AM708" s="154"/>
      <c r="AN708" s="154"/>
      <c r="AO708" s="154"/>
      <c r="AP708" s="144"/>
    </row>
    <row r="709" spans="9:42">
      <c r="I709" s="144"/>
      <c r="J709" s="154"/>
      <c r="K709" s="154"/>
      <c r="L709" s="144"/>
      <c r="M709" s="144"/>
      <c r="N709" s="144"/>
      <c r="O709" s="144"/>
      <c r="P709" s="144"/>
      <c r="Q709" s="144"/>
      <c r="R709" s="144"/>
      <c r="S709" s="42" t="s">
        <v>3995</v>
      </c>
      <c r="T709" s="26" t="s">
        <v>3996</v>
      </c>
      <c r="U709" s="144"/>
      <c r="V709" s="65"/>
      <c r="W709" s="65"/>
      <c r="X709" s="65"/>
      <c r="Y709" s="65"/>
      <c r="Z709" s="144"/>
      <c r="AA709" s="49" t="s">
        <v>3997</v>
      </c>
      <c r="AB709" s="144"/>
      <c r="AC709" s="59" t="str">
        <f t="shared" si="72"/>
        <v>PHARMACY</v>
      </c>
      <c r="AD709" s="79" t="str">
        <f t="shared" si="73"/>
        <v>PHARMACY-100</v>
      </c>
      <c r="AE709" s="79" t="str">
        <f t="shared" si="74"/>
        <v>PHARMACY-100-3</v>
      </c>
      <c r="AF709" s="27" t="s">
        <v>3997</v>
      </c>
      <c r="AG709" s="21" t="str">
        <f t="shared" si="75"/>
        <v>100</v>
      </c>
      <c r="AH709" s="144"/>
      <c r="AI709" s="59" t="str">
        <f t="shared" si="76"/>
        <v>-</v>
      </c>
      <c r="AJ709" s="21" t="str">
        <f t="shared" si="77"/>
        <v>-</v>
      </c>
      <c r="AK709" s="144"/>
      <c r="AL709" s="154"/>
      <c r="AM709" s="154"/>
      <c r="AN709" s="154"/>
      <c r="AO709" s="154"/>
      <c r="AP709" s="144"/>
    </row>
    <row r="710" spans="9:42">
      <c r="I710" s="144"/>
      <c r="J710" s="154"/>
      <c r="K710" s="154"/>
      <c r="L710" s="144"/>
      <c r="M710" s="144"/>
      <c r="N710" s="144"/>
      <c r="O710" s="144"/>
      <c r="P710" s="144"/>
      <c r="Q710" s="144"/>
      <c r="R710" s="144"/>
      <c r="S710" s="42" t="s">
        <v>3998</v>
      </c>
      <c r="T710" s="26" t="s">
        <v>3999</v>
      </c>
      <c r="U710" s="144"/>
      <c r="V710" s="65"/>
      <c r="W710" s="65"/>
      <c r="X710" s="65"/>
      <c r="Y710" s="65"/>
      <c r="Z710" s="144"/>
      <c r="AA710" s="49" t="s">
        <v>4000</v>
      </c>
      <c r="AB710" s="144"/>
      <c r="AC710" s="59" t="str">
        <f t="shared" ref="AC710:AC773" si="78">CodesFormula_1</f>
        <v>PHARMACY</v>
      </c>
      <c r="AD710" s="79" t="str">
        <f t="shared" ref="AD710:AD773" si="79">CodesFormula_2</f>
        <v>PHARMACY-100</v>
      </c>
      <c r="AE710" s="79" t="str">
        <f t="shared" ref="AE710:AE773" si="80">CodesFormula_3</f>
        <v>PHARMACY-100-4</v>
      </c>
      <c r="AF710" s="27" t="s">
        <v>4000</v>
      </c>
      <c r="AG710" s="21" t="str">
        <f t="shared" ref="AG710:AG773" si="81">CodesFormula_4</f>
        <v>100</v>
      </c>
      <c r="AH710" s="144"/>
      <c r="AI710" s="59" t="str">
        <f t="shared" ref="AI710:AI773" si="82">CodesFormula_5</f>
        <v>-</v>
      </c>
      <c r="AJ710" s="21" t="str">
        <f t="shared" ref="AJ710:AJ773" si="83">CodesFormula_6</f>
        <v>-</v>
      </c>
      <c r="AK710" s="144"/>
      <c r="AL710" s="154"/>
      <c r="AM710" s="154"/>
      <c r="AN710" s="154"/>
      <c r="AO710" s="154"/>
      <c r="AP710" s="144"/>
    </row>
    <row r="711" spans="9:42">
      <c r="I711" s="144"/>
      <c r="J711" s="154"/>
      <c r="K711" s="154"/>
      <c r="L711" s="144"/>
      <c r="M711" s="144"/>
      <c r="N711" s="144"/>
      <c r="O711" s="144"/>
      <c r="P711" s="144"/>
      <c r="Q711" s="144"/>
      <c r="R711" s="144"/>
      <c r="S711" s="42" t="s">
        <v>4001</v>
      </c>
      <c r="T711" s="26" t="s">
        <v>4002</v>
      </c>
      <c r="U711" s="144"/>
      <c r="V711" s="65"/>
      <c r="W711" s="65"/>
      <c r="X711" s="65"/>
      <c r="Y711" s="65"/>
      <c r="Z711" s="144"/>
      <c r="AA711" s="49" t="s">
        <v>4003</v>
      </c>
      <c r="AB711" s="144"/>
      <c r="AC711" s="59" t="str">
        <f t="shared" si="78"/>
        <v>PHARMACY</v>
      </c>
      <c r="AD711" s="79" t="str">
        <f t="shared" si="79"/>
        <v>PHARMACY-100</v>
      </c>
      <c r="AE711" s="79" t="str">
        <f t="shared" si="80"/>
        <v>PHARMACY-100-5</v>
      </c>
      <c r="AF711" s="27" t="s">
        <v>4003</v>
      </c>
      <c r="AG711" s="21" t="str">
        <f t="shared" si="81"/>
        <v>100</v>
      </c>
      <c r="AH711" s="144"/>
      <c r="AI711" s="59" t="str">
        <f t="shared" si="82"/>
        <v>-</v>
      </c>
      <c r="AJ711" s="21" t="str">
        <f t="shared" si="83"/>
        <v>-</v>
      </c>
      <c r="AK711" s="144"/>
      <c r="AL711" s="154"/>
      <c r="AM711" s="154"/>
      <c r="AN711" s="154"/>
      <c r="AO711" s="154"/>
      <c r="AP711" s="144"/>
    </row>
    <row r="712" spans="9:42">
      <c r="I712" s="144"/>
      <c r="J712" s="154"/>
      <c r="K712" s="154"/>
      <c r="L712" s="144"/>
      <c r="M712" s="144"/>
      <c r="N712" s="144"/>
      <c r="O712" s="144"/>
      <c r="P712" s="144"/>
      <c r="Q712" s="144"/>
      <c r="R712" s="144"/>
      <c r="S712" s="42" t="s">
        <v>4004</v>
      </c>
      <c r="T712" s="26" t="s">
        <v>4005</v>
      </c>
      <c r="U712" s="144"/>
      <c r="V712" s="65"/>
      <c r="W712" s="65"/>
      <c r="X712" s="65"/>
      <c r="Y712" s="65"/>
      <c r="Z712" s="144"/>
      <c r="AA712" s="49" t="s">
        <v>4006</v>
      </c>
      <c r="AB712" s="144"/>
      <c r="AC712" s="59" t="str">
        <f t="shared" si="78"/>
        <v>PHARMACY</v>
      </c>
      <c r="AD712" s="79" t="str">
        <f t="shared" si="79"/>
        <v>PHARMACY-100</v>
      </c>
      <c r="AE712" s="79" t="str">
        <f t="shared" si="80"/>
        <v>PHARMACY-100-6</v>
      </c>
      <c r="AF712" s="27" t="s">
        <v>4006</v>
      </c>
      <c r="AG712" s="21" t="str">
        <f t="shared" si="81"/>
        <v>100</v>
      </c>
      <c r="AH712" s="144"/>
      <c r="AI712" s="59" t="str">
        <f t="shared" si="82"/>
        <v>-</v>
      </c>
      <c r="AJ712" s="21" t="str">
        <f t="shared" si="83"/>
        <v>-</v>
      </c>
      <c r="AK712" s="144"/>
      <c r="AL712" s="154"/>
      <c r="AM712" s="154"/>
      <c r="AN712" s="154"/>
      <c r="AO712" s="154"/>
      <c r="AP712" s="144"/>
    </row>
    <row r="713" spans="9:42">
      <c r="I713" s="144"/>
      <c r="J713" s="154"/>
      <c r="K713" s="154"/>
      <c r="L713" s="144"/>
      <c r="M713" s="144"/>
      <c r="N713" s="144"/>
      <c r="O713" s="144"/>
      <c r="P713" s="144"/>
      <c r="Q713" s="144"/>
      <c r="R713" s="144"/>
      <c r="S713" s="42" t="s">
        <v>4007</v>
      </c>
      <c r="T713" s="26" t="s">
        <v>4008</v>
      </c>
      <c r="U713" s="144"/>
      <c r="V713" s="65"/>
      <c r="W713" s="65"/>
      <c r="X713" s="65"/>
      <c r="Y713" s="65"/>
      <c r="Z713" s="144"/>
      <c r="AA713" s="49" t="s">
        <v>4009</v>
      </c>
      <c r="AB713" s="144"/>
      <c r="AC713" s="59" t="str">
        <f t="shared" si="78"/>
        <v>PHARMACY</v>
      </c>
      <c r="AD713" s="79" t="str">
        <f t="shared" si="79"/>
        <v>PHARMACY-100</v>
      </c>
      <c r="AE713" s="79" t="str">
        <f t="shared" si="80"/>
        <v>PHARMACY-100-7</v>
      </c>
      <c r="AF713" s="27" t="s">
        <v>4009</v>
      </c>
      <c r="AG713" s="21" t="str">
        <f t="shared" si="81"/>
        <v>100</v>
      </c>
      <c r="AH713" s="144"/>
      <c r="AI713" s="59" t="str">
        <f t="shared" si="82"/>
        <v>-</v>
      </c>
      <c r="AJ713" s="21" t="str">
        <f t="shared" si="83"/>
        <v>-</v>
      </c>
      <c r="AK713" s="144"/>
      <c r="AL713" s="154"/>
      <c r="AM713" s="154"/>
      <c r="AN713" s="154"/>
      <c r="AO713" s="154"/>
      <c r="AP713" s="144"/>
    </row>
    <row r="714" spans="9:42">
      <c r="I714" s="144"/>
      <c r="J714" s="154"/>
      <c r="K714" s="154"/>
      <c r="L714" s="144"/>
      <c r="M714" s="144"/>
      <c r="N714" s="144"/>
      <c r="O714" s="144"/>
      <c r="P714" s="144"/>
      <c r="Q714" s="144"/>
      <c r="R714" s="144"/>
      <c r="S714" s="42" t="s">
        <v>4010</v>
      </c>
      <c r="T714" s="26" t="s">
        <v>4011</v>
      </c>
      <c r="U714" s="144"/>
      <c r="V714" s="65"/>
      <c r="W714" s="65"/>
      <c r="X714" s="65"/>
      <c r="Y714" s="65"/>
      <c r="Z714" s="144"/>
      <c r="AA714" s="49" t="s">
        <v>4012</v>
      </c>
      <c r="AB714" s="144"/>
      <c r="AC714" s="59" t="str">
        <f t="shared" si="78"/>
        <v>PHARMACY</v>
      </c>
      <c r="AD714" s="79" t="str">
        <f t="shared" si="79"/>
        <v>PHARMACY-100</v>
      </c>
      <c r="AE714" s="79" t="str">
        <f t="shared" si="80"/>
        <v>PHARMACY-100-8</v>
      </c>
      <c r="AF714" s="27" t="s">
        <v>4012</v>
      </c>
      <c r="AG714" s="21" t="str">
        <f t="shared" si="81"/>
        <v>100</v>
      </c>
      <c r="AH714" s="144"/>
      <c r="AI714" s="59" t="str">
        <f t="shared" si="82"/>
        <v>-</v>
      </c>
      <c r="AJ714" s="21" t="str">
        <f t="shared" si="83"/>
        <v>-</v>
      </c>
      <c r="AK714" s="144"/>
      <c r="AL714" s="154"/>
      <c r="AM714" s="154"/>
      <c r="AN714" s="154"/>
      <c r="AO714" s="154"/>
      <c r="AP714" s="144"/>
    </row>
    <row r="715" spans="9:42">
      <c r="I715" s="144"/>
      <c r="J715" s="154"/>
      <c r="K715" s="154"/>
      <c r="L715" s="144"/>
      <c r="M715" s="144"/>
      <c r="N715" s="144"/>
      <c r="O715" s="144"/>
      <c r="P715" s="144"/>
      <c r="Q715" s="144"/>
      <c r="R715" s="144"/>
      <c r="S715" s="42" t="s">
        <v>4013</v>
      </c>
      <c r="T715" s="26" t="s">
        <v>4014</v>
      </c>
      <c r="U715" s="144"/>
      <c r="V715" s="65"/>
      <c r="W715" s="65"/>
      <c r="X715" s="65"/>
      <c r="Y715" s="65"/>
      <c r="Z715" s="144"/>
      <c r="AA715" s="49" t="s">
        <v>4015</v>
      </c>
      <c r="AB715" s="144"/>
      <c r="AC715" s="59" t="str">
        <f t="shared" si="78"/>
        <v>PHARMACY</v>
      </c>
      <c r="AD715" s="79" t="str">
        <f t="shared" si="79"/>
        <v>PHARMACY-100</v>
      </c>
      <c r="AE715" s="79" t="str">
        <f t="shared" si="80"/>
        <v>PHARMACY-100-9</v>
      </c>
      <c r="AF715" s="27" t="s">
        <v>4015</v>
      </c>
      <c r="AG715" s="21" t="str">
        <f t="shared" si="81"/>
        <v>100</v>
      </c>
      <c r="AH715" s="144"/>
      <c r="AI715" s="59" t="str">
        <f t="shared" si="82"/>
        <v>-</v>
      </c>
      <c r="AJ715" s="21" t="str">
        <f t="shared" si="83"/>
        <v>-</v>
      </c>
      <c r="AK715" s="144"/>
      <c r="AL715" s="154"/>
      <c r="AM715" s="154"/>
      <c r="AN715" s="154"/>
      <c r="AO715" s="154"/>
      <c r="AP715" s="144"/>
    </row>
    <row r="716" spans="9:42">
      <c r="I716" s="144"/>
      <c r="J716" s="154"/>
      <c r="K716" s="154"/>
      <c r="L716" s="144"/>
      <c r="M716" s="144"/>
      <c r="N716" s="144"/>
      <c r="O716" s="144"/>
      <c r="P716" s="144"/>
      <c r="Q716" s="144"/>
      <c r="R716" s="144"/>
      <c r="S716" s="42" t="s">
        <v>4016</v>
      </c>
      <c r="T716" s="26" t="s">
        <v>4017</v>
      </c>
      <c r="U716" s="144"/>
      <c r="V716" s="65"/>
      <c r="W716" s="65"/>
      <c r="X716" s="65"/>
      <c r="Y716" s="65"/>
      <c r="Z716" s="144"/>
      <c r="AA716" s="49" t="s">
        <v>4018</v>
      </c>
      <c r="AB716" s="144"/>
      <c r="AC716" s="59" t="str">
        <f t="shared" si="78"/>
        <v>PHARMACY</v>
      </c>
      <c r="AD716" s="79" t="str">
        <f t="shared" si="79"/>
        <v>PHARMACY-100</v>
      </c>
      <c r="AE716" s="79" t="str">
        <f t="shared" si="80"/>
        <v>PHARMACY-100-10</v>
      </c>
      <c r="AF716" s="27" t="s">
        <v>4018</v>
      </c>
      <c r="AG716" s="21" t="str">
        <f t="shared" si="81"/>
        <v>100</v>
      </c>
      <c r="AH716" s="144"/>
      <c r="AI716" s="59" t="str">
        <f t="shared" si="82"/>
        <v>-</v>
      </c>
      <c r="AJ716" s="21" t="str">
        <f t="shared" si="83"/>
        <v>-</v>
      </c>
      <c r="AK716" s="144"/>
      <c r="AL716" s="154"/>
      <c r="AM716" s="154"/>
      <c r="AN716" s="154"/>
      <c r="AO716" s="154"/>
      <c r="AP716" s="144"/>
    </row>
    <row r="717" spans="9:42">
      <c r="I717" s="144"/>
      <c r="J717" s="154"/>
      <c r="K717" s="154"/>
      <c r="L717" s="144"/>
      <c r="M717" s="144"/>
      <c r="N717" s="144"/>
      <c r="O717" s="144"/>
      <c r="P717" s="144"/>
      <c r="Q717" s="144"/>
      <c r="R717" s="144"/>
      <c r="S717" s="42" t="s">
        <v>4019</v>
      </c>
      <c r="T717" s="26" t="s">
        <v>4020</v>
      </c>
      <c r="U717" s="144"/>
      <c r="V717" s="65"/>
      <c r="W717" s="65"/>
      <c r="X717" s="65"/>
      <c r="Y717" s="65"/>
      <c r="Z717" s="144"/>
      <c r="AA717" s="49" t="s">
        <v>4021</v>
      </c>
      <c r="AB717" s="144"/>
      <c r="AC717" s="59" t="str">
        <f t="shared" si="78"/>
        <v>PHARMACY</v>
      </c>
      <c r="AD717" s="79" t="str">
        <f t="shared" si="79"/>
        <v>PHARMACY-100</v>
      </c>
      <c r="AE717" s="79" t="str">
        <f t="shared" si="80"/>
        <v>PHARMACY-100-11</v>
      </c>
      <c r="AF717" s="27" t="s">
        <v>4021</v>
      </c>
      <c r="AG717" s="21" t="str">
        <f t="shared" si="81"/>
        <v>100</v>
      </c>
      <c r="AH717" s="144"/>
      <c r="AI717" s="59" t="str">
        <f t="shared" si="82"/>
        <v>-</v>
      </c>
      <c r="AJ717" s="21" t="str">
        <f t="shared" si="83"/>
        <v>-</v>
      </c>
      <c r="AK717" s="144"/>
      <c r="AL717" s="154"/>
      <c r="AM717" s="154"/>
      <c r="AN717" s="154"/>
      <c r="AO717" s="154"/>
      <c r="AP717" s="144"/>
    </row>
    <row r="718" spans="9:42">
      <c r="I718" s="144"/>
      <c r="J718" s="154"/>
      <c r="K718" s="154"/>
      <c r="L718" s="144"/>
      <c r="M718" s="144"/>
      <c r="N718" s="144"/>
      <c r="O718" s="144"/>
      <c r="P718" s="144"/>
      <c r="Q718" s="144"/>
      <c r="R718" s="144"/>
      <c r="S718" s="42" t="s">
        <v>4022</v>
      </c>
      <c r="T718" s="26" t="s">
        <v>4023</v>
      </c>
      <c r="U718" s="144"/>
      <c r="V718" s="65"/>
      <c r="W718" s="65"/>
      <c r="X718" s="65"/>
      <c r="Y718" s="65"/>
      <c r="Z718" s="144"/>
      <c r="AA718" s="49" t="s">
        <v>4024</v>
      </c>
      <c r="AB718" s="144"/>
      <c r="AC718" s="59" t="str">
        <f t="shared" si="78"/>
        <v>PHARMACY</v>
      </c>
      <c r="AD718" s="79" t="str">
        <f t="shared" si="79"/>
        <v>PHARMACY-100</v>
      </c>
      <c r="AE718" s="79" t="str">
        <f t="shared" si="80"/>
        <v>PHARMACY-100-12</v>
      </c>
      <c r="AF718" s="27" t="s">
        <v>4024</v>
      </c>
      <c r="AG718" s="21" t="str">
        <f t="shared" si="81"/>
        <v>100</v>
      </c>
      <c r="AH718" s="144"/>
      <c r="AI718" s="59" t="str">
        <f t="shared" si="82"/>
        <v>-</v>
      </c>
      <c r="AJ718" s="21" t="str">
        <f t="shared" si="83"/>
        <v>-</v>
      </c>
      <c r="AK718" s="144"/>
      <c r="AL718" s="154"/>
      <c r="AM718" s="154"/>
      <c r="AN718" s="154"/>
      <c r="AO718" s="154"/>
      <c r="AP718" s="144"/>
    </row>
    <row r="719" spans="9:42">
      <c r="I719" s="144"/>
      <c r="J719" s="154"/>
      <c r="K719" s="154"/>
      <c r="L719" s="144"/>
      <c r="M719" s="144"/>
      <c r="N719" s="144"/>
      <c r="O719" s="144"/>
      <c r="P719" s="144"/>
      <c r="Q719" s="144"/>
      <c r="R719" s="144"/>
      <c r="S719" s="42" t="s">
        <v>4025</v>
      </c>
      <c r="T719" s="26" t="s">
        <v>4026</v>
      </c>
      <c r="U719" s="144"/>
      <c r="V719" s="65"/>
      <c r="W719" s="65"/>
      <c r="X719" s="65"/>
      <c r="Y719" s="65"/>
      <c r="Z719" s="144"/>
      <c r="AA719" s="49" t="s">
        <v>4027</v>
      </c>
      <c r="AB719" s="144"/>
      <c r="AC719" s="59" t="str">
        <f t="shared" si="78"/>
        <v>PHARMACY</v>
      </c>
      <c r="AD719" s="79" t="str">
        <f t="shared" si="79"/>
        <v>PHARMACY-100</v>
      </c>
      <c r="AE719" s="79" t="str">
        <f t="shared" si="80"/>
        <v>PHARMACY-100-13</v>
      </c>
      <c r="AF719" s="27" t="s">
        <v>4027</v>
      </c>
      <c r="AG719" s="21" t="str">
        <f t="shared" si="81"/>
        <v>100</v>
      </c>
      <c r="AH719" s="144"/>
      <c r="AI719" s="59" t="str">
        <f t="shared" si="82"/>
        <v>-</v>
      </c>
      <c r="AJ719" s="21" t="str">
        <f t="shared" si="83"/>
        <v>-</v>
      </c>
      <c r="AK719" s="144"/>
      <c r="AL719" s="154"/>
      <c r="AM719" s="154"/>
      <c r="AN719" s="154"/>
      <c r="AO719" s="154"/>
      <c r="AP719" s="144"/>
    </row>
    <row r="720" spans="9:42">
      <c r="I720" s="144"/>
      <c r="J720" s="154"/>
      <c r="K720" s="154"/>
      <c r="L720" s="144"/>
      <c r="M720" s="144"/>
      <c r="N720" s="144"/>
      <c r="O720" s="144"/>
      <c r="P720" s="144"/>
      <c r="Q720" s="144"/>
      <c r="R720" s="144"/>
      <c r="S720" s="42" t="s">
        <v>4028</v>
      </c>
      <c r="T720" s="26" t="s">
        <v>4029</v>
      </c>
      <c r="U720" s="144"/>
      <c r="V720" s="65"/>
      <c r="W720" s="65"/>
      <c r="X720" s="65"/>
      <c r="Y720" s="65"/>
      <c r="Z720" s="144"/>
      <c r="AA720" s="49" t="s">
        <v>4030</v>
      </c>
      <c r="AB720" s="144"/>
      <c r="AC720" s="59" t="str">
        <f t="shared" si="78"/>
        <v>PHARMACY</v>
      </c>
      <c r="AD720" s="79" t="str">
        <f t="shared" si="79"/>
        <v>PHARMACY-100</v>
      </c>
      <c r="AE720" s="79" t="str">
        <f t="shared" si="80"/>
        <v>PHARMACY-100-14</v>
      </c>
      <c r="AF720" s="27" t="s">
        <v>4030</v>
      </c>
      <c r="AG720" s="21" t="str">
        <f t="shared" si="81"/>
        <v>100</v>
      </c>
      <c r="AH720" s="144"/>
      <c r="AI720" s="59" t="str">
        <f t="shared" si="82"/>
        <v>-</v>
      </c>
      <c r="AJ720" s="21" t="str">
        <f t="shared" si="83"/>
        <v>-</v>
      </c>
      <c r="AK720" s="144"/>
      <c r="AL720" s="154"/>
      <c r="AM720" s="154"/>
      <c r="AN720" s="154"/>
      <c r="AO720" s="154"/>
      <c r="AP720" s="144"/>
    </row>
    <row r="721" spans="9:42">
      <c r="I721" s="144"/>
      <c r="J721" s="154"/>
      <c r="K721" s="154"/>
      <c r="L721" s="144"/>
      <c r="M721" s="144"/>
      <c r="N721" s="144"/>
      <c r="O721" s="144"/>
      <c r="P721" s="144"/>
      <c r="Q721" s="144"/>
      <c r="R721" s="144"/>
      <c r="S721" s="42" t="s">
        <v>4031</v>
      </c>
      <c r="T721" s="26" t="s">
        <v>4032</v>
      </c>
      <c r="U721" s="144"/>
      <c r="V721" s="65"/>
      <c r="W721" s="65"/>
      <c r="X721" s="65"/>
      <c r="Y721" s="65"/>
      <c r="Z721" s="144"/>
      <c r="AA721" s="49" t="s">
        <v>4033</v>
      </c>
      <c r="AB721" s="144"/>
      <c r="AC721" s="59" t="str">
        <f t="shared" si="78"/>
        <v>PHARMACY</v>
      </c>
      <c r="AD721" s="79" t="str">
        <f t="shared" si="79"/>
        <v>PHARMACY-100</v>
      </c>
      <c r="AE721" s="79" t="str">
        <f t="shared" si="80"/>
        <v>PHARMACY-100-15</v>
      </c>
      <c r="AF721" s="27" t="s">
        <v>4033</v>
      </c>
      <c r="AG721" s="21" t="str">
        <f t="shared" si="81"/>
        <v>100</v>
      </c>
      <c r="AH721" s="144"/>
      <c r="AI721" s="59" t="str">
        <f t="shared" si="82"/>
        <v>-</v>
      </c>
      <c r="AJ721" s="21" t="str">
        <f t="shared" si="83"/>
        <v>-</v>
      </c>
      <c r="AK721" s="144"/>
      <c r="AL721" s="154"/>
      <c r="AM721" s="154"/>
      <c r="AN721" s="154"/>
      <c r="AO721" s="154"/>
      <c r="AP721" s="144"/>
    </row>
    <row r="722" spans="9:42">
      <c r="I722" s="144"/>
      <c r="J722" s="154"/>
      <c r="K722" s="154"/>
      <c r="L722" s="144"/>
      <c r="M722" s="144"/>
      <c r="N722" s="144"/>
      <c r="O722" s="144"/>
      <c r="P722" s="144"/>
      <c r="Q722" s="144"/>
      <c r="R722" s="144"/>
      <c r="S722" s="42" t="s">
        <v>4034</v>
      </c>
      <c r="T722" s="26" t="s">
        <v>4035</v>
      </c>
      <c r="U722" s="144"/>
      <c r="V722" s="65"/>
      <c r="W722" s="65"/>
      <c r="X722" s="65"/>
      <c r="Y722" s="65"/>
      <c r="Z722" s="144"/>
      <c r="AA722" s="49" t="s">
        <v>4036</v>
      </c>
      <c r="AB722" s="144"/>
      <c r="AC722" s="59" t="str">
        <f t="shared" si="78"/>
        <v>PHARMACY</v>
      </c>
      <c r="AD722" s="79" t="str">
        <f t="shared" si="79"/>
        <v>PHARMACY-100</v>
      </c>
      <c r="AE722" s="79" t="str">
        <f t="shared" si="80"/>
        <v>PHARMACY-100-16</v>
      </c>
      <c r="AF722" s="27" t="s">
        <v>4036</v>
      </c>
      <c r="AG722" s="21" t="str">
        <f t="shared" si="81"/>
        <v>100</v>
      </c>
      <c r="AH722" s="144"/>
      <c r="AI722" s="59" t="str">
        <f t="shared" si="82"/>
        <v>-</v>
      </c>
      <c r="AJ722" s="21" t="str">
        <f t="shared" si="83"/>
        <v>-</v>
      </c>
      <c r="AK722" s="144"/>
      <c r="AL722" s="154"/>
      <c r="AM722" s="154"/>
      <c r="AN722" s="154"/>
      <c r="AO722" s="154"/>
      <c r="AP722" s="144"/>
    </row>
    <row r="723" spans="9:42">
      <c r="I723" s="144"/>
      <c r="J723" s="154"/>
      <c r="K723" s="154"/>
      <c r="L723" s="144"/>
      <c r="M723" s="144"/>
      <c r="N723" s="144"/>
      <c r="O723" s="144"/>
      <c r="P723" s="144"/>
      <c r="Q723" s="144"/>
      <c r="R723" s="144"/>
      <c r="S723" s="42" t="s">
        <v>4037</v>
      </c>
      <c r="T723" s="26" t="s">
        <v>4038</v>
      </c>
      <c r="U723" s="144"/>
      <c r="V723" s="65"/>
      <c r="W723" s="65"/>
      <c r="X723" s="65"/>
      <c r="Y723" s="65"/>
      <c r="Z723" s="144"/>
      <c r="AA723" s="49" t="s">
        <v>4039</v>
      </c>
      <c r="AB723" s="144"/>
      <c r="AC723" s="59" t="str">
        <f t="shared" si="78"/>
        <v>PHARMACY</v>
      </c>
      <c r="AD723" s="79" t="str">
        <f t="shared" si="79"/>
        <v>PHARMACY-100</v>
      </c>
      <c r="AE723" s="79" t="str">
        <f t="shared" si="80"/>
        <v>PHARMACY-100-17</v>
      </c>
      <c r="AF723" s="27" t="s">
        <v>4039</v>
      </c>
      <c r="AG723" s="21" t="str">
        <f t="shared" si="81"/>
        <v>100</v>
      </c>
      <c r="AH723" s="144"/>
      <c r="AI723" s="59" t="str">
        <f t="shared" si="82"/>
        <v>-</v>
      </c>
      <c r="AJ723" s="21" t="str">
        <f t="shared" si="83"/>
        <v>-</v>
      </c>
      <c r="AK723" s="144"/>
      <c r="AL723" s="154"/>
      <c r="AM723" s="154"/>
      <c r="AN723" s="154"/>
      <c r="AO723" s="154"/>
      <c r="AP723" s="144"/>
    </row>
    <row r="724" spans="9:42">
      <c r="I724" s="144"/>
      <c r="J724" s="154"/>
      <c r="K724" s="154"/>
      <c r="L724" s="144"/>
      <c r="M724" s="144"/>
      <c r="N724" s="144"/>
      <c r="O724" s="144"/>
      <c r="P724" s="144"/>
      <c r="Q724" s="144"/>
      <c r="R724" s="144"/>
      <c r="S724" s="42" t="s">
        <v>4040</v>
      </c>
      <c r="T724" s="26" t="s">
        <v>4041</v>
      </c>
      <c r="U724" s="144"/>
      <c r="V724" s="65"/>
      <c r="W724" s="65"/>
      <c r="X724" s="65"/>
      <c r="Y724" s="65"/>
      <c r="Z724" s="144"/>
      <c r="AA724" s="49" t="s">
        <v>4042</v>
      </c>
      <c r="AB724" s="144"/>
      <c r="AC724" s="59" t="str">
        <f t="shared" si="78"/>
        <v>PHARMACY</v>
      </c>
      <c r="AD724" s="79" t="str">
        <f t="shared" si="79"/>
        <v>PHARMACY-100</v>
      </c>
      <c r="AE724" s="79" t="str">
        <f t="shared" si="80"/>
        <v>PHARMACY-100-18</v>
      </c>
      <c r="AF724" s="27" t="s">
        <v>4042</v>
      </c>
      <c r="AG724" s="21" t="str">
        <f t="shared" si="81"/>
        <v>100</v>
      </c>
      <c r="AH724" s="144"/>
      <c r="AI724" s="59" t="str">
        <f t="shared" si="82"/>
        <v>-</v>
      </c>
      <c r="AJ724" s="21" t="str">
        <f t="shared" si="83"/>
        <v>-</v>
      </c>
      <c r="AK724" s="144"/>
      <c r="AL724" s="154"/>
      <c r="AM724" s="154"/>
      <c r="AN724" s="154"/>
      <c r="AO724" s="154"/>
      <c r="AP724" s="144"/>
    </row>
    <row r="725" spans="9:42">
      <c r="I725" s="144"/>
      <c r="J725" s="154"/>
      <c r="K725" s="154"/>
      <c r="L725" s="144"/>
      <c r="M725" s="144"/>
      <c r="N725" s="144"/>
      <c r="O725" s="144"/>
      <c r="P725" s="144"/>
      <c r="Q725" s="144"/>
      <c r="R725" s="144"/>
      <c r="S725" s="42" t="s">
        <v>4043</v>
      </c>
      <c r="T725" s="26" t="s">
        <v>4044</v>
      </c>
      <c r="U725" s="144"/>
      <c r="V725" s="65"/>
      <c r="W725" s="65"/>
      <c r="X725" s="65"/>
      <c r="Y725" s="65"/>
      <c r="Z725" s="144"/>
      <c r="AA725" s="49" t="s">
        <v>4045</v>
      </c>
      <c r="AB725" s="144"/>
      <c r="AC725" s="59" t="str">
        <f t="shared" si="78"/>
        <v>PHARMACY</v>
      </c>
      <c r="AD725" s="79" t="str">
        <f t="shared" si="79"/>
        <v>PHARMACY-100</v>
      </c>
      <c r="AE725" s="79" t="str">
        <f t="shared" si="80"/>
        <v>PHARMACY-100-19</v>
      </c>
      <c r="AF725" s="27" t="s">
        <v>4045</v>
      </c>
      <c r="AG725" s="21" t="str">
        <f t="shared" si="81"/>
        <v>100</v>
      </c>
      <c r="AH725" s="144"/>
      <c r="AI725" s="59" t="str">
        <f t="shared" si="82"/>
        <v>-</v>
      </c>
      <c r="AJ725" s="21" t="str">
        <f t="shared" si="83"/>
        <v>-</v>
      </c>
      <c r="AK725" s="144"/>
      <c r="AL725" s="154"/>
      <c r="AM725" s="154"/>
      <c r="AN725" s="154"/>
      <c r="AO725" s="154"/>
      <c r="AP725" s="144"/>
    </row>
    <row r="726" spans="9:42">
      <c r="I726" s="144"/>
      <c r="J726" s="154"/>
      <c r="K726" s="154"/>
      <c r="L726" s="144"/>
      <c r="M726" s="144"/>
      <c r="N726" s="144"/>
      <c r="O726" s="144"/>
      <c r="P726" s="144"/>
      <c r="Q726" s="144"/>
      <c r="R726" s="144"/>
      <c r="S726" s="42" t="s">
        <v>4046</v>
      </c>
      <c r="T726" s="26" t="s">
        <v>3108</v>
      </c>
      <c r="U726" s="144"/>
      <c r="V726" s="65"/>
      <c r="W726" s="65"/>
      <c r="X726" s="65"/>
      <c r="Y726" s="65"/>
      <c r="Z726" s="144"/>
      <c r="AA726" s="49" t="s">
        <v>4047</v>
      </c>
      <c r="AB726" s="144"/>
      <c r="AC726" s="59" t="str">
        <f t="shared" si="78"/>
        <v>PHARMACY</v>
      </c>
      <c r="AD726" s="79" t="str">
        <f t="shared" si="79"/>
        <v>PHARMACY-100</v>
      </c>
      <c r="AE726" s="79" t="str">
        <f t="shared" si="80"/>
        <v>PHARMACY-100-20</v>
      </c>
      <c r="AF726" s="27" t="s">
        <v>4047</v>
      </c>
      <c r="AG726" s="21" t="str">
        <f t="shared" si="81"/>
        <v>100</v>
      </c>
      <c r="AH726" s="144"/>
      <c r="AI726" s="59" t="str">
        <f t="shared" si="82"/>
        <v>-</v>
      </c>
      <c r="AJ726" s="21" t="str">
        <f t="shared" si="83"/>
        <v>-</v>
      </c>
      <c r="AK726" s="144"/>
      <c r="AL726" s="154"/>
      <c r="AM726" s="154"/>
      <c r="AN726" s="154"/>
      <c r="AO726" s="154"/>
      <c r="AP726" s="144"/>
    </row>
    <row r="727" spans="9:42">
      <c r="I727" s="144"/>
      <c r="J727" s="154"/>
      <c r="K727" s="154"/>
      <c r="L727" s="144"/>
      <c r="M727" s="144"/>
      <c r="N727" s="144"/>
      <c r="O727" s="144"/>
      <c r="P727" s="144"/>
      <c r="Q727" s="144"/>
      <c r="R727" s="144"/>
      <c r="S727" s="42" t="s">
        <v>4048</v>
      </c>
      <c r="T727" s="26" t="s">
        <v>4049</v>
      </c>
      <c r="U727" s="144"/>
      <c r="V727" s="65"/>
      <c r="W727" s="65"/>
      <c r="X727" s="65"/>
      <c r="Y727" s="65"/>
      <c r="Z727" s="144"/>
      <c r="AA727" s="49" t="s">
        <v>4050</v>
      </c>
      <c r="AB727" s="144"/>
      <c r="AC727" s="59" t="str">
        <f t="shared" si="78"/>
        <v>PHARMACY</v>
      </c>
      <c r="AD727" s="79" t="str">
        <f t="shared" si="79"/>
        <v>PHARMACY-100</v>
      </c>
      <c r="AE727" s="79" t="str">
        <f t="shared" si="80"/>
        <v>PHARMACY-100-21</v>
      </c>
      <c r="AF727" s="27" t="s">
        <v>4050</v>
      </c>
      <c r="AG727" s="21" t="str">
        <f t="shared" si="81"/>
        <v>100</v>
      </c>
      <c r="AH727" s="144"/>
      <c r="AI727" s="59" t="str">
        <f t="shared" si="82"/>
        <v>-</v>
      </c>
      <c r="AJ727" s="21" t="str">
        <f t="shared" si="83"/>
        <v>-</v>
      </c>
      <c r="AK727" s="144"/>
      <c r="AL727" s="154"/>
      <c r="AM727" s="154"/>
      <c r="AN727" s="154"/>
      <c r="AO727" s="154"/>
      <c r="AP727" s="144"/>
    </row>
    <row r="728" spans="9:42">
      <c r="I728" s="144"/>
      <c r="J728" s="154"/>
      <c r="K728" s="154"/>
      <c r="L728" s="144"/>
      <c r="M728" s="144"/>
      <c r="N728" s="144"/>
      <c r="O728" s="144"/>
      <c r="P728" s="144"/>
      <c r="Q728" s="144"/>
      <c r="R728" s="144"/>
      <c r="S728" s="42" t="s">
        <v>4051</v>
      </c>
      <c r="T728" s="26" t="s">
        <v>4052</v>
      </c>
      <c r="U728" s="144"/>
      <c r="V728" s="65"/>
      <c r="W728" s="65"/>
      <c r="X728" s="65"/>
      <c r="Y728" s="65"/>
      <c r="Z728" s="144"/>
      <c r="AA728" s="49" t="s">
        <v>4053</v>
      </c>
      <c r="AB728" s="144"/>
      <c r="AC728" s="59" t="str">
        <f t="shared" si="78"/>
        <v>PHARMACY</v>
      </c>
      <c r="AD728" s="79" t="str">
        <f t="shared" si="79"/>
        <v>PHARMACY-100</v>
      </c>
      <c r="AE728" s="79" t="str">
        <f t="shared" si="80"/>
        <v>PHARMACY-100-22</v>
      </c>
      <c r="AF728" s="27" t="s">
        <v>4053</v>
      </c>
      <c r="AG728" s="21" t="str">
        <f t="shared" si="81"/>
        <v>100</v>
      </c>
      <c r="AH728" s="144"/>
      <c r="AI728" s="59" t="str">
        <f t="shared" si="82"/>
        <v>-</v>
      </c>
      <c r="AJ728" s="21" t="str">
        <f t="shared" si="83"/>
        <v>-</v>
      </c>
      <c r="AK728" s="144"/>
      <c r="AL728" s="154"/>
      <c r="AM728" s="154"/>
      <c r="AN728" s="154"/>
      <c r="AO728" s="154"/>
      <c r="AP728" s="144"/>
    </row>
    <row r="729" spans="9:42">
      <c r="I729" s="144"/>
      <c r="J729" s="154"/>
      <c r="K729" s="154"/>
      <c r="L729" s="144"/>
      <c r="M729" s="144"/>
      <c r="N729" s="144"/>
      <c r="O729" s="144"/>
      <c r="P729" s="144"/>
      <c r="Q729" s="144"/>
      <c r="R729" s="144"/>
      <c r="S729" s="42" t="s">
        <v>4054</v>
      </c>
      <c r="T729" s="26" t="s">
        <v>4055</v>
      </c>
      <c r="U729" s="144"/>
      <c r="V729" s="65"/>
      <c r="W729" s="65"/>
      <c r="X729" s="65"/>
      <c r="Y729" s="65"/>
      <c r="Z729" s="144"/>
      <c r="AA729" s="49" t="s">
        <v>4056</v>
      </c>
      <c r="AB729" s="144"/>
      <c r="AC729" s="59" t="str">
        <f t="shared" si="78"/>
        <v>PHARMACY</v>
      </c>
      <c r="AD729" s="79" t="str">
        <f t="shared" si="79"/>
        <v>PHARMACY-100</v>
      </c>
      <c r="AE729" s="79" t="str">
        <f t="shared" si="80"/>
        <v>PHARMACY-100-23</v>
      </c>
      <c r="AF729" s="27" t="s">
        <v>4056</v>
      </c>
      <c r="AG729" s="21" t="str">
        <f t="shared" si="81"/>
        <v>100</v>
      </c>
      <c r="AH729" s="144"/>
      <c r="AI729" s="59" t="str">
        <f t="shared" si="82"/>
        <v>-</v>
      </c>
      <c r="AJ729" s="21" t="str">
        <f t="shared" si="83"/>
        <v>-</v>
      </c>
      <c r="AK729" s="144"/>
      <c r="AL729" s="154"/>
      <c r="AM729" s="154"/>
      <c r="AN729" s="154"/>
      <c r="AO729" s="154"/>
      <c r="AP729" s="144"/>
    </row>
    <row r="730" spans="9:42">
      <c r="I730" s="144"/>
      <c r="J730" s="154"/>
      <c r="K730" s="154"/>
      <c r="L730" s="144"/>
      <c r="M730" s="144"/>
      <c r="N730" s="144"/>
      <c r="O730" s="144"/>
      <c r="P730" s="144"/>
      <c r="Q730" s="144"/>
      <c r="R730" s="144"/>
      <c r="S730" s="42" t="s">
        <v>4057</v>
      </c>
      <c r="T730" s="26" t="s">
        <v>4058</v>
      </c>
      <c r="U730" s="144"/>
      <c r="V730" s="65"/>
      <c r="W730" s="65"/>
      <c r="X730" s="65"/>
      <c r="Y730" s="65"/>
      <c r="Z730" s="144"/>
      <c r="AA730" s="49" t="s">
        <v>4059</v>
      </c>
      <c r="AB730" s="144"/>
      <c r="AC730" s="59" t="str">
        <f t="shared" si="78"/>
        <v>PHARMACY</v>
      </c>
      <c r="AD730" s="79" t="str">
        <f t="shared" si="79"/>
        <v>PHARMACY-100</v>
      </c>
      <c r="AE730" s="79" t="str">
        <f t="shared" si="80"/>
        <v>PHARMACY-100-24</v>
      </c>
      <c r="AF730" s="27" t="s">
        <v>4059</v>
      </c>
      <c r="AG730" s="21" t="str">
        <f t="shared" si="81"/>
        <v>100</v>
      </c>
      <c r="AH730" s="144"/>
      <c r="AI730" s="59" t="str">
        <f t="shared" si="82"/>
        <v>-</v>
      </c>
      <c r="AJ730" s="21" t="str">
        <f t="shared" si="83"/>
        <v>-</v>
      </c>
      <c r="AK730" s="144"/>
      <c r="AL730" s="154"/>
      <c r="AM730" s="154"/>
      <c r="AN730" s="154"/>
      <c r="AO730" s="154"/>
      <c r="AP730" s="144"/>
    </row>
    <row r="731" spans="9:42">
      <c r="I731" s="144"/>
      <c r="J731" s="154"/>
      <c r="K731" s="154"/>
      <c r="L731" s="144"/>
      <c r="M731" s="144"/>
      <c r="N731" s="144"/>
      <c r="O731" s="144"/>
      <c r="P731" s="144"/>
      <c r="Q731" s="144"/>
      <c r="R731" s="144"/>
      <c r="S731" s="42" t="s">
        <v>4060</v>
      </c>
      <c r="T731" s="26" t="s">
        <v>4061</v>
      </c>
      <c r="U731" s="144"/>
      <c r="V731" s="65"/>
      <c r="W731" s="65"/>
      <c r="X731" s="65"/>
      <c r="Y731" s="65"/>
      <c r="Z731" s="144"/>
      <c r="AA731" s="49" t="s">
        <v>4062</v>
      </c>
      <c r="AB731" s="144"/>
      <c r="AC731" s="59" t="str">
        <f t="shared" si="78"/>
        <v>PHARMACY</v>
      </c>
      <c r="AD731" s="79" t="str">
        <f t="shared" si="79"/>
        <v>PHARMACY-100</v>
      </c>
      <c r="AE731" s="79" t="str">
        <f t="shared" si="80"/>
        <v>PHARMACY-100-25</v>
      </c>
      <c r="AF731" s="27" t="s">
        <v>4062</v>
      </c>
      <c r="AG731" s="21" t="str">
        <f t="shared" si="81"/>
        <v>100</v>
      </c>
      <c r="AH731" s="144"/>
      <c r="AI731" s="59" t="str">
        <f t="shared" si="82"/>
        <v>-</v>
      </c>
      <c r="AJ731" s="21" t="str">
        <f t="shared" si="83"/>
        <v>-</v>
      </c>
      <c r="AK731" s="144"/>
      <c r="AL731" s="154"/>
      <c r="AM731" s="154"/>
      <c r="AN731" s="154"/>
      <c r="AO731" s="154"/>
      <c r="AP731" s="144"/>
    </row>
    <row r="732" spans="9:42">
      <c r="I732" s="144"/>
      <c r="J732" s="154"/>
      <c r="K732" s="154"/>
      <c r="L732" s="144"/>
      <c r="M732" s="144"/>
      <c r="N732" s="144"/>
      <c r="O732" s="144"/>
      <c r="P732" s="144"/>
      <c r="Q732" s="144"/>
      <c r="R732" s="144"/>
      <c r="S732" s="42" t="s">
        <v>4063</v>
      </c>
      <c r="T732" s="26" t="s">
        <v>4064</v>
      </c>
      <c r="U732" s="144"/>
      <c r="V732" s="65"/>
      <c r="W732" s="65"/>
      <c r="X732" s="65"/>
      <c r="Y732" s="65"/>
      <c r="Z732" s="144"/>
      <c r="AA732" s="49" t="s">
        <v>4065</v>
      </c>
      <c r="AB732" s="144"/>
      <c r="AC732" s="59" t="str">
        <f t="shared" si="78"/>
        <v>PHARMACY</v>
      </c>
      <c r="AD732" s="79" t="str">
        <f t="shared" si="79"/>
        <v>PHARMACY-100</v>
      </c>
      <c r="AE732" s="79" t="str">
        <f t="shared" si="80"/>
        <v>PHARMACY-100-26</v>
      </c>
      <c r="AF732" s="27" t="s">
        <v>4065</v>
      </c>
      <c r="AG732" s="21" t="str">
        <f t="shared" si="81"/>
        <v>100</v>
      </c>
      <c r="AH732" s="144"/>
      <c r="AI732" s="59" t="str">
        <f t="shared" si="82"/>
        <v>-</v>
      </c>
      <c r="AJ732" s="21" t="str">
        <f t="shared" si="83"/>
        <v>-</v>
      </c>
      <c r="AK732" s="144"/>
      <c r="AL732" s="154"/>
      <c r="AM732" s="154"/>
      <c r="AN732" s="154"/>
      <c r="AO732" s="154"/>
      <c r="AP732" s="144"/>
    </row>
    <row r="733" spans="9:42">
      <c r="I733" s="144"/>
      <c r="J733" s="154"/>
      <c r="K733" s="154"/>
      <c r="L733" s="144"/>
      <c r="M733" s="144"/>
      <c r="N733" s="144"/>
      <c r="O733" s="144"/>
      <c r="P733" s="144"/>
      <c r="Q733" s="144"/>
      <c r="R733" s="144"/>
      <c r="S733" s="42" t="s">
        <v>4066</v>
      </c>
      <c r="T733" s="26" t="s">
        <v>4067</v>
      </c>
      <c r="U733" s="144"/>
      <c r="V733" s="65"/>
      <c r="W733" s="65"/>
      <c r="X733" s="65"/>
      <c r="Y733" s="65"/>
      <c r="Z733" s="144"/>
      <c r="AA733" s="49" t="s">
        <v>4068</v>
      </c>
      <c r="AB733" s="144"/>
      <c r="AC733" s="59" t="str">
        <f t="shared" si="78"/>
        <v>PHARMACY</v>
      </c>
      <c r="AD733" s="79" t="str">
        <f t="shared" si="79"/>
        <v>PHARMACY-100</v>
      </c>
      <c r="AE733" s="79" t="str">
        <f t="shared" si="80"/>
        <v>PHARMACY-100-27</v>
      </c>
      <c r="AF733" s="27" t="s">
        <v>4068</v>
      </c>
      <c r="AG733" s="21" t="str">
        <f t="shared" si="81"/>
        <v>100</v>
      </c>
      <c r="AH733" s="144"/>
      <c r="AI733" s="59" t="str">
        <f t="shared" si="82"/>
        <v>-</v>
      </c>
      <c r="AJ733" s="21" t="str">
        <f t="shared" si="83"/>
        <v>-</v>
      </c>
      <c r="AK733" s="144"/>
      <c r="AL733" s="154"/>
      <c r="AM733" s="154"/>
      <c r="AN733" s="154"/>
      <c r="AO733" s="154"/>
      <c r="AP733" s="144"/>
    </row>
    <row r="734" spans="9:42">
      <c r="I734" s="144"/>
      <c r="J734" s="154"/>
      <c r="K734" s="154"/>
      <c r="L734" s="144"/>
      <c r="M734" s="144"/>
      <c r="N734" s="144"/>
      <c r="O734" s="144"/>
      <c r="P734" s="144"/>
      <c r="Q734" s="144"/>
      <c r="R734" s="144"/>
      <c r="S734" s="42" t="s">
        <v>4069</v>
      </c>
      <c r="T734" s="26" t="s">
        <v>4070</v>
      </c>
      <c r="U734" s="144"/>
      <c r="V734" s="65"/>
      <c r="W734" s="65"/>
      <c r="X734" s="65"/>
      <c r="Y734" s="65"/>
      <c r="Z734" s="144"/>
      <c r="AA734" s="49" t="s">
        <v>4071</v>
      </c>
      <c r="AB734" s="144"/>
      <c r="AC734" s="59" t="str">
        <f t="shared" si="78"/>
        <v>PHARMACY</v>
      </c>
      <c r="AD734" s="79" t="str">
        <f t="shared" si="79"/>
        <v>PHARMACY-100</v>
      </c>
      <c r="AE734" s="79" t="str">
        <f t="shared" si="80"/>
        <v>PHARMACY-100-28</v>
      </c>
      <c r="AF734" s="27" t="s">
        <v>4071</v>
      </c>
      <c r="AG734" s="21" t="str">
        <f t="shared" si="81"/>
        <v>100</v>
      </c>
      <c r="AH734" s="144"/>
      <c r="AI734" s="59" t="str">
        <f t="shared" si="82"/>
        <v>-</v>
      </c>
      <c r="AJ734" s="21" t="str">
        <f t="shared" si="83"/>
        <v>-</v>
      </c>
      <c r="AK734" s="144"/>
      <c r="AL734" s="154"/>
      <c r="AM734" s="154"/>
      <c r="AN734" s="154"/>
      <c r="AO734" s="154"/>
      <c r="AP734" s="144"/>
    </row>
    <row r="735" spans="9:42">
      <c r="I735" s="144"/>
      <c r="J735" s="154"/>
      <c r="K735" s="154"/>
      <c r="L735" s="144"/>
      <c r="M735" s="144"/>
      <c r="N735" s="144"/>
      <c r="O735" s="144"/>
      <c r="P735" s="144"/>
      <c r="Q735" s="144"/>
      <c r="R735" s="144"/>
      <c r="S735" s="42" t="s">
        <v>4072</v>
      </c>
      <c r="T735" s="26" t="s">
        <v>4073</v>
      </c>
      <c r="U735" s="144"/>
      <c r="V735" s="65"/>
      <c r="W735" s="65"/>
      <c r="X735" s="65"/>
      <c r="Y735" s="65"/>
      <c r="Z735" s="144"/>
      <c r="AA735" s="49" t="s">
        <v>4074</v>
      </c>
      <c r="AB735" s="144"/>
      <c r="AC735" s="59" t="str">
        <f t="shared" si="78"/>
        <v>PHARMACY</v>
      </c>
      <c r="AD735" s="79" t="str">
        <f t="shared" si="79"/>
        <v>PHARMACY-100</v>
      </c>
      <c r="AE735" s="79" t="str">
        <f t="shared" si="80"/>
        <v>PHARMACY-100-29</v>
      </c>
      <c r="AF735" s="27" t="s">
        <v>4074</v>
      </c>
      <c r="AG735" s="21" t="str">
        <f t="shared" si="81"/>
        <v>100</v>
      </c>
      <c r="AH735" s="144"/>
      <c r="AI735" s="59" t="str">
        <f t="shared" si="82"/>
        <v>-</v>
      </c>
      <c r="AJ735" s="21" t="str">
        <f t="shared" si="83"/>
        <v>-</v>
      </c>
      <c r="AK735" s="144"/>
      <c r="AL735" s="154"/>
      <c r="AM735" s="154"/>
      <c r="AN735" s="154"/>
      <c r="AO735" s="154"/>
      <c r="AP735" s="144"/>
    </row>
    <row r="736" spans="9:42">
      <c r="I736" s="144"/>
      <c r="J736" s="154"/>
      <c r="K736" s="154"/>
      <c r="L736" s="144"/>
      <c r="M736" s="144"/>
      <c r="N736" s="144"/>
      <c r="O736" s="144"/>
      <c r="P736" s="144"/>
      <c r="Q736" s="144"/>
      <c r="R736" s="144"/>
      <c r="S736" s="42" t="s">
        <v>4075</v>
      </c>
      <c r="T736" s="26" t="s">
        <v>4076</v>
      </c>
      <c r="U736" s="144"/>
      <c r="V736" s="65"/>
      <c r="W736" s="65"/>
      <c r="X736" s="65"/>
      <c r="Y736" s="65"/>
      <c r="Z736" s="144"/>
      <c r="AA736" s="49" t="s">
        <v>4077</v>
      </c>
      <c r="AB736" s="144"/>
      <c r="AC736" s="59" t="str">
        <f t="shared" si="78"/>
        <v>PHARMACY</v>
      </c>
      <c r="AD736" s="79" t="str">
        <f t="shared" si="79"/>
        <v>PHARMACY-100</v>
      </c>
      <c r="AE736" s="79" t="str">
        <f t="shared" si="80"/>
        <v>PHARMACY-100-30</v>
      </c>
      <c r="AF736" s="27" t="s">
        <v>4077</v>
      </c>
      <c r="AG736" s="21" t="str">
        <f t="shared" si="81"/>
        <v>100</v>
      </c>
      <c r="AH736" s="144"/>
      <c r="AI736" s="59" t="str">
        <f t="shared" si="82"/>
        <v>-</v>
      </c>
      <c r="AJ736" s="21" t="str">
        <f t="shared" si="83"/>
        <v>-</v>
      </c>
      <c r="AK736" s="144"/>
      <c r="AL736" s="154"/>
      <c r="AM736" s="154"/>
      <c r="AN736" s="154"/>
      <c r="AO736" s="154"/>
      <c r="AP736" s="144"/>
    </row>
    <row r="737" spans="9:42">
      <c r="I737" s="144"/>
      <c r="J737" s="154"/>
      <c r="K737" s="154"/>
      <c r="L737" s="144"/>
      <c r="M737" s="144"/>
      <c r="N737" s="144"/>
      <c r="O737" s="144"/>
      <c r="P737" s="144"/>
      <c r="Q737" s="144"/>
      <c r="R737" s="144"/>
      <c r="S737" s="42" t="s">
        <v>4078</v>
      </c>
      <c r="T737" s="26" t="s">
        <v>4079</v>
      </c>
      <c r="U737" s="144"/>
      <c r="V737" s="65"/>
      <c r="W737" s="65"/>
      <c r="X737" s="65"/>
      <c r="Y737" s="65"/>
      <c r="Z737" s="144"/>
      <c r="AA737" s="49" t="s">
        <v>4080</v>
      </c>
      <c r="AB737" s="144"/>
      <c r="AC737" s="59" t="str">
        <f t="shared" si="78"/>
        <v>PHARMACY</v>
      </c>
      <c r="AD737" s="79" t="str">
        <f t="shared" si="79"/>
        <v>PHARMACY-100</v>
      </c>
      <c r="AE737" s="79" t="str">
        <f t="shared" si="80"/>
        <v>PHARMACY-100-31</v>
      </c>
      <c r="AF737" s="27" t="s">
        <v>4080</v>
      </c>
      <c r="AG737" s="21" t="str">
        <f t="shared" si="81"/>
        <v>100</v>
      </c>
      <c r="AH737" s="144"/>
      <c r="AI737" s="59" t="str">
        <f t="shared" si="82"/>
        <v>-</v>
      </c>
      <c r="AJ737" s="21" t="str">
        <f t="shared" si="83"/>
        <v>-</v>
      </c>
      <c r="AK737" s="144"/>
      <c r="AL737" s="154"/>
      <c r="AM737" s="154"/>
      <c r="AN737" s="154"/>
      <c r="AO737" s="154"/>
      <c r="AP737" s="144"/>
    </row>
    <row r="738" spans="9:42">
      <c r="I738" s="144"/>
      <c r="J738" s="154"/>
      <c r="K738" s="154"/>
      <c r="L738" s="144"/>
      <c r="M738" s="144"/>
      <c r="N738" s="144"/>
      <c r="O738" s="144"/>
      <c r="P738" s="144"/>
      <c r="Q738" s="144"/>
      <c r="R738" s="144"/>
      <c r="S738" s="42" t="s">
        <v>4081</v>
      </c>
      <c r="T738" s="26" t="s">
        <v>4082</v>
      </c>
      <c r="U738" s="144"/>
      <c r="V738" s="65"/>
      <c r="W738" s="65"/>
      <c r="X738" s="65"/>
      <c r="Y738" s="65"/>
      <c r="Z738" s="144"/>
      <c r="AA738" s="49" t="s">
        <v>4083</v>
      </c>
      <c r="AB738" s="144"/>
      <c r="AC738" s="59" t="str">
        <f t="shared" si="78"/>
        <v>PHARMACY</v>
      </c>
      <c r="AD738" s="79" t="str">
        <f t="shared" si="79"/>
        <v>PHARMACY-100</v>
      </c>
      <c r="AE738" s="79" t="str">
        <f t="shared" si="80"/>
        <v>PHARMACY-100-32</v>
      </c>
      <c r="AF738" s="27" t="s">
        <v>4083</v>
      </c>
      <c r="AG738" s="21" t="str">
        <f t="shared" si="81"/>
        <v>100</v>
      </c>
      <c r="AH738" s="144"/>
      <c r="AI738" s="59" t="str">
        <f t="shared" si="82"/>
        <v>-</v>
      </c>
      <c r="AJ738" s="21" t="str">
        <f t="shared" si="83"/>
        <v>-</v>
      </c>
      <c r="AK738" s="144"/>
      <c r="AL738" s="154"/>
      <c r="AM738" s="154"/>
      <c r="AN738" s="154"/>
      <c r="AO738" s="154"/>
      <c r="AP738" s="144"/>
    </row>
    <row r="739" spans="9:42">
      <c r="I739" s="144"/>
      <c r="J739" s="154"/>
      <c r="K739" s="154"/>
      <c r="L739" s="144"/>
      <c r="M739" s="144"/>
      <c r="N739" s="144"/>
      <c r="O739" s="144"/>
      <c r="P739" s="144"/>
      <c r="Q739" s="144"/>
      <c r="R739" s="144"/>
      <c r="S739" s="42" t="s">
        <v>4084</v>
      </c>
      <c r="T739" s="26" t="s">
        <v>4085</v>
      </c>
      <c r="U739" s="144"/>
      <c r="V739" s="65"/>
      <c r="W739" s="65"/>
      <c r="X739" s="65"/>
      <c r="Y739" s="65"/>
      <c r="Z739" s="144"/>
      <c r="AA739" s="49" t="s">
        <v>4086</v>
      </c>
      <c r="AB739" s="144"/>
      <c r="AC739" s="59" t="str">
        <f t="shared" si="78"/>
        <v>PHARMACY</v>
      </c>
      <c r="AD739" s="79" t="str">
        <f t="shared" si="79"/>
        <v>PHARMACY-100</v>
      </c>
      <c r="AE739" s="79" t="str">
        <f t="shared" si="80"/>
        <v>PHARMACY-100-33</v>
      </c>
      <c r="AF739" s="27" t="s">
        <v>4086</v>
      </c>
      <c r="AG739" s="21" t="str">
        <f t="shared" si="81"/>
        <v>100</v>
      </c>
      <c r="AH739" s="144"/>
      <c r="AI739" s="59" t="str">
        <f t="shared" si="82"/>
        <v>-</v>
      </c>
      <c r="AJ739" s="21" t="str">
        <f t="shared" si="83"/>
        <v>-</v>
      </c>
      <c r="AK739" s="144"/>
      <c r="AL739" s="154"/>
      <c r="AM739" s="154"/>
      <c r="AN739" s="154"/>
      <c r="AO739" s="154"/>
      <c r="AP739" s="144"/>
    </row>
    <row r="740" spans="9:42">
      <c r="I740" s="144"/>
      <c r="J740" s="154"/>
      <c r="K740" s="154"/>
      <c r="L740" s="144"/>
      <c r="M740" s="144"/>
      <c r="N740" s="144"/>
      <c r="O740" s="144"/>
      <c r="P740" s="144"/>
      <c r="Q740" s="144"/>
      <c r="R740" s="144"/>
      <c r="S740" s="42" t="s">
        <v>4087</v>
      </c>
      <c r="T740" s="26" t="s">
        <v>4088</v>
      </c>
      <c r="U740" s="144"/>
      <c r="V740" s="65"/>
      <c r="W740" s="65"/>
      <c r="X740" s="65"/>
      <c r="Y740" s="65"/>
      <c r="Z740" s="144"/>
      <c r="AA740" s="49" t="s">
        <v>4089</v>
      </c>
      <c r="AB740" s="144"/>
      <c r="AC740" s="59" t="str">
        <f t="shared" si="78"/>
        <v>PHARMACY</v>
      </c>
      <c r="AD740" s="79" t="str">
        <f t="shared" si="79"/>
        <v>PHARMACY-100</v>
      </c>
      <c r="AE740" s="79" t="str">
        <f t="shared" si="80"/>
        <v>PHARMACY-100-34</v>
      </c>
      <c r="AF740" s="27" t="s">
        <v>4089</v>
      </c>
      <c r="AG740" s="21" t="str">
        <f t="shared" si="81"/>
        <v>100</v>
      </c>
      <c r="AH740" s="144"/>
      <c r="AI740" s="59" t="str">
        <f t="shared" si="82"/>
        <v>-</v>
      </c>
      <c r="AJ740" s="21" t="str">
        <f t="shared" si="83"/>
        <v>-</v>
      </c>
      <c r="AK740" s="144"/>
      <c r="AL740" s="154"/>
      <c r="AM740" s="154"/>
      <c r="AN740" s="154"/>
      <c r="AO740" s="154"/>
      <c r="AP740" s="144"/>
    </row>
    <row r="741" spans="9:42">
      <c r="I741" s="144"/>
      <c r="J741" s="154"/>
      <c r="K741" s="154"/>
      <c r="L741" s="144"/>
      <c r="M741" s="144"/>
      <c r="N741" s="144"/>
      <c r="O741" s="144"/>
      <c r="P741" s="144"/>
      <c r="Q741" s="144"/>
      <c r="R741" s="144"/>
      <c r="S741" s="42" t="s">
        <v>4090</v>
      </c>
      <c r="T741" s="26" t="s">
        <v>4091</v>
      </c>
      <c r="U741" s="144"/>
      <c r="V741" s="65"/>
      <c r="W741" s="65"/>
      <c r="X741" s="65"/>
      <c r="Y741" s="65"/>
      <c r="Z741" s="144"/>
      <c r="AA741" s="49" t="s">
        <v>4092</v>
      </c>
      <c r="AB741" s="144"/>
      <c r="AC741" s="59" t="str">
        <f t="shared" si="78"/>
        <v>PHARMACY</v>
      </c>
      <c r="AD741" s="79" t="str">
        <f t="shared" si="79"/>
        <v>PHARMACY-100</v>
      </c>
      <c r="AE741" s="79" t="str">
        <f t="shared" si="80"/>
        <v>PHARMACY-100-35</v>
      </c>
      <c r="AF741" s="27" t="s">
        <v>4092</v>
      </c>
      <c r="AG741" s="21" t="str">
        <f t="shared" si="81"/>
        <v>100</v>
      </c>
      <c r="AH741" s="144"/>
      <c r="AI741" s="59" t="str">
        <f t="shared" si="82"/>
        <v>-</v>
      </c>
      <c r="AJ741" s="21" t="str">
        <f t="shared" si="83"/>
        <v>-</v>
      </c>
      <c r="AK741" s="144"/>
      <c r="AL741" s="154"/>
      <c r="AM741" s="154"/>
      <c r="AN741" s="154"/>
      <c r="AO741" s="154"/>
      <c r="AP741" s="144"/>
    </row>
    <row r="742" spans="9:42">
      <c r="I742" s="144"/>
      <c r="J742" s="154"/>
      <c r="K742" s="154"/>
      <c r="L742" s="144"/>
      <c r="M742" s="144"/>
      <c r="N742" s="144"/>
      <c r="O742" s="144"/>
      <c r="P742" s="144"/>
      <c r="Q742" s="144"/>
      <c r="R742" s="144"/>
      <c r="S742" s="42" t="s">
        <v>4093</v>
      </c>
      <c r="T742" s="26" t="s">
        <v>4094</v>
      </c>
      <c r="U742" s="144"/>
      <c r="V742" s="65"/>
      <c r="W742" s="65"/>
      <c r="X742" s="65"/>
      <c r="Y742" s="65"/>
      <c r="Z742" s="144"/>
      <c r="AA742" s="49" t="s">
        <v>4095</v>
      </c>
      <c r="AB742" s="144"/>
      <c r="AC742" s="59" t="str">
        <f t="shared" si="78"/>
        <v>PHARMACY</v>
      </c>
      <c r="AD742" s="79" t="str">
        <f t="shared" si="79"/>
        <v>PHARMACY-100</v>
      </c>
      <c r="AE742" s="79" t="str">
        <f t="shared" si="80"/>
        <v>PHARMACY-100-36</v>
      </c>
      <c r="AF742" s="27" t="s">
        <v>4095</v>
      </c>
      <c r="AG742" s="21" t="str">
        <f t="shared" si="81"/>
        <v>100</v>
      </c>
      <c r="AH742" s="144"/>
      <c r="AI742" s="59" t="str">
        <f t="shared" si="82"/>
        <v>-</v>
      </c>
      <c r="AJ742" s="21" t="str">
        <f t="shared" si="83"/>
        <v>-</v>
      </c>
      <c r="AK742" s="144"/>
      <c r="AL742" s="154"/>
      <c r="AM742" s="154"/>
      <c r="AN742" s="154"/>
      <c r="AO742" s="154"/>
      <c r="AP742" s="144"/>
    </row>
    <row r="743" spans="9:42">
      <c r="I743" s="144"/>
      <c r="J743" s="154"/>
      <c r="K743" s="154"/>
      <c r="L743" s="144"/>
      <c r="M743" s="144"/>
      <c r="N743" s="144"/>
      <c r="O743" s="144"/>
      <c r="P743" s="144"/>
      <c r="Q743" s="144"/>
      <c r="R743" s="144"/>
      <c r="S743" s="42" t="s">
        <v>4096</v>
      </c>
      <c r="T743" s="26" t="s">
        <v>4097</v>
      </c>
      <c r="U743" s="144"/>
      <c r="V743" s="65"/>
      <c r="W743" s="65"/>
      <c r="X743" s="65"/>
      <c r="Y743" s="65"/>
      <c r="Z743" s="144"/>
      <c r="AA743" s="49" t="s">
        <v>4098</v>
      </c>
      <c r="AB743" s="144"/>
      <c r="AC743" s="59" t="str">
        <f t="shared" si="78"/>
        <v>PHARMACY</v>
      </c>
      <c r="AD743" s="79" t="str">
        <f t="shared" si="79"/>
        <v>PHARMACY-100</v>
      </c>
      <c r="AE743" s="79" t="str">
        <f t="shared" si="80"/>
        <v>PHARMACY-100-37</v>
      </c>
      <c r="AF743" s="27" t="s">
        <v>4098</v>
      </c>
      <c r="AG743" s="21" t="str">
        <f t="shared" si="81"/>
        <v>100</v>
      </c>
      <c r="AH743" s="144"/>
      <c r="AI743" s="59" t="str">
        <f t="shared" si="82"/>
        <v>-</v>
      </c>
      <c r="AJ743" s="21" t="str">
        <f t="shared" si="83"/>
        <v>-</v>
      </c>
      <c r="AK743" s="144"/>
      <c r="AL743" s="154"/>
      <c r="AM743" s="154"/>
      <c r="AN743" s="154"/>
      <c r="AO743" s="154"/>
      <c r="AP743" s="144"/>
    </row>
    <row r="744" spans="9:42">
      <c r="I744" s="144"/>
      <c r="J744" s="154"/>
      <c r="K744" s="154"/>
      <c r="L744" s="144"/>
      <c r="M744" s="144"/>
      <c r="N744" s="144"/>
      <c r="O744" s="144"/>
      <c r="P744" s="144"/>
      <c r="Q744" s="144"/>
      <c r="R744" s="144"/>
      <c r="S744" s="42" t="s">
        <v>4099</v>
      </c>
      <c r="T744" s="26" t="s">
        <v>4100</v>
      </c>
      <c r="U744" s="144"/>
      <c r="V744" s="65"/>
      <c r="W744" s="65"/>
      <c r="X744" s="65"/>
      <c r="Y744" s="65"/>
      <c r="Z744" s="144"/>
      <c r="AA744" s="49" t="s">
        <v>4101</v>
      </c>
      <c r="AB744" s="144"/>
      <c r="AC744" s="59" t="str">
        <f t="shared" si="78"/>
        <v>PHARMACY</v>
      </c>
      <c r="AD744" s="79" t="str">
        <f t="shared" si="79"/>
        <v>PHARMACY-100</v>
      </c>
      <c r="AE744" s="79" t="str">
        <f t="shared" si="80"/>
        <v>PHARMACY-100-38</v>
      </c>
      <c r="AF744" s="27" t="s">
        <v>4101</v>
      </c>
      <c r="AG744" s="21" t="str">
        <f t="shared" si="81"/>
        <v>100</v>
      </c>
      <c r="AH744" s="144"/>
      <c r="AI744" s="59" t="str">
        <f t="shared" si="82"/>
        <v>-</v>
      </c>
      <c r="AJ744" s="21" t="str">
        <f t="shared" si="83"/>
        <v>-</v>
      </c>
      <c r="AK744" s="144"/>
      <c r="AL744" s="154"/>
      <c r="AM744" s="154"/>
      <c r="AN744" s="154"/>
      <c r="AO744" s="154"/>
      <c r="AP744" s="144"/>
    </row>
    <row r="745" spans="9:42">
      <c r="I745" s="144"/>
      <c r="J745" s="154"/>
      <c r="K745" s="154"/>
      <c r="L745" s="144"/>
      <c r="M745" s="144"/>
      <c r="N745" s="144"/>
      <c r="O745" s="144"/>
      <c r="P745" s="144"/>
      <c r="Q745" s="144"/>
      <c r="R745" s="144"/>
      <c r="S745" s="42" t="s">
        <v>4102</v>
      </c>
      <c r="T745" s="26" t="s">
        <v>4103</v>
      </c>
      <c r="U745" s="144"/>
      <c r="V745" s="65"/>
      <c r="W745" s="65"/>
      <c r="X745" s="65"/>
      <c r="Y745" s="65"/>
      <c r="Z745" s="144"/>
      <c r="AA745" s="49" t="s">
        <v>4104</v>
      </c>
      <c r="AB745" s="144"/>
      <c r="AC745" s="59" t="str">
        <f t="shared" si="78"/>
        <v>UCAS</v>
      </c>
      <c r="AD745" s="79" t="str">
        <f t="shared" si="79"/>
        <v>UCAS-100</v>
      </c>
      <c r="AE745" s="79" t="str">
        <f t="shared" si="80"/>
        <v>UCAS-100-1</v>
      </c>
      <c r="AF745" s="27" t="s">
        <v>4104</v>
      </c>
      <c r="AG745" s="21" t="str">
        <f t="shared" si="81"/>
        <v>100</v>
      </c>
      <c r="AH745" s="144"/>
      <c r="AI745" s="59" t="str">
        <f t="shared" si="82"/>
        <v>-</v>
      </c>
      <c r="AJ745" s="21" t="str">
        <f t="shared" si="83"/>
        <v>-</v>
      </c>
      <c r="AK745" s="144"/>
      <c r="AL745" s="154"/>
      <c r="AM745" s="154"/>
      <c r="AN745" s="154"/>
      <c r="AO745" s="154"/>
      <c r="AP745" s="144"/>
    </row>
    <row r="746" spans="9:42">
      <c r="I746" s="144"/>
      <c r="J746" s="154"/>
      <c r="K746" s="154"/>
      <c r="L746" s="144"/>
      <c r="M746" s="144"/>
      <c r="N746" s="144"/>
      <c r="O746" s="144"/>
      <c r="P746" s="144"/>
      <c r="Q746" s="144"/>
      <c r="R746" s="144"/>
      <c r="S746" s="42" t="s">
        <v>4105</v>
      </c>
      <c r="T746" s="26" t="s">
        <v>3108</v>
      </c>
      <c r="U746" s="144"/>
      <c r="V746" s="65"/>
      <c r="W746" s="65"/>
      <c r="X746" s="65"/>
      <c r="Y746" s="65"/>
      <c r="Z746" s="144"/>
      <c r="AA746" s="49" t="s">
        <v>4106</v>
      </c>
      <c r="AB746" s="144"/>
      <c r="AC746" s="59" t="str">
        <f t="shared" si="78"/>
        <v>UCAS</v>
      </c>
      <c r="AD746" s="79" t="str">
        <f t="shared" si="79"/>
        <v>UCAS-100</v>
      </c>
      <c r="AE746" s="79" t="str">
        <f t="shared" si="80"/>
        <v>UCAS-100-2</v>
      </c>
      <c r="AF746" s="27" t="s">
        <v>4106</v>
      </c>
      <c r="AG746" s="21" t="str">
        <f t="shared" si="81"/>
        <v>100</v>
      </c>
      <c r="AH746" s="144"/>
      <c r="AI746" s="59" t="str">
        <f t="shared" si="82"/>
        <v>-</v>
      </c>
      <c r="AJ746" s="21" t="str">
        <f t="shared" si="83"/>
        <v>-</v>
      </c>
      <c r="AK746" s="144"/>
      <c r="AL746" s="154"/>
      <c r="AM746" s="154"/>
      <c r="AN746" s="154"/>
      <c r="AO746" s="154"/>
      <c r="AP746" s="144"/>
    </row>
    <row r="747" spans="9:42">
      <c r="I747" s="144"/>
      <c r="J747" s="154"/>
      <c r="K747" s="154"/>
      <c r="L747" s="144"/>
      <c r="M747" s="144"/>
      <c r="N747" s="144"/>
      <c r="O747" s="144"/>
      <c r="P747" s="144"/>
      <c r="Q747" s="144"/>
      <c r="R747" s="144"/>
      <c r="S747" s="42" t="s">
        <v>4107</v>
      </c>
      <c r="T747" s="26" t="s">
        <v>4108</v>
      </c>
      <c r="U747" s="144"/>
      <c r="V747" s="65"/>
      <c r="W747" s="65"/>
      <c r="X747" s="65"/>
      <c r="Y747" s="65"/>
      <c r="Z747" s="144"/>
      <c r="AA747" s="49" t="s">
        <v>4109</v>
      </c>
      <c r="AB747" s="144"/>
      <c r="AC747" s="59" t="str">
        <f t="shared" si="78"/>
        <v>UCAS</v>
      </c>
      <c r="AD747" s="79" t="str">
        <f t="shared" si="79"/>
        <v>UCAS-100</v>
      </c>
      <c r="AE747" s="79" t="str">
        <f t="shared" si="80"/>
        <v>UCAS-100-3</v>
      </c>
      <c r="AF747" s="27" t="s">
        <v>4109</v>
      </c>
      <c r="AG747" s="21" t="str">
        <f t="shared" si="81"/>
        <v>100</v>
      </c>
      <c r="AH747" s="144"/>
      <c r="AI747" s="59" t="str">
        <f t="shared" si="82"/>
        <v>-</v>
      </c>
      <c r="AJ747" s="21" t="str">
        <f t="shared" si="83"/>
        <v>-</v>
      </c>
      <c r="AK747" s="144"/>
      <c r="AL747" s="154"/>
      <c r="AM747" s="154"/>
      <c r="AN747" s="154"/>
      <c r="AO747" s="154"/>
      <c r="AP747" s="144"/>
    </row>
    <row r="748" spans="9:42">
      <c r="I748" s="144"/>
      <c r="J748" s="154"/>
      <c r="K748" s="154"/>
      <c r="L748" s="144"/>
      <c r="M748" s="144"/>
      <c r="N748" s="144"/>
      <c r="O748" s="144"/>
      <c r="P748" s="144"/>
      <c r="Q748" s="144"/>
      <c r="R748" s="144"/>
      <c r="S748" s="42" t="s">
        <v>4110</v>
      </c>
      <c r="T748" s="26" t="s">
        <v>4111</v>
      </c>
      <c r="U748" s="144"/>
      <c r="V748" s="65"/>
      <c r="W748" s="65"/>
      <c r="X748" s="65"/>
      <c r="Y748" s="65"/>
      <c r="Z748" s="144"/>
      <c r="AA748" s="49" t="s">
        <v>4112</v>
      </c>
      <c r="AB748" s="144"/>
      <c r="AC748" s="59" t="str">
        <f t="shared" si="78"/>
        <v>UCAS</v>
      </c>
      <c r="AD748" s="79" t="str">
        <f t="shared" si="79"/>
        <v>UCAS-100</v>
      </c>
      <c r="AE748" s="79" t="str">
        <f t="shared" si="80"/>
        <v>UCAS-100-4</v>
      </c>
      <c r="AF748" s="27" t="s">
        <v>4112</v>
      </c>
      <c r="AG748" s="21" t="str">
        <f t="shared" si="81"/>
        <v>100</v>
      </c>
      <c r="AH748" s="144"/>
      <c r="AI748" s="59" t="str">
        <f t="shared" si="82"/>
        <v>-</v>
      </c>
      <c r="AJ748" s="21" t="str">
        <f t="shared" si="83"/>
        <v>-</v>
      </c>
      <c r="AK748" s="144"/>
      <c r="AL748" s="154"/>
      <c r="AM748" s="154"/>
      <c r="AN748" s="154"/>
      <c r="AO748" s="154"/>
      <c r="AP748" s="144"/>
    </row>
    <row r="749" spans="9:42">
      <c r="I749" s="144"/>
      <c r="J749" s="154"/>
      <c r="K749" s="154"/>
      <c r="L749" s="144"/>
      <c r="M749" s="144"/>
      <c r="N749" s="144"/>
      <c r="O749" s="144"/>
      <c r="P749" s="144"/>
      <c r="Q749" s="144"/>
      <c r="R749" s="144"/>
      <c r="S749" s="42" t="s">
        <v>4113</v>
      </c>
      <c r="T749" s="26" t="s">
        <v>4114</v>
      </c>
      <c r="U749" s="144"/>
      <c r="V749" s="65"/>
      <c r="W749" s="65"/>
      <c r="X749" s="65"/>
      <c r="Y749" s="65"/>
      <c r="Z749" s="144"/>
      <c r="AA749" s="49" t="s">
        <v>4115</v>
      </c>
      <c r="AB749" s="144"/>
      <c r="AC749" s="59" t="str">
        <f t="shared" si="78"/>
        <v>UCAS</v>
      </c>
      <c r="AD749" s="79" t="str">
        <f t="shared" si="79"/>
        <v>UCAS-100</v>
      </c>
      <c r="AE749" s="79" t="str">
        <f t="shared" si="80"/>
        <v>UCAS-100-5</v>
      </c>
      <c r="AF749" s="27" t="s">
        <v>4115</v>
      </c>
      <c r="AG749" s="21" t="str">
        <f t="shared" si="81"/>
        <v>100</v>
      </c>
      <c r="AH749" s="144"/>
      <c r="AI749" s="59" t="str">
        <f t="shared" si="82"/>
        <v>-</v>
      </c>
      <c r="AJ749" s="21" t="str">
        <f t="shared" si="83"/>
        <v>-</v>
      </c>
      <c r="AK749" s="144"/>
      <c r="AL749" s="154"/>
      <c r="AM749" s="154"/>
      <c r="AN749" s="154"/>
      <c r="AO749" s="154"/>
      <c r="AP749" s="144"/>
    </row>
    <row r="750" spans="9:42">
      <c r="I750" s="144"/>
      <c r="J750" s="154"/>
      <c r="K750" s="154"/>
      <c r="L750" s="144"/>
      <c r="M750" s="144"/>
      <c r="N750" s="144"/>
      <c r="O750" s="144"/>
      <c r="P750" s="144"/>
      <c r="Q750" s="144"/>
      <c r="R750" s="144"/>
      <c r="S750" s="42" t="s">
        <v>4116</v>
      </c>
      <c r="T750" s="26" t="s">
        <v>4117</v>
      </c>
      <c r="U750" s="144"/>
      <c r="V750" s="65"/>
      <c r="W750" s="65"/>
      <c r="X750" s="65"/>
      <c r="Y750" s="65"/>
      <c r="Z750" s="144"/>
      <c r="AA750" s="49" t="s">
        <v>4118</v>
      </c>
      <c r="AB750" s="144"/>
      <c r="AC750" s="59" t="str">
        <f t="shared" si="78"/>
        <v>UCAS</v>
      </c>
      <c r="AD750" s="79" t="str">
        <f t="shared" si="79"/>
        <v>UCAS-100</v>
      </c>
      <c r="AE750" s="79" t="str">
        <f t="shared" si="80"/>
        <v>UCAS-100-6</v>
      </c>
      <c r="AF750" s="27" t="s">
        <v>4118</v>
      </c>
      <c r="AG750" s="21" t="str">
        <f t="shared" si="81"/>
        <v>100</v>
      </c>
      <c r="AH750" s="144"/>
      <c r="AI750" s="59" t="str">
        <f t="shared" si="82"/>
        <v>-</v>
      </c>
      <c r="AJ750" s="21" t="str">
        <f t="shared" si="83"/>
        <v>-</v>
      </c>
      <c r="AK750" s="144"/>
      <c r="AL750" s="154"/>
      <c r="AM750" s="154"/>
      <c r="AN750" s="154"/>
      <c r="AO750" s="154"/>
      <c r="AP750" s="144"/>
    </row>
    <row r="751" spans="9:42">
      <c r="I751" s="144"/>
      <c r="J751" s="154"/>
      <c r="K751" s="154"/>
      <c r="L751" s="144"/>
      <c r="M751" s="144"/>
      <c r="N751" s="144"/>
      <c r="O751" s="144"/>
      <c r="P751" s="144"/>
      <c r="Q751" s="144"/>
      <c r="R751" s="144"/>
      <c r="S751" s="42" t="s">
        <v>4119</v>
      </c>
      <c r="T751" s="26" t="s">
        <v>4120</v>
      </c>
      <c r="U751" s="144"/>
      <c r="V751" s="65"/>
      <c r="W751" s="65"/>
      <c r="X751" s="65"/>
      <c r="Y751" s="65"/>
      <c r="Z751" s="144"/>
      <c r="AA751" s="49" t="s">
        <v>4121</v>
      </c>
      <c r="AB751" s="144"/>
      <c r="AC751" s="59" t="str">
        <f t="shared" si="78"/>
        <v>PROVOST-Global_Strategies</v>
      </c>
      <c r="AD751" s="79" t="str">
        <f t="shared" si="79"/>
        <v>PROVOST-Global_Strategies-100</v>
      </c>
      <c r="AE751" s="79" t="str">
        <f t="shared" si="80"/>
        <v>PROVOST-Global_Strategies-100-6</v>
      </c>
      <c r="AF751" s="27" t="s">
        <v>4121</v>
      </c>
      <c r="AG751" s="21" t="str">
        <f t="shared" si="81"/>
        <v>100</v>
      </c>
      <c r="AH751" s="144"/>
      <c r="AI751" s="59" t="str">
        <f t="shared" si="82"/>
        <v>-</v>
      </c>
      <c r="AJ751" s="21" t="str">
        <f t="shared" si="83"/>
        <v>-</v>
      </c>
      <c r="AK751" s="144"/>
      <c r="AL751" s="154"/>
      <c r="AM751" s="154"/>
      <c r="AN751" s="154"/>
      <c r="AO751" s="154"/>
      <c r="AP751" s="144"/>
    </row>
    <row r="752" spans="9:42">
      <c r="I752" s="144"/>
      <c r="J752" s="154"/>
      <c r="K752" s="154"/>
      <c r="L752" s="144"/>
      <c r="M752" s="144"/>
      <c r="N752" s="144"/>
      <c r="O752" s="144"/>
      <c r="P752" s="144"/>
      <c r="Q752" s="144"/>
      <c r="R752" s="144"/>
      <c r="S752" s="42" t="s">
        <v>4122</v>
      </c>
      <c r="T752" s="26" t="s">
        <v>4123</v>
      </c>
      <c r="U752" s="144"/>
      <c r="V752" s="65"/>
      <c r="W752" s="65"/>
      <c r="X752" s="65"/>
      <c r="Y752" s="65"/>
      <c r="Z752" s="144"/>
      <c r="AA752" s="49" t="s">
        <v>4124</v>
      </c>
      <c r="AB752" s="144"/>
      <c r="AC752" s="59" t="str">
        <f t="shared" si="78"/>
        <v>GSO</v>
      </c>
      <c r="AD752" s="79" t="str">
        <f t="shared" si="79"/>
        <v>GSO-100</v>
      </c>
      <c r="AE752" s="79" t="str">
        <f t="shared" si="80"/>
        <v>GSO-100-1</v>
      </c>
      <c r="AF752" s="27" t="s">
        <v>4124</v>
      </c>
      <c r="AG752" s="21" t="str">
        <f t="shared" si="81"/>
        <v>100</v>
      </c>
      <c r="AH752" s="144"/>
      <c r="AI752" s="59" t="str">
        <f t="shared" si="82"/>
        <v>-</v>
      </c>
      <c r="AJ752" s="21" t="str">
        <f t="shared" si="83"/>
        <v>-</v>
      </c>
      <c r="AK752" s="144"/>
      <c r="AL752" s="154"/>
      <c r="AM752" s="154"/>
      <c r="AN752" s="154"/>
      <c r="AO752" s="154"/>
      <c r="AP752" s="144"/>
    </row>
    <row r="753" spans="9:42">
      <c r="I753" s="144"/>
      <c r="J753" s="154"/>
      <c r="K753" s="154"/>
      <c r="L753" s="144"/>
      <c r="M753" s="144"/>
      <c r="N753" s="144"/>
      <c r="O753" s="144"/>
      <c r="P753" s="144"/>
      <c r="Q753" s="144"/>
      <c r="R753" s="144"/>
      <c r="S753" s="42" t="s">
        <v>4125</v>
      </c>
      <c r="T753" s="26" t="s">
        <v>4126</v>
      </c>
      <c r="U753" s="144"/>
      <c r="V753" s="65"/>
      <c r="W753" s="65"/>
      <c r="X753" s="65"/>
      <c r="Y753" s="65"/>
      <c r="Z753" s="144"/>
      <c r="AA753" s="49" t="s">
        <v>4127</v>
      </c>
      <c r="AB753" s="144"/>
      <c r="AC753" s="59" t="str">
        <f t="shared" si="78"/>
        <v>GSO</v>
      </c>
      <c r="AD753" s="79" t="str">
        <f t="shared" si="79"/>
        <v>GSO-100</v>
      </c>
      <c r="AE753" s="79" t="str">
        <f t="shared" si="80"/>
        <v>GSO-100-2</v>
      </c>
      <c r="AF753" s="27" t="s">
        <v>4127</v>
      </c>
      <c r="AG753" s="21" t="str">
        <f t="shared" si="81"/>
        <v>100</v>
      </c>
      <c r="AH753" s="144"/>
      <c r="AI753" s="59" t="str">
        <f t="shared" si="82"/>
        <v>-</v>
      </c>
      <c r="AJ753" s="21" t="str">
        <f t="shared" si="83"/>
        <v>-</v>
      </c>
      <c r="AK753" s="144"/>
      <c r="AL753" s="154"/>
      <c r="AM753" s="154"/>
      <c r="AN753" s="154"/>
      <c r="AO753" s="154"/>
      <c r="AP753" s="144"/>
    </row>
    <row r="754" spans="9:42">
      <c r="I754" s="144"/>
      <c r="J754" s="154"/>
      <c r="K754" s="154"/>
      <c r="L754" s="144"/>
      <c r="M754" s="144"/>
      <c r="N754" s="144"/>
      <c r="O754" s="144"/>
      <c r="P754" s="144"/>
      <c r="Q754" s="144"/>
      <c r="R754" s="144"/>
      <c r="S754" s="42" t="s">
        <v>4128</v>
      </c>
      <c r="T754" s="26" t="s">
        <v>4129</v>
      </c>
      <c r="U754" s="144"/>
      <c r="V754" s="65"/>
      <c r="W754" s="65"/>
      <c r="X754" s="65"/>
      <c r="Y754" s="65"/>
      <c r="Z754" s="144"/>
      <c r="AA754" s="49" t="s">
        <v>4130</v>
      </c>
      <c r="AB754" s="144"/>
      <c r="AC754" s="59" t="str">
        <f t="shared" si="78"/>
        <v>GSO</v>
      </c>
      <c r="AD754" s="79" t="str">
        <f t="shared" si="79"/>
        <v>GSO-100</v>
      </c>
      <c r="AE754" s="79" t="str">
        <f t="shared" si="80"/>
        <v>GSO-100-3</v>
      </c>
      <c r="AF754" s="27" t="s">
        <v>4130</v>
      </c>
      <c r="AG754" s="21" t="str">
        <f t="shared" si="81"/>
        <v>100</v>
      </c>
      <c r="AH754" s="144"/>
      <c r="AI754" s="59" t="str">
        <f t="shared" si="82"/>
        <v>-</v>
      </c>
      <c r="AJ754" s="21" t="str">
        <f t="shared" si="83"/>
        <v>-</v>
      </c>
      <c r="AK754" s="144"/>
      <c r="AL754" s="154"/>
      <c r="AM754" s="154"/>
      <c r="AN754" s="154"/>
      <c r="AO754" s="154"/>
      <c r="AP754" s="144"/>
    </row>
    <row r="755" spans="9:42">
      <c r="I755" s="144"/>
      <c r="J755" s="154"/>
      <c r="K755" s="154"/>
      <c r="L755" s="144"/>
      <c r="M755" s="144"/>
      <c r="N755" s="144"/>
      <c r="O755" s="144"/>
      <c r="P755" s="144"/>
      <c r="Q755" s="144"/>
      <c r="R755" s="144"/>
      <c r="S755" s="42" t="s">
        <v>4131</v>
      </c>
      <c r="T755" s="26" t="s">
        <v>4132</v>
      </c>
      <c r="U755" s="144"/>
      <c r="V755" s="65"/>
      <c r="W755" s="65"/>
      <c r="X755" s="65"/>
      <c r="Y755" s="65"/>
      <c r="Z755" s="144"/>
      <c r="AA755" s="49" t="s">
        <v>4133</v>
      </c>
      <c r="AB755" s="144"/>
      <c r="AC755" s="59" t="str">
        <f t="shared" si="78"/>
        <v>NBC_FACILITIESOPER</v>
      </c>
      <c r="AD755" s="79" t="str">
        <f t="shared" si="79"/>
        <v>NBC_FACILITIESOPER-100</v>
      </c>
      <c r="AE755" s="79" t="str">
        <f t="shared" si="80"/>
        <v>NBC_FACILITIESOPER-100-1</v>
      </c>
      <c r="AF755" s="27" t="s">
        <v>4133</v>
      </c>
      <c r="AG755" s="21" t="str">
        <f t="shared" si="81"/>
        <v>100</v>
      </c>
      <c r="AH755" s="144"/>
      <c r="AI755" s="59" t="str">
        <f t="shared" si="82"/>
        <v>-</v>
      </c>
      <c r="AJ755" s="21" t="str">
        <f t="shared" si="83"/>
        <v>-</v>
      </c>
      <c r="AK755" s="144"/>
      <c r="AL755" s="154"/>
      <c r="AM755" s="154"/>
      <c r="AN755" s="154"/>
      <c r="AO755" s="154"/>
      <c r="AP755" s="144"/>
    </row>
    <row r="756" spans="9:42">
      <c r="I756" s="144"/>
      <c r="J756" s="154"/>
      <c r="K756" s="154"/>
      <c r="L756" s="144"/>
      <c r="M756" s="144"/>
      <c r="N756" s="144"/>
      <c r="O756" s="144"/>
      <c r="P756" s="144"/>
      <c r="Q756" s="144"/>
      <c r="R756" s="144"/>
      <c r="S756" s="42" t="s">
        <v>4134</v>
      </c>
      <c r="T756" s="26" t="s">
        <v>4135</v>
      </c>
      <c r="U756" s="144"/>
      <c r="V756" s="65"/>
      <c r="W756" s="65"/>
      <c r="X756" s="65"/>
      <c r="Y756" s="65"/>
      <c r="Z756" s="144"/>
      <c r="AA756" s="49" t="s">
        <v>4136</v>
      </c>
      <c r="AB756" s="144"/>
      <c r="AC756" s="59" t="str">
        <f t="shared" si="78"/>
        <v>NBC_FACILITIESOPER</v>
      </c>
      <c r="AD756" s="79" t="str">
        <f t="shared" si="79"/>
        <v>NBC_FACILITIESOPER-100</v>
      </c>
      <c r="AE756" s="79" t="str">
        <f t="shared" si="80"/>
        <v>NBC_FACILITIESOPER-100-2</v>
      </c>
      <c r="AF756" s="27" t="s">
        <v>4136</v>
      </c>
      <c r="AG756" s="21" t="str">
        <f t="shared" si="81"/>
        <v>100</v>
      </c>
      <c r="AH756" s="144"/>
      <c r="AI756" s="59" t="str">
        <f t="shared" si="82"/>
        <v>-</v>
      </c>
      <c r="AJ756" s="21" t="str">
        <f t="shared" si="83"/>
        <v>-</v>
      </c>
      <c r="AK756" s="144"/>
      <c r="AL756" s="154"/>
      <c r="AM756" s="154"/>
      <c r="AN756" s="154"/>
      <c r="AO756" s="154"/>
      <c r="AP756" s="144"/>
    </row>
    <row r="757" spans="9:42">
      <c r="I757" s="144"/>
      <c r="J757" s="154"/>
      <c r="K757" s="154"/>
      <c r="L757" s="144"/>
      <c r="M757" s="144"/>
      <c r="N757" s="144"/>
      <c r="O757" s="144"/>
      <c r="P757" s="144"/>
      <c r="Q757" s="144"/>
      <c r="R757" s="144"/>
      <c r="S757" s="42" t="s">
        <v>4137</v>
      </c>
      <c r="T757" s="26" t="s">
        <v>4138</v>
      </c>
      <c r="U757" s="144"/>
      <c r="V757" s="65"/>
      <c r="W757" s="65"/>
      <c r="X757" s="65"/>
      <c r="Y757" s="65"/>
      <c r="Z757" s="144"/>
      <c r="AA757" s="49" t="s">
        <v>4139</v>
      </c>
      <c r="AB757" s="144"/>
      <c r="AC757" s="59" t="str">
        <f t="shared" si="78"/>
        <v>GSO</v>
      </c>
      <c r="AD757" s="79" t="str">
        <f t="shared" si="79"/>
        <v>GSO-100</v>
      </c>
      <c r="AE757" s="79" t="str">
        <f t="shared" si="80"/>
        <v>GSO-100-4</v>
      </c>
      <c r="AF757" s="27" t="s">
        <v>4139</v>
      </c>
      <c r="AG757" s="21" t="str">
        <f t="shared" si="81"/>
        <v>100</v>
      </c>
      <c r="AH757" s="144"/>
      <c r="AI757" s="59" t="str">
        <f t="shared" si="82"/>
        <v>-</v>
      </c>
      <c r="AJ757" s="21" t="str">
        <f t="shared" si="83"/>
        <v>-</v>
      </c>
      <c r="AK757" s="144"/>
      <c r="AL757" s="154"/>
      <c r="AM757" s="154"/>
      <c r="AN757" s="154"/>
      <c r="AO757" s="154"/>
      <c r="AP757" s="144"/>
    </row>
    <row r="758" spans="9:42">
      <c r="I758" s="144"/>
      <c r="J758" s="154"/>
      <c r="K758" s="154"/>
      <c r="L758" s="144"/>
      <c r="M758" s="144"/>
      <c r="N758" s="144"/>
      <c r="O758" s="144"/>
      <c r="P758" s="144"/>
      <c r="Q758" s="144"/>
      <c r="R758" s="144"/>
      <c r="S758" s="42" t="s">
        <v>4140</v>
      </c>
      <c r="T758" s="26" t="s">
        <v>3108</v>
      </c>
      <c r="U758" s="144"/>
      <c r="V758" s="65"/>
      <c r="W758" s="65"/>
      <c r="X758" s="65"/>
      <c r="Y758" s="65"/>
      <c r="Z758" s="144"/>
      <c r="AA758" s="49" t="s">
        <v>4141</v>
      </c>
      <c r="AB758" s="144"/>
      <c r="AC758" s="59" t="str">
        <f t="shared" si="78"/>
        <v>GSO</v>
      </c>
      <c r="AD758" s="79" t="str">
        <f t="shared" si="79"/>
        <v>GSO-100</v>
      </c>
      <c r="AE758" s="79" t="str">
        <f t="shared" si="80"/>
        <v>GSO-100-5</v>
      </c>
      <c r="AF758" s="27" t="s">
        <v>4141</v>
      </c>
      <c r="AG758" s="21" t="str">
        <f t="shared" si="81"/>
        <v>100</v>
      </c>
      <c r="AH758" s="144"/>
      <c r="AI758" s="59" t="str">
        <f t="shared" si="82"/>
        <v>-</v>
      </c>
      <c r="AJ758" s="21" t="str">
        <f t="shared" si="83"/>
        <v>-</v>
      </c>
      <c r="AK758" s="144"/>
      <c r="AL758" s="154"/>
      <c r="AM758" s="154"/>
      <c r="AN758" s="154"/>
      <c r="AO758" s="154"/>
      <c r="AP758" s="144"/>
    </row>
    <row r="759" spans="9:42">
      <c r="I759" s="144"/>
      <c r="J759" s="154"/>
      <c r="K759" s="154"/>
      <c r="L759" s="144"/>
      <c r="M759" s="144"/>
      <c r="N759" s="144"/>
      <c r="O759" s="144"/>
      <c r="P759" s="144"/>
      <c r="Q759" s="144"/>
      <c r="R759" s="144"/>
      <c r="S759" s="42" t="s">
        <v>4142</v>
      </c>
      <c r="T759" s="26" t="s">
        <v>4143</v>
      </c>
      <c r="U759" s="144"/>
      <c r="V759" s="65"/>
      <c r="W759" s="65"/>
      <c r="X759" s="65"/>
      <c r="Y759" s="65"/>
      <c r="Z759" s="144"/>
      <c r="AA759" s="49" t="s">
        <v>4144</v>
      </c>
      <c r="AB759" s="144"/>
      <c r="AC759" s="59" t="str">
        <f t="shared" si="78"/>
        <v>GSO</v>
      </c>
      <c r="AD759" s="79" t="str">
        <f t="shared" si="79"/>
        <v>GSO-100</v>
      </c>
      <c r="AE759" s="79" t="str">
        <f t="shared" si="80"/>
        <v>GSO-100-6</v>
      </c>
      <c r="AF759" s="27" t="s">
        <v>4144</v>
      </c>
      <c r="AG759" s="21" t="str">
        <f t="shared" si="81"/>
        <v>100</v>
      </c>
      <c r="AH759" s="144"/>
      <c r="AI759" s="59" t="str">
        <f t="shared" si="82"/>
        <v>-</v>
      </c>
      <c r="AJ759" s="21" t="str">
        <f t="shared" si="83"/>
        <v>-</v>
      </c>
      <c r="AK759" s="144"/>
      <c r="AL759" s="154"/>
      <c r="AM759" s="154"/>
      <c r="AN759" s="154"/>
      <c r="AO759" s="154"/>
      <c r="AP759" s="144"/>
    </row>
    <row r="760" spans="9:42">
      <c r="I760" s="144"/>
      <c r="J760" s="154"/>
      <c r="K760" s="154"/>
      <c r="L760" s="144"/>
      <c r="M760" s="144"/>
      <c r="N760" s="144"/>
      <c r="O760" s="144"/>
      <c r="P760" s="144"/>
      <c r="Q760" s="144"/>
      <c r="R760" s="144"/>
      <c r="S760" s="42" t="s">
        <v>4145</v>
      </c>
      <c r="T760" s="26" t="s">
        <v>4146</v>
      </c>
      <c r="U760" s="144"/>
      <c r="V760" s="65"/>
      <c r="W760" s="65"/>
      <c r="X760" s="65"/>
      <c r="Y760" s="65"/>
      <c r="Z760" s="144"/>
      <c r="AA760" s="49" t="s">
        <v>4147</v>
      </c>
      <c r="AB760" s="144"/>
      <c r="AC760" s="59" t="str">
        <f t="shared" si="78"/>
        <v>GSO</v>
      </c>
      <c r="AD760" s="79" t="str">
        <f t="shared" si="79"/>
        <v>GSO-100</v>
      </c>
      <c r="AE760" s="79" t="str">
        <f t="shared" si="80"/>
        <v>GSO-100-7</v>
      </c>
      <c r="AF760" s="27" t="s">
        <v>4147</v>
      </c>
      <c r="AG760" s="21" t="str">
        <f t="shared" si="81"/>
        <v>100</v>
      </c>
      <c r="AH760" s="144"/>
      <c r="AI760" s="59" t="str">
        <f t="shared" si="82"/>
        <v>-</v>
      </c>
      <c r="AJ760" s="21" t="str">
        <f t="shared" si="83"/>
        <v>-</v>
      </c>
      <c r="AK760" s="144"/>
      <c r="AL760" s="154"/>
      <c r="AM760" s="154"/>
      <c r="AN760" s="154"/>
      <c r="AO760" s="154"/>
      <c r="AP760" s="144"/>
    </row>
    <row r="761" spans="9:42">
      <c r="I761" s="144"/>
      <c r="J761" s="154"/>
      <c r="K761" s="154"/>
      <c r="L761" s="144"/>
      <c r="M761" s="144"/>
      <c r="N761" s="144"/>
      <c r="O761" s="144"/>
      <c r="P761" s="144"/>
      <c r="Q761" s="144"/>
      <c r="R761" s="144"/>
      <c r="S761" s="42" t="s">
        <v>4148</v>
      </c>
      <c r="T761" s="26" t="s">
        <v>4149</v>
      </c>
      <c r="U761" s="144"/>
      <c r="V761" s="65"/>
      <c r="W761" s="65"/>
      <c r="X761" s="65"/>
      <c r="Y761" s="65"/>
      <c r="Z761" s="144"/>
      <c r="AA761" s="49" t="s">
        <v>4150</v>
      </c>
      <c r="AB761" s="144"/>
      <c r="AC761" s="59" t="str">
        <f t="shared" si="78"/>
        <v>GSO</v>
      </c>
      <c r="AD761" s="79" t="str">
        <f t="shared" si="79"/>
        <v>GSO-100</v>
      </c>
      <c r="AE761" s="79" t="str">
        <f t="shared" si="80"/>
        <v>GSO-100-8</v>
      </c>
      <c r="AF761" s="27" t="s">
        <v>4150</v>
      </c>
      <c r="AG761" s="21" t="str">
        <f t="shared" si="81"/>
        <v>100</v>
      </c>
      <c r="AH761" s="144"/>
      <c r="AI761" s="59" t="str">
        <f t="shared" si="82"/>
        <v>-</v>
      </c>
      <c r="AJ761" s="21" t="str">
        <f t="shared" si="83"/>
        <v>-</v>
      </c>
      <c r="AK761" s="144"/>
      <c r="AL761" s="154"/>
      <c r="AM761" s="154"/>
      <c r="AN761" s="154"/>
      <c r="AO761" s="154"/>
      <c r="AP761" s="144"/>
    </row>
    <row r="762" spans="9:42">
      <c r="I762" s="144"/>
      <c r="J762" s="154"/>
      <c r="K762" s="154"/>
      <c r="L762" s="144"/>
      <c r="M762" s="144"/>
      <c r="N762" s="144"/>
      <c r="O762" s="144"/>
      <c r="P762" s="144"/>
      <c r="Q762" s="144"/>
      <c r="R762" s="144"/>
      <c r="S762" s="42" t="s">
        <v>4151</v>
      </c>
      <c r="T762" s="26" t="s">
        <v>4152</v>
      </c>
      <c r="U762" s="144"/>
      <c r="V762" s="65"/>
      <c r="W762" s="65"/>
      <c r="X762" s="65"/>
      <c r="Y762" s="65"/>
      <c r="Z762" s="144"/>
      <c r="AA762" s="49" t="s">
        <v>4153</v>
      </c>
      <c r="AB762" s="144"/>
      <c r="AC762" s="59" t="str">
        <f t="shared" si="78"/>
        <v>GSO</v>
      </c>
      <c r="AD762" s="79" t="str">
        <f t="shared" si="79"/>
        <v>GSO-100</v>
      </c>
      <c r="AE762" s="79" t="str">
        <f t="shared" si="80"/>
        <v>GSO-100-9</v>
      </c>
      <c r="AF762" s="27" t="s">
        <v>4153</v>
      </c>
      <c r="AG762" s="21" t="str">
        <f t="shared" si="81"/>
        <v>100</v>
      </c>
      <c r="AH762" s="144"/>
      <c r="AI762" s="59" t="str">
        <f t="shared" si="82"/>
        <v>-</v>
      </c>
      <c r="AJ762" s="21" t="str">
        <f t="shared" si="83"/>
        <v>-</v>
      </c>
      <c r="AK762" s="144"/>
      <c r="AL762" s="154"/>
      <c r="AM762" s="154"/>
      <c r="AN762" s="154"/>
      <c r="AO762" s="154"/>
      <c r="AP762" s="144"/>
    </row>
    <row r="763" spans="9:42">
      <c r="I763" s="144"/>
      <c r="J763" s="154"/>
      <c r="K763" s="154"/>
      <c r="L763" s="144"/>
      <c r="M763" s="144"/>
      <c r="N763" s="144"/>
      <c r="O763" s="144"/>
      <c r="P763" s="144"/>
      <c r="Q763" s="144"/>
      <c r="R763" s="144"/>
      <c r="S763" s="42" t="s">
        <v>4154</v>
      </c>
      <c r="T763" s="26" t="s">
        <v>4155</v>
      </c>
      <c r="U763" s="144"/>
      <c r="V763" s="65"/>
      <c r="W763" s="65"/>
      <c r="X763" s="65"/>
      <c r="Y763" s="65"/>
      <c r="Z763" s="144"/>
      <c r="AA763" s="49" t="s">
        <v>4156</v>
      </c>
      <c r="AB763" s="144"/>
      <c r="AC763" s="59" t="str">
        <f t="shared" si="78"/>
        <v>GSO</v>
      </c>
      <c r="AD763" s="79" t="str">
        <f t="shared" si="79"/>
        <v>GSO-100</v>
      </c>
      <c r="AE763" s="79" t="str">
        <f t="shared" si="80"/>
        <v>GSO-100-10</v>
      </c>
      <c r="AF763" s="27" t="s">
        <v>4156</v>
      </c>
      <c r="AG763" s="21" t="str">
        <f t="shared" si="81"/>
        <v>100</v>
      </c>
      <c r="AH763" s="144"/>
      <c r="AI763" s="59" t="str">
        <f t="shared" si="82"/>
        <v>-</v>
      </c>
      <c r="AJ763" s="21" t="str">
        <f t="shared" si="83"/>
        <v>-</v>
      </c>
      <c r="AK763" s="144"/>
      <c r="AL763" s="154"/>
      <c r="AM763" s="154"/>
      <c r="AN763" s="154"/>
      <c r="AO763" s="154"/>
      <c r="AP763" s="144"/>
    </row>
    <row r="764" spans="9:42">
      <c r="I764" s="144"/>
      <c r="J764" s="154"/>
      <c r="K764" s="154"/>
      <c r="L764" s="144"/>
      <c r="M764" s="144"/>
      <c r="N764" s="144"/>
      <c r="O764" s="144"/>
      <c r="P764" s="144"/>
      <c r="Q764" s="144"/>
      <c r="R764" s="144"/>
      <c r="S764" s="42" t="s">
        <v>4157</v>
      </c>
      <c r="T764" s="26" t="s">
        <v>4158</v>
      </c>
      <c r="U764" s="144"/>
      <c r="V764" s="65"/>
      <c r="W764" s="65"/>
      <c r="X764" s="65"/>
      <c r="Y764" s="65"/>
      <c r="Z764" s="144"/>
      <c r="AA764" s="49" t="s">
        <v>4159</v>
      </c>
      <c r="AB764" s="144"/>
      <c r="AC764" s="59" t="str">
        <f t="shared" si="78"/>
        <v>GSO</v>
      </c>
      <c r="AD764" s="79" t="str">
        <f t="shared" si="79"/>
        <v>GSO-100</v>
      </c>
      <c r="AE764" s="79" t="str">
        <f t="shared" si="80"/>
        <v>GSO-100-11</v>
      </c>
      <c r="AF764" s="27" t="s">
        <v>4159</v>
      </c>
      <c r="AG764" s="21" t="str">
        <f t="shared" si="81"/>
        <v>100</v>
      </c>
      <c r="AH764" s="144"/>
      <c r="AI764" s="59" t="str">
        <f t="shared" si="82"/>
        <v>-</v>
      </c>
      <c r="AJ764" s="21" t="str">
        <f t="shared" si="83"/>
        <v>-</v>
      </c>
      <c r="AK764" s="144"/>
      <c r="AL764" s="154"/>
      <c r="AM764" s="154"/>
      <c r="AN764" s="154"/>
      <c r="AO764" s="154"/>
      <c r="AP764" s="144"/>
    </row>
    <row r="765" spans="9:42">
      <c r="I765" s="144"/>
      <c r="J765" s="154"/>
      <c r="K765" s="154"/>
      <c r="L765" s="144"/>
      <c r="M765" s="144"/>
      <c r="N765" s="144"/>
      <c r="O765" s="144"/>
      <c r="P765" s="144"/>
      <c r="Q765" s="144"/>
      <c r="R765" s="144"/>
      <c r="S765" s="42" t="s">
        <v>4160</v>
      </c>
      <c r="T765" s="26" t="s">
        <v>3981</v>
      </c>
      <c r="U765" s="144"/>
      <c r="V765" s="65"/>
      <c r="W765" s="65"/>
      <c r="X765" s="65"/>
      <c r="Y765" s="65"/>
      <c r="Z765" s="144"/>
      <c r="AA765" s="49" t="s">
        <v>4161</v>
      </c>
      <c r="AB765" s="144"/>
      <c r="AC765" s="59" t="str">
        <f t="shared" si="78"/>
        <v>GSO</v>
      </c>
      <c r="AD765" s="79" t="str">
        <f t="shared" si="79"/>
        <v>GSO-100</v>
      </c>
      <c r="AE765" s="79" t="str">
        <f t="shared" si="80"/>
        <v>GSO-100-12</v>
      </c>
      <c r="AF765" s="27" t="s">
        <v>4161</v>
      </c>
      <c r="AG765" s="21" t="str">
        <f t="shared" si="81"/>
        <v>100</v>
      </c>
      <c r="AH765" s="144"/>
      <c r="AI765" s="59" t="str">
        <f t="shared" si="82"/>
        <v>-</v>
      </c>
      <c r="AJ765" s="21" t="str">
        <f t="shared" si="83"/>
        <v>-</v>
      </c>
      <c r="AK765" s="144"/>
      <c r="AL765" s="154"/>
      <c r="AM765" s="154"/>
      <c r="AN765" s="154"/>
      <c r="AO765" s="154"/>
      <c r="AP765" s="144"/>
    </row>
    <row r="766" spans="9:42">
      <c r="I766" s="144"/>
      <c r="J766" s="154"/>
      <c r="K766" s="154"/>
      <c r="L766" s="144"/>
      <c r="M766" s="144"/>
      <c r="N766" s="144"/>
      <c r="O766" s="144"/>
      <c r="P766" s="144"/>
      <c r="Q766" s="144"/>
      <c r="R766" s="144"/>
      <c r="S766" s="42" t="s">
        <v>4162</v>
      </c>
      <c r="T766" s="26" t="s">
        <v>4163</v>
      </c>
      <c r="U766" s="144"/>
      <c r="V766" s="65"/>
      <c r="W766" s="65"/>
      <c r="X766" s="65"/>
      <c r="Y766" s="65"/>
      <c r="Z766" s="144"/>
      <c r="AA766" s="49" t="s">
        <v>4164</v>
      </c>
      <c r="AB766" s="144"/>
      <c r="AC766" s="59" t="str">
        <f t="shared" si="78"/>
        <v>GSO</v>
      </c>
      <c r="AD766" s="79" t="str">
        <f t="shared" si="79"/>
        <v>GSO-100</v>
      </c>
      <c r="AE766" s="79" t="str">
        <f t="shared" si="80"/>
        <v>GSO-100-13</v>
      </c>
      <c r="AF766" s="27" t="s">
        <v>4164</v>
      </c>
      <c r="AG766" s="21" t="str">
        <f t="shared" si="81"/>
        <v>100</v>
      </c>
      <c r="AH766" s="144"/>
      <c r="AI766" s="59" t="str">
        <f t="shared" si="82"/>
        <v>-</v>
      </c>
      <c r="AJ766" s="21" t="str">
        <f t="shared" si="83"/>
        <v>-</v>
      </c>
      <c r="AK766" s="144"/>
      <c r="AL766" s="154"/>
      <c r="AM766" s="154"/>
      <c r="AN766" s="154"/>
      <c r="AO766" s="154"/>
      <c r="AP766" s="144"/>
    </row>
    <row r="767" spans="9:42">
      <c r="I767" s="144"/>
      <c r="J767" s="154"/>
      <c r="K767" s="154"/>
      <c r="L767" s="144"/>
      <c r="M767" s="144"/>
      <c r="N767" s="144"/>
      <c r="O767" s="144"/>
      <c r="P767" s="144"/>
      <c r="Q767" s="144"/>
      <c r="R767" s="144"/>
      <c r="S767" s="42" t="s">
        <v>4165</v>
      </c>
      <c r="T767" s="26" t="s">
        <v>4166</v>
      </c>
      <c r="U767" s="144"/>
      <c r="V767" s="65"/>
      <c r="W767" s="65"/>
      <c r="X767" s="65"/>
      <c r="Y767" s="65"/>
      <c r="Z767" s="144"/>
      <c r="AA767" s="49" t="s">
        <v>4167</v>
      </c>
      <c r="AB767" s="144"/>
      <c r="AC767" s="59" t="str">
        <f t="shared" si="78"/>
        <v>GSO</v>
      </c>
      <c r="AD767" s="79" t="str">
        <f t="shared" si="79"/>
        <v>GSO-100</v>
      </c>
      <c r="AE767" s="79" t="str">
        <f t="shared" si="80"/>
        <v>GSO-100-14</v>
      </c>
      <c r="AF767" s="27" t="s">
        <v>4167</v>
      </c>
      <c r="AG767" s="21" t="str">
        <f t="shared" si="81"/>
        <v>100</v>
      </c>
      <c r="AH767" s="144"/>
      <c r="AI767" s="59" t="str">
        <f t="shared" si="82"/>
        <v>-</v>
      </c>
      <c r="AJ767" s="21" t="str">
        <f t="shared" si="83"/>
        <v>-</v>
      </c>
      <c r="AK767" s="144"/>
      <c r="AL767" s="154"/>
      <c r="AM767" s="154"/>
      <c r="AN767" s="154"/>
      <c r="AO767" s="154"/>
      <c r="AP767" s="144"/>
    </row>
    <row r="768" spans="9:42">
      <c r="I768" s="144"/>
      <c r="J768" s="154"/>
      <c r="K768" s="154"/>
      <c r="L768" s="144"/>
      <c r="M768" s="144"/>
      <c r="N768" s="144"/>
      <c r="O768" s="144"/>
      <c r="P768" s="144"/>
      <c r="Q768" s="144"/>
      <c r="R768" s="144"/>
      <c r="S768" s="42" t="s">
        <v>4168</v>
      </c>
      <c r="T768" s="26" t="s">
        <v>4169</v>
      </c>
      <c r="U768" s="144"/>
      <c r="V768" s="65"/>
      <c r="W768" s="65"/>
      <c r="X768" s="65"/>
      <c r="Y768" s="65"/>
      <c r="Z768" s="144"/>
      <c r="AA768" s="49" t="s">
        <v>4170</v>
      </c>
      <c r="AB768" s="144"/>
      <c r="AC768" s="59" t="str">
        <f t="shared" si="78"/>
        <v>GSO</v>
      </c>
      <c r="AD768" s="79" t="str">
        <f t="shared" si="79"/>
        <v>GSO-100</v>
      </c>
      <c r="AE768" s="79" t="str">
        <f t="shared" si="80"/>
        <v>GSO-100-15</v>
      </c>
      <c r="AF768" s="27" t="s">
        <v>4170</v>
      </c>
      <c r="AG768" s="21" t="str">
        <f t="shared" si="81"/>
        <v>100</v>
      </c>
      <c r="AH768" s="144"/>
      <c r="AI768" s="59" t="str">
        <f t="shared" si="82"/>
        <v>-</v>
      </c>
      <c r="AJ768" s="21" t="str">
        <f t="shared" si="83"/>
        <v>-</v>
      </c>
      <c r="AK768" s="144"/>
      <c r="AL768" s="154"/>
      <c r="AM768" s="154"/>
      <c r="AN768" s="154"/>
      <c r="AO768" s="154"/>
      <c r="AP768" s="144"/>
    </row>
    <row r="769" spans="9:42">
      <c r="I769" s="144"/>
      <c r="J769" s="154"/>
      <c r="K769" s="154"/>
      <c r="L769" s="144"/>
      <c r="M769" s="144"/>
      <c r="N769" s="144"/>
      <c r="O769" s="144"/>
      <c r="P769" s="144"/>
      <c r="Q769" s="144"/>
      <c r="R769" s="144"/>
      <c r="S769" s="42" t="s">
        <v>4171</v>
      </c>
      <c r="T769" s="26" t="s">
        <v>4172</v>
      </c>
      <c r="U769" s="144"/>
      <c r="V769" s="65"/>
      <c r="W769" s="65"/>
      <c r="X769" s="65"/>
      <c r="Y769" s="65"/>
      <c r="Z769" s="144"/>
      <c r="AA769" s="49" t="s">
        <v>4173</v>
      </c>
      <c r="AB769" s="144"/>
      <c r="AC769" s="59" t="str">
        <f t="shared" si="78"/>
        <v>NBC_FACILITIESOPER</v>
      </c>
      <c r="AD769" s="79" t="str">
        <f t="shared" si="79"/>
        <v>NBC_FACILITIESOPER-100</v>
      </c>
      <c r="AE769" s="79" t="str">
        <f t="shared" si="80"/>
        <v>NBC_FACILITIESOPER-100-3</v>
      </c>
      <c r="AF769" s="27" t="s">
        <v>4173</v>
      </c>
      <c r="AG769" s="21" t="str">
        <f t="shared" si="81"/>
        <v>100</v>
      </c>
      <c r="AH769" s="144"/>
      <c r="AI769" s="59" t="str">
        <f t="shared" si="82"/>
        <v>-</v>
      </c>
      <c r="AJ769" s="21" t="str">
        <f t="shared" si="83"/>
        <v>-</v>
      </c>
      <c r="AK769" s="144"/>
      <c r="AL769" s="154"/>
      <c r="AM769" s="154"/>
      <c r="AN769" s="154"/>
      <c r="AO769" s="154"/>
      <c r="AP769" s="144"/>
    </row>
    <row r="770" spans="9:42">
      <c r="I770" s="144"/>
      <c r="J770" s="154"/>
      <c r="K770" s="154"/>
      <c r="L770" s="144"/>
      <c r="M770" s="144"/>
      <c r="N770" s="144"/>
      <c r="O770" s="144"/>
      <c r="P770" s="144"/>
      <c r="Q770" s="144"/>
      <c r="R770" s="144"/>
      <c r="S770" s="42" t="s">
        <v>4174</v>
      </c>
      <c r="T770" s="26" t="s">
        <v>4175</v>
      </c>
      <c r="U770" s="144"/>
      <c r="V770" s="65"/>
      <c r="W770" s="65"/>
      <c r="X770" s="65"/>
      <c r="Y770" s="65"/>
      <c r="Z770" s="144"/>
      <c r="AA770" s="49" t="s">
        <v>4176</v>
      </c>
      <c r="AB770" s="144"/>
      <c r="AC770" s="59" t="str">
        <f t="shared" si="78"/>
        <v>GSO</v>
      </c>
      <c r="AD770" s="79" t="str">
        <f t="shared" si="79"/>
        <v>GSO-100</v>
      </c>
      <c r="AE770" s="79" t="str">
        <f t="shared" si="80"/>
        <v>GSO-100-16</v>
      </c>
      <c r="AF770" s="27" t="s">
        <v>4176</v>
      </c>
      <c r="AG770" s="21" t="str">
        <f t="shared" si="81"/>
        <v>100</v>
      </c>
      <c r="AH770" s="144"/>
      <c r="AI770" s="59" t="str">
        <f t="shared" si="82"/>
        <v>-</v>
      </c>
      <c r="AJ770" s="21" t="str">
        <f t="shared" si="83"/>
        <v>-</v>
      </c>
      <c r="AK770" s="144"/>
      <c r="AL770" s="154"/>
      <c r="AM770" s="154"/>
      <c r="AN770" s="154"/>
      <c r="AO770" s="154"/>
      <c r="AP770" s="144"/>
    </row>
    <row r="771" spans="9:42">
      <c r="I771" s="144"/>
      <c r="J771" s="154"/>
      <c r="K771" s="154"/>
      <c r="L771" s="144"/>
      <c r="M771" s="144"/>
      <c r="N771" s="144"/>
      <c r="O771" s="144"/>
      <c r="P771" s="144"/>
      <c r="Q771" s="144"/>
      <c r="R771" s="144"/>
      <c r="S771" s="42" t="s">
        <v>4177</v>
      </c>
      <c r="T771" s="26" t="s">
        <v>4178</v>
      </c>
      <c r="U771" s="144"/>
      <c r="V771" s="65"/>
      <c r="W771" s="65"/>
      <c r="X771" s="65"/>
      <c r="Y771" s="65"/>
      <c r="Z771" s="144"/>
      <c r="AA771" s="49" t="s">
        <v>4179</v>
      </c>
      <c r="AB771" s="144"/>
      <c r="AC771" s="59" t="str">
        <f t="shared" si="78"/>
        <v>GSO</v>
      </c>
      <c r="AD771" s="79" t="str">
        <f t="shared" si="79"/>
        <v>GSO-100</v>
      </c>
      <c r="AE771" s="79" t="str">
        <f t="shared" si="80"/>
        <v>GSO-100-17</v>
      </c>
      <c r="AF771" s="27" t="s">
        <v>4179</v>
      </c>
      <c r="AG771" s="21" t="str">
        <f t="shared" si="81"/>
        <v>100</v>
      </c>
      <c r="AH771" s="144"/>
      <c r="AI771" s="59" t="str">
        <f t="shared" si="82"/>
        <v>-</v>
      </c>
      <c r="AJ771" s="21" t="str">
        <f t="shared" si="83"/>
        <v>-</v>
      </c>
      <c r="AK771" s="144"/>
      <c r="AL771" s="154"/>
      <c r="AM771" s="154"/>
      <c r="AN771" s="154"/>
      <c r="AO771" s="154"/>
      <c r="AP771" s="144"/>
    </row>
    <row r="772" spans="9:42">
      <c r="I772" s="144"/>
      <c r="J772" s="154"/>
      <c r="K772" s="154"/>
      <c r="L772" s="144"/>
      <c r="M772" s="144"/>
      <c r="N772" s="144"/>
      <c r="O772" s="144"/>
      <c r="P772" s="144"/>
      <c r="Q772" s="144"/>
      <c r="R772" s="144"/>
      <c r="S772" s="42" t="s">
        <v>4180</v>
      </c>
      <c r="T772" s="26" t="s">
        <v>4181</v>
      </c>
      <c r="U772" s="144"/>
      <c r="V772" s="65"/>
      <c r="W772" s="65"/>
      <c r="X772" s="65"/>
      <c r="Y772" s="65"/>
      <c r="Z772" s="144"/>
      <c r="AA772" s="49" t="s">
        <v>4182</v>
      </c>
      <c r="AB772" s="144"/>
      <c r="AC772" s="59" t="str">
        <f t="shared" si="78"/>
        <v>GSO</v>
      </c>
      <c r="AD772" s="79" t="str">
        <f t="shared" si="79"/>
        <v>GSO-100</v>
      </c>
      <c r="AE772" s="79" t="str">
        <f t="shared" si="80"/>
        <v>GSO-100-18</v>
      </c>
      <c r="AF772" s="27" t="s">
        <v>4182</v>
      </c>
      <c r="AG772" s="21" t="str">
        <f t="shared" si="81"/>
        <v>100</v>
      </c>
      <c r="AH772" s="144"/>
      <c r="AI772" s="59" t="str">
        <f t="shared" si="82"/>
        <v>-</v>
      </c>
      <c r="AJ772" s="21" t="str">
        <f t="shared" si="83"/>
        <v>-</v>
      </c>
      <c r="AK772" s="144"/>
      <c r="AL772" s="154"/>
      <c r="AM772" s="154"/>
      <c r="AN772" s="154"/>
      <c r="AO772" s="154"/>
      <c r="AP772" s="144"/>
    </row>
    <row r="773" spans="9:42">
      <c r="I773" s="144"/>
      <c r="J773" s="154"/>
      <c r="K773" s="154"/>
      <c r="L773" s="144"/>
      <c r="M773" s="144"/>
      <c r="N773" s="144"/>
      <c r="O773" s="144"/>
      <c r="P773" s="144"/>
      <c r="Q773" s="144"/>
      <c r="R773" s="144"/>
      <c r="S773" s="42" t="s">
        <v>4183</v>
      </c>
      <c r="T773" s="26" t="s">
        <v>4184</v>
      </c>
      <c r="U773" s="144"/>
      <c r="V773" s="65"/>
      <c r="W773" s="65"/>
      <c r="X773" s="65"/>
      <c r="Y773" s="65"/>
      <c r="Z773" s="144"/>
      <c r="AA773" s="49" t="s">
        <v>4185</v>
      </c>
      <c r="AB773" s="144"/>
      <c r="AC773" s="59" t="str">
        <f t="shared" si="78"/>
        <v>GSO</v>
      </c>
      <c r="AD773" s="79" t="str">
        <f t="shared" si="79"/>
        <v>GSO-100</v>
      </c>
      <c r="AE773" s="79" t="str">
        <f t="shared" si="80"/>
        <v>GSO-100-19</v>
      </c>
      <c r="AF773" s="27" t="s">
        <v>4185</v>
      </c>
      <c r="AG773" s="21" t="str">
        <f t="shared" si="81"/>
        <v>100</v>
      </c>
      <c r="AH773" s="144"/>
      <c r="AI773" s="59" t="str">
        <f t="shared" si="82"/>
        <v>-</v>
      </c>
      <c r="AJ773" s="21" t="str">
        <f t="shared" si="83"/>
        <v>-</v>
      </c>
      <c r="AK773" s="144"/>
      <c r="AL773" s="154"/>
      <c r="AM773" s="154"/>
      <c r="AN773" s="154"/>
      <c r="AO773" s="154"/>
      <c r="AP773" s="144"/>
    </row>
    <row r="774" spans="9:42">
      <c r="I774" s="144"/>
      <c r="J774" s="154"/>
      <c r="K774" s="154"/>
      <c r="L774" s="144"/>
      <c r="M774" s="144"/>
      <c r="N774" s="144"/>
      <c r="O774" s="144"/>
      <c r="P774" s="144"/>
      <c r="Q774" s="144"/>
      <c r="R774" s="144"/>
      <c r="S774" s="42" t="s">
        <v>4186</v>
      </c>
      <c r="T774" s="26" t="s">
        <v>4187</v>
      </c>
      <c r="U774" s="144"/>
      <c r="V774" s="65"/>
      <c r="W774" s="65"/>
      <c r="X774" s="65"/>
      <c r="Y774" s="65"/>
      <c r="Z774" s="144"/>
      <c r="AA774" s="49" t="s">
        <v>4188</v>
      </c>
      <c r="AB774" s="144"/>
      <c r="AC774" s="59" t="str">
        <f t="shared" ref="AC774:AC837" si="84">CodesFormula_1</f>
        <v>GSO</v>
      </c>
      <c r="AD774" s="79" t="str">
        <f t="shared" ref="AD774:AD837" si="85">CodesFormula_2</f>
        <v>GSO-100</v>
      </c>
      <c r="AE774" s="79" t="str">
        <f t="shared" ref="AE774:AE837" si="86">CodesFormula_3</f>
        <v>GSO-100-20</v>
      </c>
      <c r="AF774" s="27" t="s">
        <v>4188</v>
      </c>
      <c r="AG774" s="21" t="str">
        <f t="shared" ref="AG774:AG837" si="87">CodesFormula_4</f>
        <v>100</v>
      </c>
      <c r="AH774" s="144"/>
      <c r="AI774" s="59" t="str">
        <f t="shared" ref="AI774:AI837" si="88">CodesFormula_5</f>
        <v>-</v>
      </c>
      <c r="AJ774" s="21" t="str">
        <f t="shared" ref="AJ774:AJ837" si="89">CodesFormula_6</f>
        <v>-</v>
      </c>
      <c r="AK774" s="144"/>
      <c r="AL774" s="154"/>
      <c r="AM774" s="154"/>
      <c r="AN774" s="154"/>
      <c r="AO774" s="154"/>
      <c r="AP774" s="144"/>
    </row>
    <row r="775" spans="9:42">
      <c r="I775" s="144"/>
      <c r="J775" s="154"/>
      <c r="K775" s="154"/>
      <c r="L775" s="144"/>
      <c r="M775" s="144"/>
      <c r="N775" s="144"/>
      <c r="O775" s="144"/>
      <c r="P775" s="144"/>
      <c r="Q775" s="144"/>
      <c r="R775" s="144"/>
      <c r="S775" s="42" t="s">
        <v>4189</v>
      </c>
      <c r="T775" s="26" t="s">
        <v>4190</v>
      </c>
      <c r="U775" s="144"/>
      <c r="V775" s="65"/>
      <c r="W775" s="65"/>
      <c r="X775" s="65"/>
      <c r="Y775" s="65"/>
      <c r="Z775" s="144"/>
      <c r="AA775" s="49" t="s">
        <v>4191</v>
      </c>
      <c r="AB775" s="144"/>
      <c r="AC775" s="59" t="str">
        <f t="shared" si="84"/>
        <v>GSO</v>
      </c>
      <c r="AD775" s="79" t="str">
        <f t="shared" si="85"/>
        <v>GSO-100</v>
      </c>
      <c r="AE775" s="79" t="str">
        <f t="shared" si="86"/>
        <v>GSO-100-21</v>
      </c>
      <c r="AF775" s="27" t="s">
        <v>4191</v>
      </c>
      <c r="AG775" s="21" t="str">
        <f t="shared" si="87"/>
        <v>100</v>
      </c>
      <c r="AH775" s="144"/>
      <c r="AI775" s="59" t="str">
        <f t="shared" si="88"/>
        <v>-</v>
      </c>
      <c r="AJ775" s="21" t="str">
        <f t="shared" si="89"/>
        <v>-</v>
      </c>
      <c r="AK775" s="144"/>
      <c r="AL775" s="154"/>
      <c r="AM775" s="154"/>
      <c r="AN775" s="154"/>
      <c r="AO775" s="154"/>
      <c r="AP775" s="144"/>
    </row>
    <row r="776" spans="9:42">
      <c r="I776" s="144"/>
      <c r="J776" s="154"/>
      <c r="K776" s="154"/>
      <c r="L776" s="144"/>
      <c r="M776" s="144"/>
      <c r="N776" s="144"/>
      <c r="O776" s="144"/>
      <c r="P776" s="144"/>
      <c r="Q776" s="144"/>
      <c r="R776" s="144"/>
      <c r="S776" s="42" t="s">
        <v>4192</v>
      </c>
      <c r="T776" s="26" t="s">
        <v>4193</v>
      </c>
      <c r="U776" s="144"/>
      <c r="V776" s="65"/>
      <c r="W776" s="65"/>
      <c r="X776" s="65"/>
      <c r="Y776" s="65"/>
      <c r="Z776" s="144"/>
      <c r="AA776" s="49" t="s">
        <v>4194</v>
      </c>
      <c r="AB776" s="144"/>
      <c r="AC776" s="59" t="str">
        <f t="shared" si="84"/>
        <v>GSO</v>
      </c>
      <c r="AD776" s="79" t="str">
        <f t="shared" si="85"/>
        <v>GSO-100</v>
      </c>
      <c r="AE776" s="79" t="str">
        <f t="shared" si="86"/>
        <v>GSO-100-22</v>
      </c>
      <c r="AF776" s="27" t="s">
        <v>4194</v>
      </c>
      <c r="AG776" s="21" t="str">
        <f t="shared" si="87"/>
        <v>100</v>
      </c>
      <c r="AH776" s="144"/>
      <c r="AI776" s="59" t="str">
        <f t="shared" si="88"/>
        <v>-</v>
      </c>
      <c r="AJ776" s="21" t="str">
        <f t="shared" si="89"/>
        <v>-</v>
      </c>
      <c r="AK776" s="144"/>
      <c r="AL776" s="154"/>
      <c r="AM776" s="154"/>
      <c r="AN776" s="154"/>
      <c r="AO776" s="154"/>
      <c r="AP776" s="144"/>
    </row>
    <row r="777" spans="9:42">
      <c r="I777" s="144"/>
      <c r="J777" s="154"/>
      <c r="K777" s="154"/>
      <c r="L777" s="144"/>
      <c r="M777" s="144"/>
      <c r="N777" s="144"/>
      <c r="O777" s="144"/>
      <c r="P777" s="144"/>
      <c r="Q777" s="144"/>
      <c r="R777" s="144"/>
      <c r="S777" s="42" t="s">
        <v>4195</v>
      </c>
      <c r="T777" s="26" t="s">
        <v>4196</v>
      </c>
      <c r="U777" s="144"/>
      <c r="V777" s="65"/>
      <c r="W777" s="65"/>
      <c r="X777" s="65"/>
      <c r="Y777" s="65"/>
      <c r="Z777" s="144"/>
      <c r="AA777" s="49" t="s">
        <v>4197</v>
      </c>
      <c r="AB777" s="144"/>
      <c r="AC777" s="59" t="str">
        <f t="shared" si="84"/>
        <v>GSO</v>
      </c>
      <c r="AD777" s="79" t="str">
        <f t="shared" si="85"/>
        <v>GSO-100</v>
      </c>
      <c r="AE777" s="79" t="str">
        <f t="shared" si="86"/>
        <v>GSO-100-23</v>
      </c>
      <c r="AF777" s="27" t="s">
        <v>4197</v>
      </c>
      <c r="AG777" s="21" t="str">
        <f t="shared" si="87"/>
        <v>100</v>
      </c>
      <c r="AH777" s="144"/>
      <c r="AI777" s="59" t="str">
        <f t="shared" si="88"/>
        <v>-</v>
      </c>
      <c r="AJ777" s="21" t="str">
        <f t="shared" si="89"/>
        <v>-</v>
      </c>
      <c r="AK777" s="144"/>
      <c r="AL777" s="154"/>
      <c r="AM777" s="154"/>
      <c r="AN777" s="154"/>
      <c r="AO777" s="154"/>
      <c r="AP777" s="144"/>
    </row>
    <row r="778" spans="9:42">
      <c r="I778" s="144"/>
      <c r="J778" s="154"/>
      <c r="K778" s="154"/>
      <c r="L778" s="144"/>
      <c r="M778" s="144"/>
      <c r="N778" s="144"/>
      <c r="O778" s="144"/>
      <c r="P778" s="144"/>
      <c r="Q778" s="144"/>
      <c r="R778" s="144"/>
      <c r="S778" s="42" t="s">
        <v>4198</v>
      </c>
      <c r="T778" s="26" t="s">
        <v>4199</v>
      </c>
      <c r="U778" s="144"/>
      <c r="V778" s="65"/>
      <c r="W778" s="65"/>
      <c r="X778" s="65"/>
      <c r="Y778" s="65"/>
      <c r="Z778" s="144"/>
      <c r="AA778" s="49" t="s">
        <v>4200</v>
      </c>
      <c r="AB778" s="144"/>
      <c r="AC778" s="59" t="str">
        <f t="shared" si="84"/>
        <v>PUBLICSAFETY</v>
      </c>
      <c r="AD778" s="79" t="str">
        <f t="shared" si="85"/>
        <v>PUBLICSAFETY-100</v>
      </c>
      <c r="AE778" s="79" t="str">
        <f t="shared" si="86"/>
        <v>PUBLICSAFETY-100-1</v>
      </c>
      <c r="AF778" s="27" t="s">
        <v>4200</v>
      </c>
      <c r="AG778" s="21" t="str">
        <f t="shared" si="87"/>
        <v>100</v>
      </c>
      <c r="AH778" s="144"/>
      <c r="AI778" s="59" t="str">
        <f t="shared" si="88"/>
        <v>-</v>
      </c>
      <c r="AJ778" s="21" t="str">
        <f t="shared" si="89"/>
        <v>-</v>
      </c>
      <c r="AK778" s="144"/>
      <c r="AL778" s="154"/>
      <c r="AM778" s="154"/>
      <c r="AN778" s="154"/>
      <c r="AO778" s="154"/>
      <c r="AP778" s="144"/>
    </row>
    <row r="779" spans="9:42">
      <c r="I779" s="144"/>
      <c r="J779" s="154"/>
      <c r="K779" s="154"/>
      <c r="L779" s="144"/>
      <c r="M779" s="144"/>
      <c r="N779" s="144"/>
      <c r="O779" s="144"/>
      <c r="P779" s="144"/>
      <c r="Q779" s="144"/>
      <c r="R779" s="144"/>
      <c r="S779" s="42" t="s">
        <v>4201</v>
      </c>
      <c r="T779" s="26" t="s">
        <v>4202</v>
      </c>
      <c r="U779" s="144"/>
      <c r="V779" s="65"/>
      <c r="W779" s="65"/>
      <c r="X779" s="65"/>
      <c r="Y779" s="65"/>
      <c r="Z779" s="144"/>
      <c r="AA779" s="49" t="s">
        <v>4203</v>
      </c>
      <c r="AB779" s="144"/>
      <c r="AC779" s="59" t="str">
        <f t="shared" si="84"/>
        <v>NBC_FACILITIESOPER</v>
      </c>
      <c r="AD779" s="79" t="str">
        <f t="shared" si="85"/>
        <v>NBC_FACILITIESOPER-100</v>
      </c>
      <c r="AE779" s="79" t="str">
        <f t="shared" si="86"/>
        <v>NBC_FACILITIESOPER-100-4</v>
      </c>
      <c r="AF779" s="27" t="s">
        <v>4203</v>
      </c>
      <c r="AG779" s="21" t="str">
        <f t="shared" si="87"/>
        <v>100</v>
      </c>
      <c r="AH779" s="144"/>
      <c r="AI779" s="59" t="str">
        <f t="shared" si="88"/>
        <v>-</v>
      </c>
      <c r="AJ779" s="21" t="str">
        <f t="shared" si="89"/>
        <v>-</v>
      </c>
      <c r="AK779" s="144"/>
      <c r="AL779" s="154"/>
      <c r="AM779" s="154"/>
      <c r="AN779" s="154"/>
      <c r="AO779" s="154"/>
      <c r="AP779" s="144"/>
    </row>
    <row r="780" spans="9:42">
      <c r="I780" s="144"/>
      <c r="J780" s="154"/>
      <c r="K780" s="154"/>
      <c r="L780" s="144"/>
      <c r="M780" s="144"/>
      <c r="N780" s="144"/>
      <c r="O780" s="144"/>
      <c r="P780" s="144"/>
      <c r="Q780" s="144"/>
      <c r="R780" s="144"/>
      <c r="S780" s="42" t="s">
        <v>2978</v>
      </c>
      <c r="T780" s="26" t="s">
        <v>4204</v>
      </c>
      <c r="U780" s="144"/>
      <c r="V780" s="65"/>
      <c r="W780" s="65"/>
      <c r="X780" s="65"/>
      <c r="Y780" s="65"/>
      <c r="Z780" s="144"/>
      <c r="AA780" s="49" t="s">
        <v>4205</v>
      </c>
      <c r="AB780" s="144"/>
      <c r="AC780" s="59" t="str">
        <f t="shared" si="84"/>
        <v>NBC_FACILITIESOPER</v>
      </c>
      <c r="AD780" s="79" t="str">
        <f t="shared" si="85"/>
        <v>NBC_FACILITIESOPER-100</v>
      </c>
      <c r="AE780" s="79" t="str">
        <f t="shared" si="86"/>
        <v>NBC_FACILITIESOPER-100-5</v>
      </c>
      <c r="AF780" s="27" t="s">
        <v>4205</v>
      </c>
      <c r="AG780" s="21" t="str">
        <f t="shared" si="87"/>
        <v>100</v>
      </c>
      <c r="AH780" s="144"/>
      <c r="AI780" s="59" t="str">
        <f t="shared" si="88"/>
        <v>-</v>
      </c>
      <c r="AJ780" s="21" t="str">
        <f t="shared" si="89"/>
        <v>-</v>
      </c>
      <c r="AK780" s="144"/>
      <c r="AL780" s="154"/>
      <c r="AM780" s="154"/>
      <c r="AN780" s="154"/>
      <c r="AO780" s="154"/>
      <c r="AP780" s="144"/>
    </row>
    <row r="781" spans="9:42">
      <c r="I781" s="144"/>
      <c r="J781" s="154"/>
      <c r="K781" s="154"/>
      <c r="L781" s="144"/>
      <c r="M781" s="144"/>
      <c r="N781" s="144"/>
      <c r="O781" s="144"/>
      <c r="P781" s="144"/>
      <c r="Q781" s="144"/>
      <c r="R781" s="144"/>
      <c r="S781" s="42" t="s">
        <v>2981</v>
      </c>
      <c r="T781" s="26" t="s">
        <v>4206</v>
      </c>
      <c r="U781" s="144"/>
      <c r="V781" s="65"/>
      <c r="W781" s="65"/>
      <c r="X781" s="65"/>
      <c r="Y781" s="65"/>
      <c r="Z781" s="144"/>
      <c r="AA781" s="49" t="s">
        <v>4207</v>
      </c>
      <c r="AB781" s="144"/>
      <c r="AC781" s="59" t="str">
        <f t="shared" si="84"/>
        <v>EDUCATION</v>
      </c>
      <c r="AD781" s="79" t="str">
        <f t="shared" si="85"/>
        <v>EDUCATION-100</v>
      </c>
      <c r="AE781" s="79" t="str">
        <f t="shared" si="86"/>
        <v>EDUCATION-100-9</v>
      </c>
      <c r="AF781" s="27" t="s">
        <v>4207</v>
      </c>
      <c r="AG781" s="21" t="str">
        <f t="shared" si="87"/>
        <v>100</v>
      </c>
      <c r="AH781" s="144"/>
      <c r="AI781" s="59" t="str">
        <f t="shared" si="88"/>
        <v>-</v>
      </c>
      <c r="AJ781" s="21" t="str">
        <f t="shared" si="89"/>
        <v>-</v>
      </c>
      <c r="AK781" s="144"/>
      <c r="AL781" s="154"/>
      <c r="AM781" s="154"/>
      <c r="AN781" s="154"/>
      <c r="AO781" s="154"/>
      <c r="AP781" s="144"/>
    </row>
    <row r="782" spans="9:42">
      <c r="I782" s="144"/>
      <c r="J782" s="154"/>
      <c r="K782" s="154"/>
      <c r="L782" s="144"/>
      <c r="M782" s="144"/>
      <c r="N782" s="144"/>
      <c r="O782" s="144"/>
      <c r="P782" s="144"/>
      <c r="Q782" s="144"/>
      <c r="R782" s="144"/>
      <c r="S782" s="42" t="s">
        <v>2985</v>
      </c>
      <c r="T782" s="26" t="s">
        <v>4208</v>
      </c>
      <c r="U782" s="144"/>
      <c r="V782" s="65"/>
      <c r="W782" s="65"/>
      <c r="X782" s="65"/>
      <c r="Y782" s="65"/>
      <c r="Z782" s="144"/>
      <c r="AA782" s="49" t="s">
        <v>4209</v>
      </c>
      <c r="AB782" s="144"/>
      <c r="AC782" s="59" t="str">
        <f t="shared" si="84"/>
        <v>EDUCATION</v>
      </c>
      <c r="AD782" s="79" t="str">
        <f t="shared" si="85"/>
        <v>EDUCATION-100</v>
      </c>
      <c r="AE782" s="79" t="str">
        <f t="shared" si="86"/>
        <v>EDUCATION-100-10</v>
      </c>
      <c r="AF782" s="27" t="s">
        <v>4209</v>
      </c>
      <c r="AG782" s="21" t="str">
        <f t="shared" si="87"/>
        <v>100</v>
      </c>
      <c r="AH782" s="144"/>
      <c r="AI782" s="59" t="str">
        <f t="shared" si="88"/>
        <v>-</v>
      </c>
      <c r="AJ782" s="21" t="str">
        <f t="shared" si="89"/>
        <v>-</v>
      </c>
      <c r="AK782" s="144"/>
      <c r="AL782" s="154"/>
      <c r="AM782" s="154"/>
      <c r="AN782" s="154"/>
      <c r="AO782" s="154"/>
      <c r="AP782" s="144"/>
    </row>
    <row r="783" spans="9:42">
      <c r="I783" s="144"/>
      <c r="J783" s="154"/>
      <c r="K783" s="154"/>
      <c r="L783" s="144"/>
      <c r="M783" s="144"/>
      <c r="N783" s="144"/>
      <c r="O783" s="144"/>
      <c r="P783" s="144"/>
      <c r="Q783" s="144"/>
      <c r="R783" s="144"/>
      <c r="S783" s="42" t="s">
        <v>2989</v>
      </c>
      <c r="T783" s="26" t="s">
        <v>4210</v>
      </c>
      <c r="U783" s="144"/>
      <c r="V783" s="65"/>
      <c r="W783" s="65"/>
      <c r="X783" s="65"/>
      <c r="Y783" s="65"/>
      <c r="Z783" s="144"/>
      <c r="AA783" s="49" t="s">
        <v>4211</v>
      </c>
      <c r="AB783" s="144"/>
      <c r="AC783" s="59" t="str">
        <f t="shared" si="84"/>
        <v>EDUCATION</v>
      </c>
      <c r="AD783" s="79" t="str">
        <f t="shared" si="85"/>
        <v>EDUCATION-100</v>
      </c>
      <c r="AE783" s="79" t="str">
        <f t="shared" si="86"/>
        <v>EDUCATION-100-11</v>
      </c>
      <c r="AF783" s="27" t="s">
        <v>4211</v>
      </c>
      <c r="AG783" s="21" t="str">
        <f t="shared" si="87"/>
        <v>100</v>
      </c>
      <c r="AH783" s="144"/>
      <c r="AI783" s="59" t="str">
        <f t="shared" si="88"/>
        <v>-</v>
      </c>
      <c r="AJ783" s="21" t="str">
        <f t="shared" si="89"/>
        <v>-</v>
      </c>
      <c r="AK783" s="144"/>
      <c r="AL783" s="154"/>
      <c r="AM783" s="154"/>
      <c r="AN783" s="154"/>
      <c r="AO783" s="154"/>
      <c r="AP783" s="144"/>
    </row>
    <row r="784" spans="9:42">
      <c r="I784" s="144"/>
      <c r="J784" s="154"/>
      <c r="K784" s="154"/>
      <c r="L784" s="144"/>
      <c r="M784" s="144"/>
      <c r="N784" s="144"/>
      <c r="O784" s="144"/>
      <c r="P784" s="144"/>
      <c r="Q784" s="144"/>
      <c r="R784" s="144"/>
      <c r="S784" s="42" t="s">
        <v>2994</v>
      </c>
      <c r="T784" s="26" t="s">
        <v>3108</v>
      </c>
      <c r="U784" s="144"/>
      <c r="V784" s="65"/>
      <c r="W784" s="65"/>
      <c r="X784" s="65"/>
      <c r="Y784" s="65"/>
      <c r="Z784" s="144"/>
      <c r="AA784" s="49" t="s">
        <v>4212</v>
      </c>
      <c r="AB784" s="144"/>
      <c r="AC784" s="59" t="str">
        <f t="shared" si="84"/>
        <v>EDUCATION</v>
      </c>
      <c r="AD784" s="79" t="str">
        <f t="shared" si="85"/>
        <v>EDUCATION-100</v>
      </c>
      <c r="AE784" s="79" t="str">
        <f t="shared" si="86"/>
        <v>EDUCATION-100-12</v>
      </c>
      <c r="AF784" s="27" t="s">
        <v>4212</v>
      </c>
      <c r="AG784" s="21" t="str">
        <f t="shared" si="87"/>
        <v>100</v>
      </c>
      <c r="AH784" s="144"/>
      <c r="AI784" s="59" t="str">
        <f t="shared" si="88"/>
        <v>-</v>
      </c>
      <c r="AJ784" s="21" t="str">
        <f t="shared" si="89"/>
        <v>-</v>
      </c>
      <c r="AK784" s="144"/>
      <c r="AL784" s="154"/>
      <c r="AM784" s="154"/>
      <c r="AN784" s="154"/>
      <c r="AO784" s="154"/>
      <c r="AP784" s="144"/>
    </row>
    <row r="785" spans="9:42">
      <c r="I785" s="144"/>
      <c r="J785" s="154"/>
      <c r="K785" s="154"/>
      <c r="L785" s="144"/>
      <c r="M785" s="144"/>
      <c r="N785" s="144"/>
      <c r="O785" s="144"/>
      <c r="P785" s="144"/>
      <c r="Q785" s="144"/>
      <c r="R785" s="144"/>
      <c r="S785" s="42" t="s">
        <v>2999</v>
      </c>
      <c r="T785" s="26" t="s">
        <v>4213</v>
      </c>
      <c r="U785" s="144"/>
      <c r="V785" s="65"/>
      <c r="W785" s="65"/>
      <c r="X785" s="65"/>
      <c r="Y785" s="65"/>
      <c r="Z785" s="144"/>
      <c r="AA785" s="49" t="s">
        <v>4214</v>
      </c>
      <c r="AB785" s="144"/>
      <c r="AC785" s="59" t="str">
        <f t="shared" si="84"/>
        <v>EDUCATION</v>
      </c>
      <c r="AD785" s="79" t="str">
        <f t="shared" si="85"/>
        <v>EDUCATION-100</v>
      </c>
      <c r="AE785" s="79" t="str">
        <f t="shared" si="86"/>
        <v>EDUCATION-100-13</v>
      </c>
      <c r="AF785" s="27" t="s">
        <v>4214</v>
      </c>
      <c r="AG785" s="21" t="str">
        <f t="shared" si="87"/>
        <v>100</v>
      </c>
      <c r="AH785" s="144"/>
      <c r="AI785" s="59" t="str">
        <f t="shared" si="88"/>
        <v>-</v>
      </c>
      <c r="AJ785" s="21" t="str">
        <f t="shared" si="89"/>
        <v>-</v>
      </c>
      <c r="AK785" s="144"/>
      <c r="AL785" s="154"/>
      <c r="AM785" s="154"/>
      <c r="AN785" s="154"/>
      <c r="AO785" s="154"/>
      <c r="AP785" s="144"/>
    </row>
    <row r="786" spans="9:42">
      <c r="I786" s="144"/>
      <c r="J786" s="154"/>
      <c r="K786" s="154"/>
      <c r="L786" s="144"/>
      <c r="M786" s="144"/>
      <c r="N786" s="144"/>
      <c r="O786" s="144"/>
      <c r="P786" s="144"/>
      <c r="Q786" s="144"/>
      <c r="R786" s="144"/>
      <c r="S786" s="42" t="s">
        <v>3004</v>
      </c>
      <c r="T786" s="26" t="s">
        <v>4215</v>
      </c>
      <c r="U786" s="144"/>
      <c r="V786" s="65"/>
      <c r="W786" s="65"/>
      <c r="X786" s="65"/>
      <c r="Y786" s="65"/>
      <c r="Z786" s="144"/>
      <c r="AA786" s="49" t="s">
        <v>4216</v>
      </c>
      <c r="AB786" s="144"/>
      <c r="AC786" s="59" t="str">
        <f t="shared" si="84"/>
        <v>EDUCATION</v>
      </c>
      <c r="AD786" s="79" t="str">
        <f t="shared" si="85"/>
        <v>EDUCATION-100</v>
      </c>
      <c r="AE786" s="79" t="str">
        <f t="shared" si="86"/>
        <v>EDUCATION-100-14</v>
      </c>
      <c r="AF786" s="27" t="s">
        <v>4216</v>
      </c>
      <c r="AG786" s="21" t="str">
        <f t="shared" si="87"/>
        <v>100</v>
      </c>
      <c r="AH786" s="144"/>
      <c r="AI786" s="59" t="str">
        <f t="shared" si="88"/>
        <v>-</v>
      </c>
      <c r="AJ786" s="21" t="str">
        <f t="shared" si="89"/>
        <v>-</v>
      </c>
      <c r="AK786" s="144"/>
      <c r="AL786" s="154"/>
      <c r="AM786" s="154"/>
      <c r="AN786" s="154"/>
      <c r="AO786" s="154"/>
      <c r="AP786" s="144"/>
    </row>
    <row r="787" spans="9:42">
      <c r="I787" s="144"/>
      <c r="J787" s="154"/>
      <c r="K787" s="154"/>
      <c r="L787" s="144"/>
      <c r="M787" s="144"/>
      <c r="N787" s="144"/>
      <c r="O787" s="144"/>
      <c r="P787" s="144"/>
      <c r="Q787" s="144"/>
      <c r="R787" s="144"/>
      <c r="S787" s="42" t="s">
        <v>3008</v>
      </c>
      <c r="T787" s="26" t="s">
        <v>4217</v>
      </c>
      <c r="U787" s="144"/>
      <c r="V787" s="65"/>
      <c r="W787" s="65"/>
      <c r="X787" s="65"/>
      <c r="Y787" s="65"/>
      <c r="Z787" s="144"/>
      <c r="AA787" s="49" t="s">
        <v>4218</v>
      </c>
      <c r="AB787" s="144"/>
      <c r="AC787" s="59" t="str">
        <f t="shared" si="84"/>
        <v>OSI</v>
      </c>
      <c r="AD787" s="79" t="str">
        <f t="shared" si="85"/>
        <v>OSI-100</v>
      </c>
      <c r="AE787" s="79" t="str">
        <f t="shared" si="86"/>
        <v>OSI-100-1</v>
      </c>
      <c r="AF787" s="27" t="s">
        <v>4218</v>
      </c>
      <c r="AG787" s="21" t="str">
        <f t="shared" si="87"/>
        <v>100</v>
      </c>
      <c r="AH787" s="144"/>
      <c r="AI787" s="59" t="str">
        <f t="shared" si="88"/>
        <v>-</v>
      </c>
      <c r="AJ787" s="21" t="str">
        <f t="shared" si="89"/>
        <v>-</v>
      </c>
      <c r="AK787" s="144"/>
      <c r="AL787" s="154"/>
      <c r="AM787" s="154"/>
      <c r="AN787" s="154"/>
      <c r="AO787" s="154"/>
      <c r="AP787" s="144"/>
    </row>
    <row r="788" spans="9:42">
      <c r="I788" s="144"/>
      <c r="J788" s="154"/>
      <c r="K788" s="154"/>
      <c r="L788" s="144"/>
      <c r="M788" s="144"/>
      <c r="N788" s="144"/>
      <c r="O788" s="144"/>
      <c r="P788" s="144"/>
      <c r="Q788" s="144"/>
      <c r="R788" s="144"/>
      <c r="S788" s="42" t="s">
        <v>3012</v>
      </c>
      <c r="T788" s="26" t="s">
        <v>4219</v>
      </c>
      <c r="U788" s="144"/>
      <c r="V788" s="65"/>
      <c r="W788" s="65"/>
      <c r="X788" s="65"/>
      <c r="Y788" s="65"/>
      <c r="Z788" s="144"/>
      <c r="AA788" s="49" t="s">
        <v>4220</v>
      </c>
      <c r="AB788" s="144"/>
      <c r="AC788" s="59" t="str">
        <f t="shared" si="84"/>
        <v>OSI</v>
      </c>
      <c r="AD788" s="79" t="str">
        <f t="shared" si="85"/>
        <v>OSI-100</v>
      </c>
      <c r="AE788" s="79" t="str">
        <f t="shared" si="86"/>
        <v>OSI-100-2</v>
      </c>
      <c r="AF788" s="27" t="s">
        <v>4220</v>
      </c>
      <c r="AG788" s="21" t="str">
        <f t="shared" si="87"/>
        <v>100</v>
      </c>
      <c r="AH788" s="144"/>
      <c r="AI788" s="59" t="str">
        <f t="shared" si="88"/>
        <v>-</v>
      </c>
      <c r="AJ788" s="21" t="str">
        <f t="shared" si="89"/>
        <v>-</v>
      </c>
      <c r="AK788" s="144"/>
      <c r="AL788" s="154"/>
      <c r="AM788" s="154"/>
      <c r="AN788" s="154"/>
      <c r="AO788" s="154"/>
      <c r="AP788" s="144"/>
    </row>
    <row r="789" spans="9:42">
      <c r="I789" s="144"/>
      <c r="J789" s="154"/>
      <c r="K789" s="154"/>
      <c r="L789" s="144"/>
      <c r="M789" s="144"/>
      <c r="N789" s="144"/>
      <c r="O789" s="144"/>
      <c r="P789" s="144"/>
      <c r="Q789" s="144"/>
      <c r="R789" s="144"/>
      <c r="S789" s="42" t="s">
        <v>3016</v>
      </c>
      <c r="T789" s="26" t="s">
        <v>4221</v>
      </c>
      <c r="U789" s="144"/>
      <c r="V789" s="65"/>
      <c r="W789" s="65"/>
      <c r="X789" s="65"/>
      <c r="Y789" s="65"/>
      <c r="Z789" s="144"/>
      <c r="AA789" s="49" t="s">
        <v>4222</v>
      </c>
      <c r="AB789" s="144"/>
      <c r="AC789" s="59" t="str">
        <f t="shared" si="84"/>
        <v>OSI</v>
      </c>
      <c r="AD789" s="79" t="str">
        <f t="shared" si="85"/>
        <v>OSI-100</v>
      </c>
      <c r="AE789" s="79" t="str">
        <f t="shared" si="86"/>
        <v>OSI-100-3</v>
      </c>
      <c r="AF789" s="27" t="s">
        <v>4222</v>
      </c>
      <c r="AG789" s="21" t="str">
        <f t="shared" si="87"/>
        <v>100</v>
      </c>
      <c r="AH789" s="144"/>
      <c r="AI789" s="59" t="str">
        <f t="shared" si="88"/>
        <v>-</v>
      </c>
      <c r="AJ789" s="21" t="str">
        <f t="shared" si="89"/>
        <v>-</v>
      </c>
      <c r="AK789" s="144"/>
      <c r="AL789" s="154"/>
      <c r="AM789" s="154"/>
      <c r="AN789" s="154"/>
      <c r="AO789" s="154"/>
      <c r="AP789" s="144"/>
    </row>
    <row r="790" spans="9:42">
      <c r="I790" s="144"/>
      <c r="J790" s="154"/>
      <c r="K790" s="154"/>
      <c r="L790" s="144"/>
      <c r="M790" s="144"/>
      <c r="N790" s="144"/>
      <c r="O790" s="144"/>
      <c r="P790" s="144"/>
      <c r="Q790" s="144"/>
      <c r="R790" s="144"/>
      <c r="S790" s="42" t="s">
        <v>3020</v>
      </c>
      <c r="T790" s="26" t="s">
        <v>4223</v>
      </c>
      <c r="U790" s="144"/>
      <c r="V790" s="65"/>
      <c r="W790" s="65"/>
      <c r="X790" s="65"/>
      <c r="Y790" s="65"/>
      <c r="Z790" s="144"/>
      <c r="AA790" s="49" t="s">
        <v>4224</v>
      </c>
      <c r="AB790" s="144"/>
      <c r="AC790" s="59" t="str">
        <f t="shared" si="84"/>
        <v>OSI</v>
      </c>
      <c r="AD790" s="79" t="str">
        <f t="shared" si="85"/>
        <v>OSI-100</v>
      </c>
      <c r="AE790" s="79" t="str">
        <f t="shared" si="86"/>
        <v>OSI-100-4</v>
      </c>
      <c r="AF790" s="27" t="s">
        <v>4224</v>
      </c>
      <c r="AG790" s="21" t="str">
        <f t="shared" si="87"/>
        <v>100</v>
      </c>
      <c r="AH790" s="144"/>
      <c r="AI790" s="59" t="str">
        <f t="shared" si="88"/>
        <v>-</v>
      </c>
      <c r="AJ790" s="21" t="str">
        <f t="shared" si="89"/>
        <v>-</v>
      </c>
      <c r="AK790" s="144"/>
      <c r="AL790" s="154"/>
      <c r="AM790" s="154"/>
      <c r="AN790" s="154"/>
      <c r="AO790" s="154"/>
      <c r="AP790" s="144"/>
    </row>
    <row r="791" spans="9:42">
      <c r="I791" s="144"/>
      <c r="J791" s="154"/>
      <c r="K791" s="154"/>
      <c r="L791" s="144"/>
      <c r="M791" s="144"/>
      <c r="N791" s="144"/>
      <c r="O791" s="144"/>
      <c r="P791" s="144"/>
      <c r="Q791" s="144"/>
      <c r="R791" s="144"/>
      <c r="S791" s="42" t="s">
        <v>4225</v>
      </c>
      <c r="T791" s="26" t="s">
        <v>4226</v>
      </c>
      <c r="U791" s="144"/>
      <c r="V791" s="65"/>
      <c r="W791" s="65"/>
      <c r="X791" s="65"/>
      <c r="Y791" s="65"/>
      <c r="Z791" s="144"/>
      <c r="AA791" s="49" t="s">
        <v>4227</v>
      </c>
      <c r="AB791" s="144"/>
      <c r="AC791" s="59" t="str">
        <f t="shared" si="84"/>
        <v>OSI</v>
      </c>
      <c r="AD791" s="79" t="str">
        <f t="shared" si="85"/>
        <v>OSI-100</v>
      </c>
      <c r="AE791" s="79" t="str">
        <f t="shared" si="86"/>
        <v>OSI-100-5</v>
      </c>
      <c r="AF791" s="27" t="s">
        <v>4227</v>
      </c>
      <c r="AG791" s="21" t="str">
        <f t="shared" si="87"/>
        <v>100</v>
      </c>
      <c r="AH791" s="144"/>
      <c r="AI791" s="59" t="str">
        <f t="shared" si="88"/>
        <v>-</v>
      </c>
      <c r="AJ791" s="21" t="str">
        <f t="shared" si="89"/>
        <v>-</v>
      </c>
      <c r="AK791" s="144"/>
      <c r="AL791" s="154"/>
      <c r="AM791" s="154"/>
      <c r="AN791" s="154"/>
      <c r="AO791" s="154"/>
      <c r="AP791" s="144"/>
    </row>
    <row r="792" spans="9:42">
      <c r="I792" s="144"/>
      <c r="J792" s="154"/>
      <c r="K792" s="154"/>
      <c r="L792" s="144"/>
      <c r="M792" s="144"/>
      <c r="N792" s="144"/>
      <c r="O792" s="144"/>
      <c r="P792" s="144"/>
      <c r="Q792" s="144"/>
      <c r="R792" s="144"/>
      <c r="S792" s="42" t="s">
        <v>4228</v>
      </c>
      <c r="T792" s="26" t="s">
        <v>4229</v>
      </c>
      <c r="U792" s="144"/>
      <c r="V792" s="65"/>
      <c r="W792" s="65"/>
      <c r="X792" s="65"/>
      <c r="Y792" s="65"/>
      <c r="Z792" s="144"/>
      <c r="AA792" s="49" t="s">
        <v>4230</v>
      </c>
      <c r="AB792" s="144"/>
      <c r="AC792" s="59" t="str">
        <f t="shared" si="84"/>
        <v>OSI</v>
      </c>
      <c r="AD792" s="79" t="str">
        <f t="shared" si="85"/>
        <v>OSI-100</v>
      </c>
      <c r="AE792" s="79" t="str">
        <f t="shared" si="86"/>
        <v>OSI-100-6</v>
      </c>
      <c r="AF792" s="27" t="s">
        <v>4230</v>
      </c>
      <c r="AG792" s="21" t="str">
        <f t="shared" si="87"/>
        <v>100</v>
      </c>
      <c r="AH792" s="144"/>
      <c r="AI792" s="59" t="str">
        <f t="shared" si="88"/>
        <v>-</v>
      </c>
      <c r="AJ792" s="21" t="str">
        <f t="shared" si="89"/>
        <v>-</v>
      </c>
      <c r="AK792" s="144"/>
      <c r="AL792" s="154"/>
      <c r="AM792" s="154"/>
      <c r="AN792" s="154"/>
      <c r="AO792" s="154"/>
      <c r="AP792" s="144"/>
    </row>
    <row r="793" spans="9:42">
      <c r="I793" s="144"/>
      <c r="J793" s="154"/>
      <c r="K793" s="154"/>
      <c r="L793" s="144"/>
      <c r="M793" s="144"/>
      <c r="N793" s="144"/>
      <c r="O793" s="144"/>
      <c r="P793" s="144"/>
      <c r="Q793" s="144"/>
      <c r="R793" s="144"/>
      <c r="S793" s="42" t="s">
        <v>4231</v>
      </c>
      <c r="T793" s="26" t="s">
        <v>3108</v>
      </c>
      <c r="U793" s="144"/>
      <c r="V793" s="65"/>
      <c r="W793" s="65"/>
      <c r="X793" s="65"/>
      <c r="Y793" s="65"/>
      <c r="Z793" s="144"/>
      <c r="AA793" s="49" t="s">
        <v>4232</v>
      </c>
      <c r="AB793" s="144"/>
      <c r="AC793" s="59" t="str">
        <f t="shared" si="84"/>
        <v>OSI</v>
      </c>
      <c r="AD793" s="79" t="str">
        <f t="shared" si="85"/>
        <v>OSI-100</v>
      </c>
      <c r="AE793" s="79" t="str">
        <f t="shared" si="86"/>
        <v>OSI-100-7</v>
      </c>
      <c r="AF793" s="27" t="s">
        <v>4232</v>
      </c>
      <c r="AG793" s="21" t="str">
        <f t="shared" si="87"/>
        <v>100</v>
      </c>
      <c r="AH793" s="144"/>
      <c r="AI793" s="59" t="str">
        <f t="shared" si="88"/>
        <v>-</v>
      </c>
      <c r="AJ793" s="21" t="str">
        <f t="shared" si="89"/>
        <v>-</v>
      </c>
      <c r="AK793" s="144"/>
      <c r="AL793" s="154"/>
      <c r="AM793" s="154"/>
      <c r="AN793" s="154"/>
      <c r="AO793" s="154"/>
      <c r="AP793" s="144"/>
    </row>
    <row r="794" spans="9:42">
      <c r="I794" s="144"/>
      <c r="J794" s="154"/>
      <c r="K794" s="154"/>
      <c r="L794" s="144"/>
      <c r="M794" s="144"/>
      <c r="N794" s="144"/>
      <c r="O794" s="144"/>
      <c r="P794" s="144"/>
      <c r="Q794" s="144"/>
      <c r="R794" s="144"/>
      <c r="S794" s="42" t="s">
        <v>4233</v>
      </c>
      <c r="T794" s="26" t="s">
        <v>4234</v>
      </c>
      <c r="U794" s="144"/>
      <c r="V794" s="65"/>
      <c r="W794" s="65"/>
      <c r="X794" s="65"/>
      <c r="Y794" s="65"/>
      <c r="Z794" s="144"/>
      <c r="AA794" s="49" t="s">
        <v>4235</v>
      </c>
      <c r="AB794" s="144"/>
      <c r="AC794" s="59" t="str">
        <f t="shared" si="84"/>
        <v>OSI</v>
      </c>
      <c r="AD794" s="79" t="str">
        <f t="shared" si="85"/>
        <v>OSI-100</v>
      </c>
      <c r="AE794" s="79" t="str">
        <f t="shared" si="86"/>
        <v>OSI-100-8</v>
      </c>
      <c r="AF794" s="27" t="s">
        <v>4235</v>
      </c>
      <c r="AG794" s="21" t="str">
        <f t="shared" si="87"/>
        <v>100</v>
      </c>
      <c r="AH794" s="144"/>
      <c r="AI794" s="59" t="str">
        <f t="shared" si="88"/>
        <v>-</v>
      </c>
      <c r="AJ794" s="21" t="str">
        <f t="shared" si="89"/>
        <v>-</v>
      </c>
      <c r="AK794" s="144"/>
      <c r="AL794" s="154"/>
      <c r="AM794" s="154"/>
      <c r="AN794" s="154"/>
      <c r="AO794" s="154"/>
      <c r="AP794" s="144"/>
    </row>
    <row r="795" spans="9:42">
      <c r="I795" s="144"/>
      <c r="J795" s="154"/>
      <c r="K795" s="154"/>
      <c r="L795" s="144"/>
      <c r="M795" s="144"/>
      <c r="N795" s="144"/>
      <c r="O795" s="144"/>
      <c r="P795" s="144"/>
      <c r="Q795" s="144"/>
      <c r="R795" s="144"/>
      <c r="S795" s="42" t="s">
        <v>4236</v>
      </c>
      <c r="T795" s="26" t="s">
        <v>4237</v>
      </c>
      <c r="U795" s="144"/>
      <c r="V795" s="65"/>
      <c r="W795" s="65"/>
      <c r="X795" s="65"/>
      <c r="Y795" s="65"/>
      <c r="Z795" s="144"/>
      <c r="AA795" s="49" t="s">
        <v>4238</v>
      </c>
      <c r="AB795" s="144"/>
      <c r="AC795" s="59" t="str">
        <f t="shared" si="84"/>
        <v>OSI</v>
      </c>
      <c r="AD795" s="79" t="str">
        <f t="shared" si="85"/>
        <v>OSI-100</v>
      </c>
      <c r="AE795" s="79" t="str">
        <f t="shared" si="86"/>
        <v>OSI-100-9</v>
      </c>
      <c r="AF795" s="27" t="s">
        <v>4238</v>
      </c>
      <c r="AG795" s="21" t="str">
        <f t="shared" si="87"/>
        <v>100</v>
      </c>
      <c r="AH795" s="144"/>
      <c r="AI795" s="59" t="str">
        <f t="shared" si="88"/>
        <v>-</v>
      </c>
      <c r="AJ795" s="21" t="str">
        <f t="shared" si="89"/>
        <v>-</v>
      </c>
      <c r="AK795" s="144"/>
      <c r="AL795" s="154"/>
      <c r="AM795" s="154"/>
      <c r="AN795" s="154"/>
      <c r="AO795" s="154"/>
      <c r="AP795" s="144"/>
    </row>
    <row r="796" spans="9:42">
      <c r="I796" s="144"/>
      <c r="J796" s="154"/>
      <c r="K796" s="154"/>
      <c r="L796" s="144"/>
      <c r="M796" s="144"/>
      <c r="N796" s="144"/>
      <c r="O796" s="144"/>
      <c r="P796" s="144"/>
      <c r="Q796" s="144"/>
      <c r="R796" s="144"/>
      <c r="S796" s="42" t="s">
        <v>4239</v>
      </c>
      <c r="T796" s="26" t="s">
        <v>4240</v>
      </c>
      <c r="U796" s="144"/>
      <c r="V796" s="65"/>
      <c r="W796" s="65"/>
      <c r="X796" s="65"/>
      <c r="Y796" s="65"/>
      <c r="Z796" s="144"/>
      <c r="AA796" s="49" t="s">
        <v>4241</v>
      </c>
      <c r="AB796" s="144"/>
      <c r="AC796" s="59" t="str">
        <f t="shared" si="84"/>
        <v>OSI</v>
      </c>
      <c r="AD796" s="79" t="str">
        <f t="shared" si="85"/>
        <v>OSI-100</v>
      </c>
      <c r="AE796" s="79" t="str">
        <f t="shared" si="86"/>
        <v>OSI-100-10</v>
      </c>
      <c r="AF796" s="27" t="s">
        <v>4241</v>
      </c>
      <c r="AG796" s="21" t="str">
        <f t="shared" si="87"/>
        <v>100</v>
      </c>
      <c r="AH796" s="144"/>
      <c r="AI796" s="59" t="str">
        <f t="shared" si="88"/>
        <v>-</v>
      </c>
      <c r="AJ796" s="21" t="str">
        <f t="shared" si="89"/>
        <v>-</v>
      </c>
      <c r="AK796" s="144"/>
      <c r="AL796" s="154"/>
      <c r="AM796" s="154"/>
      <c r="AN796" s="154"/>
      <c r="AO796" s="154"/>
      <c r="AP796" s="144"/>
    </row>
    <row r="797" spans="9:42">
      <c r="I797" s="144"/>
      <c r="J797" s="154"/>
      <c r="K797" s="154"/>
      <c r="L797" s="144"/>
      <c r="M797" s="144"/>
      <c r="N797" s="144"/>
      <c r="O797" s="144"/>
      <c r="P797" s="144"/>
      <c r="Q797" s="144"/>
      <c r="R797" s="144"/>
      <c r="S797" s="42" t="s">
        <v>4242</v>
      </c>
      <c r="T797" s="26" t="s">
        <v>4243</v>
      </c>
      <c r="U797" s="144"/>
      <c r="V797" s="65"/>
      <c r="W797" s="65"/>
      <c r="X797" s="65"/>
      <c r="Y797" s="65"/>
      <c r="Z797" s="144"/>
      <c r="AA797" s="49" t="s">
        <v>4244</v>
      </c>
      <c r="AB797" s="144"/>
      <c r="AC797" s="59" t="str">
        <f t="shared" si="84"/>
        <v>OSI</v>
      </c>
      <c r="AD797" s="79" t="str">
        <f t="shared" si="85"/>
        <v>OSI-100</v>
      </c>
      <c r="AE797" s="79" t="str">
        <f t="shared" si="86"/>
        <v>OSI-100-11</v>
      </c>
      <c r="AF797" s="27" t="s">
        <v>4244</v>
      </c>
      <c r="AG797" s="21" t="str">
        <f t="shared" si="87"/>
        <v>100</v>
      </c>
      <c r="AH797" s="144"/>
      <c r="AI797" s="59" t="str">
        <f t="shared" si="88"/>
        <v>-</v>
      </c>
      <c r="AJ797" s="21" t="str">
        <f t="shared" si="89"/>
        <v>-</v>
      </c>
      <c r="AK797" s="144"/>
      <c r="AL797" s="154"/>
      <c r="AM797" s="154"/>
      <c r="AN797" s="154"/>
      <c r="AO797" s="154"/>
      <c r="AP797" s="144"/>
    </row>
    <row r="798" spans="9:42">
      <c r="I798" s="144"/>
      <c r="J798" s="154"/>
      <c r="K798" s="154"/>
      <c r="L798" s="144"/>
      <c r="M798" s="144"/>
      <c r="N798" s="144"/>
      <c r="O798" s="144"/>
      <c r="P798" s="144"/>
      <c r="Q798" s="144"/>
      <c r="R798" s="144"/>
      <c r="S798" s="42" t="s">
        <v>4245</v>
      </c>
      <c r="T798" s="26" t="s">
        <v>4246</v>
      </c>
      <c r="U798" s="144"/>
      <c r="V798" s="65"/>
      <c r="W798" s="65"/>
      <c r="X798" s="65"/>
      <c r="Y798" s="65"/>
      <c r="Z798" s="144"/>
      <c r="AA798" s="49" t="s">
        <v>4247</v>
      </c>
      <c r="AB798" s="144"/>
      <c r="AC798" s="59" t="str">
        <f t="shared" si="84"/>
        <v>OSI</v>
      </c>
      <c r="AD798" s="79" t="str">
        <f t="shared" si="85"/>
        <v>OSI-100</v>
      </c>
      <c r="AE798" s="79" t="str">
        <f t="shared" si="86"/>
        <v>OSI-100-12</v>
      </c>
      <c r="AF798" s="27" t="s">
        <v>4247</v>
      </c>
      <c r="AG798" s="21" t="str">
        <f t="shared" si="87"/>
        <v>100</v>
      </c>
      <c r="AH798" s="144"/>
      <c r="AI798" s="59" t="str">
        <f t="shared" si="88"/>
        <v>-</v>
      </c>
      <c r="AJ798" s="21" t="str">
        <f t="shared" si="89"/>
        <v>-</v>
      </c>
      <c r="AK798" s="144"/>
      <c r="AL798" s="154"/>
      <c r="AM798" s="154"/>
      <c r="AN798" s="154"/>
      <c r="AO798" s="154"/>
      <c r="AP798" s="144"/>
    </row>
    <row r="799" spans="9:42">
      <c r="I799" s="144"/>
      <c r="J799" s="154"/>
      <c r="K799" s="154"/>
      <c r="L799" s="144"/>
      <c r="M799" s="144"/>
      <c r="N799" s="144"/>
      <c r="O799" s="144"/>
      <c r="P799" s="144"/>
      <c r="Q799" s="144"/>
      <c r="R799" s="144"/>
      <c r="S799" s="42" t="s">
        <v>4248</v>
      </c>
      <c r="T799" s="26" t="s">
        <v>4249</v>
      </c>
      <c r="U799" s="144"/>
      <c r="V799" s="65"/>
      <c r="W799" s="65"/>
      <c r="X799" s="65"/>
      <c r="Y799" s="65"/>
      <c r="Z799" s="144"/>
      <c r="AA799" s="49" t="s">
        <v>4250</v>
      </c>
      <c r="AB799" s="144"/>
      <c r="AC799" s="59" t="str">
        <f t="shared" si="84"/>
        <v>OSI</v>
      </c>
      <c r="AD799" s="79" t="str">
        <f t="shared" si="85"/>
        <v>OSI-100</v>
      </c>
      <c r="AE799" s="79" t="str">
        <f t="shared" si="86"/>
        <v>OSI-100-13</v>
      </c>
      <c r="AF799" s="27" t="s">
        <v>4250</v>
      </c>
      <c r="AG799" s="21" t="str">
        <f t="shared" si="87"/>
        <v>100</v>
      </c>
      <c r="AH799" s="144"/>
      <c r="AI799" s="59" t="str">
        <f t="shared" si="88"/>
        <v>-</v>
      </c>
      <c r="AJ799" s="21" t="str">
        <f t="shared" si="89"/>
        <v>-</v>
      </c>
      <c r="AK799" s="144"/>
      <c r="AL799" s="154"/>
      <c r="AM799" s="154"/>
      <c r="AN799" s="154"/>
      <c r="AO799" s="154"/>
      <c r="AP799" s="144"/>
    </row>
    <row r="800" spans="9:42">
      <c r="I800" s="144"/>
      <c r="J800" s="154"/>
      <c r="K800" s="154"/>
      <c r="L800" s="144"/>
      <c r="M800" s="144"/>
      <c r="N800" s="144"/>
      <c r="O800" s="144"/>
      <c r="P800" s="144"/>
      <c r="Q800" s="144"/>
      <c r="R800" s="144"/>
      <c r="S800" s="42" t="s">
        <v>4251</v>
      </c>
      <c r="T800" s="26" t="s">
        <v>4252</v>
      </c>
      <c r="U800" s="144"/>
      <c r="V800" s="65"/>
      <c r="W800" s="65"/>
      <c r="X800" s="65"/>
      <c r="Y800" s="65"/>
      <c r="Z800" s="144"/>
      <c r="AA800" s="49" t="s">
        <v>4253</v>
      </c>
      <c r="AB800" s="144"/>
      <c r="AC800" s="59" t="e">
        <f t="shared" si="84"/>
        <v>#N/A</v>
      </c>
      <c r="AD800" s="79" t="e">
        <f t="shared" si="85"/>
        <v>#N/A</v>
      </c>
      <c r="AE800" s="79" t="e">
        <f t="shared" si="86"/>
        <v>#N/A</v>
      </c>
      <c r="AF800" s="27" t="s">
        <v>4253</v>
      </c>
      <c r="AG800" s="21" t="str">
        <f t="shared" si="87"/>
        <v>100</v>
      </c>
      <c r="AH800" s="144"/>
      <c r="AI800" s="59" t="str">
        <f t="shared" si="88"/>
        <v>-</v>
      </c>
      <c r="AJ800" s="21" t="str">
        <f t="shared" si="89"/>
        <v>-</v>
      </c>
      <c r="AK800" s="144"/>
      <c r="AL800" s="154"/>
      <c r="AM800" s="154"/>
      <c r="AN800" s="154"/>
      <c r="AO800" s="154"/>
      <c r="AP800" s="144"/>
    </row>
    <row r="801" spans="9:42">
      <c r="I801" s="144"/>
      <c r="J801" s="154"/>
      <c r="K801" s="154"/>
      <c r="L801" s="144"/>
      <c r="M801" s="144"/>
      <c r="N801" s="144"/>
      <c r="O801" s="144"/>
      <c r="P801" s="144"/>
      <c r="Q801" s="144"/>
      <c r="R801" s="144"/>
      <c r="S801" s="42" t="s">
        <v>4254</v>
      </c>
      <c r="T801" s="26" t="s">
        <v>4255</v>
      </c>
      <c r="U801" s="144"/>
      <c r="V801" s="65"/>
      <c r="W801" s="65"/>
      <c r="X801" s="65"/>
      <c r="Y801" s="65"/>
      <c r="Z801" s="144"/>
      <c r="AA801" s="49" t="s">
        <v>4256</v>
      </c>
      <c r="AB801" s="144"/>
      <c r="AC801" s="59" t="e">
        <f t="shared" si="84"/>
        <v>#N/A</v>
      </c>
      <c r="AD801" s="79" t="e">
        <f t="shared" si="85"/>
        <v>#N/A</v>
      </c>
      <c r="AE801" s="79" t="e">
        <f t="shared" si="86"/>
        <v>#N/A</v>
      </c>
      <c r="AF801" s="27" t="s">
        <v>4256</v>
      </c>
      <c r="AG801" s="21" t="str">
        <f t="shared" si="87"/>
        <v>100</v>
      </c>
      <c r="AH801" s="144"/>
      <c r="AI801" s="59" t="str">
        <f t="shared" si="88"/>
        <v>-</v>
      </c>
      <c r="AJ801" s="21" t="str">
        <f t="shared" si="89"/>
        <v>-</v>
      </c>
      <c r="AK801" s="144"/>
      <c r="AL801" s="154"/>
      <c r="AM801" s="154"/>
      <c r="AN801" s="154"/>
      <c r="AO801" s="154"/>
      <c r="AP801" s="144"/>
    </row>
    <row r="802" spans="9:42">
      <c r="I802" s="144"/>
      <c r="J802" s="154"/>
      <c r="K802" s="154"/>
      <c r="L802" s="144"/>
      <c r="M802" s="144"/>
      <c r="N802" s="144"/>
      <c r="O802" s="144"/>
      <c r="P802" s="144"/>
      <c r="Q802" s="144"/>
      <c r="R802" s="144"/>
      <c r="S802" s="42" t="s">
        <v>4257</v>
      </c>
      <c r="T802" s="26" t="s">
        <v>4258</v>
      </c>
      <c r="U802" s="144"/>
      <c r="V802" s="65"/>
      <c r="W802" s="65"/>
      <c r="X802" s="65"/>
      <c r="Y802" s="65"/>
      <c r="Z802" s="144"/>
      <c r="AA802" s="49" t="s">
        <v>4259</v>
      </c>
      <c r="AB802" s="144"/>
      <c r="AC802" s="59" t="e">
        <f t="shared" si="84"/>
        <v>#N/A</v>
      </c>
      <c r="AD802" s="79" t="e">
        <f t="shared" si="85"/>
        <v>#N/A</v>
      </c>
      <c r="AE802" s="79" t="e">
        <f t="shared" si="86"/>
        <v>#N/A</v>
      </c>
      <c r="AF802" s="27" t="s">
        <v>4259</v>
      </c>
      <c r="AG802" s="21" t="str">
        <f t="shared" si="87"/>
        <v>100</v>
      </c>
      <c r="AH802" s="144"/>
      <c r="AI802" s="59" t="str">
        <f t="shared" si="88"/>
        <v>-</v>
      </c>
      <c r="AJ802" s="21" t="str">
        <f t="shared" si="89"/>
        <v>-</v>
      </c>
      <c r="AK802" s="144"/>
      <c r="AL802" s="154"/>
      <c r="AM802" s="154"/>
      <c r="AN802" s="154"/>
      <c r="AO802" s="154"/>
      <c r="AP802" s="144"/>
    </row>
    <row r="803" spans="9:42">
      <c r="I803" s="144"/>
      <c r="J803" s="154"/>
      <c r="K803" s="154"/>
      <c r="L803" s="144"/>
      <c r="M803" s="144"/>
      <c r="N803" s="144"/>
      <c r="O803" s="144"/>
      <c r="P803" s="144"/>
      <c r="Q803" s="144"/>
      <c r="R803" s="144"/>
      <c r="S803" s="42" t="s">
        <v>4260</v>
      </c>
      <c r="T803" s="26" t="s">
        <v>4261</v>
      </c>
      <c r="U803" s="144"/>
      <c r="V803" s="65"/>
      <c r="W803" s="65"/>
      <c r="X803" s="65"/>
      <c r="Y803" s="65"/>
      <c r="Z803" s="144"/>
      <c r="AA803" s="49" t="s">
        <v>4262</v>
      </c>
      <c r="AB803" s="144"/>
      <c r="AC803" s="59" t="str">
        <f t="shared" si="84"/>
        <v>HEALTHSCI</v>
      </c>
      <c r="AD803" s="79" t="str">
        <f t="shared" si="85"/>
        <v>HEALTHSCI-100</v>
      </c>
      <c r="AE803" s="79" t="str">
        <f t="shared" si="86"/>
        <v>HEALTHSCI-100-71</v>
      </c>
      <c r="AF803" s="27" t="s">
        <v>4262</v>
      </c>
      <c r="AG803" s="21" t="str">
        <f t="shared" si="87"/>
        <v>100</v>
      </c>
      <c r="AH803" s="144"/>
      <c r="AI803" s="59" t="str">
        <f t="shared" si="88"/>
        <v>-</v>
      </c>
      <c r="AJ803" s="21" t="str">
        <f t="shared" si="89"/>
        <v>-</v>
      </c>
      <c r="AK803" s="144"/>
      <c r="AL803" s="154"/>
      <c r="AM803" s="154"/>
      <c r="AN803" s="154"/>
      <c r="AO803" s="154"/>
      <c r="AP803" s="144"/>
    </row>
    <row r="804" spans="9:42">
      <c r="I804" s="144"/>
      <c r="J804" s="154"/>
      <c r="K804" s="154"/>
      <c r="L804" s="144"/>
      <c r="M804" s="144"/>
      <c r="N804" s="144"/>
      <c r="O804" s="144"/>
      <c r="P804" s="144"/>
      <c r="Q804" s="144"/>
      <c r="R804" s="144"/>
      <c r="S804" s="42" t="s">
        <v>4263</v>
      </c>
      <c r="T804" s="26" t="s">
        <v>4264</v>
      </c>
      <c r="U804" s="144"/>
      <c r="V804" s="65"/>
      <c r="W804" s="65"/>
      <c r="X804" s="65"/>
      <c r="Y804" s="65"/>
      <c r="Z804" s="144"/>
      <c r="AA804" s="49" t="s">
        <v>4265</v>
      </c>
      <c r="AB804" s="144"/>
      <c r="AC804" s="59" t="str">
        <f t="shared" si="84"/>
        <v>CEPS-OSI</v>
      </c>
      <c r="AD804" s="79" t="str">
        <f t="shared" si="85"/>
        <v>CEPS-OSI-100</v>
      </c>
      <c r="AE804" s="79" t="str">
        <f t="shared" si="86"/>
        <v>CEPS-OSI-100-1</v>
      </c>
      <c r="AF804" s="27" t="s">
        <v>4265</v>
      </c>
      <c r="AG804" s="21" t="str">
        <f t="shared" si="87"/>
        <v>100</v>
      </c>
      <c r="AH804" s="144"/>
      <c r="AI804" s="59" t="str">
        <f t="shared" si="88"/>
        <v>-</v>
      </c>
      <c r="AJ804" s="21" t="str">
        <f t="shared" si="89"/>
        <v>-</v>
      </c>
      <c r="AK804" s="144"/>
      <c r="AL804" s="154"/>
      <c r="AM804" s="154"/>
      <c r="AN804" s="154"/>
      <c r="AO804" s="154"/>
      <c r="AP804" s="144"/>
    </row>
    <row r="805" spans="9:42">
      <c r="I805" s="144"/>
      <c r="J805" s="154"/>
      <c r="K805" s="154"/>
      <c r="L805" s="144"/>
      <c r="M805" s="144"/>
      <c r="N805" s="144"/>
      <c r="O805" s="144"/>
      <c r="P805" s="144"/>
      <c r="Q805" s="144"/>
      <c r="R805" s="144"/>
      <c r="S805" s="42" t="s">
        <v>4266</v>
      </c>
      <c r="T805" s="26" t="s">
        <v>4267</v>
      </c>
      <c r="U805" s="144"/>
      <c r="V805" s="65"/>
      <c r="W805" s="65"/>
      <c r="X805" s="65"/>
      <c r="Y805" s="65"/>
      <c r="Z805" s="144"/>
      <c r="AA805" s="49" t="s">
        <v>4268</v>
      </c>
      <c r="AB805" s="144"/>
      <c r="AC805" s="59" t="str">
        <f t="shared" si="84"/>
        <v>STAFFF-Talent_Dev</v>
      </c>
      <c r="AD805" s="79" t="str">
        <f t="shared" si="85"/>
        <v>STAFFF-Talent_Dev-100</v>
      </c>
      <c r="AE805" s="79" t="str">
        <f t="shared" si="86"/>
        <v>STAFFF-Talent_Dev-100-1</v>
      </c>
      <c r="AF805" s="27" t="s">
        <v>4268</v>
      </c>
      <c r="AG805" s="21" t="str">
        <f t="shared" si="87"/>
        <v>100</v>
      </c>
      <c r="AH805" s="144"/>
      <c r="AI805" s="59" t="str">
        <f t="shared" si="88"/>
        <v>-</v>
      </c>
      <c r="AJ805" s="21" t="str">
        <f t="shared" si="89"/>
        <v>-</v>
      </c>
      <c r="AK805" s="144"/>
      <c r="AL805" s="154"/>
      <c r="AM805" s="154"/>
      <c r="AN805" s="154"/>
      <c r="AO805" s="154"/>
      <c r="AP805" s="144"/>
    </row>
    <row r="806" spans="9:42">
      <c r="I806" s="144"/>
      <c r="J806" s="154"/>
      <c r="K806" s="154"/>
      <c r="L806" s="144"/>
      <c r="M806" s="144"/>
      <c r="N806" s="144"/>
      <c r="O806" s="144"/>
      <c r="P806" s="144"/>
      <c r="Q806" s="144"/>
      <c r="R806" s="144"/>
      <c r="S806" s="42" t="s">
        <v>4269</v>
      </c>
      <c r="T806" s="26" t="s">
        <v>4270</v>
      </c>
      <c r="U806" s="144"/>
      <c r="V806" s="65"/>
      <c r="W806" s="65"/>
      <c r="X806" s="65"/>
      <c r="Y806" s="65"/>
      <c r="Z806" s="144"/>
      <c r="AA806" s="49" t="s">
        <v>4271</v>
      </c>
      <c r="AB806" s="144"/>
      <c r="AC806" s="59" t="e">
        <f t="shared" si="84"/>
        <v>#N/A</v>
      </c>
      <c r="AD806" s="79" t="e">
        <f t="shared" si="85"/>
        <v>#N/A</v>
      </c>
      <c r="AE806" s="79" t="e">
        <f t="shared" si="86"/>
        <v>#N/A</v>
      </c>
      <c r="AF806" s="27" t="s">
        <v>4271</v>
      </c>
      <c r="AG806" s="21" t="str">
        <f t="shared" si="87"/>
        <v>100</v>
      </c>
      <c r="AH806" s="144"/>
      <c r="AI806" s="59" t="str">
        <f t="shared" si="88"/>
        <v>-</v>
      </c>
      <c r="AJ806" s="21" t="str">
        <f t="shared" si="89"/>
        <v>-</v>
      </c>
      <c r="AK806" s="144"/>
      <c r="AL806" s="154"/>
      <c r="AM806" s="154"/>
      <c r="AN806" s="154"/>
      <c r="AO806" s="154"/>
      <c r="AP806" s="144"/>
    </row>
    <row r="807" spans="9:42">
      <c r="I807" s="144"/>
      <c r="J807" s="154"/>
      <c r="K807" s="154"/>
      <c r="L807" s="144"/>
      <c r="M807" s="144"/>
      <c r="N807" s="144"/>
      <c r="O807" s="144"/>
      <c r="P807" s="144"/>
      <c r="Q807" s="144"/>
      <c r="R807" s="144"/>
      <c r="S807" s="42" t="s">
        <v>4272</v>
      </c>
      <c r="T807" s="26" t="s">
        <v>4273</v>
      </c>
      <c r="U807" s="144"/>
      <c r="V807" s="65"/>
      <c r="W807" s="65"/>
      <c r="X807" s="65"/>
      <c r="Y807" s="65"/>
      <c r="Z807" s="144"/>
      <c r="AA807" s="49" t="s">
        <v>4274</v>
      </c>
      <c r="AB807" s="144"/>
      <c r="AC807" s="59" t="str">
        <f t="shared" si="84"/>
        <v>EDUCATION</v>
      </c>
      <c r="AD807" s="79" t="str">
        <f t="shared" si="85"/>
        <v>EDUCATION-100</v>
      </c>
      <c r="AE807" s="79" t="str">
        <f t="shared" si="86"/>
        <v>EDUCATION-100-15</v>
      </c>
      <c r="AF807" s="27" t="s">
        <v>4274</v>
      </c>
      <c r="AG807" s="21" t="str">
        <f t="shared" si="87"/>
        <v>100</v>
      </c>
      <c r="AH807" s="144"/>
      <c r="AI807" s="59" t="str">
        <f t="shared" si="88"/>
        <v>-</v>
      </c>
      <c r="AJ807" s="21" t="str">
        <f t="shared" si="89"/>
        <v>-</v>
      </c>
      <c r="AK807" s="144"/>
      <c r="AL807" s="154"/>
      <c r="AM807" s="154"/>
      <c r="AN807" s="154"/>
      <c r="AO807" s="154"/>
      <c r="AP807" s="144"/>
    </row>
    <row r="808" spans="9:42">
      <c r="I808" s="144"/>
      <c r="J808" s="154"/>
      <c r="K808" s="154"/>
      <c r="L808" s="144"/>
      <c r="M808" s="144"/>
      <c r="N808" s="144"/>
      <c r="O808" s="144"/>
      <c r="P808" s="144"/>
      <c r="Q808" s="144"/>
      <c r="R808" s="144"/>
      <c r="S808" s="42" t="s">
        <v>4275</v>
      </c>
      <c r="T808" s="26" t="s">
        <v>4276</v>
      </c>
      <c r="U808" s="144"/>
      <c r="V808" s="65"/>
      <c r="W808" s="65"/>
      <c r="X808" s="65"/>
      <c r="Y808" s="65"/>
      <c r="Z808" s="144"/>
      <c r="AA808" s="49" t="s">
        <v>4277</v>
      </c>
      <c r="AB808" s="144"/>
      <c r="AC808" s="59" t="str">
        <f t="shared" si="84"/>
        <v>EDUCATION</v>
      </c>
      <c r="AD808" s="79" t="str">
        <f t="shared" si="85"/>
        <v>EDUCATION-100</v>
      </c>
      <c r="AE808" s="79" t="str">
        <f t="shared" si="86"/>
        <v>EDUCATION-100-16</v>
      </c>
      <c r="AF808" s="27" t="s">
        <v>4277</v>
      </c>
      <c r="AG808" s="21" t="str">
        <f t="shared" si="87"/>
        <v>100</v>
      </c>
      <c r="AH808" s="144"/>
      <c r="AI808" s="59" t="str">
        <f t="shared" si="88"/>
        <v>-</v>
      </c>
      <c r="AJ808" s="21" t="str">
        <f t="shared" si="89"/>
        <v>-</v>
      </c>
      <c r="AK808" s="144"/>
      <c r="AL808" s="154"/>
      <c r="AM808" s="154"/>
      <c r="AN808" s="154"/>
      <c r="AO808" s="154"/>
      <c r="AP808" s="144"/>
    </row>
    <row r="809" spans="9:42">
      <c r="I809" s="144"/>
      <c r="J809" s="154"/>
      <c r="K809" s="154"/>
      <c r="L809" s="144"/>
      <c r="M809" s="144"/>
      <c r="N809" s="144"/>
      <c r="O809" s="144"/>
      <c r="P809" s="144"/>
      <c r="Q809" s="144"/>
      <c r="R809" s="144"/>
      <c r="S809" s="42" t="s">
        <v>4278</v>
      </c>
      <c r="T809" s="26" t="s">
        <v>4279</v>
      </c>
      <c r="U809" s="144"/>
      <c r="V809" s="65"/>
      <c r="W809" s="65"/>
      <c r="X809" s="65"/>
      <c r="Y809" s="65"/>
      <c r="Z809" s="144"/>
      <c r="AA809" s="49" t="s">
        <v>4280</v>
      </c>
      <c r="AB809" s="144"/>
      <c r="AC809" s="59" t="str">
        <f t="shared" si="84"/>
        <v>EDUCATION</v>
      </c>
      <c r="AD809" s="79" t="str">
        <f t="shared" si="85"/>
        <v>EDUCATION-100</v>
      </c>
      <c r="AE809" s="79" t="str">
        <f t="shared" si="86"/>
        <v>EDUCATION-100-17</v>
      </c>
      <c r="AF809" s="27" t="s">
        <v>4280</v>
      </c>
      <c r="AG809" s="21" t="str">
        <f t="shared" si="87"/>
        <v>100</v>
      </c>
      <c r="AH809" s="144"/>
      <c r="AI809" s="59" t="str">
        <f t="shared" si="88"/>
        <v>-</v>
      </c>
      <c r="AJ809" s="21" t="str">
        <f t="shared" si="89"/>
        <v>-</v>
      </c>
      <c r="AK809" s="144"/>
      <c r="AL809" s="154"/>
      <c r="AM809" s="154"/>
      <c r="AN809" s="154"/>
      <c r="AO809" s="154"/>
      <c r="AP809" s="144"/>
    </row>
    <row r="810" spans="9:42">
      <c r="I810" s="144"/>
      <c r="J810" s="154"/>
      <c r="K810" s="154"/>
      <c r="L810" s="144"/>
      <c r="M810" s="144"/>
      <c r="N810" s="144"/>
      <c r="O810" s="144"/>
      <c r="P810" s="144"/>
      <c r="Q810" s="144"/>
      <c r="R810" s="144"/>
      <c r="S810" s="42" t="s">
        <v>4281</v>
      </c>
      <c r="T810" s="26" t="s">
        <v>4282</v>
      </c>
      <c r="U810" s="144"/>
      <c r="V810" s="65"/>
      <c r="W810" s="65"/>
      <c r="X810" s="65"/>
      <c r="Y810" s="65"/>
      <c r="Z810" s="144"/>
      <c r="AA810" s="49" t="s">
        <v>4283</v>
      </c>
      <c r="AB810" s="144"/>
      <c r="AC810" s="59" t="str">
        <f t="shared" si="84"/>
        <v>EDUCATION</v>
      </c>
      <c r="AD810" s="79" t="str">
        <f t="shared" si="85"/>
        <v>EDUCATION-100</v>
      </c>
      <c r="AE810" s="79" t="str">
        <f t="shared" si="86"/>
        <v>EDUCATION-100-18</v>
      </c>
      <c r="AF810" s="27" t="s">
        <v>4283</v>
      </c>
      <c r="AG810" s="21" t="str">
        <f t="shared" si="87"/>
        <v>100</v>
      </c>
      <c r="AH810" s="144"/>
      <c r="AI810" s="59" t="str">
        <f t="shared" si="88"/>
        <v>-</v>
      </c>
      <c r="AJ810" s="21" t="str">
        <f t="shared" si="89"/>
        <v>-</v>
      </c>
      <c r="AK810" s="144"/>
      <c r="AL810" s="154"/>
      <c r="AM810" s="154"/>
      <c r="AN810" s="154"/>
      <c r="AO810" s="154"/>
      <c r="AP810" s="144"/>
    </row>
    <row r="811" spans="9:42">
      <c r="I811" s="144"/>
      <c r="J811" s="154"/>
      <c r="K811" s="154"/>
      <c r="L811" s="144"/>
      <c r="M811" s="144"/>
      <c r="N811" s="144"/>
      <c r="O811" s="144"/>
      <c r="P811" s="144"/>
      <c r="Q811" s="144"/>
      <c r="R811" s="144"/>
      <c r="S811" s="42" t="s">
        <v>4284</v>
      </c>
      <c r="T811" s="26" t="s">
        <v>4285</v>
      </c>
      <c r="U811" s="144"/>
      <c r="V811" s="65"/>
      <c r="W811" s="65"/>
      <c r="X811" s="65"/>
      <c r="Y811" s="65"/>
      <c r="Z811" s="144"/>
      <c r="AA811" s="49" t="s">
        <v>4286</v>
      </c>
      <c r="AB811" s="144"/>
      <c r="AC811" s="59" t="str">
        <f t="shared" si="84"/>
        <v>EDUCATION</v>
      </c>
      <c r="AD811" s="79" t="str">
        <f t="shared" si="85"/>
        <v>EDUCATION-100</v>
      </c>
      <c r="AE811" s="79" t="str">
        <f t="shared" si="86"/>
        <v>EDUCATION-100-19</v>
      </c>
      <c r="AF811" s="27" t="s">
        <v>4286</v>
      </c>
      <c r="AG811" s="21" t="str">
        <f t="shared" si="87"/>
        <v>100</v>
      </c>
      <c r="AH811" s="144"/>
      <c r="AI811" s="59" t="str">
        <f t="shared" si="88"/>
        <v>-</v>
      </c>
      <c r="AJ811" s="21" t="str">
        <f t="shared" si="89"/>
        <v>-</v>
      </c>
      <c r="AK811" s="144"/>
      <c r="AL811" s="154"/>
      <c r="AM811" s="154"/>
      <c r="AN811" s="154"/>
      <c r="AO811" s="154"/>
      <c r="AP811" s="144"/>
    </row>
    <row r="812" spans="9:42">
      <c r="I812" s="144"/>
      <c r="J812" s="154"/>
      <c r="K812" s="154"/>
      <c r="L812" s="144"/>
      <c r="M812" s="144"/>
      <c r="N812" s="144"/>
      <c r="O812" s="144"/>
      <c r="P812" s="144"/>
      <c r="Q812" s="144"/>
      <c r="R812" s="144"/>
      <c r="S812" s="42" t="s">
        <v>4287</v>
      </c>
      <c r="T812" s="26" t="s">
        <v>4288</v>
      </c>
      <c r="U812" s="144"/>
      <c r="V812" s="65"/>
      <c r="W812" s="65"/>
      <c r="X812" s="65"/>
      <c r="Y812" s="65"/>
      <c r="Z812" s="144"/>
      <c r="AA812" s="49" t="s">
        <v>4289</v>
      </c>
      <c r="AB812" s="144"/>
      <c r="AC812" s="59" t="str">
        <f t="shared" si="84"/>
        <v>EDUCATION</v>
      </c>
      <c r="AD812" s="79" t="str">
        <f t="shared" si="85"/>
        <v>EDUCATION-100</v>
      </c>
      <c r="AE812" s="79" t="str">
        <f t="shared" si="86"/>
        <v>EDUCATION-100-20</v>
      </c>
      <c r="AF812" s="27" t="s">
        <v>4289</v>
      </c>
      <c r="AG812" s="21" t="str">
        <f t="shared" si="87"/>
        <v>100</v>
      </c>
      <c r="AH812" s="144"/>
      <c r="AI812" s="59" t="str">
        <f t="shared" si="88"/>
        <v>-</v>
      </c>
      <c r="AJ812" s="21" t="str">
        <f t="shared" si="89"/>
        <v>-</v>
      </c>
      <c r="AK812" s="144"/>
      <c r="AL812" s="154"/>
      <c r="AM812" s="154"/>
      <c r="AN812" s="154"/>
      <c r="AO812" s="154"/>
      <c r="AP812" s="144"/>
    </row>
    <row r="813" spans="9:42">
      <c r="I813" s="144"/>
      <c r="J813" s="154"/>
      <c r="K813" s="154"/>
      <c r="L813" s="144"/>
      <c r="M813" s="144"/>
      <c r="N813" s="144"/>
      <c r="O813" s="144"/>
      <c r="P813" s="144"/>
      <c r="Q813" s="144"/>
      <c r="R813" s="144"/>
      <c r="S813" s="42" t="s">
        <v>4290</v>
      </c>
      <c r="T813" s="26" t="s">
        <v>4291</v>
      </c>
      <c r="U813" s="144"/>
      <c r="V813" s="65"/>
      <c r="W813" s="65"/>
      <c r="X813" s="65"/>
      <c r="Y813" s="65"/>
      <c r="Z813" s="144"/>
      <c r="AA813" s="49" t="s">
        <v>4292</v>
      </c>
      <c r="AB813" s="144"/>
      <c r="AC813" s="59" t="str">
        <f t="shared" si="84"/>
        <v>CEPS-OSI</v>
      </c>
      <c r="AD813" s="79" t="str">
        <f t="shared" si="85"/>
        <v>CEPS-OSI-100</v>
      </c>
      <c r="AE813" s="79" t="str">
        <f t="shared" si="86"/>
        <v>CEPS-OSI-100-2</v>
      </c>
      <c r="AF813" s="27" t="s">
        <v>4292</v>
      </c>
      <c r="AG813" s="21" t="str">
        <f t="shared" si="87"/>
        <v>100</v>
      </c>
      <c r="AH813" s="144"/>
      <c r="AI813" s="59" t="str">
        <f t="shared" si="88"/>
        <v>-</v>
      </c>
      <c r="AJ813" s="21" t="str">
        <f t="shared" si="89"/>
        <v>-</v>
      </c>
      <c r="AK813" s="144"/>
      <c r="AL813" s="154"/>
      <c r="AM813" s="154"/>
      <c r="AN813" s="154"/>
      <c r="AO813" s="154"/>
      <c r="AP813" s="144"/>
    </row>
    <row r="814" spans="9:42">
      <c r="I814" s="144"/>
      <c r="J814" s="154"/>
      <c r="K814" s="154"/>
      <c r="L814" s="144"/>
      <c r="M814" s="144"/>
      <c r="N814" s="144"/>
      <c r="O814" s="144"/>
      <c r="P814" s="144"/>
      <c r="Q814" s="144"/>
      <c r="R814" s="144"/>
      <c r="S814" s="42" t="s">
        <v>4293</v>
      </c>
      <c r="T814" s="26" t="s">
        <v>4294</v>
      </c>
      <c r="U814" s="144"/>
      <c r="V814" s="65"/>
      <c r="W814" s="65"/>
      <c r="X814" s="65"/>
      <c r="Y814" s="65"/>
      <c r="Z814" s="144"/>
      <c r="AA814" s="49" t="s">
        <v>4295</v>
      </c>
      <c r="AB814" s="144"/>
      <c r="AC814" s="59" t="str">
        <f t="shared" si="84"/>
        <v>CEPS-OSI</v>
      </c>
      <c r="AD814" s="79" t="str">
        <f t="shared" si="85"/>
        <v>CEPS-OSI-100</v>
      </c>
      <c r="AE814" s="79" t="str">
        <f t="shared" si="86"/>
        <v>CEPS-OSI-100-3</v>
      </c>
      <c r="AF814" s="27" t="s">
        <v>4295</v>
      </c>
      <c r="AG814" s="21" t="str">
        <f t="shared" si="87"/>
        <v>100</v>
      </c>
      <c r="AH814" s="144"/>
      <c r="AI814" s="59" t="str">
        <f t="shared" si="88"/>
        <v>-</v>
      </c>
      <c r="AJ814" s="21" t="str">
        <f t="shared" si="89"/>
        <v>-</v>
      </c>
      <c r="AK814" s="144"/>
      <c r="AL814" s="154"/>
      <c r="AM814" s="154"/>
      <c r="AN814" s="154"/>
      <c r="AO814" s="154"/>
      <c r="AP814" s="144"/>
    </row>
    <row r="815" spans="9:42">
      <c r="I815" s="144"/>
      <c r="J815" s="154"/>
      <c r="K815" s="154"/>
      <c r="L815" s="144"/>
      <c r="M815" s="144"/>
      <c r="N815" s="144"/>
      <c r="O815" s="144"/>
      <c r="P815" s="144"/>
      <c r="Q815" s="144"/>
      <c r="R815" s="144"/>
      <c r="S815" s="42" t="s">
        <v>4296</v>
      </c>
      <c r="T815" s="26" t="s">
        <v>4297</v>
      </c>
      <c r="U815" s="144"/>
      <c r="V815" s="65"/>
      <c r="W815" s="65"/>
      <c r="X815" s="65"/>
      <c r="Y815" s="65"/>
      <c r="Z815" s="144"/>
      <c r="AA815" s="49" t="s">
        <v>4298</v>
      </c>
      <c r="AB815" s="144"/>
      <c r="AC815" s="59" t="str">
        <f t="shared" si="84"/>
        <v>OSI</v>
      </c>
      <c r="AD815" s="79" t="str">
        <f t="shared" si="85"/>
        <v>OSI-100</v>
      </c>
      <c r="AE815" s="79" t="str">
        <f t="shared" si="86"/>
        <v>OSI-100-14</v>
      </c>
      <c r="AF815" s="27" t="s">
        <v>4298</v>
      </c>
      <c r="AG815" s="21" t="str">
        <f t="shared" si="87"/>
        <v>100</v>
      </c>
      <c r="AH815" s="144"/>
      <c r="AI815" s="59" t="str">
        <f t="shared" si="88"/>
        <v>-</v>
      </c>
      <c r="AJ815" s="21" t="str">
        <f t="shared" si="89"/>
        <v>-</v>
      </c>
      <c r="AK815" s="144"/>
      <c r="AL815" s="154"/>
      <c r="AM815" s="154"/>
      <c r="AN815" s="154"/>
      <c r="AO815" s="154"/>
      <c r="AP815" s="144"/>
    </row>
    <row r="816" spans="9:42">
      <c r="I816" s="144"/>
      <c r="J816" s="154"/>
      <c r="K816" s="154"/>
      <c r="L816" s="144"/>
      <c r="M816" s="144"/>
      <c r="N816" s="144"/>
      <c r="O816" s="144"/>
      <c r="P816" s="144"/>
      <c r="Q816" s="144"/>
      <c r="R816" s="144"/>
      <c r="S816" s="42" t="s">
        <v>4299</v>
      </c>
      <c r="T816" s="26" t="s">
        <v>4300</v>
      </c>
      <c r="U816" s="144"/>
      <c r="V816" s="65"/>
      <c r="W816" s="65"/>
      <c r="X816" s="65"/>
      <c r="Y816" s="65"/>
      <c r="Z816" s="144"/>
      <c r="AA816" s="49" t="s">
        <v>4301</v>
      </c>
      <c r="AB816" s="144"/>
      <c r="AC816" s="59" t="str">
        <f t="shared" si="84"/>
        <v>CEPS-PUBLICSVC</v>
      </c>
      <c r="AD816" s="79" t="str">
        <f t="shared" si="85"/>
        <v>CEPS-PUBLICSVC-100</v>
      </c>
      <c r="AE816" s="79" t="str">
        <f t="shared" si="86"/>
        <v>CEPS-PUBLICSVC-100-1</v>
      </c>
      <c r="AF816" s="27" t="s">
        <v>4301</v>
      </c>
      <c r="AG816" s="21" t="str">
        <f t="shared" si="87"/>
        <v>100</v>
      </c>
      <c r="AH816" s="144"/>
      <c r="AI816" s="59" t="str">
        <f t="shared" si="88"/>
        <v>-</v>
      </c>
      <c r="AJ816" s="21" t="str">
        <f t="shared" si="89"/>
        <v>-</v>
      </c>
      <c r="AK816" s="144"/>
      <c r="AL816" s="154"/>
      <c r="AM816" s="154"/>
      <c r="AN816" s="154"/>
      <c r="AO816" s="154"/>
      <c r="AP816" s="144"/>
    </row>
    <row r="817" spans="9:42">
      <c r="I817" s="144"/>
      <c r="J817" s="154"/>
      <c r="K817" s="154"/>
      <c r="L817" s="144"/>
      <c r="M817" s="144"/>
      <c r="N817" s="144"/>
      <c r="O817" s="144"/>
      <c r="P817" s="144"/>
      <c r="Q817" s="144"/>
      <c r="R817" s="144"/>
      <c r="S817" s="42" t="s">
        <v>4302</v>
      </c>
      <c r="T817" s="26" t="s">
        <v>4303</v>
      </c>
      <c r="U817" s="144"/>
      <c r="V817" s="65"/>
      <c r="W817" s="65"/>
      <c r="X817" s="65"/>
      <c r="Y817" s="65"/>
      <c r="Z817" s="144"/>
      <c r="AA817" s="49" t="s">
        <v>4304</v>
      </c>
      <c r="AB817" s="144"/>
      <c r="AC817" s="59" t="str">
        <f t="shared" si="84"/>
        <v>HONORS</v>
      </c>
      <c r="AD817" s="79" t="str">
        <f t="shared" si="85"/>
        <v>HONORS-100</v>
      </c>
      <c r="AE817" s="79" t="str">
        <f t="shared" si="86"/>
        <v>HONORS-100-1</v>
      </c>
      <c r="AF817" s="27" t="s">
        <v>4304</v>
      </c>
      <c r="AG817" s="21" t="str">
        <f t="shared" si="87"/>
        <v>100</v>
      </c>
      <c r="AH817" s="144"/>
      <c r="AI817" s="59" t="str">
        <f t="shared" si="88"/>
        <v>-</v>
      </c>
      <c r="AJ817" s="21" t="str">
        <f t="shared" si="89"/>
        <v>-</v>
      </c>
      <c r="AK817" s="144"/>
      <c r="AL817" s="154"/>
      <c r="AM817" s="154"/>
      <c r="AN817" s="154"/>
      <c r="AO817" s="154"/>
      <c r="AP817" s="144"/>
    </row>
    <row r="818" spans="9:42">
      <c r="I818" s="144"/>
      <c r="J818" s="154"/>
      <c r="K818" s="154"/>
      <c r="L818" s="144"/>
      <c r="M818" s="144"/>
      <c r="N818" s="144"/>
      <c r="O818" s="144"/>
      <c r="P818" s="144"/>
      <c r="Q818" s="144"/>
      <c r="R818" s="144"/>
      <c r="S818" s="42" t="s">
        <v>4305</v>
      </c>
      <c r="T818" s="26" t="s">
        <v>4306</v>
      </c>
      <c r="U818" s="144"/>
      <c r="V818" s="65"/>
      <c r="W818" s="65"/>
      <c r="X818" s="65"/>
      <c r="Y818" s="65"/>
      <c r="Z818" s="144"/>
      <c r="AA818" s="49" t="s">
        <v>4307</v>
      </c>
      <c r="AB818" s="144"/>
      <c r="AC818" s="59" t="str">
        <f t="shared" si="84"/>
        <v>HONORS</v>
      </c>
      <c r="AD818" s="79" t="str">
        <f t="shared" si="85"/>
        <v>HONORS-100</v>
      </c>
      <c r="AE818" s="79" t="str">
        <f t="shared" si="86"/>
        <v>HONORS-100-2</v>
      </c>
      <c r="AF818" s="27" t="s">
        <v>4307</v>
      </c>
      <c r="AG818" s="21" t="str">
        <f t="shared" si="87"/>
        <v>100</v>
      </c>
      <c r="AH818" s="144"/>
      <c r="AI818" s="59" t="str">
        <f t="shared" si="88"/>
        <v>-</v>
      </c>
      <c r="AJ818" s="21" t="str">
        <f t="shared" si="89"/>
        <v>-</v>
      </c>
      <c r="AK818" s="144"/>
      <c r="AL818" s="154"/>
      <c r="AM818" s="154"/>
      <c r="AN818" s="154"/>
      <c r="AO818" s="154"/>
      <c r="AP818" s="144"/>
    </row>
    <row r="819" spans="9:42">
      <c r="I819" s="144"/>
      <c r="J819" s="154"/>
      <c r="K819" s="154"/>
      <c r="L819" s="144"/>
      <c r="M819" s="144"/>
      <c r="N819" s="144"/>
      <c r="O819" s="144"/>
      <c r="P819" s="144"/>
      <c r="Q819" s="144"/>
      <c r="R819" s="144"/>
      <c r="S819" s="42" t="s">
        <v>4308</v>
      </c>
      <c r="T819" s="26" t="s">
        <v>3108</v>
      </c>
      <c r="U819" s="144"/>
      <c r="V819" s="65"/>
      <c r="W819" s="65"/>
      <c r="X819" s="65"/>
      <c r="Y819" s="65"/>
      <c r="Z819" s="144"/>
      <c r="AA819" s="49" t="s">
        <v>4309</v>
      </c>
      <c r="AB819" s="144"/>
      <c r="AC819" s="59" t="str">
        <f t="shared" si="84"/>
        <v>HONORS</v>
      </c>
      <c r="AD819" s="79" t="str">
        <f t="shared" si="85"/>
        <v>HONORS-100</v>
      </c>
      <c r="AE819" s="79" t="str">
        <f t="shared" si="86"/>
        <v>HONORS-100-3</v>
      </c>
      <c r="AF819" s="27" t="s">
        <v>4309</v>
      </c>
      <c r="AG819" s="21" t="str">
        <f t="shared" si="87"/>
        <v>100</v>
      </c>
      <c r="AH819" s="144"/>
      <c r="AI819" s="59" t="str">
        <f t="shared" si="88"/>
        <v>-</v>
      </c>
      <c r="AJ819" s="21" t="str">
        <f t="shared" si="89"/>
        <v>-</v>
      </c>
      <c r="AK819" s="144"/>
      <c r="AL819" s="154"/>
      <c r="AM819" s="154"/>
      <c r="AN819" s="154"/>
      <c r="AO819" s="154"/>
      <c r="AP819" s="144"/>
    </row>
    <row r="820" spans="9:42">
      <c r="I820" s="144"/>
      <c r="J820" s="154"/>
      <c r="K820" s="154"/>
      <c r="L820" s="144"/>
      <c r="M820" s="144"/>
      <c r="N820" s="144"/>
      <c r="O820" s="144"/>
      <c r="P820" s="144"/>
      <c r="Q820" s="144"/>
      <c r="R820" s="144"/>
      <c r="S820" s="42" t="s">
        <v>4310</v>
      </c>
      <c r="T820" s="26" t="s">
        <v>4311</v>
      </c>
      <c r="U820" s="144"/>
      <c r="V820" s="65"/>
      <c r="W820" s="65"/>
      <c r="X820" s="65"/>
      <c r="Y820" s="65"/>
      <c r="Z820" s="144"/>
      <c r="AA820" s="49" t="s">
        <v>4312</v>
      </c>
      <c r="AB820" s="144"/>
      <c r="AC820" s="59" t="str">
        <f t="shared" si="84"/>
        <v>HONORS</v>
      </c>
      <c r="AD820" s="79" t="str">
        <f t="shared" si="85"/>
        <v>HONORS-100</v>
      </c>
      <c r="AE820" s="79" t="str">
        <f t="shared" si="86"/>
        <v>HONORS-100-4</v>
      </c>
      <c r="AF820" s="27" t="s">
        <v>4312</v>
      </c>
      <c r="AG820" s="21" t="str">
        <f t="shared" si="87"/>
        <v>100</v>
      </c>
      <c r="AH820" s="144"/>
      <c r="AI820" s="59" t="str">
        <f t="shared" si="88"/>
        <v>-</v>
      </c>
      <c r="AJ820" s="21" t="str">
        <f t="shared" si="89"/>
        <v>-</v>
      </c>
      <c r="AK820" s="144"/>
      <c r="AL820" s="154"/>
      <c r="AM820" s="154"/>
      <c r="AN820" s="154"/>
      <c r="AO820" s="154"/>
      <c r="AP820" s="144"/>
    </row>
    <row r="821" spans="9:42">
      <c r="I821" s="144"/>
      <c r="J821" s="154"/>
      <c r="K821" s="154"/>
      <c r="L821" s="144"/>
      <c r="M821" s="144"/>
      <c r="N821" s="144"/>
      <c r="O821" s="144"/>
      <c r="P821" s="144"/>
      <c r="Q821" s="144"/>
      <c r="R821" s="144"/>
      <c r="S821" s="42" t="s">
        <v>4313</v>
      </c>
      <c r="T821" s="26" t="s">
        <v>4314</v>
      </c>
      <c r="U821" s="144"/>
      <c r="V821" s="65"/>
      <c r="W821" s="65"/>
      <c r="X821" s="65"/>
      <c r="Y821" s="65"/>
      <c r="Z821" s="144"/>
      <c r="AA821" s="49" t="s">
        <v>4315</v>
      </c>
      <c r="AB821" s="144"/>
      <c r="AC821" s="59" t="str">
        <f t="shared" si="84"/>
        <v>ENROLLSVCS</v>
      </c>
      <c r="AD821" s="79" t="str">
        <f t="shared" si="85"/>
        <v>ENROLLSVCS-100</v>
      </c>
      <c r="AE821" s="79" t="str">
        <f t="shared" si="86"/>
        <v>ENROLLSVCS-100-1</v>
      </c>
      <c r="AF821" s="27" t="s">
        <v>4315</v>
      </c>
      <c r="AG821" s="21" t="str">
        <f t="shared" si="87"/>
        <v>100</v>
      </c>
      <c r="AH821" s="144"/>
      <c r="AI821" s="59" t="str">
        <f t="shared" si="88"/>
        <v>-</v>
      </c>
      <c r="AJ821" s="21" t="str">
        <f t="shared" si="89"/>
        <v>-</v>
      </c>
      <c r="AK821" s="144"/>
      <c r="AL821" s="154"/>
      <c r="AM821" s="154"/>
      <c r="AN821" s="154"/>
      <c r="AO821" s="154"/>
      <c r="AP821" s="144"/>
    </row>
    <row r="822" spans="9:42">
      <c r="I822" s="144"/>
      <c r="J822" s="154"/>
      <c r="K822" s="154"/>
      <c r="L822" s="144"/>
      <c r="M822" s="144"/>
      <c r="N822" s="144"/>
      <c r="O822" s="144"/>
      <c r="P822" s="144"/>
      <c r="Q822" s="144"/>
      <c r="R822" s="144"/>
      <c r="S822" s="42" t="s">
        <v>4316</v>
      </c>
      <c r="T822" s="26" t="s">
        <v>4317</v>
      </c>
      <c r="U822" s="144"/>
      <c r="V822" s="65"/>
      <c r="W822" s="65"/>
      <c r="X822" s="65"/>
      <c r="Y822" s="65"/>
      <c r="Z822" s="144"/>
      <c r="AA822" s="49" t="s">
        <v>4318</v>
      </c>
      <c r="AB822" s="144"/>
      <c r="AC822" s="59" t="str">
        <f t="shared" si="84"/>
        <v>ENROLLSVCS</v>
      </c>
      <c r="AD822" s="79" t="str">
        <f t="shared" si="85"/>
        <v>ENROLLSVCS-100</v>
      </c>
      <c r="AE822" s="79" t="str">
        <f t="shared" si="86"/>
        <v>ENROLLSVCS-100-2</v>
      </c>
      <c r="AF822" s="27" t="s">
        <v>4318</v>
      </c>
      <c r="AG822" s="21" t="str">
        <f t="shared" si="87"/>
        <v>100</v>
      </c>
      <c r="AH822" s="144"/>
      <c r="AI822" s="59" t="str">
        <f t="shared" si="88"/>
        <v>-</v>
      </c>
      <c r="AJ822" s="21" t="str">
        <f t="shared" si="89"/>
        <v>-</v>
      </c>
      <c r="AK822" s="144"/>
      <c r="AL822" s="154"/>
      <c r="AM822" s="154"/>
      <c r="AN822" s="154"/>
      <c r="AO822" s="154"/>
      <c r="AP822" s="144"/>
    </row>
    <row r="823" spans="9:42">
      <c r="I823" s="144"/>
      <c r="J823" s="154"/>
      <c r="K823" s="154"/>
      <c r="L823" s="144"/>
      <c r="M823" s="144"/>
      <c r="N823" s="144"/>
      <c r="O823" s="144"/>
      <c r="P823" s="144"/>
      <c r="Q823" s="144"/>
      <c r="R823" s="144"/>
      <c r="S823" s="42" t="s">
        <v>4319</v>
      </c>
      <c r="T823" s="26" t="s">
        <v>4320</v>
      </c>
      <c r="U823" s="144"/>
      <c r="V823" s="65"/>
      <c r="W823" s="65"/>
      <c r="X823" s="65"/>
      <c r="Y823" s="65"/>
      <c r="Z823" s="144"/>
      <c r="AA823" s="49" t="s">
        <v>4321</v>
      </c>
      <c r="AB823" s="144"/>
      <c r="AC823" s="59" t="str">
        <f t="shared" si="84"/>
        <v>ENROLLSVCS</v>
      </c>
      <c r="AD823" s="79" t="str">
        <f t="shared" si="85"/>
        <v>ENROLLSVCS-100</v>
      </c>
      <c r="AE823" s="79" t="str">
        <f t="shared" si="86"/>
        <v>ENROLLSVCS-100-3</v>
      </c>
      <c r="AF823" s="27" t="s">
        <v>4321</v>
      </c>
      <c r="AG823" s="21" t="str">
        <f t="shared" si="87"/>
        <v>100</v>
      </c>
      <c r="AH823" s="144"/>
      <c r="AI823" s="59" t="str">
        <f t="shared" si="88"/>
        <v>-</v>
      </c>
      <c r="AJ823" s="21" t="str">
        <f t="shared" si="89"/>
        <v>-</v>
      </c>
      <c r="AK823" s="144"/>
      <c r="AL823" s="154"/>
      <c r="AM823" s="154"/>
      <c r="AN823" s="154"/>
      <c r="AO823" s="154"/>
      <c r="AP823" s="144"/>
    </row>
    <row r="824" spans="9:42">
      <c r="I824" s="144"/>
      <c r="J824" s="154"/>
      <c r="K824" s="154"/>
      <c r="L824" s="144"/>
      <c r="M824" s="144"/>
      <c r="N824" s="144"/>
      <c r="O824" s="144"/>
      <c r="P824" s="144"/>
      <c r="Q824" s="144"/>
      <c r="R824" s="144"/>
      <c r="S824" s="42" t="s">
        <v>4322</v>
      </c>
      <c r="T824" s="26" t="s">
        <v>4323</v>
      </c>
      <c r="U824" s="144"/>
      <c r="V824" s="65"/>
      <c r="W824" s="65"/>
      <c r="X824" s="65"/>
      <c r="Y824" s="65"/>
      <c r="Z824" s="144"/>
      <c r="AA824" s="49" t="s">
        <v>4324</v>
      </c>
      <c r="AB824" s="144"/>
      <c r="AC824" s="59" t="str">
        <f t="shared" si="84"/>
        <v>ENROLLSVCS</v>
      </c>
      <c r="AD824" s="79" t="str">
        <f t="shared" si="85"/>
        <v>ENROLLSVCS-100</v>
      </c>
      <c r="AE824" s="79" t="str">
        <f t="shared" si="86"/>
        <v>ENROLLSVCS-100-4</v>
      </c>
      <c r="AF824" s="27" t="s">
        <v>4324</v>
      </c>
      <c r="AG824" s="21" t="str">
        <f t="shared" si="87"/>
        <v>100</v>
      </c>
      <c r="AH824" s="144"/>
      <c r="AI824" s="59" t="str">
        <f t="shared" si="88"/>
        <v>-</v>
      </c>
      <c r="AJ824" s="21" t="str">
        <f t="shared" si="89"/>
        <v>-</v>
      </c>
      <c r="AK824" s="144"/>
      <c r="AL824" s="154"/>
      <c r="AM824" s="154"/>
      <c r="AN824" s="154"/>
      <c r="AO824" s="154"/>
      <c r="AP824" s="144"/>
    </row>
    <row r="825" spans="9:42">
      <c r="I825" s="144"/>
      <c r="J825" s="154"/>
      <c r="K825" s="154"/>
      <c r="L825" s="144"/>
      <c r="M825" s="144"/>
      <c r="N825" s="144"/>
      <c r="O825" s="144"/>
      <c r="P825" s="144"/>
      <c r="Q825" s="144"/>
      <c r="R825" s="144"/>
      <c r="S825" s="42" t="s">
        <v>4325</v>
      </c>
      <c r="T825" s="26" t="s">
        <v>4326</v>
      </c>
      <c r="U825" s="144"/>
      <c r="V825" s="65"/>
      <c r="W825" s="65"/>
      <c r="X825" s="65"/>
      <c r="Y825" s="65"/>
      <c r="Z825" s="144"/>
      <c r="AA825" s="49" t="s">
        <v>4327</v>
      </c>
      <c r="AB825" s="144"/>
      <c r="AC825" s="59" t="str">
        <f t="shared" si="84"/>
        <v>ENROLLSVCS</v>
      </c>
      <c r="AD825" s="79" t="str">
        <f t="shared" si="85"/>
        <v>ENROLLSVCS-100</v>
      </c>
      <c r="AE825" s="79" t="str">
        <f t="shared" si="86"/>
        <v>ENROLLSVCS-100-5</v>
      </c>
      <c r="AF825" s="27" t="s">
        <v>4327</v>
      </c>
      <c r="AG825" s="21" t="str">
        <f t="shared" si="87"/>
        <v>100</v>
      </c>
      <c r="AH825" s="144"/>
      <c r="AI825" s="59" t="str">
        <f t="shared" si="88"/>
        <v>-</v>
      </c>
      <c r="AJ825" s="21" t="str">
        <f t="shared" si="89"/>
        <v>-</v>
      </c>
      <c r="AK825" s="144"/>
      <c r="AL825" s="154"/>
      <c r="AM825" s="154"/>
      <c r="AN825" s="154"/>
      <c r="AO825" s="154"/>
      <c r="AP825" s="144"/>
    </row>
    <row r="826" spans="9:42">
      <c r="I826" s="144"/>
      <c r="J826" s="154"/>
      <c r="K826" s="154"/>
      <c r="L826" s="144"/>
      <c r="M826" s="144"/>
      <c r="N826" s="144"/>
      <c r="O826" s="144"/>
      <c r="P826" s="144"/>
      <c r="Q826" s="144"/>
      <c r="R826" s="144"/>
      <c r="S826" s="42" t="s">
        <v>4328</v>
      </c>
      <c r="T826" s="26" t="s">
        <v>4329</v>
      </c>
      <c r="U826" s="144"/>
      <c r="V826" s="65"/>
      <c r="W826" s="65"/>
      <c r="X826" s="65"/>
      <c r="Y826" s="65"/>
      <c r="Z826" s="144"/>
      <c r="AA826" s="49" t="s">
        <v>4330</v>
      </c>
      <c r="AB826" s="144"/>
      <c r="AC826" s="59" t="str">
        <f t="shared" si="84"/>
        <v>ENROLLSVCS</v>
      </c>
      <c r="AD826" s="79" t="str">
        <f t="shared" si="85"/>
        <v>ENROLLSVCS-100</v>
      </c>
      <c r="AE826" s="79" t="str">
        <f t="shared" si="86"/>
        <v>ENROLLSVCS-100-6</v>
      </c>
      <c r="AF826" s="27" t="s">
        <v>4330</v>
      </c>
      <c r="AG826" s="21" t="str">
        <f t="shared" si="87"/>
        <v>100</v>
      </c>
      <c r="AH826" s="144"/>
      <c r="AI826" s="59" t="str">
        <f t="shared" si="88"/>
        <v>-</v>
      </c>
      <c r="AJ826" s="21" t="str">
        <f t="shared" si="89"/>
        <v>-</v>
      </c>
      <c r="AK826" s="144"/>
      <c r="AL826" s="154"/>
      <c r="AM826" s="154"/>
      <c r="AN826" s="154"/>
      <c r="AO826" s="154"/>
      <c r="AP826" s="144"/>
    </row>
    <row r="827" spans="9:42">
      <c r="I827" s="144"/>
      <c r="J827" s="154"/>
      <c r="K827" s="154"/>
      <c r="L827" s="144"/>
      <c r="M827" s="144"/>
      <c r="N827" s="144"/>
      <c r="O827" s="144"/>
      <c r="P827" s="144"/>
      <c r="Q827" s="144"/>
      <c r="R827" s="144"/>
      <c r="S827" s="42" t="s">
        <v>4331</v>
      </c>
      <c r="T827" s="26" t="s">
        <v>4332</v>
      </c>
      <c r="U827" s="144"/>
      <c r="V827" s="65"/>
      <c r="W827" s="65"/>
      <c r="X827" s="65"/>
      <c r="Y827" s="65"/>
      <c r="Z827" s="144"/>
      <c r="AA827" s="49" t="s">
        <v>4333</v>
      </c>
      <c r="AB827" s="144"/>
      <c r="AC827" s="59" t="str">
        <f t="shared" si="84"/>
        <v>ENROLLSVCS</v>
      </c>
      <c r="AD827" s="79" t="str">
        <f t="shared" si="85"/>
        <v>ENROLLSVCS-100</v>
      </c>
      <c r="AE827" s="79" t="str">
        <f t="shared" si="86"/>
        <v>ENROLLSVCS-100-7</v>
      </c>
      <c r="AF827" s="27" t="s">
        <v>4333</v>
      </c>
      <c r="AG827" s="21" t="str">
        <f t="shared" si="87"/>
        <v>100</v>
      </c>
      <c r="AH827" s="144"/>
      <c r="AI827" s="59" t="str">
        <f t="shared" si="88"/>
        <v>-</v>
      </c>
      <c r="AJ827" s="21" t="str">
        <f t="shared" si="89"/>
        <v>-</v>
      </c>
      <c r="AK827" s="144"/>
      <c r="AL827" s="154"/>
      <c r="AM827" s="154"/>
      <c r="AN827" s="154"/>
      <c r="AO827" s="154"/>
      <c r="AP827" s="144"/>
    </row>
    <row r="828" spans="9:42">
      <c r="I828" s="144"/>
      <c r="J828" s="154"/>
      <c r="K828" s="154"/>
      <c r="L828" s="144"/>
      <c r="M828" s="144"/>
      <c r="N828" s="144"/>
      <c r="O828" s="144"/>
      <c r="P828" s="144"/>
      <c r="Q828" s="144"/>
      <c r="R828" s="144"/>
      <c r="S828" s="42" t="s">
        <v>4334</v>
      </c>
      <c r="T828" s="26" t="s">
        <v>4335</v>
      </c>
      <c r="U828" s="144"/>
      <c r="V828" s="65"/>
      <c r="W828" s="65"/>
      <c r="X828" s="65"/>
      <c r="Y828" s="65"/>
      <c r="Z828" s="144"/>
      <c r="AA828" s="49" t="s">
        <v>4336</v>
      </c>
      <c r="AB828" s="144"/>
      <c r="AC828" s="59" t="str">
        <f t="shared" si="84"/>
        <v>ENROLLSVCS</v>
      </c>
      <c r="AD828" s="79" t="str">
        <f t="shared" si="85"/>
        <v>ENROLLSVCS-100</v>
      </c>
      <c r="AE828" s="79" t="str">
        <f t="shared" si="86"/>
        <v>ENROLLSVCS-100-8</v>
      </c>
      <c r="AF828" s="27" t="s">
        <v>4336</v>
      </c>
      <c r="AG828" s="21" t="str">
        <f t="shared" si="87"/>
        <v>100</v>
      </c>
      <c r="AH828" s="144"/>
      <c r="AI828" s="59" t="str">
        <f t="shared" si="88"/>
        <v>-</v>
      </c>
      <c r="AJ828" s="21" t="str">
        <f t="shared" si="89"/>
        <v>-</v>
      </c>
      <c r="AK828" s="144"/>
      <c r="AL828" s="154"/>
      <c r="AM828" s="154"/>
      <c r="AN828" s="154"/>
      <c r="AO828" s="154"/>
      <c r="AP828" s="144"/>
    </row>
    <row r="829" spans="9:42">
      <c r="I829" s="144"/>
      <c r="J829" s="154"/>
      <c r="K829" s="154"/>
      <c r="L829" s="144"/>
      <c r="M829" s="144"/>
      <c r="N829" s="144"/>
      <c r="O829" s="144"/>
      <c r="P829" s="144"/>
      <c r="Q829" s="144"/>
      <c r="R829" s="144"/>
      <c r="S829" s="42" t="s">
        <v>4337</v>
      </c>
      <c r="T829" s="26" t="s">
        <v>4338</v>
      </c>
      <c r="U829" s="144"/>
      <c r="V829" s="65"/>
      <c r="W829" s="65"/>
      <c r="X829" s="65"/>
      <c r="Y829" s="65"/>
      <c r="Z829" s="144"/>
      <c r="AA829" s="49" t="s">
        <v>4339</v>
      </c>
      <c r="AB829" s="144"/>
      <c r="AC829" s="59" t="str">
        <f t="shared" si="84"/>
        <v>ENROLLSVCS</v>
      </c>
      <c r="AD829" s="79" t="str">
        <f t="shared" si="85"/>
        <v>ENROLLSVCS-100</v>
      </c>
      <c r="AE829" s="79" t="str">
        <f t="shared" si="86"/>
        <v>ENROLLSVCS-100-9</v>
      </c>
      <c r="AF829" s="27" t="s">
        <v>4339</v>
      </c>
      <c r="AG829" s="21" t="str">
        <f t="shared" si="87"/>
        <v>100</v>
      </c>
      <c r="AH829" s="144"/>
      <c r="AI829" s="59" t="str">
        <f t="shared" si="88"/>
        <v>-</v>
      </c>
      <c r="AJ829" s="21" t="str">
        <f t="shared" si="89"/>
        <v>-</v>
      </c>
      <c r="AK829" s="144"/>
      <c r="AL829" s="154"/>
      <c r="AM829" s="154"/>
      <c r="AN829" s="154"/>
      <c r="AO829" s="154"/>
      <c r="AP829" s="144"/>
    </row>
    <row r="830" spans="9:42">
      <c r="I830" s="144"/>
      <c r="J830" s="154"/>
      <c r="K830" s="154"/>
      <c r="L830" s="144"/>
      <c r="M830" s="144"/>
      <c r="N830" s="144"/>
      <c r="O830" s="144"/>
      <c r="P830" s="144"/>
      <c r="Q830" s="144"/>
      <c r="R830" s="144"/>
      <c r="S830" s="42" t="s">
        <v>4340</v>
      </c>
      <c r="T830" s="26" t="s">
        <v>4341</v>
      </c>
      <c r="U830" s="144"/>
      <c r="V830" s="65"/>
      <c r="W830" s="65"/>
      <c r="X830" s="65"/>
      <c r="Y830" s="65"/>
      <c r="Z830" s="144"/>
      <c r="AA830" s="49" t="s">
        <v>4342</v>
      </c>
      <c r="AB830" s="144"/>
      <c r="AC830" s="59" t="str">
        <f t="shared" si="84"/>
        <v>ENROLLSVCS</v>
      </c>
      <c r="AD830" s="79" t="str">
        <f t="shared" si="85"/>
        <v>ENROLLSVCS-100</v>
      </c>
      <c r="AE830" s="79" t="str">
        <f t="shared" si="86"/>
        <v>ENROLLSVCS-100-10</v>
      </c>
      <c r="AF830" s="27" t="s">
        <v>4342</v>
      </c>
      <c r="AG830" s="21" t="str">
        <f t="shared" si="87"/>
        <v>100</v>
      </c>
      <c r="AH830" s="144"/>
      <c r="AI830" s="59" t="str">
        <f t="shared" si="88"/>
        <v>-</v>
      </c>
      <c r="AJ830" s="21" t="str">
        <f t="shared" si="89"/>
        <v>-</v>
      </c>
      <c r="AK830" s="144"/>
      <c r="AL830" s="154"/>
      <c r="AM830" s="154"/>
      <c r="AN830" s="154"/>
      <c r="AO830" s="154"/>
      <c r="AP830" s="144"/>
    </row>
    <row r="831" spans="9:42">
      <c r="I831" s="144"/>
      <c r="J831" s="154"/>
      <c r="K831" s="154"/>
      <c r="L831" s="144"/>
      <c r="M831" s="144"/>
      <c r="N831" s="144"/>
      <c r="O831" s="144"/>
      <c r="P831" s="144"/>
      <c r="Q831" s="144"/>
      <c r="R831" s="144"/>
      <c r="S831" s="42" t="s">
        <v>4343</v>
      </c>
      <c r="T831" s="26" t="s">
        <v>4344</v>
      </c>
      <c r="U831" s="144"/>
      <c r="V831" s="65"/>
      <c r="W831" s="65"/>
      <c r="X831" s="65"/>
      <c r="Y831" s="65"/>
      <c r="Z831" s="144"/>
      <c r="AA831" s="49" t="s">
        <v>4345</v>
      </c>
      <c r="AB831" s="144"/>
      <c r="AC831" s="59" t="str">
        <f t="shared" si="84"/>
        <v>ENROLLSVCS</v>
      </c>
      <c r="AD831" s="79" t="str">
        <f t="shared" si="85"/>
        <v>ENROLLSVCS-100</v>
      </c>
      <c r="AE831" s="79" t="str">
        <f t="shared" si="86"/>
        <v>ENROLLSVCS-100-11</v>
      </c>
      <c r="AF831" s="27" t="s">
        <v>4345</v>
      </c>
      <c r="AG831" s="21" t="str">
        <f t="shared" si="87"/>
        <v>100</v>
      </c>
      <c r="AH831" s="144"/>
      <c r="AI831" s="59" t="str">
        <f t="shared" si="88"/>
        <v>-</v>
      </c>
      <c r="AJ831" s="21" t="str">
        <f t="shared" si="89"/>
        <v>-</v>
      </c>
      <c r="AK831" s="144"/>
      <c r="AL831" s="154"/>
      <c r="AM831" s="154"/>
      <c r="AN831" s="154"/>
      <c r="AO831" s="154"/>
      <c r="AP831" s="144"/>
    </row>
    <row r="832" spans="9:42">
      <c r="I832" s="144"/>
      <c r="J832" s="154"/>
      <c r="K832" s="154"/>
      <c r="L832" s="144"/>
      <c r="M832" s="144"/>
      <c r="N832" s="144"/>
      <c r="O832" s="144"/>
      <c r="P832" s="144"/>
      <c r="Q832" s="144"/>
      <c r="R832" s="144"/>
      <c r="S832" s="42" t="s">
        <v>4346</v>
      </c>
      <c r="T832" s="26" t="s">
        <v>4347</v>
      </c>
      <c r="U832" s="144"/>
      <c r="V832" s="65"/>
      <c r="W832" s="65"/>
      <c r="X832" s="65"/>
      <c r="Y832" s="65"/>
      <c r="Z832" s="144"/>
      <c r="AA832" s="49" t="s">
        <v>4348</v>
      </c>
      <c r="AB832" s="144"/>
      <c r="AC832" s="59" t="str">
        <f t="shared" si="84"/>
        <v>ENROLLSVCS</v>
      </c>
      <c r="AD832" s="79" t="str">
        <f t="shared" si="85"/>
        <v>ENROLLSVCS-100</v>
      </c>
      <c r="AE832" s="79" t="str">
        <f t="shared" si="86"/>
        <v>ENROLLSVCS-100-12</v>
      </c>
      <c r="AF832" s="27" t="s">
        <v>4348</v>
      </c>
      <c r="AG832" s="21" t="str">
        <f t="shared" si="87"/>
        <v>100</v>
      </c>
      <c r="AH832" s="144"/>
      <c r="AI832" s="59" t="str">
        <f t="shared" si="88"/>
        <v>-</v>
      </c>
      <c r="AJ832" s="21" t="str">
        <f t="shared" si="89"/>
        <v>-</v>
      </c>
      <c r="AK832" s="144"/>
      <c r="AL832" s="154"/>
      <c r="AM832" s="154"/>
      <c r="AN832" s="154"/>
      <c r="AO832" s="154"/>
      <c r="AP832" s="144"/>
    </row>
    <row r="833" spans="9:42">
      <c r="I833" s="144"/>
      <c r="J833" s="154"/>
      <c r="K833" s="154"/>
      <c r="L833" s="144"/>
      <c r="M833" s="144"/>
      <c r="N833" s="144"/>
      <c r="O833" s="144"/>
      <c r="P833" s="144"/>
      <c r="Q833" s="144"/>
      <c r="R833" s="144"/>
      <c r="S833" s="42" t="s">
        <v>4349</v>
      </c>
      <c r="T833" s="26" t="s">
        <v>4350</v>
      </c>
      <c r="U833" s="144"/>
      <c r="V833" s="65"/>
      <c r="W833" s="65"/>
      <c r="X833" s="65"/>
      <c r="Y833" s="65"/>
      <c r="Z833" s="144"/>
      <c r="AA833" s="49" t="s">
        <v>4351</v>
      </c>
      <c r="AB833" s="144"/>
      <c r="AC833" s="59" t="str">
        <f t="shared" si="84"/>
        <v>ENROLLSVCS</v>
      </c>
      <c r="AD833" s="79" t="str">
        <f t="shared" si="85"/>
        <v>ENROLLSVCS-100</v>
      </c>
      <c r="AE833" s="79" t="str">
        <f t="shared" si="86"/>
        <v>ENROLLSVCS-100-13</v>
      </c>
      <c r="AF833" s="27" t="s">
        <v>4351</v>
      </c>
      <c r="AG833" s="21" t="str">
        <f t="shared" si="87"/>
        <v>100</v>
      </c>
      <c r="AH833" s="144"/>
      <c r="AI833" s="59" t="str">
        <f t="shared" si="88"/>
        <v>-</v>
      </c>
      <c r="AJ833" s="21" t="str">
        <f t="shared" si="89"/>
        <v>-</v>
      </c>
      <c r="AK833" s="144"/>
      <c r="AL833" s="154"/>
      <c r="AM833" s="154"/>
      <c r="AN833" s="154"/>
      <c r="AO833" s="154"/>
      <c r="AP833" s="144"/>
    </row>
    <row r="834" spans="9:42">
      <c r="I834" s="144"/>
      <c r="J834" s="154"/>
      <c r="K834" s="154"/>
      <c r="L834" s="144"/>
      <c r="M834" s="144"/>
      <c r="N834" s="144"/>
      <c r="O834" s="144"/>
      <c r="P834" s="144"/>
      <c r="Q834" s="144"/>
      <c r="R834" s="144"/>
      <c r="S834" s="42" t="s">
        <v>4352</v>
      </c>
      <c r="T834" s="26" t="s">
        <v>3108</v>
      </c>
      <c r="U834" s="144"/>
      <c r="V834" s="65"/>
      <c r="W834" s="65"/>
      <c r="X834" s="65"/>
      <c r="Y834" s="65"/>
      <c r="Z834" s="144"/>
      <c r="AA834" s="49" t="s">
        <v>4353</v>
      </c>
      <c r="AB834" s="144"/>
      <c r="AC834" s="59" t="str">
        <f t="shared" si="84"/>
        <v>ENROLLSVCS</v>
      </c>
      <c r="AD834" s="79" t="str">
        <f t="shared" si="85"/>
        <v>ENROLLSVCS-100</v>
      </c>
      <c r="AE834" s="79" t="str">
        <f t="shared" si="86"/>
        <v>ENROLLSVCS-100-14</v>
      </c>
      <c r="AF834" s="27" t="s">
        <v>4353</v>
      </c>
      <c r="AG834" s="21" t="str">
        <f t="shared" si="87"/>
        <v>100</v>
      </c>
      <c r="AH834" s="144"/>
      <c r="AI834" s="59" t="str">
        <f t="shared" si="88"/>
        <v>-</v>
      </c>
      <c r="AJ834" s="21" t="str">
        <f t="shared" si="89"/>
        <v>-</v>
      </c>
      <c r="AK834" s="144"/>
      <c r="AL834" s="154"/>
      <c r="AM834" s="154"/>
      <c r="AN834" s="154"/>
      <c r="AO834" s="154"/>
      <c r="AP834" s="144"/>
    </row>
    <row r="835" spans="9:42">
      <c r="I835" s="144"/>
      <c r="J835" s="154"/>
      <c r="K835" s="154"/>
      <c r="L835" s="144"/>
      <c r="M835" s="144"/>
      <c r="N835" s="144"/>
      <c r="O835" s="144"/>
      <c r="P835" s="144"/>
      <c r="Q835" s="144"/>
      <c r="R835" s="144"/>
      <c r="S835" s="42" t="s">
        <v>4354</v>
      </c>
      <c r="T835" s="26" t="s">
        <v>4355</v>
      </c>
      <c r="U835" s="144"/>
      <c r="V835" s="65"/>
      <c r="W835" s="65"/>
      <c r="X835" s="65"/>
      <c r="Y835" s="65"/>
      <c r="Z835" s="144"/>
      <c r="AA835" s="49" t="s">
        <v>4356</v>
      </c>
      <c r="AB835" s="144"/>
      <c r="AC835" s="59" t="str">
        <f t="shared" si="84"/>
        <v>ENROLLSVCS</v>
      </c>
      <c r="AD835" s="79" t="str">
        <f t="shared" si="85"/>
        <v>ENROLLSVCS-100</v>
      </c>
      <c r="AE835" s="79" t="str">
        <f t="shared" si="86"/>
        <v>ENROLLSVCS-100-15</v>
      </c>
      <c r="AF835" s="27" t="s">
        <v>4356</v>
      </c>
      <c r="AG835" s="21" t="str">
        <f t="shared" si="87"/>
        <v>100</v>
      </c>
      <c r="AH835" s="144"/>
      <c r="AI835" s="59" t="str">
        <f t="shared" si="88"/>
        <v>-</v>
      </c>
      <c r="AJ835" s="21" t="str">
        <f t="shared" si="89"/>
        <v>-</v>
      </c>
      <c r="AK835" s="144"/>
      <c r="AL835" s="154"/>
      <c r="AM835" s="154"/>
      <c r="AN835" s="154"/>
      <c r="AO835" s="154"/>
      <c r="AP835" s="144"/>
    </row>
    <row r="836" spans="9:42">
      <c r="I836" s="144"/>
      <c r="J836" s="154"/>
      <c r="K836" s="154"/>
      <c r="L836" s="144"/>
      <c r="M836" s="144"/>
      <c r="N836" s="144"/>
      <c r="O836" s="144"/>
      <c r="P836" s="144"/>
      <c r="Q836" s="144"/>
      <c r="R836" s="144"/>
      <c r="S836" s="42" t="s">
        <v>4357</v>
      </c>
      <c r="T836" s="26" t="s">
        <v>4358</v>
      </c>
      <c r="U836" s="144"/>
      <c r="V836" s="65"/>
      <c r="W836" s="65"/>
      <c r="X836" s="65"/>
      <c r="Y836" s="65"/>
      <c r="Z836" s="144"/>
      <c r="AA836" s="49" t="s">
        <v>4359</v>
      </c>
      <c r="AB836" s="144"/>
      <c r="AC836" s="59" t="str">
        <f t="shared" si="84"/>
        <v>ENROLLSVCS</v>
      </c>
      <c r="AD836" s="79" t="str">
        <f t="shared" si="85"/>
        <v>ENROLLSVCS-100</v>
      </c>
      <c r="AE836" s="79" t="str">
        <f t="shared" si="86"/>
        <v>ENROLLSVCS-100-16</v>
      </c>
      <c r="AF836" s="27" t="s">
        <v>4359</v>
      </c>
      <c r="AG836" s="21" t="str">
        <f t="shared" si="87"/>
        <v>100</v>
      </c>
      <c r="AH836" s="144"/>
      <c r="AI836" s="59" t="str">
        <f t="shared" si="88"/>
        <v>-</v>
      </c>
      <c r="AJ836" s="21" t="str">
        <f t="shared" si="89"/>
        <v>-</v>
      </c>
      <c r="AK836" s="144"/>
      <c r="AL836" s="154"/>
      <c r="AM836" s="154"/>
      <c r="AN836" s="154"/>
      <c r="AO836" s="154"/>
      <c r="AP836" s="144"/>
    </row>
    <row r="837" spans="9:42">
      <c r="I837" s="144"/>
      <c r="J837" s="154"/>
      <c r="K837" s="154"/>
      <c r="L837" s="144"/>
      <c r="M837" s="144"/>
      <c r="N837" s="144"/>
      <c r="O837" s="144"/>
      <c r="P837" s="144"/>
      <c r="Q837" s="144"/>
      <c r="R837" s="144"/>
      <c r="S837" s="42" t="s">
        <v>4360</v>
      </c>
      <c r="T837" s="26" t="s">
        <v>4361</v>
      </c>
      <c r="U837" s="144"/>
      <c r="V837" s="65"/>
      <c r="W837" s="65"/>
      <c r="X837" s="65"/>
      <c r="Y837" s="65"/>
      <c r="Z837" s="144"/>
      <c r="AA837" s="49" t="s">
        <v>4362</v>
      </c>
      <c r="AB837" s="144"/>
      <c r="AC837" s="59" t="str">
        <f t="shared" si="84"/>
        <v>ENROLLSVCS</v>
      </c>
      <c r="AD837" s="79" t="str">
        <f t="shared" si="85"/>
        <v>ENROLLSVCS-100</v>
      </c>
      <c r="AE837" s="79" t="str">
        <f t="shared" si="86"/>
        <v>ENROLLSVCS-100-17</v>
      </c>
      <c r="AF837" s="27" t="s">
        <v>4362</v>
      </c>
      <c r="AG837" s="21" t="str">
        <f t="shared" si="87"/>
        <v>100</v>
      </c>
      <c r="AH837" s="144"/>
      <c r="AI837" s="59" t="str">
        <f t="shared" si="88"/>
        <v>-</v>
      </c>
      <c r="AJ837" s="21" t="str">
        <f t="shared" si="89"/>
        <v>-</v>
      </c>
      <c r="AK837" s="144"/>
      <c r="AL837" s="154"/>
      <c r="AM837" s="154"/>
      <c r="AN837" s="154"/>
      <c r="AO837" s="154"/>
      <c r="AP837" s="144"/>
    </row>
    <row r="838" spans="9:42">
      <c r="I838" s="144"/>
      <c r="J838" s="154"/>
      <c r="K838" s="154"/>
      <c r="L838" s="144"/>
      <c r="M838" s="144"/>
      <c r="N838" s="144"/>
      <c r="O838" s="144"/>
      <c r="P838" s="144"/>
      <c r="Q838" s="144"/>
      <c r="R838" s="144"/>
      <c r="S838" s="42" t="s">
        <v>4363</v>
      </c>
      <c r="T838" s="26" t="s">
        <v>4364</v>
      </c>
      <c r="U838" s="144"/>
      <c r="V838" s="65"/>
      <c r="W838" s="65"/>
      <c r="X838" s="65"/>
      <c r="Y838" s="65"/>
      <c r="Z838" s="144"/>
      <c r="AA838" s="49" t="s">
        <v>4365</v>
      </c>
      <c r="AB838" s="144"/>
      <c r="AC838" s="59" t="str">
        <f t="shared" ref="AC838:AC901" si="90">CodesFormula_1</f>
        <v>ENROLLSVCS</v>
      </c>
      <c r="AD838" s="79" t="str">
        <f t="shared" ref="AD838:AD901" si="91">CodesFormula_2</f>
        <v>ENROLLSVCS-100</v>
      </c>
      <c r="AE838" s="79" t="str">
        <f t="shared" ref="AE838:AE901" si="92">CodesFormula_3</f>
        <v>ENROLLSVCS-100-18</v>
      </c>
      <c r="AF838" s="27" t="s">
        <v>4365</v>
      </c>
      <c r="AG838" s="21" t="str">
        <f t="shared" ref="AG838:AG901" si="93">CodesFormula_4</f>
        <v>100</v>
      </c>
      <c r="AH838" s="144"/>
      <c r="AI838" s="59" t="str">
        <f t="shared" ref="AI838:AI901" si="94">CodesFormula_5</f>
        <v>-</v>
      </c>
      <c r="AJ838" s="21" t="str">
        <f t="shared" ref="AJ838:AJ901" si="95">CodesFormula_6</f>
        <v>-</v>
      </c>
      <c r="AK838" s="144"/>
      <c r="AL838" s="154"/>
      <c r="AM838" s="154"/>
      <c r="AN838" s="154"/>
      <c r="AO838" s="154"/>
      <c r="AP838" s="144"/>
    </row>
    <row r="839" spans="9:42">
      <c r="I839" s="144"/>
      <c r="J839" s="154"/>
      <c r="K839" s="154"/>
      <c r="L839" s="144"/>
      <c r="M839" s="144"/>
      <c r="N839" s="144"/>
      <c r="O839" s="144"/>
      <c r="P839" s="144"/>
      <c r="Q839" s="144"/>
      <c r="R839" s="144"/>
      <c r="S839" s="42" t="s">
        <v>4366</v>
      </c>
      <c r="T839" s="26" t="s">
        <v>3108</v>
      </c>
      <c r="U839" s="144"/>
      <c r="V839" s="65"/>
      <c r="W839" s="65"/>
      <c r="X839" s="65"/>
      <c r="Y839" s="65"/>
      <c r="Z839" s="144"/>
      <c r="AA839" s="49" t="s">
        <v>4367</v>
      </c>
      <c r="AB839" s="144"/>
      <c r="AC839" s="59" t="str">
        <f t="shared" si="90"/>
        <v>ENROLLSVCS</v>
      </c>
      <c r="AD839" s="79" t="str">
        <f t="shared" si="91"/>
        <v>ENROLLSVCS-100</v>
      </c>
      <c r="AE839" s="79" t="str">
        <f t="shared" si="92"/>
        <v>ENROLLSVCS-100-19</v>
      </c>
      <c r="AF839" s="27" t="s">
        <v>4367</v>
      </c>
      <c r="AG839" s="21" t="str">
        <f t="shared" si="93"/>
        <v>100</v>
      </c>
      <c r="AH839" s="144"/>
      <c r="AI839" s="59" t="str">
        <f t="shared" si="94"/>
        <v>-</v>
      </c>
      <c r="AJ839" s="21" t="str">
        <f t="shared" si="95"/>
        <v>-</v>
      </c>
      <c r="AK839" s="144"/>
      <c r="AL839" s="154"/>
      <c r="AM839" s="154"/>
      <c r="AN839" s="154"/>
      <c r="AO839" s="154"/>
      <c r="AP839" s="144"/>
    </row>
    <row r="840" spans="9:42">
      <c r="I840" s="144"/>
      <c r="J840" s="154"/>
      <c r="K840" s="154"/>
      <c r="L840" s="144"/>
      <c r="M840" s="144"/>
      <c r="N840" s="144"/>
      <c r="O840" s="144"/>
      <c r="P840" s="144"/>
      <c r="Q840" s="144"/>
      <c r="R840" s="144"/>
      <c r="S840" s="42" t="s">
        <v>4368</v>
      </c>
      <c r="T840" s="26" t="s">
        <v>4369</v>
      </c>
      <c r="U840" s="144"/>
      <c r="V840" s="65"/>
      <c r="W840" s="65"/>
      <c r="X840" s="65"/>
      <c r="Y840" s="65"/>
      <c r="Z840" s="144"/>
      <c r="AA840" s="49" t="s">
        <v>4370</v>
      </c>
      <c r="AB840" s="144"/>
      <c r="AC840" s="59" t="str">
        <f t="shared" si="90"/>
        <v>ENROLLSVCS</v>
      </c>
      <c r="AD840" s="79" t="str">
        <f t="shared" si="91"/>
        <v>ENROLLSVCS-100</v>
      </c>
      <c r="AE840" s="79" t="str">
        <f t="shared" si="92"/>
        <v>ENROLLSVCS-100-20</v>
      </c>
      <c r="AF840" s="27" t="s">
        <v>4370</v>
      </c>
      <c r="AG840" s="21" t="str">
        <f t="shared" si="93"/>
        <v>100</v>
      </c>
      <c r="AH840" s="144"/>
      <c r="AI840" s="59" t="str">
        <f t="shared" si="94"/>
        <v>-</v>
      </c>
      <c r="AJ840" s="21" t="str">
        <f t="shared" si="95"/>
        <v>-</v>
      </c>
      <c r="AK840" s="144"/>
      <c r="AL840" s="154"/>
      <c r="AM840" s="154"/>
      <c r="AN840" s="154"/>
      <c r="AO840" s="154"/>
      <c r="AP840" s="144"/>
    </row>
    <row r="841" spans="9:42">
      <c r="I841" s="144"/>
      <c r="J841" s="154"/>
      <c r="K841" s="154"/>
      <c r="L841" s="144"/>
      <c r="M841" s="144"/>
      <c r="N841" s="144"/>
      <c r="O841" s="144"/>
      <c r="P841" s="144"/>
      <c r="Q841" s="144"/>
      <c r="R841" s="144"/>
      <c r="S841" s="42" t="s">
        <v>4371</v>
      </c>
      <c r="T841" s="26" t="s">
        <v>4372</v>
      </c>
      <c r="U841" s="144"/>
      <c r="V841" s="65"/>
      <c r="W841" s="65"/>
      <c r="X841" s="65"/>
      <c r="Y841" s="65"/>
      <c r="Z841" s="144"/>
      <c r="AA841" s="49" t="s">
        <v>4373</v>
      </c>
      <c r="AB841" s="144"/>
      <c r="AC841" s="59" t="str">
        <f t="shared" si="90"/>
        <v>FACSEN</v>
      </c>
      <c r="AD841" s="79" t="str">
        <f t="shared" si="91"/>
        <v>FACSEN-100</v>
      </c>
      <c r="AE841" s="79" t="str">
        <f t="shared" si="92"/>
        <v>FACSEN-100-1</v>
      </c>
      <c r="AF841" s="27" t="s">
        <v>4373</v>
      </c>
      <c r="AG841" s="21" t="str">
        <f t="shared" si="93"/>
        <v>100</v>
      </c>
      <c r="AH841" s="144"/>
      <c r="AI841" s="59" t="str">
        <f t="shared" si="94"/>
        <v>-</v>
      </c>
      <c r="AJ841" s="21" t="str">
        <f t="shared" si="95"/>
        <v>-</v>
      </c>
      <c r="AK841" s="144"/>
      <c r="AL841" s="154"/>
      <c r="AM841" s="154"/>
      <c r="AN841" s="154"/>
      <c r="AO841" s="154"/>
      <c r="AP841" s="144"/>
    </row>
    <row r="842" spans="9:42">
      <c r="I842" s="144"/>
      <c r="J842" s="154"/>
      <c r="K842" s="154"/>
      <c r="L842" s="144"/>
      <c r="M842" s="144"/>
      <c r="N842" s="144"/>
      <c r="O842" s="144"/>
      <c r="P842" s="144"/>
      <c r="Q842" s="144"/>
      <c r="R842" s="144"/>
      <c r="S842" s="42" t="s">
        <v>4374</v>
      </c>
      <c r="T842" s="26" t="s">
        <v>4375</v>
      </c>
      <c r="U842" s="144"/>
      <c r="V842" s="65"/>
      <c r="W842" s="65"/>
      <c r="X842" s="65"/>
      <c r="Y842" s="65"/>
      <c r="Z842" s="144"/>
      <c r="AA842" s="49" t="s">
        <v>4376</v>
      </c>
      <c r="AB842" s="144"/>
      <c r="AC842" s="59" t="str">
        <f t="shared" si="90"/>
        <v>ATL</v>
      </c>
      <c r="AD842" s="79" t="str">
        <f t="shared" si="91"/>
        <v>ATL-100</v>
      </c>
      <c r="AE842" s="79" t="str">
        <f t="shared" si="92"/>
        <v>ATL-100-6</v>
      </c>
      <c r="AF842" s="27" t="s">
        <v>4376</v>
      </c>
      <c r="AG842" s="21" t="str">
        <f t="shared" si="93"/>
        <v>100</v>
      </c>
      <c r="AH842" s="144"/>
      <c r="AI842" s="59" t="str">
        <f t="shared" si="94"/>
        <v>-</v>
      </c>
      <c r="AJ842" s="21" t="str">
        <f t="shared" si="95"/>
        <v>-</v>
      </c>
      <c r="AK842" s="144"/>
      <c r="AL842" s="154"/>
      <c r="AM842" s="154"/>
      <c r="AN842" s="154"/>
      <c r="AO842" s="154"/>
      <c r="AP842" s="144"/>
    </row>
    <row r="843" spans="9:42">
      <c r="I843" s="144"/>
      <c r="J843" s="154"/>
      <c r="K843" s="154"/>
      <c r="L843" s="144"/>
      <c r="M843" s="144"/>
      <c r="N843" s="144"/>
      <c r="O843" s="144"/>
      <c r="P843" s="144"/>
      <c r="Q843" s="144"/>
      <c r="R843" s="144"/>
      <c r="S843" s="42" t="s">
        <v>4377</v>
      </c>
      <c r="T843" s="26" t="s">
        <v>4378</v>
      </c>
      <c r="U843" s="144"/>
      <c r="V843" s="65"/>
      <c r="W843" s="65"/>
      <c r="X843" s="65"/>
      <c r="Y843" s="65"/>
      <c r="Z843" s="144"/>
      <c r="AA843" s="49" t="s">
        <v>4379</v>
      </c>
      <c r="AB843" s="144"/>
      <c r="AC843" s="59" t="str">
        <f t="shared" si="90"/>
        <v>BUSINESS</v>
      </c>
      <c r="AD843" s="79" t="str">
        <f t="shared" si="91"/>
        <v>BUSINESS-100</v>
      </c>
      <c r="AE843" s="79" t="str">
        <f t="shared" si="92"/>
        <v>BUSINESS-100-22</v>
      </c>
      <c r="AF843" s="27" t="s">
        <v>4379</v>
      </c>
      <c r="AG843" s="21" t="str">
        <f t="shared" si="93"/>
        <v>100</v>
      </c>
      <c r="AH843" s="144"/>
      <c r="AI843" s="59" t="str">
        <f t="shared" si="94"/>
        <v>-</v>
      </c>
      <c r="AJ843" s="21" t="str">
        <f t="shared" si="95"/>
        <v>-</v>
      </c>
      <c r="AK843" s="144"/>
      <c r="AL843" s="154"/>
      <c r="AM843" s="154"/>
      <c r="AN843" s="154"/>
      <c r="AO843" s="154"/>
      <c r="AP843" s="144"/>
    </row>
    <row r="844" spans="9:42">
      <c r="I844" s="144"/>
      <c r="J844" s="154"/>
      <c r="K844" s="154"/>
      <c r="L844" s="144"/>
      <c r="M844" s="144"/>
      <c r="N844" s="144"/>
      <c r="O844" s="144"/>
      <c r="P844" s="144"/>
      <c r="Q844" s="144"/>
      <c r="R844" s="144"/>
      <c r="S844" s="42" t="s">
        <v>4380</v>
      </c>
      <c r="T844" s="26" t="s">
        <v>4381</v>
      </c>
      <c r="U844" s="144"/>
      <c r="V844" s="65"/>
      <c r="W844" s="65"/>
      <c r="X844" s="65"/>
      <c r="Y844" s="65"/>
      <c r="Z844" s="144"/>
      <c r="AA844" s="49" t="s">
        <v>4382</v>
      </c>
      <c r="AB844" s="144"/>
      <c r="AC844" s="59" t="str">
        <f t="shared" si="90"/>
        <v>BUSINESS</v>
      </c>
      <c r="AD844" s="79" t="str">
        <f t="shared" si="91"/>
        <v>BUSINESS-100</v>
      </c>
      <c r="AE844" s="79" t="str">
        <f t="shared" si="92"/>
        <v>BUSINESS-100-23</v>
      </c>
      <c r="AF844" s="27" t="s">
        <v>4382</v>
      </c>
      <c r="AG844" s="21" t="str">
        <f t="shared" si="93"/>
        <v>100</v>
      </c>
      <c r="AH844" s="144"/>
      <c r="AI844" s="59" t="str">
        <f t="shared" si="94"/>
        <v>-</v>
      </c>
      <c r="AJ844" s="21" t="str">
        <f t="shared" si="95"/>
        <v>-</v>
      </c>
      <c r="AK844" s="144"/>
      <c r="AL844" s="154"/>
      <c r="AM844" s="154"/>
      <c r="AN844" s="154"/>
      <c r="AO844" s="154"/>
      <c r="AP844" s="144"/>
    </row>
    <row r="845" spans="9:42">
      <c r="I845" s="144"/>
      <c r="J845" s="154"/>
      <c r="K845" s="154"/>
      <c r="L845" s="144"/>
      <c r="M845" s="144"/>
      <c r="N845" s="144"/>
      <c r="O845" s="144"/>
      <c r="P845" s="144"/>
      <c r="Q845" s="144"/>
      <c r="R845" s="144"/>
      <c r="S845" s="42" t="s">
        <v>4383</v>
      </c>
      <c r="T845" s="26" t="s">
        <v>4384</v>
      </c>
      <c r="U845" s="144"/>
      <c r="V845" s="65"/>
      <c r="W845" s="65"/>
      <c r="X845" s="65"/>
      <c r="Y845" s="65"/>
      <c r="Z845" s="144"/>
      <c r="AA845" s="49" t="s">
        <v>4385</v>
      </c>
      <c r="AB845" s="144"/>
      <c r="AC845" s="59" t="str">
        <f t="shared" si="90"/>
        <v>BUSINESS</v>
      </c>
      <c r="AD845" s="79" t="str">
        <f t="shared" si="91"/>
        <v>BUSINESS-100</v>
      </c>
      <c r="AE845" s="79" t="str">
        <f t="shared" si="92"/>
        <v>BUSINESS-100-24</v>
      </c>
      <c r="AF845" s="27" t="s">
        <v>4385</v>
      </c>
      <c r="AG845" s="21" t="str">
        <f t="shared" si="93"/>
        <v>100</v>
      </c>
      <c r="AH845" s="144"/>
      <c r="AI845" s="59" t="str">
        <f t="shared" si="94"/>
        <v>-</v>
      </c>
      <c r="AJ845" s="21" t="str">
        <f t="shared" si="95"/>
        <v>-</v>
      </c>
      <c r="AK845" s="144"/>
      <c r="AL845" s="154"/>
      <c r="AM845" s="154"/>
      <c r="AN845" s="154"/>
      <c r="AO845" s="154"/>
      <c r="AP845" s="144"/>
    </row>
    <row r="846" spans="9:42">
      <c r="I846" s="144"/>
      <c r="J846" s="154"/>
      <c r="K846" s="154"/>
      <c r="L846" s="144"/>
      <c r="M846" s="144"/>
      <c r="N846" s="144"/>
      <c r="O846" s="144"/>
      <c r="P846" s="144"/>
      <c r="Q846" s="144"/>
      <c r="R846" s="144"/>
      <c r="S846" s="42" t="s">
        <v>4386</v>
      </c>
      <c r="T846" s="26" t="s">
        <v>4387</v>
      </c>
      <c r="U846" s="144"/>
      <c r="V846" s="65"/>
      <c r="W846" s="65"/>
      <c r="X846" s="65"/>
      <c r="Y846" s="65"/>
      <c r="Z846" s="144"/>
      <c r="AA846" s="49" t="s">
        <v>4388</v>
      </c>
      <c r="AB846" s="144"/>
      <c r="AC846" s="59" t="str">
        <f t="shared" si="90"/>
        <v>ARTSCI</v>
      </c>
      <c r="AD846" s="79" t="str">
        <f t="shared" si="91"/>
        <v>ARTSCI-100</v>
      </c>
      <c r="AE846" s="79" t="str">
        <f t="shared" si="92"/>
        <v>ARTSCI-100-122</v>
      </c>
      <c r="AF846" s="27" t="s">
        <v>4388</v>
      </c>
      <c r="AG846" s="21" t="str">
        <f t="shared" si="93"/>
        <v>100</v>
      </c>
      <c r="AH846" s="144"/>
      <c r="AI846" s="59" t="str">
        <f t="shared" si="94"/>
        <v>-</v>
      </c>
      <c r="AJ846" s="21" t="str">
        <f t="shared" si="95"/>
        <v>-</v>
      </c>
      <c r="AK846" s="144"/>
      <c r="AL846" s="154"/>
      <c r="AM846" s="154"/>
      <c r="AN846" s="154"/>
      <c r="AO846" s="154"/>
      <c r="AP846" s="144"/>
    </row>
    <row r="847" spans="9:42">
      <c r="I847" s="144"/>
      <c r="J847" s="154"/>
      <c r="K847" s="154"/>
      <c r="L847" s="144"/>
      <c r="M847" s="144"/>
      <c r="N847" s="144"/>
      <c r="O847" s="144"/>
      <c r="P847" s="144"/>
      <c r="Q847" s="144"/>
      <c r="R847" s="144"/>
      <c r="S847" s="42" t="s">
        <v>4389</v>
      </c>
      <c r="T847" s="26" t="s">
        <v>4390</v>
      </c>
      <c r="U847" s="144"/>
      <c r="V847" s="65"/>
      <c r="W847" s="65"/>
      <c r="X847" s="65"/>
      <c r="Y847" s="65"/>
      <c r="Z847" s="144"/>
      <c r="AA847" s="49" t="s">
        <v>4391</v>
      </c>
      <c r="AB847" s="144"/>
      <c r="AC847" s="59" t="str">
        <f t="shared" si="90"/>
        <v>RESECDEV</v>
      </c>
      <c r="AD847" s="79" t="str">
        <f t="shared" si="91"/>
        <v>RESECDEV-100</v>
      </c>
      <c r="AE847" s="79" t="str">
        <f t="shared" si="92"/>
        <v>RESECDEV-100-1</v>
      </c>
      <c r="AF847" s="27" t="s">
        <v>4391</v>
      </c>
      <c r="AG847" s="21" t="str">
        <f t="shared" si="93"/>
        <v>100</v>
      </c>
      <c r="AH847" s="144"/>
      <c r="AI847" s="59" t="str">
        <f t="shared" si="94"/>
        <v>-</v>
      </c>
      <c r="AJ847" s="21" t="str">
        <f t="shared" si="95"/>
        <v>-</v>
      </c>
      <c r="AK847" s="144"/>
      <c r="AL847" s="154"/>
      <c r="AM847" s="154"/>
      <c r="AN847" s="154"/>
      <c r="AO847" s="154"/>
      <c r="AP847" s="144"/>
    </row>
    <row r="848" spans="9:42">
      <c r="I848" s="144"/>
      <c r="J848" s="154"/>
      <c r="K848" s="154"/>
      <c r="L848" s="144"/>
      <c r="M848" s="144"/>
      <c r="N848" s="144"/>
      <c r="O848" s="144"/>
      <c r="P848" s="144"/>
      <c r="Q848" s="144"/>
      <c r="R848" s="144"/>
      <c r="S848" s="42" t="s">
        <v>4392</v>
      </c>
      <c r="T848" s="26" t="s">
        <v>4393</v>
      </c>
      <c r="U848" s="144"/>
      <c r="V848" s="65"/>
      <c r="W848" s="65"/>
      <c r="X848" s="65"/>
      <c r="Y848" s="65"/>
      <c r="Z848" s="144"/>
      <c r="AA848" s="49" t="s">
        <v>4394</v>
      </c>
      <c r="AB848" s="144"/>
      <c r="AC848" s="59" t="str">
        <f t="shared" si="90"/>
        <v>RESECDEV</v>
      </c>
      <c r="AD848" s="79" t="str">
        <f t="shared" si="91"/>
        <v>RESECDEV-100</v>
      </c>
      <c r="AE848" s="79" t="str">
        <f t="shared" si="92"/>
        <v>RESECDEV-100-2</v>
      </c>
      <c r="AF848" s="27" t="s">
        <v>4394</v>
      </c>
      <c r="AG848" s="21" t="str">
        <f t="shared" si="93"/>
        <v>100</v>
      </c>
      <c r="AH848" s="144"/>
      <c r="AI848" s="59" t="str">
        <f t="shared" si="94"/>
        <v>-</v>
      </c>
      <c r="AJ848" s="21" t="str">
        <f t="shared" si="95"/>
        <v>-</v>
      </c>
      <c r="AK848" s="144"/>
      <c r="AL848" s="154"/>
      <c r="AM848" s="154"/>
      <c r="AN848" s="154"/>
      <c r="AO848" s="154"/>
      <c r="AP848" s="144"/>
    </row>
    <row r="849" spans="9:42">
      <c r="I849" s="144"/>
      <c r="J849" s="154"/>
      <c r="K849" s="154"/>
      <c r="L849" s="144"/>
      <c r="M849" s="144"/>
      <c r="N849" s="144"/>
      <c r="O849" s="144"/>
      <c r="P849" s="144"/>
      <c r="Q849" s="144"/>
      <c r="R849" s="144"/>
      <c r="S849" s="42" t="s">
        <v>4395</v>
      </c>
      <c r="T849" s="26" t="s">
        <v>4396</v>
      </c>
      <c r="U849" s="144"/>
      <c r="V849" s="65"/>
      <c r="W849" s="65"/>
      <c r="X849" s="65"/>
      <c r="Y849" s="65"/>
      <c r="Z849" s="144"/>
      <c r="AA849" s="49" t="s">
        <v>4397</v>
      </c>
      <c r="AB849" s="144"/>
      <c r="AC849" s="59" t="str">
        <f t="shared" si="90"/>
        <v>RESECDEV</v>
      </c>
      <c r="AD849" s="79" t="str">
        <f t="shared" si="91"/>
        <v>RESECDEV-100</v>
      </c>
      <c r="AE849" s="79" t="str">
        <f t="shared" si="92"/>
        <v>RESECDEV-100-3</v>
      </c>
      <c r="AF849" s="27" t="s">
        <v>4397</v>
      </c>
      <c r="AG849" s="21" t="str">
        <f t="shared" si="93"/>
        <v>100</v>
      </c>
      <c r="AH849" s="144"/>
      <c r="AI849" s="59" t="str">
        <f t="shared" si="94"/>
        <v>-</v>
      </c>
      <c r="AJ849" s="21" t="str">
        <f t="shared" si="95"/>
        <v>-</v>
      </c>
      <c r="AK849" s="144"/>
      <c r="AL849" s="154"/>
      <c r="AM849" s="154"/>
      <c r="AN849" s="154"/>
      <c r="AO849" s="154"/>
      <c r="AP849" s="144"/>
    </row>
    <row r="850" spans="9:42">
      <c r="I850" s="144"/>
      <c r="J850" s="154"/>
      <c r="K850" s="154"/>
      <c r="L850" s="144"/>
      <c r="M850" s="144"/>
      <c r="N850" s="144"/>
      <c r="O850" s="144"/>
      <c r="P850" s="144"/>
      <c r="Q850" s="144"/>
      <c r="R850" s="144"/>
      <c r="S850" s="42" t="s">
        <v>4398</v>
      </c>
      <c r="T850" s="26" t="s">
        <v>4399</v>
      </c>
      <c r="U850" s="144"/>
      <c r="V850" s="65"/>
      <c r="W850" s="65"/>
      <c r="X850" s="65"/>
      <c r="Y850" s="65"/>
      <c r="Z850" s="144"/>
      <c r="AA850" s="49" t="s">
        <v>4400</v>
      </c>
      <c r="AB850" s="144"/>
      <c r="AC850" s="59" t="str">
        <f t="shared" si="90"/>
        <v>GRADSTUDIES</v>
      </c>
      <c r="AD850" s="79" t="str">
        <f t="shared" si="91"/>
        <v>GRADSTUDIES-100</v>
      </c>
      <c r="AE850" s="79" t="str">
        <f t="shared" si="92"/>
        <v>GRADSTUDIES-100-1</v>
      </c>
      <c r="AF850" s="27" t="s">
        <v>4400</v>
      </c>
      <c r="AG850" s="21" t="str">
        <f t="shared" si="93"/>
        <v>100</v>
      </c>
      <c r="AH850" s="144"/>
      <c r="AI850" s="59" t="str">
        <f t="shared" si="94"/>
        <v>-</v>
      </c>
      <c r="AJ850" s="21" t="str">
        <f t="shared" si="95"/>
        <v>-</v>
      </c>
      <c r="AK850" s="144"/>
      <c r="AL850" s="154"/>
      <c r="AM850" s="154"/>
      <c r="AN850" s="154"/>
      <c r="AO850" s="154"/>
      <c r="AP850" s="144"/>
    </row>
    <row r="851" spans="9:42">
      <c r="I851" s="144"/>
      <c r="J851" s="154"/>
      <c r="K851" s="154"/>
      <c r="L851" s="144"/>
      <c r="M851" s="144"/>
      <c r="N851" s="144"/>
      <c r="O851" s="144"/>
      <c r="P851" s="144"/>
      <c r="Q851" s="144"/>
      <c r="R851" s="144"/>
      <c r="S851" s="42" t="s">
        <v>4401</v>
      </c>
      <c r="T851" s="26" t="s">
        <v>4402</v>
      </c>
      <c r="U851" s="144"/>
      <c r="V851" s="65"/>
      <c r="W851" s="65"/>
      <c r="X851" s="65"/>
      <c r="Y851" s="65"/>
      <c r="Z851" s="144"/>
      <c r="AA851" s="49" t="s">
        <v>4403</v>
      </c>
      <c r="AB851" s="144"/>
      <c r="AC851" s="59" t="str">
        <f t="shared" si="90"/>
        <v>GRADSTUDIES</v>
      </c>
      <c r="AD851" s="79" t="str">
        <f t="shared" si="91"/>
        <v>GRADSTUDIES-100</v>
      </c>
      <c r="AE851" s="79" t="str">
        <f t="shared" si="92"/>
        <v>GRADSTUDIES-100-2</v>
      </c>
      <c r="AF851" s="27" t="s">
        <v>4403</v>
      </c>
      <c r="AG851" s="21" t="str">
        <f t="shared" si="93"/>
        <v>100</v>
      </c>
      <c r="AH851" s="144"/>
      <c r="AI851" s="59" t="str">
        <f t="shared" si="94"/>
        <v>-</v>
      </c>
      <c r="AJ851" s="21" t="str">
        <f t="shared" si="95"/>
        <v>-</v>
      </c>
      <c r="AK851" s="144"/>
      <c r="AL851" s="154"/>
      <c r="AM851" s="154"/>
      <c r="AN851" s="154"/>
      <c r="AO851" s="154"/>
      <c r="AP851" s="144"/>
    </row>
    <row r="852" spans="9:42">
      <c r="I852" s="144"/>
      <c r="J852" s="154"/>
      <c r="K852" s="154"/>
      <c r="L852" s="144"/>
      <c r="M852" s="144"/>
      <c r="N852" s="144"/>
      <c r="O852" s="144"/>
      <c r="P852" s="144"/>
      <c r="Q852" s="144"/>
      <c r="R852" s="144"/>
      <c r="S852" s="42" t="s">
        <v>4404</v>
      </c>
      <c r="T852" s="26" t="s">
        <v>4405</v>
      </c>
      <c r="U852" s="144"/>
      <c r="V852" s="65"/>
      <c r="W852" s="65"/>
      <c r="X852" s="65"/>
      <c r="Y852" s="65"/>
      <c r="Z852" s="144"/>
      <c r="AA852" s="49" t="s">
        <v>4406</v>
      </c>
      <c r="AB852" s="144"/>
      <c r="AC852" s="59" t="str">
        <f t="shared" si="90"/>
        <v>GRADSTUDIES</v>
      </c>
      <c r="AD852" s="79" t="str">
        <f t="shared" si="91"/>
        <v>GRADSTUDIES-100</v>
      </c>
      <c r="AE852" s="79" t="str">
        <f t="shared" si="92"/>
        <v>GRADSTUDIES-100-3</v>
      </c>
      <c r="AF852" s="27" t="s">
        <v>4406</v>
      </c>
      <c r="AG852" s="21" t="str">
        <f t="shared" si="93"/>
        <v>100</v>
      </c>
      <c r="AH852" s="144"/>
      <c r="AI852" s="59" t="str">
        <f t="shared" si="94"/>
        <v>-</v>
      </c>
      <c r="AJ852" s="21" t="str">
        <f t="shared" si="95"/>
        <v>-</v>
      </c>
      <c r="AK852" s="144"/>
      <c r="AL852" s="154"/>
      <c r="AM852" s="154"/>
      <c r="AN852" s="154"/>
      <c r="AO852" s="154"/>
      <c r="AP852" s="144"/>
    </row>
    <row r="853" spans="9:42">
      <c r="I853" s="144"/>
      <c r="J853" s="154"/>
      <c r="K853" s="154"/>
      <c r="L853" s="144"/>
      <c r="M853" s="144"/>
      <c r="N853" s="144"/>
      <c r="O853" s="144"/>
      <c r="P853" s="144"/>
      <c r="Q853" s="144"/>
      <c r="R853" s="144"/>
      <c r="S853" s="42" t="s">
        <v>4407</v>
      </c>
      <c r="T853" s="26" t="s">
        <v>4408</v>
      </c>
      <c r="U853" s="144"/>
      <c r="V853" s="65"/>
      <c r="W853" s="65"/>
      <c r="X853" s="65"/>
      <c r="Y853" s="65"/>
      <c r="Z853" s="144"/>
      <c r="AA853" s="49" t="s">
        <v>4409</v>
      </c>
      <c r="AB853" s="144"/>
      <c r="AC853" s="59" t="str">
        <f t="shared" si="90"/>
        <v>GRADSTUDIES</v>
      </c>
      <c r="AD853" s="79" t="str">
        <f t="shared" si="91"/>
        <v>GRADSTUDIES-100</v>
      </c>
      <c r="AE853" s="79" t="str">
        <f t="shared" si="92"/>
        <v>GRADSTUDIES-100-4</v>
      </c>
      <c r="AF853" s="27" t="s">
        <v>4409</v>
      </c>
      <c r="AG853" s="21" t="str">
        <f t="shared" si="93"/>
        <v>100</v>
      </c>
      <c r="AH853" s="144"/>
      <c r="AI853" s="59" t="str">
        <f t="shared" si="94"/>
        <v>-</v>
      </c>
      <c r="AJ853" s="21" t="str">
        <f t="shared" si="95"/>
        <v>-</v>
      </c>
      <c r="AK853" s="144"/>
      <c r="AL853" s="154"/>
      <c r="AM853" s="154"/>
      <c r="AN853" s="154"/>
      <c r="AO853" s="154"/>
      <c r="AP853" s="144"/>
    </row>
    <row r="854" spans="9:42">
      <c r="I854" s="144"/>
      <c r="J854" s="154"/>
      <c r="K854" s="154"/>
      <c r="L854" s="144"/>
      <c r="M854" s="144"/>
      <c r="N854" s="144"/>
      <c r="O854" s="144"/>
      <c r="P854" s="144"/>
      <c r="Q854" s="144"/>
      <c r="R854" s="144"/>
      <c r="S854" s="42" t="s">
        <v>4410</v>
      </c>
      <c r="T854" s="26" t="s">
        <v>4411</v>
      </c>
      <c r="U854" s="144"/>
      <c r="V854" s="65"/>
      <c r="W854" s="65"/>
      <c r="X854" s="65"/>
      <c r="Y854" s="65"/>
      <c r="Z854" s="144"/>
      <c r="AA854" s="49" t="s">
        <v>4412</v>
      </c>
      <c r="AB854" s="144"/>
      <c r="AC854" s="59" t="str">
        <f t="shared" si="90"/>
        <v>GRADSTUDIES</v>
      </c>
      <c r="AD854" s="79" t="str">
        <f t="shared" si="91"/>
        <v>GRADSTUDIES-100</v>
      </c>
      <c r="AE854" s="79" t="str">
        <f t="shared" si="92"/>
        <v>GRADSTUDIES-100-5</v>
      </c>
      <c r="AF854" s="27" t="s">
        <v>4412</v>
      </c>
      <c r="AG854" s="21" t="str">
        <f t="shared" si="93"/>
        <v>100</v>
      </c>
      <c r="AH854" s="144"/>
      <c r="AI854" s="59" t="str">
        <f t="shared" si="94"/>
        <v>-</v>
      </c>
      <c r="AJ854" s="21" t="str">
        <f t="shared" si="95"/>
        <v>-</v>
      </c>
      <c r="AK854" s="144"/>
      <c r="AL854" s="154"/>
      <c r="AM854" s="154"/>
      <c r="AN854" s="154"/>
      <c r="AO854" s="154"/>
      <c r="AP854" s="144"/>
    </row>
    <row r="855" spans="9:42">
      <c r="I855" s="144"/>
      <c r="J855" s="154"/>
      <c r="K855" s="154"/>
      <c r="L855" s="144"/>
      <c r="M855" s="144"/>
      <c r="N855" s="144"/>
      <c r="O855" s="144"/>
      <c r="P855" s="144"/>
      <c r="Q855" s="144"/>
      <c r="R855" s="144"/>
      <c r="S855" s="42" t="s">
        <v>4413</v>
      </c>
      <c r="T855" s="26" t="s">
        <v>4414</v>
      </c>
      <c r="U855" s="144"/>
      <c r="V855" s="65"/>
      <c r="W855" s="65"/>
      <c r="X855" s="65"/>
      <c r="Y855" s="65"/>
      <c r="Z855" s="144"/>
      <c r="AA855" s="49" t="s">
        <v>4415</v>
      </c>
      <c r="AB855" s="144"/>
      <c r="AC855" s="59" t="str">
        <f t="shared" si="90"/>
        <v>GRADSTUDIES</v>
      </c>
      <c r="AD855" s="79" t="str">
        <f t="shared" si="91"/>
        <v>GRADSTUDIES-100</v>
      </c>
      <c r="AE855" s="79" t="str">
        <f t="shared" si="92"/>
        <v>GRADSTUDIES-100-6</v>
      </c>
      <c r="AF855" s="27" t="s">
        <v>4415</v>
      </c>
      <c r="AG855" s="21" t="str">
        <f t="shared" si="93"/>
        <v>100</v>
      </c>
      <c r="AH855" s="144"/>
      <c r="AI855" s="59" t="str">
        <f t="shared" si="94"/>
        <v>-</v>
      </c>
      <c r="AJ855" s="21" t="str">
        <f t="shared" si="95"/>
        <v>-</v>
      </c>
      <c r="AK855" s="144"/>
      <c r="AL855" s="154"/>
      <c r="AM855" s="154"/>
      <c r="AN855" s="154"/>
      <c r="AO855" s="154"/>
      <c r="AP855" s="144"/>
    </row>
    <row r="856" spans="9:42">
      <c r="I856" s="144"/>
      <c r="J856" s="154"/>
      <c r="K856" s="154"/>
      <c r="L856" s="144"/>
      <c r="M856" s="144"/>
      <c r="N856" s="144"/>
      <c r="O856" s="144"/>
      <c r="P856" s="144"/>
      <c r="Q856" s="144"/>
      <c r="R856" s="144"/>
      <c r="S856" s="42" t="s">
        <v>4416</v>
      </c>
      <c r="T856" s="26" t="s">
        <v>4417</v>
      </c>
      <c r="U856" s="144"/>
      <c r="V856" s="65"/>
      <c r="W856" s="65"/>
      <c r="X856" s="65"/>
      <c r="Y856" s="65"/>
      <c r="Z856" s="144"/>
      <c r="AA856" s="49" t="s">
        <v>4418</v>
      </c>
      <c r="AB856" s="144"/>
      <c r="AC856" s="59" t="str">
        <f t="shared" si="90"/>
        <v>GRADSTUDIES</v>
      </c>
      <c r="AD856" s="79" t="str">
        <f t="shared" si="91"/>
        <v>GRADSTUDIES-100</v>
      </c>
      <c r="AE856" s="79" t="str">
        <f t="shared" si="92"/>
        <v>GRADSTUDIES-100-7</v>
      </c>
      <c r="AF856" s="27" t="s">
        <v>4418</v>
      </c>
      <c r="AG856" s="21" t="str">
        <f t="shared" si="93"/>
        <v>100</v>
      </c>
      <c r="AH856" s="144"/>
      <c r="AI856" s="59" t="str">
        <f t="shared" si="94"/>
        <v>-</v>
      </c>
      <c r="AJ856" s="21" t="str">
        <f t="shared" si="95"/>
        <v>-</v>
      </c>
      <c r="AK856" s="144"/>
      <c r="AL856" s="154"/>
      <c r="AM856" s="154"/>
      <c r="AN856" s="154"/>
      <c r="AO856" s="154"/>
      <c r="AP856" s="144"/>
    </row>
    <row r="857" spans="9:42">
      <c r="I857" s="144"/>
      <c r="J857" s="154"/>
      <c r="K857" s="154"/>
      <c r="L857" s="144"/>
      <c r="M857" s="144"/>
      <c r="N857" s="144"/>
      <c r="O857" s="144"/>
      <c r="P857" s="144"/>
      <c r="Q857" s="144"/>
      <c r="R857" s="144"/>
      <c r="S857" s="42" t="s">
        <v>4419</v>
      </c>
      <c r="T857" s="26" t="s">
        <v>4420</v>
      </c>
      <c r="U857" s="144"/>
      <c r="V857" s="65"/>
      <c r="W857" s="65"/>
      <c r="X857" s="65"/>
      <c r="Y857" s="65"/>
      <c r="Z857" s="144"/>
      <c r="AA857" s="49" t="s">
        <v>4421</v>
      </c>
      <c r="AB857" s="144"/>
      <c r="AC857" s="59" t="str">
        <f t="shared" si="90"/>
        <v>GRADSTUDIES</v>
      </c>
      <c r="AD857" s="79" t="str">
        <f t="shared" si="91"/>
        <v>GRADSTUDIES-100</v>
      </c>
      <c r="AE857" s="79" t="str">
        <f t="shared" si="92"/>
        <v>GRADSTUDIES-100-8</v>
      </c>
      <c r="AF857" s="27" t="s">
        <v>4421</v>
      </c>
      <c r="AG857" s="21" t="str">
        <f t="shared" si="93"/>
        <v>100</v>
      </c>
      <c r="AH857" s="144"/>
      <c r="AI857" s="59" t="str">
        <f t="shared" si="94"/>
        <v>-</v>
      </c>
      <c r="AJ857" s="21" t="str">
        <f t="shared" si="95"/>
        <v>-</v>
      </c>
      <c r="AK857" s="144"/>
      <c r="AL857" s="154"/>
      <c r="AM857" s="154"/>
      <c r="AN857" s="154"/>
      <c r="AO857" s="154"/>
      <c r="AP857" s="144"/>
    </row>
    <row r="858" spans="9:42">
      <c r="I858" s="144"/>
      <c r="J858" s="154"/>
      <c r="K858" s="154"/>
      <c r="L858" s="144"/>
      <c r="M858" s="144"/>
      <c r="N858" s="144"/>
      <c r="O858" s="144"/>
      <c r="P858" s="144"/>
      <c r="Q858" s="144"/>
      <c r="R858" s="144"/>
      <c r="S858" s="42" t="s">
        <v>4422</v>
      </c>
      <c r="T858" s="26" t="s">
        <v>4423</v>
      </c>
      <c r="U858" s="144"/>
      <c r="V858" s="65"/>
      <c r="W858" s="65"/>
      <c r="X858" s="65"/>
      <c r="Y858" s="65"/>
      <c r="Z858" s="144"/>
      <c r="AA858" s="49" t="s">
        <v>4424</v>
      </c>
      <c r="AB858" s="144"/>
      <c r="AC858" s="59" t="str">
        <f t="shared" si="90"/>
        <v>GRADSTUDIES</v>
      </c>
      <c r="AD858" s="79" t="str">
        <f t="shared" si="91"/>
        <v>GRADSTUDIES-100</v>
      </c>
      <c r="AE858" s="79" t="str">
        <f t="shared" si="92"/>
        <v>GRADSTUDIES-100-9</v>
      </c>
      <c r="AF858" s="27" t="s">
        <v>4424</v>
      </c>
      <c r="AG858" s="21" t="str">
        <f t="shared" si="93"/>
        <v>100</v>
      </c>
      <c r="AH858" s="144"/>
      <c r="AI858" s="59" t="str">
        <f t="shared" si="94"/>
        <v>-</v>
      </c>
      <c r="AJ858" s="21" t="str">
        <f t="shared" si="95"/>
        <v>-</v>
      </c>
      <c r="AK858" s="144"/>
      <c r="AL858" s="154"/>
      <c r="AM858" s="154"/>
      <c r="AN858" s="154"/>
      <c r="AO858" s="154"/>
      <c r="AP858" s="144"/>
    </row>
    <row r="859" spans="9:42">
      <c r="I859" s="144"/>
      <c r="J859" s="154"/>
      <c r="K859" s="154"/>
      <c r="L859" s="144"/>
      <c r="M859" s="144"/>
      <c r="N859" s="144"/>
      <c r="O859" s="144"/>
      <c r="P859" s="144"/>
      <c r="Q859" s="144"/>
      <c r="R859" s="144"/>
      <c r="S859" s="42" t="s">
        <v>4425</v>
      </c>
      <c r="T859" s="26" t="s">
        <v>4426</v>
      </c>
      <c r="U859" s="144"/>
      <c r="V859" s="65"/>
      <c r="W859" s="65"/>
      <c r="X859" s="65"/>
      <c r="Y859" s="65"/>
      <c r="Z859" s="144"/>
      <c r="AA859" s="49" t="s">
        <v>4427</v>
      </c>
      <c r="AB859" s="144"/>
      <c r="AC859" s="59" t="str">
        <f t="shared" si="90"/>
        <v>GRADSTUDIES</v>
      </c>
      <c r="AD859" s="79" t="str">
        <f t="shared" si="91"/>
        <v>GRADSTUDIES-100</v>
      </c>
      <c r="AE859" s="79" t="str">
        <f t="shared" si="92"/>
        <v>GRADSTUDIES-100-10</v>
      </c>
      <c r="AF859" s="27" t="s">
        <v>4427</v>
      </c>
      <c r="AG859" s="21" t="str">
        <f t="shared" si="93"/>
        <v>100</v>
      </c>
      <c r="AH859" s="144"/>
      <c r="AI859" s="59" t="str">
        <f t="shared" si="94"/>
        <v>-</v>
      </c>
      <c r="AJ859" s="21" t="str">
        <f t="shared" si="95"/>
        <v>-</v>
      </c>
      <c r="AK859" s="144"/>
      <c r="AL859" s="154"/>
      <c r="AM859" s="154"/>
      <c r="AN859" s="154"/>
      <c r="AO859" s="154"/>
      <c r="AP859" s="144"/>
    </row>
    <row r="860" spans="9:42">
      <c r="I860" s="144"/>
      <c r="J860" s="154"/>
      <c r="K860" s="154"/>
      <c r="L860" s="144"/>
      <c r="M860" s="144"/>
      <c r="N860" s="144"/>
      <c r="O860" s="144"/>
      <c r="P860" s="144"/>
      <c r="Q860" s="144"/>
      <c r="R860" s="144"/>
      <c r="S860" s="42" t="s">
        <v>4428</v>
      </c>
      <c r="T860" s="26" t="s">
        <v>4429</v>
      </c>
      <c r="U860" s="144"/>
      <c r="V860" s="65"/>
      <c r="W860" s="65"/>
      <c r="X860" s="65"/>
      <c r="Y860" s="65"/>
      <c r="Z860" s="144"/>
      <c r="AA860" s="49" t="s">
        <v>4430</v>
      </c>
      <c r="AB860" s="144"/>
      <c r="AC860" s="59" t="str">
        <f t="shared" si="90"/>
        <v>ADMISSIONS</v>
      </c>
      <c r="AD860" s="79" t="str">
        <f t="shared" si="91"/>
        <v>ADMISSIONS-100</v>
      </c>
      <c r="AE860" s="79" t="str">
        <f t="shared" si="92"/>
        <v>ADMISSIONS-100-1</v>
      </c>
      <c r="AF860" s="27" t="s">
        <v>4430</v>
      </c>
      <c r="AG860" s="21" t="str">
        <f t="shared" si="93"/>
        <v>100</v>
      </c>
      <c r="AH860" s="144"/>
      <c r="AI860" s="59" t="str">
        <f t="shared" si="94"/>
        <v>-</v>
      </c>
      <c r="AJ860" s="21" t="str">
        <f t="shared" si="95"/>
        <v>-</v>
      </c>
      <c r="AK860" s="144"/>
      <c r="AL860" s="154"/>
      <c r="AM860" s="154"/>
      <c r="AN860" s="154"/>
      <c r="AO860" s="154"/>
      <c r="AP860" s="144"/>
    </row>
    <row r="861" spans="9:42">
      <c r="I861" s="144"/>
      <c r="J861" s="154"/>
      <c r="K861" s="154"/>
      <c r="L861" s="144"/>
      <c r="M861" s="144"/>
      <c r="N861" s="144"/>
      <c r="O861" s="144"/>
      <c r="P861" s="144"/>
      <c r="Q861" s="144"/>
      <c r="R861" s="144"/>
      <c r="S861" s="42" t="s">
        <v>4431</v>
      </c>
      <c r="T861" s="26" t="s">
        <v>4432</v>
      </c>
      <c r="U861" s="144"/>
      <c r="V861" s="65"/>
      <c r="W861" s="65"/>
      <c r="X861" s="65"/>
      <c r="Y861" s="65"/>
      <c r="Z861" s="144"/>
      <c r="AA861" s="49" t="s">
        <v>4433</v>
      </c>
      <c r="AB861" s="144"/>
      <c r="AC861" s="59" t="str">
        <f t="shared" si="90"/>
        <v>ADMISSIONS</v>
      </c>
      <c r="AD861" s="79" t="str">
        <f t="shared" si="91"/>
        <v>ADMISSIONS-100</v>
      </c>
      <c r="AE861" s="79" t="str">
        <f t="shared" si="92"/>
        <v>ADMISSIONS-100-2</v>
      </c>
      <c r="AF861" s="27" t="s">
        <v>4433</v>
      </c>
      <c r="AG861" s="21" t="str">
        <f t="shared" si="93"/>
        <v>100</v>
      </c>
      <c r="AH861" s="144"/>
      <c r="AI861" s="59" t="str">
        <f t="shared" si="94"/>
        <v>-</v>
      </c>
      <c r="AJ861" s="21" t="str">
        <f t="shared" si="95"/>
        <v>-</v>
      </c>
      <c r="AK861" s="144"/>
      <c r="AL861" s="154"/>
      <c r="AM861" s="154"/>
      <c r="AN861" s="154"/>
      <c r="AO861" s="154"/>
      <c r="AP861" s="144"/>
    </row>
    <row r="862" spans="9:42">
      <c r="I862" s="144"/>
      <c r="J862" s="154"/>
      <c r="K862" s="154"/>
      <c r="L862" s="144"/>
      <c r="M862" s="144"/>
      <c r="N862" s="144"/>
      <c r="O862" s="144"/>
      <c r="P862" s="144"/>
      <c r="Q862" s="144"/>
      <c r="R862" s="144"/>
      <c r="S862" s="42" t="s">
        <v>4434</v>
      </c>
      <c r="T862" s="26" t="s">
        <v>4435</v>
      </c>
      <c r="U862" s="144"/>
      <c r="V862" s="65"/>
      <c r="W862" s="65"/>
      <c r="X862" s="65"/>
      <c r="Y862" s="65"/>
      <c r="Z862" s="144"/>
      <c r="AA862" s="49" t="s">
        <v>4436</v>
      </c>
      <c r="AB862" s="144"/>
      <c r="AC862" s="59" t="str">
        <f t="shared" si="90"/>
        <v>ADMISSIONS</v>
      </c>
      <c r="AD862" s="79" t="str">
        <f t="shared" si="91"/>
        <v>ADMISSIONS-100</v>
      </c>
      <c r="AE862" s="79" t="str">
        <f t="shared" si="92"/>
        <v>ADMISSIONS-100-3</v>
      </c>
      <c r="AF862" s="27" t="s">
        <v>4436</v>
      </c>
      <c r="AG862" s="21" t="str">
        <f t="shared" si="93"/>
        <v>100</v>
      </c>
      <c r="AH862" s="144"/>
      <c r="AI862" s="59" t="str">
        <f t="shared" si="94"/>
        <v>-</v>
      </c>
      <c r="AJ862" s="21" t="str">
        <f t="shared" si="95"/>
        <v>-</v>
      </c>
      <c r="AK862" s="144"/>
      <c r="AL862" s="154"/>
      <c r="AM862" s="154"/>
      <c r="AN862" s="154"/>
      <c r="AO862" s="154"/>
      <c r="AP862" s="144"/>
    </row>
    <row r="863" spans="9:42">
      <c r="I863" s="144"/>
      <c r="J863" s="154"/>
      <c r="K863" s="154"/>
      <c r="L863" s="144"/>
      <c r="M863" s="144"/>
      <c r="N863" s="144"/>
      <c r="O863" s="144"/>
      <c r="P863" s="144"/>
      <c r="Q863" s="144"/>
      <c r="R863" s="144"/>
      <c r="S863" s="42" t="s">
        <v>4437</v>
      </c>
      <c r="T863" s="26" t="s">
        <v>4438</v>
      </c>
      <c r="U863" s="144"/>
      <c r="V863" s="65"/>
      <c r="W863" s="65"/>
      <c r="X863" s="65"/>
      <c r="Y863" s="65"/>
      <c r="Z863" s="144"/>
      <c r="AA863" s="49" t="s">
        <v>4439</v>
      </c>
      <c r="AB863" s="144"/>
      <c r="AC863" s="59" t="str">
        <f t="shared" si="90"/>
        <v>ADMISSIONS</v>
      </c>
      <c r="AD863" s="79" t="str">
        <f t="shared" si="91"/>
        <v>ADMISSIONS-100</v>
      </c>
      <c r="AE863" s="79" t="str">
        <f t="shared" si="92"/>
        <v>ADMISSIONS-100-4</v>
      </c>
      <c r="AF863" s="27" t="s">
        <v>4439</v>
      </c>
      <c r="AG863" s="21" t="str">
        <f t="shared" si="93"/>
        <v>100</v>
      </c>
      <c r="AH863" s="144"/>
      <c r="AI863" s="59" t="str">
        <f t="shared" si="94"/>
        <v>-</v>
      </c>
      <c r="AJ863" s="21" t="str">
        <f t="shared" si="95"/>
        <v>-</v>
      </c>
      <c r="AK863" s="144"/>
      <c r="AL863" s="154"/>
      <c r="AM863" s="154"/>
      <c r="AN863" s="154"/>
      <c r="AO863" s="154"/>
      <c r="AP863" s="144"/>
    </row>
    <row r="864" spans="9:42">
      <c r="I864" s="144"/>
      <c r="J864" s="154"/>
      <c r="K864" s="154"/>
      <c r="L864" s="144"/>
      <c r="M864" s="144"/>
      <c r="N864" s="144"/>
      <c r="O864" s="144"/>
      <c r="P864" s="144"/>
      <c r="Q864" s="144"/>
      <c r="R864" s="144"/>
      <c r="S864" s="42" t="s">
        <v>4440</v>
      </c>
      <c r="T864" s="26" t="s">
        <v>4441</v>
      </c>
      <c r="U864" s="144"/>
      <c r="V864" s="65"/>
      <c r="W864" s="65"/>
      <c r="X864" s="65"/>
      <c r="Y864" s="65"/>
      <c r="Z864" s="144"/>
      <c r="AA864" s="49" t="s">
        <v>4442</v>
      </c>
      <c r="AB864" s="144"/>
      <c r="AC864" s="59" t="str">
        <f t="shared" si="90"/>
        <v>ADMISSIONS</v>
      </c>
      <c r="AD864" s="79" t="str">
        <f t="shared" si="91"/>
        <v>ADMISSIONS-100</v>
      </c>
      <c r="AE864" s="79" t="str">
        <f t="shared" si="92"/>
        <v>ADMISSIONS-100-5</v>
      </c>
      <c r="AF864" s="27" t="s">
        <v>4442</v>
      </c>
      <c r="AG864" s="21" t="str">
        <f t="shared" si="93"/>
        <v>100</v>
      </c>
      <c r="AH864" s="144"/>
      <c r="AI864" s="59" t="str">
        <f t="shared" si="94"/>
        <v>-</v>
      </c>
      <c r="AJ864" s="21" t="str">
        <f t="shared" si="95"/>
        <v>-</v>
      </c>
      <c r="AK864" s="144"/>
      <c r="AL864" s="154"/>
      <c r="AM864" s="154"/>
      <c r="AN864" s="154"/>
      <c r="AO864" s="154"/>
      <c r="AP864" s="144"/>
    </row>
    <row r="865" spans="9:42">
      <c r="I865" s="144"/>
      <c r="J865" s="154"/>
      <c r="K865" s="154"/>
      <c r="L865" s="144"/>
      <c r="M865" s="144"/>
      <c r="N865" s="144"/>
      <c r="O865" s="144"/>
      <c r="P865" s="144"/>
      <c r="Q865" s="144"/>
      <c r="R865" s="144"/>
      <c r="S865" s="42" t="s">
        <v>4443</v>
      </c>
      <c r="T865" s="26" t="s">
        <v>3108</v>
      </c>
      <c r="U865" s="144"/>
      <c r="V865" s="65"/>
      <c r="W865" s="65"/>
      <c r="X865" s="65"/>
      <c r="Y865" s="65"/>
      <c r="Z865" s="144"/>
      <c r="AA865" s="49" t="s">
        <v>4444</v>
      </c>
      <c r="AB865" s="144"/>
      <c r="AC865" s="59" t="str">
        <f t="shared" si="90"/>
        <v>CELS</v>
      </c>
      <c r="AD865" s="79" t="str">
        <f t="shared" si="91"/>
        <v>CELS-100</v>
      </c>
      <c r="AE865" s="79" t="str">
        <f t="shared" si="92"/>
        <v>CELS-100-134</v>
      </c>
      <c r="AF865" s="27" t="s">
        <v>4444</v>
      </c>
      <c r="AG865" s="21" t="str">
        <f t="shared" si="93"/>
        <v>100</v>
      </c>
      <c r="AH865" s="144"/>
      <c r="AI865" s="59" t="str">
        <f t="shared" si="94"/>
        <v>-</v>
      </c>
      <c r="AJ865" s="21" t="str">
        <f t="shared" si="95"/>
        <v>-</v>
      </c>
      <c r="AK865" s="144"/>
      <c r="AL865" s="154"/>
      <c r="AM865" s="154"/>
      <c r="AN865" s="154"/>
      <c r="AO865" s="154"/>
      <c r="AP865" s="144"/>
    </row>
    <row r="866" spans="9:42">
      <c r="I866" s="144"/>
      <c r="J866" s="154"/>
      <c r="K866" s="154"/>
      <c r="L866" s="144"/>
      <c r="M866" s="144"/>
      <c r="N866" s="144"/>
      <c r="O866" s="144"/>
      <c r="P866" s="144"/>
      <c r="Q866" s="144"/>
      <c r="R866" s="144"/>
      <c r="S866" s="42" t="s">
        <v>4445</v>
      </c>
      <c r="T866" s="26" t="s">
        <v>4446</v>
      </c>
      <c r="U866" s="144"/>
      <c r="V866" s="65"/>
      <c r="W866" s="65"/>
      <c r="X866" s="65"/>
      <c r="Y866" s="65"/>
      <c r="Z866" s="144"/>
      <c r="AA866" s="49" t="s">
        <v>4447</v>
      </c>
      <c r="AB866" s="144"/>
      <c r="AC866" s="59" t="str">
        <f t="shared" si="90"/>
        <v>CELS</v>
      </c>
      <c r="AD866" s="79" t="str">
        <f t="shared" si="91"/>
        <v>CELS-100</v>
      </c>
      <c r="AE866" s="79" t="str">
        <f t="shared" si="92"/>
        <v>CELS-100-135</v>
      </c>
      <c r="AF866" s="27" t="s">
        <v>4447</v>
      </c>
      <c r="AG866" s="21" t="str">
        <f t="shared" si="93"/>
        <v>100</v>
      </c>
      <c r="AH866" s="144"/>
      <c r="AI866" s="59" t="str">
        <f t="shared" si="94"/>
        <v>-</v>
      </c>
      <c r="AJ866" s="21" t="str">
        <f t="shared" si="95"/>
        <v>-</v>
      </c>
      <c r="AK866" s="144"/>
      <c r="AL866" s="154"/>
      <c r="AM866" s="154"/>
      <c r="AN866" s="154"/>
      <c r="AO866" s="154"/>
      <c r="AP866" s="144"/>
    </row>
    <row r="867" spans="9:42">
      <c r="I867" s="144"/>
      <c r="J867" s="154"/>
      <c r="K867" s="154"/>
      <c r="L867" s="144"/>
      <c r="M867" s="144"/>
      <c r="N867" s="144"/>
      <c r="O867" s="144"/>
      <c r="P867" s="144"/>
      <c r="Q867" s="144"/>
      <c r="R867" s="144"/>
      <c r="S867" s="42" t="s">
        <v>4448</v>
      </c>
      <c r="T867" s="26" t="s">
        <v>3108</v>
      </c>
      <c r="U867" s="144"/>
      <c r="V867" s="65"/>
      <c r="W867" s="65"/>
      <c r="X867" s="65"/>
      <c r="Y867" s="65"/>
      <c r="Z867" s="144"/>
      <c r="AA867" s="49" t="s">
        <v>4449</v>
      </c>
      <c r="AB867" s="144"/>
      <c r="AC867" s="59" t="str">
        <f t="shared" si="90"/>
        <v>CELS</v>
      </c>
      <c r="AD867" s="79" t="str">
        <f t="shared" si="91"/>
        <v>CELS-100</v>
      </c>
      <c r="AE867" s="79" t="str">
        <f t="shared" si="92"/>
        <v>CELS-100-136</v>
      </c>
      <c r="AF867" s="27" t="s">
        <v>4449</v>
      </c>
      <c r="AG867" s="21" t="str">
        <f t="shared" si="93"/>
        <v>100</v>
      </c>
      <c r="AH867" s="144"/>
      <c r="AI867" s="59" t="str">
        <f t="shared" si="94"/>
        <v>-</v>
      </c>
      <c r="AJ867" s="21" t="str">
        <f t="shared" si="95"/>
        <v>-</v>
      </c>
      <c r="AK867" s="144"/>
      <c r="AL867" s="154"/>
      <c r="AM867" s="154"/>
      <c r="AN867" s="154"/>
      <c r="AO867" s="154"/>
      <c r="AP867" s="144"/>
    </row>
    <row r="868" spans="9:42">
      <c r="I868" s="144"/>
      <c r="J868" s="154"/>
      <c r="K868" s="154"/>
      <c r="L868" s="144"/>
      <c r="M868" s="144"/>
      <c r="N868" s="144"/>
      <c r="O868" s="144"/>
      <c r="P868" s="144"/>
      <c r="Q868" s="144"/>
      <c r="R868" s="144"/>
      <c r="S868" s="42" t="s">
        <v>4450</v>
      </c>
      <c r="T868" s="26" t="s">
        <v>3108</v>
      </c>
      <c r="U868" s="144"/>
      <c r="V868" s="65"/>
      <c r="W868" s="65"/>
      <c r="X868" s="65"/>
      <c r="Y868" s="65"/>
      <c r="Z868" s="144"/>
      <c r="AA868" s="49" t="s">
        <v>4451</v>
      </c>
      <c r="AB868" s="144"/>
      <c r="AC868" s="59" t="str">
        <f t="shared" si="90"/>
        <v>CELS</v>
      </c>
      <c r="AD868" s="79" t="str">
        <f t="shared" si="91"/>
        <v>CELS-100</v>
      </c>
      <c r="AE868" s="79" t="str">
        <f t="shared" si="92"/>
        <v>CELS-100-137</v>
      </c>
      <c r="AF868" s="27" t="s">
        <v>4451</v>
      </c>
      <c r="AG868" s="21" t="str">
        <f t="shared" si="93"/>
        <v>100</v>
      </c>
      <c r="AH868" s="144"/>
      <c r="AI868" s="59" t="str">
        <f t="shared" si="94"/>
        <v>-</v>
      </c>
      <c r="AJ868" s="21" t="str">
        <f t="shared" si="95"/>
        <v>-</v>
      </c>
      <c r="AK868" s="144"/>
      <c r="AL868" s="154"/>
      <c r="AM868" s="154"/>
      <c r="AN868" s="154"/>
      <c r="AO868" s="154"/>
      <c r="AP868" s="144"/>
    </row>
    <row r="869" spans="9:42">
      <c r="I869" s="144"/>
      <c r="J869" s="154"/>
      <c r="K869" s="154"/>
      <c r="L869" s="144"/>
      <c r="M869" s="144"/>
      <c r="N869" s="144"/>
      <c r="O869" s="144"/>
      <c r="P869" s="144"/>
      <c r="Q869" s="144"/>
      <c r="R869" s="144"/>
      <c r="S869" s="42" t="s">
        <v>4452</v>
      </c>
      <c r="T869" s="26" t="s">
        <v>4453</v>
      </c>
      <c r="U869" s="144"/>
      <c r="V869" s="65"/>
      <c r="W869" s="65"/>
      <c r="X869" s="65"/>
      <c r="Y869" s="65"/>
      <c r="Z869" s="144"/>
      <c r="AA869" s="49" t="s">
        <v>4454</v>
      </c>
      <c r="AB869" s="144"/>
      <c r="AC869" s="59" t="str">
        <f t="shared" si="90"/>
        <v>CELS</v>
      </c>
      <c r="AD869" s="79" t="str">
        <f t="shared" si="91"/>
        <v>CELS-100</v>
      </c>
      <c r="AE869" s="79" t="str">
        <f t="shared" si="92"/>
        <v>CELS-100-138</v>
      </c>
      <c r="AF869" s="27" t="s">
        <v>4454</v>
      </c>
      <c r="AG869" s="21" t="str">
        <f t="shared" si="93"/>
        <v>100</v>
      </c>
      <c r="AH869" s="144"/>
      <c r="AI869" s="59" t="str">
        <f t="shared" si="94"/>
        <v>-</v>
      </c>
      <c r="AJ869" s="21" t="str">
        <f t="shared" si="95"/>
        <v>-</v>
      </c>
      <c r="AK869" s="144"/>
      <c r="AL869" s="154"/>
      <c r="AM869" s="154"/>
      <c r="AN869" s="154"/>
      <c r="AO869" s="154"/>
      <c r="AP869" s="144"/>
    </row>
    <row r="870" spans="9:42">
      <c r="I870" s="144"/>
      <c r="J870" s="154"/>
      <c r="K870" s="154"/>
      <c r="L870" s="144"/>
      <c r="M870" s="144"/>
      <c r="N870" s="144"/>
      <c r="O870" s="144"/>
      <c r="P870" s="144"/>
      <c r="Q870" s="144"/>
      <c r="R870" s="144"/>
      <c r="S870" s="42" t="s">
        <v>4455</v>
      </c>
      <c r="T870" s="26" t="s">
        <v>4456</v>
      </c>
      <c r="U870" s="144"/>
      <c r="V870" s="65"/>
      <c r="W870" s="65"/>
      <c r="X870" s="65"/>
      <c r="Y870" s="65"/>
      <c r="Z870" s="144"/>
      <c r="AA870" s="49" t="s">
        <v>4457</v>
      </c>
      <c r="AB870" s="144"/>
      <c r="AC870" s="59" t="str">
        <f t="shared" si="90"/>
        <v>PROVOST-Global_Strategies</v>
      </c>
      <c r="AD870" s="79" t="str">
        <f t="shared" si="91"/>
        <v>PROVOST-Global_Strategies-100</v>
      </c>
      <c r="AE870" s="79" t="str">
        <f t="shared" si="92"/>
        <v>PROVOST-Global_Strategies-100-7</v>
      </c>
      <c r="AF870" s="27" t="s">
        <v>4457</v>
      </c>
      <c r="AG870" s="21" t="str">
        <f t="shared" si="93"/>
        <v>100</v>
      </c>
      <c r="AH870" s="144"/>
      <c r="AI870" s="59" t="str">
        <f t="shared" si="94"/>
        <v>-</v>
      </c>
      <c r="AJ870" s="21" t="str">
        <f t="shared" si="95"/>
        <v>-</v>
      </c>
      <c r="AK870" s="144"/>
      <c r="AL870" s="154"/>
      <c r="AM870" s="154"/>
      <c r="AN870" s="154"/>
      <c r="AO870" s="154"/>
      <c r="AP870" s="144"/>
    </row>
    <row r="871" spans="9:42">
      <c r="I871" s="144"/>
      <c r="J871" s="154"/>
      <c r="K871" s="154"/>
      <c r="L871" s="144"/>
      <c r="M871" s="144"/>
      <c r="N871" s="144"/>
      <c r="O871" s="144"/>
      <c r="P871" s="144"/>
      <c r="Q871" s="144"/>
      <c r="R871" s="144"/>
      <c r="S871" s="42" t="s">
        <v>4458</v>
      </c>
      <c r="T871" s="26" t="s">
        <v>3108</v>
      </c>
      <c r="U871" s="144"/>
      <c r="V871" s="65"/>
      <c r="W871" s="65"/>
      <c r="X871" s="65"/>
      <c r="Y871" s="65"/>
      <c r="Z871" s="144"/>
      <c r="AA871" s="49" t="s">
        <v>4459</v>
      </c>
      <c r="AB871" s="144"/>
      <c r="AC871" s="59" t="str">
        <f t="shared" si="90"/>
        <v>ENROLLMGMT</v>
      </c>
      <c r="AD871" s="79" t="str">
        <f t="shared" si="91"/>
        <v>ENROLLMGMT-100</v>
      </c>
      <c r="AE871" s="79" t="str">
        <f t="shared" si="92"/>
        <v>ENROLLMGMT-100-1</v>
      </c>
      <c r="AF871" s="27" t="s">
        <v>4459</v>
      </c>
      <c r="AG871" s="21" t="str">
        <f t="shared" si="93"/>
        <v>100</v>
      </c>
      <c r="AH871" s="144"/>
      <c r="AI871" s="59" t="str">
        <f t="shared" si="94"/>
        <v>-</v>
      </c>
      <c r="AJ871" s="21" t="str">
        <f t="shared" si="95"/>
        <v>-</v>
      </c>
      <c r="AK871" s="144"/>
      <c r="AL871" s="154"/>
      <c r="AM871" s="154"/>
      <c r="AN871" s="154"/>
      <c r="AO871" s="154"/>
      <c r="AP871" s="144"/>
    </row>
    <row r="872" spans="9:42">
      <c r="I872" s="144"/>
      <c r="J872" s="154"/>
      <c r="K872" s="154"/>
      <c r="L872" s="144"/>
      <c r="M872" s="144"/>
      <c r="N872" s="144"/>
      <c r="O872" s="144"/>
      <c r="P872" s="144"/>
      <c r="Q872" s="144"/>
      <c r="R872" s="144"/>
      <c r="S872" s="42" t="s">
        <v>4460</v>
      </c>
      <c r="T872" s="26" t="s">
        <v>4461</v>
      </c>
      <c r="U872" s="144"/>
      <c r="V872" s="65"/>
      <c r="W872" s="65"/>
      <c r="X872" s="65"/>
      <c r="Y872" s="65"/>
      <c r="Z872" s="144"/>
      <c r="AA872" s="49" t="s">
        <v>4462</v>
      </c>
      <c r="AB872" s="144"/>
      <c r="AC872" s="59" t="str">
        <f t="shared" si="90"/>
        <v>ENROLLMGMT</v>
      </c>
      <c r="AD872" s="79" t="str">
        <f t="shared" si="91"/>
        <v>ENROLLMGMT-100</v>
      </c>
      <c r="AE872" s="79" t="str">
        <f t="shared" si="92"/>
        <v>ENROLLMGMT-100-2</v>
      </c>
      <c r="AF872" s="27" t="s">
        <v>4462</v>
      </c>
      <c r="AG872" s="21" t="str">
        <f t="shared" si="93"/>
        <v>100</v>
      </c>
      <c r="AH872" s="144"/>
      <c r="AI872" s="59" t="str">
        <f t="shared" si="94"/>
        <v>-</v>
      </c>
      <c r="AJ872" s="21" t="str">
        <f t="shared" si="95"/>
        <v>-</v>
      </c>
      <c r="AK872" s="144"/>
      <c r="AL872" s="154"/>
      <c r="AM872" s="154"/>
      <c r="AN872" s="154"/>
      <c r="AO872" s="154"/>
      <c r="AP872" s="144"/>
    </row>
    <row r="873" spans="9:42">
      <c r="I873" s="144"/>
      <c r="J873" s="154"/>
      <c r="K873" s="154"/>
      <c r="L873" s="144"/>
      <c r="M873" s="144"/>
      <c r="N873" s="144"/>
      <c r="O873" s="144"/>
      <c r="P873" s="144"/>
      <c r="Q873" s="144"/>
      <c r="R873" s="144"/>
      <c r="S873" s="42" t="s">
        <v>4463</v>
      </c>
      <c r="T873" s="26" t="s">
        <v>3108</v>
      </c>
      <c r="U873" s="144"/>
      <c r="V873" s="65"/>
      <c r="W873" s="65"/>
      <c r="X873" s="65"/>
      <c r="Y873" s="65"/>
      <c r="Z873" s="144"/>
      <c r="AA873" s="49" t="s">
        <v>4464</v>
      </c>
      <c r="AB873" s="144"/>
      <c r="AC873" s="59" t="str">
        <f t="shared" si="90"/>
        <v>ENROLLMGMT-New_Student_Transitions</v>
      </c>
      <c r="AD873" s="79" t="str">
        <f t="shared" si="91"/>
        <v>ENROLLMGMT-New_Student_Transitions-100</v>
      </c>
      <c r="AE873" s="79" t="str">
        <f t="shared" si="92"/>
        <v>ENROLLMGMT-New_Student_Transitions-100-1</v>
      </c>
      <c r="AF873" s="27" t="s">
        <v>4464</v>
      </c>
      <c r="AG873" s="21" t="str">
        <f t="shared" si="93"/>
        <v>100</v>
      </c>
      <c r="AH873" s="144"/>
      <c r="AI873" s="59" t="str">
        <f t="shared" si="94"/>
        <v>-</v>
      </c>
      <c r="AJ873" s="21" t="str">
        <f t="shared" si="95"/>
        <v>-</v>
      </c>
      <c r="AK873" s="144"/>
      <c r="AL873" s="154"/>
      <c r="AM873" s="154"/>
      <c r="AN873" s="154"/>
      <c r="AO873" s="154"/>
      <c r="AP873" s="144"/>
    </row>
    <row r="874" spans="9:42">
      <c r="I874" s="144"/>
      <c r="J874" s="154"/>
      <c r="K874" s="154"/>
      <c r="L874" s="144"/>
      <c r="M874" s="144"/>
      <c r="N874" s="144"/>
      <c r="O874" s="144"/>
      <c r="P874" s="144"/>
      <c r="Q874" s="144"/>
      <c r="R874" s="144"/>
      <c r="S874" s="42" t="s">
        <v>4465</v>
      </c>
      <c r="T874" s="26" t="s">
        <v>4466</v>
      </c>
      <c r="U874" s="144"/>
      <c r="V874" s="65"/>
      <c r="W874" s="65"/>
      <c r="X874" s="65"/>
      <c r="Y874" s="65"/>
      <c r="Z874" s="144"/>
      <c r="AA874" s="49" t="s">
        <v>4467</v>
      </c>
      <c r="AB874" s="144"/>
      <c r="AC874" s="59" t="str">
        <f t="shared" si="90"/>
        <v>ENROLLMGMT-New_Student_Transitions</v>
      </c>
      <c r="AD874" s="79" t="str">
        <f t="shared" si="91"/>
        <v>ENROLLMGMT-New_Student_Transitions-100</v>
      </c>
      <c r="AE874" s="79" t="str">
        <f t="shared" si="92"/>
        <v>ENROLLMGMT-New_Student_Transitions-100-2</v>
      </c>
      <c r="AF874" s="27" t="s">
        <v>4467</v>
      </c>
      <c r="AG874" s="21" t="str">
        <f t="shared" si="93"/>
        <v>100</v>
      </c>
      <c r="AH874" s="144"/>
      <c r="AI874" s="59" t="str">
        <f t="shared" si="94"/>
        <v>-</v>
      </c>
      <c r="AJ874" s="21" t="str">
        <f t="shared" si="95"/>
        <v>-</v>
      </c>
      <c r="AK874" s="144"/>
      <c r="AL874" s="154"/>
      <c r="AM874" s="154"/>
      <c r="AN874" s="154"/>
      <c r="AO874" s="154"/>
      <c r="AP874" s="144"/>
    </row>
    <row r="875" spans="9:42">
      <c r="I875" s="144"/>
      <c r="J875" s="154"/>
      <c r="K875" s="154"/>
      <c r="L875" s="144"/>
      <c r="M875" s="144"/>
      <c r="N875" s="144"/>
      <c r="O875" s="144"/>
      <c r="P875" s="144"/>
      <c r="Q875" s="144"/>
      <c r="R875" s="144"/>
      <c r="S875" s="42" t="s">
        <v>4468</v>
      </c>
      <c r="T875" s="26" t="s">
        <v>3108</v>
      </c>
      <c r="U875" s="144"/>
      <c r="V875" s="65"/>
      <c r="W875" s="65"/>
      <c r="X875" s="65"/>
      <c r="Y875" s="65"/>
      <c r="Z875" s="144"/>
      <c r="AA875" s="49" t="s">
        <v>4469</v>
      </c>
      <c r="AB875" s="144"/>
      <c r="AC875" s="59" t="str">
        <f t="shared" si="90"/>
        <v>PROVOST-Campus_Sustain</v>
      </c>
      <c r="AD875" s="79" t="str">
        <f t="shared" si="91"/>
        <v>PROVOST-Campus_Sustain-100</v>
      </c>
      <c r="AE875" s="79" t="str">
        <f t="shared" si="92"/>
        <v>PROVOST-Campus_Sustain-100-1</v>
      </c>
      <c r="AF875" s="27" t="s">
        <v>4469</v>
      </c>
      <c r="AG875" s="21" t="str">
        <f t="shared" si="93"/>
        <v>100</v>
      </c>
      <c r="AH875" s="144"/>
      <c r="AI875" s="59" t="str">
        <f t="shared" si="94"/>
        <v>-</v>
      </c>
      <c r="AJ875" s="21" t="str">
        <f t="shared" si="95"/>
        <v>-</v>
      </c>
      <c r="AK875" s="144"/>
      <c r="AL875" s="154"/>
      <c r="AM875" s="154"/>
      <c r="AN875" s="154"/>
      <c r="AO875" s="154"/>
      <c r="AP875" s="144"/>
    </row>
    <row r="876" spans="9:42">
      <c r="I876" s="144"/>
      <c r="J876" s="154"/>
      <c r="K876" s="154"/>
      <c r="L876" s="144"/>
      <c r="M876" s="144"/>
      <c r="N876" s="144"/>
      <c r="O876" s="144"/>
      <c r="P876" s="144"/>
      <c r="Q876" s="144"/>
      <c r="R876" s="144"/>
      <c r="S876" s="42" t="s">
        <v>4470</v>
      </c>
      <c r="T876" s="26" t="s">
        <v>4471</v>
      </c>
      <c r="U876" s="144"/>
      <c r="V876" s="65"/>
      <c r="W876" s="65"/>
      <c r="X876" s="65"/>
      <c r="Y876" s="65"/>
      <c r="Z876" s="144"/>
      <c r="AA876" s="49" t="s">
        <v>4472</v>
      </c>
      <c r="AB876" s="144"/>
      <c r="AC876" s="59" t="str">
        <f t="shared" si="90"/>
        <v>INTERDISCP_NEUROSC</v>
      </c>
      <c r="AD876" s="79" t="str">
        <f t="shared" si="91"/>
        <v>INTERDISCP_NEUROSC-100</v>
      </c>
      <c r="AE876" s="79" t="str">
        <f t="shared" si="92"/>
        <v>INTERDISCP_NEUROSC-100-1</v>
      </c>
      <c r="AF876" s="27" t="s">
        <v>4472</v>
      </c>
      <c r="AG876" s="21" t="str">
        <f t="shared" si="93"/>
        <v>100</v>
      </c>
      <c r="AH876" s="144"/>
      <c r="AI876" s="59" t="str">
        <f t="shared" si="94"/>
        <v>-</v>
      </c>
      <c r="AJ876" s="21" t="str">
        <f t="shared" si="95"/>
        <v>-</v>
      </c>
      <c r="AK876" s="144"/>
      <c r="AL876" s="154"/>
      <c r="AM876" s="154"/>
      <c r="AN876" s="154"/>
      <c r="AO876" s="154"/>
      <c r="AP876" s="144"/>
    </row>
    <row r="877" spans="9:42">
      <c r="I877" s="144"/>
      <c r="J877" s="154"/>
      <c r="K877" s="154"/>
      <c r="L877" s="144"/>
      <c r="M877" s="144"/>
      <c r="N877" s="144"/>
      <c r="O877" s="144"/>
      <c r="P877" s="144"/>
      <c r="Q877" s="144"/>
      <c r="R877" s="144"/>
      <c r="S877" s="42" t="s">
        <v>4473</v>
      </c>
      <c r="T877" s="26" t="s">
        <v>4474</v>
      </c>
      <c r="U877" s="144"/>
      <c r="V877" s="65"/>
      <c r="W877" s="65"/>
      <c r="X877" s="65"/>
      <c r="Y877" s="65"/>
      <c r="Z877" s="144"/>
      <c r="AA877" s="49" t="s">
        <v>4475</v>
      </c>
      <c r="AB877" s="144"/>
      <c r="AC877" s="59" t="str">
        <f t="shared" si="90"/>
        <v>INTERDISCP_NEUROSC</v>
      </c>
      <c r="AD877" s="79" t="str">
        <f t="shared" si="91"/>
        <v>INTERDISCP_NEUROSC-100</v>
      </c>
      <c r="AE877" s="79" t="str">
        <f t="shared" si="92"/>
        <v>INTERDISCP_NEUROSC-100-2</v>
      </c>
      <c r="AF877" s="27" t="s">
        <v>4475</v>
      </c>
      <c r="AG877" s="21" t="str">
        <f t="shared" si="93"/>
        <v>100</v>
      </c>
      <c r="AH877" s="144"/>
      <c r="AI877" s="59" t="str">
        <f t="shared" si="94"/>
        <v>-</v>
      </c>
      <c r="AJ877" s="21" t="str">
        <f t="shared" si="95"/>
        <v>-</v>
      </c>
      <c r="AK877" s="144"/>
      <c r="AL877" s="154"/>
      <c r="AM877" s="154"/>
      <c r="AN877" s="154"/>
      <c r="AO877" s="154"/>
      <c r="AP877" s="144"/>
    </row>
    <row r="878" spans="9:42">
      <c r="I878" s="144"/>
      <c r="J878" s="154"/>
      <c r="K878" s="154"/>
      <c r="L878" s="144"/>
      <c r="M878" s="144"/>
      <c r="N878" s="144"/>
      <c r="O878" s="144"/>
      <c r="P878" s="144"/>
      <c r="Q878" s="144"/>
      <c r="R878" s="144"/>
      <c r="S878" s="42" t="s">
        <v>4476</v>
      </c>
      <c r="T878" s="26" t="s">
        <v>4477</v>
      </c>
      <c r="U878" s="144"/>
      <c r="V878" s="65"/>
      <c r="W878" s="65"/>
      <c r="X878" s="65"/>
      <c r="Y878" s="65"/>
      <c r="Z878" s="144"/>
      <c r="AA878" s="49" t="s">
        <v>4478</v>
      </c>
      <c r="AB878" s="144"/>
      <c r="AC878" s="59" t="str">
        <f t="shared" si="90"/>
        <v>ENROLLMGMT-Summer_Winter_Sess_Admin</v>
      </c>
      <c r="AD878" s="79" t="str">
        <f t="shared" si="91"/>
        <v>ENROLLMGMT-Summer_Winter_Sess_Admin-100</v>
      </c>
      <c r="AE878" s="79" t="str">
        <f t="shared" si="92"/>
        <v>ENROLLMGMT-Summer_Winter_Sess_Admin-100-1</v>
      </c>
      <c r="AF878" s="27" t="s">
        <v>4478</v>
      </c>
      <c r="AG878" s="21" t="str">
        <f t="shared" si="93"/>
        <v>100</v>
      </c>
      <c r="AH878" s="144"/>
      <c r="AI878" s="59" t="str">
        <f t="shared" si="94"/>
        <v>-</v>
      </c>
      <c r="AJ878" s="21" t="str">
        <f t="shared" si="95"/>
        <v>-</v>
      </c>
      <c r="AK878" s="144"/>
      <c r="AL878" s="154"/>
      <c r="AM878" s="154"/>
      <c r="AN878" s="154"/>
      <c r="AO878" s="154"/>
      <c r="AP878" s="144"/>
    </row>
    <row r="879" spans="9:42">
      <c r="I879" s="144"/>
      <c r="J879" s="154"/>
      <c r="K879" s="154"/>
      <c r="L879" s="144"/>
      <c r="M879" s="144"/>
      <c r="N879" s="144"/>
      <c r="O879" s="144"/>
      <c r="P879" s="144"/>
      <c r="Q879" s="144"/>
      <c r="R879" s="144"/>
      <c r="S879" s="42" t="s">
        <v>4479</v>
      </c>
      <c r="T879" s="26" t="s">
        <v>4480</v>
      </c>
      <c r="U879" s="144"/>
      <c r="V879" s="65"/>
      <c r="W879" s="65"/>
      <c r="X879" s="65"/>
      <c r="Y879" s="65"/>
      <c r="Z879" s="144"/>
      <c r="AA879" s="49" t="s">
        <v>4481</v>
      </c>
      <c r="AB879" s="144"/>
      <c r="AC879" s="59" t="str">
        <f t="shared" si="90"/>
        <v>ENROLLMGMT-Summer_Winter_Sess_Admin</v>
      </c>
      <c r="AD879" s="79" t="str">
        <f t="shared" si="91"/>
        <v>ENROLLMGMT-Summer_Winter_Sess_Admin-100</v>
      </c>
      <c r="AE879" s="79" t="str">
        <f t="shared" si="92"/>
        <v>ENROLLMGMT-Summer_Winter_Sess_Admin-100-2</v>
      </c>
      <c r="AF879" s="27" t="s">
        <v>4481</v>
      </c>
      <c r="AG879" s="21" t="str">
        <f t="shared" si="93"/>
        <v>100</v>
      </c>
      <c r="AH879" s="144"/>
      <c r="AI879" s="59" t="str">
        <f t="shared" si="94"/>
        <v>-</v>
      </c>
      <c r="AJ879" s="21" t="str">
        <f t="shared" si="95"/>
        <v>-</v>
      </c>
      <c r="AK879" s="144"/>
      <c r="AL879" s="154"/>
      <c r="AM879" s="154"/>
      <c r="AN879" s="154"/>
      <c r="AO879" s="154"/>
      <c r="AP879" s="144"/>
    </row>
    <row r="880" spans="9:42">
      <c r="I880" s="144"/>
      <c r="J880" s="154"/>
      <c r="K880" s="154"/>
      <c r="L880" s="144"/>
      <c r="M880" s="144"/>
      <c r="N880" s="144"/>
      <c r="O880" s="144"/>
      <c r="P880" s="144"/>
      <c r="Q880" s="144"/>
      <c r="R880" s="144"/>
      <c r="S880" s="42" t="s">
        <v>3024</v>
      </c>
      <c r="T880" s="26" t="s">
        <v>4482</v>
      </c>
      <c r="U880" s="144"/>
      <c r="V880" s="65"/>
      <c r="W880" s="65"/>
      <c r="X880" s="65"/>
      <c r="Y880" s="65"/>
      <c r="Z880" s="144"/>
      <c r="AA880" s="49" t="s">
        <v>4483</v>
      </c>
      <c r="AB880" s="144"/>
      <c r="AC880" s="59" t="str">
        <f t="shared" si="90"/>
        <v>ENROLLMGMT-Summer_Winter_Sess_Admin</v>
      </c>
      <c r="AD880" s="79" t="str">
        <f t="shared" si="91"/>
        <v>ENROLLMGMT-Summer_Winter_Sess_Admin-100</v>
      </c>
      <c r="AE880" s="79" t="str">
        <f t="shared" si="92"/>
        <v>ENROLLMGMT-Summer_Winter_Sess_Admin-100-3</v>
      </c>
      <c r="AF880" s="27" t="s">
        <v>4483</v>
      </c>
      <c r="AG880" s="21" t="str">
        <f t="shared" si="93"/>
        <v>100</v>
      </c>
      <c r="AH880" s="144"/>
      <c r="AI880" s="59" t="str">
        <f t="shared" si="94"/>
        <v>-</v>
      </c>
      <c r="AJ880" s="21" t="str">
        <f t="shared" si="95"/>
        <v>-</v>
      </c>
      <c r="AK880" s="144"/>
      <c r="AL880" s="154"/>
      <c r="AM880" s="154"/>
      <c r="AN880" s="154"/>
      <c r="AO880" s="154"/>
      <c r="AP880" s="144"/>
    </row>
    <row r="881" spans="9:42">
      <c r="I881" s="144"/>
      <c r="J881" s="154"/>
      <c r="K881" s="154"/>
      <c r="L881" s="144"/>
      <c r="M881" s="144"/>
      <c r="N881" s="144"/>
      <c r="O881" s="144"/>
      <c r="P881" s="144"/>
      <c r="Q881" s="144"/>
      <c r="R881" s="144"/>
      <c r="S881" s="42" t="s">
        <v>3028</v>
      </c>
      <c r="T881" s="26" t="s">
        <v>4484</v>
      </c>
      <c r="U881" s="144"/>
      <c r="V881" s="65"/>
      <c r="W881" s="65"/>
      <c r="X881" s="65"/>
      <c r="Y881" s="65"/>
      <c r="Z881" s="144"/>
      <c r="AA881" s="49" t="s">
        <v>4485</v>
      </c>
      <c r="AB881" s="144"/>
      <c r="AC881" s="59" t="str">
        <f t="shared" si="90"/>
        <v>ENROLLMGMT-Summer_Winter_Sess_Admin</v>
      </c>
      <c r="AD881" s="79" t="str">
        <f t="shared" si="91"/>
        <v>ENROLLMGMT-Summer_Winter_Sess_Admin-100</v>
      </c>
      <c r="AE881" s="79" t="str">
        <f t="shared" si="92"/>
        <v>ENROLLMGMT-Summer_Winter_Sess_Admin-100-4</v>
      </c>
      <c r="AF881" s="27" t="s">
        <v>4485</v>
      </c>
      <c r="AG881" s="21" t="str">
        <f t="shared" si="93"/>
        <v>100</v>
      </c>
      <c r="AH881" s="144"/>
      <c r="AI881" s="59" t="str">
        <f t="shared" si="94"/>
        <v>-</v>
      </c>
      <c r="AJ881" s="21" t="str">
        <f t="shared" si="95"/>
        <v>-</v>
      </c>
      <c r="AK881" s="144"/>
      <c r="AL881" s="154"/>
      <c r="AM881" s="154"/>
      <c r="AN881" s="154"/>
      <c r="AO881" s="154"/>
      <c r="AP881" s="144"/>
    </row>
    <row r="882" spans="9:42">
      <c r="I882" s="144"/>
      <c r="J882" s="154"/>
      <c r="K882" s="154"/>
      <c r="L882" s="144"/>
      <c r="M882" s="144"/>
      <c r="N882" s="144"/>
      <c r="O882" s="144"/>
      <c r="P882" s="144"/>
      <c r="Q882" s="144"/>
      <c r="R882" s="144"/>
      <c r="S882" s="42" t="s">
        <v>3033</v>
      </c>
      <c r="T882" s="26" t="s">
        <v>3108</v>
      </c>
      <c r="U882" s="144"/>
      <c r="V882" s="65"/>
      <c r="W882" s="65"/>
      <c r="X882" s="65"/>
      <c r="Y882" s="65"/>
      <c r="Z882" s="144"/>
      <c r="AA882" s="49" t="s">
        <v>4486</v>
      </c>
      <c r="AB882" s="144"/>
      <c r="AC882" s="59" t="str">
        <f t="shared" si="90"/>
        <v>ENROLLMGMT-Summer_Winter_Sess_Admin</v>
      </c>
      <c r="AD882" s="79" t="str">
        <f t="shared" si="91"/>
        <v>ENROLLMGMT-Summer_Winter_Sess_Admin-100</v>
      </c>
      <c r="AE882" s="79" t="str">
        <f t="shared" si="92"/>
        <v>ENROLLMGMT-Summer_Winter_Sess_Admin-100-5</v>
      </c>
      <c r="AF882" s="27" t="s">
        <v>4486</v>
      </c>
      <c r="AG882" s="21" t="str">
        <f t="shared" si="93"/>
        <v>100</v>
      </c>
      <c r="AH882" s="144"/>
      <c r="AI882" s="59" t="str">
        <f t="shared" si="94"/>
        <v>-</v>
      </c>
      <c r="AJ882" s="21" t="str">
        <f t="shared" si="95"/>
        <v>-</v>
      </c>
      <c r="AK882" s="144"/>
      <c r="AL882" s="154"/>
      <c r="AM882" s="154"/>
      <c r="AN882" s="154"/>
      <c r="AO882" s="154"/>
      <c r="AP882" s="144"/>
    </row>
    <row r="883" spans="9:42">
      <c r="I883" s="144"/>
      <c r="J883" s="154"/>
      <c r="K883" s="154"/>
      <c r="L883" s="144"/>
      <c r="M883" s="144"/>
      <c r="N883" s="144"/>
      <c r="O883" s="144"/>
      <c r="P883" s="144"/>
      <c r="Q883" s="144"/>
      <c r="R883" s="144"/>
      <c r="S883" s="42" t="s">
        <v>3038</v>
      </c>
      <c r="T883" s="26" t="s">
        <v>4487</v>
      </c>
      <c r="U883" s="144"/>
      <c r="V883" s="65"/>
      <c r="W883" s="65"/>
      <c r="X883" s="65"/>
      <c r="Y883" s="65"/>
      <c r="Z883" s="144"/>
      <c r="AA883" s="49" t="s">
        <v>4488</v>
      </c>
      <c r="AB883" s="144"/>
      <c r="AC883" s="59" t="str">
        <f t="shared" si="90"/>
        <v>ENROLLMGMT-Summer_Winter_Sess_Admin</v>
      </c>
      <c r="AD883" s="79" t="str">
        <f t="shared" si="91"/>
        <v>ENROLLMGMT-Summer_Winter_Sess_Admin-100</v>
      </c>
      <c r="AE883" s="79" t="str">
        <f t="shared" si="92"/>
        <v>ENROLLMGMT-Summer_Winter_Sess_Admin-100-6</v>
      </c>
      <c r="AF883" s="27" t="s">
        <v>4488</v>
      </c>
      <c r="AG883" s="21" t="str">
        <f t="shared" si="93"/>
        <v>100</v>
      </c>
      <c r="AH883" s="144"/>
      <c r="AI883" s="59" t="str">
        <f t="shared" si="94"/>
        <v>-</v>
      </c>
      <c r="AJ883" s="21" t="str">
        <f t="shared" si="95"/>
        <v>-</v>
      </c>
      <c r="AK883" s="144"/>
      <c r="AL883" s="154"/>
      <c r="AM883" s="154"/>
      <c r="AN883" s="154"/>
      <c r="AO883" s="154"/>
      <c r="AP883" s="144"/>
    </row>
    <row r="884" spans="9:42">
      <c r="I884" s="144"/>
      <c r="J884" s="154"/>
      <c r="K884" s="154"/>
      <c r="L884" s="144"/>
      <c r="M884" s="144"/>
      <c r="N884" s="144"/>
      <c r="O884" s="144"/>
      <c r="P884" s="144"/>
      <c r="Q884" s="144"/>
      <c r="R884" s="144"/>
      <c r="S884" s="42" t="s">
        <v>3043</v>
      </c>
      <c r="T884" s="26" t="s">
        <v>3108</v>
      </c>
      <c r="U884" s="144"/>
      <c r="V884" s="65"/>
      <c r="W884" s="65"/>
      <c r="X884" s="65"/>
      <c r="Y884" s="65"/>
      <c r="Z884" s="144"/>
      <c r="AA884" s="49" t="s">
        <v>4489</v>
      </c>
      <c r="AB884" s="144"/>
      <c r="AC884" s="59" t="str">
        <f t="shared" si="90"/>
        <v>ENROLLMGMT-Summer_Winter_Sess_Admin</v>
      </c>
      <c r="AD884" s="79" t="str">
        <f t="shared" si="91"/>
        <v>ENROLLMGMT-Summer_Winter_Sess_Admin-100</v>
      </c>
      <c r="AE884" s="79" t="str">
        <f t="shared" si="92"/>
        <v>ENROLLMGMT-Summer_Winter_Sess_Admin-100-7</v>
      </c>
      <c r="AF884" s="27" t="s">
        <v>4489</v>
      </c>
      <c r="AG884" s="21" t="str">
        <f t="shared" si="93"/>
        <v>100</v>
      </c>
      <c r="AH884" s="144"/>
      <c r="AI884" s="59" t="str">
        <f t="shared" si="94"/>
        <v>-</v>
      </c>
      <c r="AJ884" s="21" t="str">
        <f t="shared" si="95"/>
        <v>-</v>
      </c>
      <c r="AK884" s="144"/>
      <c r="AL884" s="154"/>
      <c r="AM884" s="154"/>
      <c r="AN884" s="154"/>
      <c r="AO884" s="154"/>
      <c r="AP884" s="144"/>
    </row>
    <row r="885" spans="9:42">
      <c r="I885" s="144"/>
      <c r="J885" s="154"/>
      <c r="K885" s="154"/>
      <c r="L885" s="144"/>
      <c r="M885" s="144"/>
      <c r="N885" s="144"/>
      <c r="O885" s="144"/>
      <c r="P885" s="144"/>
      <c r="Q885" s="144"/>
      <c r="R885" s="144"/>
      <c r="S885" s="42" t="s">
        <v>3047</v>
      </c>
      <c r="T885" s="26" t="s">
        <v>3108</v>
      </c>
      <c r="U885" s="144"/>
      <c r="V885" s="65"/>
      <c r="W885" s="65"/>
      <c r="X885" s="65"/>
      <c r="Y885" s="65"/>
      <c r="Z885" s="144"/>
      <c r="AA885" s="49" t="s">
        <v>4490</v>
      </c>
      <c r="AB885" s="144"/>
      <c r="AC885" s="59" t="str">
        <f t="shared" si="90"/>
        <v>ENROLLMGMT-Summer_Winter_Sess_Admin</v>
      </c>
      <c r="AD885" s="79" t="str">
        <f t="shared" si="91"/>
        <v>ENROLLMGMT-Summer_Winter_Sess_Admin-100</v>
      </c>
      <c r="AE885" s="79" t="str">
        <f t="shared" si="92"/>
        <v>ENROLLMGMT-Summer_Winter_Sess_Admin-100-8</v>
      </c>
      <c r="AF885" s="27" t="s">
        <v>4490</v>
      </c>
      <c r="AG885" s="21" t="str">
        <f t="shared" si="93"/>
        <v>100</v>
      </c>
      <c r="AH885" s="144"/>
      <c r="AI885" s="59" t="str">
        <f t="shared" si="94"/>
        <v>-</v>
      </c>
      <c r="AJ885" s="21" t="str">
        <f t="shared" si="95"/>
        <v>-</v>
      </c>
      <c r="AK885" s="144"/>
      <c r="AL885" s="154"/>
      <c r="AM885" s="154"/>
      <c r="AN885" s="154"/>
      <c r="AO885" s="154"/>
      <c r="AP885" s="144"/>
    </row>
    <row r="886" spans="9:42">
      <c r="I886" s="144"/>
      <c r="J886" s="154"/>
      <c r="K886" s="154"/>
      <c r="L886" s="144"/>
      <c r="M886" s="144"/>
      <c r="N886" s="144"/>
      <c r="O886" s="144"/>
      <c r="P886" s="144"/>
      <c r="Q886" s="144"/>
      <c r="R886" s="144"/>
      <c r="S886" s="42" t="s">
        <v>3052</v>
      </c>
      <c r="T886" s="26" t="s">
        <v>4491</v>
      </c>
      <c r="U886" s="144"/>
      <c r="V886" s="65"/>
      <c r="W886" s="65"/>
      <c r="X886" s="65"/>
      <c r="Y886" s="65"/>
      <c r="Z886" s="144"/>
      <c r="AA886" s="49" t="s">
        <v>4492</v>
      </c>
      <c r="AB886" s="144"/>
      <c r="AC886" s="59" t="str">
        <f t="shared" si="90"/>
        <v>ITS</v>
      </c>
      <c r="AD886" s="79" t="str">
        <f t="shared" si="91"/>
        <v>ITS-100</v>
      </c>
      <c r="AE886" s="79" t="str">
        <f t="shared" si="92"/>
        <v>ITS-100-1</v>
      </c>
      <c r="AF886" s="27" t="s">
        <v>4492</v>
      </c>
      <c r="AG886" s="21" t="str">
        <f t="shared" si="93"/>
        <v>100</v>
      </c>
      <c r="AH886" s="144"/>
      <c r="AI886" s="59" t="str">
        <f t="shared" si="94"/>
        <v>-</v>
      </c>
      <c r="AJ886" s="21" t="str">
        <f t="shared" si="95"/>
        <v>-</v>
      </c>
      <c r="AK886" s="144"/>
      <c r="AL886" s="154"/>
      <c r="AM886" s="154"/>
      <c r="AN886" s="154"/>
      <c r="AO886" s="154"/>
      <c r="AP886" s="144"/>
    </row>
    <row r="887" spans="9:42">
      <c r="I887" s="144"/>
      <c r="J887" s="154"/>
      <c r="K887" s="154"/>
      <c r="L887" s="144"/>
      <c r="M887" s="144"/>
      <c r="N887" s="144"/>
      <c r="O887" s="144"/>
      <c r="P887" s="144"/>
      <c r="Q887" s="144"/>
      <c r="R887" s="144"/>
      <c r="S887" s="42" t="s">
        <v>3057</v>
      </c>
      <c r="T887" s="26" t="s">
        <v>3108</v>
      </c>
      <c r="U887" s="144"/>
      <c r="V887" s="65"/>
      <c r="W887" s="65"/>
      <c r="X887" s="65"/>
      <c r="Y887" s="65"/>
      <c r="Z887" s="144"/>
      <c r="AA887" s="49" t="s">
        <v>4493</v>
      </c>
      <c r="AB887" s="144"/>
      <c r="AC887" s="59" t="str">
        <f t="shared" si="90"/>
        <v>ITS</v>
      </c>
      <c r="AD887" s="79" t="str">
        <f t="shared" si="91"/>
        <v>ITS-100</v>
      </c>
      <c r="AE887" s="79" t="str">
        <f t="shared" si="92"/>
        <v>ITS-100-2</v>
      </c>
      <c r="AF887" s="27" t="s">
        <v>4493</v>
      </c>
      <c r="AG887" s="21" t="str">
        <f t="shared" si="93"/>
        <v>100</v>
      </c>
      <c r="AH887" s="144"/>
      <c r="AI887" s="59" t="str">
        <f t="shared" si="94"/>
        <v>-</v>
      </c>
      <c r="AJ887" s="21" t="str">
        <f t="shared" si="95"/>
        <v>-</v>
      </c>
      <c r="AK887" s="144"/>
      <c r="AL887" s="154"/>
      <c r="AM887" s="154"/>
      <c r="AN887" s="154"/>
      <c r="AO887" s="154"/>
      <c r="AP887" s="144"/>
    </row>
    <row r="888" spans="9:42">
      <c r="I888" s="144"/>
      <c r="J888" s="154"/>
      <c r="K888" s="154"/>
      <c r="L888" s="144"/>
      <c r="M888" s="144"/>
      <c r="N888" s="144"/>
      <c r="O888" s="144"/>
      <c r="P888" s="144"/>
      <c r="Q888" s="144"/>
      <c r="R888" s="144"/>
      <c r="S888" s="42" t="s">
        <v>3062</v>
      </c>
      <c r="T888" s="26" t="s">
        <v>3108</v>
      </c>
      <c r="U888" s="144"/>
      <c r="V888" s="65"/>
      <c r="W888" s="65"/>
      <c r="X888" s="65"/>
      <c r="Y888" s="65"/>
      <c r="Z888" s="144"/>
      <c r="AA888" s="49" t="s">
        <v>4494</v>
      </c>
      <c r="AB888" s="144"/>
      <c r="AC888" s="59" t="str">
        <f t="shared" si="90"/>
        <v>ITS</v>
      </c>
      <c r="AD888" s="79" t="str">
        <f t="shared" si="91"/>
        <v>ITS-100</v>
      </c>
      <c r="AE888" s="79" t="str">
        <f t="shared" si="92"/>
        <v>ITS-100-3</v>
      </c>
      <c r="AF888" s="27" t="s">
        <v>4494</v>
      </c>
      <c r="AG888" s="21" t="str">
        <f t="shared" si="93"/>
        <v>100</v>
      </c>
      <c r="AH888" s="144"/>
      <c r="AI888" s="59" t="str">
        <f t="shared" si="94"/>
        <v>-</v>
      </c>
      <c r="AJ888" s="21" t="str">
        <f t="shared" si="95"/>
        <v>-</v>
      </c>
      <c r="AK888" s="144"/>
      <c r="AL888" s="154"/>
      <c r="AM888" s="154"/>
      <c r="AN888" s="154"/>
      <c r="AO888" s="154"/>
      <c r="AP888" s="144"/>
    </row>
    <row r="889" spans="9:42">
      <c r="I889" s="144"/>
      <c r="J889" s="154"/>
      <c r="K889" s="154"/>
      <c r="L889" s="144"/>
      <c r="M889" s="144"/>
      <c r="N889" s="144"/>
      <c r="O889" s="144"/>
      <c r="P889" s="144"/>
      <c r="Q889" s="144"/>
      <c r="R889" s="144"/>
      <c r="S889" s="42" t="s">
        <v>3066</v>
      </c>
      <c r="T889" s="26" t="s">
        <v>4495</v>
      </c>
      <c r="U889" s="144"/>
      <c r="V889" s="65"/>
      <c r="W889" s="65"/>
      <c r="X889" s="65"/>
      <c r="Y889" s="65"/>
      <c r="Z889" s="144"/>
      <c r="AA889" s="49" t="s">
        <v>4496</v>
      </c>
      <c r="AB889" s="144"/>
      <c r="AC889" s="59" t="str">
        <f t="shared" si="90"/>
        <v>ITS</v>
      </c>
      <c r="AD889" s="79" t="str">
        <f t="shared" si="91"/>
        <v>ITS-100</v>
      </c>
      <c r="AE889" s="79" t="str">
        <f t="shared" si="92"/>
        <v>ITS-100-4</v>
      </c>
      <c r="AF889" s="27" t="s">
        <v>4496</v>
      </c>
      <c r="AG889" s="21" t="str">
        <f t="shared" si="93"/>
        <v>100</v>
      </c>
      <c r="AH889" s="144"/>
      <c r="AI889" s="59" t="str">
        <f t="shared" si="94"/>
        <v>-</v>
      </c>
      <c r="AJ889" s="21" t="str">
        <f t="shared" si="95"/>
        <v>-</v>
      </c>
      <c r="AK889" s="144"/>
      <c r="AL889" s="154"/>
      <c r="AM889" s="154"/>
      <c r="AN889" s="154"/>
      <c r="AO889" s="154"/>
      <c r="AP889" s="144"/>
    </row>
    <row r="890" spans="9:42">
      <c r="I890" s="144"/>
      <c r="J890" s="154"/>
      <c r="K890" s="154"/>
      <c r="L890" s="144"/>
      <c r="M890" s="144"/>
      <c r="N890" s="144"/>
      <c r="O890" s="144"/>
      <c r="P890" s="144"/>
      <c r="Q890" s="144"/>
      <c r="R890" s="144"/>
      <c r="S890" s="42" t="s">
        <v>3071</v>
      </c>
      <c r="T890" s="26" t="s">
        <v>4497</v>
      </c>
      <c r="U890" s="144"/>
      <c r="V890" s="65"/>
      <c r="W890" s="65"/>
      <c r="X890" s="65"/>
      <c r="Y890" s="65"/>
      <c r="Z890" s="144"/>
      <c r="AA890" s="49" t="s">
        <v>4498</v>
      </c>
      <c r="AB890" s="144"/>
      <c r="AC890" s="59" t="str">
        <f t="shared" si="90"/>
        <v>ITS</v>
      </c>
      <c r="AD890" s="79" t="str">
        <f t="shared" si="91"/>
        <v>ITS-100</v>
      </c>
      <c r="AE890" s="79" t="str">
        <f t="shared" si="92"/>
        <v>ITS-100-5</v>
      </c>
      <c r="AF890" s="27" t="s">
        <v>4498</v>
      </c>
      <c r="AG890" s="21" t="str">
        <f t="shared" si="93"/>
        <v>100</v>
      </c>
      <c r="AH890" s="144"/>
      <c r="AI890" s="59" t="str">
        <f t="shared" si="94"/>
        <v>-</v>
      </c>
      <c r="AJ890" s="21" t="str">
        <f t="shared" si="95"/>
        <v>-</v>
      </c>
      <c r="AK890" s="144"/>
      <c r="AL890" s="154"/>
      <c r="AM890" s="154"/>
      <c r="AN890" s="154"/>
      <c r="AO890" s="154"/>
      <c r="AP890" s="144"/>
    </row>
    <row r="891" spans="9:42">
      <c r="I891" s="144"/>
      <c r="J891" s="154"/>
      <c r="K891" s="154"/>
      <c r="L891" s="144"/>
      <c r="M891" s="144"/>
      <c r="N891" s="144"/>
      <c r="O891" s="144"/>
      <c r="P891" s="144"/>
      <c r="Q891" s="144"/>
      <c r="R891" s="144"/>
      <c r="S891" s="42" t="s">
        <v>3075</v>
      </c>
      <c r="T891" s="26" t="s">
        <v>4499</v>
      </c>
      <c r="U891" s="144"/>
      <c r="V891" s="65"/>
      <c r="W891" s="65"/>
      <c r="X891" s="65"/>
      <c r="Y891" s="65"/>
      <c r="Z891" s="144"/>
      <c r="AA891" s="49" t="s">
        <v>4500</v>
      </c>
      <c r="AB891" s="144"/>
      <c r="AC891" s="59" t="str">
        <f t="shared" si="90"/>
        <v>ITS</v>
      </c>
      <c r="AD891" s="79" t="str">
        <f t="shared" si="91"/>
        <v>ITS-100</v>
      </c>
      <c r="AE891" s="79" t="str">
        <f t="shared" si="92"/>
        <v>ITS-100-6</v>
      </c>
      <c r="AF891" s="27" t="s">
        <v>4500</v>
      </c>
      <c r="AG891" s="21" t="str">
        <f t="shared" si="93"/>
        <v>100</v>
      </c>
      <c r="AH891" s="144"/>
      <c r="AI891" s="59" t="str">
        <f t="shared" si="94"/>
        <v>-</v>
      </c>
      <c r="AJ891" s="21" t="str">
        <f t="shared" si="95"/>
        <v>-</v>
      </c>
      <c r="AK891" s="144"/>
      <c r="AL891" s="154"/>
      <c r="AM891" s="154"/>
      <c r="AN891" s="154"/>
      <c r="AO891" s="154"/>
      <c r="AP891" s="144"/>
    </row>
    <row r="892" spans="9:42">
      <c r="I892" s="144"/>
      <c r="J892" s="154"/>
      <c r="K892" s="154"/>
      <c r="L892" s="144"/>
      <c r="M892" s="144"/>
      <c r="N892" s="144"/>
      <c r="O892" s="144"/>
      <c r="P892" s="144"/>
      <c r="Q892" s="144"/>
      <c r="R892" s="144"/>
      <c r="S892" s="42" t="s">
        <v>3079</v>
      </c>
      <c r="T892" s="26" t="s">
        <v>4501</v>
      </c>
      <c r="U892" s="144"/>
      <c r="V892" s="65"/>
      <c r="W892" s="65"/>
      <c r="X892" s="65"/>
      <c r="Y892" s="65"/>
      <c r="Z892" s="144"/>
      <c r="AA892" s="49" t="s">
        <v>4502</v>
      </c>
      <c r="AB892" s="144"/>
      <c r="AC892" s="59" t="str">
        <f t="shared" si="90"/>
        <v>LIBRARY</v>
      </c>
      <c r="AD892" s="79" t="str">
        <f t="shared" si="91"/>
        <v>LIBRARY-100</v>
      </c>
      <c r="AE892" s="79" t="str">
        <f t="shared" si="92"/>
        <v>LIBRARY-100-1</v>
      </c>
      <c r="AF892" s="27" t="s">
        <v>4502</v>
      </c>
      <c r="AG892" s="21" t="str">
        <f t="shared" si="93"/>
        <v>100</v>
      </c>
      <c r="AH892" s="144"/>
      <c r="AI892" s="59" t="str">
        <f t="shared" si="94"/>
        <v>-</v>
      </c>
      <c r="AJ892" s="21" t="str">
        <f t="shared" si="95"/>
        <v>-</v>
      </c>
      <c r="AK892" s="144"/>
      <c r="AL892" s="154"/>
      <c r="AM892" s="154"/>
      <c r="AN892" s="154"/>
      <c r="AO892" s="154"/>
      <c r="AP892" s="144"/>
    </row>
    <row r="893" spans="9:42">
      <c r="I893" s="144"/>
      <c r="J893" s="154"/>
      <c r="K893" s="154"/>
      <c r="L893" s="144"/>
      <c r="M893" s="144"/>
      <c r="N893" s="144"/>
      <c r="O893" s="144"/>
      <c r="P893" s="144"/>
      <c r="Q893" s="144"/>
      <c r="R893" s="144"/>
      <c r="S893" s="42" t="s">
        <v>4503</v>
      </c>
      <c r="T893" s="26" t="s">
        <v>4504</v>
      </c>
      <c r="U893" s="144"/>
      <c r="V893" s="65"/>
      <c r="W893" s="65"/>
      <c r="X893" s="65"/>
      <c r="Y893" s="65"/>
      <c r="Z893" s="144"/>
      <c r="AA893" s="49" t="s">
        <v>4505</v>
      </c>
      <c r="AB893" s="144"/>
      <c r="AC893" s="59" t="str">
        <f t="shared" si="90"/>
        <v>LIBRARY</v>
      </c>
      <c r="AD893" s="79" t="str">
        <f t="shared" si="91"/>
        <v>LIBRARY-100</v>
      </c>
      <c r="AE893" s="79" t="str">
        <f t="shared" si="92"/>
        <v>LIBRARY-100-2</v>
      </c>
      <c r="AF893" s="27" t="s">
        <v>4505</v>
      </c>
      <c r="AG893" s="21" t="str">
        <f t="shared" si="93"/>
        <v>100</v>
      </c>
      <c r="AH893" s="144"/>
      <c r="AI893" s="59" t="str">
        <f t="shared" si="94"/>
        <v>-</v>
      </c>
      <c r="AJ893" s="21" t="str">
        <f t="shared" si="95"/>
        <v>-</v>
      </c>
      <c r="AK893" s="144"/>
      <c r="AL893" s="154"/>
      <c r="AM893" s="154"/>
      <c r="AN893" s="154"/>
      <c r="AO893" s="154"/>
      <c r="AP893" s="144"/>
    </row>
    <row r="894" spans="9:42">
      <c r="I894" s="144"/>
      <c r="J894" s="154"/>
      <c r="K894" s="154"/>
      <c r="L894" s="144"/>
      <c r="M894" s="144"/>
      <c r="N894" s="144"/>
      <c r="O894" s="144"/>
      <c r="P894" s="144"/>
      <c r="Q894" s="144"/>
      <c r="R894" s="144"/>
      <c r="S894" s="42" t="s">
        <v>4506</v>
      </c>
      <c r="T894" s="26" t="s">
        <v>4507</v>
      </c>
      <c r="U894" s="144"/>
      <c r="V894" s="65"/>
      <c r="W894" s="65"/>
      <c r="X894" s="65"/>
      <c r="Y894" s="65"/>
      <c r="Z894" s="144"/>
      <c r="AA894" s="49" t="s">
        <v>4508</v>
      </c>
      <c r="AB894" s="144"/>
      <c r="AC894" s="59" t="str">
        <f t="shared" si="90"/>
        <v>LIBRARY</v>
      </c>
      <c r="AD894" s="79" t="str">
        <f t="shared" si="91"/>
        <v>LIBRARY-100</v>
      </c>
      <c r="AE894" s="79" t="str">
        <f t="shared" si="92"/>
        <v>LIBRARY-100-3</v>
      </c>
      <c r="AF894" s="27" t="s">
        <v>4508</v>
      </c>
      <c r="AG894" s="21" t="str">
        <f t="shared" si="93"/>
        <v>100</v>
      </c>
      <c r="AH894" s="144"/>
      <c r="AI894" s="59" t="str">
        <f t="shared" si="94"/>
        <v>-</v>
      </c>
      <c r="AJ894" s="21" t="str">
        <f t="shared" si="95"/>
        <v>-</v>
      </c>
      <c r="AK894" s="144"/>
      <c r="AL894" s="154"/>
      <c r="AM894" s="154"/>
      <c r="AN894" s="154"/>
      <c r="AO894" s="154"/>
      <c r="AP894" s="144"/>
    </row>
    <row r="895" spans="9:42">
      <c r="I895" s="144"/>
      <c r="J895" s="154"/>
      <c r="K895" s="154"/>
      <c r="L895" s="144"/>
      <c r="M895" s="144"/>
      <c r="N895" s="144"/>
      <c r="O895" s="144"/>
      <c r="P895" s="144"/>
      <c r="Q895" s="144"/>
      <c r="R895" s="144"/>
      <c r="S895" s="42" t="s">
        <v>4509</v>
      </c>
      <c r="T895" s="26" t="s">
        <v>4510</v>
      </c>
      <c r="U895" s="144"/>
      <c r="V895" s="65"/>
      <c r="W895" s="65"/>
      <c r="X895" s="65"/>
      <c r="Y895" s="65"/>
      <c r="Z895" s="144"/>
      <c r="AA895" s="49" t="s">
        <v>4511</v>
      </c>
      <c r="AB895" s="144"/>
      <c r="AC895" s="59" t="str">
        <f t="shared" si="90"/>
        <v>LIBRARY</v>
      </c>
      <c r="AD895" s="79" t="str">
        <f t="shared" si="91"/>
        <v>LIBRARY-100</v>
      </c>
      <c r="AE895" s="79" t="str">
        <f t="shared" si="92"/>
        <v>LIBRARY-100-4</v>
      </c>
      <c r="AF895" s="27" t="s">
        <v>4511</v>
      </c>
      <c r="AG895" s="21" t="str">
        <f t="shared" si="93"/>
        <v>100</v>
      </c>
      <c r="AH895" s="144"/>
      <c r="AI895" s="59" t="str">
        <f t="shared" si="94"/>
        <v>-</v>
      </c>
      <c r="AJ895" s="21" t="str">
        <f t="shared" si="95"/>
        <v>-</v>
      </c>
      <c r="AK895" s="144"/>
      <c r="AL895" s="154"/>
      <c r="AM895" s="154"/>
      <c r="AN895" s="154"/>
      <c r="AO895" s="154"/>
      <c r="AP895" s="144"/>
    </row>
    <row r="896" spans="9:42">
      <c r="I896" s="144"/>
      <c r="J896" s="154"/>
      <c r="K896" s="154"/>
      <c r="L896" s="144"/>
      <c r="M896" s="144"/>
      <c r="N896" s="144"/>
      <c r="O896" s="144"/>
      <c r="P896" s="144"/>
      <c r="Q896" s="144"/>
      <c r="R896" s="144"/>
      <c r="S896" s="42" t="s">
        <v>4512</v>
      </c>
      <c r="T896" s="26" t="s">
        <v>4513</v>
      </c>
      <c r="U896" s="144"/>
      <c r="V896" s="65"/>
      <c r="W896" s="65"/>
      <c r="X896" s="65"/>
      <c r="Y896" s="65"/>
      <c r="Z896" s="144"/>
      <c r="AA896" s="49" t="s">
        <v>4514</v>
      </c>
      <c r="AB896" s="144"/>
      <c r="AC896" s="59" t="str">
        <f t="shared" si="90"/>
        <v>LIBRARY</v>
      </c>
      <c r="AD896" s="79" t="str">
        <f t="shared" si="91"/>
        <v>LIBRARY-100</v>
      </c>
      <c r="AE896" s="79" t="str">
        <f t="shared" si="92"/>
        <v>LIBRARY-100-5</v>
      </c>
      <c r="AF896" s="27" t="s">
        <v>4514</v>
      </c>
      <c r="AG896" s="21" t="str">
        <f t="shared" si="93"/>
        <v>100</v>
      </c>
      <c r="AH896" s="144"/>
      <c r="AI896" s="59" t="str">
        <f t="shared" si="94"/>
        <v>-</v>
      </c>
      <c r="AJ896" s="21" t="str">
        <f t="shared" si="95"/>
        <v>-</v>
      </c>
      <c r="AK896" s="144"/>
      <c r="AL896" s="154"/>
      <c r="AM896" s="154"/>
      <c r="AN896" s="154"/>
      <c r="AO896" s="154"/>
      <c r="AP896" s="144"/>
    </row>
    <row r="897" spans="9:42">
      <c r="I897" s="144"/>
      <c r="J897" s="154"/>
      <c r="K897" s="154"/>
      <c r="L897" s="144"/>
      <c r="M897" s="144"/>
      <c r="N897" s="144"/>
      <c r="O897" s="144"/>
      <c r="P897" s="144"/>
      <c r="Q897" s="144"/>
      <c r="R897" s="144"/>
      <c r="S897" s="42" t="s">
        <v>4515</v>
      </c>
      <c r="T897" s="26" t="s">
        <v>4516</v>
      </c>
      <c r="U897" s="144"/>
      <c r="V897" s="65"/>
      <c r="W897" s="65"/>
      <c r="X897" s="65"/>
      <c r="Y897" s="65"/>
      <c r="Z897" s="144"/>
      <c r="AA897" s="49" t="s">
        <v>4517</v>
      </c>
      <c r="AB897" s="144"/>
      <c r="AC897" s="59" t="str">
        <f t="shared" si="90"/>
        <v>LIBRARY</v>
      </c>
      <c r="AD897" s="79" t="str">
        <f t="shared" si="91"/>
        <v>LIBRARY-100</v>
      </c>
      <c r="AE897" s="79" t="str">
        <f t="shared" si="92"/>
        <v>LIBRARY-100-6</v>
      </c>
      <c r="AF897" s="27" t="s">
        <v>4517</v>
      </c>
      <c r="AG897" s="21" t="str">
        <f t="shared" si="93"/>
        <v>100</v>
      </c>
      <c r="AH897" s="144"/>
      <c r="AI897" s="59" t="str">
        <f t="shared" si="94"/>
        <v>-</v>
      </c>
      <c r="AJ897" s="21" t="str">
        <f t="shared" si="95"/>
        <v>-</v>
      </c>
      <c r="AK897" s="144"/>
      <c r="AL897" s="154"/>
      <c r="AM897" s="154"/>
      <c r="AN897" s="154"/>
      <c r="AO897" s="154"/>
      <c r="AP897" s="144"/>
    </row>
    <row r="898" spans="9:42">
      <c r="I898" s="144"/>
      <c r="J898" s="154"/>
      <c r="K898" s="154"/>
      <c r="L898" s="144"/>
      <c r="M898" s="144"/>
      <c r="N898" s="144"/>
      <c r="O898" s="144"/>
      <c r="P898" s="144"/>
      <c r="Q898" s="144"/>
      <c r="R898" s="144"/>
      <c r="S898" s="42" t="s">
        <v>4518</v>
      </c>
      <c r="T898" s="26" t="s">
        <v>4519</v>
      </c>
      <c r="U898" s="144"/>
      <c r="V898" s="65"/>
      <c r="W898" s="65"/>
      <c r="X898" s="65"/>
      <c r="Y898" s="65"/>
      <c r="Z898" s="144"/>
      <c r="AA898" s="49" t="s">
        <v>4520</v>
      </c>
      <c r="AB898" s="144"/>
      <c r="AC898" s="59" t="str">
        <f t="shared" si="90"/>
        <v>LIBRARY</v>
      </c>
      <c r="AD898" s="79" t="str">
        <f t="shared" si="91"/>
        <v>LIBRARY-100</v>
      </c>
      <c r="AE898" s="79" t="str">
        <f t="shared" si="92"/>
        <v>LIBRARY-100-7</v>
      </c>
      <c r="AF898" s="27" t="s">
        <v>4520</v>
      </c>
      <c r="AG898" s="21" t="str">
        <f t="shared" si="93"/>
        <v>100</v>
      </c>
      <c r="AH898" s="144"/>
      <c r="AI898" s="59" t="str">
        <f t="shared" si="94"/>
        <v>-</v>
      </c>
      <c r="AJ898" s="21" t="str">
        <f t="shared" si="95"/>
        <v>-</v>
      </c>
      <c r="AK898" s="144"/>
      <c r="AL898" s="154"/>
      <c r="AM898" s="154"/>
      <c r="AN898" s="154"/>
      <c r="AO898" s="154"/>
      <c r="AP898" s="144"/>
    </row>
    <row r="899" spans="9:42">
      <c r="I899" s="144"/>
      <c r="J899" s="154"/>
      <c r="K899" s="154"/>
      <c r="L899" s="144"/>
      <c r="M899" s="144"/>
      <c r="N899" s="144"/>
      <c r="O899" s="144"/>
      <c r="P899" s="144"/>
      <c r="Q899" s="144"/>
      <c r="R899" s="144"/>
      <c r="S899" s="42" t="s">
        <v>4521</v>
      </c>
      <c r="T899" s="26" t="s">
        <v>4522</v>
      </c>
      <c r="U899" s="144"/>
      <c r="V899" s="65"/>
      <c r="W899" s="65"/>
      <c r="X899" s="65"/>
      <c r="Y899" s="65"/>
      <c r="Z899" s="144"/>
      <c r="AA899" s="49" t="s">
        <v>4523</v>
      </c>
      <c r="AB899" s="144"/>
      <c r="AC899" s="59" t="str">
        <f t="shared" si="90"/>
        <v>LIBRARY</v>
      </c>
      <c r="AD899" s="79" t="str">
        <f t="shared" si="91"/>
        <v>LIBRARY-100</v>
      </c>
      <c r="AE899" s="79" t="str">
        <f t="shared" si="92"/>
        <v>LIBRARY-100-8</v>
      </c>
      <c r="AF899" s="27" t="s">
        <v>4523</v>
      </c>
      <c r="AG899" s="21" t="str">
        <f t="shared" si="93"/>
        <v>100</v>
      </c>
      <c r="AH899" s="144"/>
      <c r="AI899" s="59" t="str">
        <f t="shared" si="94"/>
        <v>-</v>
      </c>
      <c r="AJ899" s="21" t="str">
        <f t="shared" si="95"/>
        <v>-</v>
      </c>
      <c r="AK899" s="144"/>
      <c r="AL899" s="154"/>
      <c r="AM899" s="154"/>
      <c r="AN899" s="154"/>
      <c r="AO899" s="154"/>
      <c r="AP899" s="144"/>
    </row>
    <row r="900" spans="9:42">
      <c r="I900" s="144"/>
      <c r="J900" s="154"/>
      <c r="K900" s="154"/>
      <c r="L900" s="144"/>
      <c r="M900" s="144"/>
      <c r="N900" s="144"/>
      <c r="O900" s="144"/>
      <c r="P900" s="144"/>
      <c r="Q900" s="144"/>
      <c r="R900" s="144"/>
      <c r="S900" s="42" t="s">
        <v>4524</v>
      </c>
      <c r="T900" s="26" t="s">
        <v>4525</v>
      </c>
      <c r="U900" s="144"/>
      <c r="V900" s="65"/>
      <c r="W900" s="65"/>
      <c r="X900" s="65"/>
      <c r="Y900" s="65"/>
      <c r="Z900" s="144"/>
      <c r="AA900" s="49" t="s">
        <v>4526</v>
      </c>
      <c r="AB900" s="144"/>
      <c r="AC900" s="59" t="str">
        <f t="shared" si="90"/>
        <v>LIBRARY</v>
      </c>
      <c r="AD900" s="79" t="str">
        <f t="shared" si="91"/>
        <v>LIBRARY-100</v>
      </c>
      <c r="AE900" s="79" t="str">
        <f t="shared" si="92"/>
        <v>LIBRARY-100-9</v>
      </c>
      <c r="AF900" s="27" t="s">
        <v>4526</v>
      </c>
      <c r="AG900" s="21" t="str">
        <f t="shared" si="93"/>
        <v>100</v>
      </c>
      <c r="AH900" s="144"/>
      <c r="AI900" s="59" t="str">
        <f t="shared" si="94"/>
        <v>-</v>
      </c>
      <c r="AJ900" s="21" t="str">
        <f t="shared" si="95"/>
        <v>-</v>
      </c>
      <c r="AK900" s="144"/>
      <c r="AL900" s="154"/>
      <c r="AM900" s="154"/>
      <c r="AN900" s="154"/>
      <c r="AO900" s="154"/>
      <c r="AP900" s="144"/>
    </row>
    <row r="901" spans="9:42">
      <c r="I901" s="144"/>
      <c r="J901" s="154"/>
      <c r="K901" s="154"/>
      <c r="L901" s="144"/>
      <c r="M901" s="144"/>
      <c r="N901" s="144"/>
      <c r="O901" s="144"/>
      <c r="P901" s="144"/>
      <c r="Q901" s="144"/>
      <c r="R901" s="144"/>
      <c r="S901" s="42" t="s">
        <v>4527</v>
      </c>
      <c r="T901" s="26" t="s">
        <v>4528</v>
      </c>
      <c r="U901" s="144"/>
      <c r="V901" s="65"/>
      <c r="W901" s="65"/>
      <c r="X901" s="65"/>
      <c r="Y901" s="65"/>
      <c r="Z901" s="144"/>
      <c r="AA901" s="49" t="s">
        <v>4529</v>
      </c>
      <c r="AB901" s="144"/>
      <c r="AC901" s="59" t="str">
        <f t="shared" si="90"/>
        <v>ITS</v>
      </c>
      <c r="AD901" s="79" t="str">
        <f t="shared" si="91"/>
        <v>ITS-100</v>
      </c>
      <c r="AE901" s="79" t="str">
        <f t="shared" si="92"/>
        <v>ITS-100-7</v>
      </c>
      <c r="AF901" s="27" t="s">
        <v>4529</v>
      </c>
      <c r="AG901" s="21" t="str">
        <f t="shared" si="93"/>
        <v>100</v>
      </c>
      <c r="AH901" s="144"/>
      <c r="AI901" s="59" t="str">
        <f t="shared" si="94"/>
        <v>-</v>
      </c>
      <c r="AJ901" s="21" t="str">
        <f t="shared" si="95"/>
        <v>-</v>
      </c>
      <c r="AK901" s="144"/>
      <c r="AL901" s="154"/>
      <c r="AM901" s="154"/>
      <c r="AN901" s="154"/>
      <c r="AO901" s="154"/>
      <c r="AP901" s="144"/>
    </row>
    <row r="902" spans="9:42">
      <c r="I902" s="144"/>
      <c r="J902" s="154"/>
      <c r="K902" s="154"/>
      <c r="L902" s="144"/>
      <c r="M902" s="144"/>
      <c r="N902" s="144"/>
      <c r="O902" s="144"/>
      <c r="P902" s="144"/>
      <c r="Q902" s="144"/>
      <c r="R902" s="144"/>
      <c r="S902" s="42" t="s">
        <v>4530</v>
      </c>
      <c r="T902" s="26" t="s">
        <v>4531</v>
      </c>
      <c r="U902" s="144"/>
      <c r="V902" s="65"/>
      <c r="W902" s="65"/>
      <c r="X902" s="65"/>
      <c r="Y902" s="65"/>
      <c r="Z902" s="144"/>
      <c r="AA902" s="49" t="s">
        <v>4532</v>
      </c>
      <c r="AB902" s="144"/>
      <c r="AC902" s="59" t="str">
        <f t="shared" ref="AC902:AC965" si="96">CodesFormula_1</f>
        <v>ITS</v>
      </c>
      <c r="AD902" s="79" t="str">
        <f t="shared" ref="AD902:AD965" si="97">CodesFormula_2</f>
        <v>ITS-100</v>
      </c>
      <c r="AE902" s="79" t="str">
        <f t="shared" ref="AE902:AE965" si="98">CodesFormula_3</f>
        <v>ITS-100-8</v>
      </c>
      <c r="AF902" s="27" t="s">
        <v>4532</v>
      </c>
      <c r="AG902" s="21" t="str">
        <f t="shared" ref="AG902:AG965" si="99">CodesFormula_4</f>
        <v>100</v>
      </c>
      <c r="AH902" s="144"/>
      <c r="AI902" s="59" t="str">
        <f t="shared" ref="AI902:AI965" si="100">CodesFormula_5</f>
        <v>-</v>
      </c>
      <c r="AJ902" s="21" t="str">
        <f t="shared" ref="AJ902:AJ965" si="101">CodesFormula_6</f>
        <v>-</v>
      </c>
      <c r="AK902" s="144"/>
      <c r="AL902" s="154"/>
      <c r="AM902" s="154"/>
      <c r="AN902" s="154"/>
      <c r="AO902" s="154"/>
      <c r="AP902" s="144"/>
    </row>
    <row r="903" spans="9:42">
      <c r="I903" s="144"/>
      <c r="J903" s="154"/>
      <c r="K903" s="154"/>
      <c r="L903" s="144"/>
      <c r="M903" s="144"/>
      <c r="N903" s="144"/>
      <c r="O903" s="144"/>
      <c r="P903" s="144"/>
      <c r="Q903" s="144"/>
      <c r="R903" s="144"/>
      <c r="S903" s="42" t="s">
        <v>4533</v>
      </c>
      <c r="T903" s="26" t="s">
        <v>4534</v>
      </c>
      <c r="U903" s="144"/>
      <c r="V903" s="65"/>
      <c r="W903" s="65"/>
      <c r="X903" s="65"/>
      <c r="Y903" s="65"/>
      <c r="Z903" s="144"/>
      <c r="AA903" s="49" t="s">
        <v>4535</v>
      </c>
      <c r="AB903" s="144"/>
      <c r="AC903" s="59" t="str">
        <f t="shared" si="96"/>
        <v>ITS</v>
      </c>
      <c r="AD903" s="79" t="str">
        <f t="shared" si="97"/>
        <v>ITS-100</v>
      </c>
      <c r="AE903" s="79" t="str">
        <f t="shared" si="98"/>
        <v>ITS-100-9</v>
      </c>
      <c r="AF903" s="27" t="s">
        <v>4535</v>
      </c>
      <c r="AG903" s="21" t="str">
        <f t="shared" si="99"/>
        <v>100</v>
      </c>
      <c r="AH903" s="144"/>
      <c r="AI903" s="59" t="str">
        <f t="shared" si="100"/>
        <v>-</v>
      </c>
      <c r="AJ903" s="21" t="str">
        <f t="shared" si="101"/>
        <v>-</v>
      </c>
      <c r="AK903" s="144"/>
      <c r="AL903" s="154"/>
      <c r="AM903" s="154"/>
      <c r="AN903" s="154"/>
      <c r="AO903" s="154"/>
      <c r="AP903" s="144"/>
    </row>
    <row r="904" spans="9:42">
      <c r="I904" s="144"/>
      <c r="J904" s="154"/>
      <c r="K904" s="154"/>
      <c r="L904" s="144"/>
      <c r="M904" s="144"/>
      <c r="N904" s="144"/>
      <c r="O904" s="144"/>
      <c r="P904" s="144"/>
      <c r="Q904" s="144"/>
      <c r="R904" s="144"/>
      <c r="S904" s="42" t="s">
        <v>4536</v>
      </c>
      <c r="T904" s="26" t="s">
        <v>4537</v>
      </c>
      <c r="U904" s="144"/>
      <c r="V904" s="65"/>
      <c r="W904" s="65"/>
      <c r="X904" s="65"/>
      <c r="Y904" s="65"/>
      <c r="Z904" s="144"/>
      <c r="AA904" s="49" t="s">
        <v>4538</v>
      </c>
      <c r="AB904" s="144"/>
      <c r="AC904" s="59" t="str">
        <f t="shared" si="96"/>
        <v>ITS</v>
      </c>
      <c r="AD904" s="79" t="str">
        <f t="shared" si="97"/>
        <v>ITS-100</v>
      </c>
      <c r="AE904" s="79" t="str">
        <f t="shared" si="98"/>
        <v>ITS-100-10</v>
      </c>
      <c r="AF904" s="27" t="s">
        <v>4538</v>
      </c>
      <c r="AG904" s="21" t="str">
        <f t="shared" si="99"/>
        <v>100</v>
      </c>
      <c r="AH904" s="144"/>
      <c r="AI904" s="59" t="str">
        <f t="shared" si="100"/>
        <v>-</v>
      </c>
      <c r="AJ904" s="21" t="str">
        <f t="shared" si="101"/>
        <v>-</v>
      </c>
      <c r="AK904" s="144"/>
      <c r="AL904" s="154"/>
      <c r="AM904" s="154"/>
      <c r="AN904" s="154"/>
      <c r="AO904" s="154"/>
      <c r="AP904" s="144"/>
    </row>
    <row r="905" spans="9:42">
      <c r="I905" s="144"/>
      <c r="J905" s="154"/>
      <c r="K905" s="154"/>
      <c r="L905" s="144"/>
      <c r="M905" s="144"/>
      <c r="N905" s="144"/>
      <c r="O905" s="144"/>
      <c r="P905" s="144"/>
      <c r="Q905" s="144"/>
      <c r="R905" s="144"/>
      <c r="S905" s="42" t="s">
        <v>4539</v>
      </c>
      <c r="T905" s="26" t="s">
        <v>4540</v>
      </c>
      <c r="U905" s="144"/>
      <c r="V905" s="65"/>
      <c r="W905" s="65"/>
      <c r="X905" s="65"/>
      <c r="Y905" s="65"/>
      <c r="Z905" s="144"/>
      <c r="AA905" s="49" t="s">
        <v>4541</v>
      </c>
      <c r="AB905" s="144"/>
      <c r="AC905" s="59" t="str">
        <f t="shared" si="96"/>
        <v>ITS</v>
      </c>
      <c r="AD905" s="79" t="str">
        <f t="shared" si="97"/>
        <v>ITS-100</v>
      </c>
      <c r="AE905" s="79" t="str">
        <f t="shared" si="98"/>
        <v>ITS-100-11</v>
      </c>
      <c r="AF905" s="27" t="s">
        <v>4541</v>
      </c>
      <c r="AG905" s="21" t="str">
        <f t="shared" si="99"/>
        <v>100</v>
      </c>
      <c r="AH905" s="144"/>
      <c r="AI905" s="59" t="str">
        <f t="shared" si="100"/>
        <v>-</v>
      </c>
      <c r="AJ905" s="21" t="str">
        <f t="shared" si="101"/>
        <v>-</v>
      </c>
      <c r="AK905" s="144"/>
      <c r="AL905" s="154"/>
      <c r="AM905" s="154"/>
      <c r="AN905" s="154"/>
      <c r="AO905" s="154"/>
      <c r="AP905" s="144"/>
    </row>
    <row r="906" spans="9:42">
      <c r="I906" s="144"/>
      <c r="J906" s="154"/>
      <c r="K906" s="154"/>
      <c r="L906" s="144"/>
      <c r="M906" s="144"/>
      <c r="N906" s="144"/>
      <c r="O906" s="144"/>
      <c r="P906" s="144"/>
      <c r="Q906" s="144"/>
      <c r="R906" s="144"/>
      <c r="S906" s="42" t="s">
        <v>4542</v>
      </c>
      <c r="T906" s="26" t="s">
        <v>4543</v>
      </c>
      <c r="U906" s="144"/>
      <c r="V906" s="65"/>
      <c r="W906" s="65"/>
      <c r="X906" s="65"/>
      <c r="Y906" s="65"/>
      <c r="Z906" s="144"/>
      <c r="AA906" s="49" t="s">
        <v>4544</v>
      </c>
      <c r="AB906" s="144"/>
      <c r="AC906" s="59" t="str">
        <f t="shared" si="96"/>
        <v>ITS</v>
      </c>
      <c r="AD906" s="79" t="str">
        <f t="shared" si="97"/>
        <v>ITS-100</v>
      </c>
      <c r="AE906" s="79" t="str">
        <f t="shared" si="98"/>
        <v>ITS-100-12</v>
      </c>
      <c r="AF906" s="27" t="s">
        <v>4544</v>
      </c>
      <c r="AG906" s="21" t="str">
        <f t="shared" si="99"/>
        <v>100</v>
      </c>
      <c r="AH906" s="144"/>
      <c r="AI906" s="59" t="str">
        <f t="shared" si="100"/>
        <v>-</v>
      </c>
      <c r="AJ906" s="21" t="str">
        <f t="shared" si="101"/>
        <v>-</v>
      </c>
      <c r="AK906" s="144"/>
      <c r="AL906" s="154"/>
      <c r="AM906" s="154"/>
      <c r="AN906" s="154"/>
      <c r="AO906" s="154"/>
      <c r="AP906" s="144"/>
    </row>
    <row r="907" spans="9:42">
      <c r="I907" s="144"/>
      <c r="J907" s="154"/>
      <c r="K907" s="154"/>
      <c r="L907" s="144"/>
      <c r="M907" s="144"/>
      <c r="N907" s="144"/>
      <c r="O907" s="144"/>
      <c r="P907" s="144"/>
      <c r="Q907" s="144"/>
      <c r="R907" s="144"/>
      <c r="S907" s="42" t="s">
        <v>4545</v>
      </c>
      <c r="T907" s="26" t="s">
        <v>3108</v>
      </c>
      <c r="U907" s="144"/>
      <c r="V907" s="65"/>
      <c r="W907" s="65"/>
      <c r="X907" s="65"/>
      <c r="Y907" s="65"/>
      <c r="Z907" s="144"/>
      <c r="AA907" s="49" t="s">
        <v>4546</v>
      </c>
      <c r="AB907" s="144"/>
      <c r="AC907" s="59" t="str">
        <f t="shared" si="96"/>
        <v>ITS</v>
      </c>
      <c r="AD907" s="79" t="str">
        <f t="shared" si="97"/>
        <v>ITS-100</v>
      </c>
      <c r="AE907" s="79" t="str">
        <f t="shared" si="98"/>
        <v>ITS-100-13</v>
      </c>
      <c r="AF907" s="27" t="s">
        <v>4546</v>
      </c>
      <c r="AG907" s="21" t="str">
        <f t="shared" si="99"/>
        <v>100</v>
      </c>
      <c r="AH907" s="144"/>
      <c r="AI907" s="59" t="str">
        <f t="shared" si="100"/>
        <v>-</v>
      </c>
      <c r="AJ907" s="21" t="str">
        <f t="shared" si="101"/>
        <v>-</v>
      </c>
      <c r="AK907" s="144"/>
      <c r="AL907" s="154"/>
      <c r="AM907" s="154"/>
      <c r="AN907" s="154"/>
      <c r="AO907" s="154"/>
      <c r="AP907" s="144"/>
    </row>
    <row r="908" spans="9:42">
      <c r="I908" s="144"/>
      <c r="J908" s="154"/>
      <c r="K908" s="154"/>
      <c r="L908" s="144"/>
      <c r="M908" s="144"/>
      <c r="N908" s="144"/>
      <c r="O908" s="144"/>
      <c r="P908" s="144"/>
      <c r="Q908" s="144"/>
      <c r="R908" s="144"/>
      <c r="S908" s="42" t="s">
        <v>4547</v>
      </c>
      <c r="T908" s="26" t="s">
        <v>4548</v>
      </c>
      <c r="U908" s="144"/>
      <c r="V908" s="65"/>
      <c r="W908" s="65"/>
      <c r="X908" s="65"/>
      <c r="Y908" s="65"/>
      <c r="Z908" s="144"/>
      <c r="AA908" s="49" t="s">
        <v>4549</v>
      </c>
      <c r="AB908" s="144"/>
      <c r="AC908" s="59" t="str">
        <f t="shared" si="96"/>
        <v>ITS</v>
      </c>
      <c r="AD908" s="79" t="str">
        <f t="shared" si="97"/>
        <v>ITS-100</v>
      </c>
      <c r="AE908" s="79" t="str">
        <f t="shared" si="98"/>
        <v>ITS-100-14</v>
      </c>
      <c r="AF908" s="27" t="s">
        <v>4549</v>
      </c>
      <c r="AG908" s="21" t="str">
        <f t="shared" si="99"/>
        <v>100</v>
      </c>
      <c r="AH908" s="144"/>
      <c r="AI908" s="59" t="str">
        <f t="shared" si="100"/>
        <v>-</v>
      </c>
      <c r="AJ908" s="21" t="str">
        <f t="shared" si="101"/>
        <v>-</v>
      </c>
      <c r="AK908" s="144"/>
      <c r="AL908" s="154"/>
      <c r="AM908" s="154"/>
      <c r="AN908" s="154"/>
      <c r="AO908" s="154"/>
      <c r="AP908" s="144"/>
    </row>
    <row r="909" spans="9:42">
      <c r="I909" s="144"/>
      <c r="J909" s="154"/>
      <c r="K909" s="154"/>
      <c r="L909" s="144"/>
      <c r="M909" s="144"/>
      <c r="N909" s="144"/>
      <c r="O909" s="144"/>
      <c r="P909" s="144"/>
      <c r="Q909" s="144"/>
      <c r="R909" s="144"/>
      <c r="S909" s="42" t="s">
        <v>4550</v>
      </c>
      <c r="T909" s="26" t="s">
        <v>4551</v>
      </c>
      <c r="U909" s="144"/>
      <c r="V909" s="65"/>
      <c r="W909" s="65"/>
      <c r="X909" s="65"/>
      <c r="Y909" s="65"/>
      <c r="Z909" s="144"/>
      <c r="AA909" s="49" t="s">
        <v>4552</v>
      </c>
      <c r="AB909" s="144"/>
      <c r="AC909" s="59" t="str">
        <f t="shared" si="96"/>
        <v>ITS</v>
      </c>
      <c r="AD909" s="79" t="str">
        <f t="shared" si="97"/>
        <v>ITS-100</v>
      </c>
      <c r="AE909" s="79" t="str">
        <f t="shared" si="98"/>
        <v>ITS-100-15</v>
      </c>
      <c r="AF909" s="27" t="s">
        <v>4552</v>
      </c>
      <c r="AG909" s="21" t="str">
        <f t="shared" si="99"/>
        <v>100</v>
      </c>
      <c r="AH909" s="144"/>
      <c r="AI909" s="59" t="str">
        <f t="shared" si="100"/>
        <v>-</v>
      </c>
      <c r="AJ909" s="21" t="str">
        <f t="shared" si="101"/>
        <v>-</v>
      </c>
      <c r="AK909" s="144"/>
      <c r="AL909" s="154"/>
      <c r="AM909" s="154"/>
      <c r="AN909" s="154"/>
      <c r="AO909" s="154"/>
      <c r="AP909" s="144"/>
    </row>
    <row r="910" spans="9:42">
      <c r="I910" s="144"/>
      <c r="J910" s="154"/>
      <c r="K910" s="154"/>
      <c r="L910" s="144"/>
      <c r="M910" s="144"/>
      <c r="N910" s="144"/>
      <c r="O910" s="144"/>
      <c r="P910" s="144"/>
      <c r="Q910" s="144"/>
      <c r="R910" s="144"/>
      <c r="S910" s="42" t="s">
        <v>4553</v>
      </c>
      <c r="T910" s="26" t="s">
        <v>4554</v>
      </c>
      <c r="U910" s="144"/>
      <c r="V910" s="65"/>
      <c r="W910" s="65"/>
      <c r="X910" s="65"/>
      <c r="Y910" s="65"/>
      <c r="Z910" s="144"/>
      <c r="AA910" s="49" t="s">
        <v>4555</v>
      </c>
      <c r="AB910" s="144"/>
      <c r="AC910" s="59" t="str">
        <f t="shared" si="96"/>
        <v>ITS</v>
      </c>
      <c r="AD910" s="79" t="str">
        <f t="shared" si="97"/>
        <v>ITS-100</v>
      </c>
      <c r="AE910" s="79" t="str">
        <f t="shared" si="98"/>
        <v>ITS-100-16</v>
      </c>
      <c r="AF910" s="27" t="s">
        <v>4555</v>
      </c>
      <c r="AG910" s="21" t="str">
        <f t="shared" si="99"/>
        <v>100</v>
      </c>
      <c r="AH910" s="144"/>
      <c r="AI910" s="59" t="str">
        <f t="shared" si="100"/>
        <v>-</v>
      </c>
      <c r="AJ910" s="21" t="str">
        <f t="shared" si="101"/>
        <v>-</v>
      </c>
      <c r="AK910" s="144"/>
      <c r="AL910" s="154"/>
      <c r="AM910" s="154"/>
      <c r="AN910" s="154"/>
      <c r="AO910" s="154"/>
      <c r="AP910" s="144"/>
    </row>
    <row r="911" spans="9:42">
      <c r="I911" s="144"/>
      <c r="J911" s="154"/>
      <c r="K911" s="154"/>
      <c r="L911" s="144"/>
      <c r="M911" s="144"/>
      <c r="N911" s="144"/>
      <c r="O911" s="144"/>
      <c r="P911" s="144"/>
      <c r="Q911" s="144"/>
      <c r="R911" s="144"/>
      <c r="S911" s="42" t="s">
        <v>4556</v>
      </c>
      <c r="T911" s="26" t="s">
        <v>4557</v>
      </c>
      <c r="U911" s="144"/>
      <c r="V911" s="65"/>
      <c r="W911" s="65"/>
      <c r="X911" s="65"/>
      <c r="Y911" s="65"/>
      <c r="Z911" s="144"/>
      <c r="AA911" s="49" t="s">
        <v>4558</v>
      </c>
      <c r="AB911" s="144"/>
      <c r="AC911" s="59" t="str">
        <f t="shared" si="96"/>
        <v>ITS</v>
      </c>
      <c r="AD911" s="79" t="str">
        <f t="shared" si="97"/>
        <v>ITS-100</v>
      </c>
      <c r="AE911" s="79" t="str">
        <f t="shared" si="98"/>
        <v>ITS-100-17</v>
      </c>
      <c r="AF911" s="27" t="s">
        <v>4558</v>
      </c>
      <c r="AG911" s="21" t="str">
        <f t="shared" si="99"/>
        <v>100</v>
      </c>
      <c r="AH911" s="144"/>
      <c r="AI911" s="59" t="str">
        <f t="shared" si="100"/>
        <v>-</v>
      </c>
      <c r="AJ911" s="21" t="str">
        <f t="shared" si="101"/>
        <v>-</v>
      </c>
      <c r="AK911" s="144"/>
      <c r="AL911" s="154"/>
      <c r="AM911" s="154"/>
      <c r="AN911" s="154"/>
      <c r="AO911" s="154"/>
      <c r="AP911" s="144"/>
    </row>
    <row r="912" spans="9:42">
      <c r="I912" s="144"/>
      <c r="J912" s="154"/>
      <c r="K912" s="154"/>
      <c r="L912" s="144"/>
      <c r="M912" s="144"/>
      <c r="N912" s="144"/>
      <c r="O912" s="144"/>
      <c r="P912" s="144"/>
      <c r="Q912" s="144"/>
      <c r="R912" s="144"/>
      <c r="S912" s="42" t="s">
        <v>4559</v>
      </c>
      <c r="T912" s="26" t="s">
        <v>4560</v>
      </c>
      <c r="U912" s="144"/>
      <c r="V912" s="65"/>
      <c r="W912" s="65"/>
      <c r="X912" s="65"/>
      <c r="Y912" s="65"/>
      <c r="Z912" s="144"/>
      <c r="AA912" s="49" t="s">
        <v>4561</v>
      </c>
      <c r="AB912" s="144"/>
      <c r="AC912" s="59" t="str">
        <f t="shared" si="96"/>
        <v>ITS</v>
      </c>
      <c r="AD912" s="79" t="str">
        <f t="shared" si="97"/>
        <v>ITS-100</v>
      </c>
      <c r="AE912" s="79" t="str">
        <f t="shared" si="98"/>
        <v>ITS-100-18</v>
      </c>
      <c r="AF912" s="27" t="s">
        <v>4561</v>
      </c>
      <c r="AG912" s="21" t="str">
        <f t="shared" si="99"/>
        <v>100</v>
      </c>
      <c r="AH912" s="144"/>
      <c r="AI912" s="59" t="str">
        <f t="shared" si="100"/>
        <v>-</v>
      </c>
      <c r="AJ912" s="21" t="str">
        <f t="shared" si="101"/>
        <v>-</v>
      </c>
      <c r="AK912" s="144"/>
      <c r="AL912" s="154"/>
      <c r="AM912" s="154"/>
      <c r="AN912" s="154"/>
      <c r="AO912" s="154"/>
      <c r="AP912" s="144"/>
    </row>
    <row r="913" spans="9:42">
      <c r="I913" s="144"/>
      <c r="J913" s="154"/>
      <c r="K913" s="154"/>
      <c r="L913" s="144"/>
      <c r="M913" s="144"/>
      <c r="N913" s="144"/>
      <c r="O913" s="144"/>
      <c r="P913" s="144"/>
      <c r="Q913" s="144"/>
      <c r="R913" s="144"/>
      <c r="S913" s="42" t="s">
        <v>4562</v>
      </c>
      <c r="T913" s="26" t="s">
        <v>3108</v>
      </c>
      <c r="U913" s="144"/>
      <c r="V913" s="65"/>
      <c r="W913" s="65"/>
      <c r="X913" s="65"/>
      <c r="Y913" s="65"/>
      <c r="Z913" s="144"/>
      <c r="AA913" s="49" t="s">
        <v>4563</v>
      </c>
      <c r="AB913" s="144"/>
      <c r="AC913" s="59" t="str">
        <f t="shared" si="96"/>
        <v>ITS</v>
      </c>
      <c r="AD913" s="79" t="str">
        <f t="shared" si="97"/>
        <v>ITS-100</v>
      </c>
      <c r="AE913" s="79" t="str">
        <f t="shared" si="98"/>
        <v>ITS-100-19</v>
      </c>
      <c r="AF913" s="27" t="s">
        <v>4563</v>
      </c>
      <c r="AG913" s="21" t="str">
        <f t="shared" si="99"/>
        <v>100</v>
      </c>
      <c r="AH913" s="144"/>
      <c r="AI913" s="59" t="str">
        <f t="shared" si="100"/>
        <v>-</v>
      </c>
      <c r="AJ913" s="21" t="str">
        <f t="shared" si="101"/>
        <v>-</v>
      </c>
      <c r="AK913" s="144"/>
      <c r="AL913" s="154"/>
      <c r="AM913" s="154"/>
      <c r="AN913" s="154"/>
      <c r="AO913" s="154"/>
      <c r="AP913" s="144"/>
    </row>
    <row r="914" spans="9:42">
      <c r="I914" s="144"/>
      <c r="J914" s="154"/>
      <c r="K914" s="154"/>
      <c r="L914" s="144"/>
      <c r="M914" s="144"/>
      <c r="N914" s="144"/>
      <c r="O914" s="144"/>
      <c r="P914" s="144"/>
      <c r="Q914" s="144"/>
      <c r="R914" s="144"/>
      <c r="S914" s="42" t="s">
        <v>4564</v>
      </c>
      <c r="T914" s="26" t="s">
        <v>4565</v>
      </c>
      <c r="U914" s="144"/>
      <c r="V914" s="65"/>
      <c r="W914" s="65"/>
      <c r="X914" s="65"/>
      <c r="Y914" s="65"/>
      <c r="Z914" s="144"/>
      <c r="AA914" s="49" t="s">
        <v>4566</v>
      </c>
      <c r="AB914" s="144"/>
      <c r="AC914" s="59" t="str">
        <f t="shared" si="96"/>
        <v>ITS</v>
      </c>
      <c r="AD914" s="79" t="str">
        <f t="shared" si="97"/>
        <v>ITS-100</v>
      </c>
      <c r="AE914" s="79" t="str">
        <f t="shared" si="98"/>
        <v>ITS-100-20</v>
      </c>
      <c r="AF914" s="27" t="s">
        <v>4566</v>
      </c>
      <c r="AG914" s="21" t="str">
        <f t="shared" si="99"/>
        <v>100</v>
      </c>
      <c r="AH914" s="144"/>
      <c r="AI914" s="59" t="str">
        <f t="shared" si="100"/>
        <v>-</v>
      </c>
      <c r="AJ914" s="21" t="str">
        <f t="shared" si="101"/>
        <v>-</v>
      </c>
      <c r="AK914" s="144"/>
      <c r="AL914" s="154"/>
      <c r="AM914" s="154"/>
      <c r="AN914" s="154"/>
      <c r="AO914" s="154"/>
      <c r="AP914" s="144"/>
    </row>
    <row r="915" spans="9:42">
      <c r="I915" s="144"/>
      <c r="J915" s="154"/>
      <c r="K915" s="154"/>
      <c r="L915" s="144"/>
      <c r="M915" s="144"/>
      <c r="N915" s="144"/>
      <c r="O915" s="144"/>
      <c r="P915" s="144"/>
      <c r="Q915" s="144"/>
      <c r="R915" s="144"/>
      <c r="S915" s="42" t="s">
        <v>4567</v>
      </c>
      <c r="T915" s="26" t="s">
        <v>4568</v>
      </c>
      <c r="U915" s="144"/>
      <c r="V915" s="65"/>
      <c r="W915" s="65"/>
      <c r="X915" s="65"/>
      <c r="Y915" s="65"/>
      <c r="Z915" s="144"/>
      <c r="AA915" s="49" t="s">
        <v>4569</v>
      </c>
      <c r="AB915" s="144"/>
      <c r="AC915" s="59" t="str">
        <f t="shared" si="96"/>
        <v>PROVOST-Institutional_Research</v>
      </c>
      <c r="AD915" s="79" t="str">
        <f t="shared" si="97"/>
        <v>PROVOST-Institutional_Research-100</v>
      </c>
      <c r="AE915" s="79" t="str">
        <f t="shared" si="98"/>
        <v>PROVOST-Institutional_Research-100-1</v>
      </c>
      <c r="AF915" s="27" t="s">
        <v>4569</v>
      </c>
      <c r="AG915" s="21" t="str">
        <f t="shared" si="99"/>
        <v>100</v>
      </c>
      <c r="AH915" s="144"/>
      <c r="AI915" s="59" t="str">
        <f t="shared" si="100"/>
        <v>-</v>
      </c>
      <c r="AJ915" s="21" t="str">
        <f t="shared" si="101"/>
        <v>-</v>
      </c>
      <c r="AK915" s="144"/>
      <c r="AL915" s="154"/>
      <c r="AM915" s="154"/>
      <c r="AN915" s="154"/>
      <c r="AO915" s="154"/>
      <c r="AP915" s="144"/>
    </row>
    <row r="916" spans="9:42">
      <c r="I916" s="144"/>
      <c r="J916" s="154"/>
      <c r="K916" s="154"/>
      <c r="L916" s="144"/>
      <c r="M916" s="144"/>
      <c r="N916" s="144"/>
      <c r="O916" s="144"/>
      <c r="P916" s="144"/>
      <c r="Q916" s="144"/>
      <c r="R916" s="144"/>
      <c r="S916" s="42" t="s">
        <v>4570</v>
      </c>
      <c r="T916" s="26" t="s">
        <v>4571</v>
      </c>
      <c r="U916" s="144"/>
      <c r="V916" s="65"/>
      <c r="W916" s="65"/>
      <c r="X916" s="65"/>
      <c r="Y916" s="65"/>
      <c r="Z916" s="144"/>
      <c r="AA916" s="49" t="s">
        <v>4572</v>
      </c>
      <c r="AB916" s="144"/>
      <c r="AC916" s="59" t="str">
        <f t="shared" si="96"/>
        <v>ITS</v>
      </c>
      <c r="AD916" s="79" t="str">
        <f t="shared" si="97"/>
        <v>ITS-100</v>
      </c>
      <c r="AE916" s="79" t="str">
        <f t="shared" si="98"/>
        <v>ITS-100-21</v>
      </c>
      <c r="AF916" s="27" t="s">
        <v>4572</v>
      </c>
      <c r="AG916" s="21" t="str">
        <f t="shared" si="99"/>
        <v>100</v>
      </c>
      <c r="AH916" s="144"/>
      <c r="AI916" s="59" t="str">
        <f t="shared" si="100"/>
        <v>-</v>
      </c>
      <c r="AJ916" s="21" t="str">
        <f t="shared" si="101"/>
        <v>-</v>
      </c>
      <c r="AK916" s="144"/>
      <c r="AL916" s="154"/>
      <c r="AM916" s="154"/>
      <c r="AN916" s="154"/>
      <c r="AO916" s="154"/>
      <c r="AP916" s="144"/>
    </row>
    <row r="917" spans="9:42">
      <c r="I917" s="144"/>
      <c r="J917" s="154"/>
      <c r="K917" s="154"/>
      <c r="L917" s="144"/>
      <c r="M917" s="144"/>
      <c r="N917" s="144"/>
      <c r="O917" s="144"/>
      <c r="P917" s="144"/>
      <c r="Q917" s="144"/>
      <c r="R917" s="144"/>
      <c r="S917" s="42" t="s">
        <v>4573</v>
      </c>
      <c r="T917" s="26" t="s">
        <v>4574</v>
      </c>
      <c r="U917" s="144"/>
      <c r="V917" s="65"/>
      <c r="W917" s="65"/>
      <c r="X917" s="65"/>
      <c r="Y917" s="65"/>
      <c r="Z917" s="144"/>
      <c r="AA917" s="49" t="s">
        <v>4575</v>
      </c>
      <c r="AB917" s="144"/>
      <c r="AC917" s="59" t="str">
        <f t="shared" si="96"/>
        <v>ITS</v>
      </c>
      <c r="AD917" s="79" t="str">
        <f t="shared" si="97"/>
        <v>ITS-100</v>
      </c>
      <c r="AE917" s="79" t="str">
        <f t="shared" si="98"/>
        <v>ITS-100-22</v>
      </c>
      <c r="AF917" s="27" t="s">
        <v>4575</v>
      </c>
      <c r="AG917" s="21" t="str">
        <f t="shared" si="99"/>
        <v>100</v>
      </c>
      <c r="AH917" s="144"/>
      <c r="AI917" s="59" t="str">
        <f t="shared" si="100"/>
        <v>-</v>
      </c>
      <c r="AJ917" s="21" t="str">
        <f t="shared" si="101"/>
        <v>-</v>
      </c>
      <c r="AK917" s="144"/>
      <c r="AL917" s="154"/>
      <c r="AM917" s="154"/>
      <c r="AN917" s="154"/>
      <c r="AO917" s="154"/>
      <c r="AP917" s="144"/>
    </row>
    <row r="918" spans="9:42">
      <c r="I918" s="144"/>
      <c r="J918" s="154"/>
      <c r="K918" s="154"/>
      <c r="L918" s="144"/>
      <c r="M918" s="144"/>
      <c r="N918" s="144"/>
      <c r="O918" s="144"/>
      <c r="P918" s="144"/>
      <c r="Q918" s="144"/>
      <c r="R918" s="144"/>
      <c r="S918" s="42" t="s">
        <v>4576</v>
      </c>
      <c r="T918" s="26" t="s">
        <v>3108</v>
      </c>
      <c r="U918" s="144"/>
      <c r="V918" s="65"/>
      <c r="W918" s="65"/>
      <c r="X918" s="65"/>
      <c r="Y918" s="65"/>
      <c r="Z918" s="144"/>
      <c r="AA918" s="49" t="s">
        <v>4577</v>
      </c>
      <c r="AB918" s="144"/>
      <c r="AC918" s="59" t="str">
        <f t="shared" si="96"/>
        <v>ITS</v>
      </c>
      <c r="AD918" s="79" t="str">
        <f t="shared" si="97"/>
        <v>ITS-100</v>
      </c>
      <c r="AE918" s="79" t="str">
        <f t="shared" si="98"/>
        <v>ITS-100-23</v>
      </c>
      <c r="AF918" s="27" t="s">
        <v>4577</v>
      </c>
      <c r="AG918" s="21" t="str">
        <f t="shared" si="99"/>
        <v>100</v>
      </c>
      <c r="AH918" s="144"/>
      <c r="AI918" s="59" t="str">
        <f t="shared" si="100"/>
        <v>-</v>
      </c>
      <c r="AJ918" s="21" t="str">
        <f t="shared" si="101"/>
        <v>-</v>
      </c>
      <c r="AK918" s="144"/>
      <c r="AL918" s="154"/>
      <c r="AM918" s="154"/>
      <c r="AN918" s="154"/>
      <c r="AO918" s="154"/>
      <c r="AP918" s="144"/>
    </row>
    <row r="919" spans="9:42">
      <c r="I919" s="144"/>
      <c r="J919" s="154"/>
      <c r="K919" s="154"/>
      <c r="L919" s="144"/>
      <c r="M919" s="144"/>
      <c r="N919" s="144"/>
      <c r="O919" s="144"/>
      <c r="P919" s="144"/>
      <c r="Q919" s="144"/>
      <c r="R919" s="144"/>
      <c r="S919" s="42" t="s">
        <v>4578</v>
      </c>
      <c r="T919" s="26" t="s">
        <v>4579</v>
      </c>
      <c r="U919" s="144"/>
      <c r="V919" s="65"/>
      <c r="W919" s="65"/>
      <c r="X919" s="65"/>
      <c r="Y919" s="65"/>
      <c r="Z919" s="144"/>
      <c r="AA919" s="49" t="s">
        <v>4580</v>
      </c>
      <c r="AB919" s="144"/>
      <c r="AC919" s="59" t="str">
        <f t="shared" si="96"/>
        <v>ITS</v>
      </c>
      <c r="AD919" s="79" t="str">
        <f t="shared" si="97"/>
        <v>ITS-100</v>
      </c>
      <c r="AE919" s="79" t="str">
        <f t="shared" si="98"/>
        <v>ITS-100-24</v>
      </c>
      <c r="AF919" s="27" t="s">
        <v>4580</v>
      </c>
      <c r="AG919" s="21" t="str">
        <f t="shared" si="99"/>
        <v>100</v>
      </c>
      <c r="AH919" s="144"/>
      <c r="AI919" s="59" t="str">
        <f t="shared" si="100"/>
        <v>-</v>
      </c>
      <c r="AJ919" s="21" t="str">
        <f t="shared" si="101"/>
        <v>-</v>
      </c>
      <c r="AK919" s="144"/>
      <c r="AL919" s="154"/>
      <c r="AM919" s="154"/>
      <c r="AN919" s="154"/>
      <c r="AO919" s="154"/>
      <c r="AP919" s="144"/>
    </row>
    <row r="920" spans="9:42">
      <c r="I920" s="144"/>
      <c r="J920" s="154"/>
      <c r="K920" s="154"/>
      <c r="L920" s="144"/>
      <c r="M920" s="144"/>
      <c r="N920" s="144"/>
      <c r="O920" s="144"/>
      <c r="P920" s="144"/>
      <c r="Q920" s="144"/>
      <c r="R920" s="144"/>
      <c r="S920" s="42" t="s">
        <v>4581</v>
      </c>
      <c r="T920" s="26" t="s">
        <v>4582</v>
      </c>
      <c r="U920" s="144"/>
      <c r="V920" s="65"/>
      <c r="W920" s="65"/>
      <c r="X920" s="65"/>
      <c r="Y920" s="65"/>
      <c r="Z920" s="144"/>
      <c r="AA920" s="49" t="s">
        <v>4583</v>
      </c>
      <c r="AB920" s="144"/>
      <c r="AC920" s="59" t="str">
        <f t="shared" si="96"/>
        <v>ITS</v>
      </c>
      <c r="AD920" s="79" t="str">
        <f t="shared" si="97"/>
        <v>ITS-100</v>
      </c>
      <c r="AE920" s="79" t="str">
        <f t="shared" si="98"/>
        <v>ITS-100-25</v>
      </c>
      <c r="AF920" s="27" t="s">
        <v>4583</v>
      </c>
      <c r="AG920" s="21" t="str">
        <f t="shared" si="99"/>
        <v>100</v>
      </c>
      <c r="AH920" s="144"/>
      <c r="AI920" s="59" t="str">
        <f t="shared" si="100"/>
        <v>-</v>
      </c>
      <c r="AJ920" s="21" t="str">
        <f t="shared" si="101"/>
        <v>-</v>
      </c>
      <c r="AK920" s="144"/>
      <c r="AL920" s="154"/>
      <c r="AM920" s="154"/>
      <c r="AN920" s="154"/>
      <c r="AO920" s="154"/>
      <c r="AP920" s="144"/>
    </row>
    <row r="921" spans="9:42">
      <c r="I921" s="144"/>
      <c r="J921" s="154"/>
      <c r="K921" s="154"/>
      <c r="L921" s="144"/>
      <c r="M921" s="144"/>
      <c r="N921" s="144"/>
      <c r="O921" s="144"/>
      <c r="P921" s="144"/>
      <c r="Q921" s="144"/>
      <c r="R921" s="144"/>
      <c r="S921" s="42" t="s">
        <v>4584</v>
      </c>
      <c r="T921" s="26" t="s">
        <v>3108</v>
      </c>
      <c r="U921" s="144"/>
      <c r="V921" s="65"/>
      <c r="W921" s="65"/>
      <c r="X921" s="65"/>
      <c r="Y921" s="65"/>
      <c r="Z921" s="144"/>
      <c r="AA921" s="49" t="s">
        <v>4585</v>
      </c>
      <c r="AB921" s="144"/>
      <c r="AC921" s="59" t="str">
        <f t="shared" si="96"/>
        <v>ITS</v>
      </c>
      <c r="AD921" s="79" t="str">
        <f t="shared" si="97"/>
        <v>ITS-100</v>
      </c>
      <c r="AE921" s="79" t="str">
        <f t="shared" si="98"/>
        <v>ITS-100-26</v>
      </c>
      <c r="AF921" s="27" t="s">
        <v>4585</v>
      </c>
      <c r="AG921" s="21" t="str">
        <f t="shared" si="99"/>
        <v>100</v>
      </c>
      <c r="AH921" s="144"/>
      <c r="AI921" s="59" t="str">
        <f t="shared" si="100"/>
        <v>-</v>
      </c>
      <c r="AJ921" s="21" t="str">
        <f t="shared" si="101"/>
        <v>-</v>
      </c>
      <c r="AK921" s="144"/>
      <c r="AL921" s="154"/>
      <c r="AM921" s="154"/>
      <c r="AN921" s="154"/>
      <c r="AO921" s="154"/>
      <c r="AP921" s="144"/>
    </row>
    <row r="922" spans="9:42">
      <c r="I922" s="144"/>
      <c r="J922" s="154"/>
      <c r="K922" s="154"/>
      <c r="L922" s="144"/>
      <c r="M922" s="144"/>
      <c r="N922" s="144"/>
      <c r="O922" s="144"/>
      <c r="P922" s="144"/>
      <c r="Q922" s="144"/>
      <c r="R922" s="144"/>
      <c r="S922" s="42" t="s">
        <v>4586</v>
      </c>
      <c r="T922" s="26" t="s">
        <v>4587</v>
      </c>
      <c r="U922" s="144"/>
      <c r="V922" s="65"/>
      <c r="W922" s="65"/>
      <c r="X922" s="65"/>
      <c r="Y922" s="65"/>
      <c r="Z922" s="144"/>
      <c r="AA922" s="49" t="s">
        <v>4588</v>
      </c>
      <c r="AB922" s="144"/>
      <c r="AC922" s="59" t="str">
        <f t="shared" si="96"/>
        <v>ITS</v>
      </c>
      <c r="AD922" s="79" t="str">
        <f t="shared" si="97"/>
        <v>ITS-100</v>
      </c>
      <c r="AE922" s="79" t="str">
        <f t="shared" si="98"/>
        <v>ITS-100-27</v>
      </c>
      <c r="AF922" s="27" t="s">
        <v>4588</v>
      </c>
      <c r="AG922" s="21" t="str">
        <f t="shared" si="99"/>
        <v>100</v>
      </c>
      <c r="AH922" s="144"/>
      <c r="AI922" s="59" t="str">
        <f t="shared" si="100"/>
        <v>-</v>
      </c>
      <c r="AJ922" s="21" t="str">
        <f t="shared" si="101"/>
        <v>-</v>
      </c>
      <c r="AK922" s="144"/>
      <c r="AL922" s="154"/>
      <c r="AM922" s="154"/>
      <c r="AN922" s="154"/>
      <c r="AO922" s="154"/>
      <c r="AP922" s="144"/>
    </row>
    <row r="923" spans="9:42">
      <c r="I923" s="144"/>
      <c r="J923" s="154"/>
      <c r="K923" s="154"/>
      <c r="L923" s="144"/>
      <c r="M923" s="144"/>
      <c r="N923" s="144"/>
      <c r="O923" s="144"/>
      <c r="P923" s="144"/>
      <c r="Q923" s="144"/>
      <c r="R923" s="144"/>
      <c r="S923" s="42" t="s">
        <v>4589</v>
      </c>
      <c r="T923" s="26" t="s">
        <v>3108</v>
      </c>
      <c r="U923" s="144"/>
      <c r="V923" s="65"/>
      <c r="W923" s="65"/>
      <c r="X923" s="65"/>
      <c r="Y923" s="65"/>
      <c r="Z923" s="144"/>
      <c r="AA923" s="49" t="s">
        <v>4590</v>
      </c>
      <c r="AB923" s="144"/>
      <c r="AC923" s="59" t="str">
        <f t="shared" si="96"/>
        <v>ITS</v>
      </c>
      <c r="AD923" s="79" t="str">
        <f t="shared" si="97"/>
        <v>ITS-100</v>
      </c>
      <c r="AE923" s="79" t="str">
        <f t="shared" si="98"/>
        <v>ITS-100-28</v>
      </c>
      <c r="AF923" s="27" t="s">
        <v>4590</v>
      </c>
      <c r="AG923" s="21" t="str">
        <f t="shared" si="99"/>
        <v>100</v>
      </c>
      <c r="AH923" s="144"/>
      <c r="AI923" s="59" t="str">
        <f t="shared" si="100"/>
        <v>-</v>
      </c>
      <c r="AJ923" s="21" t="str">
        <f t="shared" si="101"/>
        <v>-</v>
      </c>
      <c r="AK923" s="144"/>
      <c r="AL923" s="154"/>
      <c r="AM923" s="154"/>
      <c r="AN923" s="154"/>
      <c r="AO923" s="154"/>
      <c r="AP923" s="144"/>
    </row>
    <row r="924" spans="9:42">
      <c r="I924" s="144"/>
      <c r="J924" s="154"/>
      <c r="K924" s="154"/>
      <c r="L924" s="144"/>
      <c r="M924" s="144"/>
      <c r="N924" s="144"/>
      <c r="O924" s="144"/>
      <c r="P924" s="144"/>
      <c r="Q924" s="144"/>
      <c r="R924" s="144"/>
      <c r="S924" s="42" t="s">
        <v>4591</v>
      </c>
      <c r="T924" s="26" t="s">
        <v>4592</v>
      </c>
      <c r="U924" s="144"/>
      <c r="V924" s="65"/>
      <c r="W924" s="65"/>
      <c r="X924" s="65"/>
      <c r="Y924" s="65"/>
      <c r="Z924" s="144"/>
      <c r="AA924" s="49" t="s">
        <v>4593</v>
      </c>
      <c r="AB924" s="144"/>
      <c r="AC924" s="59" t="str">
        <f t="shared" si="96"/>
        <v>ITS</v>
      </c>
      <c r="AD924" s="79" t="str">
        <f t="shared" si="97"/>
        <v>ITS-100</v>
      </c>
      <c r="AE924" s="79" t="str">
        <f t="shared" si="98"/>
        <v>ITS-100-29</v>
      </c>
      <c r="AF924" s="27" t="s">
        <v>4593</v>
      </c>
      <c r="AG924" s="21" t="str">
        <f t="shared" si="99"/>
        <v>100</v>
      </c>
      <c r="AH924" s="144"/>
      <c r="AI924" s="59" t="str">
        <f t="shared" si="100"/>
        <v>-</v>
      </c>
      <c r="AJ924" s="21" t="str">
        <f t="shared" si="101"/>
        <v>-</v>
      </c>
      <c r="AK924" s="144"/>
      <c r="AL924" s="154"/>
      <c r="AM924" s="154"/>
      <c r="AN924" s="154"/>
      <c r="AO924" s="154"/>
      <c r="AP924" s="144"/>
    </row>
    <row r="925" spans="9:42">
      <c r="I925" s="144"/>
      <c r="J925" s="154"/>
      <c r="K925" s="154"/>
      <c r="L925" s="144"/>
      <c r="M925" s="144"/>
      <c r="N925" s="144"/>
      <c r="O925" s="144"/>
      <c r="P925" s="144"/>
      <c r="Q925" s="144"/>
      <c r="R925" s="144"/>
      <c r="S925" s="42" t="s">
        <v>4594</v>
      </c>
      <c r="T925" s="26" t="s">
        <v>4595</v>
      </c>
      <c r="U925" s="144"/>
      <c r="V925" s="65"/>
      <c r="W925" s="65"/>
      <c r="X925" s="65"/>
      <c r="Y925" s="65"/>
      <c r="Z925" s="144"/>
      <c r="AA925" s="49" t="s">
        <v>4596</v>
      </c>
      <c r="AB925" s="144"/>
      <c r="AC925" s="59" t="str">
        <f t="shared" si="96"/>
        <v>ITS</v>
      </c>
      <c r="AD925" s="79" t="str">
        <f t="shared" si="97"/>
        <v>ITS-100</v>
      </c>
      <c r="AE925" s="79" t="str">
        <f t="shared" si="98"/>
        <v>ITS-100-30</v>
      </c>
      <c r="AF925" s="27" t="s">
        <v>4596</v>
      </c>
      <c r="AG925" s="21" t="str">
        <f t="shared" si="99"/>
        <v>100</v>
      </c>
      <c r="AH925" s="144"/>
      <c r="AI925" s="59" t="str">
        <f t="shared" si="100"/>
        <v>-</v>
      </c>
      <c r="AJ925" s="21" t="str">
        <f t="shared" si="101"/>
        <v>-</v>
      </c>
      <c r="AK925" s="144"/>
      <c r="AL925" s="154"/>
      <c r="AM925" s="154"/>
      <c r="AN925" s="154"/>
      <c r="AO925" s="154"/>
      <c r="AP925" s="144"/>
    </row>
    <row r="926" spans="9:42">
      <c r="I926" s="144"/>
      <c r="J926" s="154"/>
      <c r="K926" s="154"/>
      <c r="L926" s="144"/>
      <c r="M926" s="144"/>
      <c r="N926" s="144"/>
      <c r="O926" s="144"/>
      <c r="P926" s="144"/>
      <c r="Q926" s="144"/>
      <c r="R926" s="144"/>
      <c r="S926" s="42" t="s">
        <v>4597</v>
      </c>
      <c r="T926" s="26" t="s">
        <v>4598</v>
      </c>
      <c r="U926" s="144"/>
      <c r="V926" s="65"/>
      <c r="W926" s="65"/>
      <c r="X926" s="65"/>
      <c r="Y926" s="65"/>
      <c r="Z926" s="144"/>
      <c r="AA926" s="49" t="s">
        <v>4599</v>
      </c>
      <c r="AB926" s="144"/>
      <c r="AC926" s="59" t="str">
        <f t="shared" si="96"/>
        <v>ITS</v>
      </c>
      <c r="AD926" s="79" t="str">
        <f t="shared" si="97"/>
        <v>ITS-100</v>
      </c>
      <c r="AE926" s="79" t="str">
        <f t="shared" si="98"/>
        <v>ITS-100-31</v>
      </c>
      <c r="AF926" s="27" t="s">
        <v>4599</v>
      </c>
      <c r="AG926" s="21" t="str">
        <f t="shared" si="99"/>
        <v>100</v>
      </c>
      <c r="AH926" s="144"/>
      <c r="AI926" s="59" t="str">
        <f t="shared" si="100"/>
        <v>-</v>
      </c>
      <c r="AJ926" s="21" t="str">
        <f t="shared" si="101"/>
        <v>-</v>
      </c>
      <c r="AK926" s="144"/>
      <c r="AL926" s="154"/>
      <c r="AM926" s="154"/>
      <c r="AN926" s="154"/>
      <c r="AO926" s="154"/>
      <c r="AP926" s="144"/>
    </row>
    <row r="927" spans="9:42">
      <c r="I927" s="144"/>
      <c r="J927" s="154"/>
      <c r="K927" s="154"/>
      <c r="L927" s="144"/>
      <c r="M927" s="144"/>
      <c r="N927" s="144"/>
      <c r="O927" s="144"/>
      <c r="P927" s="144"/>
      <c r="Q927" s="144"/>
      <c r="R927" s="144"/>
      <c r="S927" s="42" t="s">
        <v>4600</v>
      </c>
      <c r="T927" s="26" t="s">
        <v>4601</v>
      </c>
      <c r="U927" s="144"/>
      <c r="V927" s="65"/>
      <c r="W927" s="65"/>
      <c r="X927" s="65"/>
      <c r="Y927" s="65"/>
      <c r="Z927" s="144"/>
      <c r="AA927" s="49" t="s">
        <v>4602</v>
      </c>
      <c r="AB927" s="144"/>
      <c r="AC927" s="59" t="str">
        <f t="shared" si="96"/>
        <v>LIBRARY</v>
      </c>
      <c r="AD927" s="79" t="str">
        <f t="shared" si="97"/>
        <v>LIBRARY-100</v>
      </c>
      <c r="AE927" s="79" t="str">
        <f t="shared" si="98"/>
        <v>LIBRARY-100-10</v>
      </c>
      <c r="AF927" s="27" t="s">
        <v>4602</v>
      </c>
      <c r="AG927" s="21" t="str">
        <f t="shared" si="99"/>
        <v>100</v>
      </c>
      <c r="AH927" s="144"/>
      <c r="AI927" s="59" t="str">
        <f t="shared" si="100"/>
        <v>-</v>
      </c>
      <c r="AJ927" s="21" t="str">
        <f t="shared" si="101"/>
        <v>-</v>
      </c>
      <c r="AK927" s="144"/>
      <c r="AL927" s="154"/>
      <c r="AM927" s="154"/>
      <c r="AN927" s="154"/>
      <c r="AO927" s="154"/>
      <c r="AP927" s="144"/>
    </row>
    <row r="928" spans="9:42">
      <c r="I928" s="144"/>
      <c r="J928" s="154"/>
      <c r="K928" s="154"/>
      <c r="L928" s="144"/>
      <c r="M928" s="144"/>
      <c r="N928" s="144"/>
      <c r="O928" s="144"/>
      <c r="P928" s="144"/>
      <c r="Q928" s="144"/>
      <c r="R928" s="144"/>
      <c r="S928" s="42" t="s">
        <v>4603</v>
      </c>
      <c r="T928" s="26" t="s">
        <v>4604</v>
      </c>
      <c r="U928" s="144"/>
      <c r="V928" s="65"/>
      <c r="W928" s="65"/>
      <c r="X928" s="65"/>
      <c r="Y928" s="65"/>
      <c r="Z928" s="144"/>
      <c r="AA928" s="49" t="s">
        <v>4605</v>
      </c>
      <c r="AB928" s="144"/>
      <c r="AC928" s="59" t="str">
        <f t="shared" si="96"/>
        <v>ITS</v>
      </c>
      <c r="AD928" s="79" t="str">
        <f t="shared" si="97"/>
        <v>ITS-100</v>
      </c>
      <c r="AE928" s="79" t="str">
        <f t="shared" si="98"/>
        <v>ITS-100-32</v>
      </c>
      <c r="AF928" s="27" t="s">
        <v>4605</v>
      </c>
      <c r="AG928" s="21" t="str">
        <f t="shared" si="99"/>
        <v>100</v>
      </c>
      <c r="AH928" s="144"/>
      <c r="AI928" s="59" t="str">
        <f t="shared" si="100"/>
        <v>-</v>
      </c>
      <c r="AJ928" s="21" t="str">
        <f t="shared" si="101"/>
        <v>-</v>
      </c>
      <c r="AK928" s="144"/>
      <c r="AL928" s="154"/>
      <c r="AM928" s="154"/>
      <c r="AN928" s="154"/>
      <c r="AO928" s="154"/>
      <c r="AP928" s="144"/>
    </row>
    <row r="929" spans="9:42">
      <c r="I929" s="144"/>
      <c r="J929" s="154"/>
      <c r="K929" s="154"/>
      <c r="L929" s="144"/>
      <c r="M929" s="144"/>
      <c r="N929" s="144"/>
      <c r="O929" s="144"/>
      <c r="P929" s="144"/>
      <c r="Q929" s="144"/>
      <c r="R929" s="144"/>
      <c r="S929" s="42" t="s">
        <v>4606</v>
      </c>
      <c r="T929" s="26" t="s">
        <v>4607</v>
      </c>
      <c r="U929" s="144"/>
      <c r="V929" s="65"/>
      <c r="W929" s="65"/>
      <c r="X929" s="65"/>
      <c r="Y929" s="65"/>
      <c r="Z929" s="144"/>
      <c r="AA929" s="49" t="s">
        <v>4608</v>
      </c>
      <c r="AB929" s="144"/>
      <c r="AC929" s="59" t="str">
        <f t="shared" si="96"/>
        <v>LIBRARY</v>
      </c>
      <c r="AD929" s="79" t="str">
        <f t="shared" si="97"/>
        <v>LIBRARY-100</v>
      </c>
      <c r="AE929" s="79" t="str">
        <f t="shared" si="98"/>
        <v>LIBRARY-100-11</v>
      </c>
      <c r="AF929" s="27" t="s">
        <v>4608</v>
      </c>
      <c r="AG929" s="21" t="str">
        <f t="shared" si="99"/>
        <v>100</v>
      </c>
      <c r="AH929" s="144"/>
      <c r="AI929" s="59" t="str">
        <f t="shared" si="100"/>
        <v>-</v>
      </c>
      <c r="AJ929" s="21" t="str">
        <f t="shared" si="101"/>
        <v>-</v>
      </c>
      <c r="AK929" s="144"/>
      <c r="AL929" s="154"/>
      <c r="AM929" s="154"/>
      <c r="AN929" s="154"/>
      <c r="AO929" s="154"/>
      <c r="AP929" s="144"/>
    </row>
    <row r="930" spans="9:42">
      <c r="I930" s="144"/>
      <c r="J930" s="154"/>
      <c r="K930" s="154"/>
      <c r="L930" s="144"/>
      <c r="M930" s="144"/>
      <c r="N930" s="144"/>
      <c r="O930" s="144"/>
      <c r="P930" s="144"/>
      <c r="Q930" s="144"/>
      <c r="R930" s="144"/>
      <c r="S930" s="42" t="s">
        <v>4609</v>
      </c>
      <c r="T930" s="26" t="s">
        <v>4610</v>
      </c>
      <c r="U930" s="144"/>
      <c r="V930" s="65"/>
      <c r="W930" s="65"/>
      <c r="X930" s="65"/>
      <c r="Y930" s="65"/>
      <c r="Z930" s="144"/>
      <c r="AA930" s="49" t="s">
        <v>4611</v>
      </c>
      <c r="AB930" s="144"/>
      <c r="AC930" s="59" t="str">
        <f t="shared" si="96"/>
        <v>LIBRARY</v>
      </c>
      <c r="AD930" s="79" t="str">
        <f t="shared" si="97"/>
        <v>LIBRARY-100</v>
      </c>
      <c r="AE930" s="79" t="str">
        <f t="shared" si="98"/>
        <v>LIBRARY-100-12</v>
      </c>
      <c r="AF930" s="27" t="s">
        <v>4611</v>
      </c>
      <c r="AG930" s="21" t="str">
        <f t="shared" si="99"/>
        <v>100</v>
      </c>
      <c r="AH930" s="144"/>
      <c r="AI930" s="59" t="str">
        <f t="shared" si="100"/>
        <v>-</v>
      </c>
      <c r="AJ930" s="21" t="str">
        <f t="shared" si="101"/>
        <v>-</v>
      </c>
      <c r="AK930" s="144"/>
      <c r="AL930" s="154"/>
      <c r="AM930" s="154"/>
      <c r="AN930" s="154"/>
      <c r="AO930" s="154"/>
      <c r="AP930" s="144"/>
    </row>
    <row r="931" spans="9:42">
      <c r="I931" s="144"/>
      <c r="J931" s="154"/>
      <c r="K931" s="154"/>
      <c r="L931" s="144"/>
      <c r="M931" s="144"/>
      <c r="N931" s="144"/>
      <c r="O931" s="144"/>
      <c r="P931" s="144"/>
      <c r="Q931" s="144"/>
      <c r="R931" s="144"/>
      <c r="S931" s="42" t="s">
        <v>4612</v>
      </c>
      <c r="T931" s="26" t="s">
        <v>4613</v>
      </c>
      <c r="U931" s="144"/>
      <c r="V931" s="65"/>
      <c r="W931" s="65"/>
      <c r="X931" s="65"/>
      <c r="Y931" s="65"/>
      <c r="Z931" s="144"/>
      <c r="AA931" s="49" t="s">
        <v>4614</v>
      </c>
      <c r="AB931" s="144"/>
      <c r="AC931" s="59" t="str">
        <f t="shared" si="96"/>
        <v>LIBRARY</v>
      </c>
      <c r="AD931" s="79" t="str">
        <f t="shared" si="97"/>
        <v>LIBRARY-100</v>
      </c>
      <c r="AE931" s="79" t="str">
        <f t="shared" si="98"/>
        <v>LIBRARY-100-13</v>
      </c>
      <c r="AF931" s="27" t="s">
        <v>4614</v>
      </c>
      <c r="AG931" s="21" t="str">
        <f t="shared" si="99"/>
        <v>100</v>
      </c>
      <c r="AH931" s="144"/>
      <c r="AI931" s="59" t="str">
        <f t="shared" si="100"/>
        <v>-</v>
      </c>
      <c r="AJ931" s="21" t="str">
        <f t="shared" si="101"/>
        <v>-</v>
      </c>
      <c r="AK931" s="144"/>
      <c r="AL931" s="154"/>
      <c r="AM931" s="154"/>
      <c r="AN931" s="154"/>
      <c r="AO931" s="154"/>
      <c r="AP931" s="144"/>
    </row>
    <row r="932" spans="9:42">
      <c r="I932" s="144"/>
      <c r="J932" s="154"/>
      <c r="K932" s="154"/>
      <c r="L932" s="144"/>
      <c r="M932" s="144"/>
      <c r="N932" s="144"/>
      <c r="O932" s="144"/>
      <c r="P932" s="144"/>
      <c r="Q932" s="144"/>
      <c r="R932" s="144"/>
      <c r="S932" s="42" t="s">
        <v>4615</v>
      </c>
      <c r="T932" s="26" t="s">
        <v>4616</v>
      </c>
      <c r="U932" s="144"/>
      <c r="V932" s="65"/>
      <c r="W932" s="65"/>
      <c r="X932" s="65"/>
      <c r="Y932" s="65"/>
      <c r="Z932" s="144"/>
      <c r="AA932" s="49" t="s">
        <v>4617</v>
      </c>
      <c r="AB932" s="144"/>
      <c r="AC932" s="59" t="str">
        <f t="shared" si="96"/>
        <v>ADMINFINANCE</v>
      </c>
      <c r="AD932" s="79" t="str">
        <f t="shared" si="97"/>
        <v>ADMINFINANCE-100</v>
      </c>
      <c r="AE932" s="79" t="str">
        <f t="shared" si="98"/>
        <v>ADMINFINANCE-100-1</v>
      </c>
      <c r="AF932" s="27" t="s">
        <v>4617</v>
      </c>
      <c r="AG932" s="21" t="str">
        <f t="shared" si="99"/>
        <v>100</v>
      </c>
      <c r="AH932" s="144"/>
      <c r="AI932" s="59" t="str">
        <f t="shared" si="100"/>
        <v>-</v>
      </c>
      <c r="AJ932" s="21" t="str">
        <f t="shared" si="101"/>
        <v>-</v>
      </c>
      <c r="AK932" s="144"/>
      <c r="AL932" s="154"/>
      <c r="AM932" s="154"/>
      <c r="AN932" s="154"/>
      <c r="AO932" s="154"/>
      <c r="AP932" s="144"/>
    </row>
    <row r="933" spans="9:42">
      <c r="I933" s="144"/>
      <c r="J933" s="154"/>
      <c r="K933" s="154"/>
      <c r="L933" s="144"/>
      <c r="M933" s="144"/>
      <c r="N933" s="144"/>
      <c r="O933" s="144"/>
      <c r="P933" s="144"/>
      <c r="Q933" s="144"/>
      <c r="R933" s="144"/>
      <c r="S933" s="42" t="s">
        <v>4618</v>
      </c>
      <c r="T933" s="26" t="s">
        <v>4619</v>
      </c>
      <c r="U933" s="144"/>
      <c r="V933" s="65"/>
      <c r="W933" s="65"/>
      <c r="X933" s="65"/>
      <c r="Y933" s="65"/>
      <c r="Z933" s="144"/>
      <c r="AA933" s="49" t="s">
        <v>4620</v>
      </c>
      <c r="AB933" s="144"/>
      <c r="AC933" s="59" t="str">
        <f t="shared" si="96"/>
        <v>ADMINFINANCE</v>
      </c>
      <c r="AD933" s="79" t="str">
        <f t="shared" si="97"/>
        <v>ADMINFINANCE-100</v>
      </c>
      <c r="AE933" s="79" t="str">
        <f t="shared" si="98"/>
        <v>ADMINFINANCE-100-2</v>
      </c>
      <c r="AF933" s="27" t="s">
        <v>4620</v>
      </c>
      <c r="AG933" s="21" t="str">
        <f t="shared" si="99"/>
        <v>100</v>
      </c>
      <c r="AH933" s="144"/>
      <c r="AI933" s="59" t="str">
        <f t="shared" si="100"/>
        <v>-</v>
      </c>
      <c r="AJ933" s="21" t="str">
        <f t="shared" si="101"/>
        <v>-</v>
      </c>
      <c r="AK933" s="144"/>
      <c r="AL933" s="154"/>
      <c r="AM933" s="154"/>
      <c r="AN933" s="154"/>
      <c r="AO933" s="154"/>
      <c r="AP933" s="144"/>
    </row>
    <row r="934" spans="9:42">
      <c r="I934" s="144"/>
      <c r="J934" s="154"/>
      <c r="K934" s="154"/>
      <c r="L934" s="144"/>
      <c r="M934" s="144"/>
      <c r="N934" s="144"/>
      <c r="O934" s="144"/>
      <c r="P934" s="144"/>
      <c r="Q934" s="144"/>
      <c r="R934" s="144"/>
      <c r="S934" s="42" t="s">
        <v>4621</v>
      </c>
      <c r="T934" s="26" t="s">
        <v>4622</v>
      </c>
      <c r="U934" s="144"/>
      <c r="V934" s="65"/>
      <c r="W934" s="65"/>
      <c r="X934" s="65"/>
      <c r="Y934" s="65"/>
      <c r="Z934" s="144"/>
      <c r="AA934" s="49" t="s">
        <v>4623</v>
      </c>
      <c r="AB934" s="144"/>
      <c r="AC934" s="59" t="str">
        <f t="shared" si="96"/>
        <v>ADMINFINANCE</v>
      </c>
      <c r="AD934" s="79" t="str">
        <f t="shared" si="97"/>
        <v>ADMINFINANCE-100</v>
      </c>
      <c r="AE934" s="79" t="str">
        <f t="shared" si="98"/>
        <v>ADMINFINANCE-100-3</v>
      </c>
      <c r="AF934" s="27" t="s">
        <v>4623</v>
      </c>
      <c r="AG934" s="21" t="str">
        <f t="shared" si="99"/>
        <v>100</v>
      </c>
      <c r="AH934" s="144"/>
      <c r="AI934" s="59" t="str">
        <f t="shared" si="100"/>
        <v>-</v>
      </c>
      <c r="AJ934" s="21" t="str">
        <f t="shared" si="101"/>
        <v>-</v>
      </c>
      <c r="AK934" s="144"/>
      <c r="AL934" s="154"/>
      <c r="AM934" s="154"/>
      <c r="AN934" s="154"/>
      <c r="AO934" s="154"/>
      <c r="AP934" s="144"/>
    </row>
    <row r="935" spans="9:42">
      <c r="I935" s="144"/>
      <c r="J935" s="154"/>
      <c r="K935" s="154"/>
      <c r="L935" s="144"/>
      <c r="M935" s="144"/>
      <c r="N935" s="144"/>
      <c r="O935" s="144"/>
      <c r="P935" s="144"/>
      <c r="Q935" s="144"/>
      <c r="R935" s="144"/>
      <c r="S935" s="42" t="s">
        <v>4624</v>
      </c>
      <c r="T935" s="26" t="s">
        <v>4625</v>
      </c>
      <c r="U935" s="144"/>
      <c r="V935" s="65"/>
      <c r="W935" s="65"/>
      <c r="X935" s="65"/>
      <c r="Y935" s="65"/>
      <c r="Z935" s="144"/>
      <c r="AA935" s="49" t="s">
        <v>4626</v>
      </c>
      <c r="AB935" s="144"/>
      <c r="AC935" s="59" t="str">
        <f t="shared" si="96"/>
        <v>CONTROLLER</v>
      </c>
      <c r="AD935" s="79" t="str">
        <f t="shared" si="97"/>
        <v>CONTROLLER-100</v>
      </c>
      <c r="AE935" s="79" t="str">
        <f t="shared" si="98"/>
        <v>CONTROLLER-100-1</v>
      </c>
      <c r="AF935" s="27" t="s">
        <v>4626</v>
      </c>
      <c r="AG935" s="21" t="str">
        <f t="shared" si="99"/>
        <v>100</v>
      </c>
      <c r="AH935" s="144"/>
      <c r="AI935" s="59" t="str">
        <f t="shared" si="100"/>
        <v>-</v>
      </c>
      <c r="AJ935" s="21" t="str">
        <f t="shared" si="101"/>
        <v>-</v>
      </c>
      <c r="AK935" s="144"/>
      <c r="AL935" s="154"/>
      <c r="AM935" s="154"/>
      <c r="AN935" s="154"/>
      <c r="AO935" s="154"/>
      <c r="AP935" s="144"/>
    </row>
    <row r="936" spans="9:42">
      <c r="I936" s="144"/>
      <c r="J936" s="154"/>
      <c r="K936" s="154"/>
      <c r="L936" s="144"/>
      <c r="M936" s="144"/>
      <c r="N936" s="144"/>
      <c r="O936" s="144"/>
      <c r="P936" s="144"/>
      <c r="Q936" s="144"/>
      <c r="R936" s="144"/>
      <c r="S936" s="42" t="s">
        <v>4627</v>
      </c>
      <c r="T936" s="26" t="s">
        <v>4628</v>
      </c>
      <c r="U936" s="144"/>
      <c r="V936" s="65"/>
      <c r="W936" s="65"/>
      <c r="X936" s="65"/>
      <c r="Y936" s="65"/>
      <c r="Z936" s="144"/>
      <c r="AA936" s="49" t="s">
        <v>4629</v>
      </c>
      <c r="AB936" s="144"/>
      <c r="AC936" s="59" t="str">
        <f t="shared" si="96"/>
        <v>CONTROLLER</v>
      </c>
      <c r="AD936" s="79" t="str">
        <f t="shared" si="97"/>
        <v>CONTROLLER-100</v>
      </c>
      <c r="AE936" s="79" t="str">
        <f t="shared" si="98"/>
        <v>CONTROLLER-100-2</v>
      </c>
      <c r="AF936" s="27" t="s">
        <v>4629</v>
      </c>
      <c r="AG936" s="21" t="str">
        <f t="shared" si="99"/>
        <v>100</v>
      </c>
      <c r="AH936" s="144"/>
      <c r="AI936" s="59" t="str">
        <f t="shared" si="100"/>
        <v>-</v>
      </c>
      <c r="AJ936" s="21" t="str">
        <f t="shared" si="101"/>
        <v>-</v>
      </c>
      <c r="AK936" s="144"/>
      <c r="AL936" s="154"/>
      <c r="AM936" s="154"/>
      <c r="AN936" s="154"/>
      <c r="AO936" s="154"/>
      <c r="AP936" s="144"/>
    </row>
    <row r="937" spans="9:42">
      <c r="I937" s="144"/>
      <c r="J937" s="154"/>
      <c r="K937" s="154"/>
      <c r="L937" s="144"/>
      <c r="M937" s="144"/>
      <c r="N937" s="144"/>
      <c r="O937" s="144"/>
      <c r="P937" s="144"/>
      <c r="Q937" s="144"/>
      <c r="R937" s="144"/>
      <c r="S937" s="42" t="s">
        <v>4630</v>
      </c>
      <c r="T937" s="26" t="s">
        <v>4631</v>
      </c>
      <c r="U937" s="144"/>
      <c r="V937" s="65"/>
      <c r="W937" s="65"/>
      <c r="X937" s="65"/>
      <c r="Y937" s="65"/>
      <c r="Z937" s="144"/>
      <c r="AA937" s="49" t="s">
        <v>4632</v>
      </c>
      <c r="AB937" s="144"/>
      <c r="AC937" s="59" t="str">
        <f t="shared" si="96"/>
        <v>CONTROLLER</v>
      </c>
      <c r="AD937" s="79" t="str">
        <f t="shared" si="97"/>
        <v>CONTROLLER-100</v>
      </c>
      <c r="AE937" s="79" t="str">
        <f t="shared" si="98"/>
        <v>CONTROLLER-100-3</v>
      </c>
      <c r="AF937" s="27" t="s">
        <v>4632</v>
      </c>
      <c r="AG937" s="21" t="str">
        <f t="shared" si="99"/>
        <v>100</v>
      </c>
      <c r="AH937" s="144"/>
      <c r="AI937" s="59" t="str">
        <f t="shared" si="100"/>
        <v>-</v>
      </c>
      <c r="AJ937" s="21" t="str">
        <f t="shared" si="101"/>
        <v>-</v>
      </c>
      <c r="AK937" s="144"/>
      <c r="AL937" s="154"/>
      <c r="AM937" s="154"/>
      <c r="AN937" s="154"/>
      <c r="AO937" s="154"/>
      <c r="AP937" s="144"/>
    </row>
    <row r="938" spans="9:42">
      <c r="I938" s="144"/>
      <c r="J938" s="154"/>
      <c r="K938" s="154"/>
      <c r="L938" s="144"/>
      <c r="M938" s="144"/>
      <c r="N938" s="144"/>
      <c r="O938" s="144"/>
      <c r="P938" s="144"/>
      <c r="Q938" s="144"/>
      <c r="R938" s="144"/>
      <c r="S938" s="42" t="s">
        <v>4633</v>
      </c>
      <c r="T938" s="26" t="s">
        <v>4634</v>
      </c>
      <c r="U938" s="144"/>
      <c r="V938" s="65"/>
      <c r="W938" s="65"/>
      <c r="X938" s="65"/>
      <c r="Y938" s="65"/>
      <c r="Z938" s="144"/>
      <c r="AA938" s="49" t="s">
        <v>4635</v>
      </c>
      <c r="AB938" s="144"/>
      <c r="AC938" s="59" t="str">
        <f t="shared" si="96"/>
        <v>STRATEGIC_PROCUREMENT</v>
      </c>
      <c r="AD938" s="79" t="str">
        <f t="shared" si="97"/>
        <v>STRATEGIC_PROCUREMENT-100</v>
      </c>
      <c r="AE938" s="79" t="str">
        <f t="shared" si="98"/>
        <v>STRATEGIC_PROCUREMENT-100-1</v>
      </c>
      <c r="AF938" s="27" t="s">
        <v>4635</v>
      </c>
      <c r="AG938" s="21" t="str">
        <f t="shared" si="99"/>
        <v>100</v>
      </c>
      <c r="AH938" s="144"/>
      <c r="AI938" s="59" t="str">
        <f t="shared" si="100"/>
        <v>-</v>
      </c>
      <c r="AJ938" s="21" t="str">
        <f t="shared" si="101"/>
        <v>-</v>
      </c>
      <c r="AK938" s="144"/>
      <c r="AL938" s="154"/>
      <c r="AM938" s="154"/>
      <c r="AN938" s="154"/>
      <c r="AO938" s="154"/>
      <c r="AP938" s="144"/>
    </row>
    <row r="939" spans="9:42">
      <c r="I939" s="144"/>
      <c r="J939" s="154"/>
      <c r="K939" s="154"/>
      <c r="L939" s="144"/>
      <c r="M939" s="144"/>
      <c r="N939" s="144"/>
      <c r="O939" s="144"/>
      <c r="P939" s="144"/>
      <c r="Q939" s="144"/>
      <c r="R939" s="144"/>
      <c r="S939" s="42" t="s">
        <v>4636</v>
      </c>
      <c r="T939" s="26" t="s">
        <v>4637</v>
      </c>
      <c r="U939" s="144"/>
      <c r="V939" s="65"/>
      <c r="W939" s="65"/>
      <c r="X939" s="65"/>
      <c r="Y939" s="65"/>
      <c r="Z939" s="144"/>
      <c r="AA939" s="49" t="s">
        <v>4638</v>
      </c>
      <c r="AB939" s="144"/>
      <c r="AC939" s="59" t="str">
        <f t="shared" si="96"/>
        <v>STRATEGIC_PROCUREMENT</v>
      </c>
      <c r="AD939" s="79" t="str">
        <f t="shared" si="97"/>
        <v>STRATEGIC_PROCUREMENT-100</v>
      </c>
      <c r="AE939" s="79" t="str">
        <f t="shared" si="98"/>
        <v>STRATEGIC_PROCUREMENT-100-2</v>
      </c>
      <c r="AF939" s="27" t="s">
        <v>4638</v>
      </c>
      <c r="AG939" s="21" t="str">
        <f t="shared" si="99"/>
        <v>100</v>
      </c>
      <c r="AH939" s="144"/>
      <c r="AI939" s="59" t="str">
        <f t="shared" si="100"/>
        <v>-</v>
      </c>
      <c r="AJ939" s="21" t="str">
        <f t="shared" si="101"/>
        <v>-</v>
      </c>
      <c r="AK939" s="144"/>
      <c r="AL939" s="154"/>
      <c r="AM939" s="154"/>
      <c r="AN939" s="154"/>
      <c r="AO939" s="154"/>
      <c r="AP939" s="144"/>
    </row>
    <row r="940" spans="9:42">
      <c r="I940" s="144"/>
      <c r="J940" s="154"/>
      <c r="K940" s="154"/>
      <c r="L940" s="144"/>
      <c r="M940" s="144"/>
      <c r="N940" s="144"/>
      <c r="O940" s="144"/>
      <c r="P940" s="144"/>
      <c r="Q940" s="144"/>
      <c r="R940" s="144"/>
      <c r="S940" s="42" t="s">
        <v>4639</v>
      </c>
      <c r="T940" s="26" t="s">
        <v>4640</v>
      </c>
      <c r="U940" s="144"/>
      <c r="V940" s="65"/>
      <c r="W940" s="65"/>
      <c r="X940" s="65"/>
      <c r="Y940" s="65"/>
      <c r="Z940" s="144"/>
      <c r="AA940" s="49" t="s">
        <v>4641</v>
      </c>
      <c r="AB940" s="144"/>
      <c r="AC940" s="59" t="str">
        <f t="shared" si="96"/>
        <v>CONTROLLER</v>
      </c>
      <c r="AD940" s="79" t="str">
        <f t="shared" si="97"/>
        <v>CONTROLLER-100</v>
      </c>
      <c r="AE940" s="79" t="str">
        <f t="shared" si="98"/>
        <v>CONTROLLER-100-4</v>
      </c>
      <c r="AF940" s="27" t="s">
        <v>4641</v>
      </c>
      <c r="AG940" s="21" t="str">
        <f t="shared" si="99"/>
        <v>100</v>
      </c>
      <c r="AH940" s="144"/>
      <c r="AI940" s="59" t="str">
        <f t="shared" si="100"/>
        <v>-</v>
      </c>
      <c r="AJ940" s="21" t="str">
        <f t="shared" si="101"/>
        <v>-</v>
      </c>
      <c r="AK940" s="144"/>
      <c r="AL940" s="154"/>
      <c r="AM940" s="154"/>
      <c r="AN940" s="154"/>
      <c r="AO940" s="154"/>
      <c r="AP940" s="144"/>
    </row>
    <row r="941" spans="9:42">
      <c r="I941" s="144"/>
      <c r="J941" s="154"/>
      <c r="K941" s="154"/>
      <c r="L941" s="144"/>
      <c r="M941" s="144"/>
      <c r="N941" s="144"/>
      <c r="O941" s="144"/>
      <c r="P941" s="144"/>
      <c r="Q941" s="144"/>
      <c r="R941" s="144"/>
      <c r="S941" s="42" t="s">
        <v>4642</v>
      </c>
      <c r="T941" s="26" t="s">
        <v>4643</v>
      </c>
      <c r="U941" s="144"/>
      <c r="V941" s="65"/>
      <c r="W941" s="65"/>
      <c r="X941" s="65"/>
      <c r="Y941" s="65"/>
      <c r="Z941" s="144"/>
      <c r="AA941" s="49" t="s">
        <v>4644</v>
      </c>
      <c r="AB941" s="144"/>
      <c r="AC941" s="59" t="str">
        <f t="shared" si="96"/>
        <v>CONTROLLER</v>
      </c>
      <c r="AD941" s="79" t="str">
        <f t="shared" si="97"/>
        <v>CONTROLLER-100</v>
      </c>
      <c r="AE941" s="79" t="str">
        <f t="shared" si="98"/>
        <v>CONTROLLER-100-5</v>
      </c>
      <c r="AF941" s="27" t="s">
        <v>4644</v>
      </c>
      <c r="AG941" s="21" t="str">
        <f t="shared" si="99"/>
        <v>100</v>
      </c>
      <c r="AH941" s="144"/>
      <c r="AI941" s="59" t="str">
        <f t="shared" si="100"/>
        <v>-</v>
      </c>
      <c r="AJ941" s="21" t="str">
        <f t="shared" si="101"/>
        <v>-</v>
      </c>
      <c r="AK941" s="144"/>
      <c r="AL941" s="154"/>
      <c r="AM941" s="154"/>
      <c r="AN941" s="154"/>
      <c r="AO941" s="154"/>
      <c r="AP941" s="144"/>
    </row>
    <row r="942" spans="9:42">
      <c r="I942" s="144"/>
      <c r="J942" s="154"/>
      <c r="K942" s="154"/>
      <c r="L942" s="144"/>
      <c r="M942" s="144"/>
      <c r="N942" s="144"/>
      <c r="O942" s="144"/>
      <c r="P942" s="144"/>
      <c r="Q942" s="144"/>
      <c r="R942" s="144"/>
      <c r="S942" s="42" t="s">
        <v>4645</v>
      </c>
      <c r="T942" s="26" t="s">
        <v>4646</v>
      </c>
      <c r="U942" s="144"/>
      <c r="V942" s="65"/>
      <c r="W942" s="65"/>
      <c r="X942" s="65"/>
      <c r="Y942" s="65"/>
      <c r="Z942" s="144"/>
      <c r="AA942" s="49" t="s">
        <v>4647</v>
      </c>
      <c r="AB942" s="144"/>
      <c r="AC942" s="59" t="str">
        <f t="shared" si="96"/>
        <v>CONTROLLER</v>
      </c>
      <c r="AD942" s="79" t="str">
        <f t="shared" si="97"/>
        <v>CONTROLLER-100</v>
      </c>
      <c r="AE942" s="79" t="str">
        <f t="shared" si="98"/>
        <v>CONTROLLER-100-6</v>
      </c>
      <c r="AF942" s="27" t="s">
        <v>4647</v>
      </c>
      <c r="AG942" s="21" t="str">
        <f t="shared" si="99"/>
        <v>100</v>
      </c>
      <c r="AH942" s="144"/>
      <c r="AI942" s="59" t="str">
        <f t="shared" si="100"/>
        <v>-</v>
      </c>
      <c r="AJ942" s="21" t="str">
        <f t="shared" si="101"/>
        <v>-</v>
      </c>
      <c r="AK942" s="144"/>
      <c r="AL942" s="154"/>
      <c r="AM942" s="154"/>
      <c r="AN942" s="154"/>
      <c r="AO942" s="154"/>
      <c r="AP942" s="144"/>
    </row>
    <row r="943" spans="9:42">
      <c r="I943" s="144"/>
      <c r="J943" s="154"/>
      <c r="K943" s="154"/>
      <c r="L943" s="144"/>
      <c r="M943" s="144"/>
      <c r="N943" s="144"/>
      <c r="O943" s="144"/>
      <c r="P943" s="144"/>
      <c r="Q943" s="144"/>
      <c r="R943" s="144"/>
      <c r="S943" s="42" t="s">
        <v>4648</v>
      </c>
      <c r="T943" s="26" t="s">
        <v>4649</v>
      </c>
      <c r="U943" s="144"/>
      <c r="V943" s="65"/>
      <c r="W943" s="65"/>
      <c r="X943" s="65"/>
      <c r="Y943" s="65"/>
      <c r="Z943" s="144"/>
      <c r="AA943" s="49" t="s">
        <v>4650</v>
      </c>
      <c r="AB943" s="144"/>
      <c r="AC943" s="59" t="str">
        <f t="shared" si="96"/>
        <v>CONTROLLER</v>
      </c>
      <c r="AD943" s="79" t="str">
        <f t="shared" si="97"/>
        <v>CONTROLLER-100</v>
      </c>
      <c r="AE943" s="79" t="str">
        <f t="shared" si="98"/>
        <v>CONTROLLER-100-7</v>
      </c>
      <c r="AF943" s="27" t="s">
        <v>4650</v>
      </c>
      <c r="AG943" s="21" t="str">
        <f t="shared" si="99"/>
        <v>100</v>
      </c>
      <c r="AH943" s="144"/>
      <c r="AI943" s="59" t="str">
        <f t="shared" si="100"/>
        <v>-</v>
      </c>
      <c r="AJ943" s="21" t="str">
        <f t="shared" si="101"/>
        <v>-</v>
      </c>
      <c r="AK943" s="144"/>
      <c r="AL943" s="154"/>
      <c r="AM943" s="154"/>
      <c r="AN943" s="154"/>
      <c r="AO943" s="154"/>
      <c r="AP943" s="144"/>
    </row>
    <row r="944" spans="9:42">
      <c r="I944" s="144"/>
      <c r="J944" s="154"/>
      <c r="K944" s="154"/>
      <c r="L944" s="144"/>
      <c r="M944" s="144"/>
      <c r="N944" s="144"/>
      <c r="O944" s="144"/>
      <c r="P944" s="144"/>
      <c r="Q944" s="144"/>
      <c r="R944" s="144"/>
      <c r="S944" s="42" t="s">
        <v>4651</v>
      </c>
      <c r="T944" s="26" t="s">
        <v>4652</v>
      </c>
      <c r="U944" s="144"/>
      <c r="V944" s="65"/>
      <c r="W944" s="65"/>
      <c r="X944" s="65"/>
      <c r="Y944" s="65"/>
      <c r="Z944" s="144"/>
      <c r="AA944" s="49" t="s">
        <v>4653</v>
      </c>
      <c r="AB944" s="144"/>
      <c r="AC944" s="59" t="str">
        <f t="shared" si="96"/>
        <v>HUMANRES</v>
      </c>
      <c r="AD944" s="79" t="str">
        <f t="shared" si="97"/>
        <v>HUMANRES-100</v>
      </c>
      <c r="AE944" s="79" t="str">
        <f t="shared" si="98"/>
        <v>HUMANRES-100-1</v>
      </c>
      <c r="AF944" s="27" t="s">
        <v>4653</v>
      </c>
      <c r="AG944" s="21" t="str">
        <f t="shared" si="99"/>
        <v>100</v>
      </c>
      <c r="AH944" s="144"/>
      <c r="AI944" s="59" t="str">
        <f t="shared" si="100"/>
        <v>-</v>
      </c>
      <c r="AJ944" s="21" t="str">
        <f t="shared" si="101"/>
        <v>-</v>
      </c>
      <c r="AK944" s="144"/>
      <c r="AL944" s="154"/>
      <c r="AM944" s="154"/>
      <c r="AN944" s="154"/>
      <c r="AO944" s="154"/>
      <c r="AP944" s="144"/>
    </row>
    <row r="945" spans="9:42">
      <c r="I945" s="144"/>
      <c r="J945" s="154"/>
      <c r="K945" s="154"/>
      <c r="L945" s="144"/>
      <c r="M945" s="144"/>
      <c r="N945" s="144"/>
      <c r="O945" s="144"/>
      <c r="P945" s="144"/>
      <c r="Q945" s="144"/>
      <c r="R945" s="144"/>
      <c r="S945" s="42" t="s">
        <v>4654</v>
      </c>
      <c r="T945" s="26" t="s">
        <v>4655</v>
      </c>
      <c r="U945" s="144"/>
      <c r="V945" s="65"/>
      <c r="W945" s="65"/>
      <c r="X945" s="65"/>
      <c r="Y945" s="65"/>
      <c r="Z945" s="144"/>
      <c r="AA945" s="49" t="s">
        <v>4656</v>
      </c>
      <c r="AB945" s="144"/>
      <c r="AC945" s="59" t="str">
        <f t="shared" si="96"/>
        <v>HUMANRES</v>
      </c>
      <c r="AD945" s="79" t="str">
        <f t="shared" si="97"/>
        <v>HUMANRES-100</v>
      </c>
      <c r="AE945" s="79" t="str">
        <f t="shared" si="98"/>
        <v>HUMANRES-100-2</v>
      </c>
      <c r="AF945" s="27" t="s">
        <v>4656</v>
      </c>
      <c r="AG945" s="21" t="str">
        <f t="shared" si="99"/>
        <v>100</v>
      </c>
      <c r="AH945" s="144"/>
      <c r="AI945" s="59" t="str">
        <f t="shared" si="100"/>
        <v>-</v>
      </c>
      <c r="AJ945" s="21" t="str">
        <f t="shared" si="101"/>
        <v>-</v>
      </c>
      <c r="AK945" s="144"/>
      <c r="AL945" s="154"/>
      <c r="AM945" s="154"/>
      <c r="AN945" s="154"/>
      <c r="AO945" s="154"/>
      <c r="AP945" s="144"/>
    </row>
    <row r="946" spans="9:42">
      <c r="I946" s="144"/>
      <c r="J946" s="154"/>
      <c r="K946" s="154"/>
      <c r="L946" s="144"/>
      <c r="M946" s="144"/>
      <c r="N946" s="144"/>
      <c r="O946" s="144"/>
      <c r="P946" s="144"/>
      <c r="Q946" s="144"/>
      <c r="R946" s="144"/>
      <c r="S946" s="42" t="s">
        <v>4657</v>
      </c>
      <c r="T946" s="26" t="s">
        <v>4658</v>
      </c>
      <c r="U946" s="144"/>
      <c r="V946" s="65"/>
      <c r="W946" s="65"/>
      <c r="X946" s="65"/>
      <c r="Y946" s="65"/>
      <c r="Z946" s="144"/>
      <c r="AA946" s="49" t="s">
        <v>4659</v>
      </c>
      <c r="AB946" s="144"/>
      <c r="AC946" s="59" t="str">
        <f t="shared" si="96"/>
        <v>HUMANRES</v>
      </c>
      <c r="AD946" s="79" t="str">
        <f t="shared" si="97"/>
        <v>HUMANRES-100</v>
      </c>
      <c r="AE946" s="79" t="str">
        <f t="shared" si="98"/>
        <v>HUMANRES-100-3</v>
      </c>
      <c r="AF946" s="27" t="s">
        <v>4659</v>
      </c>
      <c r="AG946" s="21" t="str">
        <f t="shared" si="99"/>
        <v>100</v>
      </c>
      <c r="AH946" s="144"/>
      <c r="AI946" s="59" t="str">
        <f t="shared" si="100"/>
        <v>-</v>
      </c>
      <c r="AJ946" s="21" t="str">
        <f t="shared" si="101"/>
        <v>-</v>
      </c>
      <c r="AK946" s="144"/>
      <c r="AL946" s="154"/>
      <c r="AM946" s="154"/>
      <c r="AN946" s="154"/>
      <c r="AO946" s="154"/>
      <c r="AP946" s="144"/>
    </row>
    <row r="947" spans="9:42">
      <c r="I947" s="144"/>
      <c r="J947" s="154"/>
      <c r="K947" s="154"/>
      <c r="L947" s="144"/>
      <c r="M947" s="144"/>
      <c r="N947" s="144"/>
      <c r="O947" s="144"/>
      <c r="P947" s="144"/>
      <c r="Q947" s="144"/>
      <c r="R947" s="144"/>
      <c r="S947" s="42" t="s">
        <v>4660</v>
      </c>
      <c r="T947" s="26" t="s">
        <v>4661</v>
      </c>
      <c r="U947" s="144"/>
      <c r="V947" s="65"/>
      <c r="W947" s="65"/>
      <c r="X947" s="65"/>
      <c r="Y947" s="65"/>
      <c r="Z947" s="144"/>
      <c r="AA947" s="49" t="s">
        <v>4662</v>
      </c>
      <c r="AB947" s="144"/>
      <c r="AC947" s="59" t="str">
        <f t="shared" si="96"/>
        <v>FSP</v>
      </c>
      <c r="AD947" s="79" t="str">
        <f t="shared" si="97"/>
        <v>FSP-100</v>
      </c>
      <c r="AE947" s="79" t="str">
        <f t="shared" si="98"/>
        <v>FSP-100-1</v>
      </c>
      <c r="AF947" s="27" t="s">
        <v>4662</v>
      </c>
      <c r="AG947" s="21" t="str">
        <f t="shared" si="99"/>
        <v>100</v>
      </c>
      <c r="AH947" s="144"/>
      <c r="AI947" s="59" t="str">
        <f t="shared" si="100"/>
        <v>-</v>
      </c>
      <c r="AJ947" s="21" t="str">
        <f t="shared" si="101"/>
        <v>-</v>
      </c>
      <c r="AK947" s="144"/>
      <c r="AL947" s="154"/>
      <c r="AM947" s="154"/>
      <c r="AN947" s="154"/>
      <c r="AO947" s="154"/>
      <c r="AP947" s="144"/>
    </row>
    <row r="948" spans="9:42">
      <c r="I948" s="144"/>
      <c r="J948" s="154"/>
      <c r="K948" s="154"/>
      <c r="L948" s="144"/>
      <c r="M948" s="144"/>
      <c r="N948" s="144"/>
      <c r="O948" s="144"/>
      <c r="P948" s="144"/>
      <c r="Q948" s="144"/>
      <c r="R948" s="144"/>
      <c r="S948" s="42" t="s">
        <v>4663</v>
      </c>
      <c r="T948" s="26" t="s">
        <v>4664</v>
      </c>
      <c r="U948" s="144"/>
      <c r="V948" s="65"/>
      <c r="W948" s="65"/>
      <c r="X948" s="65"/>
      <c r="Y948" s="65"/>
      <c r="Z948" s="144"/>
      <c r="AA948" s="49" t="s">
        <v>4665</v>
      </c>
      <c r="AB948" s="144"/>
      <c r="AC948" s="59" t="str">
        <f t="shared" si="96"/>
        <v>FSP</v>
      </c>
      <c r="AD948" s="79" t="str">
        <f t="shared" si="97"/>
        <v>FSP-100</v>
      </c>
      <c r="AE948" s="79" t="str">
        <f t="shared" si="98"/>
        <v>FSP-100-2</v>
      </c>
      <c r="AF948" s="27" t="s">
        <v>4665</v>
      </c>
      <c r="AG948" s="21" t="str">
        <f t="shared" si="99"/>
        <v>100</v>
      </c>
      <c r="AH948" s="144"/>
      <c r="AI948" s="59" t="str">
        <f t="shared" si="100"/>
        <v>-</v>
      </c>
      <c r="AJ948" s="21" t="str">
        <f t="shared" si="101"/>
        <v>-</v>
      </c>
      <c r="AK948" s="144"/>
      <c r="AL948" s="154"/>
      <c r="AM948" s="154"/>
      <c r="AN948" s="154"/>
      <c r="AO948" s="154"/>
      <c r="AP948" s="144"/>
    </row>
    <row r="949" spans="9:42">
      <c r="I949" s="144"/>
      <c r="J949" s="154"/>
      <c r="K949" s="154"/>
      <c r="L949" s="144"/>
      <c r="M949" s="144"/>
      <c r="N949" s="144"/>
      <c r="O949" s="144"/>
      <c r="P949" s="144"/>
      <c r="Q949" s="144"/>
      <c r="R949" s="144"/>
      <c r="S949" s="42" t="s">
        <v>4666</v>
      </c>
      <c r="T949" s="26" t="s">
        <v>3108</v>
      </c>
      <c r="U949" s="144"/>
      <c r="V949" s="65"/>
      <c r="W949" s="65"/>
      <c r="X949" s="65"/>
      <c r="Y949" s="65"/>
      <c r="Z949" s="144"/>
      <c r="AA949" s="49" t="s">
        <v>4667</v>
      </c>
      <c r="AB949" s="144"/>
      <c r="AC949" s="59" t="str">
        <f t="shared" si="96"/>
        <v>WAJONES</v>
      </c>
      <c r="AD949" s="79" t="str">
        <f t="shared" si="97"/>
        <v>WAJONES-100</v>
      </c>
      <c r="AE949" s="79" t="str">
        <f t="shared" si="98"/>
        <v>WAJONES-100-1</v>
      </c>
      <c r="AF949" s="27" t="s">
        <v>4667</v>
      </c>
      <c r="AG949" s="21" t="str">
        <f t="shared" si="99"/>
        <v>100</v>
      </c>
      <c r="AH949" s="144"/>
      <c r="AI949" s="59" t="str">
        <f t="shared" si="100"/>
        <v>-</v>
      </c>
      <c r="AJ949" s="21" t="str">
        <f t="shared" si="101"/>
        <v>-</v>
      </c>
      <c r="AK949" s="144"/>
      <c r="AL949" s="154"/>
      <c r="AM949" s="154"/>
      <c r="AN949" s="154"/>
      <c r="AO949" s="154"/>
      <c r="AP949" s="144"/>
    </row>
    <row r="950" spans="9:42">
      <c r="I950" s="144"/>
      <c r="J950" s="154"/>
      <c r="K950" s="154"/>
      <c r="L950" s="144"/>
      <c r="M950" s="144"/>
      <c r="N950" s="144"/>
      <c r="O950" s="144"/>
      <c r="P950" s="144"/>
      <c r="Q950" s="144"/>
      <c r="R950" s="144"/>
      <c r="S950" s="42" t="s">
        <v>4668</v>
      </c>
      <c r="T950" s="26" t="s">
        <v>3807</v>
      </c>
      <c r="U950" s="144"/>
      <c r="V950" s="65"/>
      <c r="W950" s="65"/>
      <c r="X950" s="65"/>
      <c r="Y950" s="65"/>
      <c r="Z950" s="144"/>
      <c r="AA950" s="49" t="s">
        <v>4669</v>
      </c>
      <c r="AB950" s="144"/>
      <c r="AC950" s="59" t="str">
        <f t="shared" si="96"/>
        <v>WAJONES</v>
      </c>
      <c r="AD950" s="79" t="str">
        <f t="shared" si="97"/>
        <v>WAJONES-100</v>
      </c>
      <c r="AE950" s="79" t="str">
        <f t="shared" si="98"/>
        <v>WAJONES-100-2</v>
      </c>
      <c r="AF950" s="27" t="s">
        <v>4669</v>
      </c>
      <c r="AG950" s="21" t="str">
        <f t="shared" si="99"/>
        <v>100</v>
      </c>
      <c r="AH950" s="144"/>
      <c r="AI950" s="59" t="str">
        <f t="shared" si="100"/>
        <v>-</v>
      </c>
      <c r="AJ950" s="21" t="str">
        <f t="shared" si="101"/>
        <v>-</v>
      </c>
      <c r="AK950" s="144"/>
      <c r="AL950" s="154"/>
      <c r="AM950" s="154"/>
      <c r="AN950" s="154"/>
      <c r="AO950" s="154"/>
      <c r="AP950" s="144"/>
    </row>
    <row r="951" spans="9:42">
      <c r="I951" s="144"/>
      <c r="J951" s="154"/>
      <c r="K951" s="154"/>
      <c r="L951" s="144"/>
      <c r="M951" s="144"/>
      <c r="N951" s="144"/>
      <c r="O951" s="144"/>
      <c r="P951" s="144"/>
      <c r="Q951" s="144"/>
      <c r="R951" s="144"/>
      <c r="S951" s="42" t="s">
        <v>4670</v>
      </c>
      <c r="T951" s="26" t="s">
        <v>4671</v>
      </c>
      <c r="U951" s="144"/>
      <c r="V951" s="65"/>
      <c r="W951" s="65"/>
      <c r="X951" s="65"/>
      <c r="Y951" s="65"/>
      <c r="Z951" s="144"/>
      <c r="AA951" s="49" t="s">
        <v>4672</v>
      </c>
      <c r="AB951" s="144"/>
      <c r="AC951" s="59" t="str">
        <f t="shared" si="96"/>
        <v>WAJONES</v>
      </c>
      <c r="AD951" s="79" t="str">
        <f t="shared" si="97"/>
        <v>WAJONES-100</v>
      </c>
      <c r="AE951" s="79" t="str">
        <f t="shared" si="98"/>
        <v>WAJONES-100-3</v>
      </c>
      <c r="AF951" s="27" t="s">
        <v>4672</v>
      </c>
      <c r="AG951" s="21" t="str">
        <f t="shared" si="99"/>
        <v>100</v>
      </c>
      <c r="AH951" s="144"/>
      <c r="AI951" s="59" t="str">
        <f t="shared" si="100"/>
        <v>-</v>
      </c>
      <c r="AJ951" s="21" t="str">
        <f t="shared" si="101"/>
        <v>-</v>
      </c>
      <c r="AK951" s="144"/>
      <c r="AL951" s="154"/>
      <c r="AM951" s="154"/>
      <c r="AN951" s="154"/>
      <c r="AO951" s="154"/>
      <c r="AP951" s="144"/>
    </row>
    <row r="952" spans="9:42">
      <c r="I952" s="144"/>
      <c r="J952" s="154"/>
      <c r="K952" s="154"/>
      <c r="L952" s="144"/>
      <c r="M952" s="144"/>
      <c r="N952" s="144"/>
      <c r="O952" s="144"/>
      <c r="P952" s="144"/>
      <c r="Q952" s="144"/>
      <c r="R952" s="144"/>
      <c r="S952" s="42" t="s">
        <v>4673</v>
      </c>
      <c r="T952" s="26" t="s">
        <v>4674</v>
      </c>
      <c r="U952" s="144"/>
      <c r="V952" s="65"/>
      <c r="W952" s="65"/>
      <c r="X952" s="65"/>
      <c r="Y952" s="65"/>
      <c r="Z952" s="144"/>
      <c r="AA952" s="49" t="s">
        <v>4675</v>
      </c>
      <c r="AB952" s="144"/>
      <c r="AC952" s="59" t="str">
        <f t="shared" si="96"/>
        <v>AVP-FACILITIES</v>
      </c>
      <c r="AD952" s="79" t="str">
        <f t="shared" si="97"/>
        <v>AVP-FACILITIES-100</v>
      </c>
      <c r="AE952" s="79" t="str">
        <f t="shared" si="98"/>
        <v>AVP-FACILITIES-100-1</v>
      </c>
      <c r="AF952" s="27" t="s">
        <v>4675</v>
      </c>
      <c r="AG952" s="21" t="str">
        <f t="shared" si="99"/>
        <v>100</v>
      </c>
      <c r="AH952" s="144"/>
      <c r="AI952" s="59" t="str">
        <f t="shared" si="100"/>
        <v>-</v>
      </c>
      <c r="AJ952" s="21" t="str">
        <f t="shared" si="101"/>
        <v>-</v>
      </c>
      <c r="AK952" s="144"/>
      <c r="AL952" s="154"/>
      <c r="AM952" s="154"/>
      <c r="AN952" s="154"/>
      <c r="AO952" s="154"/>
      <c r="AP952" s="144"/>
    </row>
    <row r="953" spans="9:42">
      <c r="I953" s="144"/>
      <c r="J953" s="154"/>
      <c r="K953" s="154"/>
      <c r="L953" s="144"/>
      <c r="M953" s="144"/>
      <c r="N953" s="144"/>
      <c r="O953" s="144"/>
      <c r="P953" s="144"/>
      <c r="Q953" s="144"/>
      <c r="R953" s="144"/>
      <c r="S953" s="42" t="s">
        <v>4676</v>
      </c>
      <c r="T953" s="26" t="s">
        <v>4677</v>
      </c>
      <c r="U953" s="144"/>
      <c r="V953" s="65"/>
      <c r="W953" s="65"/>
      <c r="X953" s="65"/>
      <c r="Y953" s="65"/>
      <c r="Z953" s="144"/>
      <c r="AA953" s="49" t="s">
        <v>4678</v>
      </c>
      <c r="AB953" s="144"/>
      <c r="AC953" s="59" t="str">
        <f t="shared" si="96"/>
        <v>AVP-FACILITIES</v>
      </c>
      <c r="AD953" s="79" t="str">
        <f t="shared" si="97"/>
        <v>AVP-FACILITIES-100</v>
      </c>
      <c r="AE953" s="79" t="str">
        <f t="shared" si="98"/>
        <v>AVP-FACILITIES-100-2</v>
      </c>
      <c r="AF953" s="27" t="s">
        <v>4678</v>
      </c>
      <c r="AG953" s="21" t="str">
        <f t="shared" si="99"/>
        <v>100</v>
      </c>
      <c r="AH953" s="144"/>
      <c r="AI953" s="59" t="str">
        <f t="shared" si="100"/>
        <v>-</v>
      </c>
      <c r="AJ953" s="21" t="str">
        <f t="shared" si="101"/>
        <v>-</v>
      </c>
      <c r="AK953" s="144"/>
      <c r="AL953" s="154"/>
      <c r="AM953" s="154"/>
      <c r="AN953" s="154"/>
      <c r="AO953" s="154"/>
      <c r="AP953" s="144"/>
    </row>
    <row r="954" spans="9:42">
      <c r="I954" s="144"/>
      <c r="J954" s="154"/>
      <c r="K954" s="154"/>
      <c r="L954" s="144"/>
      <c r="M954" s="144"/>
      <c r="N954" s="144"/>
      <c r="O954" s="144"/>
      <c r="P954" s="144"/>
      <c r="Q954" s="144"/>
      <c r="R954" s="144"/>
      <c r="S954" s="42" t="s">
        <v>4679</v>
      </c>
      <c r="T954" s="26" t="s">
        <v>4680</v>
      </c>
      <c r="U954" s="144"/>
      <c r="V954" s="65"/>
      <c r="W954" s="65"/>
      <c r="X954" s="65"/>
      <c r="Y954" s="65"/>
      <c r="Z954" s="144"/>
      <c r="AA954" s="49" t="s">
        <v>4681</v>
      </c>
      <c r="AB954" s="144"/>
      <c r="AC954" s="59" t="str">
        <f t="shared" si="96"/>
        <v>AVP-FACILITIES</v>
      </c>
      <c r="AD954" s="79" t="str">
        <f t="shared" si="97"/>
        <v>AVP-FACILITIES-100</v>
      </c>
      <c r="AE954" s="79" t="str">
        <f t="shared" si="98"/>
        <v>AVP-FACILITIES-100-3</v>
      </c>
      <c r="AF954" s="27" t="s">
        <v>4681</v>
      </c>
      <c r="AG954" s="21" t="str">
        <f t="shared" si="99"/>
        <v>100</v>
      </c>
      <c r="AH954" s="144"/>
      <c r="AI954" s="59" t="str">
        <f t="shared" si="100"/>
        <v>-</v>
      </c>
      <c r="AJ954" s="21" t="str">
        <f t="shared" si="101"/>
        <v>-</v>
      </c>
      <c r="AK954" s="144"/>
      <c r="AL954" s="154"/>
      <c r="AM954" s="154"/>
      <c r="AN954" s="154"/>
      <c r="AO954" s="154"/>
      <c r="AP954" s="144"/>
    </row>
    <row r="955" spans="9:42">
      <c r="I955" s="144"/>
      <c r="J955" s="154"/>
      <c r="K955" s="154"/>
      <c r="L955" s="144"/>
      <c r="M955" s="144"/>
      <c r="N955" s="144"/>
      <c r="O955" s="144"/>
      <c r="P955" s="144"/>
      <c r="Q955" s="144"/>
      <c r="R955" s="144"/>
      <c r="S955" s="42" t="s">
        <v>4682</v>
      </c>
      <c r="T955" s="26" t="s">
        <v>4683</v>
      </c>
      <c r="U955" s="144"/>
      <c r="V955" s="65"/>
      <c r="W955" s="65"/>
      <c r="X955" s="65"/>
      <c r="Y955" s="65"/>
      <c r="Z955" s="144"/>
      <c r="AA955" s="49" t="s">
        <v>4684</v>
      </c>
      <c r="AB955" s="144"/>
      <c r="AC955" s="59" t="str">
        <f t="shared" si="96"/>
        <v>AVP-FACILITIES</v>
      </c>
      <c r="AD955" s="79" t="str">
        <f t="shared" si="97"/>
        <v>AVP-FACILITIES-100</v>
      </c>
      <c r="AE955" s="79" t="str">
        <f t="shared" si="98"/>
        <v>AVP-FACILITIES-100-4</v>
      </c>
      <c r="AF955" s="27" t="s">
        <v>4684</v>
      </c>
      <c r="AG955" s="21" t="str">
        <f t="shared" si="99"/>
        <v>100</v>
      </c>
      <c r="AH955" s="144"/>
      <c r="AI955" s="59" t="str">
        <f t="shared" si="100"/>
        <v>-</v>
      </c>
      <c r="AJ955" s="21" t="str">
        <f t="shared" si="101"/>
        <v>-</v>
      </c>
      <c r="AK955" s="144"/>
      <c r="AL955" s="154"/>
      <c r="AM955" s="154"/>
      <c r="AN955" s="154"/>
      <c r="AO955" s="154"/>
      <c r="AP955" s="144"/>
    </row>
    <row r="956" spans="9:42">
      <c r="I956" s="144"/>
      <c r="J956" s="154"/>
      <c r="K956" s="154"/>
      <c r="L956" s="144"/>
      <c r="M956" s="144"/>
      <c r="N956" s="144"/>
      <c r="O956" s="144"/>
      <c r="P956" s="144"/>
      <c r="Q956" s="144"/>
      <c r="R956" s="144"/>
      <c r="S956" s="42" t="s">
        <v>4685</v>
      </c>
      <c r="T956" s="26" t="s">
        <v>4686</v>
      </c>
      <c r="U956" s="144"/>
      <c r="V956" s="65"/>
      <c r="W956" s="65"/>
      <c r="X956" s="65"/>
      <c r="Y956" s="65"/>
      <c r="Z956" s="144"/>
      <c r="AA956" s="49" t="s">
        <v>4687</v>
      </c>
      <c r="AB956" s="144"/>
      <c r="AC956" s="59" t="str">
        <f t="shared" si="96"/>
        <v>AVP-FACILITIES</v>
      </c>
      <c r="AD956" s="79" t="str">
        <f t="shared" si="97"/>
        <v>AVP-FACILITIES-100</v>
      </c>
      <c r="AE956" s="79" t="str">
        <f t="shared" si="98"/>
        <v>AVP-FACILITIES-100-5</v>
      </c>
      <c r="AF956" s="27" t="s">
        <v>4687</v>
      </c>
      <c r="AG956" s="21" t="str">
        <f t="shared" si="99"/>
        <v>100</v>
      </c>
      <c r="AH956" s="144"/>
      <c r="AI956" s="59" t="str">
        <f t="shared" si="100"/>
        <v>-</v>
      </c>
      <c r="AJ956" s="21" t="str">
        <f t="shared" si="101"/>
        <v>-</v>
      </c>
      <c r="AK956" s="144"/>
      <c r="AL956" s="154"/>
      <c r="AM956" s="154"/>
      <c r="AN956" s="154"/>
      <c r="AO956" s="154"/>
      <c r="AP956" s="144"/>
    </row>
    <row r="957" spans="9:42">
      <c r="I957" s="144"/>
      <c r="J957" s="154"/>
      <c r="K957" s="154"/>
      <c r="L957" s="144"/>
      <c r="M957" s="144"/>
      <c r="N957" s="144"/>
      <c r="O957" s="144"/>
      <c r="P957" s="144"/>
      <c r="Q957" s="144"/>
      <c r="R957" s="144"/>
      <c r="S957" s="42" t="s">
        <v>4688</v>
      </c>
      <c r="T957" s="26" t="s">
        <v>4689</v>
      </c>
      <c r="U957" s="144"/>
      <c r="V957" s="65"/>
      <c r="W957" s="65"/>
      <c r="X957" s="65"/>
      <c r="Y957" s="65"/>
      <c r="Z957" s="144"/>
      <c r="AA957" s="49" t="s">
        <v>4690</v>
      </c>
      <c r="AB957" s="144"/>
      <c r="AC957" s="59" t="str">
        <f t="shared" si="96"/>
        <v>AVP-FACILITIES</v>
      </c>
      <c r="AD957" s="79" t="str">
        <f t="shared" si="97"/>
        <v>AVP-FACILITIES-100</v>
      </c>
      <c r="AE957" s="79" t="str">
        <f t="shared" si="98"/>
        <v>AVP-FACILITIES-100-6</v>
      </c>
      <c r="AF957" s="27" t="s">
        <v>4690</v>
      </c>
      <c r="AG957" s="21" t="str">
        <f t="shared" si="99"/>
        <v>100</v>
      </c>
      <c r="AH957" s="144"/>
      <c r="AI957" s="59" t="str">
        <f t="shared" si="100"/>
        <v>-</v>
      </c>
      <c r="AJ957" s="21" t="str">
        <f t="shared" si="101"/>
        <v>-</v>
      </c>
      <c r="AK957" s="144"/>
      <c r="AL957" s="154"/>
      <c r="AM957" s="154"/>
      <c r="AN957" s="154"/>
      <c r="AO957" s="154"/>
      <c r="AP957" s="144"/>
    </row>
    <row r="958" spans="9:42">
      <c r="I958" s="144"/>
      <c r="J958" s="154"/>
      <c r="K958" s="154"/>
      <c r="L958" s="144"/>
      <c r="M958" s="144"/>
      <c r="N958" s="144"/>
      <c r="O958" s="144"/>
      <c r="P958" s="144"/>
      <c r="Q958" s="144"/>
      <c r="R958" s="144"/>
      <c r="S958" s="42" t="s">
        <v>4691</v>
      </c>
      <c r="T958" s="26" t="s">
        <v>4692</v>
      </c>
      <c r="U958" s="144"/>
      <c r="V958" s="65"/>
      <c r="W958" s="65"/>
      <c r="X958" s="65"/>
      <c r="Y958" s="65"/>
      <c r="Z958" s="144"/>
      <c r="AA958" s="49" t="s">
        <v>4693</v>
      </c>
      <c r="AB958" s="144"/>
      <c r="AC958" s="59" t="str">
        <f t="shared" si="96"/>
        <v>AVP-FACILITIES</v>
      </c>
      <c r="AD958" s="79" t="str">
        <f t="shared" si="97"/>
        <v>AVP-FACILITIES-100</v>
      </c>
      <c r="AE958" s="79" t="str">
        <f t="shared" si="98"/>
        <v>AVP-FACILITIES-100-7</v>
      </c>
      <c r="AF958" s="27" t="s">
        <v>4693</v>
      </c>
      <c r="AG958" s="21" t="str">
        <f t="shared" si="99"/>
        <v>100</v>
      </c>
      <c r="AH958" s="144"/>
      <c r="AI958" s="59" t="str">
        <f t="shared" si="100"/>
        <v>-</v>
      </c>
      <c r="AJ958" s="21" t="str">
        <f t="shared" si="101"/>
        <v>-</v>
      </c>
      <c r="AK958" s="144"/>
      <c r="AL958" s="154"/>
      <c r="AM958" s="154"/>
      <c r="AN958" s="154"/>
      <c r="AO958" s="154"/>
      <c r="AP958" s="144"/>
    </row>
    <row r="959" spans="9:42">
      <c r="I959" s="144"/>
      <c r="J959" s="154"/>
      <c r="K959" s="154"/>
      <c r="L959" s="144"/>
      <c r="M959" s="144"/>
      <c r="N959" s="144"/>
      <c r="O959" s="144"/>
      <c r="P959" s="144"/>
      <c r="Q959" s="144"/>
      <c r="R959" s="144"/>
      <c r="S959" s="42" t="s">
        <v>4694</v>
      </c>
      <c r="T959" s="26" t="s">
        <v>4695</v>
      </c>
      <c r="U959" s="144"/>
      <c r="V959" s="65"/>
      <c r="W959" s="65"/>
      <c r="X959" s="65"/>
      <c r="Y959" s="65"/>
      <c r="Z959" s="144"/>
      <c r="AA959" s="49" t="s">
        <v>4696</v>
      </c>
      <c r="AB959" s="144"/>
      <c r="AC959" s="59" t="str">
        <f t="shared" si="96"/>
        <v>AVP-FACILITIES</v>
      </c>
      <c r="AD959" s="79" t="str">
        <f t="shared" si="97"/>
        <v>AVP-FACILITIES-100</v>
      </c>
      <c r="AE959" s="79" t="str">
        <f t="shared" si="98"/>
        <v>AVP-FACILITIES-100-8</v>
      </c>
      <c r="AF959" s="27" t="s">
        <v>4696</v>
      </c>
      <c r="AG959" s="21" t="str">
        <f t="shared" si="99"/>
        <v>100</v>
      </c>
      <c r="AH959" s="144"/>
      <c r="AI959" s="59" t="str">
        <f t="shared" si="100"/>
        <v>-</v>
      </c>
      <c r="AJ959" s="21" t="str">
        <f t="shared" si="101"/>
        <v>-</v>
      </c>
      <c r="AK959" s="144"/>
      <c r="AL959" s="154"/>
      <c r="AM959" s="154"/>
      <c r="AN959" s="154"/>
      <c r="AO959" s="154"/>
      <c r="AP959" s="144"/>
    </row>
    <row r="960" spans="9:42">
      <c r="I960" s="144"/>
      <c r="J960" s="154"/>
      <c r="K960" s="154"/>
      <c r="L960" s="144"/>
      <c r="M960" s="144"/>
      <c r="N960" s="144"/>
      <c r="O960" s="144"/>
      <c r="P960" s="144"/>
      <c r="Q960" s="144"/>
      <c r="R960" s="144"/>
      <c r="S960" s="42" t="s">
        <v>4697</v>
      </c>
      <c r="T960" s="26" t="s">
        <v>4698</v>
      </c>
      <c r="U960" s="144"/>
      <c r="V960" s="65"/>
      <c r="W960" s="65"/>
      <c r="X960" s="65"/>
      <c r="Y960" s="65"/>
      <c r="Z960" s="144"/>
      <c r="AA960" s="49" t="s">
        <v>4699</v>
      </c>
      <c r="AB960" s="144"/>
      <c r="AC960" s="59" t="str">
        <f t="shared" si="96"/>
        <v>AVP-FACILITIES</v>
      </c>
      <c r="AD960" s="79" t="str">
        <f t="shared" si="97"/>
        <v>AVP-FACILITIES-100</v>
      </c>
      <c r="AE960" s="79" t="str">
        <f t="shared" si="98"/>
        <v>AVP-FACILITIES-100-9</v>
      </c>
      <c r="AF960" s="27" t="s">
        <v>4699</v>
      </c>
      <c r="AG960" s="21" t="str">
        <f t="shared" si="99"/>
        <v>100</v>
      </c>
      <c r="AH960" s="144"/>
      <c r="AI960" s="59" t="str">
        <f t="shared" si="100"/>
        <v>-</v>
      </c>
      <c r="AJ960" s="21" t="str">
        <f t="shared" si="101"/>
        <v>-</v>
      </c>
      <c r="AK960" s="144"/>
      <c r="AL960" s="154"/>
      <c r="AM960" s="154"/>
      <c r="AN960" s="154"/>
      <c r="AO960" s="154"/>
      <c r="AP960" s="144"/>
    </row>
    <row r="961" spans="9:42">
      <c r="I961" s="144"/>
      <c r="J961" s="154"/>
      <c r="K961" s="154"/>
      <c r="L961" s="144"/>
      <c r="M961" s="144"/>
      <c r="N961" s="144"/>
      <c r="O961" s="144"/>
      <c r="P961" s="144"/>
      <c r="Q961" s="144"/>
      <c r="R961" s="144"/>
      <c r="S961" s="42" t="s">
        <v>4700</v>
      </c>
      <c r="T961" s="26" t="s">
        <v>4701</v>
      </c>
      <c r="U961" s="144"/>
      <c r="V961" s="65"/>
      <c r="W961" s="65"/>
      <c r="X961" s="65"/>
      <c r="Y961" s="65"/>
      <c r="Z961" s="144"/>
      <c r="AA961" s="49" t="s">
        <v>4702</v>
      </c>
      <c r="AB961" s="144"/>
      <c r="AC961" s="59" t="str">
        <f t="shared" si="96"/>
        <v>AVP-FACILITIES</v>
      </c>
      <c r="AD961" s="79" t="str">
        <f t="shared" si="97"/>
        <v>AVP-FACILITIES-100</v>
      </c>
      <c r="AE961" s="79" t="str">
        <f t="shared" si="98"/>
        <v>AVP-FACILITIES-100-10</v>
      </c>
      <c r="AF961" s="27" t="s">
        <v>4702</v>
      </c>
      <c r="AG961" s="21" t="str">
        <f t="shared" si="99"/>
        <v>100</v>
      </c>
      <c r="AH961" s="144"/>
      <c r="AI961" s="59" t="str">
        <f t="shared" si="100"/>
        <v>-</v>
      </c>
      <c r="AJ961" s="21" t="str">
        <f t="shared" si="101"/>
        <v>-</v>
      </c>
      <c r="AK961" s="144"/>
      <c r="AL961" s="154"/>
      <c r="AM961" s="154"/>
      <c r="AN961" s="154"/>
      <c r="AO961" s="154"/>
      <c r="AP961" s="144"/>
    </row>
    <row r="962" spans="9:42">
      <c r="I962" s="144"/>
      <c r="J962" s="154"/>
      <c r="K962" s="154"/>
      <c r="L962" s="144"/>
      <c r="M962" s="144"/>
      <c r="N962" s="144"/>
      <c r="O962" s="144"/>
      <c r="P962" s="144"/>
      <c r="Q962" s="144"/>
      <c r="R962" s="144"/>
      <c r="S962" s="42" t="s">
        <v>4703</v>
      </c>
      <c r="T962" s="26" t="s">
        <v>4704</v>
      </c>
      <c r="U962" s="144"/>
      <c r="V962" s="65"/>
      <c r="W962" s="65"/>
      <c r="X962" s="65"/>
      <c r="Y962" s="65"/>
      <c r="Z962" s="144"/>
      <c r="AA962" s="49" t="s">
        <v>4705</v>
      </c>
      <c r="AB962" s="144"/>
      <c r="AC962" s="59" t="str">
        <f t="shared" si="96"/>
        <v>COMPLIANCE</v>
      </c>
      <c r="AD962" s="79" t="str">
        <f t="shared" si="97"/>
        <v>COMPLIANCE-100</v>
      </c>
      <c r="AE962" s="79" t="str">
        <f t="shared" si="98"/>
        <v>COMPLIANCE-100-1</v>
      </c>
      <c r="AF962" s="27" t="s">
        <v>4705</v>
      </c>
      <c r="AG962" s="21" t="str">
        <f t="shared" si="99"/>
        <v>100</v>
      </c>
      <c r="AH962" s="144"/>
      <c r="AI962" s="59" t="str">
        <f t="shared" si="100"/>
        <v>-</v>
      </c>
      <c r="AJ962" s="21" t="str">
        <f t="shared" si="101"/>
        <v>-</v>
      </c>
      <c r="AK962" s="144"/>
      <c r="AL962" s="154"/>
      <c r="AM962" s="154"/>
      <c r="AN962" s="154"/>
      <c r="AO962" s="154"/>
      <c r="AP962" s="144"/>
    </row>
    <row r="963" spans="9:42">
      <c r="I963" s="144"/>
      <c r="J963" s="154"/>
      <c r="K963" s="154"/>
      <c r="L963" s="144"/>
      <c r="M963" s="144"/>
      <c r="N963" s="144"/>
      <c r="O963" s="144"/>
      <c r="P963" s="144"/>
      <c r="Q963" s="144"/>
      <c r="R963" s="144"/>
      <c r="S963" s="42" t="s">
        <v>4706</v>
      </c>
      <c r="T963" s="26" t="s">
        <v>4707</v>
      </c>
      <c r="U963" s="144"/>
      <c r="V963" s="65"/>
      <c r="W963" s="65"/>
      <c r="X963" s="65"/>
      <c r="Y963" s="65"/>
      <c r="Z963" s="144"/>
      <c r="AA963" s="49" t="s">
        <v>4708</v>
      </c>
      <c r="AB963" s="144"/>
      <c r="AC963" s="59" t="str">
        <f t="shared" si="96"/>
        <v>AVP-ERM</v>
      </c>
      <c r="AD963" s="79" t="str">
        <f t="shared" si="97"/>
        <v>AVP-ERM-100</v>
      </c>
      <c r="AE963" s="79" t="str">
        <f t="shared" si="98"/>
        <v>AVP-ERM-100-1</v>
      </c>
      <c r="AF963" s="27" t="s">
        <v>4708</v>
      </c>
      <c r="AG963" s="21" t="str">
        <f t="shared" si="99"/>
        <v>100</v>
      </c>
      <c r="AH963" s="144"/>
      <c r="AI963" s="59" t="str">
        <f t="shared" si="100"/>
        <v>-</v>
      </c>
      <c r="AJ963" s="21" t="str">
        <f t="shared" si="101"/>
        <v>-</v>
      </c>
      <c r="AK963" s="144"/>
      <c r="AL963" s="154"/>
      <c r="AM963" s="154"/>
      <c r="AN963" s="154"/>
      <c r="AO963" s="154"/>
      <c r="AP963" s="144"/>
    </row>
    <row r="964" spans="9:42">
      <c r="I964" s="144"/>
      <c r="J964" s="154"/>
      <c r="K964" s="154"/>
      <c r="L964" s="144"/>
      <c r="M964" s="144"/>
      <c r="N964" s="144"/>
      <c r="O964" s="144"/>
      <c r="P964" s="144"/>
      <c r="Q964" s="144"/>
      <c r="R964" s="144"/>
      <c r="S964" s="42" t="s">
        <v>4709</v>
      </c>
      <c r="T964" s="26" t="s">
        <v>4710</v>
      </c>
      <c r="U964" s="144"/>
      <c r="V964" s="65"/>
      <c r="W964" s="65"/>
      <c r="X964" s="65"/>
      <c r="Y964" s="65"/>
      <c r="Z964" s="144"/>
      <c r="AA964" s="49" t="s">
        <v>4711</v>
      </c>
      <c r="AB964" s="144"/>
      <c r="AC964" s="59" t="str">
        <f t="shared" si="96"/>
        <v>FACILITIESOPER</v>
      </c>
      <c r="AD964" s="79" t="str">
        <f t="shared" si="97"/>
        <v>FACILITIESOPER-100</v>
      </c>
      <c r="AE964" s="79" t="str">
        <f t="shared" si="98"/>
        <v>FACILITIESOPER-100-1</v>
      </c>
      <c r="AF964" s="27" t="s">
        <v>4711</v>
      </c>
      <c r="AG964" s="21" t="str">
        <f t="shared" si="99"/>
        <v>100</v>
      </c>
      <c r="AH964" s="144"/>
      <c r="AI964" s="59" t="str">
        <f t="shared" si="100"/>
        <v>-</v>
      </c>
      <c r="AJ964" s="21" t="str">
        <f t="shared" si="101"/>
        <v>-</v>
      </c>
      <c r="AK964" s="144"/>
      <c r="AL964" s="154"/>
      <c r="AM964" s="154"/>
      <c r="AN964" s="154"/>
      <c r="AO964" s="154"/>
      <c r="AP964" s="144"/>
    </row>
    <row r="965" spans="9:42">
      <c r="I965" s="144"/>
      <c r="J965" s="154"/>
      <c r="K965" s="154"/>
      <c r="L965" s="144"/>
      <c r="M965" s="144"/>
      <c r="N965" s="144"/>
      <c r="O965" s="144"/>
      <c r="P965" s="144"/>
      <c r="Q965" s="144"/>
      <c r="R965" s="144"/>
      <c r="S965" s="42" t="s">
        <v>4712</v>
      </c>
      <c r="T965" s="26" t="s">
        <v>1489</v>
      </c>
      <c r="U965" s="144"/>
      <c r="V965" s="65"/>
      <c r="W965" s="65"/>
      <c r="X965" s="65"/>
      <c r="Y965" s="65"/>
      <c r="Z965" s="144"/>
      <c r="AA965" s="49" t="s">
        <v>4713</v>
      </c>
      <c r="AB965" s="144"/>
      <c r="AC965" s="59" t="str">
        <f t="shared" si="96"/>
        <v>RISKMGMT</v>
      </c>
      <c r="AD965" s="79" t="str">
        <f t="shared" si="97"/>
        <v>RISKMGMT-100</v>
      </c>
      <c r="AE965" s="79" t="str">
        <f t="shared" si="98"/>
        <v>RISKMGMT-100-1</v>
      </c>
      <c r="AF965" s="27" t="s">
        <v>4713</v>
      </c>
      <c r="AG965" s="21" t="str">
        <f t="shared" si="99"/>
        <v>100</v>
      </c>
      <c r="AH965" s="144"/>
      <c r="AI965" s="59" t="str">
        <f t="shared" si="100"/>
        <v>-</v>
      </c>
      <c r="AJ965" s="21" t="str">
        <f t="shared" si="101"/>
        <v>-</v>
      </c>
      <c r="AK965" s="144"/>
      <c r="AL965" s="154"/>
      <c r="AM965" s="154"/>
      <c r="AN965" s="154"/>
      <c r="AO965" s="154"/>
      <c r="AP965" s="144"/>
    </row>
    <row r="966" spans="9:42">
      <c r="I966" s="144"/>
      <c r="J966" s="154"/>
      <c r="K966" s="154"/>
      <c r="L966" s="144"/>
      <c r="M966" s="144"/>
      <c r="N966" s="144"/>
      <c r="O966" s="144"/>
      <c r="P966" s="144"/>
      <c r="Q966" s="144"/>
      <c r="R966" s="144"/>
      <c r="S966" s="42" t="s">
        <v>4714</v>
      </c>
      <c r="T966" s="26" t="s">
        <v>4715</v>
      </c>
      <c r="U966" s="144"/>
      <c r="V966" s="65"/>
      <c r="W966" s="65"/>
      <c r="X966" s="65"/>
      <c r="Y966" s="65"/>
      <c r="Z966" s="144"/>
      <c r="AA966" s="49" t="s">
        <v>4716</v>
      </c>
      <c r="AB966" s="144"/>
      <c r="AC966" s="59" t="str">
        <f t="shared" ref="AC966:AC1029" si="102">CodesFormula_1</f>
        <v>PUBLICSAFETY</v>
      </c>
      <c r="AD966" s="79" t="str">
        <f t="shared" ref="AD966:AD1029" si="103">CodesFormula_2</f>
        <v>PUBLICSAFETY-100</v>
      </c>
      <c r="AE966" s="79" t="str">
        <f t="shared" ref="AE966:AE1029" si="104">CodesFormula_3</f>
        <v>PUBLICSAFETY-100-2</v>
      </c>
      <c r="AF966" s="27" t="s">
        <v>4716</v>
      </c>
      <c r="AG966" s="21" t="str">
        <f t="shared" ref="AG966:AG1029" si="105">CodesFormula_4</f>
        <v>100</v>
      </c>
      <c r="AH966" s="144"/>
      <c r="AI966" s="59" t="str">
        <f t="shared" ref="AI966:AI1029" si="106">CodesFormula_5</f>
        <v>-</v>
      </c>
      <c r="AJ966" s="21" t="str">
        <f t="shared" ref="AJ966:AJ1029" si="107">CodesFormula_6</f>
        <v>-</v>
      </c>
      <c r="AK966" s="144"/>
      <c r="AL966" s="154"/>
      <c r="AM966" s="154"/>
      <c r="AN966" s="154"/>
      <c r="AO966" s="154"/>
      <c r="AP966" s="144"/>
    </row>
    <row r="967" spans="9:42">
      <c r="I967" s="144"/>
      <c r="J967" s="154"/>
      <c r="K967" s="154"/>
      <c r="L967" s="144"/>
      <c r="M967" s="144"/>
      <c r="N967" s="144"/>
      <c r="O967" s="144"/>
      <c r="P967" s="144"/>
      <c r="Q967" s="144"/>
      <c r="R967" s="144"/>
      <c r="S967" s="42" t="s">
        <v>4717</v>
      </c>
      <c r="T967" s="26" t="s">
        <v>3108</v>
      </c>
      <c r="U967" s="144"/>
      <c r="V967" s="65"/>
      <c r="W967" s="65"/>
      <c r="X967" s="65"/>
      <c r="Y967" s="65"/>
      <c r="Z967" s="144"/>
      <c r="AA967" s="49" t="s">
        <v>4718</v>
      </c>
      <c r="AB967" s="144"/>
      <c r="AC967" s="59" t="str">
        <f t="shared" si="102"/>
        <v>PUBLICSAFETY</v>
      </c>
      <c r="AD967" s="79" t="str">
        <f t="shared" si="103"/>
        <v>PUBLICSAFETY-100</v>
      </c>
      <c r="AE967" s="79" t="str">
        <f t="shared" si="104"/>
        <v>PUBLICSAFETY-100-3</v>
      </c>
      <c r="AF967" s="27" t="s">
        <v>4718</v>
      </c>
      <c r="AG967" s="21" t="str">
        <f t="shared" si="105"/>
        <v>100</v>
      </c>
      <c r="AH967" s="144"/>
      <c r="AI967" s="59" t="str">
        <f t="shared" si="106"/>
        <v>-</v>
      </c>
      <c r="AJ967" s="21" t="str">
        <f t="shared" si="107"/>
        <v>-</v>
      </c>
      <c r="AK967" s="144"/>
      <c r="AL967" s="154"/>
      <c r="AM967" s="154"/>
      <c r="AN967" s="154"/>
      <c r="AO967" s="154"/>
      <c r="AP967" s="144"/>
    </row>
    <row r="968" spans="9:42">
      <c r="I968" s="144"/>
      <c r="J968" s="154"/>
      <c r="K968" s="154"/>
      <c r="L968" s="144"/>
      <c r="M968" s="144"/>
      <c r="N968" s="144"/>
      <c r="O968" s="144"/>
      <c r="P968" s="144"/>
      <c r="Q968" s="144"/>
      <c r="R968" s="144"/>
      <c r="S968" s="42" t="s">
        <v>4719</v>
      </c>
      <c r="T968" s="26" t="s">
        <v>4720</v>
      </c>
      <c r="U968" s="144"/>
      <c r="V968" s="65"/>
      <c r="W968" s="65"/>
      <c r="X968" s="65"/>
      <c r="Y968" s="65"/>
      <c r="Z968" s="144"/>
      <c r="AA968" s="49" t="s">
        <v>4721</v>
      </c>
      <c r="AB968" s="144"/>
      <c r="AC968" s="59" t="str">
        <f t="shared" si="102"/>
        <v>PUBLICSAFETY</v>
      </c>
      <c r="AD968" s="79" t="str">
        <f t="shared" si="103"/>
        <v>PUBLICSAFETY-100</v>
      </c>
      <c r="AE968" s="79" t="str">
        <f t="shared" si="104"/>
        <v>PUBLICSAFETY-100-4</v>
      </c>
      <c r="AF968" s="27" t="s">
        <v>4721</v>
      </c>
      <c r="AG968" s="21" t="str">
        <f t="shared" si="105"/>
        <v>100</v>
      </c>
      <c r="AH968" s="144"/>
      <c r="AI968" s="59" t="str">
        <f t="shared" si="106"/>
        <v>-</v>
      </c>
      <c r="AJ968" s="21" t="str">
        <f t="shared" si="107"/>
        <v>-</v>
      </c>
      <c r="AK968" s="144"/>
      <c r="AL968" s="154"/>
      <c r="AM968" s="154"/>
      <c r="AN968" s="154"/>
      <c r="AO968" s="154"/>
      <c r="AP968" s="144"/>
    </row>
    <row r="969" spans="9:42">
      <c r="I969" s="144"/>
      <c r="J969" s="154"/>
      <c r="K969" s="154"/>
      <c r="L969" s="144"/>
      <c r="M969" s="144"/>
      <c r="N969" s="144"/>
      <c r="O969" s="144"/>
      <c r="P969" s="144"/>
      <c r="Q969" s="144"/>
      <c r="R969" s="144"/>
      <c r="S969" s="42" t="s">
        <v>4722</v>
      </c>
      <c r="T969" s="26" t="s">
        <v>4723</v>
      </c>
      <c r="U969" s="144"/>
      <c r="V969" s="65"/>
      <c r="W969" s="65"/>
      <c r="X969" s="65"/>
      <c r="Y969" s="65"/>
      <c r="Z969" s="144"/>
      <c r="AA969" s="49" t="s">
        <v>4724</v>
      </c>
      <c r="AB969" s="144"/>
      <c r="AC969" s="59" t="str">
        <f t="shared" si="102"/>
        <v>PUBLICSAFETY</v>
      </c>
      <c r="AD969" s="79" t="str">
        <f t="shared" si="103"/>
        <v>PUBLICSAFETY-100</v>
      </c>
      <c r="AE969" s="79" t="str">
        <f t="shared" si="104"/>
        <v>PUBLICSAFETY-100-5</v>
      </c>
      <c r="AF969" s="27" t="s">
        <v>4724</v>
      </c>
      <c r="AG969" s="21" t="str">
        <f t="shared" si="105"/>
        <v>100</v>
      </c>
      <c r="AH969" s="144"/>
      <c r="AI969" s="59" t="str">
        <f t="shared" si="106"/>
        <v>-</v>
      </c>
      <c r="AJ969" s="21" t="str">
        <f t="shared" si="107"/>
        <v>-</v>
      </c>
      <c r="AK969" s="144"/>
      <c r="AL969" s="154"/>
      <c r="AM969" s="154"/>
      <c r="AN969" s="154"/>
      <c r="AO969" s="154"/>
      <c r="AP969" s="144"/>
    </row>
    <row r="970" spans="9:42">
      <c r="I970" s="144"/>
      <c r="J970" s="154"/>
      <c r="K970" s="154"/>
      <c r="L970" s="144"/>
      <c r="M970" s="144"/>
      <c r="N970" s="144"/>
      <c r="O970" s="144"/>
      <c r="P970" s="144"/>
      <c r="Q970" s="144"/>
      <c r="R970" s="144"/>
      <c r="S970" s="42" t="s">
        <v>4725</v>
      </c>
      <c r="T970" s="26" t="s">
        <v>3108</v>
      </c>
      <c r="U970" s="144"/>
      <c r="V970" s="65"/>
      <c r="W970" s="65"/>
      <c r="X970" s="65"/>
      <c r="Y970" s="65"/>
      <c r="Z970" s="144"/>
      <c r="AA970" s="49" t="s">
        <v>4726</v>
      </c>
      <c r="AB970" s="144"/>
      <c r="AC970" s="59" t="str">
        <f t="shared" si="102"/>
        <v>PUBLICSAFETY</v>
      </c>
      <c r="AD970" s="79" t="str">
        <f t="shared" si="103"/>
        <v>PUBLICSAFETY-100</v>
      </c>
      <c r="AE970" s="79" t="str">
        <f t="shared" si="104"/>
        <v>PUBLICSAFETY-100-6</v>
      </c>
      <c r="AF970" s="27" t="s">
        <v>4726</v>
      </c>
      <c r="AG970" s="21" t="str">
        <f t="shared" si="105"/>
        <v>100</v>
      </c>
      <c r="AH970" s="144"/>
      <c r="AI970" s="59" t="str">
        <f t="shared" si="106"/>
        <v>-</v>
      </c>
      <c r="AJ970" s="21" t="str">
        <f t="shared" si="107"/>
        <v>-</v>
      </c>
      <c r="AK970" s="144"/>
      <c r="AL970" s="154"/>
      <c r="AM970" s="154"/>
      <c r="AN970" s="154"/>
      <c r="AO970" s="154"/>
      <c r="AP970" s="144"/>
    </row>
    <row r="971" spans="9:42">
      <c r="I971" s="144"/>
      <c r="J971" s="154"/>
      <c r="K971" s="154"/>
      <c r="L971" s="144"/>
      <c r="M971" s="144"/>
      <c r="N971" s="144"/>
      <c r="O971" s="144"/>
      <c r="P971" s="144"/>
      <c r="Q971" s="144"/>
      <c r="R971" s="144"/>
      <c r="S971" s="42" t="s">
        <v>4727</v>
      </c>
      <c r="T971" s="26" t="s">
        <v>4728</v>
      </c>
      <c r="U971" s="144"/>
      <c r="V971" s="65"/>
      <c r="W971" s="65"/>
      <c r="X971" s="65"/>
      <c r="Y971" s="65"/>
      <c r="Z971" s="144"/>
      <c r="AA971" s="49" t="s">
        <v>4729</v>
      </c>
      <c r="AB971" s="144"/>
      <c r="AC971" s="59" t="str">
        <f t="shared" si="102"/>
        <v>FACILITIESOPER</v>
      </c>
      <c r="AD971" s="79" t="str">
        <f t="shared" si="103"/>
        <v>FACILITIESOPER-100</v>
      </c>
      <c r="AE971" s="79" t="str">
        <f t="shared" si="104"/>
        <v>FACILITIESOPER-100-2</v>
      </c>
      <c r="AF971" s="27" t="s">
        <v>4729</v>
      </c>
      <c r="AG971" s="21" t="str">
        <f t="shared" si="105"/>
        <v>100</v>
      </c>
      <c r="AH971" s="144"/>
      <c r="AI971" s="59" t="str">
        <f t="shared" si="106"/>
        <v>-</v>
      </c>
      <c r="AJ971" s="21" t="str">
        <f t="shared" si="107"/>
        <v>-</v>
      </c>
      <c r="AK971" s="144"/>
      <c r="AL971" s="154"/>
      <c r="AM971" s="154"/>
      <c r="AN971" s="154"/>
      <c r="AO971" s="154"/>
      <c r="AP971" s="144"/>
    </row>
    <row r="972" spans="9:42">
      <c r="I972" s="144"/>
      <c r="J972" s="154"/>
      <c r="K972" s="154"/>
      <c r="L972" s="144"/>
      <c r="M972" s="144"/>
      <c r="N972" s="144"/>
      <c r="O972" s="144"/>
      <c r="P972" s="144"/>
      <c r="Q972" s="144"/>
      <c r="R972" s="144"/>
      <c r="S972" s="42" t="s">
        <v>4730</v>
      </c>
      <c r="T972" s="26" t="s">
        <v>3108</v>
      </c>
      <c r="U972" s="144"/>
      <c r="V972" s="65"/>
      <c r="W972" s="65"/>
      <c r="X972" s="65"/>
      <c r="Y972" s="65"/>
      <c r="Z972" s="144"/>
      <c r="AA972" s="49" t="s">
        <v>4731</v>
      </c>
      <c r="AB972" s="144"/>
      <c r="AC972" s="59" t="str">
        <f t="shared" si="102"/>
        <v>FACILITIESOPER</v>
      </c>
      <c r="AD972" s="79" t="str">
        <f t="shared" si="103"/>
        <v>FACILITIESOPER-100</v>
      </c>
      <c r="AE972" s="79" t="str">
        <f t="shared" si="104"/>
        <v>FACILITIESOPER-100-3</v>
      </c>
      <c r="AF972" s="27" t="s">
        <v>4731</v>
      </c>
      <c r="AG972" s="21" t="str">
        <f t="shared" si="105"/>
        <v>100</v>
      </c>
      <c r="AH972" s="144"/>
      <c r="AI972" s="59" t="str">
        <f t="shared" si="106"/>
        <v>-</v>
      </c>
      <c r="AJ972" s="21" t="str">
        <f t="shared" si="107"/>
        <v>-</v>
      </c>
      <c r="AK972" s="144"/>
      <c r="AL972" s="154"/>
      <c r="AM972" s="154"/>
      <c r="AN972" s="154"/>
      <c r="AO972" s="154"/>
      <c r="AP972" s="144"/>
    </row>
    <row r="973" spans="9:42">
      <c r="I973" s="144"/>
      <c r="J973" s="154"/>
      <c r="K973" s="154"/>
      <c r="L973" s="144"/>
      <c r="M973" s="144"/>
      <c r="N973" s="144"/>
      <c r="O973" s="144"/>
      <c r="P973" s="144"/>
      <c r="Q973" s="144"/>
      <c r="R973" s="144"/>
      <c r="S973" s="42" t="s">
        <v>4732</v>
      </c>
      <c r="T973" s="26" t="s">
        <v>4733</v>
      </c>
      <c r="U973" s="144"/>
      <c r="V973" s="65"/>
      <c r="W973" s="65"/>
      <c r="X973" s="65"/>
      <c r="Y973" s="65"/>
      <c r="Z973" s="144"/>
      <c r="AA973" s="49" t="s">
        <v>4734</v>
      </c>
      <c r="AB973" s="144"/>
      <c r="AC973" s="59" t="str">
        <f t="shared" si="102"/>
        <v>FACILITIESOPER</v>
      </c>
      <c r="AD973" s="79" t="str">
        <f t="shared" si="103"/>
        <v>FACILITIESOPER-100</v>
      </c>
      <c r="AE973" s="79" t="str">
        <f t="shared" si="104"/>
        <v>FACILITIESOPER-100-4</v>
      </c>
      <c r="AF973" s="27" t="s">
        <v>4734</v>
      </c>
      <c r="AG973" s="21" t="str">
        <f t="shared" si="105"/>
        <v>100</v>
      </c>
      <c r="AH973" s="144"/>
      <c r="AI973" s="59" t="str">
        <f t="shared" si="106"/>
        <v>-</v>
      </c>
      <c r="AJ973" s="21" t="str">
        <f t="shared" si="107"/>
        <v>-</v>
      </c>
      <c r="AK973" s="144"/>
      <c r="AL973" s="154"/>
      <c r="AM973" s="154"/>
      <c r="AN973" s="154"/>
      <c r="AO973" s="154"/>
      <c r="AP973" s="144"/>
    </row>
    <row r="974" spans="9:42">
      <c r="I974" s="144"/>
      <c r="J974" s="154"/>
      <c r="K974" s="154"/>
      <c r="L974" s="144"/>
      <c r="M974" s="144"/>
      <c r="N974" s="144"/>
      <c r="O974" s="144"/>
      <c r="P974" s="144"/>
      <c r="Q974" s="144"/>
      <c r="R974" s="144"/>
      <c r="S974" s="42" t="s">
        <v>4735</v>
      </c>
      <c r="T974" s="26" t="s">
        <v>4736</v>
      </c>
      <c r="U974" s="144"/>
      <c r="V974" s="65"/>
      <c r="W974" s="65"/>
      <c r="X974" s="65"/>
      <c r="Y974" s="65"/>
      <c r="Z974" s="144"/>
      <c r="AA974" s="49" t="s">
        <v>4737</v>
      </c>
      <c r="AB974" s="144"/>
      <c r="AC974" s="59" t="str">
        <f t="shared" si="102"/>
        <v>FACILITIESOPER</v>
      </c>
      <c r="AD974" s="79" t="str">
        <f t="shared" si="103"/>
        <v>FACILITIESOPER-100</v>
      </c>
      <c r="AE974" s="79" t="str">
        <f t="shared" si="104"/>
        <v>FACILITIESOPER-100-5</v>
      </c>
      <c r="AF974" s="27" t="s">
        <v>4737</v>
      </c>
      <c r="AG974" s="21" t="str">
        <f t="shared" si="105"/>
        <v>100</v>
      </c>
      <c r="AH974" s="144"/>
      <c r="AI974" s="59" t="str">
        <f t="shared" si="106"/>
        <v>-</v>
      </c>
      <c r="AJ974" s="21" t="str">
        <f t="shared" si="107"/>
        <v>-</v>
      </c>
      <c r="AK974" s="144"/>
      <c r="AL974" s="154"/>
      <c r="AM974" s="154"/>
      <c r="AN974" s="154"/>
      <c r="AO974" s="154"/>
      <c r="AP974" s="144"/>
    </row>
    <row r="975" spans="9:42">
      <c r="I975" s="144"/>
      <c r="J975" s="154"/>
      <c r="K975" s="154"/>
      <c r="L975" s="144"/>
      <c r="M975" s="144"/>
      <c r="N975" s="144"/>
      <c r="O975" s="144"/>
      <c r="P975" s="144"/>
      <c r="Q975" s="144"/>
      <c r="R975" s="144"/>
      <c r="S975" s="42" t="s">
        <v>4738</v>
      </c>
      <c r="T975" s="26" t="s">
        <v>4739</v>
      </c>
      <c r="U975" s="144"/>
      <c r="V975" s="65"/>
      <c r="W975" s="65"/>
      <c r="X975" s="65"/>
      <c r="Y975" s="65"/>
      <c r="Z975" s="144"/>
      <c r="AA975" s="49" t="s">
        <v>4740</v>
      </c>
      <c r="AB975" s="144"/>
      <c r="AC975" s="59" t="str">
        <f t="shared" si="102"/>
        <v>FACILITIESOPER</v>
      </c>
      <c r="AD975" s="79" t="str">
        <f t="shared" si="103"/>
        <v>FACILITIESOPER-100</v>
      </c>
      <c r="AE975" s="79" t="str">
        <f t="shared" si="104"/>
        <v>FACILITIESOPER-100-6</v>
      </c>
      <c r="AF975" s="27" t="s">
        <v>4740</v>
      </c>
      <c r="AG975" s="21" t="str">
        <f t="shared" si="105"/>
        <v>100</v>
      </c>
      <c r="AH975" s="144"/>
      <c r="AI975" s="59" t="str">
        <f t="shared" si="106"/>
        <v>-</v>
      </c>
      <c r="AJ975" s="21" t="str">
        <f t="shared" si="107"/>
        <v>-</v>
      </c>
      <c r="AK975" s="144"/>
      <c r="AL975" s="154"/>
      <c r="AM975" s="154"/>
      <c r="AN975" s="154"/>
      <c r="AO975" s="154"/>
      <c r="AP975" s="144"/>
    </row>
    <row r="976" spans="9:42">
      <c r="I976" s="144"/>
      <c r="J976" s="154"/>
      <c r="K976" s="154"/>
      <c r="L976" s="144"/>
      <c r="M976" s="144"/>
      <c r="N976" s="144"/>
      <c r="O976" s="144"/>
      <c r="P976" s="144"/>
      <c r="Q976" s="144"/>
      <c r="R976" s="144"/>
      <c r="S976" s="42" t="s">
        <v>4741</v>
      </c>
      <c r="T976" s="26" t="s">
        <v>4742</v>
      </c>
      <c r="U976" s="144"/>
      <c r="V976" s="65"/>
      <c r="W976" s="65"/>
      <c r="X976" s="65"/>
      <c r="Y976" s="65"/>
      <c r="Z976" s="144"/>
      <c r="AA976" s="49" t="s">
        <v>4743</v>
      </c>
      <c r="AB976" s="144"/>
      <c r="AC976" s="59" t="str">
        <f t="shared" si="102"/>
        <v>AVP-FACILITIES</v>
      </c>
      <c r="AD976" s="79" t="str">
        <f t="shared" si="103"/>
        <v>AVP-FACILITIES-100</v>
      </c>
      <c r="AE976" s="79" t="str">
        <f t="shared" si="104"/>
        <v>AVP-FACILITIES-100-11</v>
      </c>
      <c r="AF976" s="27" t="s">
        <v>4743</v>
      </c>
      <c r="AG976" s="21" t="str">
        <f t="shared" si="105"/>
        <v>100</v>
      </c>
      <c r="AH976" s="144"/>
      <c r="AI976" s="59" t="str">
        <f t="shared" si="106"/>
        <v>-</v>
      </c>
      <c r="AJ976" s="21" t="str">
        <f t="shared" si="107"/>
        <v>-</v>
      </c>
      <c r="AK976" s="144"/>
      <c r="AL976" s="154"/>
      <c r="AM976" s="154"/>
      <c r="AN976" s="154"/>
      <c r="AO976" s="154"/>
      <c r="AP976" s="144"/>
    </row>
    <row r="977" spans="9:42">
      <c r="I977" s="144"/>
      <c r="J977" s="154"/>
      <c r="K977" s="154"/>
      <c r="L977" s="144"/>
      <c r="M977" s="144"/>
      <c r="N977" s="144"/>
      <c r="O977" s="144"/>
      <c r="P977" s="144"/>
      <c r="Q977" s="144"/>
      <c r="R977" s="144"/>
      <c r="S977" s="42" t="s">
        <v>4744</v>
      </c>
      <c r="T977" s="26" t="s">
        <v>4745</v>
      </c>
      <c r="U977" s="144"/>
      <c r="V977" s="65"/>
      <c r="W977" s="65"/>
      <c r="X977" s="65"/>
      <c r="Y977" s="65"/>
      <c r="Z977" s="144"/>
      <c r="AA977" s="49" t="s">
        <v>4746</v>
      </c>
      <c r="AB977" s="144"/>
      <c r="AC977" s="59" t="str">
        <f t="shared" si="102"/>
        <v>Capital Prog Design &amp; Delivery</v>
      </c>
      <c r="AD977" s="79" t="str">
        <f t="shared" si="103"/>
        <v>Capital Prog Design &amp; Delivery-100</v>
      </c>
      <c r="AE977" s="79" t="str">
        <f t="shared" si="104"/>
        <v>Capital Prog Design &amp; Delivery-100-1</v>
      </c>
      <c r="AF977" s="27" t="s">
        <v>4746</v>
      </c>
      <c r="AG977" s="21" t="str">
        <f t="shared" si="105"/>
        <v>100</v>
      </c>
      <c r="AH977" s="144"/>
      <c r="AI977" s="59" t="str">
        <f t="shared" si="106"/>
        <v>-</v>
      </c>
      <c r="AJ977" s="21" t="str">
        <f t="shared" si="107"/>
        <v>-</v>
      </c>
      <c r="AK977" s="144"/>
      <c r="AL977" s="154"/>
      <c r="AM977" s="154"/>
      <c r="AN977" s="154"/>
      <c r="AO977" s="154"/>
      <c r="AP977" s="144"/>
    </row>
    <row r="978" spans="9:42">
      <c r="I978" s="144"/>
      <c r="J978" s="154"/>
      <c r="K978" s="154"/>
      <c r="L978" s="144"/>
      <c r="M978" s="144"/>
      <c r="N978" s="144"/>
      <c r="O978" s="144"/>
      <c r="P978" s="144"/>
      <c r="Q978" s="144"/>
      <c r="R978" s="144"/>
      <c r="S978" s="42" t="s">
        <v>4747</v>
      </c>
      <c r="T978" s="26" t="s">
        <v>4748</v>
      </c>
      <c r="U978" s="144"/>
      <c r="V978" s="65"/>
      <c r="W978" s="65"/>
      <c r="X978" s="65"/>
      <c r="Y978" s="65"/>
      <c r="Z978" s="144"/>
      <c r="AA978" s="49" t="s">
        <v>4749</v>
      </c>
      <c r="AB978" s="144"/>
      <c r="AC978" s="59" t="str">
        <f t="shared" si="102"/>
        <v>Capital Prog Design &amp; Delivery</v>
      </c>
      <c r="AD978" s="79" t="str">
        <f t="shared" si="103"/>
        <v>Capital Prog Design &amp; Delivery-100</v>
      </c>
      <c r="AE978" s="79" t="str">
        <f t="shared" si="104"/>
        <v>Capital Prog Design &amp; Delivery-100-2</v>
      </c>
      <c r="AF978" s="27" t="s">
        <v>4749</v>
      </c>
      <c r="AG978" s="21" t="str">
        <f t="shared" si="105"/>
        <v>100</v>
      </c>
      <c r="AH978" s="144"/>
      <c r="AI978" s="59" t="str">
        <f t="shared" si="106"/>
        <v>-</v>
      </c>
      <c r="AJ978" s="21" t="str">
        <f t="shared" si="107"/>
        <v>-</v>
      </c>
      <c r="AK978" s="144"/>
      <c r="AL978" s="154"/>
      <c r="AM978" s="154"/>
      <c r="AN978" s="154"/>
      <c r="AO978" s="154"/>
      <c r="AP978" s="144"/>
    </row>
    <row r="979" spans="9:42">
      <c r="I979" s="144"/>
      <c r="J979" s="154"/>
      <c r="K979" s="154"/>
      <c r="L979" s="144"/>
      <c r="M979" s="144"/>
      <c r="N979" s="144"/>
      <c r="O979" s="144"/>
      <c r="P979" s="144"/>
      <c r="Q979" s="144"/>
      <c r="R979" s="144"/>
      <c r="S979" s="42" t="s">
        <v>4750</v>
      </c>
      <c r="T979" s="26" t="s">
        <v>4751</v>
      </c>
      <c r="U979" s="144"/>
      <c r="V979" s="65"/>
      <c r="W979" s="65"/>
      <c r="X979" s="65"/>
      <c r="Y979" s="65"/>
      <c r="Z979" s="144"/>
      <c r="AA979" s="49" t="s">
        <v>4752</v>
      </c>
      <c r="AB979" s="144"/>
      <c r="AC979" s="59" t="str">
        <f t="shared" si="102"/>
        <v>Capital Prog Design &amp; Delivery</v>
      </c>
      <c r="AD979" s="79" t="str">
        <f t="shared" si="103"/>
        <v>Capital Prog Design &amp; Delivery-100</v>
      </c>
      <c r="AE979" s="79" t="str">
        <f t="shared" si="104"/>
        <v>Capital Prog Design &amp; Delivery-100-3</v>
      </c>
      <c r="AF979" s="27" t="s">
        <v>4752</v>
      </c>
      <c r="AG979" s="21" t="str">
        <f t="shared" si="105"/>
        <v>100</v>
      </c>
      <c r="AH979" s="144"/>
      <c r="AI979" s="59" t="str">
        <f t="shared" si="106"/>
        <v>-</v>
      </c>
      <c r="AJ979" s="21" t="str">
        <f t="shared" si="107"/>
        <v>-</v>
      </c>
      <c r="AK979" s="144"/>
      <c r="AL979" s="154"/>
      <c r="AM979" s="154"/>
      <c r="AN979" s="154"/>
      <c r="AO979" s="154"/>
      <c r="AP979" s="144"/>
    </row>
    <row r="980" spans="9:42">
      <c r="I980" s="144"/>
      <c r="J980" s="154"/>
      <c r="K980" s="154"/>
      <c r="L980" s="144"/>
      <c r="M980" s="144"/>
      <c r="N980" s="144"/>
      <c r="O980" s="144"/>
      <c r="P980" s="144"/>
      <c r="Q980" s="144"/>
      <c r="R980" s="144"/>
      <c r="S980" s="42" t="s">
        <v>3083</v>
      </c>
      <c r="T980" s="26" t="s">
        <v>4753</v>
      </c>
      <c r="U980" s="144"/>
      <c r="V980" s="65"/>
      <c r="W980" s="65"/>
      <c r="X980" s="65"/>
      <c r="Y980" s="65"/>
      <c r="Z980" s="144"/>
      <c r="AA980" s="49" t="s">
        <v>4754</v>
      </c>
      <c r="AB980" s="144"/>
      <c r="AC980" s="59" t="str">
        <f t="shared" si="102"/>
        <v>Capital Prog Design &amp; Delivery</v>
      </c>
      <c r="AD980" s="79" t="str">
        <f t="shared" si="103"/>
        <v>Capital Prog Design &amp; Delivery-100</v>
      </c>
      <c r="AE980" s="79" t="str">
        <f t="shared" si="104"/>
        <v>Capital Prog Design &amp; Delivery-100-4</v>
      </c>
      <c r="AF980" s="27" t="s">
        <v>4754</v>
      </c>
      <c r="AG980" s="21" t="str">
        <f t="shared" si="105"/>
        <v>100</v>
      </c>
      <c r="AH980" s="144"/>
      <c r="AI980" s="59" t="str">
        <f t="shared" si="106"/>
        <v>-</v>
      </c>
      <c r="AJ980" s="21" t="str">
        <f t="shared" si="107"/>
        <v>-</v>
      </c>
      <c r="AK980" s="144"/>
      <c r="AL980" s="154"/>
      <c r="AM980" s="154"/>
      <c r="AN980" s="154"/>
      <c r="AO980" s="154"/>
      <c r="AP980" s="144"/>
    </row>
    <row r="981" spans="9:42">
      <c r="I981" s="144"/>
      <c r="J981" s="154"/>
      <c r="K981" s="154"/>
      <c r="L981" s="144"/>
      <c r="M981" s="144"/>
      <c r="N981" s="144"/>
      <c r="O981" s="144"/>
      <c r="P981" s="144"/>
      <c r="Q981" s="144"/>
      <c r="R981" s="144"/>
      <c r="S981" s="42" t="s">
        <v>3086</v>
      </c>
      <c r="T981" s="26" t="s">
        <v>4755</v>
      </c>
      <c r="U981" s="144"/>
      <c r="V981" s="65"/>
      <c r="W981" s="65"/>
      <c r="X981" s="65"/>
      <c r="Y981" s="65"/>
      <c r="Z981" s="144"/>
      <c r="AA981" s="49" t="s">
        <v>4756</v>
      </c>
      <c r="AB981" s="144"/>
      <c r="AC981" s="59" t="str">
        <f t="shared" si="102"/>
        <v>Capital Prog Design &amp; Delivery</v>
      </c>
      <c r="AD981" s="79" t="str">
        <f t="shared" si="103"/>
        <v>Capital Prog Design &amp; Delivery-100</v>
      </c>
      <c r="AE981" s="79" t="str">
        <f t="shared" si="104"/>
        <v>Capital Prog Design &amp; Delivery-100-5</v>
      </c>
      <c r="AF981" s="27" t="s">
        <v>4756</v>
      </c>
      <c r="AG981" s="21" t="str">
        <f t="shared" si="105"/>
        <v>100</v>
      </c>
      <c r="AH981" s="144"/>
      <c r="AI981" s="59" t="str">
        <f t="shared" si="106"/>
        <v>-</v>
      </c>
      <c r="AJ981" s="21" t="str">
        <f t="shared" si="107"/>
        <v>-</v>
      </c>
      <c r="AK981" s="144"/>
      <c r="AL981" s="154"/>
      <c r="AM981" s="154"/>
      <c r="AN981" s="154"/>
      <c r="AO981" s="154"/>
      <c r="AP981" s="144"/>
    </row>
    <row r="982" spans="9:42">
      <c r="I982" s="144"/>
      <c r="J982" s="154"/>
      <c r="K982" s="154"/>
      <c r="L982" s="144"/>
      <c r="M982" s="144"/>
      <c r="N982" s="144"/>
      <c r="O982" s="144"/>
      <c r="P982" s="144"/>
      <c r="Q982" s="144"/>
      <c r="R982" s="144"/>
      <c r="S982" s="42" t="s">
        <v>3090</v>
      </c>
      <c r="T982" s="26" t="s">
        <v>731</v>
      </c>
      <c r="U982" s="144"/>
      <c r="V982" s="65"/>
      <c r="W982" s="65"/>
      <c r="X982" s="65"/>
      <c r="Y982" s="65"/>
      <c r="Z982" s="144"/>
      <c r="AA982" s="49" t="s">
        <v>4757</v>
      </c>
      <c r="AB982" s="144"/>
      <c r="AC982" s="59" t="str">
        <f t="shared" si="102"/>
        <v>FACILITIESOPER</v>
      </c>
      <c r="AD982" s="79" t="str">
        <f t="shared" si="103"/>
        <v>FACILITIESOPER-100</v>
      </c>
      <c r="AE982" s="79" t="str">
        <f t="shared" si="104"/>
        <v>FACILITIESOPER-100-7</v>
      </c>
      <c r="AF982" s="27" t="s">
        <v>4757</v>
      </c>
      <c r="AG982" s="21" t="str">
        <f t="shared" si="105"/>
        <v>100</v>
      </c>
      <c r="AH982" s="144"/>
      <c r="AI982" s="59" t="str">
        <f t="shared" si="106"/>
        <v>-</v>
      </c>
      <c r="AJ982" s="21" t="str">
        <f t="shared" si="107"/>
        <v>-</v>
      </c>
      <c r="AK982" s="144"/>
      <c r="AL982" s="154"/>
      <c r="AM982" s="154"/>
      <c r="AN982" s="154"/>
      <c r="AO982" s="154"/>
      <c r="AP982" s="144"/>
    </row>
    <row r="983" spans="9:42">
      <c r="I983" s="144"/>
      <c r="J983" s="154"/>
      <c r="K983" s="154"/>
      <c r="L983" s="144"/>
      <c r="M983" s="144"/>
      <c r="N983" s="144"/>
      <c r="O983" s="144"/>
      <c r="P983" s="144"/>
      <c r="Q983" s="144"/>
      <c r="R983" s="144"/>
      <c r="S983" s="42" t="s">
        <v>3094</v>
      </c>
      <c r="T983" s="26" t="s">
        <v>4758</v>
      </c>
      <c r="U983" s="144"/>
      <c r="V983" s="65"/>
      <c r="W983" s="65"/>
      <c r="X983" s="65"/>
      <c r="Y983" s="65"/>
      <c r="Z983" s="144"/>
      <c r="AA983" s="49" t="s">
        <v>4759</v>
      </c>
      <c r="AB983" s="144"/>
      <c r="AC983" s="59" t="str">
        <f t="shared" si="102"/>
        <v>FACILITIESOPER</v>
      </c>
      <c r="AD983" s="79" t="str">
        <f t="shared" si="103"/>
        <v>FACILITIESOPER-100</v>
      </c>
      <c r="AE983" s="79" t="str">
        <f t="shared" si="104"/>
        <v>FACILITIESOPER-100-8</v>
      </c>
      <c r="AF983" s="27" t="s">
        <v>4759</v>
      </c>
      <c r="AG983" s="21" t="str">
        <f t="shared" si="105"/>
        <v>100</v>
      </c>
      <c r="AH983" s="144"/>
      <c r="AI983" s="59" t="str">
        <f t="shared" si="106"/>
        <v>-</v>
      </c>
      <c r="AJ983" s="21" t="str">
        <f t="shared" si="107"/>
        <v>-</v>
      </c>
      <c r="AK983" s="144"/>
      <c r="AL983" s="154"/>
      <c r="AM983" s="154"/>
      <c r="AN983" s="154"/>
      <c r="AO983" s="154"/>
      <c r="AP983" s="144"/>
    </row>
    <row r="984" spans="9:42">
      <c r="I984" s="144"/>
      <c r="J984" s="154"/>
      <c r="K984" s="154"/>
      <c r="L984" s="144"/>
      <c r="M984" s="144"/>
      <c r="N984" s="144"/>
      <c r="O984" s="144"/>
      <c r="P984" s="144"/>
      <c r="Q984" s="144"/>
      <c r="R984" s="144"/>
      <c r="S984" s="42" t="s">
        <v>3098</v>
      </c>
      <c r="T984" s="26" t="s">
        <v>4760</v>
      </c>
      <c r="U984" s="144"/>
      <c r="V984" s="65"/>
      <c r="W984" s="65"/>
      <c r="X984" s="65"/>
      <c r="Y984" s="65"/>
      <c r="Z984" s="144"/>
      <c r="AA984" s="49" t="s">
        <v>4761</v>
      </c>
      <c r="AB984" s="144"/>
      <c r="AC984" s="59" t="str">
        <f t="shared" si="102"/>
        <v>FACILITIESOPER</v>
      </c>
      <c r="AD984" s="79" t="str">
        <f t="shared" si="103"/>
        <v>FACILITIESOPER-100</v>
      </c>
      <c r="AE984" s="79" t="str">
        <f t="shared" si="104"/>
        <v>FACILITIESOPER-100-9</v>
      </c>
      <c r="AF984" s="27" t="s">
        <v>4761</v>
      </c>
      <c r="AG984" s="21" t="str">
        <f t="shared" si="105"/>
        <v>100</v>
      </c>
      <c r="AH984" s="144"/>
      <c r="AI984" s="59" t="str">
        <f t="shared" si="106"/>
        <v>-</v>
      </c>
      <c r="AJ984" s="21" t="str">
        <f t="shared" si="107"/>
        <v>-</v>
      </c>
      <c r="AK984" s="144"/>
      <c r="AL984" s="154"/>
      <c r="AM984" s="154"/>
      <c r="AN984" s="154"/>
      <c r="AO984" s="154"/>
      <c r="AP984" s="144"/>
    </row>
    <row r="985" spans="9:42">
      <c r="I985" s="144"/>
      <c r="J985" s="154"/>
      <c r="K985" s="154"/>
      <c r="L985" s="144"/>
      <c r="M985" s="144"/>
      <c r="N985" s="144"/>
      <c r="O985" s="144"/>
      <c r="P985" s="144"/>
      <c r="Q985" s="144"/>
      <c r="R985" s="144"/>
      <c r="S985" s="42" t="s">
        <v>3102</v>
      </c>
      <c r="T985" s="26" t="s">
        <v>3108</v>
      </c>
      <c r="U985" s="144"/>
      <c r="V985" s="65"/>
      <c r="W985" s="65"/>
      <c r="X985" s="65"/>
      <c r="Y985" s="65"/>
      <c r="Z985" s="144"/>
      <c r="AA985" s="49" t="s">
        <v>4762</v>
      </c>
      <c r="AB985" s="144"/>
      <c r="AC985" s="59" t="str">
        <f t="shared" si="102"/>
        <v>FACILITIESOPER</v>
      </c>
      <c r="AD985" s="79" t="str">
        <f t="shared" si="103"/>
        <v>FACILITIESOPER-100</v>
      </c>
      <c r="AE985" s="79" t="str">
        <f t="shared" si="104"/>
        <v>FACILITIESOPER-100-10</v>
      </c>
      <c r="AF985" s="27" t="s">
        <v>4762</v>
      </c>
      <c r="AG985" s="21" t="str">
        <f t="shared" si="105"/>
        <v>100</v>
      </c>
      <c r="AH985" s="144"/>
      <c r="AI985" s="59" t="str">
        <f t="shared" si="106"/>
        <v>-</v>
      </c>
      <c r="AJ985" s="21" t="str">
        <f t="shared" si="107"/>
        <v>-</v>
      </c>
      <c r="AK985" s="144"/>
      <c r="AL985" s="154"/>
      <c r="AM985" s="154"/>
      <c r="AN985" s="154"/>
      <c r="AO985" s="154"/>
      <c r="AP985" s="144"/>
    </row>
    <row r="986" spans="9:42">
      <c r="I986" s="144"/>
      <c r="J986" s="154"/>
      <c r="K986" s="154"/>
      <c r="L986" s="144"/>
      <c r="M986" s="144"/>
      <c r="N986" s="144"/>
      <c r="O986" s="144"/>
      <c r="P986" s="144"/>
      <c r="Q986" s="144"/>
      <c r="R986" s="144"/>
      <c r="S986" s="42" t="s">
        <v>4763</v>
      </c>
      <c r="T986" s="26" t="s">
        <v>3108</v>
      </c>
      <c r="U986" s="144"/>
      <c r="V986" s="65"/>
      <c r="W986" s="65"/>
      <c r="X986" s="65"/>
      <c r="Y986" s="65"/>
      <c r="Z986" s="144"/>
      <c r="AA986" s="49" t="s">
        <v>4764</v>
      </c>
      <c r="AB986" s="144"/>
      <c r="AC986" s="59" t="str">
        <f t="shared" si="102"/>
        <v>FACILITIESOPER</v>
      </c>
      <c r="AD986" s="79" t="str">
        <f t="shared" si="103"/>
        <v>FACILITIESOPER-100</v>
      </c>
      <c r="AE986" s="79" t="str">
        <f t="shared" si="104"/>
        <v>FACILITIESOPER-100-11</v>
      </c>
      <c r="AF986" s="27" t="s">
        <v>4764</v>
      </c>
      <c r="AG986" s="21" t="str">
        <f t="shared" si="105"/>
        <v>100</v>
      </c>
      <c r="AH986" s="144"/>
      <c r="AI986" s="59" t="str">
        <f t="shared" si="106"/>
        <v>-</v>
      </c>
      <c r="AJ986" s="21" t="str">
        <f t="shared" si="107"/>
        <v>-</v>
      </c>
      <c r="AK986" s="144"/>
      <c r="AL986" s="154"/>
      <c r="AM986" s="154"/>
      <c r="AN986" s="154"/>
      <c r="AO986" s="154"/>
      <c r="AP986" s="144"/>
    </row>
    <row r="987" spans="9:42">
      <c r="I987" s="144"/>
      <c r="J987" s="154"/>
      <c r="K987" s="154"/>
      <c r="L987" s="144"/>
      <c r="M987" s="144"/>
      <c r="N987" s="144"/>
      <c r="O987" s="144"/>
      <c r="P987" s="144"/>
      <c r="Q987" s="144"/>
      <c r="R987" s="144"/>
      <c r="S987" s="42" t="s">
        <v>4765</v>
      </c>
      <c r="T987" s="26" t="s">
        <v>4766</v>
      </c>
      <c r="U987" s="144"/>
      <c r="V987" s="65"/>
      <c r="W987" s="65"/>
      <c r="X987" s="65"/>
      <c r="Y987" s="65"/>
      <c r="Z987" s="144"/>
      <c r="AA987" s="49" t="s">
        <v>4767</v>
      </c>
      <c r="AB987" s="144"/>
      <c r="AC987" s="59" t="str">
        <f t="shared" si="102"/>
        <v>FACILITIESOPER</v>
      </c>
      <c r="AD987" s="79" t="str">
        <f t="shared" si="103"/>
        <v>FACILITIESOPER-100</v>
      </c>
      <c r="AE987" s="79" t="str">
        <f t="shared" si="104"/>
        <v>FACILITIESOPER-100-12</v>
      </c>
      <c r="AF987" s="27" t="s">
        <v>4767</v>
      </c>
      <c r="AG987" s="21" t="str">
        <f t="shared" si="105"/>
        <v>100</v>
      </c>
      <c r="AH987" s="144"/>
      <c r="AI987" s="59" t="str">
        <f t="shared" si="106"/>
        <v>-</v>
      </c>
      <c r="AJ987" s="21" t="str">
        <f t="shared" si="107"/>
        <v>-</v>
      </c>
      <c r="AK987" s="144"/>
      <c r="AL987" s="154"/>
      <c r="AM987" s="154"/>
      <c r="AN987" s="154"/>
      <c r="AO987" s="154"/>
      <c r="AP987" s="144"/>
    </row>
    <row r="988" spans="9:42">
      <c r="I988" s="144"/>
      <c r="J988" s="154"/>
      <c r="K988" s="154"/>
      <c r="L988" s="144"/>
      <c r="M988" s="144"/>
      <c r="N988" s="144"/>
      <c r="O988" s="144"/>
      <c r="P988" s="144"/>
      <c r="Q988" s="144"/>
      <c r="R988" s="144"/>
      <c r="S988" s="42" t="s">
        <v>4768</v>
      </c>
      <c r="T988" s="26" t="s">
        <v>4769</v>
      </c>
      <c r="U988" s="144"/>
      <c r="V988" s="65"/>
      <c r="W988" s="65"/>
      <c r="X988" s="65"/>
      <c r="Y988" s="65"/>
      <c r="Z988" s="144"/>
      <c r="AA988" s="49" t="s">
        <v>4770</v>
      </c>
      <c r="AB988" s="144"/>
      <c r="AC988" s="59" t="str">
        <f t="shared" si="102"/>
        <v>FACILITIESOPER</v>
      </c>
      <c r="AD988" s="79" t="str">
        <f t="shared" si="103"/>
        <v>FACILITIESOPER-100</v>
      </c>
      <c r="AE988" s="79" t="str">
        <f t="shared" si="104"/>
        <v>FACILITIESOPER-100-13</v>
      </c>
      <c r="AF988" s="27" t="s">
        <v>4770</v>
      </c>
      <c r="AG988" s="21" t="str">
        <f t="shared" si="105"/>
        <v>100</v>
      </c>
      <c r="AH988" s="144"/>
      <c r="AI988" s="59" t="str">
        <f t="shared" si="106"/>
        <v>-</v>
      </c>
      <c r="AJ988" s="21" t="str">
        <f t="shared" si="107"/>
        <v>-</v>
      </c>
      <c r="AK988" s="144"/>
      <c r="AL988" s="154"/>
      <c r="AM988" s="154"/>
      <c r="AN988" s="154"/>
      <c r="AO988" s="154"/>
      <c r="AP988" s="144"/>
    </row>
    <row r="989" spans="9:42">
      <c r="I989" s="144"/>
      <c r="J989" s="154"/>
      <c r="K989" s="154"/>
      <c r="L989" s="144"/>
      <c r="M989" s="144"/>
      <c r="N989" s="144"/>
      <c r="O989" s="144"/>
      <c r="P989" s="144"/>
      <c r="Q989" s="144"/>
      <c r="R989" s="144"/>
      <c r="S989" s="42" t="s">
        <v>4771</v>
      </c>
      <c r="T989" s="26" t="s">
        <v>4772</v>
      </c>
      <c r="U989" s="144"/>
      <c r="V989" s="65"/>
      <c r="W989" s="65"/>
      <c r="X989" s="65"/>
      <c r="Y989" s="65"/>
      <c r="Z989" s="144"/>
      <c r="AA989" s="49" t="s">
        <v>4773</v>
      </c>
      <c r="AB989" s="144"/>
      <c r="AC989" s="59" t="str">
        <f t="shared" si="102"/>
        <v>FACILITIESOPER</v>
      </c>
      <c r="AD989" s="79" t="str">
        <f t="shared" si="103"/>
        <v>FACILITIESOPER-100</v>
      </c>
      <c r="AE989" s="79" t="str">
        <f t="shared" si="104"/>
        <v>FACILITIESOPER-100-14</v>
      </c>
      <c r="AF989" s="27" t="s">
        <v>4773</v>
      </c>
      <c r="AG989" s="21" t="str">
        <f t="shared" si="105"/>
        <v>100</v>
      </c>
      <c r="AH989" s="144"/>
      <c r="AI989" s="59" t="str">
        <f t="shared" si="106"/>
        <v>-</v>
      </c>
      <c r="AJ989" s="21" t="str">
        <f t="shared" si="107"/>
        <v>-</v>
      </c>
      <c r="AK989" s="144"/>
      <c r="AL989" s="154"/>
      <c r="AM989" s="154"/>
      <c r="AN989" s="154"/>
      <c r="AO989" s="154"/>
      <c r="AP989" s="144"/>
    </row>
    <row r="990" spans="9:42">
      <c r="I990" s="144"/>
      <c r="J990" s="154"/>
      <c r="K990" s="154"/>
      <c r="L990" s="144"/>
      <c r="M990" s="144"/>
      <c r="N990" s="144"/>
      <c r="O990" s="144"/>
      <c r="P990" s="144"/>
      <c r="Q990" s="144"/>
      <c r="R990" s="144"/>
      <c r="S990" s="42" t="s">
        <v>4774</v>
      </c>
      <c r="T990" s="26" t="s">
        <v>4775</v>
      </c>
      <c r="U990" s="144"/>
      <c r="V990" s="65"/>
      <c r="W990" s="65"/>
      <c r="X990" s="65"/>
      <c r="Y990" s="65"/>
      <c r="Z990" s="144"/>
      <c r="AA990" s="49" t="s">
        <v>4776</v>
      </c>
      <c r="AB990" s="144"/>
      <c r="AC990" s="59" t="str">
        <f t="shared" si="102"/>
        <v>STRATEGIC_PROCUREMENT</v>
      </c>
      <c r="AD990" s="79" t="str">
        <f t="shared" si="103"/>
        <v>STRATEGIC_PROCUREMENT-100</v>
      </c>
      <c r="AE990" s="79" t="str">
        <f t="shared" si="104"/>
        <v>STRATEGIC_PROCUREMENT-100-3</v>
      </c>
      <c r="AF990" s="27" t="s">
        <v>4776</v>
      </c>
      <c r="AG990" s="21" t="str">
        <f t="shared" si="105"/>
        <v>100</v>
      </c>
      <c r="AH990" s="144"/>
      <c r="AI990" s="59" t="str">
        <f t="shared" si="106"/>
        <v>-</v>
      </c>
      <c r="AJ990" s="21" t="str">
        <f t="shared" si="107"/>
        <v>-</v>
      </c>
      <c r="AK990" s="144"/>
      <c r="AL990" s="154"/>
      <c r="AM990" s="154"/>
      <c r="AN990" s="154"/>
      <c r="AO990" s="154"/>
      <c r="AP990" s="144"/>
    </row>
    <row r="991" spans="9:42">
      <c r="I991" s="144"/>
      <c r="J991" s="154"/>
      <c r="K991" s="154"/>
      <c r="L991" s="144"/>
      <c r="M991" s="144"/>
      <c r="N991" s="144"/>
      <c r="O991" s="144"/>
      <c r="P991" s="144"/>
      <c r="Q991" s="144"/>
      <c r="R991" s="144"/>
      <c r="S991" s="42" t="s">
        <v>4777</v>
      </c>
      <c r="T991" s="26" t="s">
        <v>4778</v>
      </c>
      <c r="U991" s="144"/>
      <c r="V991" s="65"/>
      <c r="W991" s="65"/>
      <c r="X991" s="65"/>
      <c r="Y991" s="65"/>
      <c r="Z991" s="144"/>
      <c r="AA991" s="49" t="s">
        <v>4779</v>
      </c>
      <c r="AB991" s="144"/>
      <c r="AC991" s="59" t="str">
        <f t="shared" si="102"/>
        <v>STRATEGIC_PROCUREMENT</v>
      </c>
      <c r="AD991" s="79" t="str">
        <f t="shared" si="103"/>
        <v>STRATEGIC_PROCUREMENT-100</v>
      </c>
      <c r="AE991" s="79" t="str">
        <f t="shared" si="104"/>
        <v>STRATEGIC_PROCUREMENT-100-4</v>
      </c>
      <c r="AF991" s="27" t="s">
        <v>4779</v>
      </c>
      <c r="AG991" s="21" t="str">
        <f t="shared" si="105"/>
        <v>100</v>
      </c>
      <c r="AH991" s="144"/>
      <c r="AI991" s="59" t="str">
        <f t="shared" si="106"/>
        <v>-</v>
      </c>
      <c r="AJ991" s="21" t="str">
        <f t="shared" si="107"/>
        <v>-</v>
      </c>
      <c r="AK991" s="144"/>
      <c r="AL991" s="154"/>
      <c r="AM991" s="154"/>
      <c r="AN991" s="154"/>
      <c r="AO991" s="154"/>
      <c r="AP991" s="144"/>
    </row>
    <row r="992" spans="9:42">
      <c r="I992" s="144"/>
      <c r="J992" s="154"/>
      <c r="K992" s="154"/>
      <c r="L992" s="144"/>
      <c r="M992" s="144"/>
      <c r="N992" s="144"/>
      <c r="O992" s="144"/>
      <c r="P992" s="144"/>
      <c r="Q992" s="144"/>
      <c r="R992" s="144"/>
      <c r="S992" s="42" t="s">
        <v>4780</v>
      </c>
      <c r="T992" s="26" t="s">
        <v>4781</v>
      </c>
      <c r="U992" s="144"/>
      <c r="V992" s="65"/>
      <c r="W992" s="65"/>
      <c r="X992" s="65"/>
      <c r="Y992" s="65"/>
      <c r="Z992" s="144"/>
      <c r="AA992" s="49" t="s">
        <v>4782</v>
      </c>
      <c r="AB992" s="144"/>
      <c r="AC992" s="59" t="str">
        <f t="shared" si="102"/>
        <v>FACILITIESOPER</v>
      </c>
      <c r="AD992" s="79" t="str">
        <f t="shared" si="103"/>
        <v>FACILITIESOPER-100</v>
      </c>
      <c r="AE992" s="79" t="str">
        <f t="shared" si="104"/>
        <v>FACILITIESOPER-100-15</v>
      </c>
      <c r="AF992" s="27" t="s">
        <v>4782</v>
      </c>
      <c r="AG992" s="21" t="str">
        <f t="shared" si="105"/>
        <v>100</v>
      </c>
      <c r="AH992" s="144"/>
      <c r="AI992" s="59" t="str">
        <f t="shared" si="106"/>
        <v>-</v>
      </c>
      <c r="AJ992" s="21" t="str">
        <f t="shared" si="107"/>
        <v>-</v>
      </c>
      <c r="AK992" s="144"/>
      <c r="AL992" s="154"/>
      <c r="AM992" s="154"/>
      <c r="AN992" s="154"/>
      <c r="AO992" s="154"/>
      <c r="AP992" s="144"/>
    </row>
    <row r="993" spans="9:42">
      <c r="I993" s="144"/>
      <c r="J993" s="154"/>
      <c r="K993" s="154"/>
      <c r="L993" s="144"/>
      <c r="M993" s="144"/>
      <c r="N993" s="144"/>
      <c r="O993" s="144"/>
      <c r="P993" s="144"/>
      <c r="Q993" s="144"/>
      <c r="R993" s="144"/>
      <c r="S993" s="42" t="s">
        <v>4783</v>
      </c>
      <c r="T993" s="26" t="s">
        <v>4784</v>
      </c>
      <c r="U993" s="144"/>
      <c r="V993" s="65"/>
      <c r="W993" s="65"/>
      <c r="X993" s="65"/>
      <c r="Y993" s="65"/>
      <c r="Z993" s="144"/>
      <c r="AA993" s="49" t="s">
        <v>4785</v>
      </c>
      <c r="AB993" s="144"/>
      <c r="AC993" s="59" t="str">
        <f t="shared" si="102"/>
        <v>FACILITIESOPER</v>
      </c>
      <c r="AD993" s="79" t="str">
        <f t="shared" si="103"/>
        <v>FACILITIESOPER-100</v>
      </c>
      <c r="AE993" s="79" t="str">
        <f t="shared" si="104"/>
        <v>FACILITIESOPER-100-16</v>
      </c>
      <c r="AF993" s="27" t="s">
        <v>4785</v>
      </c>
      <c r="AG993" s="21" t="str">
        <f t="shared" si="105"/>
        <v>100</v>
      </c>
      <c r="AH993" s="144"/>
      <c r="AI993" s="59" t="str">
        <f t="shared" si="106"/>
        <v>-</v>
      </c>
      <c r="AJ993" s="21" t="str">
        <f t="shared" si="107"/>
        <v>-</v>
      </c>
      <c r="AK993" s="144"/>
      <c r="AL993" s="154"/>
      <c r="AM993" s="154"/>
      <c r="AN993" s="154"/>
      <c r="AO993" s="154"/>
      <c r="AP993" s="144"/>
    </row>
    <row r="994" spans="9:42">
      <c r="I994" s="144"/>
      <c r="J994" s="154"/>
      <c r="K994" s="154"/>
      <c r="L994" s="144"/>
      <c r="M994" s="144"/>
      <c r="N994" s="144"/>
      <c r="O994" s="144"/>
      <c r="P994" s="144"/>
      <c r="Q994" s="144"/>
      <c r="R994" s="144"/>
      <c r="S994" s="42" t="s">
        <v>4786</v>
      </c>
      <c r="T994" s="26" t="s">
        <v>3108</v>
      </c>
      <c r="U994" s="144"/>
      <c r="V994" s="65"/>
      <c r="W994" s="65"/>
      <c r="X994" s="65"/>
      <c r="Y994" s="65"/>
      <c r="Z994" s="144"/>
      <c r="AA994" s="49" t="s">
        <v>4787</v>
      </c>
      <c r="AB994" s="144"/>
      <c r="AC994" s="59" t="str">
        <f t="shared" si="102"/>
        <v>PROPSUPP</v>
      </c>
      <c r="AD994" s="79" t="str">
        <f t="shared" si="103"/>
        <v>PROPSUPP-100</v>
      </c>
      <c r="AE994" s="79" t="str">
        <f t="shared" si="104"/>
        <v>PROPSUPP-100-1</v>
      </c>
      <c r="AF994" s="27" t="s">
        <v>4787</v>
      </c>
      <c r="AG994" s="21" t="str">
        <f t="shared" si="105"/>
        <v>100</v>
      </c>
      <c r="AH994" s="144"/>
      <c r="AI994" s="59" t="str">
        <f t="shared" si="106"/>
        <v>-</v>
      </c>
      <c r="AJ994" s="21" t="str">
        <f t="shared" si="107"/>
        <v>-</v>
      </c>
      <c r="AK994" s="144"/>
      <c r="AL994" s="154"/>
      <c r="AM994" s="154"/>
      <c r="AN994" s="154"/>
      <c r="AO994" s="154"/>
      <c r="AP994" s="144"/>
    </row>
    <row r="995" spans="9:42">
      <c r="I995" s="144"/>
      <c r="J995" s="154"/>
      <c r="K995" s="154"/>
      <c r="L995" s="144"/>
      <c r="M995" s="144"/>
      <c r="N995" s="144"/>
      <c r="O995" s="144"/>
      <c r="P995" s="144"/>
      <c r="Q995" s="144"/>
      <c r="R995" s="144"/>
      <c r="S995" s="42" t="s">
        <v>4788</v>
      </c>
      <c r="T995" s="26" t="s">
        <v>4789</v>
      </c>
      <c r="U995" s="144"/>
      <c r="V995" s="65"/>
      <c r="W995" s="65"/>
      <c r="X995" s="65"/>
      <c r="Y995" s="65"/>
      <c r="Z995" s="144"/>
      <c r="AA995" s="49" t="s">
        <v>4790</v>
      </c>
      <c r="AB995" s="144"/>
      <c r="AC995" s="59" t="str">
        <f t="shared" si="102"/>
        <v>PROPSUPP</v>
      </c>
      <c r="AD995" s="79" t="str">
        <f t="shared" si="103"/>
        <v>PROPSUPP-100</v>
      </c>
      <c r="AE995" s="79" t="str">
        <f t="shared" si="104"/>
        <v>PROPSUPP-100-2</v>
      </c>
      <c r="AF995" s="27" t="s">
        <v>4790</v>
      </c>
      <c r="AG995" s="21" t="str">
        <f t="shared" si="105"/>
        <v>100</v>
      </c>
      <c r="AH995" s="144"/>
      <c r="AI995" s="59" t="str">
        <f t="shared" si="106"/>
        <v>-</v>
      </c>
      <c r="AJ995" s="21" t="str">
        <f t="shared" si="107"/>
        <v>-</v>
      </c>
      <c r="AK995" s="144"/>
      <c r="AL995" s="154"/>
      <c r="AM995" s="154"/>
      <c r="AN995" s="154"/>
      <c r="AO995" s="154"/>
      <c r="AP995" s="144"/>
    </row>
    <row r="996" spans="9:42">
      <c r="I996" s="144"/>
      <c r="J996" s="154"/>
      <c r="K996" s="154"/>
      <c r="L996" s="144"/>
      <c r="M996" s="144"/>
      <c r="N996" s="144"/>
      <c r="O996" s="144"/>
      <c r="P996" s="144"/>
      <c r="Q996" s="144"/>
      <c r="R996" s="144"/>
      <c r="S996" s="42" t="s">
        <v>4791</v>
      </c>
      <c r="T996" s="26" t="s">
        <v>4792</v>
      </c>
      <c r="U996" s="144"/>
      <c r="V996" s="65"/>
      <c r="W996" s="65"/>
      <c r="X996" s="65"/>
      <c r="Y996" s="65"/>
      <c r="Z996" s="144"/>
      <c r="AA996" s="49" t="s">
        <v>4793</v>
      </c>
      <c r="AB996" s="144"/>
      <c r="AC996" s="59" t="str">
        <f t="shared" si="102"/>
        <v>PROPSUPP</v>
      </c>
      <c r="AD996" s="79" t="str">
        <f t="shared" si="103"/>
        <v>PROPSUPP-100</v>
      </c>
      <c r="AE996" s="79" t="str">
        <f t="shared" si="104"/>
        <v>PROPSUPP-100-3</v>
      </c>
      <c r="AF996" s="27" t="s">
        <v>4793</v>
      </c>
      <c r="AG996" s="21" t="str">
        <f t="shared" si="105"/>
        <v>100</v>
      </c>
      <c r="AH996" s="144"/>
      <c r="AI996" s="59" t="str">
        <f t="shared" si="106"/>
        <v>-</v>
      </c>
      <c r="AJ996" s="21" t="str">
        <f t="shared" si="107"/>
        <v>-</v>
      </c>
      <c r="AK996" s="144"/>
      <c r="AL996" s="154"/>
      <c r="AM996" s="154"/>
      <c r="AN996" s="154"/>
      <c r="AO996" s="154"/>
      <c r="AP996" s="144"/>
    </row>
    <row r="997" spans="9:42">
      <c r="I997" s="144"/>
      <c r="J997" s="154"/>
      <c r="K997" s="154"/>
      <c r="L997" s="144"/>
      <c r="M997" s="144"/>
      <c r="N997" s="144"/>
      <c r="O997" s="144"/>
      <c r="P997" s="144"/>
      <c r="Q997" s="144"/>
      <c r="R997" s="144"/>
      <c r="S997" s="42" t="s">
        <v>4794</v>
      </c>
      <c r="T997" s="26" t="s">
        <v>4795</v>
      </c>
      <c r="U997" s="144"/>
      <c r="V997" s="65"/>
      <c r="W997" s="65"/>
      <c r="X997" s="65"/>
      <c r="Y997" s="65"/>
      <c r="Z997" s="144"/>
      <c r="AA997" s="36" t="s">
        <v>4796</v>
      </c>
      <c r="AB997" s="144"/>
      <c r="AC997" s="59" t="str">
        <f t="shared" si="102"/>
        <v>PROPSUPP</v>
      </c>
      <c r="AD997" s="79" t="str">
        <f t="shared" si="103"/>
        <v>PROPSUPP-100</v>
      </c>
      <c r="AE997" s="79" t="str">
        <f t="shared" si="104"/>
        <v>PROPSUPP-100-4</v>
      </c>
      <c r="AF997" s="27" t="s">
        <v>4796</v>
      </c>
      <c r="AG997" s="21" t="str">
        <f t="shared" si="105"/>
        <v>100</v>
      </c>
      <c r="AH997" s="144"/>
      <c r="AI997" s="59" t="str">
        <f t="shared" si="106"/>
        <v>-</v>
      </c>
      <c r="AJ997" s="21" t="str">
        <f t="shared" si="107"/>
        <v>-</v>
      </c>
      <c r="AK997" s="144"/>
      <c r="AL997" s="154"/>
      <c r="AM997" s="154"/>
      <c r="AN997" s="154"/>
      <c r="AO997" s="154"/>
      <c r="AP997" s="144"/>
    </row>
    <row r="998" spans="9:42">
      <c r="I998" s="144"/>
      <c r="J998" s="154"/>
      <c r="K998" s="154"/>
      <c r="L998" s="144"/>
      <c r="M998" s="144"/>
      <c r="N998" s="144"/>
      <c r="O998" s="144"/>
      <c r="P998" s="144"/>
      <c r="Q998" s="144"/>
      <c r="R998" s="144"/>
      <c r="S998" s="42" t="s">
        <v>4797</v>
      </c>
      <c r="T998" s="26" t="s">
        <v>4798</v>
      </c>
      <c r="U998" s="144"/>
      <c r="V998" s="65"/>
      <c r="W998" s="65"/>
      <c r="X998" s="65"/>
      <c r="Y998" s="65"/>
      <c r="Z998" s="144"/>
      <c r="AA998" s="49" t="s">
        <v>4799</v>
      </c>
      <c r="AB998" s="144"/>
      <c r="AC998" s="59" t="str">
        <f t="shared" si="102"/>
        <v>PROPSUPP</v>
      </c>
      <c r="AD998" s="79" t="str">
        <f t="shared" si="103"/>
        <v>PROPSUPP-100</v>
      </c>
      <c r="AE998" s="79" t="str">
        <f t="shared" si="104"/>
        <v>PROPSUPP-100-5</v>
      </c>
      <c r="AF998" s="27" t="s">
        <v>4799</v>
      </c>
      <c r="AG998" s="21" t="str">
        <f t="shared" si="105"/>
        <v>100</v>
      </c>
      <c r="AH998" s="144"/>
      <c r="AI998" s="59" t="str">
        <f t="shared" si="106"/>
        <v>-</v>
      </c>
      <c r="AJ998" s="21" t="str">
        <f t="shared" si="107"/>
        <v>-</v>
      </c>
      <c r="AK998" s="144"/>
      <c r="AL998" s="154"/>
      <c r="AM998" s="154"/>
      <c r="AN998" s="154"/>
      <c r="AO998" s="154"/>
      <c r="AP998" s="144"/>
    </row>
    <row r="999" spans="9:42">
      <c r="I999" s="144"/>
      <c r="J999" s="154"/>
      <c r="K999" s="154"/>
      <c r="L999" s="144"/>
      <c r="M999" s="144"/>
      <c r="N999" s="144"/>
      <c r="O999" s="144"/>
      <c r="P999" s="144"/>
      <c r="Q999" s="144"/>
      <c r="R999" s="144"/>
      <c r="S999" s="42" t="s">
        <v>4800</v>
      </c>
      <c r="T999" s="26" t="s">
        <v>4801</v>
      </c>
      <c r="U999" s="144"/>
      <c r="V999" s="65"/>
      <c r="W999" s="65"/>
      <c r="X999" s="65"/>
      <c r="Y999" s="65"/>
      <c r="Z999" s="144"/>
      <c r="AA999" s="49" t="s">
        <v>4802</v>
      </c>
      <c r="AB999" s="144"/>
      <c r="AC999" s="59" t="str">
        <f t="shared" si="102"/>
        <v>PROPSUPP</v>
      </c>
      <c r="AD999" s="79" t="str">
        <f t="shared" si="103"/>
        <v>PROPSUPP-100</v>
      </c>
      <c r="AE999" s="79" t="str">
        <f t="shared" si="104"/>
        <v>PROPSUPP-100-6</v>
      </c>
      <c r="AF999" s="27" t="s">
        <v>4802</v>
      </c>
      <c r="AG999" s="21" t="str">
        <f t="shared" si="105"/>
        <v>100</v>
      </c>
      <c r="AH999" s="144"/>
      <c r="AI999" s="59" t="str">
        <f t="shared" si="106"/>
        <v>-</v>
      </c>
      <c r="AJ999" s="21" t="str">
        <f t="shared" si="107"/>
        <v>-</v>
      </c>
      <c r="AK999" s="144"/>
      <c r="AL999" s="154"/>
      <c r="AM999" s="154"/>
      <c r="AN999" s="154"/>
      <c r="AO999" s="154"/>
      <c r="AP999" s="144"/>
    </row>
    <row r="1000" spans="9:42">
      <c r="I1000" s="144"/>
      <c r="J1000" s="154"/>
      <c r="K1000" s="154"/>
      <c r="L1000" s="144"/>
      <c r="M1000" s="144"/>
      <c r="N1000" s="144"/>
      <c r="O1000" s="144"/>
      <c r="P1000" s="144"/>
      <c r="Q1000" s="144"/>
      <c r="R1000" s="144"/>
      <c r="S1000" s="42" t="s">
        <v>4803</v>
      </c>
      <c r="T1000" s="26" t="s">
        <v>4804</v>
      </c>
      <c r="U1000" s="144"/>
      <c r="V1000" s="65"/>
      <c r="W1000" s="65"/>
      <c r="X1000" s="65"/>
      <c r="Y1000" s="65"/>
      <c r="Z1000" s="144"/>
      <c r="AA1000" s="49" t="s">
        <v>4805</v>
      </c>
      <c r="AB1000" s="144"/>
      <c r="AC1000" s="59" t="str">
        <f t="shared" si="102"/>
        <v>PROPSUPP</v>
      </c>
      <c r="AD1000" s="79" t="str">
        <f t="shared" si="103"/>
        <v>PROPSUPP-100</v>
      </c>
      <c r="AE1000" s="79" t="str">
        <f t="shared" si="104"/>
        <v>PROPSUPP-100-7</v>
      </c>
      <c r="AF1000" s="27" t="s">
        <v>4805</v>
      </c>
      <c r="AG1000" s="21" t="str">
        <f t="shared" si="105"/>
        <v>100</v>
      </c>
      <c r="AH1000" s="144"/>
      <c r="AI1000" s="59" t="str">
        <f t="shared" si="106"/>
        <v>-</v>
      </c>
      <c r="AJ1000" s="21" t="str">
        <f t="shared" si="107"/>
        <v>-</v>
      </c>
      <c r="AK1000" s="144"/>
      <c r="AL1000" s="154"/>
      <c r="AM1000" s="154"/>
      <c r="AN1000" s="154"/>
      <c r="AO1000" s="154"/>
      <c r="AP1000" s="144"/>
    </row>
    <row r="1001" spans="9:42">
      <c r="I1001" s="144"/>
      <c r="J1001" s="154"/>
      <c r="K1001" s="154"/>
      <c r="L1001" s="144"/>
      <c r="M1001" s="144"/>
      <c r="N1001" s="144"/>
      <c r="O1001" s="144"/>
      <c r="P1001" s="144"/>
      <c r="Q1001" s="144"/>
      <c r="R1001" s="144"/>
      <c r="S1001" s="42" t="s">
        <v>4806</v>
      </c>
      <c r="T1001" s="26" t="s">
        <v>4807</v>
      </c>
      <c r="U1001" s="144"/>
      <c r="V1001" s="65"/>
      <c r="W1001" s="65"/>
      <c r="X1001" s="65"/>
      <c r="Y1001" s="65"/>
      <c r="Z1001" s="144"/>
      <c r="AA1001" s="49" t="s">
        <v>4808</v>
      </c>
      <c r="AB1001" s="144"/>
      <c r="AC1001" s="59" t="str">
        <f t="shared" si="102"/>
        <v>PROPSUPP</v>
      </c>
      <c r="AD1001" s="79" t="str">
        <f t="shared" si="103"/>
        <v>PROPSUPP-100</v>
      </c>
      <c r="AE1001" s="79" t="str">
        <f t="shared" si="104"/>
        <v>PROPSUPP-100-8</v>
      </c>
      <c r="AF1001" s="27" t="s">
        <v>4808</v>
      </c>
      <c r="AG1001" s="21" t="str">
        <f t="shared" si="105"/>
        <v>100</v>
      </c>
      <c r="AH1001" s="144"/>
      <c r="AI1001" s="59" t="str">
        <f t="shared" si="106"/>
        <v>-</v>
      </c>
      <c r="AJ1001" s="21" t="str">
        <f t="shared" si="107"/>
        <v>-</v>
      </c>
      <c r="AK1001" s="144"/>
      <c r="AL1001" s="154"/>
      <c r="AM1001" s="154"/>
      <c r="AN1001" s="154"/>
      <c r="AO1001" s="154"/>
      <c r="AP1001" s="144"/>
    </row>
    <row r="1002" spans="9:42">
      <c r="I1002" s="144"/>
      <c r="J1002" s="154"/>
      <c r="K1002" s="154"/>
      <c r="L1002" s="144"/>
      <c r="M1002" s="144"/>
      <c r="N1002" s="144"/>
      <c r="O1002" s="144"/>
      <c r="P1002" s="144"/>
      <c r="Q1002" s="144"/>
      <c r="R1002" s="144"/>
      <c r="S1002" s="42" t="s">
        <v>4809</v>
      </c>
      <c r="T1002" s="26" t="s">
        <v>4810</v>
      </c>
      <c r="U1002" s="144"/>
      <c r="V1002" s="65"/>
      <c r="W1002" s="65"/>
      <c r="X1002" s="65"/>
      <c r="Y1002" s="65"/>
      <c r="Z1002" s="144"/>
      <c r="AA1002" s="49" t="s">
        <v>4811</v>
      </c>
      <c r="AB1002" s="144"/>
      <c r="AC1002" s="59" t="str">
        <f t="shared" si="102"/>
        <v>STRATEGIC_PROCUREMENT</v>
      </c>
      <c r="AD1002" s="79" t="str">
        <f t="shared" si="103"/>
        <v>STRATEGIC_PROCUREMENT-100</v>
      </c>
      <c r="AE1002" s="79" t="str">
        <f t="shared" si="104"/>
        <v>STRATEGIC_PROCUREMENT-100-5</v>
      </c>
      <c r="AF1002" s="27" t="s">
        <v>4811</v>
      </c>
      <c r="AG1002" s="21" t="str">
        <f t="shared" si="105"/>
        <v>100</v>
      </c>
      <c r="AH1002" s="144"/>
      <c r="AI1002" s="59" t="str">
        <f t="shared" si="106"/>
        <v>-</v>
      </c>
      <c r="AJ1002" s="21" t="str">
        <f t="shared" si="107"/>
        <v>-</v>
      </c>
      <c r="AK1002" s="144"/>
      <c r="AL1002" s="154"/>
      <c r="AM1002" s="154"/>
      <c r="AN1002" s="154"/>
      <c r="AO1002" s="154"/>
      <c r="AP1002" s="144"/>
    </row>
    <row r="1003" spans="9:42">
      <c r="I1003" s="144"/>
      <c r="J1003" s="154"/>
      <c r="K1003" s="154"/>
      <c r="L1003" s="144"/>
      <c r="M1003" s="144"/>
      <c r="N1003" s="144"/>
      <c r="O1003" s="144"/>
      <c r="P1003" s="144"/>
      <c r="Q1003" s="144"/>
      <c r="R1003" s="144"/>
      <c r="S1003" s="42" t="s">
        <v>4812</v>
      </c>
      <c r="T1003" s="26" t="s">
        <v>4813</v>
      </c>
      <c r="U1003" s="144"/>
      <c r="V1003" s="65"/>
      <c r="W1003" s="65"/>
      <c r="X1003" s="65"/>
      <c r="Y1003" s="65"/>
      <c r="Z1003" s="144"/>
      <c r="AA1003" s="49" t="s">
        <v>4814</v>
      </c>
      <c r="AB1003" s="144"/>
      <c r="AC1003" s="59" t="str">
        <f t="shared" si="102"/>
        <v>PUBLICSAFETY</v>
      </c>
      <c r="AD1003" s="79" t="str">
        <f t="shared" si="103"/>
        <v>PUBLICSAFETY-100</v>
      </c>
      <c r="AE1003" s="79" t="str">
        <f t="shared" si="104"/>
        <v>PUBLICSAFETY-100-7</v>
      </c>
      <c r="AF1003" s="27" t="s">
        <v>4814</v>
      </c>
      <c r="AG1003" s="21" t="str">
        <f t="shared" si="105"/>
        <v>100</v>
      </c>
      <c r="AH1003" s="144"/>
      <c r="AI1003" s="59" t="str">
        <f t="shared" si="106"/>
        <v>-</v>
      </c>
      <c r="AJ1003" s="21" t="str">
        <f t="shared" si="107"/>
        <v>-</v>
      </c>
      <c r="AK1003" s="144"/>
      <c r="AL1003" s="154"/>
      <c r="AM1003" s="154"/>
      <c r="AN1003" s="154"/>
      <c r="AO1003" s="154"/>
      <c r="AP1003" s="144"/>
    </row>
    <row r="1004" spans="9:42">
      <c r="I1004" s="144"/>
      <c r="J1004" s="154"/>
      <c r="K1004" s="154"/>
      <c r="L1004" s="144"/>
      <c r="M1004" s="144"/>
      <c r="N1004" s="144"/>
      <c r="O1004" s="144"/>
      <c r="P1004" s="144"/>
      <c r="Q1004" s="144"/>
      <c r="R1004" s="144"/>
      <c r="S1004" s="42" t="s">
        <v>4815</v>
      </c>
      <c r="T1004" s="26" t="s">
        <v>4816</v>
      </c>
      <c r="U1004" s="144"/>
      <c r="V1004" s="65"/>
      <c r="W1004" s="65"/>
      <c r="X1004" s="65"/>
      <c r="Y1004" s="65"/>
      <c r="Z1004" s="144"/>
      <c r="AA1004" s="49" t="s">
        <v>4817</v>
      </c>
      <c r="AB1004" s="144"/>
      <c r="AC1004" s="59" t="str">
        <f t="shared" si="102"/>
        <v>PUBLICSAFETY</v>
      </c>
      <c r="AD1004" s="79" t="str">
        <f t="shared" si="103"/>
        <v>PUBLICSAFETY-100</v>
      </c>
      <c r="AE1004" s="79" t="str">
        <f t="shared" si="104"/>
        <v>PUBLICSAFETY-100-8</v>
      </c>
      <c r="AF1004" s="27" t="s">
        <v>4817</v>
      </c>
      <c r="AG1004" s="21" t="str">
        <f t="shared" si="105"/>
        <v>100</v>
      </c>
      <c r="AH1004" s="144"/>
      <c r="AI1004" s="59" t="str">
        <f t="shared" si="106"/>
        <v>-</v>
      </c>
      <c r="AJ1004" s="21" t="str">
        <f t="shared" si="107"/>
        <v>-</v>
      </c>
      <c r="AK1004" s="144"/>
      <c r="AL1004" s="154"/>
      <c r="AM1004" s="154"/>
      <c r="AN1004" s="154"/>
      <c r="AO1004" s="154"/>
      <c r="AP1004" s="144"/>
    </row>
    <row r="1005" spans="9:42">
      <c r="I1005" s="144"/>
      <c r="J1005" s="154"/>
      <c r="K1005" s="154"/>
      <c r="L1005" s="144"/>
      <c r="M1005" s="144"/>
      <c r="N1005" s="144"/>
      <c r="O1005" s="144"/>
      <c r="P1005" s="144"/>
      <c r="Q1005" s="144"/>
      <c r="R1005" s="144"/>
      <c r="S1005" s="42" t="s">
        <v>4818</v>
      </c>
      <c r="T1005" s="26" t="s">
        <v>4819</v>
      </c>
      <c r="U1005" s="144"/>
      <c r="V1005" s="65"/>
      <c r="W1005" s="65"/>
      <c r="X1005" s="65"/>
      <c r="Y1005" s="65"/>
      <c r="Z1005" s="144"/>
      <c r="AA1005" s="49" t="s">
        <v>4820</v>
      </c>
      <c r="AB1005" s="144"/>
      <c r="AC1005" s="59" t="str">
        <f t="shared" si="102"/>
        <v>PUBLICSAFETY</v>
      </c>
      <c r="AD1005" s="79" t="str">
        <f t="shared" si="103"/>
        <v>PUBLICSAFETY-100</v>
      </c>
      <c r="AE1005" s="79" t="str">
        <f t="shared" si="104"/>
        <v>PUBLICSAFETY-100-9</v>
      </c>
      <c r="AF1005" s="27" t="s">
        <v>4820</v>
      </c>
      <c r="AG1005" s="21" t="str">
        <f t="shared" si="105"/>
        <v>100</v>
      </c>
      <c r="AH1005" s="144"/>
      <c r="AI1005" s="59" t="str">
        <f t="shared" si="106"/>
        <v>-</v>
      </c>
      <c r="AJ1005" s="21" t="str">
        <f t="shared" si="107"/>
        <v>-</v>
      </c>
      <c r="AK1005" s="144"/>
      <c r="AL1005" s="154"/>
      <c r="AM1005" s="154"/>
      <c r="AN1005" s="154"/>
      <c r="AO1005" s="154"/>
      <c r="AP1005" s="144"/>
    </row>
    <row r="1006" spans="9:42">
      <c r="I1006" s="144"/>
      <c r="J1006" s="154"/>
      <c r="K1006" s="154"/>
      <c r="L1006" s="144"/>
      <c r="M1006" s="144"/>
      <c r="N1006" s="144"/>
      <c r="O1006" s="144"/>
      <c r="P1006" s="144"/>
      <c r="Q1006" s="144"/>
      <c r="R1006" s="144"/>
      <c r="S1006" s="42" t="s">
        <v>4821</v>
      </c>
      <c r="T1006" s="26" t="s">
        <v>3108</v>
      </c>
      <c r="U1006" s="144"/>
      <c r="V1006" s="65"/>
      <c r="W1006" s="65"/>
      <c r="X1006" s="65"/>
      <c r="Y1006" s="65"/>
      <c r="Z1006" s="144"/>
      <c r="AA1006" s="49" t="s">
        <v>4822</v>
      </c>
      <c r="AB1006" s="144"/>
      <c r="AC1006" s="59" t="str">
        <f t="shared" si="102"/>
        <v>PUBLICSAFETY</v>
      </c>
      <c r="AD1006" s="79" t="str">
        <f t="shared" si="103"/>
        <v>PUBLICSAFETY-100</v>
      </c>
      <c r="AE1006" s="79" t="str">
        <f t="shared" si="104"/>
        <v>PUBLICSAFETY-100-10</v>
      </c>
      <c r="AF1006" s="27" t="s">
        <v>4822</v>
      </c>
      <c r="AG1006" s="21" t="str">
        <f t="shared" si="105"/>
        <v>100</v>
      </c>
      <c r="AH1006" s="144"/>
      <c r="AI1006" s="59" t="str">
        <f t="shared" si="106"/>
        <v>-</v>
      </c>
      <c r="AJ1006" s="21" t="str">
        <f t="shared" si="107"/>
        <v>-</v>
      </c>
      <c r="AK1006" s="144"/>
      <c r="AL1006" s="154"/>
      <c r="AM1006" s="154"/>
      <c r="AN1006" s="154"/>
      <c r="AO1006" s="154"/>
      <c r="AP1006" s="144"/>
    </row>
    <row r="1007" spans="9:42">
      <c r="I1007" s="144"/>
      <c r="J1007" s="154"/>
      <c r="K1007" s="154"/>
      <c r="L1007" s="144"/>
      <c r="M1007" s="144"/>
      <c r="N1007" s="144"/>
      <c r="O1007" s="144"/>
      <c r="P1007" s="144"/>
      <c r="Q1007" s="144"/>
      <c r="R1007" s="144"/>
      <c r="S1007" s="42" t="s">
        <v>4823</v>
      </c>
      <c r="T1007" s="26" t="s">
        <v>3108</v>
      </c>
      <c r="U1007" s="144"/>
      <c r="V1007" s="65"/>
      <c r="W1007" s="65"/>
      <c r="X1007" s="65"/>
      <c r="Y1007" s="65"/>
      <c r="Z1007" s="144"/>
      <c r="AA1007" s="49" t="s">
        <v>4824</v>
      </c>
      <c r="AB1007" s="144"/>
      <c r="AC1007" s="59" t="str">
        <f t="shared" si="102"/>
        <v>PUBLICSAFETY</v>
      </c>
      <c r="AD1007" s="79" t="str">
        <f t="shared" si="103"/>
        <v>PUBLICSAFETY-100</v>
      </c>
      <c r="AE1007" s="79" t="str">
        <f t="shared" si="104"/>
        <v>PUBLICSAFETY-100-11</v>
      </c>
      <c r="AF1007" s="27" t="s">
        <v>4824</v>
      </c>
      <c r="AG1007" s="21" t="str">
        <f t="shared" si="105"/>
        <v>100</v>
      </c>
      <c r="AH1007" s="144"/>
      <c r="AI1007" s="59" t="str">
        <f t="shared" si="106"/>
        <v>-</v>
      </c>
      <c r="AJ1007" s="21" t="str">
        <f t="shared" si="107"/>
        <v>-</v>
      </c>
      <c r="AK1007" s="144"/>
      <c r="AL1007" s="154"/>
      <c r="AM1007" s="154"/>
      <c r="AN1007" s="154"/>
      <c r="AO1007" s="154"/>
      <c r="AP1007" s="144"/>
    </row>
    <row r="1008" spans="9:42">
      <c r="I1008" s="144"/>
      <c r="J1008" s="154"/>
      <c r="K1008" s="154"/>
      <c r="L1008" s="144"/>
      <c r="M1008" s="144"/>
      <c r="N1008" s="144"/>
      <c r="O1008" s="144"/>
      <c r="P1008" s="144"/>
      <c r="Q1008" s="144"/>
      <c r="R1008" s="144"/>
      <c r="S1008" s="42" t="s">
        <v>4825</v>
      </c>
      <c r="T1008" s="26" t="s">
        <v>4826</v>
      </c>
      <c r="U1008" s="144"/>
      <c r="V1008" s="65"/>
      <c r="W1008" s="65"/>
      <c r="X1008" s="65"/>
      <c r="Y1008" s="65"/>
      <c r="Z1008" s="144"/>
      <c r="AA1008" s="49" t="s">
        <v>4827</v>
      </c>
      <c r="AB1008" s="144"/>
      <c r="AC1008" s="59" t="str">
        <f t="shared" si="102"/>
        <v>PUBLICSAFETY</v>
      </c>
      <c r="AD1008" s="79" t="str">
        <f t="shared" si="103"/>
        <v>PUBLICSAFETY-100</v>
      </c>
      <c r="AE1008" s="79" t="str">
        <f t="shared" si="104"/>
        <v>PUBLICSAFETY-100-12</v>
      </c>
      <c r="AF1008" s="27" t="s">
        <v>4827</v>
      </c>
      <c r="AG1008" s="21" t="str">
        <f t="shared" si="105"/>
        <v>100</v>
      </c>
      <c r="AH1008" s="144"/>
      <c r="AI1008" s="59" t="str">
        <f t="shared" si="106"/>
        <v>-</v>
      </c>
      <c r="AJ1008" s="21" t="str">
        <f t="shared" si="107"/>
        <v>-</v>
      </c>
      <c r="AK1008" s="144"/>
      <c r="AL1008" s="154"/>
      <c r="AM1008" s="154"/>
      <c r="AN1008" s="154"/>
      <c r="AO1008" s="154"/>
      <c r="AP1008" s="144"/>
    </row>
    <row r="1009" spans="9:42">
      <c r="I1009" s="144"/>
      <c r="J1009" s="154"/>
      <c r="K1009" s="154"/>
      <c r="L1009" s="144"/>
      <c r="M1009" s="144"/>
      <c r="N1009" s="144"/>
      <c r="O1009" s="144"/>
      <c r="P1009" s="144"/>
      <c r="Q1009" s="144"/>
      <c r="R1009" s="144"/>
      <c r="S1009" s="42" t="s">
        <v>4828</v>
      </c>
      <c r="T1009" s="26" t="s">
        <v>4829</v>
      </c>
      <c r="U1009" s="144"/>
      <c r="V1009" s="65"/>
      <c r="W1009" s="65"/>
      <c r="X1009" s="65"/>
      <c r="Y1009" s="65"/>
      <c r="Z1009" s="144"/>
      <c r="AA1009" s="49" t="s">
        <v>4830</v>
      </c>
      <c r="AB1009" s="144"/>
      <c r="AC1009" s="59" t="str">
        <f t="shared" si="102"/>
        <v>FACILITIESOPER</v>
      </c>
      <c r="AD1009" s="79" t="str">
        <f t="shared" si="103"/>
        <v>FACILITIESOPER-100</v>
      </c>
      <c r="AE1009" s="79" t="str">
        <f t="shared" si="104"/>
        <v>FACILITIESOPER-100-17</v>
      </c>
      <c r="AF1009" s="27" t="s">
        <v>4830</v>
      </c>
      <c r="AG1009" s="21" t="str">
        <f t="shared" si="105"/>
        <v>100</v>
      </c>
      <c r="AH1009" s="144"/>
      <c r="AI1009" s="59" t="str">
        <f t="shared" si="106"/>
        <v>-</v>
      </c>
      <c r="AJ1009" s="21" t="str">
        <f t="shared" si="107"/>
        <v>-</v>
      </c>
      <c r="AK1009" s="144"/>
      <c r="AL1009" s="154"/>
      <c r="AM1009" s="154"/>
      <c r="AN1009" s="154"/>
      <c r="AO1009" s="154"/>
      <c r="AP1009" s="144"/>
    </row>
    <row r="1010" spans="9:42">
      <c r="I1010" s="144"/>
      <c r="J1010" s="154"/>
      <c r="K1010" s="154"/>
      <c r="L1010" s="144"/>
      <c r="M1010" s="144"/>
      <c r="N1010" s="144"/>
      <c r="O1010" s="144"/>
      <c r="P1010" s="144"/>
      <c r="Q1010" s="144"/>
      <c r="R1010" s="144"/>
      <c r="S1010" s="42" t="s">
        <v>4831</v>
      </c>
      <c r="T1010" s="26" t="s">
        <v>4832</v>
      </c>
      <c r="U1010" s="144"/>
      <c r="V1010" s="65"/>
      <c r="W1010" s="65"/>
      <c r="X1010" s="65"/>
      <c r="Y1010" s="65"/>
      <c r="Z1010" s="144"/>
      <c r="AA1010" s="49" t="s">
        <v>4833</v>
      </c>
      <c r="AB1010" s="144"/>
      <c r="AC1010" s="59" t="str">
        <f t="shared" si="102"/>
        <v>EHS</v>
      </c>
      <c r="AD1010" s="79" t="str">
        <f t="shared" si="103"/>
        <v>EHS-100</v>
      </c>
      <c r="AE1010" s="79" t="str">
        <f t="shared" si="104"/>
        <v>EHS-100-1</v>
      </c>
      <c r="AF1010" s="27" t="s">
        <v>4833</v>
      </c>
      <c r="AG1010" s="21" t="str">
        <f t="shared" si="105"/>
        <v>100</v>
      </c>
      <c r="AH1010" s="144"/>
      <c r="AI1010" s="59" t="str">
        <f t="shared" si="106"/>
        <v>-</v>
      </c>
      <c r="AJ1010" s="21" t="str">
        <f t="shared" si="107"/>
        <v>-</v>
      </c>
      <c r="AK1010" s="144"/>
      <c r="AL1010" s="154"/>
      <c r="AM1010" s="154"/>
      <c r="AN1010" s="154"/>
      <c r="AO1010" s="154"/>
      <c r="AP1010" s="144"/>
    </row>
    <row r="1011" spans="9:42">
      <c r="I1011" s="144"/>
      <c r="J1011" s="154"/>
      <c r="K1011" s="154"/>
      <c r="L1011" s="144"/>
      <c r="M1011" s="144"/>
      <c r="N1011" s="144"/>
      <c r="O1011" s="144"/>
      <c r="P1011" s="144"/>
      <c r="Q1011" s="144"/>
      <c r="R1011" s="144"/>
      <c r="S1011" s="42" t="s">
        <v>4834</v>
      </c>
      <c r="T1011" s="26" t="s">
        <v>4835</v>
      </c>
      <c r="U1011" s="144"/>
      <c r="V1011" s="65"/>
      <c r="W1011" s="65"/>
      <c r="X1011" s="65"/>
      <c r="Y1011" s="65"/>
      <c r="Z1011" s="144"/>
      <c r="AA1011" s="49" t="s">
        <v>4836</v>
      </c>
      <c r="AB1011" s="144"/>
      <c r="AC1011" s="59" t="str">
        <f t="shared" si="102"/>
        <v>Capital Prog Design &amp; Delivery</v>
      </c>
      <c r="AD1011" s="79" t="str">
        <f t="shared" si="103"/>
        <v>Capital Prog Design &amp; Delivery-100</v>
      </c>
      <c r="AE1011" s="79" t="str">
        <f t="shared" si="104"/>
        <v>Capital Prog Design &amp; Delivery-100-6</v>
      </c>
      <c r="AF1011" s="27" t="s">
        <v>4836</v>
      </c>
      <c r="AG1011" s="21" t="str">
        <f t="shared" si="105"/>
        <v>100</v>
      </c>
      <c r="AH1011" s="144"/>
      <c r="AI1011" s="59" t="str">
        <f t="shared" si="106"/>
        <v>-</v>
      </c>
      <c r="AJ1011" s="21" t="str">
        <f t="shared" si="107"/>
        <v>-</v>
      </c>
      <c r="AK1011" s="144"/>
      <c r="AL1011" s="154"/>
      <c r="AM1011" s="154"/>
      <c r="AN1011" s="154"/>
      <c r="AO1011" s="154"/>
      <c r="AP1011" s="144"/>
    </row>
    <row r="1012" spans="9:42">
      <c r="I1012" s="144"/>
      <c r="J1012" s="154"/>
      <c r="K1012" s="154"/>
      <c r="L1012" s="144"/>
      <c r="M1012" s="144"/>
      <c r="N1012" s="144"/>
      <c r="O1012" s="144"/>
      <c r="P1012" s="144"/>
      <c r="Q1012" s="144"/>
      <c r="R1012" s="144"/>
      <c r="S1012" s="42" t="s">
        <v>4837</v>
      </c>
      <c r="T1012" s="26" t="s">
        <v>4838</v>
      </c>
      <c r="U1012" s="144"/>
      <c r="V1012" s="65"/>
      <c r="W1012" s="65"/>
      <c r="X1012" s="65"/>
      <c r="Y1012" s="65"/>
      <c r="Z1012" s="144"/>
      <c r="AA1012" s="49" t="s">
        <v>4839</v>
      </c>
      <c r="AB1012" s="144"/>
      <c r="AC1012" s="59" t="str">
        <f t="shared" si="102"/>
        <v>Capital Prog Design &amp; Delivery</v>
      </c>
      <c r="AD1012" s="79" t="str">
        <f t="shared" si="103"/>
        <v>Capital Prog Design &amp; Delivery-100</v>
      </c>
      <c r="AE1012" s="79" t="str">
        <f t="shared" si="104"/>
        <v>Capital Prog Design &amp; Delivery-100-7</v>
      </c>
      <c r="AF1012" s="27" t="s">
        <v>4839</v>
      </c>
      <c r="AG1012" s="21" t="str">
        <f t="shared" si="105"/>
        <v>100</v>
      </c>
      <c r="AH1012" s="144"/>
      <c r="AI1012" s="59" t="str">
        <f t="shared" si="106"/>
        <v>-</v>
      </c>
      <c r="AJ1012" s="21" t="str">
        <f t="shared" si="107"/>
        <v>-</v>
      </c>
      <c r="AK1012" s="144"/>
      <c r="AL1012" s="154"/>
      <c r="AM1012" s="154"/>
      <c r="AN1012" s="154"/>
      <c r="AO1012" s="154"/>
      <c r="AP1012" s="144"/>
    </row>
    <row r="1013" spans="9:42">
      <c r="I1013" s="144"/>
      <c r="J1013" s="154"/>
      <c r="K1013" s="154"/>
      <c r="L1013" s="144"/>
      <c r="M1013" s="144"/>
      <c r="N1013" s="144"/>
      <c r="O1013" s="144"/>
      <c r="P1013" s="144"/>
      <c r="Q1013" s="144"/>
      <c r="R1013" s="144"/>
      <c r="S1013" s="42" t="s">
        <v>4840</v>
      </c>
      <c r="T1013" s="26" t="s">
        <v>4841</v>
      </c>
      <c r="U1013" s="144"/>
      <c r="V1013" s="65"/>
      <c r="W1013" s="65"/>
      <c r="X1013" s="65"/>
      <c r="Y1013" s="65"/>
      <c r="Z1013" s="144"/>
      <c r="AA1013" s="49" t="s">
        <v>4842</v>
      </c>
      <c r="AB1013" s="144"/>
      <c r="AC1013" s="59" t="str">
        <f t="shared" si="102"/>
        <v>Capital Prog Design &amp; Delivery</v>
      </c>
      <c r="AD1013" s="79" t="str">
        <f t="shared" si="103"/>
        <v>Capital Prog Design &amp; Delivery-100</v>
      </c>
      <c r="AE1013" s="79" t="str">
        <f t="shared" si="104"/>
        <v>Capital Prog Design &amp; Delivery-100-8</v>
      </c>
      <c r="AF1013" s="27" t="s">
        <v>4842</v>
      </c>
      <c r="AG1013" s="21" t="str">
        <f t="shared" si="105"/>
        <v>100</v>
      </c>
      <c r="AH1013" s="144"/>
      <c r="AI1013" s="59" t="str">
        <f t="shared" si="106"/>
        <v>-</v>
      </c>
      <c r="AJ1013" s="21" t="str">
        <f t="shared" si="107"/>
        <v>-</v>
      </c>
      <c r="AK1013" s="144"/>
      <c r="AL1013" s="154"/>
      <c r="AM1013" s="154"/>
      <c r="AN1013" s="154"/>
      <c r="AO1013" s="154"/>
      <c r="AP1013" s="144"/>
    </row>
    <row r="1014" spans="9:42">
      <c r="I1014" s="144"/>
      <c r="J1014" s="154"/>
      <c r="K1014" s="154"/>
      <c r="L1014" s="144"/>
      <c r="M1014" s="144"/>
      <c r="N1014" s="144"/>
      <c r="O1014" s="144"/>
      <c r="P1014" s="144"/>
      <c r="Q1014" s="144"/>
      <c r="R1014" s="144"/>
      <c r="S1014" s="42" t="s">
        <v>4843</v>
      </c>
      <c r="T1014" s="26" t="s">
        <v>4844</v>
      </c>
      <c r="U1014" s="144"/>
      <c r="V1014" s="65"/>
      <c r="W1014" s="65"/>
      <c r="X1014" s="65"/>
      <c r="Y1014" s="65"/>
      <c r="Z1014" s="144"/>
      <c r="AA1014" s="49" t="s">
        <v>4845</v>
      </c>
      <c r="AB1014" s="144"/>
      <c r="AC1014" s="59" t="str">
        <f t="shared" si="102"/>
        <v>SPECIALPROJECTS</v>
      </c>
      <c r="AD1014" s="79" t="str">
        <f t="shared" si="103"/>
        <v>SPECIALPROJECTS-100</v>
      </c>
      <c r="AE1014" s="79" t="str">
        <f t="shared" si="104"/>
        <v>SPECIALPROJECTS-100-1</v>
      </c>
      <c r="AF1014" s="27" t="s">
        <v>4845</v>
      </c>
      <c r="AG1014" s="21" t="str">
        <f t="shared" si="105"/>
        <v>100</v>
      </c>
      <c r="AH1014" s="144"/>
      <c r="AI1014" s="59" t="str">
        <f t="shared" si="106"/>
        <v>-</v>
      </c>
      <c r="AJ1014" s="21" t="str">
        <f t="shared" si="107"/>
        <v>-</v>
      </c>
      <c r="AK1014" s="144"/>
      <c r="AL1014" s="154"/>
      <c r="AM1014" s="154"/>
      <c r="AN1014" s="154"/>
      <c r="AO1014" s="154"/>
      <c r="AP1014" s="144"/>
    </row>
    <row r="1015" spans="9:42">
      <c r="I1015" s="144"/>
      <c r="J1015" s="154"/>
      <c r="K1015" s="154"/>
      <c r="L1015" s="144"/>
      <c r="M1015" s="144"/>
      <c r="N1015" s="144"/>
      <c r="O1015" s="144"/>
      <c r="P1015" s="144"/>
      <c r="Q1015" s="144"/>
      <c r="R1015" s="144"/>
      <c r="S1015" s="42" t="s">
        <v>4846</v>
      </c>
      <c r="T1015" s="26" t="s">
        <v>3108</v>
      </c>
      <c r="U1015" s="144"/>
      <c r="V1015" s="65"/>
      <c r="W1015" s="65"/>
      <c r="X1015" s="65"/>
      <c r="Y1015" s="65"/>
      <c r="Z1015" s="144"/>
      <c r="AA1015" s="49" t="s">
        <v>4847</v>
      </c>
      <c r="AB1015" s="144"/>
      <c r="AC1015" s="59" t="str">
        <f t="shared" si="102"/>
        <v>SPECIALPROJECTS</v>
      </c>
      <c r="AD1015" s="79" t="str">
        <f t="shared" si="103"/>
        <v>SPECIALPROJECTS-100</v>
      </c>
      <c r="AE1015" s="79" t="str">
        <f t="shared" si="104"/>
        <v>SPECIALPROJECTS-100-2</v>
      </c>
      <c r="AF1015" s="27" t="s">
        <v>4847</v>
      </c>
      <c r="AG1015" s="21" t="str">
        <f t="shared" si="105"/>
        <v>100</v>
      </c>
      <c r="AH1015" s="144"/>
      <c r="AI1015" s="59" t="str">
        <f t="shared" si="106"/>
        <v>-</v>
      </c>
      <c r="AJ1015" s="21" t="str">
        <f t="shared" si="107"/>
        <v>-</v>
      </c>
      <c r="AK1015" s="144"/>
      <c r="AL1015" s="154"/>
      <c r="AM1015" s="154"/>
      <c r="AN1015" s="154"/>
      <c r="AO1015" s="154"/>
      <c r="AP1015" s="144"/>
    </row>
    <row r="1016" spans="9:42">
      <c r="I1016" s="144"/>
      <c r="J1016" s="154"/>
      <c r="K1016" s="154"/>
      <c r="L1016" s="144"/>
      <c r="M1016" s="144"/>
      <c r="N1016" s="144"/>
      <c r="O1016" s="144"/>
      <c r="P1016" s="144"/>
      <c r="Q1016" s="144"/>
      <c r="R1016" s="144"/>
      <c r="S1016" s="42" t="s">
        <v>4848</v>
      </c>
      <c r="T1016" s="26" t="s">
        <v>3108</v>
      </c>
      <c r="U1016" s="144"/>
      <c r="V1016" s="65"/>
      <c r="W1016" s="65"/>
      <c r="X1016" s="65"/>
      <c r="Y1016" s="65"/>
      <c r="Z1016" s="144"/>
      <c r="AA1016" s="49" t="s">
        <v>4849</v>
      </c>
      <c r="AB1016" s="144"/>
      <c r="AC1016" s="59" t="str">
        <f t="shared" si="102"/>
        <v>SPECIALPROJECTS</v>
      </c>
      <c r="AD1016" s="79" t="str">
        <f t="shared" si="103"/>
        <v>SPECIALPROJECTS-100</v>
      </c>
      <c r="AE1016" s="79" t="str">
        <f t="shared" si="104"/>
        <v>SPECIALPROJECTS-100-3</v>
      </c>
      <c r="AF1016" s="27" t="s">
        <v>4849</v>
      </c>
      <c r="AG1016" s="21" t="str">
        <f t="shared" si="105"/>
        <v>100</v>
      </c>
      <c r="AH1016" s="144"/>
      <c r="AI1016" s="59" t="str">
        <f t="shared" si="106"/>
        <v>-</v>
      </c>
      <c r="AJ1016" s="21" t="str">
        <f t="shared" si="107"/>
        <v>-</v>
      </c>
      <c r="AK1016" s="144"/>
      <c r="AL1016" s="154"/>
      <c r="AM1016" s="154"/>
      <c r="AN1016" s="154"/>
      <c r="AO1016" s="154"/>
      <c r="AP1016" s="144"/>
    </row>
    <row r="1017" spans="9:42">
      <c r="I1017" s="144"/>
      <c r="J1017" s="154"/>
      <c r="K1017" s="154"/>
      <c r="L1017" s="144"/>
      <c r="M1017" s="144"/>
      <c r="N1017" s="144"/>
      <c r="O1017" s="144"/>
      <c r="P1017" s="144"/>
      <c r="Q1017" s="144"/>
      <c r="R1017" s="144"/>
      <c r="S1017" s="42" t="s">
        <v>4850</v>
      </c>
      <c r="T1017" s="26" t="s">
        <v>4851</v>
      </c>
      <c r="U1017" s="144"/>
      <c r="V1017" s="65"/>
      <c r="W1017" s="65"/>
      <c r="X1017" s="65"/>
      <c r="Y1017" s="65"/>
      <c r="Z1017" s="144"/>
      <c r="AA1017" s="49" t="s">
        <v>4852</v>
      </c>
      <c r="AB1017" s="144"/>
      <c r="AC1017" s="59" t="str">
        <f t="shared" si="102"/>
        <v>SPECIALPROJECTS</v>
      </c>
      <c r="AD1017" s="79" t="str">
        <f t="shared" si="103"/>
        <v>SPECIALPROJECTS-100</v>
      </c>
      <c r="AE1017" s="79" t="str">
        <f t="shared" si="104"/>
        <v>SPECIALPROJECTS-100-4</v>
      </c>
      <c r="AF1017" s="27" t="s">
        <v>4852</v>
      </c>
      <c r="AG1017" s="21" t="str">
        <f t="shared" si="105"/>
        <v>100</v>
      </c>
      <c r="AH1017" s="144"/>
      <c r="AI1017" s="59" t="str">
        <f t="shared" si="106"/>
        <v>-</v>
      </c>
      <c r="AJ1017" s="21" t="str">
        <f t="shared" si="107"/>
        <v>-</v>
      </c>
      <c r="AK1017" s="144"/>
      <c r="AL1017" s="154"/>
      <c r="AM1017" s="154"/>
      <c r="AN1017" s="154"/>
      <c r="AO1017" s="154"/>
      <c r="AP1017" s="144"/>
    </row>
    <row r="1018" spans="9:42">
      <c r="I1018" s="144"/>
      <c r="J1018" s="154"/>
      <c r="K1018" s="154"/>
      <c r="L1018" s="144"/>
      <c r="M1018" s="144"/>
      <c r="N1018" s="144"/>
      <c r="O1018" s="144"/>
      <c r="P1018" s="144"/>
      <c r="Q1018" s="144"/>
      <c r="R1018" s="144"/>
      <c r="S1018" s="42" t="s">
        <v>4853</v>
      </c>
      <c r="T1018" s="26" t="s">
        <v>4854</v>
      </c>
      <c r="U1018" s="144"/>
      <c r="V1018" s="65"/>
      <c r="W1018" s="65"/>
      <c r="X1018" s="65"/>
      <c r="Y1018" s="65"/>
      <c r="Z1018" s="144"/>
      <c r="AA1018" s="49" t="s">
        <v>4855</v>
      </c>
      <c r="AB1018" s="144"/>
      <c r="AC1018" s="59" t="str">
        <f t="shared" si="102"/>
        <v>SPECIALPROJECTS</v>
      </c>
      <c r="AD1018" s="79" t="str">
        <f t="shared" si="103"/>
        <v>SPECIALPROJECTS-100</v>
      </c>
      <c r="AE1018" s="79" t="str">
        <f t="shared" si="104"/>
        <v>SPECIALPROJECTS-100-5</v>
      </c>
      <c r="AF1018" s="27" t="s">
        <v>4855</v>
      </c>
      <c r="AG1018" s="21" t="str">
        <f t="shared" si="105"/>
        <v>100</v>
      </c>
      <c r="AH1018" s="144"/>
      <c r="AI1018" s="59" t="str">
        <f t="shared" si="106"/>
        <v>-</v>
      </c>
      <c r="AJ1018" s="21" t="str">
        <f t="shared" si="107"/>
        <v>-</v>
      </c>
      <c r="AK1018" s="144"/>
      <c r="AL1018" s="154"/>
      <c r="AM1018" s="154"/>
      <c r="AN1018" s="154"/>
      <c r="AO1018" s="154"/>
      <c r="AP1018" s="144"/>
    </row>
    <row r="1019" spans="9:42">
      <c r="I1019" s="144"/>
      <c r="J1019" s="154"/>
      <c r="K1019" s="154"/>
      <c r="L1019" s="144"/>
      <c r="M1019" s="144"/>
      <c r="N1019" s="144"/>
      <c r="O1019" s="144"/>
      <c r="P1019" s="144"/>
      <c r="Q1019" s="144"/>
      <c r="R1019" s="144"/>
      <c r="S1019" s="42" t="s">
        <v>4856</v>
      </c>
      <c r="T1019" s="26" t="s">
        <v>4857</v>
      </c>
      <c r="U1019" s="144"/>
      <c r="V1019" s="65"/>
      <c r="W1019" s="65"/>
      <c r="X1019" s="65"/>
      <c r="Y1019" s="65"/>
      <c r="Z1019" s="144"/>
      <c r="AA1019" s="49" t="s">
        <v>4858</v>
      </c>
      <c r="AB1019" s="144"/>
      <c r="AC1019" s="59" t="str">
        <f t="shared" si="102"/>
        <v>SPECIALPROJECTS</v>
      </c>
      <c r="AD1019" s="79" t="str">
        <f t="shared" si="103"/>
        <v>SPECIALPROJECTS-100</v>
      </c>
      <c r="AE1019" s="79" t="str">
        <f t="shared" si="104"/>
        <v>SPECIALPROJECTS-100-6</v>
      </c>
      <c r="AF1019" s="27" t="s">
        <v>4858</v>
      </c>
      <c r="AG1019" s="21" t="str">
        <f t="shared" si="105"/>
        <v>100</v>
      </c>
      <c r="AH1019" s="144"/>
      <c r="AI1019" s="59" t="str">
        <f t="shared" si="106"/>
        <v>-</v>
      </c>
      <c r="AJ1019" s="21" t="str">
        <f t="shared" si="107"/>
        <v>-</v>
      </c>
      <c r="AK1019" s="144"/>
      <c r="AL1019" s="154"/>
      <c r="AM1019" s="154"/>
      <c r="AN1019" s="154"/>
      <c r="AO1019" s="154"/>
      <c r="AP1019" s="144"/>
    </row>
    <row r="1020" spans="9:42">
      <c r="I1020" s="144"/>
      <c r="J1020" s="154"/>
      <c r="K1020" s="154"/>
      <c r="L1020" s="144"/>
      <c r="M1020" s="144"/>
      <c r="N1020" s="144"/>
      <c r="O1020" s="144"/>
      <c r="P1020" s="144"/>
      <c r="Q1020" s="144"/>
      <c r="R1020" s="144"/>
      <c r="S1020" s="42" t="s">
        <v>4859</v>
      </c>
      <c r="T1020" s="26" t="s">
        <v>4860</v>
      </c>
      <c r="U1020" s="144"/>
      <c r="V1020" s="65"/>
      <c r="W1020" s="65"/>
      <c r="X1020" s="65"/>
      <c r="Y1020" s="65"/>
      <c r="Z1020" s="144"/>
      <c r="AA1020" s="49" t="s">
        <v>4861</v>
      </c>
      <c r="AB1020" s="144"/>
      <c r="AC1020" s="59" t="str">
        <f t="shared" si="102"/>
        <v>SPECIALPROJECTS</v>
      </c>
      <c r="AD1020" s="79" t="str">
        <f t="shared" si="103"/>
        <v>SPECIALPROJECTS-100</v>
      </c>
      <c r="AE1020" s="79" t="str">
        <f t="shared" si="104"/>
        <v>SPECIALPROJECTS-100-7</v>
      </c>
      <c r="AF1020" s="27" t="s">
        <v>4861</v>
      </c>
      <c r="AG1020" s="21" t="str">
        <f t="shared" si="105"/>
        <v>100</v>
      </c>
      <c r="AH1020" s="144"/>
      <c r="AI1020" s="59" t="str">
        <f t="shared" si="106"/>
        <v>-</v>
      </c>
      <c r="AJ1020" s="21" t="str">
        <f t="shared" si="107"/>
        <v>-</v>
      </c>
      <c r="AK1020" s="144"/>
      <c r="AL1020" s="154"/>
      <c r="AM1020" s="154"/>
      <c r="AN1020" s="154"/>
      <c r="AO1020" s="154"/>
      <c r="AP1020" s="144"/>
    </row>
    <row r="1021" spans="9:42">
      <c r="I1021" s="144"/>
      <c r="J1021" s="154"/>
      <c r="K1021" s="154"/>
      <c r="L1021" s="144"/>
      <c r="M1021" s="144"/>
      <c r="N1021" s="144"/>
      <c r="O1021" s="144"/>
      <c r="P1021" s="144"/>
      <c r="Q1021" s="144"/>
      <c r="R1021" s="144"/>
      <c r="S1021" s="42" t="s">
        <v>4862</v>
      </c>
      <c r="T1021" s="26" t="s">
        <v>3108</v>
      </c>
      <c r="U1021" s="144"/>
      <c r="V1021" s="65"/>
      <c r="W1021" s="65"/>
      <c r="X1021" s="65"/>
      <c r="Y1021" s="65"/>
      <c r="Z1021" s="144"/>
      <c r="AA1021" s="49" t="s">
        <v>4863</v>
      </c>
      <c r="AB1021" s="144"/>
      <c r="AC1021" s="59" t="str">
        <f t="shared" si="102"/>
        <v>SPECIALPROJECTS</v>
      </c>
      <c r="AD1021" s="79" t="str">
        <f t="shared" si="103"/>
        <v>SPECIALPROJECTS-100</v>
      </c>
      <c r="AE1021" s="79" t="str">
        <f t="shared" si="104"/>
        <v>SPECIALPROJECTS-100-8</v>
      </c>
      <c r="AF1021" s="27" t="s">
        <v>4863</v>
      </c>
      <c r="AG1021" s="21" t="str">
        <f t="shared" si="105"/>
        <v>100</v>
      </c>
      <c r="AH1021" s="144"/>
      <c r="AI1021" s="59" t="str">
        <f t="shared" si="106"/>
        <v>-</v>
      </c>
      <c r="AJ1021" s="21" t="str">
        <f t="shared" si="107"/>
        <v>-</v>
      </c>
      <c r="AK1021" s="144"/>
      <c r="AL1021" s="154"/>
      <c r="AM1021" s="154"/>
      <c r="AN1021" s="154"/>
      <c r="AO1021" s="154"/>
      <c r="AP1021" s="144"/>
    </row>
    <row r="1022" spans="9:42">
      <c r="I1022" s="144"/>
      <c r="J1022" s="154"/>
      <c r="K1022" s="154"/>
      <c r="L1022" s="144"/>
      <c r="M1022" s="144"/>
      <c r="N1022" s="144"/>
      <c r="O1022" s="144"/>
      <c r="P1022" s="144"/>
      <c r="Q1022" s="144"/>
      <c r="R1022" s="144"/>
      <c r="S1022" s="42" t="s">
        <v>4864</v>
      </c>
      <c r="T1022" s="26" t="s">
        <v>4865</v>
      </c>
      <c r="U1022" s="144"/>
      <c r="V1022" s="65"/>
      <c r="W1022" s="65"/>
      <c r="X1022" s="65"/>
      <c r="Y1022" s="65"/>
      <c r="Z1022" s="144"/>
      <c r="AA1022" s="49" t="s">
        <v>4866</v>
      </c>
      <c r="AB1022" s="144"/>
      <c r="AC1022" s="59" t="str">
        <f t="shared" si="102"/>
        <v>Fleet Management</v>
      </c>
      <c r="AD1022" s="79" t="str">
        <f t="shared" si="103"/>
        <v>Fleet Management-100</v>
      </c>
      <c r="AE1022" s="79" t="str">
        <f t="shared" si="104"/>
        <v>Fleet Management-100-1</v>
      </c>
      <c r="AF1022" s="27" t="s">
        <v>4866</v>
      </c>
      <c r="AG1022" s="21" t="str">
        <f t="shared" si="105"/>
        <v>100</v>
      </c>
      <c r="AH1022" s="144"/>
      <c r="AI1022" s="59" t="str">
        <f t="shared" si="106"/>
        <v>-</v>
      </c>
      <c r="AJ1022" s="21" t="str">
        <f t="shared" si="107"/>
        <v>-</v>
      </c>
      <c r="AK1022" s="144"/>
      <c r="AL1022" s="154"/>
      <c r="AM1022" s="154"/>
      <c r="AN1022" s="154"/>
      <c r="AO1022" s="154"/>
      <c r="AP1022" s="144"/>
    </row>
    <row r="1023" spans="9:42">
      <c r="I1023" s="144"/>
      <c r="J1023" s="154"/>
      <c r="K1023" s="154"/>
      <c r="L1023" s="144"/>
      <c r="M1023" s="144"/>
      <c r="N1023" s="144"/>
      <c r="O1023" s="144"/>
      <c r="P1023" s="144"/>
      <c r="Q1023" s="144"/>
      <c r="R1023" s="144"/>
      <c r="S1023" s="42" t="s">
        <v>4867</v>
      </c>
      <c r="T1023" s="26" t="s">
        <v>4868</v>
      </c>
      <c r="U1023" s="144"/>
      <c r="V1023" s="65"/>
      <c r="W1023" s="65"/>
      <c r="X1023" s="65"/>
      <c r="Y1023" s="65"/>
      <c r="Z1023" s="144"/>
      <c r="AA1023" s="49" t="s">
        <v>4869</v>
      </c>
      <c r="AB1023" s="144"/>
      <c r="AC1023" s="59" t="str">
        <f t="shared" si="102"/>
        <v>Planning &amp; Real Estate Dev</v>
      </c>
      <c r="AD1023" s="79" t="str">
        <f t="shared" si="103"/>
        <v>Planning &amp; Real Estate Dev-100</v>
      </c>
      <c r="AE1023" s="79" t="str">
        <f t="shared" si="104"/>
        <v>Planning &amp; Real Estate Dev-100-1</v>
      </c>
      <c r="AF1023" s="27" t="s">
        <v>4869</v>
      </c>
      <c r="AG1023" s="21" t="str">
        <f t="shared" si="105"/>
        <v>100</v>
      </c>
      <c r="AH1023" s="144"/>
      <c r="AI1023" s="59" t="str">
        <f t="shared" si="106"/>
        <v>-</v>
      </c>
      <c r="AJ1023" s="21" t="str">
        <f t="shared" si="107"/>
        <v>-</v>
      </c>
      <c r="AK1023" s="144"/>
      <c r="AL1023" s="154"/>
      <c r="AM1023" s="154"/>
      <c r="AN1023" s="154"/>
      <c r="AO1023" s="154"/>
      <c r="AP1023" s="144"/>
    </row>
    <row r="1024" spans="9:42">
      <c r="I1024" s="144"/>
      <c r="J1024" s="154"/>
      <c r="K1024" s="154"/>
      <c r="L1024" s="144"/>
      <c r="M1024" s="144"/>
      <c r="N1024" s="144"/>
      <c r="O1024" s="144"/>
      <c r="P1024" s="144"/>
      <c r="Q1024" s="144"/>
      <c r="R1024" s="144"/>
      <c r="S1024" s="42" t="s">
        <v>4870</v>
      </c>
      <c r="T1024" s="26" t="s">
        <v>4871</v>
      </c>
      <c r="U1024" s="144"/>
      <c r="V1024" s="65"/>
      <c r="W1024" s="65"/>
      <c r="X1024" s="65"/>
      <c r="Y1024" s="65"/>
      <c r="Z1024" s="144"/>
      <c r="AA1024" s="49" t="s">
        <v>4872</v>
      </c>
      <c r="AB1024" s="144"/>
      <c r="AC1024" s="59" t="str">
        <f t="shared" si="102"/>
        <v>Planning &amp; Real Estate Dev</v>
      </c>
      <c r="AD1024" s="79" t="str">
        <f t="shared" si="103"/>
        <v>Planning &amp; Real Estate Dev-100</v>
      </c>
      <c r="AE1024" s="79" t="str">
        <f t="shared" si="104"/>
        <v>Planning &amp; Real Estate Dev-100-2</v>
      </c>
      <c r="AF1024" s="27" t="s">
        <v>4872</v>
      </c>
      <c r="AG1024" s="21" t="str">
        <f t="shared" si="105"/>
        <v>100</v>
      </c>
      <c r="AH1024" s="144"/>
      <c r="AI1024" s="59" t="str">
        <f t="shared" si="106"/>
        <v>-</v>
      </c>
      <c r="AJ1024" s="21" t="str">
        <f t="shared" si="107"/>
        <v>-</v>
      </c>
      <c r="AK1024" s="144"/>
      <c r="AL1024" s="154"/>
      <c r="AM1024" s="154"/>
      <c r="AN1024" s="154"/>
      <c r="AO1024" s="154"/>
      <c r="AP1024" s="144"/>
    </row>
    <row r="1025" spans="9:42">
      <c r="I1025" s="144"/>
      <c r="J1025" s="154"/>
      <c r="K1025" s="154"/>
      <c r="L1025" s="144"/>
      <c r="M1025" s="144"/>
      <c r="N1025" s="144"/>
      <c r="O1025" s="144"/>
      <c r="P1025" s="144"/>
      <c r="Q1025" s="144"/>
      <c r="R1025" s="144"/>
      <c r="S1025" s="42" t="s">
        <v>4873</v>
      </c>
      <c r="T1025" s="26" t="s">
        <v>3108</v>
      </c>
      <c r="U1025" s="144"/>
      <c r="V1025" s="65"/>
      <c r="W1025" s="65"/>
      <c r="X1025" s="65"/>
      <c r="Y1025" s="65"/>
      <c r="Z1025" s="144"/>
      <c r="AA1025" s="49" t="s">
        <v>4874</v>
      </c>
      <c r="AB1025" s="144"/>
      <c r="AC1025" s="59" t="str">
        <f t="shared" si="102"/>
        <v>Planning &amp; Real Estate Dev</v>
      </c>
      <c r="AD1025" s="79" t="str">
        <f t="shared" si="103"/>
        <v>Planning &amp; Real Estate Dev-100</v>
      </c>
      <c r="AE1025" s="79" t="str">
        <f t="shared" si="104"/>
        <v>Planning &amp; Real Estate Dev-100-3</v>
      </c>
      <c r="AF1025" s="27" t="s">
        <v>4874</v>
      </c>
      <c r="AG1025" s="21" t="str">
        <f t="shared" si="105"/>
        <v>100</v>
      </c>
      <c r="AH1025" s="144"/>
      <c r="AI1025" s="59" t="str">
        <f t="shared" si="106"/>
        <v>-</v>
      </c>
      <c r="AJ1025" s="21" t="str">
        <f t="shared" si="107"/>
        <v>-</v>
      </c>
      <c r="AK1025" s="144"/>
      <c r="AL1025" s="154"/>
      <c r="AM1025" s="154"/>
      <c r="AN1025" s="154"/>
      <c r="AO1025" s="154"/>
      <c r="AP1025" s="144"/>
    </row>
    <row r="1026" spans="9:42">
      <c r="I1026" s="144"/>
      <c r="J1026" s="154"/>
      <c r="K1026" s="154"/>
      <c r="L1026" s="144"/>
      <c r="M1026" s="144"/>
      <c r="N1026" s="144"/>
      <c r="O1026" s="144"/>
      <c r="P1026" s="144"/>
      <c r="Q1026" s="144"/>
      <c r="R1026" s="144"/>
      <c r="S1026" s="42" t="s">
        <v>4875</v>
      </c>
      <c r="T1026" s="26" t="s">
        <v>4876</v>
      </c>
      <c r="U1026" s="144"/>
      <c r="V1026" s="65"/>
      <c r="W1026" s="65"/>
      <c r="X1026" s="65"/>
      <c r="Y1026" s="65"/>
      <c r="Z1026" s="144"/>
      <c r="AA1026" s="49" t="s">
        <v>4877</v>
      </c>
      <c r="AB1026" s="144"/>
      <c r="AC1026" s="59" t="str">
        <f t="shared" si="102"/>
        <v>STAFFF-Vice_President</v>
      </c>
      <c r="AD1026" s="79" t="str">
        <f t="shared" si="103"/>
        <v>STAFFF-Vice_President-100</v>
      </c>
      <c r="AE1026" s="79" t="str">
        <f t="shared" si="104"/>
        <v>STAFFF-Vice_President-100-2</v>
      </c>
      <c r="AF1026" s="27" t="s">
        <v>4877</v>
      </c>
      <c r="AG1026" s="21" t="str">
        <f t="shared" si="105"/>
        <v>100</v>
      </c>
      <c r="AH1026" s="144"/>
      <c r="AI1026" s="59" t="str">
        <f t="shared" si="106"/>
        <v>-</v>
      </c>
      <c r="AJ1026" s="21" t="str">
        <f t="shared" si="107"/>
        <v>-</v>
      </c>
      <c r="AK1026" s="144"/>
      <c r="AL1026" s="154"/>
      <c r="AM1026" s="154"/>
      <c r="AN1026" s="154"/>
      <c r="AO1026" s="154"/>
      <c r="AP1026" s="144"/>
    </row>
    <row r="1027" spans="9:42">
      <c r="I1027" s="144"/>
      <c r="J1027" s="154"/>
      <c r="K1027" s="154"/>
      <c r="L1027" s="144"/>
      <c r="M1027" s="144"/>
      <c r="N1027" s="144"/>
      <c r="O1027" s="144"/>
      <c r="P1027" s="144"/>
      <c r="Q1027" s="144"/>
      <c r="R1027" s="144"/>
      <c r="S1027" s="42" t="s">
        <v>4878</v>
      </c>
      <c r="T1027" s="26" t="s">
        <v>3108</v>
      </c>
      <c r="U1027" s="144"/>
      <c r="V1027" s="65"/>
      <c r="W1027" s="65"/>
      <c r="X1027" s="65"/>
      <c r="Y1027" s="65"/>
      <c r="Z1027" s="144"/>
      <c r="AA1027" s="49" t="s">
        <v>4879</v>
      </c>
      <c r="AB1027" s="144"/>
      <c r="AC1027" s="59" t="str">
        <f t="shared" si="102"/>
        <v>STAFFF-Vice_President</v>
      </c>
      <c r="AD1027" s="79" t="str">
        <f t="shared" si="103"/>
        <v>STAFFF-Vice_President-100</v>
      </c>
      <c r="AE1027" s="79" t="str">
        <f t="shared" si="104"/>
        <v>STAFFF-Vice_President-100-3</v>
      </c>
      <c r="AF1027" s="27" t="s">
        <v>4879</v>
      </c>
      <c r="AG1027" s="21" t="str">
        <f t="shared" si="105"/>
        <v>100</v>
      </c>
      <c r="AH1027" s="144"/>
      <c r="AI1027" s="59" t="str">
        <f t="shared" si="106"/>
        <v>-</v>
      </c>
      <c r="AJ1027" s="21" t="str">
        <f t="shared" si="107"/>
        <v>-</v>
      </c>
      <c r="AK1027" s="144"/>
      <c r="AL1027" s="154"/>
      <c r="AM1027" s="154"/>
      <c r="AN1027" s="154"/>
      <c r="AO1027" s="154"/>
      <c r="AP1027" s="144"/>
    </row>
    <row r="1028" spans="9:42">
      <c r="I1028" s="144"/>
      <c r="J1028" s="154"/>
      <c r="K1028" s="154"/>
      <c r="L1028" s="144"/>
      <c r="M1028" s="144"/>
      <c r="N1028" s="144"/>
      <c r="O1028" s="144"/>
      <c r="P1028" s="144"/>
      <c r="Q1028" s="144"/>
      <c r="R1028" s="144"/>
      <c r="S1028" s="42" t="s">
        <v>4880</v>
      </c>
      <c r="T1028" s="26" t="s">
        <v>4881</v>
      </c>
      <c r="U1028" s="144"/>
      <c r="V1028" s="65"/>
      <c r="W1028" s="65"/>
      <c r="X1028" s="65"/>
      <c r="Y1028" s="65"/>
      <c r="Z1028" s="144"/>
      <c r="AA1028" s="49" t="s">
        <v>4882</v>
      </c>
      <c r="AB1028" s="144"/>
      <c r="AC1028" s="59" t="str">
        <f t="shared" si="102"/>
        <v>STAFFF-Vice_President</v>
      </c>
      <c r="AD1028" s="79" t="str">
        <f t="shared" si="103"/>
        <v>STAFFF-Vice_President-100</v>
      </c>
      <c r="AE1028" s="79" t="str">
        <f t="shared" si="104"/>
        <v>STAFFF-Vice_President-100-4</v>
      </c>
      <c r="AF1028" s="27" t="s">
        <v>4882</v>
      </c>
      <c r="AG1028" s="21" t="str">
        <f t="shared" si="105"/>
        <v>100</v>
      </c>
      <c r="AH1028" s="144"/>
      <c r="AI1028" s="59" t="str">
        <f t="shared" si="106"/>
        <v>-</v>
      </c>
      <c r="AJ1028" s="21" t="str">
        <f t="shared" si="107"/>
        <v>-</v>
      </c>
      <c r="AK1028" s="144"/>
      <c r="AL1028" s="154"/>
      <c r="AM1028" s="154"/>
      <c r="AN1028" s="154"/>
      <c r="AO1028" s="154"/>
      <c r="AP1028" s="144"/>
    </row>
    <row r="1029" spans="9:42">
      <c r="I1029" s="144"/>
      <c r="J1029" s="154"/>
      <c r="K1029" s="154"/>
      <c r="L1029" s="144"/>
      <c r="M1029" s="144"/>
      <c r="N1029" s="144"/>
      <c r="O1029" s="144"/>
      <c r="P1029" s="144"/>
      <c r="Q1029" s="144"/>
      <c r="R1029" s="144"/>
      <c r="S1029" s="42" t="s">
        <v>4883</v>
      </c>
      <c r="T1029" s="26" t="s">
        <v>3108</v>
      </c>
      <c r="U1029" s="144"/>
      <c r="V1029" s="65"/>
      <c r="W1029" s="65"/>
      <c r="X1029" s="65"/>
      <c r="Y1029" s="65"/>
      <c r="Z1029" s="144"/>
      <c r="AA1029" s="49" t="s">
        <v>4884</v>
      </c>
      <c r="AB1029" s="144"/>
      <c r="AC1029" s="59" t="str">
        <f t="shared" si="102"/>
        <v>STAFFF-Talent_Dev</v>
      </c>
      <c r="AD1029" s="79" t="str">
        <f t="shared" si="103"/>
        <v>STAFFF-Talent_Dev-100</v>
      </c>
      <c r="AE1029" s="79" t="str">
        <f t="shared" si="104"/>
        <v>STAFFF-Talent_Dev-100-2</v>
      </c>
      <c r="AF1029" s="27" t="s">
        <v>4884</v>
      </c>
      <c r="AG1029" s="21" t="str">
        <f t="shared" si="105"/>
        <v>100</v>
      </c>
      <c r="AH1029" s="144"/>
      <c r="AI1029" s="59" t="str">
        <f t="shared" si="106"/>
        <v>-</v>
      </c>
      <c r="AJ1029" s="21" t="str">
        <f t="shared" si="107"/>
        <v>-</v>
      </c>
      <c r="AK1029" s="144"/>
      <c r="AL1029" s="154"/>
      <c r="AM1029" s="154"/>
      <c r="AN1029" s="154"/>
      <c r="AO1029" s="154"/>
      <c r="AP1029" s="144"/>
    </row>
    <row r="1030" spans="9:42">
      <c r="I1030" s="144"/>
      <c r="J1030" s="154"/>
      <c r="K1030" s="154"/>
      <c r="L1030" s="144"/>
      <c r="M1030" s="144"/>
      <c r="N1030" s="144"/>
      <c r="O1030" s="144"/>
      <c r="P1030" s="144"/>
      <c r="Q1030" s="144"/>
      <c r="R1030" s="144"/>
      <c r="S1030" s="42" t="s">
        <v>4885</v>
      </c>
      <c r="T1030" s="26" t="s">
        <v>3108</v>
      </c>
      <c r="U1030" s="144"/>
      <c r="V1030" s="65"/>
      <c r="W1030" s="65"/>
      <c r="X1030" s="65"/>
      <c r="Y1030" s="65"/>
      <c r="Z1030" s="144"/>
      <c r="AA1030" s="49" t="s">
        <v>4886</v>
      </c>
      <c r="AB1030" s="144"/>
      <c r="AC1030" s="59" t="str">
        <f t="shared" ref="AC1030:AC1093" si="108">CodesFormula_1</f>
        <v>STAFFF-Talent_Dev</v>
      </c>
      <c r="AD1030" s="79" t="str">
        <f t="shared" ref="AD1030:AD1093" si="109">CodesFormula_2</f>
        <v>STAFFF-Talent_Dev-100</v>
      </c>
      <c r="AE1030" s="79" t="str">
        <f t="shared" ref="AE1030:AE1093" si="110">CodesFormula_3</f>
        <v>STAFFF-Talent_Dev-100-3</v>
      </c>
      <c r="AF1030" s="27" t="s">
        <v>4886</v>
      </c>
      <c r="AG1030" s="21" t="str">
        <f t="shared" ref="AG1030:AG1093" si="111">CodesFormula_4</f>
        <v>100</v>
      </c>
      <c r="AH1030" s="144"/>
      <c r="AI1030" s="59" t="str">
        <f t="shared" ref="AI1030:AI1093" si="112">CodesFormula_5</f>
        <v>-</v>
      </c>
      <c r="AJ1030" s="21" t="str">
        <f t="shared" ref="AJ1030:AJ1093" si="113">CodesFormula_6</f>
        <v>-</v>
      </c>
      <c r="AK1030" s="144"/>
      <c r="AL1030" s="154"/>
      <c r="AM1030" s="154"/>
      <c r="AN1030" s="154"/>
      <c r="AO1030" s="154"/>
      <c r="AP1030" s="144"/>
    </row>
    <row r="1031" spans="9:42">
      <c r="I1031" s="144"/>
      <c r="J1031" s="154"/>
      <c r="K1031" s="154"/>
      <c r="L1031" s="144"/>
      <c r="M1031" s="144"/>
      <c r="N1031" s="144"/>
      <c r="O1031" s="144"/>
      <c r="P1031" s="144"/>
      <c r="Q1031" s="144"/>
      <c r="R1031" s="144"/>
      <c r="S1031" s="42" t="s">
        <v>4887</v>
      </c>
      <c r="T1031" s="26" t="s">
        <v>4888</v>
      </c>
      <c r="U1031" s="144"/>
      <c r="V1031" s="65"/>
      <c r="W1031" s="65"/>
      <c r="X1031" s="65"/>
      <c r="Y1031" s="65"/>
      <c r="Z1031" s="144"/>
      <c r="AA1031" s="49" t="s">
        <v>4889</v>
      </c>
      <c r="AB1031" s="144"/>
      <c r="AC1031" s="59" t="str">
        <f t="shared" si="108"/>
        <v>STAFFF-Talent_Dev</v>
      </c>
      <c r="AD1031" s="79" t="str">
        <f t="shared" si="109"/>
        <v>STAFFF-Talent_Dev-100</v>
      </c>
      <c r="AE1031" s="79" t="str">
        <f t="shared" si="110"/>
        <v>STAFFF-Talent_Dev-100-4</v>
      </c>
      <c r="AF1031" s="27" t="s">
        <v>4889</v>
      </c>
      <c r="AG1031" s="21" t="str">
        <f t="shared" si="111"/>
        <v>100</v>
      </c>
      <c r="AH1031" s="144"/>
      <c r="AI1031" s="59" t="str">
        <f t="shared" si="112"/>
        <v>-</v>
      </c>
      <c r="AJ1031" s="21" t="str">
        <f t="shared" si="113"/>
        <v>-</v>
      </c>
      <c r="AK1031" s="144"/>
      <c r="AL1031" s="154"/>
      <c r="AM1031" s="154"/>
      <c r="AN1031" s="154"/>
      <c r="AO1031" s="154"/>
      <c r="AP1031" s="144"/>
    </row>
    <row r="1032" spans="9:42">
      <c r="I1032" s="144"/>
      <c r="J1032" s="154"/>
      <c r="K1032" s="154"/>
      <c r="L1032" s="144"/>
      <c r="M1032" s="144"/>
      <c r="N1032" s="144"/>
      <c r="O1032" s="144"/>
      <c r="P1032" s="144"/>
      <c r="Q1032" s="144"/>
      <c r="R1032" s="144"/>
      <c r="S1032" s="42" t="s">
        <v>4890</v>
      </c>
      <c r="T1032" s="26" t="s">
        <v>4891</v>
      </c>
      <c r="U1032" s="144"/>
      <c r="V1032" s="65"/>
      <c r="W1032" s="65"/>
      <c r="X1032" s="65"/>
      <c r="Y1032" s="65"/>
      <c r="Z1032" s="144"/>
      <c r="AA1032" s="49" t="s">
        <v>4892</v>
      </c>
      <c r="AB1032" s="144"/>
      <c r="AC1032" s="59" t="str">
        <f t="shared" si="108"/>
        <v>CED-Multicultural_Ctr</v>
      </c>
      <c r="AD1032" s="79" t="str">
        <f t="shared" si="109"/>
        <v>CED-Multicultural_Ctr-100</v>
      </c>
      <c r="AE1032" s="79" t="str">
        <f t="shared" si="110"/>
        <v>CED-Multicultural_Ctr-100-1</v>
      </c>
      <c r="AF1032" s="27" t="s">
        <v>4892</v>
      </c>
      <c r="AG1032" s="21" t="str">
        <f t="shared" si="111"/>
        <v>100</v>
      </c>
      <c r="AH1032" s="144"/>
      <c r="AI1032" s="59" t="str">
        <f t="shared" si="112"/>
        <v>-</v>
      </c>
      <c r="AJ1032" s="21" t="str">
        <f t="shared" si="113"/>
        <v>-</v>
      </c>
      <c r="AK1032" s="144"/>
      <c r="AL1032" s="154"/>
      <c r="AM1032" s="154"/>
      <c r="AN1032" s="154"/>
      <c r="AO1032" s="154"/>
      <c r="AP1032" s="144"/>
    </row>
    <row r="1033" spans="9:42">
      <c r="I1033" s="144"/>
      <c r="J1033" s="154"/>
      <c r="K1033" s="154"/>
      <c r="L1033" s="144"/>
      <c r="M1033" s="144"/>
      <c r="N1033" s="144"/>
      <c r="O1033" s="144"/>
      <c r="P1033" s="144"/>
      <c r="Q1033" s="144"/>
      <c r="R1033" s="144"/>
      <c r="S1033" s="42" t="s">
        <v>4893</v>
      </c>
      <c r="T1033" s="26" t="s">
        <v>4894</v>
      </c>
      <c r="U1033" s="144"/>
      <c r="V1033" s="65"/>
      <c r="W1033" s="65"/>
      <c r="X1033" s="65"/>
      <c r="Y1033" s="65"/>
      <c r="Z1033" s="144"/>
      <c r="AA1033" s="49" t="s">
        <v>4895</v>
      </c>
      <c r="AB1033" s="144"/>
      <c r="AC1033" s="59" t="str">
        <f t="shared" si="108"/>
        <v>STAFFF-Campus Life</v>
      </c>
      <c r="AD1033" s="79" t="str">
        <f t="shared" si="109"/>
        <v>STAFFF-Campus Life-100</v>
      </c>
      <c r="AE1033" s="79" t="str">
        <f t="shared" si="110"/>
        <v>STAFFF-Campus Life-100-1</v>
      </c>
      <c r="AF1033" s="27" t="s">
        <v>4895</v>
      </c>
      <c r="AG1033" s="21" t="str">
        <f t="shared" si="111"/>
        <v>100</v>
      </c>
      <c r="AH1033" s="144"/>
      <c r="AI1033" s="59" t="str">
        <f t="shared" si="112"/>
        <v>-</v>
      </c>
      <c r="AJ1033" s="21" t="str">
        <f t="shared" si="113"/>
        <v>-</v>
      </c>
      <c r="AK1033" s="144"/>
      <c r="AL1033" s="154"/>
      <c r="AM1033" s="154"/>
      <c r="AN1033" s="154"/>
      <c r="AO1033" s="154"/>
      <c r="AP1033" s="144"/>
    </row>
    <row r="1034" spans="9:42">
      <c r="I1034" s="144"/>
      <c r="J1034" s="154"/>
      <c r="K1034" s="154"/>
      <c r="L1034" s="144"/>
      <c r="M1034" s="144"/>
      <c r="N1034" s="144"/>
      <c r="O1034" s="144"/>
      <c r="P1034" s="144"/>
      <c r="Q1034" s="144"/>
      <c r="R1034" s="144"/>
      <c r="S1034" s="42" t="s">
        <v>4896</v>
      </c>
      <c r="T1034" s="26" t="s">
        <v>4897</v>
      </c>
      <c r="U1034" s="144"/>
      <c r="V1034" s="65"/>
      <c r="W1034" s="65"/>
      <c r="X1034" s="65"/>
      <c r="Y1034" s="65"/>
      <c r="Z1034" s="144"/>
      <c r="AA1034" s="49" t="s">
        <v>4898</v>
      </c>
      <c r="AB1034" s="144"/>
      <c r="AC1034" s="59" t="str">
        <f t="shared" si="108"/>
        <v>STAFFF-Dean_of_Students</v>
      </c>
      <c r="AD1034" s="79" t="str">
        <f t="shared" si="109"/>
        <v>STAFFF-Dean_of_Students-100</v>
      </c>
      <c r="AE1034" s="79" t="str">
        <f t="shared" si="110"/>
        <v>STAFFF-Dean_of_Students-100-1</v>
      </c>
      <c r="AF1034" s="27" t="s">
        <v>4898</v>
      </c>
      <c r="AG1034" s="21" t="str">
        <f t="shared" si="111"/>
        <v>100</v>
      </c>
      <c r="AH1034" s="144"/>
      <c r="AI1034" s="59" t="str">
        <f t="shared" si="112"/>
        <v>-</v>
      </c>
      <c r="AJ1034" s="21" t="str">
        <f t="shared" si="113"/>
        <v>-</v>
      </c>
      <c r="AK1034" s="144"/>
      <c r="AL1034" s="154"/>
      <c r="AM1034" s="154"/>
      <c r="AN1034" s="154"/>
      <c r="AO1034" s="154"/>
      <c r="AP1034" s="144"/>
    </row>
    <row r="1035" spans="9:42">
      <c r="I1035" s="144"/>
      <c r="J1035" s="154"/>
      <c r="K1035" s="154"/>
      <c r="L1035" s="144"/>
      <c r="M1035" s="144"/>
      <c r="N1035" s="144"/>
      <c r="O1035" s="144"/>
      <c r="P1035" s="144"/>
      <c r="Q1035" s="144"/>
      <c r="R1035" s="144"/>
      <c r="S1035" s="42" t="s">
        <v>4899</v>
      </c>
      <c r="T1035" s="26" t="s">
        <v>4900</v>
      </c>
      <c r="U1035" s="144"/>
      <c r="V1035" s="65"/>
      <c r="W1035" s="65"/>
      <c r="X1035" s="65"/>
      <c r="Y1035" s="65"/>
      <c r="Z1035" s="144"/>
      <c r="AA1035" s="49" t="s">
        <v>4901</v>
      </c>
      <c r="AB1035" s="144"/>
      <c r="AC1035" s="59" t="str">
        <f t="shared" si="108"/>
        <v>STAFFF-Dean_of_Students</v>
      </c>
      <c r="AD1035" s="79" t="str">
        <f t="shared" si="109"/>
        <v>STAFFF-Dean_of_Students-100</v>
      </c>
      <c r="AE1035" s="79" t="str">
        <f t="shared" si="110"/>
        <v>STAFFF-Dean_of_Students-100-2</v>
      </c>
      <c r="AF1035" s="27" t="s">
        <v>4901</v>
      </c>
      <c r="AG1035" s="21" t="str">
        <f t="shared" si="111"/>
        <v>100</v>
      </c>
      <c r="AH1035" s="144"/>
      <c r="AI1035" s="59" t="str">
        <f t="shared" si="112"/>
        <v>-</v>
      </c>
      <c r="AJ1035" s="21" t="str">
        <f t="shared" si="113"/>
        <v>-</v>
      </c>
      <c r="AK1035" s="144"/>
      <c r="AL1035" s="154"/>
      <c r="AM1035" s="154"/>
      <c r="AN1035" s="154"/>
      <c r="AO1035" s="154"/>
      <c r="AP1035" s="144"/>
    </row>
    <row r="1036" spans="9:42">
      <c r="I1036" s="144"/>
      <c r="J1036" s="154"/>
      <c r="K1036" s="154"/>
      <c r="L1036" s="144"/>
      <c r="M1036" s="144"/>
      <c r="N1036" s="144"/>
      <c r="O1036" s="144"/>
      <c r="P1036" s="144"/>
      <c r="Q1036" s="144"/>
      <c r="R1036" s="144"/>
      <c r="S1036" s="42" t="s">
        <v>4902</v>
      </c>
      <c r="T1036" s="26" t="s">
        <v>4903</v>
      </c>
      <c r="U1036" s="144"/>
      <c r="V1036" s="65"/>
      <c r="W1036" s="65"/>
      <c r="X1036" s="65"/>
      <c r="Y1036" s="65"/>
      <c r="Z1036" s="144"/>
      <c r="AA1036" s="49" t="s">
        <v>4904</v>
      </c>
      <c r="AB1036" s="144"/>
      <c r="AC1036" s="59" t="str">
        <f t="shared" si="108"/>
        <v>STAFFF-Dean_of_Students</v>
      </c>
      <c r="AD1036" s="79" t="str">
        <f t="shared" si="109"/>
        <v>STAFFF-Dean_of_Students-100</v>
      </c>
      <c r="AE1036" s="79" t="str">
        <f t="shared" si="110"/>
        <v>STAFFF-Dean_of_Students-100-3</v>
      </c>
      <c r="AF1036" s="27" t="s">
        <v>4904</v>
      </c>
      <c r="AG1036" s="21" t="str">
        <f t="shared" si="111"/>
        <v>100</v>
      </c>
      <c r="AH1036" s="144"/>
      <c r="AI1036" s="59" t="str">
        <f t="shared" si="112"/>
        <v>-</v>
      </c>
      <c r="AJ1036" s="21" t="str">
        <f t="shared" si="113"/>
        <v>-</v>
      </c>
      <c r="AK1036" s="144"/>
      <c r="AL1036" s="154"/>
      <c r="AM1036" s="154"/>
      <c r="AN1036" s="154"/>
      <c r="AO1036" s="154"/>
      <c r="AP1036" s="144"/>
    </row>
    <row r="1037" spans="9:42">
      <c r="I1037" s="144"/>
      <c r="J1037" s="154"/>
      <c r="K1037" s="154"/>
      <c r="L1037" s="144"/>
      <c r="M1037" s="144"/>
      <c r="N1037" s="144"/>
      <c r="O1037" s="144"/>
      <c r="P1037" s="144"/>
      <c r="Q1037" s="144"/>
      <c r="R1037" s="144"/>
      <c r="S1037" s="42" t="s">
        <v>4905</v>
      </c>
      <c r="T1037" s="26" t="s">
        <v>4906</v>
      </c>
      <c r="U1037" s="144"/>
      <c r="V1037" s="65"/>
      <c r="W1037" s="65"/>
      <c r="X1037" s="65"/>
      <c r="Y1037" s="65"/>
      <c r="Z1037" s="144"/>
      <c r="AA1037" s="49" t="s">
        <v>4907</v>
      </c>
      <c r="AB1037" s="144"/>
      <c r="AC1037" s="59" t="str">
        <f t="shared" si="108"/>
        <v>STAFFF-Dean_of_Students</v>
      </c>
      <c r="AD1037" s="79" t="str">
        <f t="shared" si="109"/>
        <v>STAFFF-Dean_of_Students-100</v>
      </c>
      <c r="AE1037" s="79" t="str">
        <f t="shared" si="110"/>
        <v>STAFFF-Dean_of_Students-100-4</v>
      </c>
      <c r="AF1037" s="27" t="s">
        <v>4907</v>
      </c>
      <c r="AG1037" s="21" t="str">
        <f t="shared" si="111"/>
        <v>100</v>
      </c>
      <c r="AH1037" s="144"/>
      <c r="AI1037" s="59" t="str">
        <f t="shared" si="112"/>
        <v>-</v>
      </c>
      <c r="AJ1037" s="21" t="str">
        <f t="shared" si="113"/>
        <v>-</v>
      </c>
      <c r="AK1037" s="144"/>
      <c r="AL1037" s="154"/>
      <c r="AM1037" s="154"/>
      <c r="AN1037" s="154"/>
      <c r="AO1037" s="154"/>
      <c r="AP1037" s="144"/>
    </row>
    <row r="1038" spans="9:42">
      <c r="I1038" s="144"/>
      <c r="J1038" s="154"/>
      <c r="K1038" s="154"/>
      <c r="L1038" s="144"/>
      <c r="M1038" s="144"/>
      <c r="N1038" s="144"/>
      <c r="O1038" s="144"/>
      <c r="P1038" s="144"/>
      <c r="Q1038" s="144"/>
      <c r="R1038" s="144"/>
      <c r="S1038" s="42" t="s">
        <v>4908</v>
      </c>
      <c r="T1038" s="26" t="s">
        <v>4909</v>
      </c>
      <c r="U1038" s="144"/>
      <c r="V1038" s="65"/>
      <c r="W1038" s="65"/>
      <c r="X1038" s="65"/>
      <c r="Y1038" s="65"/>
      <c r="Z1038" s="144"/>
      <c r="AA1038" s="49" t="s">
        <v>4910</v>
      </c>
      <c r="AB1038" s="144"/>
      <c r="AC1038" s="59" t="str">
        <f t="shared" si="108"/>
        <v>STAFFF-Dean_of_Students</v>
      </c>
      <c r="AD1038" s="79" t="str">
        <f t="shared" si="109"/>
        <v>STAFFF-Dean_of_Students-100</v>
      </c>
      <c r="AE1038" s="79" t="str">
        <f t="shared" si="110"/>
        <v>STAFFF-Dean_of_Students-100-5</v>
      </c>
      <c r="AF1038" s="27" t="s">
        <v>4910</v>
      </c>
      <c r="AG1038" s="21" t="str">
        <f t="shared" si="111"/>
        <v>100</v>
      </c>
      <c r="AH1038" s="144"/>
      <c r="AI1038" s="59" t="str">
        <f t="shared" si="112"/>
        <v>-</v>
      </c>
      <c r="AJ1038" s="21" t="str">
        <f t="shared" si="113"/>
        <v>-</v>
      </c>
      <c r="AK1038" s="144"/>
      <c r="AL1038" s="154"/>
      <c r="AM1038" s="154"/>
      <c r="AN1038" s="154"/>
      <c r="AO1038" s="154"/>
      <c r="AP1038" s="144"/>
    </row>
    <row r="1039" spans="9:42">
      <c r="I1039" s="144"/>
      <c r="J1039" s="154"/>
      <c r="K1039" s="154"/>
      <c r="L1039" s="144"/>
      <c r="M1039" s="144"/>
      <c r="N1039" s="144"/>
      <c r="O1039" s="144"/>
      <c r="P1039" s="144"/>
      <c r="Q1039" s="144"/>
      <c r="R1039" s="144"/>
      <c r="S1039" s="42" t="s">
        <v>4911</v>
      </c>
      <c r="T1039" s="26" t="s">
        <v>4912</v>
      </c>
      <c r="U1039" s="144"/>
      <c r="V1039" s="65"/>
      <c r="W1039" s="65"/>
      <c r="X1039" s="65"/>
      <c r="Y1039" s="65"/>
      <c r="Z1039" s="144"/>
      <c r="AA1039" s="49" t="s">
        <v>4913</v>
      </c>
      <c r="AB1039" s="144"/>
      <c r="AC1039" s="59" t="str">
        <f t="shared" si="108"/>
        <v>UCAS</v>
      </c>
      <c r="AD1039" s="79" t="str">
        <f t="shared" si="109"/>
        <v>UCAS-100</v>
      </c>
      <c r="AE1039" s="79" t="str">
        <f t="shared" si="110"/>
        <v>UCAS-100-7</v>
      </c>
      <c r="AF1039" s="27" t="s">
        <v>4913</v>
      </c>
      <c r="AG1039" s="21" t="str">
        <f t="shared" si="111"/>
        <v>100</v>
      </c>
      <c r="AH1039" s="144"/>
      <c r="AI1039" s="59" t="str">
        <f t="shared" si="112"/>
        <v>-</v>
      </c>
      <c r="AJ1039" s="21" t="str">
        <f t="shared" si="113"/>
        <v>-</v>
      </c>
      <c r="AK1039" s="144"/>
      <c r="AL1039" s="154"/>
      <c r="AM1039" s="154"/>
      <c r="AN1039" s="154"/>
      <c r="AO1039" s="154"/>
      <c r="AP1039" s="144"/>
    </row>
    <row r="1040" spans="9:42">
      <c r="I1040" s="144"/>
      <c r="J1040" s="154"/>
      <c r="K1040" s="154"/>
      <c r="L1040" s="144"/>
      <c r="M1040" s="144"/>
      <c r="N1040" s="144"/>
      <c r="O1040" s="144"/>
      <c r="P1040" s="144"/>
      <c r="Q1040" s="144"/>
      <c r="R1040" s="144"/>
      <c r="S1040" s="42" t="s">
        <v>4914</v>
      </c>
      <c r="T1040" s="26" t="s">
        <v>3108</v>
      </c>
      <c r="U1040" s="144"/>
      <c r="V1040" s="65"/>
      <c r="W1040" s="65"/>
      <c r="X1040" s="65"/>
      <c r="Y1040" s="65"/>
      <c r="Z1040" s="144"/>
      <c r="AA1040" s="49" t="s">
        <v>4915</v>
      </c>
      <c r="AB1040" s="144"/>
      <c r="AC1040" s="59" t="str">
        <f t="shared" si="108"/>
        <v>STAFFF-Counseling_Ctr</v>
      </c>
      <c r="AD1040" s="79" t="str">
        <f t="shared" si="109"/>
        <v>STAFFF-Counseling_Ctr-100</v>
      </c>
      <c r="AE1040" s="79" t="str">
        <f t="shared" si="110"/>
        <v>STAFFF-Counseling_Ctr-100-1</v>
      </c>
      <c r="AF1040" s="27" t="s">
        <v>4915</v>
      </c>
      <c r="AG1040" s="21" t="str">
        <f t="shared" si="111"/>
        <v>100</v>
      </c>
      <c r="AH1040" s="144"/>
      <c r="AI1040" s="59" t="str">
        <f t="shared" si="112"/>
        <v>-</v>
      </c>
      <c r="AJ1040" s="21" t="str">
        <f t="shared" si="113"/>
        <v>-</v>
      </c>
      <c r="AK1040" s="144"/>
      <c r="AL1040" s="154"/>
      <c r="AM1040" s="154"/>
      <c r="AN1040" s="154"/>
      <c r="AO1040" s="154"/>
      <c r="AP1040" s="144"/>
    </row>
    <row r="1041" spans="9:42">
      <c r="I1041" s="144"/>
      <c r="J1041" s="154"/>
      <c r="K1041" s="154"/>
      <c r="L1041" s="144"/>
      <c r="M1041" s="144"/>
      <c r="N1041" s="144"/>
      <c r="O1041" s="144"/>
      <c r="P1041" s="144"/>
      <c r="Q1041" s="144"/>
      <c r="R1041" s="144"/>
      <c r="S1041" s="42" t="s">
        <v>4916</v>
      </c>
      <c r="T1041" s="26" t="s">
        <v>3108</v>
      </c>
      <c r="U1041" s="144"/>
      <c r="V1041" s="65"/>
      <c r="W1041" s="65"/>
      <c r="X1041" s="65"/>
      <c r="Y1041" s="65"/>
      <c r="Z1041" s="144"/>
      <c r="AA1041" s="49" t="s">
        <v>4917</v>
      </c>
      <c r="AB1041" s="144"/>
      <c r="AC1041" s="59" t="str">
        <f t="shared" si="108"/>
        <v>STAFFF-Counseling_Ctr</v>
      </c>
      <c r="AD1041" s="79" t="str">
        <f t="shared" si="109"/>
        <v>STAFFF-Counseling_Ctr-100</v>
      </c>
      <c r="AE1041" s="79" t="str">
        <f t="shared" si="110"/>
        <v>STAFFF-Counseling_Ctr-100-2</v>
      </c>
      <c r="AF1041" s="27" t="s">
        <v>4917</v>
      </c>
      <c r="AG1041" s="21" t="str">
        <f t="shared" si="111"/>
        <v>100</v>
      </c>
      <c r="AH1041" s="144"/>
      <c r="AI1041" s="59" t="str">
        <f t="shared" si="112"/>
        <v>-</v>
      </c>
      <c r="AJ1041" s="21" t="str">
        <f t="shared" si="113"/>
        <v>-</v>
      </c>
      <c r="AK1041" s="144"/>
      <c r="AL1041" s="154"/>
      <c r="AM1041" s="154"/>
      <c r="AN1041" s="154"/>
      <c r="AO1041" s="154"/>
      <c r="AP1041" s="144"/>
    </row>
    <row r="1042" spans="9:42">
      <c r="I1042" s="144"/>
      <c r="J1042" s="154"/>
      <c r="K1042" s="154"/>
      <c r="L1042" s="144"/>
      <c r="M1042" s="144"/>
      <c r="N1042" s="144"/>
      <c r="O1042" s="144"/>
      <c r="P1042" s="144"/>
      <c r="Q1042" s="144"/>
      <c r="R1042" s="144"/>
      <c r="S1042" s="42" t="s">
        <v>4918</v>
      </c>
      <c r="T1042" s="26" t="s">
        <v>4919</v>
      </c>
      <c r="U1042" s="144"/>
      <c r="V1042" s="65"/>
      <c r="W1042" s="65"/>
      <c r="X1042" s="65"/>
      <c r="Y1042" s="65"/>
      <c r="Z1042" s="144"/>
      <c r="AA1042" s="49" t="s">
        <v>4920</v>
      </c>
      <c r="AB1042" s="144"/>
      <c r="AC1042" s="59" t="str">
        <f t="shared" si="108"/>
        <v>PROVOST-Global_Strategies</v>
      </c>
      <c r="AD1042" s="79" t="str">
        <f t="shared" si="109"/>
        <v>PROVOST-Global_Strategies-100</v>
      </c>
      <c r="AE1042" s="79" t="str">
        <f t="shared" si="110"/>
        <v>PROVOST-Global_Strategies-100-8</v>
      </c>
      <c r="AF1042" s="27" t="s">
        <v>4920</v>
      </c>
      <c r="AG1042" s="21" t="str">
        <f t="shared" si="111"/>
        <v>100</v>
      </c>
      <c r="AH1042" s="144"/>
      <c r="AI1042" s="59" t="str">
        <f t="shared" si="112"/>
        <v>-</v>
      </c>
      <c r="AJ1042" s="21" t="str">
        <f t="shared" si="113"/>
        <v>-</v>
      </c>
      <c r="AK1042" s="144"/>
      <c r="AL1042" s="154"/>
      <c r="AM1042" s="154"/>
      <c r="AN1042" s="154"/>
      <c r="AO1042" s="154"/>
      <c r="AP1042" s="144"/>
    </row>
    <row r="1043" spans="9:42">
      <c r="I1043" s="144"/>
      <c r="J1043" s="154"/>
      <c r="K1043" s="154"/>
      <c r="L1043" s="144"/>
      <c r="M1043" s="144"/>
      <c r="N1043" s="144"/>
      <c r="O1043" s="144"/>
      <c r="P1043" s="144"/>
      <c r="Q1043" s="144"/>
      <c r="R1043" s="144"/>
      <c r="S1043" s="42" t="s">
        <v>4921</v>
      </c>
      <c r="T1043" s="26" t="s">
        <v>4922</v>
      </c>
      <c r="U1043" s="144"/>
      <c r="V1043" s="65"/>
      <c r="W1043" s="65"/>
      <c r="X1043" s="65"/>
      <c r="Y1043" s="65"/>
      <c r="Z1043" s="144"/>
      <c r="AA1043" s="49" t="s">
        <v>4923</v>
      </c>
      <c r="AB1043" s="144"/>
      <c r="AC1043" s="59" t="str">
        <f t="shared" si="108"/>
        <v>CED-Women_Center</v>
      </c>
      <c r="AD1043" s="79" t="str">
        <f t="shared" si="109"/>
        <v>CED-Women_Center-100</v>
      </c>
      <c r="AE1043" s="79" t="str">
        <f t="shared" si="110"/>
        <v>CED-Women_Center-100-1</v>
      </c>
      <c r="AF1043" s="27" t="s">
        <v>4923</v>
      </c>
      <c r="AG1043" s="21" t="str">
        <f t="shared" si="111"/>
        <v>100</v>
      </c>
      <c r="AH1043" s="144"/>
      <c r="AI1043" s="59" t="str">
        <f t="shared" si="112"/>
        <v>-</v>
      </c>
      <c r="AJ1043" s="21" t="str">
        <f t="shared" si="113"/>
        <v>-</v>
      </c>
      <c r="AK1043" s="144"/>
      <c r="AL1043" s="154"/>
      <c r="AM1043" s="154"/>
      <c r="AN1043" s="154"/>
      <c r="AO1043" s="154"/>
      <c r="AP1043" s="144"/>
    </row>
    <row r="1044" spans="9:42">
      <c r="I1044" s="144"/>
      <c r="J1044" s="154"/>
      <c r="K1044" s="154"/>
      <c r="L1044" s="144"/>
      <c r="M1044" s="144"/>
      <c r="N1044" s="144"/>
      <c r="O1044" s="144"/>
      <c r="P1044" s="144"/>
      <c r="Q1044" s="144"/>
      <c r="R1044" s="144"/>
      <c r="S1044" s="42" t="s">
        <v>4924</v>
      </c>
      <c r="T1044" s="26" t="s">
        <v>4925</v>
      </c>
      <c r="U1044" s="144"/>
      <c r="V1044" s="65"/>
      <c r="W1044" s="65"/>
      <c r="X1044" s="65"/>
      <c r="Y1044" s="65"/>
      <c r="Z1044" s="144"/>
      <c r="AA1044" s="49" t="s">
        <v>4926</v>
      </c>
      <c r="AB1044" s="144"/>
      <c r="AC1044" s="59" t="str">
        <f t="shared" si="108"/>
        <v>STAFFF-DisabilAccessInc</v>
      </c>
      <c r="AD1044" s="79" t="str">
        <f t="shared" si="109"/>
        <v>STAFFF-DisabilAccessInc-100</v>
      </c>
      <c r="AE1044" s="79" t="str">
        <f t="shared" si="110"/>
        <v>STAFFF-DisabilAccessInc-100-1</v>
      </c>
      <c r="AF1044" s="27" t="s">
        <v>4926</v>
      </c>
      <c r="AG1044" s="21" t="str">
        <f t="shared" si="111"/>
        <v>100</v>
      </c>
      <c r="AH1044" s="144"/>
      <c r="AI1044" s="59" t="str">
        <f t="shared" si="112"/>
        <v>-</v>
      </c>
      <c r="AJ1044" s="21" t="str">
        <f t="shared" si="113"/>
        <v>-</v>
      </c>
      <c r="AK1044" s="144"/>
      <c r="AL1044" s="154"/>
      <c r="AM1044" s="154"/>
      <c r="AN1044" s="154"/>
      <c r="AO1044" s="154"/>
      <c r="AP1044" s="144"/>
    </row>
    <row r="1045" spans="9:42">
      <c r="I1045" s="144"/>
      <c r="J1045" s="154"/>
      <c r="K1045" s="154"/>
      <c r="L1045" s="144"/>
      <c r="M1045" s="144"/>
      <c r="N1045" s="144"/>
      <c r="O1045" s="144"/>
      <c r="P1045" s="144"/>
      <c r="Q1045" s="144"/>
      <c r="R1045" s="144"/>
      <c r="S1045" s="42" t="s">
        <v>4927</v>
      </c>
      <c r="T1045" s="26" t="s">
        <v>4928</v>
      </c>
      <c r="U1045" s="144"/>
      <c r="V1045" s="65"/>
      <c r="W1045" s="65"/>
      <c r="X1045" s="65"/>
      <c r="Y1045" s="65"/>
      <c r="Z1045" s="144"/>
      <c r="AA1045" s="49" t="s">
        <v>4929</v>
      </c>
      <c r="AB1045" s="144"/>
      <c r="AC1045" s="59" t="str">
        <f t="shared" si="108"/>
        <v>STAFFF-DisabilAccessInc</v>
      </c>
      <c r="AD1045" s="79" t="str">
        <f t="shared" si="109"/>
        <v>STAFFF-DisabilAccessInc-100</v>
      </c>
      <c r="AE1045" s="79" t="str">
        <f t="shared" si="110"/>
        <v>STAFFF-DisabilAccessInc-100-2</v>
      </c>
      <c r="AF1045" s="27" t="s">
        <v>4929</v>
      </c>
      <c r="AG1045" s="21" t="str">
        <f t="shared" si="111"/>
        <v>100</v>
      </c>
      <c r="AH1045" s="144"/>
      <c r="AI1045" s="59" t="str">
        <f t="shared" si="112"/>
        <v>-</v>
      </c>
      <c r="AJ1045" s="21" t="str">
        <f t="shared" si="113"/>
        <v>-</v>
      </c>
      <c r="AK1045" s="144"/>
      <c r="AL1045" s="154"/>
      <c r="AM1045" s="154"/>
      <c r="AN1045" s="154"/>
      <c r="AO1045" s="154"/>
      <c r="AP1045" s="144"/>
    </row>
    <row r="1046" spans="9:42">
      <c r="I1046" s="144"/>
      <c r="J1046" s="154"/>
      <c r="K1046" s="154"/>
      <c r="L1046" s="144"/>
      <c r="M1046" s="144"/>
      <c r="N1046" s="144"/>
      <c r="O1046" s="144"/>
      <c r="P1046" s="144"/>
      <c r="Q1046" s="144"/>
      <c r="R1046" s="144"/>
      <c r="S1046" s="42" t="s">
        <v>4930</v>
      </c>
      <c r="T1046" s="26" t="s">
        <v>2734</v>
      </c>
      <c r="U1046" s="144"/>
      <c r="V1046" s="65"/>
      <c r="W1046" s="65"/>
      <c r="X1046" s="65"/>
      <c r="Y1046" s="65"/>
      <c r="Z1046" s="144"/>
      <c r="AA1046" s="49" t="s">
        <v>4931</v>
      </c>
      <c r="AB1046" s="144"/>
      <c r="AC1046" s="59" t="str">
        <f t="shared" si="108"/>
        <v>CED-Gender&amp;Sexuality_Ctr</v>
      </c>
      <c r="AD1046" s="79" t="str">
        <f t="shared" si="109"/>
        <v>CED-Gender&amp;Sexuality_Ctr-100</v>
      </c>
      <c r="AE1046" s="79" t="str">
        <f t="shared" si="110"/>
        <v>CED-Gender&amp;Sexuality_Ctr-100-1</v>
      </c>
      <c r="AF1046" s="27" t="s">
        <v>4931</v>
      </c>
      <c r="AG1046" s="21" t="str">
        <f t="shared" si="111"/>
        <v>100</v>
      </c>
      <c r="AH1046" s="144"/>
      <c r="AI1046" s="59" t="str">
        <f t="shared" si="112"/>
        <v>-</v>
      </c>
      <c r="AJ1046" s="21" t="str">
        <f t="shared" si="113"/>
        <v>-</v>
      </c>
      <c r="AK1046" s="144"/>
      <c r="AL1046" s="154"/>
      <c r="AM1046" s="154"/>
      <c r="AN1046" s="154"/>
      <c r="AO1046" s="154"/>
      <c r="AP1046" s="144"/>
    </row>
    <row r="1047" spans="9:42">
      <c r="I1047" s="144"/>
      <c r="J1047" s="154"/>
      <c r="K1047" s="154"/>
      <c r="L1047" s="144"/>
      <c r="M1047" s="144"/>
      <c r="N1047" s="144"/>
      <c r="O1047" s="144"/>
      <c r="P1047" s="144"/>
      <c r="Q1047" s="144"/>
      <c r="R1047" s="144"/>
      <c r="S1047" s="42" t="s">
        <v>4932</v>
      </c>
      <c r="T1047" s="26" t="s">
        <v>3108</v>
      </c>
      <c r="U1047" s="144"/>
      <c r="V1047" s="65"/>
      <c r="W1047" s="65"/>
      <c r="X1047" s="65"/>
      <c r="Y1047" s="65"/>
      <c r="Z1047" s="144"/>
      <c r="AA1047" s="49" t="s">
        <v>4933</v>
      </c>
      <c r="AB1047" s="144"/>
      <c r="AC1047" s="59" t="str">
        <f t="shared" si="108"/>
        <v>ATHLETICS</v>
      </c>
      <c r="AD1047" s="79" t="str">
        <f t="shared" si="109"/>
        <v>ATHLETICS-100</v>
      </c>
      <c r="AE1047" s="79" t="str">
        <f t="shared" si="110"/>
        <v>ATHLETICS-100-1</v>
      </c>
      <c r="AF1047" s="27" t="s">
        <v>4933</v>
      </c>
      <c r="AG1047" s="21" t="str">
        <f t="shared" si="111"/>
        <v>100</v>
      </c>
      <c r="AH1047" s="144"/>
      <c r="AI1047" s="59" t="str">
        <f t="shared" si="112"/>
        <v>-</v>
      </c>
      <c r="AJ1047" s="21" t="str">
        <f t="shared" si="113"/>
        <v>-</v>
      </c>
      <c r="AK1047" s="144"/>
      <c r="AL1047" s="154"/>
      <c r="AM1047" s="154"/>
      <c r="AN1047" s="154"/>
      <c r="AO1047" s="154"/>
      <c r="AP1047" s="144"/>
    </row>
    <row r="1048" spans="9:42">
      <c r="I1048" s="144"/>
      <c r="J1048" s="154"/>
      <c r="K1048" s="154"/>
      <c r="L1048" s="144"/>
      <c r="M1048" s="144"/>
      <c r="N1048" s="144"/>
      <c r="O1048" s="144"/>
      <c r="P1048" s="144"/>
      <c r="Q1048" s="144"/>
      <c r="R1048" s="144"/>
      <c r="S1048" s="42" t="s">
        <v>4934</v>
      </c>
      <c r="T1048" s="26" t="s">
        <v>4935</v>
      </c>
      <c r="U1048" s="144"/>
      <c r="V1048" s="65"/>
      <c r="W1048" s="65"/>
      <c r="X1048" s="65"/>
      <c r="Y1048" s="65"/>
      <c r="Z1048" s="144"/>
      <c r="AA1048" s="49" t="s">
        <v>4936</v>
      </c>
      <c r="AB1048" s="144"/>
      <c r="AC1048" s="59" t="str">
        <f t="shared" si="108"/>
        <v>ATHLETICS</v>
      </c>
      <c r="AD1048" s="79" t="str">
        <f t="shared" si="109"/>
        <v>ATHLETICS-100</v>
      </c>
      <c r="AE1048" s="79" t="str">
        <f t="shared" si="110"/>
        <v>ATHLETICS-100-2</v>
      </c>
      <c r="AF1048" s="27" t="s">
        <v>4936</v>
      </c>
      <c r="AG1048" s="21" t="str">
        <f t="shared" si="111"/>
        <v>100</v>
      </c>
      <c r="AH1048" s="144"/>
      <c r="AI1048" s="59" t="str">
        <f t="shared" si="112"/>
        <v>-</v>
      </c>
      <c r="AJ1048" s="21" t="str">
        <f t="shared" si="113"/>
        <v>-</v>
      </c>
      <c r="AK1048" s="144"/>
      <c r="AL1048" s="154"/>
      <c r="AM1048" s="154"/>
      <c r="AN1048" s="154"/>
      <c r="AO1048" s="154"/>
      <c r="AP1048" s="144"/>
    </row>
    <row r="1049" spans="9:42">
      <c r="I1049" s="144"/>
      <c r="J1049" s="154"/>
      <c r="K1049" s="154"/>
      <c r="L1049" s="144"/>
      <c r="M1049" s="144"/>
      <c r="N1049" s="144"/>
      <c r="O1049" s="144"/>
      <c r="P1049" s="144"/>
      <c r="Q1049" s="144"/>
      <c r="R1049" s="144"/>
      <c r="S1049" s="42" t="s">
        <v>4937</v>
      </c>
      <c r="T1049" s="26" t="s">
        <v>4938</v>
      </c>
      <c r="U1049" s="144"/>
      <c r="V1049" s="65"/>
      <c r="W1049" s="65"/>
      <c r="X1049" s="65"/>
      <c r="Y1049" s="65"/>
      <c r="Z1049" s="144"/>
      <c r="AA1049" s="49" t="s">
        <v>4939</v>
      </c>
      <c r="AB1049" s="144"/>
      <c r="AC1049" s="59" t="str">
        <f t="shared" si="108"/>
        <v>ATHLETICS</v>
      </c>
      <c r="AD1049" s="79" t="str">
        <f t="shared" si="109"/>
        <v>ATHLETICS-100</v>
      </c>
      <c r="AE1049" s="79" t="str">
        <f t="shared" si="110"/>
        <v>ATHLETICS-100-3</v>
      </c>
      <c r="AF1049" s="27" t="s">
        <v>4939</v>
      </c>
      <c r="AG1049" s="21" t="str">
        <f t="shared" si="111"/>
        <v>100</v>
      </c>
      <c r="AH1049" s="144"/>
      <c r="AI1049" s="59" t="str">
        <f t="shared" si="112"/>
        <v>-</v>
      </c>
      <c r="AJ1049" s="21" t="str">
        <f t="shared" si="113"/>
        <v>-</v>
      </c>
      <c r="AK1049" s="144"/>
      <c r="AL1049" s="154"/>
      <c r="AM1049" s="154"/>
      <c r="AN1049" s="154"/>
      <c r="AO1049" s="154"/>
      <c r="AP1049" s="144"/>
    </row>
    <row r="1050" spans="9:42">
      <c r="I1050" s="144"/>
      <c r="J1050" s="154"/>
      <c r="K1050" s="154"/>
      <c r="L1050" s="144"/>
      <c r="M1050" s="144"/>
      <c r="N1050" s="144"/>
      <c r="O1050" s="144"/>
      <c r="P1050" s="144"/>
      <c r="Q1050" s="144"/>
      <c r="R1050" s="144"/>
      <c r="S1050" s="42" t="s">
        <v>4940</v>
      </c>
      <c r="T1050" s="26" t="s">
        <v>3108</v>
      </c>
      <c r="U1050" s="144"/>
      <c r="V1050" s="65"/>
      <c r="W1050" s="65"/>
      <c r="X1050" s="65"/>
      <c r="Y1050" s="65"/>
      <c r="Z1050" s="144"/>
      <c r="AA1050" s="49" t="s">
        <v>4941</v>
      </c>
      <c r="AB1050" s="144"/>
      <c r="AC1050" s="59" t="str">
        <f t="shared" si="108"/>
        <v>ATHLETICS</v>
      </c>
      <c r="AD1050" s="79" t="str">
        <f t="shared" si="109"/>
        <v>ATHLETICS-100</v>
      </c>
      <c r="AE1050" s="79" t="str">
        <f t="shared" si="110"/>
        <v>ATHLETICS-100-4</v>
      </c>
      <c r="AF1050" s="27" t="s">
        <v>4941</v>
      </c>
      <c r="AG1050" s="21" t="str">
        <f t="shared" si="111"/>
        <v>100</v>
      </c>
      <c r="AH1050" s="144"/>
      <c r="AI1050" s="59" t="str">
        <f t="shared" si="112"/>
        <v>-</v>
      </c>
      <c r="AJ1050" s="21" t="str">
        <f t="shared" si="113"/>
        <v>-</v>
      </c>
      <c r="AK1050" s="144"/>
      <c r="AL1050" s="154"/>
      <c r="AM1050" s="154"/>
      <c r="AN1050" s="154"/>
      <c r="AO1050" s="154"/>
      <c r="AP1050" s="144"/>
    </row>
    <row r="1051" spans="9:42">
      <c r="I1051" s="144"/>
      <c r="J1051" s="154"/>
      <c r="K1051" s="154"/>
      <c r="L1051" s="144"/>
      <c r="M1051" s="144"/>
      <c r="N1051" s="144"/>
      <c r="O1051" s="144"/>
      <c r="P1051" s="144"/>
      <c r="Q1051" s="144"/>
      <c r="R1051" s="144"/>
      <c r="S1051" s="42" t="s">
        <v>4942</v>
      </c>
      <c r="T1051" s="26" t="s">
        <v>3108</v>
      </c>
      <c r="U1051" s="144"/>
      <c r="V1051" s="65"/>
      <c r="W1051" s="65"/>
      <c r="X1051" s="65"/>
      <c r="Y1051" s="65"/>
      <c r="Z1051" s="144"/>
      <c r="AA1051" s="49" t="s">
        <v>4943</v>
      </c>
      <c r="AB1051" s="144"/>
      <c r="AC1051" s="59" t="str">
        <f t="shared" si="108"/>
        <v>ATHLETICS</v>
      </c>
      <c r="AD1051" s="79" t="str">
        <f t="shared" si="109"/>
        <v>ATHLETICS-100</v>
      </c>
      <c r="AE1051" s="79" t="str">
        <f t="shared" si="110"/>
        <v>ATHLETICS-100-5</v>
      </c>
      <c r="AF1051" s="27" t="s">
        <v>4943</v>
      </c>
      <c r="AG1051" s="21" t="str">
        <f t="shared" si="111"/>
        <v>100</v>
      </c>
      <c r="AH1051" s="144"/>
      <c r="AI1051" s="59" t="str">
        <f t="shared" si="112"/>
        <v>-</v>
      </c>
      <c r="AJ1051" s="21" t="str">
        <f t="shared" si="113"/>
        <v>-</v>
      </c>
      <c r="AK1051" s="144"/>
      <c r="AL1051" s="154"/>
      <c r="AM1051" s="154"/>
      <c r="AN1051" s="154"/>
      <c r="AO1051" s="154"/>
      <c r="AP1051" s="144"/>
    </row>
    <row r="1052" spans="9:42">
      <c r="I1052" s="144"/>
      <c r="J1052" s="154"/>
      <c r="K1052" s="154"/>
      <c r="L1052" s="144"/>
      <c r="M1052" s="144"/>
      <c r="N1052" s="144"/>
      <c r="O1052" s="144"/>
      <c r="P1052" s="144"/>
      <c r="Q1052" s="144"/>
      <c r="R1052" s="144"/>
      <c r="S1052" s="42" t="s">
        <v>4944</v>
      </c>
      <c r="T1052" s="26" t="s">
        <v>4945</v>
      </c>
      <c r="U1052" s="144"/>
      <c r="V1052" s="65"/>
      <c r="W1052" s="65"/>
      <c r="X1052" s="65"/>
      <c r="Y1052" s="65"/>
      <c r="Z1052" s="144"/>
      <c r="AA1052" s="49" t="s">
        <v>4946</v>
      </c>
      <c r="AB1052" s="144"/>
      <c r="AC1052" s="59" t="str">
        <f t="shared" si="108"/>
        <v>ATHLETICS</v>
      </c>
      <c r="AD1052" s="79" t="str">
        <f t="shared" si="109"/>
        <v>ATHLETICS-100</v>
      </c>
      <c r="AE1052" s="79" t="str">
        <f t="shared" si="110"/>
        <v>ATHLETICS-100-6</v>
      </c>
      <c r="AF1052" s="27" t="s">
        <v>4946</v>
      </c>
      <c r="AG1052" s="21" t="str">
        <f t="shared" si="111"/>
        <v>100</v>
      </c>
      <c r="AH1052" s="144"/>
      <c r="AI1052" s="59" t="str">
        <f t="shared" si="112"/>
        <v>-</v>
      </c>
      <c r="AJ1052" s="21" t="str">
        <f t="shared" si="113"/>
        <v>-</v>
      </c>
      <c r="AK1052" s="144"/>
      <c r="AL1052" s="154"/>
      <c r="AM1052" s="154"/>
      <c r="AN1052" s="154"/>
      <c r="AO1052" s="154"/>
      <c r="AP1052" s="144"/>
    </row>
    <row r="1053" spans="9:42">
      <c r="I1053" s="144"/>
      <c r="J1053" s="154"/>
      <c r="K1053" s="154"/>
      <c r="L1053" s="144"/>
      <c r="M1053" s="144"/>
      <c r="N1053" s="144"/>
      <c r="O1053" s="144"/>
      <c r="P1053" s="144"/>
      <c r="Q1053" s="144"/>
      <c r="R1053" s="144"/>
      <c r="S1053" s="42" t="s">
        <v>4947</v>
      </c>
      <c r="T1053" s="26" t="s">
        <v>4948</v>
      </c>
      <c r="U1053" s="144"/>
      <c r="V1053" s="65"/>
      <c r="W1053" s="65"/>
      <c r="X1053" s="65"/>
      <c r="Y1053" s="65"/>
      <c r="Z1053" s="144"/>
      <c r="AA1053" s="49" t="s">
        <v>4949</v>
      </c>
      <c r="AB1053" s="144"/>
      <c r="AC1053" s="59" t="str">
        <f t="shared" si="108"/>
        <v>ATHLETICS</v>
      </c>
      <c r="AD1053" s="79" t="str">
        <f t="shared" si="109"/>
        <v>ATHLETICS-100</v>
      </c>
      <c r="AE1053" s="79" t="str">
        <f t="shared" si="110"/>
        <v>ATHLETICS-100-7</v>
      </c>
      <c r="AF1053" s="27" t="s">
        <v>4949</v>
      </c>
      <c r="AG1053" s="21" t="str">
        <f t="shared" si="111"/>
        <v>100</v>
      </c>
      <c r="AH1053" s="144"/>
      <c r="AI1053" s="59" t="str">
        <f t="shared" si="112"/>
        <v>-</v>
      </c>
      <c r="AJ1053" s="21" t="str">
        <f t="shared" si="113"/>
        <v>-</v>
      </c>
      <c r="AK1053" s="144"/>
      <c r="AL1053" s="154"/>
      <c r="AM1053" s="154"/>
      <c r="AN1053" s="154"/>
      <c r="AO1053" s="154"/>
      <c r="AP1053" s="144"/>
    </row>
    <row r="1054" spans="9:42">
      <c r="I1054" s="144"/>
      <c r="J1054" s="154"/>
      <c r="K1054" s="154"/>
      <c r="L1054" s="144"/>
      <c r="M1054" s="144"/>
      <c r="N1054" s="144"/>
      <c r="O1054" s="144"/>
      <c r="P1054" s="144"/>
      <c r="Q1054" s="144"/>
      <c r="R1054" s="144"/>
      <c r="S1054" s="42" t="s">
        <v>4950</v>
      </c>
      <c r="T1054" s="26" t="s">
        <v>4951</v>
      </c>
      <c r="U1054" s="144"/>
      <c r="V1054" s="65"/>
      <c r="W1054" s="65"/>
      <c r="X1054" s="65"/>
      <c r="Y1054" s="65"/>
      <c r="Z1054" s="144"/>
      <c r="AA1054" s="49" t="s">
        <v>4952</v>
      </c>
      <c r="AB1054" s="144"/>
      <c r="AC1054" s="59" t="str">
        <f t="shared" si="108"/>
        <v>ATHLETICS</v>
      </c>
      <c r="AD1054" s="79" t="str">
        <f t="shared" si="109"/>
        <v>ATHLETICS-100</v>
      </c>
      <c r="AE1054" s="79" t="str">
        <f t="shared" si="110"/>
        <v>ATHLETICS-100-8</v>
      </c>
      <c r="AF1054" s="27" t="s">
        <v>4952</v>
      </c>
      <c r="AG1054" s="21" t="str">
        <f t="shared" si="111"/>
        <v>100</v>
      </c>
      <c r="AH1054" s="144"/>
      <c r="AI1054" s="59" t="str">
        <f t="shared" si="112"/>
        <v>-</v>
      </c>
      <c r="AJ1054" s="21" t="str">
        <f t="shared" si="113"/>
        <v>-</v>
      </c>
      <c r="AK1054" s="144"/>
      <c r="AL1054" s="154"/>
      <c r="AM1054" s="154"/>
      <c r="AN1054" s="154"/>
      <c r="AO1054" s="154"/>
      <c r="AP1054" s="144"/>
    </row>
    <row r="1055" spans="9:42">
      <c r="I1055" s="144"/>
      <c r="J1055" s="154"/>
      <c r="K1055" s="154"/>
      <c r="L1055" s="144"/>
      <c r="M1055" s="144"/>
      <c r="N1055" s="144"/>
      <c r="O1055" s="144"/>
      <c r="P1055" s="144"/>
      <c r="Q1055" s="144"/>
      <c r="R1055" s="144"/>
      <c r="S1055" s="42" t="s">
        <v>4953</v>
      </c>
      <c r="T1055" s="26" t="s">
        <v>4954</v>
      </c>
      <c r="U1055" s="144"/>
      <c r="V1055" s="65"/>
      <c r="W1055" s="65"/>
      <c r="X1055" s="65"/>
      <c r="Y1055" s="65"/>
      <c r="Z1055" s="144"/>
      <c r="AA1055" s="49" t="s">
        <v>4955</v>
      </c>
      <c r="AB1055" s="144"/>
      <c r="AC1055" s="59" t="str">
        <f t="shared" si="108"/>
        <v>ATHLETICS</v>
      </c>
      <c r="AD1055" s="79" t="str">
        <f t="shared" si="109"/>
        <v>ATHLETICS-100</v>
      </c>
      <c r="AE1055" s="79" t="str">
        <f t="shared" si="110"/>
        <v>ATHLETICS-100-9</v>
      </c>
      <c r="AF1055" s="27" t="s">
        <v>4955</v>
      </c>
      <c r="AG1055" s="21" t="str">
        <f t="shared" si="111"/>
        <v>100</v>
      </c>
      <c r="AH1055" s="144"/>
      <c r="AI1055" s="59" t="str">
        <f t="shared" si="112"/>
        <v>-</v>
      </c>
      <c r="AJ1055" s="21" t="str">
        <f t="shared" si="113"/>
        <v>-</v>
      </c>
      <c r="AK1055" s="144"/>
      <c r="AL1055" s="154"/>
      <c r="AM1055" s="154"/>
      <c r="AN1055" s="154"/>
      <c r="AO1055" s="154"/>
      <c r="AP1055" s="144"/>
    </row>
    <row r="1056" spans="9:42">
      <c r="I1056" s="144"/>
      <c r="J1056" s="154"/>
      <c r="K1056" s="154"/>
      <c r="L1056" s="144"/>
      <c r="M1056" s="144"/>
      <c r="N1056" s="144"/>
      <c r="O1056" s="144"/>
      <c r="P1056" s="144"/>
      <c r="Q1056" s="144"/>
      <c r="R1056" s="144"/>
      <c r="S1056" s="42" t="s">
        <v>4956</v>
      </c>
      <c r="T1056" s="26" t="s">
        <v>4957</v>
      </c>
      <c r="U1056" s="144"/>
      <c r="V1056" s="65"/>
      <c r="W1056" s="65"/>
      <c r="X1056" s="65"/>
      <c r="Y1056" s="65"/>
      <c r="Z1056" s="144"/>
      <c r="AA1056" s="49" t="s">
        <v>4958</v>
      </c>
      <c r="AB1056" s="144"/>
      <c r="AC1056" s="59" t="str">
        <f t="shared" si="108"/>
        <v>ATHLETICS</v>
      </c>
      <c r="AD1056" s="79" t="str">
        <f t="shared" si="109"/>
        <v>ATHLETICS-100</v>
      </c>
      <c r="AE1056" s="79" t="str">
        <f t="shared" si="110"/>
        <v>ATHLETICS-100-10</v>
      </c>
      <c r="AF1056" s="27" t="s">
        <v>4958</v>
      </c>
      <c r="AG1056" s="21" t="str">
        <f t="shared" si="111"/>
        <v>100</v>
      </c>
      <c r="AH1056" s="144"/>
      <c r="AI1056" s="59" t="str">
        <f t="shared" si="112"/>
        <v>-</v>
      </c>
      <c r="AJ1056" s="21" t="str">
        <f t="shared" si="113"/>
        <v>-</v>
      </c>
      <c r="AK1056" s="144"/>
      <c r="AL1056" s="154"/>
      <c r="AM1056" s="154"/>
      <c r="AN1056" s="154"/>
      <c r="AO1056" s="154"/>
      <c r="AP1056" s="144"/>
    </row>
    <row r="1057" spans="9:42">
      <c r="I1057" s="144"/>
      <c r="J1057" s="154"/>
      <c r="K1057" s="154"/>
      <c r="L1057" s="144"/>
      <c r="M1057" s="144"/>
      <c r="N1057" s="144"/>
      <c r="O1057" s="144"/>
      <c r="P1057" s="144"/>
      <c r="Q1057" s="144"/>
      <c r="R1057" s="144"/>
      <c r="S1057" s="42" t="s">
        <v>4959</v>
      </c>
      <c r="T1057" s="26" t="s">
        <v>4960</v>
      </c>
      <c r="U1057" s="144"/>
      <c r="V1057" s="65"/>
      <c r="W1057" s="65"/>
      <c r="X1057" s="65"/>
      <c r="Y1057" s="65"/>
      <c r="Z1057" s="144"/>
      <c r="AA1057" s="49" t="s">
        <v>4961</v>
      </c>
      <c r="AB1057" s="144"/>
      <c r="AC1057" s="59" t="str">
        <f t="shared" si="108"/>
        <v>ATHLETICS</v>
      </c>
      <c r="AD1057" s="79" t="str">
        <f t="shared" si="109"/>
        <v>ATHLETICS-100</v>
      </c>
      <c r="AE1057" s="79" t="str">
        <f t="shared" si="110"/>
        <v>ATHLETICS-100-11</v>
      </c>
      <c r="AF1057" s="27" t="s">
        <v>4961</v>
      </c>
      <c r="AG1057" s="21" t="str">
        <f t="shared" si="111"/>
        <v>100</v>
      </c>
      <c r="AH1057" s="144"/>
      <c r="AI1057" s="59" t="str">
        <f t="shared" si="112"/>
        <v>-</v>
      </c>
      <c r="AJ1057" s="21" t="str">
        <f t="shared" si="113"/>
        <v>-</v>
      </c>
      <c r="AK1057" s="144"/>
      <c r="AL1057" s="154"/>
      <c r="AM1057" s="154"/>
      <c r="AN1057" s="154"/>
      <c r="AO1057" s="154"/>
      <c r="AP1057" s="144"/>
    </row>
    <row r="1058" spans="9:42">
      <c r="I1058" s="144"/>
      <c r="J1058" s="154"/>
      <c r="K1058" s="154"/>
      <c r="L1058" s="144"/>
      <c r="M1058" s="144"/>
      <c r="N1058" s="144"/>
      <c r="O1058" s="144"/>
      <c r="P1058" s="144"/>
      <c r="Q1058" s="144"/>
      <c r="R1058" s="144"/>
      <c r="S1058" s="42" t="s">
        <v>4962</v>
      </c>
      <c r="T1058" s="26" t="s">
        <v>3108</v>
      </c>
      <c r="U1058" s="144"/>
      <c r="V1058" s="65"/>
      <c r="W1058" s="65"/>
      <c r="X1058" s="65"/>
      <c r="Y1058" s="65"/>
      <c r="Z1058" s="144"/>
      <c r="AA1058" s="49" t="s">
        <v>4963</v>
      </c>
      <c r="AB1058" s="144"/>
      <c r="AC1058" s="59" t="str">
        <f t="shared" si="108"/>
        <v>ATHLETICS</v>
      </c>
      <c r="AD1058" s="79" t="str">
        <f t="shared" si="109"/>
        <v>ATHLETICS-100</v>
      </c>
      <c r="AE1058" s="79" t="str">
        <f t="shared" si="110"/>
        <v>ATHLETICS-100-12</v>
      </c>
      <c r="AF1058" s="27" t="s">
        <v>4963</v>
      </c>
      <c r="AG1058" s="21" t="str">
        <f t="shared" si="111"/>
        <v>100</v>
      </c>
      <c r="AH1058" s="144"/>
      <c r="AI1058" s="59" t="str">
        <f t="shared" si="112"/>
        <v>-</v>
      </c>
      <c r="AJ1058" s="21" t="str">
        <f t="shared" si="113"/>
        <v>-</v>
      </c>
      <c r="AK1058" s="144"/>
      <c r="AL1058" s="154"/>
      <c r="AM1058" s="154"/>
      <c r="AN1058" s="154"/>
      <c r="AO1058" s="154"/>
      <c r="AP1058" s="144"/>
    </row>
    <row r="1059" spans="9:42">
      <c r="I1059" s="144"/>
      <c r="J1059" s="154"/>
      <c r="K1059" s="154"/>
      <c r="L1059" s="144"/>
      <c r="M1059" s="144"/>
      <c r="N1059" s="144"/>
      <c r="O1059" s="144"/>
      <c r="P1059" s="144"/>
      <c r="Q1059" s="144"/>
      <c r="R1059" s="144"/>
      <c r="S1059" s="42" t="s">
        <v>4964</v>
      </c>
      <c r="T1059" s="26" t="s">
        <v>3108</v>
      </c>
      <c r="U1059" s="144"/>
      <c r="V1059" s="65"/>
      <c r="W1059" s="65"/>
      <c r="X1059" s="65"/>
      <c r="Y1059" s="65"/>
      <c r="Z1059" s="144"/>
      <c r="AA1059" s="49" t="s">
        <v>4965</v>
      </c>
      <c r="AB1059" s="144"/>
      <c r="AC1059" s="59" t="str">
        <f t="shared" si="108"/>
        <v>ATHLETICS</v>
      </c>
      <c r="AD1059" s="79" t="str">
        <f t="shared" si="109"/>
        <v>ATHLETICS-100</v>
      </c>
      <c r="AE1059" s="79" t="str">
        <f t="shared" si="110"/>
        <v>ATHLETICS-100-13</v>
      </c>
      <c r="AF1059" s="27" t="s">
        <v>4965</v>
      </c>
      <c r="AG1059" s="21" t="str">
        <f t="shared" si="111"/>
        <v>100</v>
      </c>
      <c r="AH1059" s="144"/>
      <c r="AI1059" s="59" t="str">
        <f t="shared" si="112"/>
        <v>-</v>
      </c>
      <c r="AJ1059" s="21" t="str">
        <f t="shared" si="113"/>
        <v>-</v>
      </c>
      <c r="AK1059" s="144"/>
      <c r="AL1059" s="154"/>
      <c r="AM1059" s="154"/>
      <c r="AN1059" s="154"/>
      <c r="AO1059" s="154"/>
      <c r="AP1059" s="144"/>
    </row>
    <row r="1060" spans="9:42">
      <c r="I1060" s="144"/>
      <c r="J1060" s="154"/>
      <c r="K1060" s="154"/>
      <c r="L1060" s="144"/>
      <c r="M1060" s="144"/>
      <c r="N1060" s="144"/>
      <c r="O1060" s="144"/>
      <c r="P1060" s="144"/>
      <c r="Q1060" s="144"/>
      <c r="R1060" s="144"/>
      <c r="S1060" s="42" t="s">
        <v>4966</v>
      </c>
      <c r="T1060" s="26" t="s">
        <v>4967</v>
      </c>
      <c r="U1060" s="144"/>
      <c r="V1060" s="65"/>
      <c r="W1060" s="65"/>
      <c r="X1060" s="65"/>
      <c r="Y1060" s="65"/>
      <c r="Z1060" s="144"/>
      <c r="AA1060" s="49" t="s">
        <v>4968</v>
      </c>
      <c r="AB1060" s="144"/>
      <c r="AC1060" s="59" t="str">
        <f t="shared" si="108"/>
        <v>ATHLETICS</v>
      </c>
      <c r="AD1060" s="79" t="str">
        <f t="shared" si="109"/>
        <v>ATHLETICS-100</v>
      </c>
      <c r="AE1060" s="79" t="str">
        <f t="shared" si="110"/>
        <v>ATHLETICS-100-14</v>
      </c>
      <c r="AF1060" s="27" t="s">
        <v>4968</v>
      </c>
      <c r="AG1060" s="21" t="str">
        <f t="shared" si="111"/>
        <v>100</v>
      </c>
      <c r="AH1060" s="144"/>
      <c r="AI1060" s="59" t="str">
        <f t="shared" si="112"/>
        <v>-</v>
      </c>
      <c r="AJ1060" s="21" t="str">
        <f t="shared" si="113"/>
        <v>-</v>
      </c>
      <c r="AK1060" s="144"/>
      <c r="AL1060" s="154"/>
      <c r="AM1060" s="154"/>
      <c r="AN1060" s="154"/>
      <c r="AO1060" s="154"/>
      <c r="AP1060" s="144"/>
    </row>
    <row r="1061" spans="9:42">
      <c r="I1061" s="144"/>
      <c r="J1061" s="154"/>
      <c r="K1061" s="154"/>
      <c r="L1061" s="144"/>
      <c r="M1061" s="144"/>
      <c r="N1061" s="144"/>
      <c r="O1061" s="144"/>
      <c r="P1061" s="144"/>
      <c r="Q1061" s="144"/>
      <c r="R1061" s="144"/>
      <c r="S1061" s="42" t="s">
        <v>4969</v>
      </c>
      <c r="T1061" s="26" t="s">
        <v>3108</v>
      </c>
      <c r="U1061" s="144"/>
      <c r="V1061" s="65"/>
      <c r="W1061" s="65"/>
      <c r="X1061" s="65"/>
      <c r="Y1061" s="65"/>
      <c r="Z1061" s="144"/>
      <c r="AA1061" s="49" t="s">
        <v>4970</v>
      </c>
      <c r="AB1061" s="144"/>
      <c r="AC1061" s="59" t="str">
        <f t="shared" si="108"/>
        <v>ATHLETICS</v>
      </c>
      <c r="AD1061" s="79" t="str">
        <f t="shared" si="109"/>
        <v>ATHLETICS-100</v>
      </c>
      <c r="AE1061" s="79" t="str">
        <f t="shared" si="110"/>
        <v>ATHLETICS-100-15</v>
      </c>
      <c r="AF1061" s="27" t="s">
        <v>4970</v>
      </c>
      <c r="AG1061" s="21" t="str">
        <f t="shared" si="111"/>
        <v>100</v>
      </c>
      <c r="AH1061" s="144"/>
      <c r="AI1061" s="59" t="str">
        <f t="shared" si="112"/>
        <v>-</v>
      </c>
      <c r="AJ1061" s="21" t="str">
        <f t="shared" si="113"/>
        <v>-</v>
      </c>
      <c r="AK1061" s="144"/>
      <c r="AL1061" s="154"/>
      <c r="AM1061" s="154"/>
      <c r="AN1061" s="154"/>
      <c r="AO1061" s="154"/>
      <c r="AP1061" s="144"/>
    </row>
    <row r="1062" spans="9:42">
      <c r="I1062" s="144"/>
      <c r="J1062" s="154"/>
      <c r="K1062" s="154"/>
      <c r="L1062" s="144"/>
      <c r="M1062" s="144"/>
      <c r="N1062" s="144"/>
      <c r="O1062" s="144"/>
      <c r="P1062" s="144"/>
      <c r="Q1062" s="144"/>
      <c r="R1062" s="144"/>
      <c r="S1062" s="42" t="s">
        <v>4971</v>
      </c>
      <c r="T1062" s="26" t="s">
        <v>4972</v>
      </c>
      <c r="U1062" s="144"/>
      <c r="V1062" s="65"/>
      <c r="W1062" s="65"/>
      <c r="X1062" s="65"/>
      <c r="Y1062" s="65"/>
      <c r="Z1062" s="144"/>
      <c r="AA1062" s="49" t="s">
        <v>4973</v>
      </c>
      <c r="AB1062" s="144"/>
      <c r="AC1062" s="59" t="str">
        <f t="shared" si="108"/>
        <v>ATHLETICS</v>
      </c>
      <c r="AD1062" s="79" t="str">
        <f t="shared" si="109"/>
        <v>ATHLETICS-100</v>
      </c>
      <c r="AE1062" s="79" t="str">
        <f t="shared" si="110"/>
        <v>ATHLETICS-100-16</v>
      </c>
      <c r="AF1062" s="27" t="s">
        <v>4973</v>
      </c>
      <c r="AG1062" s="21" t="str">
        <f t="shared" si="111"/>
        <v>100</v>
      </c>
      <c r="AH1062" s="144"/>
      <c r="AI1062" s="59" t="str">
        <f t="shared" si="112"/>
        <v>-</v>
      </c>
      <c r="AJ1062" s="21" t="str">
        <f t="shared" si="113"/>
        <v>-</v>
      </c>
      <c r="AK1062" s="144"/>
      <c r="AL1062" s="154"/>
      <c r="AM1062" s="154"/>
      <c r="AN1062" s="154"/>
      <c r="AO1062" s="154"/>
      <c r="AP1062" s="144"/>
    </row>
    <row r="1063" spans="9:42">
      <c r="I1063" s="144"/>
      <c r="J1063" s="154"/>
      <c r="K1063" s="154"/>
      <c r="L1063" s="144"/>
      <c r="M1063" s="144"/>
      <c r="N1063" s="144"/>
      <c r="O1063" s="144"/>
      <c r="P1063" s="144"/>
      <c r="Q1063" s="144"/>
      <c r="R1063" s="144"/>
      <c r="S1063" s="42" t="s">
        <v>4974</v>
      </c>
      <c r="T1063" s="26" t="s">
        <v>4975</v>
      </c>
      <c r="U1063" s="144"/>
      <c r="V1063" s="65"/>
      <c r="W1063" s="65"/>
      <c r="X1063" s="65"/>
      <c r="Y1063" s="65"/>
      <c r="Z1063" s="144"/>
      <c r="AA1063" s="49" t="s">
        <v>4976</v>
      </c>
      <c r="AB1063" s="144"/>
      <c r="AC1063" s="59" t="str">
        <f t="shared" si="108"/>
        <v>ATHLETICS</v>
      </c>
      <c r="AD1063" s="79" t="str">
        <f t="shared" si="109"/>
        <v>ATHLETICS-100</v>
      </c>
      <c r="AE1063" s="79" t="str">
        <f t="shared" si="110"/>
        <v>ATHLETICS-100-17</v>
      </c>
      <c r="AF1063" s="27" t="s">
        <v>4976</v>
      </c>
      <c r="AG1063" s="21" t="str">
        <f t="shared" si="111"/>
        <v>100</v>
      </c>
      <c r="AH1063" s="144"/>
      <c r="AI1063" s="59" t="str">
        <f t="shared" si="112"/>
        <v>-</v>
      </c>
      <c r="AJ1063" s="21" t="str">
        <f t="shared" si="113"/>
        <v>-</v>
      </c>
      <c r="AK1063" s="144"/>
      <c r="AL1063" s="154"/>
      <c r="AM1063" s="154"/>
      <c r="AN1063" s="154"/>
      <c r="AO1063" s="154"/>
      <c r="AP1063" s="144"/>
    </row>
    <row r="1064" spans="9:42">
      <c r="I1064" s="144"/>
      <c r="J1064" s="154"/>
      <c r="K1064" s="154"/>
      <c r="L1064" s="144"/>
      <c r="M1064" s="144"/>
      <c r="N1064" s="144"/>
      <c r="O1064" s="144"/>
      <c r="P1064" s="144"/>
      <c r="Q1064" s="144"/>
      <c r="R1064" s="144"/>
      <c r="S1064" s="42" t="s">
        <v>4977</v>
      </c>
      <c r="T1064" s="26" t="s">
        <v>4978</v>
      </c>
      <c r="U1064" s="144"/>
      <c r="V1064" s="65"/>
      <c r="W1064" s="65"/>
      <c r="X1064" s="65"/>
      <c r="Y1064" s="65"/>
      <c r="Z1064" s="144"/>
      <c r="AA1064" s="49" t="s">
        <v>4979</v>
      </c>
      <c r="AB1064" s="144"/>
      <c r="AC1064" s="59" t="str">
        <f t="shared" si="108"/>
        <v>ATHLETICS</v>
      </c>
      <c r="AD1064" s="79" t="str">
        <f t="shared" si="109"/>
        <v>ATHLETICS-100</v>
      </c>
      <c r="AE1064" s="79" t="str">
        <f t="shared" si="110"/>
        <v>ATHLETICS-100-18</v>
      </c>
      <c r="AF1064" s="27" t="s">
        <v>4979</v>
      </c>
      <c r="AG1064" s="21" t="str">
        <f t="shared" si="111"/>
        <v>100</v>
      </c>
      <c r="AH1064" s="144"/>
      <c r="AI1064" s="59" t="str">
        <f t="shared" si="112"/>
        <v>-</v>
      </c>
      <c r="AJ1064" s="21" t="str">
        <f t="shared" si="113"/>
        <v>-</v>
      </c>
      <c r="AK1064" s="144"/>
      <c r="AL1064" s="154"/>
      <c r="AM1064" s="154"/>
      <c r="AN1064" s="154"/>
      <c r="AO1064" s="154"/>
      <c r="AP1064" s="144"/>
    </row>
    <row r="1065" spans="9:42">
      <c r="I1065" s="144"/>
      <c r="J1065" s="154"/>
      <c r="K1065" s="154"/>
      <c r="L1065" s="144"/>
      <c r="M1065" s="144"/>
      <c r="N1065" s="144"/>
      <c r="O1065" s="144"/>
      <c r="P1065" s="144"/>
      <c r="Q1065" s="144"/>
      <c r="R1065" s="144"/>
      <c r="S1065" s="42" t="s">
        <v>4980</v>
      </c>
      <c r="T1065" s="26" t="s">
        <v>4981</v>
      </c>
      <c r="U1065" s="144"/>
      <c r="V1065" s="65"/>
      <c r="W1065" s="65"/>
      <c r="X1065" s="65"/>
      <c r="Y1065" s="65"/>
      <c r="Z1065" s="144"/>
      <c r="AA1065" s="49" t="s">
        <v>4982</v>
      </c>
      <c r="AB1065" s="144"/>
      <c r="AC1065" s="59" t="str">
        <f t="shared" si="108"/>
        <v>ATHLETICS</v>
      </c>
      <c r="AD1065" s="79" t="str">
        <f t="shared" si="109"/>
        <v>ATHLETICS-100</v>
      </c>
      <c r="AE1065" s="79" t="str">
        <f t="shared" si="110"/>
        <v>ATHLETICS-100-19</v>
      </c>
      <c r="AF1065" s="27" t="s">
        <v>4982</v>
      </c>
      <c r="AG1065" s="21" t="str">
        <f t="shared" si="111"/>
        <v>100</v>
      </c>
      <c r="AH1065" s="144"/>
      <c r="AI1065" s="59" t="str">
        <f t="shared" si="112"/>
        <v>-</v>
      </c>
      <c r="AJ1065" s="21" t="str">
        <f t="shared" si="113"/>
        <v>-</v>
      </c>
      <c r="AK1065" s="144"/>
      <c r="AL1065" s="154"/>
      <c r="AM1065" s="154"/>
      <c r="AN1065" s="154"/>
      <c r="AO1065" s="154"/>
      <c r="AP1065" s="144"/>
    </row>
    <row r="1066" spans="9:42">
      <c r="I1066" s="144"/>
      <c r="J1066" s="154"/>
      <c r="K1066" s="154"/>
      <c r="L1066" s="144"/>
      <c r="M1066" s="144"/>
      <c r="N1066" s="144"/>
      <c r="O1066" s="144"/>
      <c r="P1066" s="144"/>
      <c r="Q1066" s="144"/>
      <c r="R1066" s="144"/>
      <c r="S1066" s="42" t="s">
        <v>4983</v>
      </c>
      <c r="T1066" s="26" t="s">
        <v>4984</v>
      </c>
      <c r="U1066" s="144"/>
      <c r="V1066" s="65"/>
      <c r="W1066" s="65"/>
      <c r="X1066" s="65"/>
      <c r="Y1066" s="65"/>
      <c r="Z1066" s="144"/>
      <c r="AA1066" s="49" t="s">
        <v>4985</v>
      </c>
      <c r="AB1066" s="144"/>
      <c r="AC1066" s="59" t="str">
        <f t="shared" si="108"/>
        <v>ATHLETICS</v>
      </c>
      <c r="AD1066" s="79" t="str">
        <f t="shared" si="109"/>
        <v>ATHLETICS-100</v>
      </c>
      <c r="AE1066" s="79" t="str">
        <f t="shared" si="110"/>
        <v>ATHLETICS-100-20</v>
      </c>
      <c r="AF1066" s="27" t="s">
        <v>4985</v>
      </c>
      <c r="AG1066" s="21" t="str">
        <f t="shared" si="111"/>
        <v>100</v>
      </c>
      <c r="AH1066" s="144"/>
      <c r="AI1066" s="59" t="str">
        <f t="shared" si="112"/>
        <v>-</v>
      </c>
      <c r="AJ1066" s="21" t="str">
        <f t="shared" si="113"/>
        <v>-</v>
      </c>
      <c r="AK1066" s="144"/>
      <c r="AL1066" s="154"/>
      <c r="AM1066" s="154"/>
      <c r="AN1066" s="154"/>
      <c r="AO1066" s="154"/>
      <c r="AP1066" s="144"/>
    </row>
    <row r="1067" spans="9:42">
      <c r="I1067" s="144"/>
      <c r="J1067" s="154"/>
      <c r="K1067" s="154"/>
      <c r="L1067" s="144"/>
      <c r="M1067" s="144"/>
      <c r="N1067" s="144"/>
      <c r="O1067" s="144"/>
      <c r="P1067" s="144"/>
      <c r="Q1067" s="144"/>
      <c r="R1067" s="144"/>
      <c r="S1067" s="42" t="s">
        <v>4986</v>
      </c>
      <c r="T1067" s="26" t="s">
        <v>3108</v>
      </c>
      <c r="U1067" s="144"/>
      <c r="V1067" s="65"/>
      <c r="W1067" s="65"/>
      <c r="X1067" s="65"/>
      <c r="Y1067" s="65"/>
      <c r="Z1067" s="144"/>
      <c r="AA1067" s="49" t="s">
        <v>4987</v>
      </c>
      <c r="AB1067" s="144"/>
      <c r="AC1067" s="59" t="str">
        <f t="shared" si="108"/>
        <v>ATHLETICS</v>
      </c>
      <c r="AD1067" s="79" t="str">
        <f t="shared" si="109"/>
        <v>ATHLETICS-100</v>
      </c>
      <c r="AE1067" s="79" t="str">
        <f t="shared" si="110"/>
        <v>ATHLETICS-100-21</v>
      </c>
      <c r="AF1067" s="27" t="s">
        <v>4987</v>
      </c>
      <c r="AG1067" s="21" t="str">
        <f t="shared" si="111"/>
        <v>100</v>
      </c>
      <c r="AH1067" s="144"/>
      <c r="AI1067" s="59" t="str">
        <f t="shared" si="112"/>
        <v>-</v>
      </c>
      <c r="AJ1067" s="21" t="str">
        <f t="shared" si="113"/>
        <v>-</v>
      </c>
      <c r="AK1067" s="144"/>
      <c r="AL1067" s="154"/>
      <c r="AM1067" s="154"/>
      <c r="AN1067" s="154"/>
      <c r="AO1067" s="154"/>
      <c r="AP1067" s="144"/>
    </row>
    <row r="1068" spans="9:42">
      <c r="I1068" s="144"/>
      <c r="J1068" s="154"/>
      <c r="K1068" s="154"/>
      <c r="L1068" s="144"/>
      <c r="M1068" s="144"/>
      <c r="N1068" s="144"/>
      <c r="O1068" s="144"/>
      <c r="P1068" s="144"/>
      <c r="Q1068" s="144"/>
      <c r="R1068" s="144"/>
      <c r="S1068" s="42" t="s">
        <v>4988</v>
      </c>
      <c r="T1068" s="26" t="s">
        <v>4989</v>
      </c>
      <c r="U1068" s="144"/>
      <c r="V1068" s="65"/>
      <c r="W1068" s="65"/>
      <c r="X1068" s="65"/>
      <c r="Y1068" s="65"/>
      <c r="Z1068" s="144"/>
      <c r="AA1068" s="49" t="s">
        <v>4990</v>
      </c>
      <c r="AB1068" s="144"/>
      <c r="AC1068" s="59" t="str">
        <f t="shared" si="108"/>
        <v>ATHLETICS</v>
      </c>
      <c r="AD1068" s="79" t="str">
        <f t="shared" si="109"/>
        <v>ATHLETICS-100</v>
      </c>
      <c r="AE1068" s="79" t="str">
        <f t="shared" si="110"/>
        <v>ATHLETICS-100-22</v>
      </c>
      <c r="AF1068" s="27" t="s">
        <v>4990</v>
      </c>
      <c r="AG1068" s="21" t="str">
        <f t="shared" si="111"/>
        <v>100</v>
      </c>
      <c r="AH1068" s="144"/>
      <c r="AI1068" s="59" t="str">
        <f t="shared" si="112"/>
        <v>-</v>
      </c>
      <c r="AJ1068" s="21" t="str">
        <f t="shared" si="113"/>
        <v>-</v>
      </c>
      <c r="AK1068" s="144"/>
      <c r="AL1068" s="154"/>
      <c r="AM1068" s="154"/>
      <c r="AN1068" s="154"/>
      <c r="AO1068" s="154"/>
      <c r="AP1068" s="144"/>
    </row>
    <row r="1069" spans="9:42">
      <c r="I1069" s="144"/>
      <c r="J1069" s="154"/>
      <c r="K1069" s="154"/>
      <c r="L1069" s="144"/>
      <c r="M1069" s="144"/>
      <c r="N1069" s="144"/>
      <c r="O1069" s="144"/>
      <c r="P1069" s="144"/>
      <c r="Q1069" s="144"/>
      <c r="R1069" s="144"/>
      <c r="S1069" s="42" t="s">
        <v>4991</v>
      </c>
      <c r="T1069" s="26" t="s">
        <v>4992</v>
      </c>
      <c r="U1069" s="144"/>
      <c r="V1069" s="65"/>
      <c r="W1069" s="65"/>
      <c r="X1069" s="65"/>
      <c r="Y1069" s="65"/>
      <c r="Z1069" s="144"/>
      <c r="AA1069" s="49" t="s">
        <v>4993</v>
      </c>
      <c r="AB1069" s="144"/>
      <c r="AC1069" s="59" t="str">
        <f t="shared" si="108"/>
        <v>ATHLETICS</v>
      </c>
      <c r="AD1069" s="79" t="str">
        <f t="shared" si="109"/>
        <v>ATHLETICS-100</v>
      </c>
      <c r="AE1069" s="79" t="str">
        <f t="shared" si="110"/>
        <v>ATHLETICS-100-23</v>
      </c>
      <c r="AF1069" s="27" t="s">
        <v>4993</v>
      </c>
      <c r="AG1069" s="21" t="str">
        <f t="shared" si="111"/>
        <v>100</v>
      </c>
      <c r="AH1069" s="144"/>
      <c r="AI1069" s="59" t="str">
        <f t="shared" si="112"/>
        <v>-</v>
      </c>
      <c r="AJ1069" s="21" t="str">
        <f t="shared" si="113"/>
        <v>-</v>
      </c>
      <c r="AK1069" s="144"/>
      <c r="AL1069" s="154"/>
      <c r="AM1069" s="154"/>
      <c r="AN1069" s="154"/>
      <c r="AO1069" s="154"/>
      <c r="AP1069" s="144"/>
    </row>
    <row r="1070" spans="9:42">
      <c r="I1070" s="144"/>
      <c r="J1070" s="154"/>
      <c r="K1070" s="154"/>
      <c r="L1070" s="144"/>
      <c r="M1070" s="144"/>
      <c r="N1070" s="144"/>
      <c r="O1070" s="144"/>
      <c r="P1070" s="144"/>
      <c r="Q1070" s="144"/>
      <c r="R1070" s="144"/>
      <c r="S1070" s="42" t="s">
        <v>4994</v>
      </c>
      <c r="T1070" s="26" t="s">
        <v>3108</v>
      </c>
      <c r="U1070" s="144"/>
      <c r="V1070" s="65"/>
      <c r="W1070" s="65"/>
      <c r="X1070" s="65"/>
      <c r="Y1070" s="65"/>
      <c r="Z1070" s="144"/>
      <c r="AA1070" s="49" t="s">
        <v>4995</v>
      </c>
      <c r="AB1070" s="144"/>
      <c r="AC1070" s="59" t="str">
        <f t="shared" si="108"/>
        <v>ATHLETICS</v>
      </c>
      <c r="AD1070" s="79" t="str">
        <f t="shared" si="109"/>
        <v>ATHLETICS-100</v>
      </c>
      <c r="AE1070" s="79" t="str">
        <f t="shared" si="110"/>
        <v>ATHLETICS-100-24</v>
      </c>
      <c r="AF1070" s="27" t="s">
        <v>4995</v>
      </c>
      <c r="AG1070" s="21" t="str">
        <f t="shared" si="111"/>
        <v>100</v>
      </c>
      <c r="AH1070" s="144"/>
      <c r="AI1070" s="59" t="str">
        <f t="shared" si="112"/>
        <v>-</v>
      </c>
      <c r="AJ1070" s="21" t="str">
        <f t="shared" si="113"/>
        <v>-</v>
      </c>
      <c r="AK1070" s="144"/>
      <c r="AL1070" s="154"/>
      <c r="AM1070" s="154"/>
      <c r="AN1070" s="154"/>
      <c r="AO1070" s="154"/>
      <c r="AP1070" s="144"/>
    </row>
    <row r="1071" spans="9:42">
      <c r="I1071" s="144"/>
      <c r="J1071" s="154"/>
      <c r="K1071" s="154"/>
      <c r="L1071" s="144"/>
      <c r="M1071" s="144"/>
      <c r="N1071" s="144"/>
      <c r="O1071" s="144"/>
      <c r="P1071" s="144"/>
      <c r="Q1071" s="144"/>
      <c r="R1071" s="144"/>
      <c r="S1071" s="42" t="s">
        <v>4996</v>
      </c>
      <c r="T1071" s="26" t="s">
        <v>4997</v>
      </c>
      <c r="U1071" s="144"/>
      <c r="V1071" s="65"/>
      <c r="W1071" s="65"/>
      <c r="X1071" s="65"/>
      <c r="Y1071" s="65"/>
      <c r="Z1071" s="144"/>
      <c r="AA1071" s="49" t="s">
        <v>4998</v>
      </c>
      <c r="AB1071" s="144"/>
      <c r="AC1071" s="59" t="str">
        <f t="shared" si="108"/>
        <v>ATHLETICS</v>
      </c>
      <c r="AD1071" s="79" t="str">
        <f t="shared" si="109"/>
        <v>ATHLETICS-100</v>
      </c>
      <c r="AE1071" s="79" t="str">
        <f t="shared" si="110"/>
        <v>ATHLETICS-100-25</v>
      </c>
      <c r="AF1071" s="27" t="s">
        <v>4998</v>
      </c>
      <c r="AG1071" s="21" t="str">
        <f t="shared" si="111"/>
        <v>100</v>
      </c>
      <c r="AH1071" s="144"/>
      <c r="AI1071" s="59" t="str">
        <f t="shared" si="112"/>
        <v>-</v>
      </c>
      <c r="AJ1071" s="21" t="str">
        <f t="shared" si="113"/>
        <v>-</v>
      </c>
      <c r="AK1071" s="144"/>
      <c r="AL1071" s="154"/>
      <c r="AM1071" s="154"/>
      <c r="AN1071" s="154"/>
      <c r="AO1071" s="154"/>
      <c r="AP1071" s="144"/>
    </row>
    <row r="1072" spans="9:42">
      <c r="I1072" s="144"/>
      <c r="J1072" s="154"/>
      <c r="K1072" s="154"/>
      <c r="L1072" s="144"/>
      <c r="M1072" s="144"/>
      <c r="N1072" s="144"/>
      <c r="O1072" s="144"/>
      <c r="P1072" s="144"/>
      <c r="Q1072" s="144"/>
      <c r="R1072" s="144"/>
      <c r="S1072" s="42" t="s">
        <v>4999</v>
      </c>
      <c r="T1072" s="26" t="s">
        <v>5000</v>
      </c>
      <c r="U1072" s="144"/>
      <c r="V1072" s="65"/>
      <c r="W1072" s="65"/>
      <c r="X1072" s="65"/>
      <c r="Y1072" s="65"/>
      <c r="Z1072" s="144"/>
      <c r="AA1072" s="49" t="s">
        <v>5001</v>
      </c>
      <c r="AB1072" s="144"/>
      <c r="AC1072" s="59" t="str">
        <f t="shared" si="108"/>
        <v>ATHLETICS</v>
      </c>
      <c r="AD1072" s="79" t="str">
        <f t="shared" si="109"/>
        <v>ATHLETICS-100</v>
      </c>
      <c r="AE1072" s="79" t="str">
        <f t="shared" si="110"/>
        <v>ATHLETICS-100-26</v>
      </c>
      <c r="AF1072" s="27" t="s">
        <v>5001</v>
      </c>
      <c r="AG1072" s="21" t="str">
        <f t="shared" si="111"/>
        <v>100</v>
      </c>
      <c r="AH1072" s="144"/>
      <c r="AI1072" s="59" t="str">
        <f t="shared" si="112"/>
        <v>-</v>
      </c>
      <c r="AJ1072" s="21" t="str">
        <f t="shared" si="113"/>
        <v>-</v>
      </c>
      <c r="AK1072" s="144"/>
      <c r="AL1072" s="154"/>
      <c r="AM1072" s="154"/>
      <c r="AN1072" s="154"/>
      <c r="AO1072" s="154"/>
      <c r="AP1072" s="144"/>
    </row>
    <row r="1073" spans="9:42">
      <c r="I1073" s="144"/>
      <c r="J1073" s="154"/>
      <c r="K1073" s="154"/>
      <c r="L1073" s="144"/>
      <c r="M1073" s="144"/>
      <c r="N1073" s="144"/>
      <c r="O1073" s="144"/>
      <c r="P1073" s="144"/>
      <c r="Q1073" s="144"/>
      <c r="R1073" s="144"/>
      <c r="S1073" s="42" t="s">
        <v>5002</v>
      </c>
      <c r="T1073" s="26" t="s">
        <v>5003</v>
      </c>
      <c r="U1073" s="144"/>
      <c r="V1073" s="65"/>
      <c r="W1073" s="65"/>
      <c r="X1073" s="65"/>
      <c r="Y1073" s="65"/>
      <c r="Z1073" s="144"/>
      <c r="AA1073" s="49" t="s">
        <v>5004</v>
      </c>
      <c r="AB1073" s="144"/>
      <c r="AC1073" s="59" t="str">
        <f t="shared" si="108"/>
        <v>ATHLETICS</v>
      </c>
      <c r="AD1073" s="79" t="str">
        <f t="shared" si="109"/>
        <v>ATHLETICS-100</v>
      </c>
      <c r="AE1073" s="79" t="str">
        <f t="shared" si="110"/>
        <v>ATHLETICS-100-27</v>
      </c>
      <c r="AF1073" s="27" t="s">
        <v>5004</v>
      </c>
      <c r="AG1073" s="21" t="str">
        <f t="shared" si="111"/>
        <v>100</v>
      </c>
      <c r="AH1073" s="144"/>
      <c r="AI1073" s="59" t="str">
        <f t="shared" si="112"/>
        <v>-</v>
      </c>
      <c r="AJ1073" s="21" t="str">
        <f t="shared" si="113"/>
        <v>-</v>
      </c>
      <c r="AK1073" s="144"/>
      <c r="AL1073" s="154"/>
      <c r="AM1073" s="154"/>
      <c r="AN1073" s="154"/>
      <c r="AO1073" s="154"/>
      <c r="AP1073" s="144"/>
    </row>
    <row r="1074" spans="9:42">
      <c r="I1074" s="144"/>
      <c r="J1074" s="154"/>
      <c r="K1074" s="154"/>
      <c r="L1074" s="144"/>
      <c r="M1074" s="144"/>
      <c r="N1074" s="144"/>
      <c r="O1074" s="144"/>
      <c r="P1074" s="144"/>
      <c r="Q1074" s="144"/>
      <c r="R1074" s="144"/>
      <c r="S1074" s="42" t="s">
        <v>5005</v>
      </c>
      <c r="T1074" s="26" t="s">
        <v>5006</v>
      </c>
      <c r="U1074" s="144"/>
      <c r="V1074" s="65"/>
      <c r="W1074" s="65"/>
      <c r="X1074" s="65"/>
      <c r="Y1074" s="65"/>
      <c r="Z1074" s="144"/>
      <c r="AA1074" s="49" t="s">
        <v>5007</v>
      </c>
      <c r="AB1074" s="144"/>
      <c r="AC1074" s="59" t="str">
        <f t="shared" si="108"/>
        <v>ATHLETICS</v>
      </c>
      <c r="AD1074" s="79" t="str">
        <f t="shared" si="109"/>
        <v>ATHLETICS-100</v>
      </c>
      <c r="AE1074" s="79" t="str">
        <f t="shared" si="110"/>
        <v>ATHLETICS-100-28</v>
      </c>
      <c r="AF1074" s="27" t="s">
        <v>5007</v>
      </c>
      <c r="AG1074" s="21" t="str">
        <f t="shared" si="111"/>
        <v>100</v>
      </c>
      <c r="AH1074" s="144"/>
      <c r="AI1074" s="59" t="str">
        <f t="shared" si="112"/>
        <v>-</v>
      </c>
      <c r="AJ1074" s="21" t="str">
        <f t="shared" si="113"/>
        <v>-</v>
      </c>
      <c r="AK1074" s="144"/>
      <c r="AL1074" s="154"/>
      <c r="AM1074" s="154"/>
      <c r="AN1074" s="154"/>
      <c r="AO1074" s="154"/>
      <c r="AP1074" s="144"/>
    </row>
    <row r="1075" spans="9:42">
      <c r="I1075" s="144"/>
      <c r="J1075" s="154"/>
      <c r="K1075" s="154"/>
      <c r="L1075" s="144"/>
      <c r="M1075" s="144"/>
      <c r="N1075" s="144"/>
      <c r="O1075" s="144"/>
      <c r="P1075" s="144"/>
      <c r="Q1075" s="144"/>
      <c r="R1075" s="144"/>
      <c r="S1075" s="42" t="s">
        <v>5008</v>
      </c>
      <c r="T1075" s="26" t="s">
        <v>5009</v>
      </c>
      <c r="U1075" s="144"/>
      <c r="V1075" s="65"/>
      <c r="W1075" s="65"/>
      <c r="X1075" s="65"/>
      <c r="Y1075" s="65"/>
      <c r="Z1075" s="144"/>
      <c r="AA1075" s="49" t="s">
        <v>5010</v>
      </c>
      <c r="AB1075" s="144"/>
      <c r="AC1075" s="59" t="str">
        <f t="shared" si="108"/>
        <v>ATHLETICS</v>
      </c>
      <c r="AD1075" s="79" t="str">
        <f t="shared" si="109"/>
        <v>ATHLETICS-100</v>
      </c>
      <c r="AE1075" s="79" t="str">
        <f t="shared" si="110"/>
        <v>ATHLETICS-100-29</v>
      </c>
      <c r="AF1075" s="27" t="s">
        <v>5010</v>
      </c>
      <c r="AG1075" s="21" t="str">
        <f t="shared" si="111"/>
        <v>100</v>
      </c>
      <c r="AH1075" s="144"/>
      <c r="AI1075" s="59" t="str">
        <f t="shared" si="112"/>
        <v>-</v>
      </c>
      <c r="AJ1075" s="21" t="str">
        <f t="shared" si="113"/>
        <v>-</v>
      </c>
      <c r="AK1075" s="144"/>
      <c r="AL1075" s="154"/>
      <c r="AM1075" s="154"/>
      <c r="AN1075" s="154"/>
      <c r="AO1075" s="154"/>
      <c r="AP1075" s="144"/>
    </row>
    <row r="1076" spans="9:42">
      <c r="I1076" s="144"/>
      <c r="J1076" s="154"/>
      <c r="K1076" s="154"/>
      <c r="L1076" s="144"/>
      <c r="M1076" s="144"/>
      <c r="N1076" s="144"/>
      <c r="O1076" s="144"/>
      <c r="P1076" s="144"/>
      <c r="Q1076" s="144"/>
      <c r="R1076" s="144"/>
      <c r="S1076" s="42" t="s">
        <v>5011</v>
      </c>
      <c r="T1076" s="26" t="s">
        <v>3108</v>
      </c>
      <c r="U1076" s="144"/>
      <c r="V1076" s="65"/>
      <c r="W1076" s="65"/>
      <c r="X1076" s="65"/>
      <c r="Y1076" s="65"/>
      <c r="Z1076" s="144"/>
      <c r="AA1076" s="49" t="s">
        <v>5012</v>
      </c>
      <c r="AB1076" s="144"/>
      <c r="AC1076" s="59" t="str">
        <f t="shared" si="108"/>
        <v>ATHLETICS</v>
      </c>
      <c r="AD1076" s="79" t="str">
        <f t="shared" si="109"/>
        <v>ATHLETICS-100</v>
      </c>
      <c r="AE1076" s="79" t="str">
        <f t="shared" si="110"/>
        <v>ATHLETICS-100-30</v>
      </c>
      <c r="AF1076" s="27" t="s">
        <v>5012</v>
      </c>
      <c r="AG1076" s="21" t="str">
        <f t="shared" si="111"/>
        <v>100</v>
      </c>
      <c r="AH1076" s="144"/>
      <c r="AI1076" s="59" t="str">
        <f t="shared" si="112"/>
        <v>-</v>
      </c>
      <c r="AJ1076" s="21" t="str">
        <f t="shared" si="113"/>
        <v>-</v>
      </c>
      <c r="AK1076" s="144"/>
      <c r="AL1076" s="154"/>
      <c r="AM1076" s="154"/>
      <c r="AN1076" s="154"/>
      <c r="AO1076" s="154"/>
      <c r="AP1076" s="144"/>
    </row>
    <row r="1077" spans="9:42">
      <c r="I1077" s="144"/>
      <c r="J1077" s="154"/>
      <c r="K1077" s="154"/>
      <c r="L1077" s="144"/>
      <c r="M1077" s="144"/>
      <c r="N1077" s="144"/>
      <c r="O1077" s="144"/>
      <c r="P1077" s="144"/>
      <c r="Q1077" s="144"/>
      <c r="R1077" s="144"/>
      <c r="S1077" s="42" t="s">
        <v>5013</v>
      </c>
      <c r="T1077" s="26" t="s">
        <v>3108</v>
      </c>
      <c r="U1077" s="144"/>
      <c r="V1077" s="65"/>
      <c r="W1077" s="65"/>
      <c r="X1077" s="65"/>
      <c r="Y1077" s="65"/>
      <c r="Z1077" s="144"/>
      <c r="AA1077" s="49" t="s">
        <v>5014</v>
      </c>
      <c r="AB1077" s="144"/>
      <c r="AC1077" s="59" t="str">
        <f t="shared" si="108"/>
        <v>ATHLETICS</v>
      </c>
      <c r="AD1077" s="79" t="str">
        <f t="shared" si="109"/>
        <v>ATHLETICS-100</v>
      </c>
      <c r="AE1077" s="79" t="str">
        <f t="shared" si="110"/>
        <v>ATHLETICS-100-31</v>
      </c>
      <c r="AF1077" s="27" t="s">
        <v>5014</v>
      </c>
      <c r="AG1077" s="21" t="str">
        <f t="shared" si="111"/>
        <v>100</v>
      </c>
      <c r="AH1077" s="144"/>
      <c r="AI1077" s="59" t="str">
        <f t="shared" si="112"/>
        <v>-</v>
      </c>
      <c r="AJ1077" s="21" t="str">
        <f t="shared" si="113"/>
        <v>-</v>
      </c>
      <c r="AK1077" s="144"/>
      <c r="AL1077" s="154"/>
      <c r="AM1077" s="154"/>
      <c r="AN1077" s="154"/>
      <c r="AO1077" s="154"/>
      <c r="AP1077" s="144"/>
    </row>
    <row r="1078" spans="9:42">
      <c r="I1078" s="144"/>
      <c r="J1078" s="154"/>
      <c r="K1078" s="154"/>
      <c r="L1078" s="144"/>
      <c r="M1078" s="144"/>
      <c r="N1078" s="144"/>
      <c r="O1078" s="144"/>
      <c r="P1078" s="144"/>
      <c r="Q1078" s="144"/>
      <c r="R1078" s="144"/>
      <c r="S1078" s="42" t="s">
        <v>5015</v>
      </c>
      <c r="T1078" s="26" t="s">
        <v>5016</v>
      </c>
      <c r="U1078" s="144"/>
      <c r="V1078" s="65"/>
      <c r="W1078" s="65"/>
      <c r="X1078" s="65"/>
      <c r="Y1078" s="65"/>
      <c r="Z1078" s="144"/>
      <c r="AA1078" s="49" t="s">
        <v>5017</v>
      </c>
      <c r="AB1078" s="144"/>
      <c r="AC1078" s="59" t="str">
        <f t="shared" si="108"/>
        <v>ATHLETICS</v>
      </c>
      <c r="AD1078" s="79" t="str">
        <f t="shared" si="109"/>
        <v>ATHLETICS-100</v>
      </c>
      <c r="AE1078" s="79" t="str">
        <f t="shared" si="110"/>
        <v>ATHLETICS-100-32</v>
      </c>
      <c r="AF1078" s="27" t="s">
        <v>5017</v>
      </c>
      <c r="AG1078" s="21" t="str">
        <f t="shared" si="111"/>
        <v>100</v>
      </c>
      <c r="AH1078" s="144"/>
      <c r="AI1078" s="59" t="str">
        <f t="shared" si="112"/>
        <v>-</v>
      </c>
      <c r="AJ1078" s="21" t="str">
        <f t="shared" si="113"/>
        <v>-</v>
      </c>
      <c r="AK1078" s="144"/>
      <c r="AL1078" s="154"/>
      <c r="AM1078" s="154"/>
      <c r="AN1078" s="154"/>
      <c r="AO1078" s="154"/>
      <c r="AP1078" s="144"/>
    </row>
    <row r="1079" spans="9:42">
      <c r="I1079" s="144"/>
      <c r="J1079" s="154"/>
      <c r="K1079" s="154"/>
      <c r="L1079" s="144"/>
      <c r="M1079" s="144"/>
      <c r="N1079" s="144"/>
      <c r="O1079" s="144"/>
      <c r="P1079" s="144"/>
      <c r="Q1079" s="144"/>
      <c r="R1079" s="144"/>
      <c r="S1079" s="42" t="s">
        <v>5018</v>
      </c>
      <c r="T1079" s="26" t="s">
        <v>5019</v>
      </c>
      <c r="U1079" s="144"/>
      <c r="V1079" s="65"/>
      <c r="W1079" s="65"/>
      <c r="X1079" s="65"/>
      <c r="Y1079" s="65"/>
      <c r="Z1079" s="144"/>
      <c r="AA1079" s="49" t="s">
        <v>5020</v>
      </c>
      <c r="AB1079" s="144"/>
      <c r="AC1079" s="59" t="str">
        <f t="shared" si="108"/>
        <v>ATHLETICS</v>
      </c>
      <c r="AD1079" s="79" t="str">
        <f t="shared" si="109"/>
        <v>ATHLETICS-100</v>
      </c>
      <c r="AE1079" s="79" t="str">
        <f t="shared" si="110"/>
        <v>ATHLETICS-100-33</v>
      </c>
      <c r="AF1079" s="27" t="s">
        <v>5020</v>
      </c>
      <c r="AG1079" s="21" t="str">
        <f t="shared" si="111"/>
        <v>100</v>
      </c>
      <c r="AH1079" s="144"/>
      <c r="AI1079" s="59" t="str">
        <f t="shared" si="112"/>
        <v>-</v>
      </c>
      <c r="AJ1079" s="21" t="str">
        <f t="shared" si="113"/>
        <v>-</v>
      </c>
      <c r="AK1079" s="144"/>
      <c r="AL1079" s="154"/>
      <c r="AM1079" s="154"/>
      <c r="AN1079" s="154"/>
      <c r="AO1079" s="154"/>
      <c r="AP1079" s="144"/>
    </row>
    <row r="1080" spans="9:42">
      <c r="I1080" s="144"/>
      <c r="J1080" s="154"/>
      <c r="K1080" s="154"/>
      <c r="L1080" s="144"/>
      <c r="M1080" s="144"/>
      <c r="N1080" s="144"/>
      <c r="O1080" s="144"/>
      <c r="P1080" s="144"/>
      <c r="Q1080" s="144"/>
      <c r="R1080" s="144"/>
      <c r="S1080" s="42" t="s">
        <v>5021</v>
      </c>
      <c r="T1080" s="26" t="s">
        <v>5022</v>
      </c>
      <c r="U1080" s="144"/>
      <c r="V1080" s="65"/>
      <c r="W1080" s="65"/>
      <c r="X1080" s="65"/>
      <c r="Y1080" s="65"/>
      <c r="Z1080" s="144"/>
      <c r="AA1080" s="49" t="s">
        <v>5023</v>
      </c>
      <c r="AB1080" s="144"/>
      <c r="AC1080" s="59" t="str">
        <f t="shared" si="108"/>
        <v>ATHLETICS</v>
      </c>
      <c r="AD1080" s="79" t="str">
        <f t="shared" si="109"/>
        <v>ATHLETICS-100</v>
      </c>
      <c r="AE1080" s="79" t="str">
        <f t="shared" si="110"/>
        <v>ATHLETICS-100-34</v>
      </c>
      <c r="AF1080" s="27" t="s">
        <v>5023</v>
      </c>
      <c r="AG1080" s="21" t="str">
        <f t="shared" si="111"/>
        <v>100</v>
      </c>
      <c r="AH1080" s="144"/>
      <c r="AI1080" s="59" t="str">
        <f t="shared" si="112"/>
        <v>-</v>
      </c>
      <c r="AJ1080" s="21" t="str">
        <f t="shared" si="113"/>
        <v>-</v>
      </c>
      <c r="AK1080" s="144"/>
      <c r="AL1080" s="154"/>
      <c r="AM1080" s="154"/>
      <c r="AN1080" s="154"/>
      <c r="AO1080" s="154"/>
      <c r="AP1080" s="144"/>
    </row>
    <row r="1081" spans="9:42">
      <c r="I1081" s="144"/>
      <c r="J1081" s="154"/>
      <c r="K1081" s="154"/>
      <c r="L1081" s="144"/>
      <c r="M1081" s="144"/>
      <c r="N1081" s="144"/>
      <c r="O1081" s="144"/>
      <c r="P1081" s="144"/>
      <c r="Q1081" s="144"/>
      <c r="R1081" s="144"/>
      <c r="S1081" s="42" t="s">
        <v>5024</v>
      </c>
      <c r="T1081" s="26" t="s">
        <v>5025</v>
      </c>
      <c r="U1081" s="144"/>
      <c r="V1081" s="65"/>
      <c r="W1081" s="65"/>
      <c r="X1081" s="65"/>
      <c r="Y1081" s="65"/>
      <c r="Z1081" s="144"/>
      <c r="AA1081" s="49" t="s">
        <v>5026</v>
      </c>
      <c r="AB1081" s="144"/>
      <c r="AC1081" s="59" t="str">
        <f t="shared" si="108"/>
        <v>ATHLETICS</v>
      </c>
      <c r="AD1081" s="79" t="str">
        <f t="shared" si="109"/>
        <v>ATHLETICS-100</v>
      </c>
      <c r="AE1081" s="79" t="str">
        <f t="shared" si="110"/>
        <v>ATHLETICS-100-35</v>
      </c>
      <c r="AF1081" s="27" t="s">
        <v>5026</v>
      </c>
      <c r="AG1081" s="21" t="str">
        <f t="shared" si="111"/>
        <v>100</v>
      </c>
      <c r="AH1081" s="144"/>
      <c r="AI1081" s="59" t="str">
        <f t="shared" si="112"/>
        <v>-</v>
      </c>
      <c r="AJ1081" s="21" t="str">
        <f t="shared" si="113"/>
        <v>-</v>
      </c>
      <c r="AK1081" s="144"/>
      <c r="AL1081" s="154"/>
      <c r="AM1081" s="154"/>
      <c r="AN1081" s="154"/>
      <c r="AO1081" s="154"/>
      <c r="AP1081" s="144"/>
    </row>
    <row r="1082" spans="9:42">
      <c r="I1082" s="144"/>
      <c r="J1082" s="154"/>
      <c r="K1082" s="154"/>
      <c r="L1082" s="144"/>
      <c r="M1082" s="144"/>
      <c r="N1082" s="144"/>
      <c r="O1082" s="144"/>
      <c r="P1082" s="144"/>
      <c r="Q1082" s="144"/>
      <c r="R1082" s="144"/>
      <c r="S1082" s="42" t="s">
        <v>5027</v>
      </c>
      <c r="T1082" s="26" t="s">
        <v>5028</v>
      </c>
      <c r="U1082" s="144"/>
      <c r="V1082" s="65"/>
      <c r="W1082" s="65"/>
      <c r="X1082" s="65"/>
      <c r="Y1082" s="65"/>
      <c r="Z1082" s="144"/>
      <c r="AA1082" s="49" t="s">
        <v>5029</v>
      </c>
      <c r="AB1082" s="144"/>
      <c r="AC1082" s="59" t="str">
        <f t="shared" si="108"/>
        <v>ATHLETICS</v>
      </c>
      <c r="AD1082" s="79" t="str">
        <f t="shared" si="109"/>
        <v>ATHLETICS-100</v>
      </c>
      <c r="AE1082" s="79" t="str">
        <f t="shared" si="110"/>
        <v>ATHLETICS-100-36</v>
      </c>
      <c r="AF1082" s="27" t="s">
        <v>5029</v>
      </c>
      <c r="AG1082" s="21" t="str">
        <f t="shared" si="111"/>
        <v>100</v>
      </c>
      <c r="AH1082" s="144"/>
      <c r="AI1082" s="59" t="str">
        <f t="shared" si="112"/>
        <v>-</v>
      </c>
      <c r="AJ1082" s="21" t="str">
        <f t="shared" si="113"/>
        <v>-</v>
      </c>
      <c r="AK1082" s="144"/>
      <c r="AL1082" s="154"/>
      <c r="AM1082" s="154"/>
      <c r="AN1082" s="154"/>
      <c r="AO1082" s="154"/>
      <c r="AP1082" s="144"/>
    </row>
    <row r="1083" spans="9:42">
      <c r="I1083" s="144"/>
      <c r="J1083" s="154"/>
      <c r="K1083" s="154"/>
      <c r="L1083" s="144"/>
      <c r="M1083" s="144"/>
      <c r="N1083" s="144"/>
      <c r="O1083" s="144"/>
      <c r="P1083" s="144"/>
      <c r="Q1083" s="144"/>
      <c r="R1083" s="144"/>
      <c r="S1083" s="42" t="s">
        <v>5030</v>
      </c>
      <c r="T1083" s="26" t="s">
        <v>5031</v>
      </c>
      <c r="U1083" s="144"/>
      <c r="V1083" s="65"/>
      <c r="W1083" s="65"/>
      <c r="X1083" s="65"/>
      <c r="Y1083" s="65"/>
      <c r="Z1083" s="144"/>
      <c r="AA1083" s="49" t="s">
        <v>5032</v>
      </c>
      <c r="AB1083" s="144"/>
      <c r="AC1083" s="59" t="str">
        <f t="shared" si="108"/>
        <v>ATHLETICS</v>
      </c>
      <c r="AD1083" s="79" t="str">
        <f t="shared" si="109"/>
        <v>ATHLETICS-100</v>
      </c>
      <c r="AE1083" s="79" t="str">
        <f t="shared" si="110"/>
        <v>ATHLETICS-100-37</v>
      </c>
      <c r="AF1083" s="27" t="s">
        <v>5032</v>
      </c>
      <c r="AG1083" s="21" t="str">
        <f t="shared" si="111"/>
        <v>100</v>
      </c>
      <c r="AH1083" s="144"/>
      <c r="AI1083" s="59" t="str">
        <f t="shared" si="112"/>
        <v>-</v>
      </c>
      <c r="AJ1083" s="21" t="str">
        <f t="shared" si="113"/>
        <v>-</v>
      </c>
      <c r="AK1083" s="144"/>
      <c r="AL1083" s="154"/>
      <c r="AM1083" s="154"/>
      <c r="AN1083" s="154"/>
      <c r="AO1083" s="154"/>
      <c r="AP1083" s="144"/>
    </row>
    <row r="1084" spans="9:42">
      <c r="I1084" s="144"/>
      <c r="J1084" s="154"/>
      <c r="K1084" s="154"/>
      <c r="L1084" s="144"/>
      <c r="M1084" s="144"/>
      <c r="N1084" s="144"/>
      <c r="O1084" s="144"/>
      <c r="P1084" s="144"/>
      <c r="Q1084" s="144"/>
      <c r="R1084" s="144"/>
      <c r="S1084" s="42" t="s">
        <v>5033</v>
      </c>
      <c r="T1084" s="26" t="s">
        <v>5034</v>
      </c>
      <c r="U1084" s="144"/>
      <c r="V1084" s="65"/>
      <c r="W1084" s="65"/>
      <c r="X1084" s="65"/>
      <c r="Y1084" s="65"/>
      <c r="Z1084" s="144"/>
      <c r="AA1084" s="49" t="s">
        <v>5035</v>
      </c>
      <c r="AB1084" s="144"/>
      <c r="AC1084" s="59" t="str">
        <f t="shared" si="108"/>
        <v>ATHLETICS</v>
      </c>
      <c r="AD1084" s="79" t="str">
        <f t="shared" si="109"/>
        <v>ATHLETICS-100</v>
      </c>
      <c r="AE1084" s="79" t="str">
        <f t="shared" si="110"/>
        <v>ATHLETICS-100-38</v>
      </c>
      <c r="AF1084" s="27" t="s">
        <v>5035</v>
      </c>
      <c r="AG1084" s="21" t="str">
        <f t="shared" si="111"/>
        <v>100</v>
      </c>
      <c r="AH1084" s="144"/>
      <c r="AI1084" s="59" t="str">
        <f t="shared" si="112"/>
        <v>-</v>
      </c>
      <c r="AJ1084" s="21" t="str">
        <f t="shared" si="113"/>
        <v>-</v>
      </c>
      <c r="AK1084" s="144"/>
      <c r="AL1084" s="154"/>
      <c r="AM1084" s="154"/>
      <c r="AN1084" s="154"/>
      <c r="AO1084" s="154"/>
      <c r="AP1084" s="144"/>
    </row>
    <row r="1085" spans="9:42">
      <c r="I1085" s="144"/>
      <c r="J1085" s="154"/>
      <c r="K1085" s="154"/>
      <c r="L1085" s="144"/>
      <c r="M1085" s="144"/>
      <c r="N1085" s="144"/>
      <c r="O1085" s="144"/>
      <c r="P1085" s="144"/>
      <c r="Q1085" s="144"/>
      <c r="R1085" s="144"/>
      <c r="S1085" s="42" t="s">
        <v>5036</v>
      </c>
      <c r="T1085" s="26" t="s">
        <v>5037</v>
      </c>
      <c r="U1085" s="144"/>
      <c r="V1085" s="65"/>
      <c r="W1085" s="65"/>
      <c r="X1085" s="65"/>
      <c r="Y1085" s="65"/>
      <c r="Z1085" s="144"/>
      <c r="AA1085" s="49" t="s">
        <v>5038</v>
      </c>
      <c r="AB1085" s="144"/>
      <c r="AC1085" s="59" t="str">
        <f t="shared" si="108"/>
        <v>ATHLETICS</v>
      </c>
      <c r="AD1085" s="79" t="str">
        <f t="shared" si="109"/>
        <v>ATHLETICS-100</v>
      </c>
      <c r="AE1085" s="79" t="str">
        <f t="shared" si="110"/>
        <v>ATHLETICS-100-39</v>
      </c>
      <c r="AF1085" s="27" t="s">
        <v>5038</v>
      </c>
      <c r="AG1085" s="21" t="str">
        <f t="shared" si="111"/>
        <v>100</v>
      </c>
      <c r="AH1085" s="144"/>
      <c r="AI1085" s="59" t="str">
        <f t="shared" si="112"/>
        <v>-</v>
      </c>
      <c r="AJ1085" s="21" t="str">
        <f t="shared" si="113"/>
        <v>-</v>
      </c>
      <c r="AK1085" s="144"/>
      <c r="AL1085" s="154"/>
      <c r="AM1085" s="154"/>
      <c r="AN1085" s="154"/>
      <c r="AO1085" s="154"/>
      <c r="AP1085" s="144"/>
    </row>
    <row r="1086" spans="9:42">
      <c r="I1086" s="144"/>
      <c r="J1086" s="154"/>
      <c r="K1086" s="154"/>
      <c r="L1086" s="144"/>
      <c r="M1086" s="144"/>
      <c r="N1086" s="144"/>
      <c r="O1086" s="144"/>
      <c r="P1086" s="144"/>
      <c r="Q1086" s="144"/>
      <c r="R1086" s="144"/>
      <c r="S1086" s="42" t="s">
        <v>5039</v>
      </c>
      <c r="T1086" s="26" t="s">
        <v>3108</v>
      </c>
      <c r="U1086" s="144"/>
      <c r="V1086" s="65"/>
      <c r="W1086" s="65"/>
      <c r="X1086" s="65"/>
      <c r="Y1086" s="65"/>
      <c r="Z1086" s="144"/>
      <c r="AA1086" s="49" t="s">
        <v>5040</v>
      </c>
      <c r="AB1086" s="144"/>
      <c r="AC1086" s="59" t="str">
        <f t="shared" si="108"/>
        <v>ATHLETICS</v>
      </c>
      <c r="AD1086" s="79" t="str">
        <f t="shared" si="109"/>
        <v>ATHLETICS-100</v>
      </c>
      <c r="AE1086" s="79" t="str">
        <f t="shared" si="110"/>
        <v>ATHLETICS-100-40</v>
      </c>
      <c r="AF1086" s="27" t="s">
        <v>5040</v>
      </c>
      <c r="AG1086" s="21" t="str">
        <f t="shared" si="111"/>
        <v>100</v>
      </c>
      <c r="AH1086" s="144"/>
      <c r="AI1086" s="59" t="str">
        <f t="shared" si="112"/>
        <v>-</v>
      </c>
      <c r="AJ1086" s="21" t="str">
        <f t="shared" si="113"/>
        <v>-</v>
      </c>
      <c r="AK1086" s="144"/>
      <c r="AL1086" s="154"/>
      <c r="AM1086" s="154"/>
      <c r="AN1086" s="154"/>
      <c r="AO1086" s="154"/>
      <c r="AP1086" s="144"/>
    </row>
    <row r="1087" spans="9:42">
      <c r="I1087" s="144"/>
      <c r="J1087" s="154"/>
      <c r="K1087" s="154"/>
      <c r="L1087" s="144"/>
      <c r="M1087" s="144"/>
      <c r="N1087" s="144"/>
      <c r="O1087" s="144"/>
      <c r="P1087" s="144"/>
      <c r="Q1087" s="144"/>
      <c r="R1087" s="144"/>
      <c r="S1087" s="42" t="s">
        <v>5041</v>
      </c>
      <c r="T1087" s="26" t="s">
        <v>3108</v>
      </c>
      <c r="U1087" s="144"/>
      <c r="V1087" s="65"/>
      <c r="W1087" s="65"/>
      <c r="X1087" s="65"/>
      <c r="Y1087" s="65"/>
      <c r="Z1087" s="144"/>
      <c r="AA1087" s="49" t="s">
        <v>5042</v>
      </c>
      <c r="AB1087" s="144"/>
      <c r="AC1087" s="59" t="str">
        <f t="shared" si="108"/>
        <v>ATHLETICS</v>
      </c>
      <c r="AD1087" s="79" t="str">
        <f t="shared" si="109"/>
        <v>ATHLETICS-100</v>
      </c>
      <c r="AE1087" s="79" t="str">
        <f t="shared" si="110"/>
        <v>ATHLETICS-100-41</v>
      </c>
      <c r="AF1087" s="27" t="s">
        <v>5042</v>
      </c>
      <c r="AG1087" s="21" t="str">
        <f t="shared" si="111"/>
        <v>100</v>
      </c>
      <c r="AH1087" s="144"/>
      <c r="AI1087" s="59" t="str">
        <f t="shared" si="112"/>
        <v>-</v>
      </c>
      <c r="AJ1087" s="21" t="str">
        <f t="shared" si="113"/>
        <v>-</v>
      </c>
      <c r="AK1087" s="144"/>
      <c r="AL1087" s="154"/>
      <c r="AM1087" s="154"/>
      <c r="AN1087" s="154"/>
      <c r="AO1087" s="154"/>
      <c r="AP1087" s="144"/>
    </row>
    <row r="1088" spans="9:42">
      <c r="I1088" s="144"/>
      <c r="J1088" s="154"/>
      <c r="K1088" s="154"/>
      <c r="L1088" s="144"/>
      <c r="M1088" s="144"/>
      <c r="N1088" s="144"/>
      <c r="O1088" s="144"/>
      <c r="P1088" s="144"/>
      <c r="Q1088" s="144"/>
      <c r="R1088" s="144"/>
      <c r="S1088" s="42" t="s">
        <v>5043</v>
      </c>
      <c r="T1088" s="26" t="s">
        <v>5044</v>
      </c>
      <c r="U1088" s="144"/>
      <c r="V1088" s="65"/>
      <c r="W1088" s="65"/>
      <c r="X1088" s="65"/>
      <c r="Y1088" s="65"/>
      <c r="Z1088" s="144"/>
      <c r="AA1088" s="49" t="s">
        <v>5045</v>
      </c>
      <c r="AB1088" s="144"/>
      <c r="AC1088" s="59" t="str">
        <f t="shared" si="108"/>
        <v>ATHLETICS</v>
      </c>
      <c r="AD1088" s="79" t="str">
        <f t="shared" si="109"/>
        <v>ATHLETICS-100</v>
      </c>
      <c r="AE1088" s="79" t="str">
        <f t="shared" si="110"/>
        <v>ATHLETICS-100-42</v>
      </c>
      <c r="AF1088" s="27" t="s">
        <v>5045</v>
      </c>
      <c r="AG1088" s="21" t="str">
        <f t="shared" si="111"/>
        <v>100</v>
      </c>
      <c r="AH1088" s="144"/>
      <c r="AI1088" s="59" t="str">
        <f t="shared" si="112"/>
        <v>-</v>
      </c>
      <c r="AJ1088" s="21" t="str">
        <f t="shared" si="113"/>
        <v>-</v>
      </c>
      <c r="AK1088" s="144"/>
      <c r="AL1088" s="154"/>
      <c r="AM1088" s="154"/>
      <c r="AN1088" s="154"/>
      <c r="AO1088" s="154"/>
      <c r="AP1088" s="144"/>
    </row>
    <row r="1089" spans="9:42">
      <c r="I1089" s="144"/>
      <c r="J1089" s="154"/>
      <c r="K1089" s="154"/>
      <c r="L1089" s="144"/>
      <c r="M1089" s="144"/>
      <c r="N1089" s="144"/>
      <c r="O1089" s="144"/>
      <c r="P1089" s="144"/>
      <c r="Q1089" s="144"/>
      <c r="R1089" s="144"/>
      <c r="S1089" s="42" t="s">
        <v>5046</v>
      </c>
      <c r="T1089" s="26" t="s">
        <v>5047</v>
      </c>
      <c r="U1089" s="144"/>
      <c r="V1089" s="65"/>
      <c r="W1089" s="65"/>
      <c r="X1089" s="65"/>
      <c r="Y1089" s="65"/>
      <c r="Z1089" s="144"/>
      <c r="AA1089" s="49" t="s">
        <v>5048</v>
      </c>
      <c r="AB1089" s="144"/>
      <c r="AC1089" s="59" t="str">
        <f t="shared" si="108"/>
        <v>ATHLETICS</v>
      </c>
      <c r="AD1089" s="79" t="str">
        <f t="shared" si="109"/>
        <v>ATHLETICS-100</v>
      </c>
      <c r="AE1089" s="79" t="str">
        <f t="shared" si="110"/>
        <v>ATHLETICS-100-43</v>
      </c>
      <c r="AF1089" s="27" t="s">
        <v>5048</v>
      </c>
      <c r="AG1089" s="21" t="str">
        <f t="shared" si="111"/>
        <v>100</v>
      </c>
      <c r="AH1089" s="144"/>
      <c r="AI1089" s="59" t="str">
        <f t="shared" si="112"/>
        <v>-</v>
      </c>
      <c r="AJ1089" s="21" t="str">
        <f t="shared" si="113"/>
        <v>-</v>
      </c>
      <c r="AK1089" s="144"/>
      <c r="AL1089" s="154"/>
      <c r="AM1089" s="154"/>
      <c r="AN1089" s="154"/>
      <c r="AO1089" s="154"/>
      <c r="AP1089" s="144"/>
    </row>
    <row r="1090" spans="9:42">
      <c r="I1090" s="144"/>
      <c r="J1090" s="154"/>
      <c r="K1090" s="154"/>
      <c r="L1090" s="144"/>
      <c r="M1090" s="144"/>
      <c r="N1090" s="144"/>
      <c r="O1090" s="144"/>
      <c r="P1090" s="144"/>
      <c r="Q1090" s="144"/>
      <c r="R1090" s="144"/>
      <c r="S1090" s="42" t="s">
        <v>5049</v>
      </c>
      <c r="T1090" s="26" t="s">
        <v>5050</v>
      </c>
      <c r="U1090" s="144"/>
      <c r="V1090" s="65"/>
      <c r="W1090" s="65"/>
      <c r="X1090" s="65"/>
      <c r="Y1090" s="65"/>
      <c r="Z1090" s="144"/>
      <c r="AA1090" s="49" t="s">
        <v>5051</v>
      </c>
      <c r="AB1090" s="144"/>
      <c r="AC1090" s="59" t="str">
        <f t="shared" si="108"/>
        <v>ATHLETICS</v>
      </c>
      <c r="AD1090" s="79" t="str">
        <f t="shared" si="109"/>
        <v>ATHLETICS-100</v>
      </c>
      <c r="AE1090" s="79" t="str">
        <f t="shared" si="110"/>
        <v>ATHLETICS-100-44</v>
      </c>
      <c r="AF1090" s="27" t="s">
        <v>5051</v>
      </c>
      <c r="AG1090" s="21" t="str">
        <f t="shared" si="111"/>
        <v>100</v>
      </c>
      <c r="AH1090" s="144"/>
      <c r="AI1090" s="59" t="str">
        <f t="shared" si="112"/>
        <v>-</v>
      </c>
      <c r="AJ1090" s="21" t="str">
        <f t="shared" si="113"/>
        <v>-</v>
      </c>
      <c r="AK1090" s="144"/>
      <c r="AL1090" s="154"/>
      <c r="AM1090" s="154"/>
      <c r="AN1090" s="154"/>
      <c r="AO1090" s="154"/>
      <c r="AP1090" s="144"/>
    </row>
    <row r="1091" spans="9:42">
      <c r="I1091" s="144"/>
      <c r="J1091" s="154"/>
      <c r="K1091" s="154"/>
      <c r="L1091" s="144"/>
      <c r="M1091" s="144"/>
      <c r="N1091" s="144"/>
      <c r="O1091" s="144"/>
      <c r="P1091" s="144"/>
      <c r="Q1091" s="144"/>
      <c r="R1091" s="144"/>
      <c r="S1091" s="42" t="s">
        <v>5052</v>
      </c>
      <c r="T1091" s="26" t="s">
        <v>5053</v>
      </c>
      <c r="U1091" s="144"/>
      <c r="V1091" s="65"/>
      <c r="W1091" s="65"/>
      <c r="X1091" s="65"/>
      <c r="Y1091" s="65"/>
      <c r="Z1091" s="144"/>
      <c r="AA1091" s="49" t="s">
        <v>5054</v>
      </c>
      <c r="AB1091" s="144"/>
      <c r="AC1091" s="59" t="str">
        <f t="shared" si="108"/>
        <v>ATHLETICS</v>
      </c>
      <c r="AD1091" s="79" t="str">
        <f t="shared" si="109"/>
        <v>ATHLETICS-100</v>
      </c>
      <c r="AE1091" s="79" t="str">
        <f t="shared" si="110"/>
        <v>ATHLETICS-100-45</v>
      </c>
      <c r="AF1091" s="27" t="s">
        <v>5054</v>
      </c>
      <c r="AG1091" s="21" t="str">
        <f t="shared" si="111"/>
        <v>100</v>
      </c>
      <c r="AH1091" s="144"/>
      <c r="AI1091" s="59" t="str">
        <f t="shared" si="112"/>
        <v>-</v>
      </c>
      <c r="AJ1091" s="21" t="str">
        <f t="shared" si="113"/>
        <v>-</v>
      </c>
      <c r="AK1091" s="144"/>
      <c r="AL1091" s="154"/>
      <c r="AM1091" s="154"/>
      <c r="AN1091" s="154"/>
      <c r="AO1091" s="154"/>
      <c r="AP1091" s="144"/>
    </row>
    <row r="1092" spans="9:42">
      <c r="I1092" s="144"/>
      <c r="J1092" s="154"/>
      <c r="K1092" s="154"/>
      <c r="L1092" s="144"/>
      <c r="M1092" s="144"/>
      <c r="N1092" s="144"/>
      <c r="O1092" s="144"/>
      <c r="P1092" s="144"/>
      <c r="Q1092" s="144"/>
      <c r="R1092" s="144"/>
      <c r="S1092" s="42" t="s">
        <v>5055</v>
      </c>
      <c r="T1092" s="26" t="s">
        <v>5056</v>
      </c>
      <c r="U1092" s="144"/>
      <c r="V1092" s="65"/>
      <c r="W1092" s="65"/>
      <c r="X1092" s="65"/>
      <c r="Y1092" s="65"/>
      <c r="Z1092" s="144"/>
      <c r="AA1092" s="49" t="s">
        <v>5057</v>
      </c>
      <c r="AB1092" s="144"/>
      <c r="AC1092" s="59" t="str">
        <f t="shared" si="108"/>
        <v>ATHLETICS</v>
      </c>
      <c r="AD1092" s="79" t="str">
        <f t="shared" si="109"/>
        <v>ATHLETICS-100</v>
      </c>
      <c r="AE1092" s="79" t="str">
        <f t="shared" si="110"/>
        <v>ATHLETICS-100-46</v>
      </c>
      <c r="AF1092" s="27" t="s">
        <v>5057</v>
      </c>
      <c r="AG1092" s="21" t="str">
        <f t="shared" si="111"/>
        <v>100</v>
      </c>
      <c r="AH1092" s="144"/>
      <c r="AI1092" s="59" t="str">
        <f t="shared" si="112"/>
        <v>-</v>
      </c>
      <c r="AJ1092" s="21" t="str">
        <f t="shared" si="113"/>
        <v>-</v>
      </c>
      <c r="AK1092" s="144"/>
      <c r="AL1092" s="154"/>
      <c r="AM1092" s="154"/>
      <c r="AN1092" s="154"/>
      <c r="AO1092" s="154"/>
      <c r="AP1092" s="144"/>
    </row>
    <row r="1093" spans="9:42">
      <c r="I1093" s="144"/>
      <c r="J1093" s="154"/>
      <c r="K1093" s="154"/>
      <c r="L1093" s="144"/>
      <c r="M1093" s="144"/>
      <c r="N1093" s="144"/>
      <c r="O1093" s="144"/>
      <c r="P1093" s="144"/>
      <c r="Q1093" s="144"/>
      <c r="R1093" s="144"/>
      <c r="S1093" s="42" t="s">
        <v>5058</v>
      </c>
      <c r="T1093" s="26" t="s">
        <v>5059</v>
      </c>
      <c r="U1093" s="144"/>
      <c r="V1093" s="65"/>
      <c r="W1093" s="65"/>
      <c r="X1093" s="65"/>
      <c r="Y1093" s="65"/>
      <c r="Z1093" s="144"/>
      <c r="AA1093" s="49" t="s">
        <v>5060</v>
      </c>
      <c r="AB1093" s="144"/>
      <c r="AC1093" s="59" t="str">
        <f t="shared" si="108"/>
        <v>ATHLETICS</v>
      </c>
      <c r="AD1093" s="79" t="str">
        <f t="shared" si="109"/>
        <v>ATHLETICS-100</v>
      </c>
      <c r="AE1093" s="79" t="str">
        <f t="shared" si="110"/>
        <v>ATHLETICS-100-47</v>
      </c>
      <c r="AF1093" s="27" t="s">
        <v>5060</v>
      </c>
      <c r="AG1093" s="21" t="str">
        <f t="shared" si="111"/>
        <v>100</v>
      </c>
      <c r="AH1093" s="144"/>
      <c r="AI1093" s="59" t="str">
        <f t="shared" si="112"/>
        <v>-</v>
      </c>
      <c r="AJ1093" s="21" t="str">
        <f t="shared" si="113"/>
        <v>-</v>
      </c>
      <c r="AK1093" s="144"/>
      <c r="AL1093" s="154"/>
      <c r="AM1093" s="154"/>
      <c r="AN1093" s="154"/>
      <c r="AO1093" s="154"/>
      <c r="AP1093" s="144"/>
    </row>
    <row r="1094" spans="9:42">
      <c r="I1094" s="144"/>
      <c r="J1094" s="154"/>
      <c r="K1094" s="154"/>
      <c r="L1094" s="144"/>
      <c r="M1094" s="144"/>
      <c r="N1094" s="144"/>
      <c r="O1094" s="144"/>
      <c r="P1094" s="144"/>
      <c r="Q1094" s="144"/>
      <c r="R1094" s="144"/>
      <c r="S1094" s="42" t="s">
        <v>5061</v>
      </c>
      <c r="T1094" s="26" t="s">
        <v>5062</v>
      </c>
      <c r="U1094" s="144"/>
      <c r="V1094" s="65"/>
      <c r="W1094" s="65"/>
      <c r="X1094" s="65"/>
      <c r="Y1094" s="65"/>
      <c r="Z1094" s="144"/>
      <c r="AA1094" s="49" t="s">
        <v>5063</v>
      </c>
      <c r="AB1094" s="144"/>
      <c r="AC1094" s="59" t="str">
        <f t="shared" ref="AC1094:AC1157" si="114">CodesFormula_1</f>
        <v>ATHLETICS</v>
      </c>
      <c r="AD1094" s="79" t="str">
        <f t="shared" ref="AD1094:AD1157" si="115">CodesFormula_2</f>
        <v>ATHLETICS-100</v>
      </c>
      <c r="AE1094" s="79" t="str">
        <f t="shared" ref="AE1094:AE1157" si="116">CodesFormula_3</f>
        <v>ATHLETICS-100-48</v>
      </c>
      <c r="AF1094" s="27" t="s">
        <v>5063</v>
      </c>
      <c r="AG1094" s="21" t="str">
        <f t="shared" ref="AG1094:AG1157" si="117">CodesFormula_4</f>
        <v>100</v>
      </c>
      <c r="AH1094" s="144"/>
      <c r="AI1094" s="59" t="str">
        <f t="shared" ref="AI1094:AI1157" si="118">CodesFormula_5</f>
        <v>-</v>
      </c>
      <c r="AJ1094" s="21" t="str">
        <f t="shared" ref="AJ1094:AJ1157" si="119">CodesFormula_6</f>
        <v>-</v>
      </c>
      <c r="AK1094" s="144"/>
      <c r="AL1094" s="154"/>
      <c r="AM1094" s="154"/>
      <c r="AN1094" s="154"/>
      <c r="AO1094" s="154"/>
      <c r="AP1094" s="144"/>
    </row>
    <row r="1095" spans="9:42">
      <c r="I1095" s="144"/>
      <c r="J1095" s="154"/>
      <c r="K1095" s="154"/>
      <c r="L1095" s="144"/>
      <c r="M1095" s="144"/>
      <c r="N1095" s="144"/>
      <c r="O1095" s="144"/>
      <c r="P1095" s="144"/>
      <c r="Q1095" s="144"/>
      <c r="R1095" s="144"/>
      <c r="S1095" s="42" t="s">
        <v>5064</v>
      </c>
      <c r="T1095" s="26" t="s">
        <v>5065</v>
      </c>
      <c r="U1095" s="144"/>
      <c r="V1095" s="65"/>
      <c r="W1095" s="65"/>
      <c r="X1095" s="65"/>
      <c r="Y1095" s="65"/>
      <c r="Z1095" s="144"/>
      <c r="AA1095" s="49" t="s">
        <v>5066</v>
      </c>
      <c r="AB1095" s="144"/>
      <c r="AC1095" s="59" t="str">
        <f t="shared" si="114"/>
        <v>ATHLETICS</v>
      </c>
      <c r="AD1095" s="79" t="str">
        <f t="shared" si="115"/>
        <v>ATHLETICS-100</v>
      </c>
      <c r="AE1095" s="79" t="str">
        <f t="shared" si="116"/>
        <v>ATHLETICS-100-49</v>
      </c>
      <c r="AF1095" s="27" t="s">
        <v>5066</v>
      </c>
      <c r="AG1095" s="21" t="str">
        <f t="shared" si="117"/>
        <v>100</v>
      </c>
      <c r="AH1095" s="144"/>
      <c r="AI1095" s="59" t="str">
        <f t="shared" si="118"/>
        <v>-</v>
      </c>
      <c r="AJ1095" s="21" t="str">
        <f t="shared" si="119"/>
        <v>-</v>
      </c>
      <c r="AK1095" s="144"/>
      <c r="AL1095" s="154"/>
      <c r="AM1095" s="154"/>
      <c r="AN1095" s="154"/>
      <c r="AO1095" s="154"/>
      <c r="AP1095" s="144"/>
    </row>
    <row r="1096" spans="9:42">
      <c r="I1096" s="144"/>
      <c r="J1096" s="154"/>
      <c r="K1096" s="154"/>
      <c r="L1096" s="144"/>
      <c r="M1096" s="144"/>
      <c r="N1096" s="144"/>
      <c r="O1096" s="144"/>
      <c r="P1096" s="144"/>
      <c r="Q1096" s="144"/>
      <c r="R1096" s="144"/>
      <c r="S1096" s="42" t="s">
        <v>5067</v>
      </c>
      <c r="T1096" s="26" t="s">
        <v>5068</v>
      </c>
      <c r="U1096" s="144"/>
      <c r="V1096" s="65"/>
      <c r="W1096" s="65"/>
      <c r="X1096" s="65"/>
      <c r="Y1096" s="65"/>
      <c r="Z1096" s="144"/>
      <c r="AA1096" s="49" t="s">
        <v>5069</v>
      </c>
      <c r="AB1096" s="144"/>
      <c r="AC1096" s="59" t="str">
        <f t="shared" si="114"/>
        <v>ATHLETICS</v>
      </c>
      <c r="AD1096" s="79" t="str">
        <f t="shared" si="115"/>
        <v>ATHLETICS-100</v>
      </c>
      <c r="AE1096" s="79" t="str">
        <f t="shared" si="116"/>
        <v>ATHLETICS-100-50</v>
      </c>
      <c r="AF1096" s="27" t="s">
        <v>5069</v>
      </c>
      <c r="AG1096" s="21" t="str">
        <f t="shared" si="117"/>
        <v>100</v>
      </c>
      <c r="AH1096" s="144"/>
      <c r="AI1096" s="59" t="str">
        <f t="shared" si="118"/>
        <v>-</v>
      </c>
      <c r="AJ1096" s="21" t="str">
        <f t="shared" si="119"/>
        <v>-</v>
      </c>
      <c r="AK1096" s="144"/>
      <c r="AL1096" s="154"/>
      <c r="AM1096" s="154"/>
      <c r="AN1096" s="154"/>
      <c r="AO1096" s="154"/>
      <c r="AP1096" s="144"/>
    </row>
    <row r="1097" spans="9:42">
      <c r="I1097" s="144"/>
      <c r="J1097" s="154"/>
      <c r="K1097" s="154"/>
      <c r="L1097" s="144"/>
      <c r="M1097" s="144"/>
      <c r="N1097" s="144"/>
      <c r="O1097" s="144"/>
      <c r="P1097" s="144"/>
      <c r="Q1097" s="144"/>
      <c r="R1097" s="144"/>
      <c r="S1097" s="42" t="s">
        <v>5070</v>
      </c>
      <c r="T1097" s="26" t="s">
        <v>5071</v>
      </c>
      <c r="U1097" s="144"/>
      <c r="V1097" s="65"/>
      <c r="W1097" s="65"/>
      <c r="X1097" s="65"/>
      <c r="Y1097" s="65"/>
      <c r="Z1097" s="144"/>
      <c r="AA1097" s="49" t="s">
        <v>5072</v>
      </c>
      <c r="AB1097" s="144"/>
      <c r="AC1097" s="59" t="str">
        <f t="shared" si="114"/>
        <v>ATHLETICS</v>
      </c>
      <c r="AD1097" s="79" t="str">
        <f t="shared" si="115"/>
        <v>ATHLETICS-100</v>
      </c>
      <c r="AE1097" s="79" t="str">
        <f t="shared" si="116"/>
        <v>ATHLETICS-100-51</v>
      </c>
      <c r="AF1097" s="27" t="s">
        <v>5072</v>
      </c>
      <c r="AG1097" s="21" t="str">
        <f t="shared" si="117"/>
        <v>100</v>
      </c>
      <c r="AH1097" s="144"/>
      <c r="AI1097" s="59" t="str">
        <f t="shared" si="118"/>
        <v>-</v>
      </c>
      <c r="AJ1097" s="21" t="str">
        <f t="shared" si="119"/>
        <v>-</v>
      </c>
      <c r="AK1097" s="144"/>
      <c r="AL1097" s="154"/>
      <c r="AM1097" s="154"/>
      <c r="AN1097" s="154"/>
      <c r="AO1097" s="154"/>
      <c r="AP1097" s="144"/>
    </row>
    <row r="1098" spans="9:42">
      <c r="I1098" s="144"/>
      <c r="J1098" s="154"/>
      <c r="K1098" s="154"/>
      <c r="L1098" s="144"/>
      <c r="M1098" s="144"/>
      <c r="N1098" s="144"/>
      <c r="O1098" s="144"/>
      <c r="P1098" s="144"/>
      <c r="Q1098" s="144"/>
      <c r="R1098" s="144"/>
      <c r="S1098" s="42" t="s">
        <v>5073</v>
      </c>
      <c r="T1098" s="26" t="s">
        <v>5074</v>
      </c>
      <c r="U1098" s="144"/>
      <c r="V1098" s="65"/>
      <c r="W1098" s="65"/>
      <c r="X1098" s="65"/>
      <c r="Y1098" s="65"/>
      <c r="Z1098" s="144"/>
      <c r="AA1098" s="49" t="s">
        <v>5075</v>
      </c>
      <c r="AB1098" s="144"/>
      <c r="AC1098" s="59" t="str">
        <f t="shared" si="114"/>
        <v>ATHLETICS</v>
      </c>
      <c r="AD1098" s="79" t="str">
        <f t="shared" si="115"/>
        <v>ATHLETICS-100</v>
      </c>
      <c r="AE1098" s="79" t="str">
        <f t="shared" si="116"/>
        <v>ATHLETICS-100-52</v>
      </c>
      <c r="AF1098" s="27" t="s">
        <v>5075</v>
      </c>
      <c r="AG1098" s="21" t="str">
        <f t="shared" si="117"/>
        <v>100</v>
      </c>
      <c r="AH1098" s="144"/>
      <c r="AI1098" s="59" t="str">
        <f t="shared" si="118"/>
        <v>-</v>
      </c>
      <c r="AJ1098" s="21" t="str">
        <f t="shared" si="119"/>
        <v>-</v>
      </c>
      <c r="AK1098" s="144"/>
      <c r="AL1098" s="154"/>
      <c r="AM1098" s="154"/>
      <c r="AN1098" s="154"/>
      <c r="AO1098" s="154"/>
      <c r="AP1098" s="144"/>
    </row>
    <row r="1099" spans="9:42">
      <c r="I1099" s="144"/>
      <c r="J1099" s="154"/>
      <c r="K1099" s="154"/>
      <c r="L1099" s="144"/>
      <c r="M1099" s="144"/>
      <c r="N1099" s="144"/>
      <c r="O1099" s="144"/>
      <c r="P1099" s="144"/>
      <c r="Q1099" s="144"/>
      <c r="R1099" s="144"/>
      <c r="S1099" s="42" t="s">
        <v>5076</v>
      </c>
      <c r="T1099" s="26" t="s">
        <v>5077</v>
      </c>
      <c r="U1099" s="144"/>
      <c r="V1099" s="65"/>
      <c r="W1099" s="65"/>
      <c r="X1099" s="65"/>
      <c r="Y1099" s="65"/>
      <c r="Z1099" s="144"/>
      <c r="AA1099" s="49" t="s">
        <v>5078</v>
      </c>
      <c r="AB1099" s="144"/>
      <c r="AC1099" s="59" t="str">
        <f t="shared" si="114"/>
        <v>ATHLETICS</v>
      </c>
      <c r="AD1099" s="79" t="str">
        <f t="shared" si="115"/>
        <v>ATHLETICS-100</v>
      </c>
      <c r="AE1099" s="79" t="str">
        <f t="shared" si="116"/>
        <v>ATHLETICS-100-53</v>
      </c>
      <c r="AF1099" s="27" t="s">
        <v>5078</v>
      </c>
      <c r="AG1099" s="21" t="str">
        <f t="shared" si="117"/>
        <v>100</v>
      </c>
      <c r="AH1099" s="144"/>
      <c r="AI1099" s="59" t="str">
        <f t="shared" si="118"/>
        <v>-</v>
      </c>
      <c r="AJ1099" s="21" t="str">
        <f t="shared" si="119"/>
        <v>-</v>
      </c>
      <c r="AK1099" s="144"/>
      <c r="AL1099" s="154"/>
      <c r="AM1099" s="154"/>
      <c r="AN1099" s="154"/>
      <c r="AO1099" s="154"/>
      <c r="AP1099" s="144"/>
    </row>
    <row r="1100" spans="9:42">
      <c r="I1100" s="144"/>
      <c r="J1100" s="154"/>
      <c r="K1100" s="154"/>
      <c r="L1100" s="144"/>
      <c r="M1100" s="144"/>
      <c r="N1100" s="144"/>
      <c r="O1100" s="144"/>
      <c r="P1100" s="144"/>
      <c r="Q1100" s="144"/>
      <c r="R1100" s="144"/>
      <c r="S1100" s="42" t="s">
        <v>5079</v>
      </c>
      <c r="T1100" s="26" t="s">
        <v>5080</v>
      </c>
      <c r="U1100" s="144"/>
      <c r="V1100" s="65"/>
      <c r="W1100" s="65"/>
      <c r="X1100" s="65"/>
      <c r="Y1100" s="65"/>
      <c r="Z1100" s="144"/>
      <c r="AA1100" s="49" t="s">
        <v>5081</v>
      </c>
      <c r="AB1100" s="144"/>
      <c r="AC1100" s="59" t="str">
        <f t="shared" si="114"/>
        <v>ATHLETICS</v>
      </c>
      <c r="AD1100" s="79" t="str">
        <f t="shared" si="115"/>
        <v>ATHLETICS-100</v>
      </c>
      <c r="AE1100" s="79" t="str">
        <f t="shared" si="116"/>
        <v>ATHLETICS-100-54</v>
      </c>
      <c r="AF1100" s="27" t="s">
        <v>5081</v>
      </c>
      <c r="AG1100" s="21" t="str">
        <f t="shared" si="117"/>
        <v>100</v>
      </c>
      <c r="AH1100" s="144"/>
      <c r="AI1100" s="59" t="str">
        <f t="shared" si="118"/>
        <v>-</v>
      </c>
      <c r="AJ1100" s="21" t="str">
        <f t="shared" si="119"/>
        <v>-</v>
      </c>
      <c r="AK1100" s="144"/>
      <c r="AL1100" s="154"/>
      <c r="AM1100" s="154"/>
      <c r="AN1100" s="154"/>
      <c r="AO1100" s="154"/>
      <c r="AP1100" s="144"/>
    </row>
    <row r="1101" spans="9:42">
      <c r="I1101" s="144"/>
      <c r="J1101" s="154"/>
      <c r="K1101" s="154"/>
      <c r="L1101" s="144"/>
      <c r="M1101" s="144"/>
      <c r="N1101" s="144"/>
      <c r="O1101" s="144"/>
      <c r="P1101" s="144"/>
      <c r="Q1101" s="144"/>
      <c r="R1101" s="144"/>
      <c r="S1101" s="42" t="s">
        <v>5082</v>
      </c>
      <c r="T1101" s="26" t="s">
        <v>5083</v>
      </c>
      <c r="U1101" s="144"/>
      <c r="V1101" s="65"/>
      <c r="W1101" s="65"/>
      <c r="X1101" s="65"/>
      <c r="Y1101" s="65"/>
      <c r="Z1101" s="144"/>
      <c r="AA1101" s="49" t="s">
        <v>5084</v>
      </c>
      <c r="AB1101" s="144"/>
      <c r="AC1101" s="59" t="str">
        <f t="shared" si="114"/>
        <v>ATHLETICS</v>
      </c>
      <c r="AD1101" s="79" t="str">
        <f t="shared" si="115"/>
        <v>ATHLETICS-100</v>
      </c>
      <c r="AE1101" s="79" t="str">
        <f t="shared" si="116"/>
        <v>ATHLETICS-100-55</v>
      </c>
      <c r="AF1101" s="27" t="s">
        <v>5084</v>
      </c>
      <c r="AG1101" s="21" t="str">
        <f t="shared" si="117"/>
        <v>100</v>
      </c>
      <c r="AH1101" s="144"/>
      <c r="AI1101" s="59" t="str">
        <f t="shared" si="118"/>
        <v>-</v>
      </c>
      <c r="AJ1101" s="21" t="str">
        <f t="shared" si="119"/>
        <v>-</v>
      </c>
      <c r="AK1101" s="144"/>
      <c r="AL1101" s="154"/>
      <c r="AM1101" s="154"/>
      <c r="AN1101" s="154"/>
      <c r="AO1101" s="154"/>
      <c r="AP1101" s="144"/>
    </row>
    <row r="1102" spans="9:42">
      <c r="I1102" s="144"/>
      <c r="J1102" s="154"/>
      <c r="K1102" s="154"/>
      <c r="L1102" s="144"/>
      <c r="M1102" s="144"/>
      <c r="N1102" s="144"/>
      <c r="O1102" s="144"/>
      <c r="P1102" s="144"/>
      <c r="Q1102" s="144"/>
      <c r="R1102" s="144"/>
      <c r="S1102" s="42" t="s">
        <v>5085</v>
      </c>
      <c r="T1102" s="26" t="s">
        <v>5086</v>
      </c>
      <c r="U1102" s="144"/>
      <c r="V1102" s="65"/>
      <c r="W1102" s="65"/>
      <c r="X1102" s="65"/>
      <c r="Y1102" s="65"/>
      <c r="Z1102" s="144"/>
      <c r="AA1102" s="49" t="s">
        <v>5087</v>
      </c>
      <c r="AB1102" s="144"/>
      <c r="AC1102" s="59" t="str">
        <f t="shared" si="114"/>
        <v>RECSVCS</v>
      </c>
      <c r="AD1102" s="79" t="str">
        <f t="shared" si="115"/>
        <v>RECSVCS-100</v>
      </c>
      <c r="AE1102" s="79" t="str">
        <f t="shared" si="116"/>
        <v>RECSVCS-100-1</v>
      </c>
      <c r="AF1102" s="27" t="s">
        <v>5087</v>
      </c>
      <c r="AG1102" s="21" t="str">
        <f t="shared" si="117"/>
        <v>100</v>
      </c>
      <c r="AH1102" s="144"/>
      <c r="AI1102" s="59" t="str">
        <f t="shared" si="118"/>
        <v>-</v>
      </c>
      <c r="AJ1102" s="21" t="str">
        <f t="shared" si="119"/>
        <v>-</v>
      </c>
      <c r="AK1102" s="144"/>
      <c r="AL1102" s="154"/>
      <c r="AM1102" s="154"/>
      <c r="AN1102" s="154"/>
      <c r="AO1102" s="154"/>
      <c r="AP1102" s="144"/>
    </row>
    <row r="1103" spans="9:42">
      <c r="I1103" s="144"/>
      <c r="J1103" s="154"/>
      <c r="K1103" s="154"/>
      <c r="L1103" s="144"/>
      <c r="M1103" s="144"/>
      <c r="N1103" s="144"/>
      <c r="O1103" s="144"/>
      <c r="P1103" s="144"/>
      <c r="Q1103" s="144"/>
      <c r="R1103" s="144"/>
      <c r="S1103" s="42" t="s">
        <v>5088</v>
      </c>
      <c r="T1103" s="26" t="s">
        <v>5089</v>
      </c>
      <c r="U1103" s="144"/>
      <c r="V1103" s="65"/>
      <c r="W1103" s="65"/>
      <c r="X1103" s="65"/>
      <c r="Y1103" s="65"/>
      <c r="Z1103" s="144"/>
      <c r="AA1103" s="49" t="s">
        <v>5090</v>
      </c>
      <c r="AB1103" s="144"/>
      <c r="AC1103" s="59" t="str">
        <f t="shared" si="114"/>
        <v>RECSVCS</v>
      </c>
      <c r="AD1103" s="79" t="str">
        <f t="shared" si="115"/>
        <v>RECSVCS-100</v>
      </c>
      <c r="AE1103" s="79" t="str">
        <f t="shared" si="116"/>
        <v>RECSVCS-100-2</v>
      </c>
      <c r="AF1103" s="27" t="s">
        <v>5090</v>
      </c>
      <c r="AG1103" s="21" t="str">
        <f t="shared" si="117"/>
        <v>100</v>
      </c>
      <c r="AH1103" s="144"/>
      <c r="AI1103" s="59" t="str">
        <f t="shared" si="118"/>
        <v>-</v>
      </c>
      <c r="AJ1103" s="21" t="str">
        <f t="shared" si="119"/>
        <v>-</v>
      </c>
      <c r="AK1103" s="144"/>
      <c r="AL1103" s="154"/>
      <c r="AM1103" s="154"/>
      <c r="AN1103" s="154"/>
      <c r="AO1103" s="154"/>
      <c r="AP1103" s="144"/>
    </row>
    <row r="1104" spans="9:42">
      <c r="I1104" s="144"/>
      <c r="J1104" s="154"/>
      <c r="K1104" s="154"/>
      <c r="L1104" s="144"/>
      <c r="M1104" s="144"/>
      <c r="N1104" s="144"/>
      <c r="O1104" s="144"/>
      <c r="P1104" s="144"/>
      <c r="Q1104" s="144"/>
      <c r="R1104" s="144"/>
      <c r="S1104" s="42" t="s">
        <v>5091</v>
      </c>
      <c r="T1104" s="26" t="s">
        <v>3108</v>
      </c>
      <c r="U1104" s="144"/>
      <c r="V1104" s="65"/>
      <c r="W1104" s="65"/>
      <c r="X1104" s="65"/>
      <c r="Y1104" s="65"/>
      <c r="Z1104" s="144"/>
      <c r="AA1104" s="49" t="s">
        <v>5092</v>
      </c>
      <c r="AB1104" s="144"/>
      <c r="AC1104" s="59" t="str">
        <f t="shared" si="114"/>
        <v>RECSVCS</v>
      </c>
      <c r="AD1104" s="79" t="str">
        <f t="shared" si="115"/>
        <v>RECSVCS-100</v>
      </c>
      <c r="AE1104" s="79" t="str">
        <f t="shared" si="116"/>
        <v>RECSVCS-100-3</v>
      </c>
      <c r="AF1104" s="27" t="s">
        <v>5092</v>
      </c>
      <c r="AG1104" s="21" t="str">
        <f t="shared" si="117"/>
        <v>100</v>
      </c>
      <c r="AH1104" s="144"/>
      <c r="AI1104" s="59" t="str">
        <f t="shared" si="118"/>
        <v>-</v>
      </c>
      <c r="AJ1104" s="21" t="str">
        <f t="shared" si="119"/>
        <v>-</v>
      </c>
      <c r="AK1104" s="144"/>
      <c r="AL1104" s="154"/>
      <c r="AM1104" s="154"/>
      <c r="AN1104" s="154"/>
      <c r="AO1104" s="154"/>
      <c r="AP1104" s="144"/>
    </row>
    <row r="1105" spans="9:42">
      <c r="I1105" s="144"/>
      <c r="J1105" s="154"/>
      <c r="K1105" s="154"/>
      <c r="L1105" s="144"/>
      <c r="M1105" s="144"/>
      <c r="N1105" s="144"/>
      <c r="O1105" s="144"/>
      <c r="P1105" s="144"/>
      <c r="Q1105" s="144"/>
      <c r="R1105" s="144"/>
      <c r="S1105" s="42" t="s">
        <v>5093</v>
      </c>
      <c r="T1105" s="26" t="s">
        <v>5094</v>
      </c>
      <c r="U1105" s="144"/>
      <c r="V1105" s="65"/>
      <c r="W1105" s="65"/>
      <c r="X1105" s="65"/>
      <c r="Y1105" s="65"/>
      <c r="Z1105" s="144"/>
      <c r="AA1105" s="49" t="s">
        <v>5095</v>
      </c>
      <c r="AB1105" s="144"/>
      <c r="AC1105" s="59" t="str">
        <f t="shared" si="114"/>
        <v>ATHLETICS</v>
      </c>
      <c r="AD1105" s="79" t="str">
        <f t="shared" si="115"/>
        <v>ATHLETICS-100</v>
      </c>
      <c r="AE1105" s="79" t="str">
        <f t="shared" si="116"/>
        <v>ATHLETICS-100-56</v>
      </c>
      <c r="AF1105" s="27" t="s">
        <v>5095</v>
      </c>
      <c r="AG1105" s="21" t="str">
        <f t="shared" si="117"/>
        <v>100</v>
      </c>
      <c r="AH1105" s="144"/>
      <c r="AI1105" s="59" t="str">
        <f t="shared" si="118"/>
        <v>-</v>
      </c>
      <c r="AJ1105" s="21" t="str">
        <f t="shared" si="119"/>
        <v>-</v>
      </c>
      <c r="AK1105" s="144"/>
      <c r="AL1105" s="154"/>
      <c r="AM1105" s="154"/>
      <c r="AN1105" s="154"/>
      <c r="AO1105" s="154"/>
      <c r="AP1105" s="144"/>
    </row>
    <row r="1106" spans="9:42">
      <c r="I1106" s="144"/>
      <c r="J1106" s="154"/>
      <c r="K1106" s="154"/>
      <c r="L1106" s="144"/>
      <c r="M1106" s="144"/>
      <c r="N1106" s="144"/>
      <c r="O1106" s="144"/>
      <c r="P1106" s="144"/>
      <c r="Q1106" s="144"/>
      <c r="R1106" s="144"/>
      <c r="S1106" s="42" t="s">
        <v>5096</v>
      </c>
      <c r="T1106" s="26" t="s">
        <v>5097</v>
      </c>
      <c r="U1106" s="144"/>
      <c r="V1106" s="65"/>
      <c r="W1106" s="65"/>
      <c r="X1106" s="65"/>
      <c r="Y1106" s="65"/>
      <c r="Z1106" s="144"/>
      <c r="AA1106" s="49" t="s">
        <v>5098</v>
      </c>
      <c r="AB1106" s="144"/>
      <c r="AC1106" s="59" t="str">
        <f t="shared" si="114"/>
        <v>ATHLETICS</v>
      </c>
      <c r="AD1106" s="79" t="str">
        <f t="shared" si="115"/>
        <v>ATHLETICS-100</v>
      </c>
      <c r="AE1106" s="79" t="str">
        <f t="shared" si="116"/>
        <v>ATHLETICS-100-57</v>
      </c>
      <c r="AF1106" s="27" t="s">
        <v>5098</v>
      </c>
      <c r="AG1106" s="21" t="str">
        <f t="shared" si="117"/>
        <v>100</v>
      </c>
      <c r="AH1106" s="144"/>
      <c r="AI1106" s="59" t="str">
        <f t="shared" si="118"/>
        <v>-</v>
      </c>
      <c r="AJ1106" s="21" t="str">
        <f t="shared" si="119"/>
        <v>-</v>
      </c>
      <c r="AK1106" s="144"/>
      <c r="AL1106" s="154"/>
      <c r="AM1106" s="154"/>
      <c r="AN1106" s="154"/>
      <c r="AO1106" s="154"/>
      <c r="AP1106" s="144"/>
    </row>
    <row r="1107" spans="9:42">
      <c r="I1107" s="144"/>
      <c r="J1107" s="154"/>
      <c r="K1107" s="154"/>
      <c r="L1107" s="144"/>
      <c r="M1107" s="144"/>
      <c r="N1107" s="144"/>
      <c r="O1107" s="144"/>
      <c r="P1107" s="144"/>
      <c r="Q1107" s="144"/>
      <c r="R1107" s="144"/>
      <c r="S1107" s="42" t="s">
        <v>5099</v>
      </c>
      <c r="T1107" s="26" t="s">
        <v>5100</v>
      </c>
      <c r="U1107" s="144"/>
      <c r="V1107" s="65"/>
      <c r="W1107" s="65"/>
      <c r="X1107" s="65"/>
      <c r="Y1107" s="65"/>
      <c r="Z1107" s="144"/>
      <c r="AA1107" s="49" t="s">
        <v>5101</v>
      </c>
      <c r="AB1107" s="144"/>
      <c r="AC1107" s="59" t="str">
        <f t="shared" si="114"/>
        <v>ATHLETICS</v>
      </c>
      <c r="AD1107" s="79" t="str">
        <f t="shared" si="115"/>
        <v>ATHLETICS-100</v>
      </c>
      <c r="AE1107" s="79" t="str">
        <f t="shared" si="116"/>
        <v>ATHLETICS-100-58</v>
      </c>
      <c r="AF1107" s="27" t="s">
        <v>5101</v>
      </c>
      <c r="AG1107" s="21" t="str">
        <f t="shared" si="117"/>
        <v>100</v>
      </c>
      <c r="AH1107" s="144"/>
      <c r="AI1107" s="59" t="str">
        <f t="shared" si="118"/>
        <v>-</v>
      </c>
      <c r="AJ1107" s="21" t="str">
        <f t="shared" si="119"/>
        <v>-</v>
      </c>
      <c r="AK1107" s="144"/>
      <c r="AL1107" s="154"/>
      <c r="AM1107" s="154"/>
      <c r="AN1107" s="154"/>
      <c r="AO1107" s="154"/>
      <c r="AP1107" s="144"/>
    </row>
    <row r="1108" spans="9:42">
      <c r="I1108" s="144"/>
      <c r="J1108" s="154"/>
      <c r="K1108" s="154"/>
      <c r="L1108" s="144"/>
      <c r="M1108" s="144"/>
      <c r="N1108" s="144"/>
      <c r="O1108" s="144"/>
      <c r="P1108" s="144"/>
      <c r="Q1108" s="144"/>
      <c r="R1108" s="144"/>
      <c r="S1108" s="42" t="s">
        <v>5102</v>
      </c>
      <c r="T1108" s="26" t="s">
        <v>5103</v>
      </c>
      <c r="U1108" s="144"/>
      <c r="V1108" s="65"/>
      <c r="W1108" s="65"/>
      <c r="X1108" s="65"/>
      <c r="Y1108" s="65"/>
      <c r="Z1108" s="144"/>
      <c r="AA1108" s="49" t="s">
        <v>5104</v>
      </c>
      <c r="AB1108" s="144"/>
      <c r="AC1108" s="59" t="str">
        <f t="shared" si="114"/>
        <v>ATHLETICS</v>
      </c>
      <c r="AD1108" s="79" t="str">
        <f t="shared" si="115"/>
        <v>ATHLETICS-100</v>
      </c>
      <c r="AE1108" s="79" t="str">
        <f t="shared" si="116"/>
        <v>ATHLETICS-100-59</v>
      </c>
      <c r="AF1108" s="27" t="s">
        <v>5104</v>
      </c>
      <c r="AG1108" s="21" t="str">
        <f t="shared" si="117"/>
        <v>100</v>
      </c>
      <c r="AH1108" s="144"/>
      <c r="AI1108" s="59" t="str">
        <f t="shared" si="118"/>
        <v>-</v>
      </c>
      <c r="AJ1108" s="21" t="str">
        <f t="shared" si="119"/>
        <v>-</v>
      </c>
      <c r="AK1108" s="144"/>
      <c r="AL1108" s="154"/>
      <c r="AM1108" s="154"/>
      <c r="AN1108" s="154"/>
      <c r="AO1108" s="154"/>
      <c r="AP1108" s="144"/>
    </row>
    <row r="1109" spans="9:42">
      <c r="I1109" s="144"/>
      <c r="J1109" s="154"/>
      <c r="K1109" s="154"/>
      <c r="L1109" s="144"/>
      <c r="M1109" s="144"/>
      <c r="N1109" s="144"/>
      <c r="O1109" s="144"/>
      <c r="P1109" s="144"/>
      <c r="Q1109" s="144"/>
      <c r="R1109" s="144"/>
      <c r="S1109" s="42" t="s">
        <v>5105</v>
      </c>
      <c r="T1109" s="26" t="s">
        <v>3108</v>
      </c>
      <c r="U1109" s="144"/>
      <c r="V1109" s="65"/>
      <c r="W1109" s="65"/>
      <c r="X1109" s="65"/>
      <c r="Y1109" s="65"/>
      <c r="Z1109" s="144"/>
      <c r="AA1109" s="49" t="s">
        <v>5106</v>
      </c>
      <c r="AB1109" s="144"/>
      <c r="AC1109" s="59" t="str">
        <f t="shared" si="114"/>
        <v>ATHLETICS</v>
      </c>
      <c r="AD1109" s="79" t="str">
        <f t="shared" si="115"/>
        <v>ATHLETICS-100</v>
      </c>
      <c r="AE1109" s="79" t="str">
        <f t="shared" si="116"/>
        <v>ATHLETICS-100-60</v>
      </c>
      <c r="AF1109" s="27" t="s">
        <v>5106</v>
      </c>
      <c r="AG1109" s="21" t="str">
        <f t="shared" si="117"/>
        <v>100</v>
      </c>
      <c r="AH1109" s="144"/>
      <c r="AI1109" s="59" t="str">
        <f t="shared" si="118"/>
        <v>-</v>
      </c>
      <c r="AJ1109" s="21" t="str">
        <f t="shared" si="119"/>
        <v>-</v>
      </c>
      <c r="AK1109" s="144"/>
      <c r="AL1109" s="154"/>
      <c r="AM1109" s="154"/>
      <c r="AN1109" s="154"/>
      <c r="AO1109" s="154"/>
      <c r="AP1109" s="144"/>
    </row>
    <row r="1110" spans="9:42">
      <c r="I1110" s="144"/>
      <c r="J1110" s="154"/>
      <c r="K1110" s="154"/>
      <c r="L1110" s="144"/>
      <c r="M1110" s="144"/>
      <c r="N1110" s="144"/>
      <c r="O1110" s="144"/>
      <c r="P1110" s="144"/>
      <c r="Q1110" s="144"/>
      <c r="R1110" s="144"/>
      <c r="S1110" s="42" t="s">
        <v>5107</v>
      </c>
      <c r="T1110" s="26" t="s">
        <v>3108</v>
      </c>
      <c r="U1110" s="144"/>
      <c r="V1110" s="65"/>
      <c r="W1110" s="65"/>
      <c r="X1110" s="65"/>
      <c r="Y1110" s="65"/>
      <c r="Z1110" s="144"/>
      <c r="AA1110" s="49" t="s">
        <v>5108</v>
      </c>
      <c r="AB1110" s="144"/>
      <c r="AC1110" s="59" t="str">
        <f t="shared" si="114"/>
        <v>ATHLETICS</v>
      </c>
      <c r="AD1110" s="79" t="str">
        <f t="shared" si="115"/>
        <v>ATHLETICS-100</v>
      </c>
      <c r="AE1110" s="79" t="str">
        <f t="shared" si="116"/>
        <v>ATHLETICS-100-61</v>
      </c>
      <c r="AF1110" s="27" t="s">
        <v>5108</v>
      </c>
      <c r="AG1110" s="21" t="str">
        <f t="shared" si="117"/>
        <v>100</v>
      </c>
      <c r="AH1110" s="144"/>
      <c r="AI1110" s="59" t="str">
        <f t="shared" si="118"/>
        <v>-</v>
      </c>
      <c r="AJ1110" s="21" t="str">
        <f t="shared" si="119"/>
        <v>-</v>
      </c>
      <c r="AK1110" s="144"/>
      <c r="AL1110" s="154"/>
      <c r="AM1110" s="154"/>
      <c r="AN1110" s="154"/>
      <c r="AO1110" s="154"/>
      <c r="AP1110" s="144"/>
    </row>
    <row r="1111" spans="9:42">
      <c r="I1111" s="144"/>
      <c r="J1111" s="154"/>
      <c r="K1111" s="154"/>
      <c r="L1111" s="144"/>
      <c r="M1111" s="144"/>
      <c r="N1111" s="144"/>
      <c r="O1111" s="144"/>
      <c r="P1111" s="144"/>
      <c r="Q1111" s="144"/>
      <c r="R1111" s="144"/>
      <c r="S1111" s="42" t="s">
        <v>5109</v>
      </c>
      <c r="T1111" s="26" t="s">
        <v>5110</v>
      </c>
      <c r="U1111" s="144"/>
      <c r="V1111" s="65"/>
      <c r="W1111" s="65"/>
      <c r="X1111" s="65"/>
      <c r="Y1111" s="65"/>
      <c r="Z1111" s="144"/>
      <c r="AA1111" s="49" t="s">
        <v>5111</v>
      </c>
      <c r="AB1111" s="144"/>
      <c r="AC1111" s="59" t="str">
        <f t="shared" si="114"/>
        <v>ATHLETICS</v>
      </c>
      <c r="AD1111" s="79" t="str">
        <f t="shared" si="115"/>
        <v>ATHLETICS-100</v>
      </c>
      <c r="AE1111" s="79" t="str">
        <f t="shared" si="116"/>
        <v>ATHLETICS-100-62</v>
      </c>
      <c r="AF1111" s="27" t="s">
        <v>5111</v>
      </c>
      <c r="AG1111" s="21" t="str">
        <f t="shared" si="117"/>
        <v>100</v>
      </c>
      <c r="AH1111" s="144"/>
      <c r="AI1111" s="59" t="str">
        <f t="shared" si="118"/>
        <v>-</v>
      </c>
      <c r="AJ1111" s="21" t="str">
        <f t="shared" si="119"/>
        <v>-</v>
      </c>
      <c r="AK1111" s="144"/>
      <c r="AL1111" s="154"/>
      <c r="AM1111" s="154"/>
      <c r="AN1111" s="154"/>
      <c r="AO1111" s="154"/>
      <c r="AP1111" s="144"/>
    </row>
    <row r="1112" spans="9:42">
      <c r="I1112" s="144"/>
      <c r="J1112" s="154"/>
      <c r="K1112" s="154"/>
      <c r="L1112" s="144"/>
      <c r="M1112" s="144"/>
      <c r="N1112" s="144"/>
      <c r="O1112" s="144"/>
      <c r="P1112" s="144"/>
      <c r="Q1112" s="144"/>
      <c r="R1112" s="144"/>
      <c r="S1112" s="42" t="s">
        <v>5112</v>
      </c>
      <c r="T1112" s="26" t="s">
        <v>5113</v>
      </c>
      <c r="U1112" s="144"/>
      <c r="V1112" s="65"/>
      <c r="W1112" s="65"/>
      <c r="X1112" s="65"/>
      <c r="Y1112" s="65"/>
      <c r="Z1112" s="144"/>
      <c r="AA1112" s="49" t="s">
        <v>5114</v>
      </c>
      <c r="AB1112" s="144"/>
      <c r="AC1112" s="59" t="str">
        <f t="shared" si="114"/>
        <v>ATHLETICS</v>
      </c>
      <c r="AD1112" s="79" t="str">
        <f t="shared" si="115"/>
        <v>ATHLETICS-100</v>
      </c>
      <c r="AE1112" s="79" t="str">
        <f t="shared" si="116"/>
        <v>ATHLETICS-100-63</v>
      </c>
      <c r="AF1112" s="27" t="s">
        <v>5114</v>
      </c>
      <c r="AG1112" s="21" t="str">
        <f t="shared" si="117"/>
        <v>100</v>
      </c>
      <c r="AH1112" s="144"/>
      <c r="AI1112" s="59" t="str">
        <f t="shared" si="118"/>
        <v>-</v>
      </c>
      <c r="AJ1112" s="21" t="str">
        <f t="shared" si="119"/>
        <v>-</v>
      </c>
      <c r="AK1112" s="144"/>
      <c r="AL1112" s="154"/>
      <c r="AM1112" s="154"/>
      <c r="AN1112" s="154"/>
      <c r="AO1112" s="154"/>
      <c r="AP1112" s="144"/>
    </row>
    <row r="1113" spans="9:42">
      <c r="I1113" s="144"/>
      <c r="J1113" s="154"/>
      <c r="K1113" s="154"/>
      <c r="L1113" s="144"/>
      <c r="M1113" s="144"/>
      <c r="N1113" s="144"/>
      <c r="O1113" s="144"/>
      <c r="P1113" s="144"/>
      <c r="Q1113" s="144"/>
      <c r="R1113" s="144"/>
      <c r="S1113" s="42" t="s">
        <v>5115</v>
      </c>
      <c r="T1113" s="26" t="s">
        <v>5116</v>
      </c>
      <c r="U1113" s="144"/>
      <c r="V1113" s="65"/>
      <c r="W1113" s="65"/>
      <c r="X1113" s="65"/>
      <c r="Y1113" s="65"/>
      <c r="Z1113" s="144"/>
      <c r="AA1113" s="49" t="s">
        <v>5117</v>
      </c>
      <c r="AB1113" s="144"/>
      <c r="AC1113" s="59" t="str">
        <f t="shared" si="114"/>
        <v>ATHLETICS</v>
      </c>
      <c r="AD1113" s="79" t="str">
        <f t="shared" si="115"/>
        <v>ATHLETICS-100</v>
      </c>
      <c r="AE1113" s="79" t="str">
        <f t="shared" si="116"/>
        <v>ATHLETICS-100-64</v>
      </c>
      <c r="AF1113" s="27" t="s">
        <v>5117</v>
      </c>
      <c r="AG1113" s="21" t="str">
        <f t="shared" si="117"/>
        <v>100</v>
      </c>
      <c r="AH1113" s="144"/>
      <c r="AI1113" s="59" t="str">
        <f t="shared" si="118"/>
        <v>-</v>
      </c>
      <c r="AJ1113" s="21" t="str">
        <f t="shared" si="119"/>
        <v>-</v>
      </c>
      <c r="AK1113" s="144"/>
      <c r="AL1113" s="154"/>
      <c r="AM1113" s="154"/>
      <c r="AN1113" s="154"/>
      <c r="AO1113" s="154"/>
      <c r="AP1113" s="144"/>
    </row>
    <row r="1114" spans="9:42">
      <c r="I1114" s="144"/>
      <c r="J1114" s="154"/>
      <c r="K1114" s="154"/>
      <c r="L1114" s="144"/>
      <c r="M1114" s="144"/>
      <c r="N1114" s="144"/>
      <c r="O1114" s="144"/>
      <c r="P1114" s="144"/>
      <c r="Q1114" s="144"/>
      <c r="R1114" s="144"/>
      <c r="S1114" s="42" t="s">
        <v>5118</v>
      </c>
      <c r="T1114" s="26" t="s">
        <v>3108</v>
      </c>
      <c r="U1114" s="144"/>
      <c r="V1114" s="65"/>
      <c r="W1114" s="65"/>
      <c r="X1114" s="65"/>
      <c r="Y1114" s="65"/>
      <c r="Z1114" s="144"/>
      <c r="AA1114" s="49" t="s">
        <v>5119</v>
      </c>
      <c r="AB1114" s="144"/>
      <c r="AC1114" s="59" t="str">
        <f t="shared" si="114"/>
        <v>ATHLETICS</v>
      </c>
      <c r="AD1114" s="79" t="str">
        <f t="shared" si="115"/>
        <v>ATHLETICS-100</v>
      </c>
      <c r="AE1114" s="79" t="str">
        <f t="shared" si="116"/>
        <v>ATHLETICS-100-65</v>
      </c>
      <c r="AF1114" s="27" t="s">
        <v>5119</v>
      </c>
      <c r="AG1114" s="21" t="str">
        <f t="shared" si="117"/>
        <v>100</v>
      </c>
      <c r="AH1114" s="144"/>
      <c r="AI1114" s="59" t="str">
        <f t="shared" si="118"/>
        <v>-</v>
      </c>
      <c r="AJ1114" s="21" t="str">
        <f t="shared" si="119"/>
        <v>-</v>
      </c>
      <c r="AK1114" s="144"/>
      <c r="AL1114" s="154"/>
      <c r="AM1114" s="154"/>
      <c r="AN1114" s="154"/>
      <c r="AO1114" s="154"/>
      <c r="AP1114" s="144"/>
    </row>
    <row r="1115" spans="9:42">
      <c r="I1115" s="144"/>
      <c r="J1115" s="154"/>
      <c r="K1115" s="154"/>
      <c r="L1115" s="144"/>
      <c r="M1115" s="144"/>
      <c r="N1115" s="144"/>
      <c r="O1115" s="144"/>
      <c r="P1115" s="144"/>
      <c r="Q1115" s="144"/>
      <c r="R1115" s="144"/>
      <c r="S1115" s="42" t="s">
        <v>5120</v>
      </c>
      <c r="T1115" s="26" t="s">
        <v>5121</v>
      </c>
      <c r="U1115" s="144"/>
      <c r="V1115" s="65"/>
      <c r="W1115" s="65"/>
      <c r="X1115" s="65"/>
      <c r="Y1115" s="65"/>
      <c r="Z1115" s="144"/>
      <c r="AA1115" s="49" t="s">
        <v>5122</v>
      </c>
      <c r="AB1115" s="144"/>
      <c r="AC1115" s="59" t="str">
        <f t="shared" si="114"/>
        <v>ATHLETICS</v>
      </c>
      <c r="AD1115" s="79" t="str">
        <f t="shared" si="115"/>
        <v>ATHLETICS-100</v>
      </c>
      <c r="AE1115" s="79" t="str">
        <f t="shared" si="116"/>
        <v>ATHLETICS-100-66</v>
      </c>
      <c r="AF1115" s="27" t="s">
        <v>5122</v>
      </c>
      <c r="AG1115" s="21" t="str">
        <f t="shared" si="117"/>
        <v>100</v>
      </c>
      <c r="AH1115" s="144"/>
      <c r="AI1115" s="59" t="str">
        <f t="shared" si="118"/>
        <v>-</v>
      </c>
      <c r="AJ1115" s="21" t="str">
        <f t="shared" si="119"/>
        <v>-</v>
      </c>
      <c r="AK1115" s="144"/>
      <c r="AL1115" s="154"/>
      <c r="AM1115" s="154"/>
      <c r="AN1115" s="154"/>
      <c r="AO1115" s="154"/>
      <c r="AP1115" s="144"/>
    </row>
    <row r="1116" spans="9:42">
      <c r="I1116" s="144"/>
      <c r="J1116" s="154"/>
      <c r="K1116" s="154"/>
      <c r="L1116" s="144"/>
      <c r="M1116" s="144"/>
      <c r="N1116" s="144"/>
      <c r="O1116" s="144"/>
      <c r="P1116" s="144"/>
      <c r="Q1116" s="144"/>
      <c r="R1116" s="144"/>
      <c r="S1116" s="42" t="s">
        <v>5123</v>
      </c>
      <c r="T1116" s="26" t="s">
        <v>5124</v>
      </c>
      <c r="U1116" s="144"/>
      <c r="V1116" s="65"/>
      <c r="W1116" s="65"/>
      <c r="X1116" s="65"/>
      <c r="Y1116" s="65"/>
      <c r="Z1116" s="144"/>
      <c r="AA1116" s="49" t="s">
        <v>5125</v>
      </c>
      <c r="AB1116" s="144"/>
      <c r="AC1116" s="59" t="str">
        <f t="shared" si="114"/>
        <v>ATHLETICS</v>
      </c>
      <c r="AD1116" s="79" t="str">
        <f t="shared" si="115"/>
        <v>ATHLETICS-100</v>
      </c>
      <c r="AE1116" s="79" t="str">
        <f t="shared" si="116"/>
        <v>ATHLETICS-100-67</v>
      </c>
      <c r="AF1116" s="27" t="s">
        <v>5125</v>
      </c>
      <c r="AG1116" s="21" t="str">
        <f t="shared" si="117"/>
        <v>100</v>
      </c>
      <c r="AH1116" s="144"/>
      <c r="AI1116" s="59" t="str">
        <f t="shared" si="118"/>
        <v>-</v>
      </c>
      <c r="AJ1116" s="21" t="str">
        <f t="shared" si="119"/>
        <v>-</v>
      </c>
      <c r="AK1116" s="144"/>
      <c r="AL1116" s="154"/>
      <c r="AM1116" s="154"/>
      <c r="AN1116" s="154"/>
      <c r="AO1116" s="154"/>
      <c r="AP1116" s="144"/>
    </row>
    <row r="1117" spans="9:42">
      <c r="I1117" s="144"/>
      <c r="J1117" s="154"/>
      <c r="K1117" s="154"/>
      <c r="L1117" s="144"/>
      <c r="M1117" s="144"/>
      <c r="N1117" s="144"/>
      <c r="O1117" s="144"/>
      <c r="P1117" s="144"/>
      <c r="Q1117" s="144"/>
      <c r="R1117" s="144"/>
      <c r="S1117" s="42" t="s">
        <v>5126</v>
      </c>
      <c r="T1117" s="26" t="s">
        <v>3108</v>
      </c>
      <c r="U1117" s="144"/>
      <c r="V1117" s="65"/>
      <c r="W1117" s="65"/>
      <c r="X1117" s="65"/>
      <c r="Y1117" s="65"/>
      <c r="Z1117" s="144"/>
      <c r="AA1117" s="49" t="s">
        <v>5127</v>
      </c>
      <c r="AB1117" s="144"/>
      <c r="AC1117" s="59" t="str">
        <f t="shared" si="114"/>
        <v>RECSVCS</v>
      </c>
      <c r="AD1117" s="79" t="str">
        <f t="shared" si="115"/>
        <v>RECSVCS-100</v>
      </c>
      <c r="AE1117" s="79" t="str">
        <f t="shared" si="116"/>
        <v>RECSVCS-100-4</v>
      </c>
      <c r="AF1117" s="27" t="s">
        <v>5127</v>
      </c>
      <c r="AG1117" s="21" t="str">
        <f t="shared" si="117"/>
        <v>100</v>
      </c>
      <c r="AH1117" s="144"/>
      <c r="AI1117" s="59" t="str">
        <f t="shared" si="118"/>
        <v>-</v>
      </c>
      <c r="AJ1117" s="21" t="str">
        <f t="shared" si="119"/>
        <v>-</v>
      </c>
      <c r="AK1117" s="144"/>
      <c r="AL1117" s="154"/>
      <c r="AM1117" s="154"/>
      <c r="AN1117" s="154"/>
      <c r="AO1117" s="154"/>
      <c r="AP1117" s="144"/>
    </row>
    <row r="1118" spans="9:42">
      <c r="I1118" s="144"/>
      <c r="J1118" s="154"/>
      <c r="K1118" s="154"/>
      <c r="L1118" s="144"/>
      <c r="M1118" s="144"/>
      <c r="N1118" s="144"/>
      <c r="O1118" s="144"/>
      <c r="P1118" s="144"/>
      <c r="Q1118" s="144"/>
      <c r="R1118" s="144"/>
      <c r="S1118" s="42" t="s">
        <v>5128</v>
      </c>
      <c r="T1118" s="26" t="s">
        <v>5129</v>
      </c>
      <c r="U1118" s="144"/>
      <c r="V1118" s="65"/>
      <c r="W1118" s="65"/>
      <c r="X1118" s="65"/>
      <c r="Y1118" s="65"/>
      <c r="Z1118" s="144"/>
      <c r="AA1118" s="49" t="s">
        <v>5130</v>
      </c>
      <c r="AB1118" s="144"/>
      <c r="AC1118" s="59" t="str">
        <f t="shared" si="114"/>
        <v>RECSVCS</v>
      </c>
      <c r="AD1118" s="79" t="str">
        <f t="shared" si="115"/>
        <v>RECSVCS-100</v>
      </c>
      <c r="AE1118" s="79" t="str">
        <f t="shared" si="116"/>
        <v>RECSVCS-100-5</v>
      </c>
      <c r="AF1118" s="27" t="s">
        <v>5130</v>
      </c>
      <c r="AG1118" s="21" t="str">
        <f t="shared" si="117"/>
        <v>100</v>
      </c>
      <c r="AH1118" s="144"/>
      <c r="AI1118" s="59" t="str">
        <f t="shared" si="118"/>
        <v>-</v>
      </c>
      <c r="AJ1118" s="21" t="str">
        <f t="shared" si="119"/>
        <v>-</v>
      </c>
      <c r="AK1118" s="144"/>
      <c r="AL1118" s="154"/>
      <c r="AM1118" s="154"/>
      <c r="AN1118" s="154"/>
      <c r="AO1118" s="154"/>
      <c r="AP1118" s="144"/>
    </row>
    <row r="1119" spans="9:42">
      <c r="I1119" s="144"/>
      <c r="J1119" s="154"/>
      <c r="K1119" s="154"/>
      <c r="L1119" s="144"/>
      <c r="M1119" s="144"/>
      <c r="N1119" s="144"/>
      <c r="O1119" s="144"/>
      <c r="P1119" s="144"/>
      <c r="Q1119" s="144"/>
      <c r="R1119" s="144"/>
      <c r="S1119" s="42" t="s">
        <v>5131</v>
      </c>
      <c r="T1119" s="26" t="s">
        <v>5132</v>
      </c>
      <c r="U1119" s="144"/>
      <c r="V1119" s="65"/>
      <c r="W1119" s="65"/>
      <c r="X1119" s="65"/>
      <c r="Y1119" s="65"/>
      <c r="Z1119" s="144"/>
      <c r="AA1119" s="49" t="s">
        <v>5133</v>
      </c>
      <c r="AB1119" s="144"/>
      <c r="AC1119" s="59" t="str">
        <f t="shared" si="114"/>
        <v>RECSVCS</v>
      </c>
      <c r="AD1119" s="79" t="str">
        <f t="shared" si="115"/>
        <v>RECSVCS-100</v>
      </c>
      <c r="AE1119" s="79" t="str">
        <f t="shared" si="116"/>
        <v>RECSVCS-100-6</v>
      </c>
      <c r="AF1119" s="27" t="s">
        <v>5133</v>
      </c>
      <c r="AG1119" s="21" t="str">
        <f t="shared" si="117"/>
        <v>100</v>
      </c>
      <c r="AH1119" s="144"/>
      <c r="AI1119" s="59" t="str">
        <f t="shared" si="118"/>
        <v>-</v>
      </c>
      <c r="AJ1119" s="21" t="str">
        <f t="shared" si="119"/>
        <v>-</v>
      </c>
      <c r="AK1119" s="144"/>
      <c r="AL1119" s="154"/>
      <c r="AM1119" s="154"/>
      <c r="AN1119" s="154"/>
      <c r="AO1119" s="154"/>
      <c r="AP1119" s="144"/>
    </row>
    <row r="1120" spans="9:42">
      <c r="I1120" s="144"/>
      <c r="J1120" s="154"/>
      <c r="K1120" s="154"/>
      <c r="L1120" s="144"/>
      <c r="M1120" s="144"/>
      <c r="N1120" s="144"/>
      <c r="O1120" s="144"/>
      <c r="P1120" s="144"/>
      <c r="Q1120" s="144"/>
      <c r="R1120" s="144"/>
      <c r="S1120" s="42" t="s">
        <v>5134</v>
      </c>
      <c r="T1120" s="26" t="s">
        <v>5135</v>
      </c>
      <c r="U1120" s="144"/>
      <c r="V1120" s="65"/>
      <c r="W1120" s="65"/>
      <c r="X1120" s="65"/>
      <c r="Y1120" s="65"/>
      <c r="Z1120" s="144"/>
      <c r="AA1120" s="49" t="s">
        <v>5136</v>
      </c>
      <c r="AB1120" s="144"/>
      <c r="AC1120" s="59" t="str">
        <f t="shared" si="114"/>
        <v>RECSVCS</v>
      </c>
      <c r="AD1120" s="79" t="str">
        <f t="shared" si="115"/>
        <v>RECSVCS-100</v>
      </c>
      <c r="AE1120" s="79" t="str">
        <f t="shared" si="116"/>
        <v>RECSVCS-100-7</v>
      </c>
      <c r="AF1120" s="27" t="s">
        <v>5136</v>
      </c>
      <c r="AG1120" s="21" t="str">
        <f t="shared" si="117"/>
        <v>100</v>
      </c>
      <c r="AH1120" s="144"/>
      <c r="AI1120" s="59" t="str">
        <f t="shared" si="118"/>
        <v>-</v>
      </c>
      <c r="AJ1120" s="21" t="str">
        <f t="shared" si="119"/>
        <v>-</v>
      </c>
      <c r="AK1120" s="144"/>
      <c r="AL1120" s="154"/>
      <c r="AM1120" s="154"/>
      <c r="AN1120" s="154"/>
      <c r="AO1120" s="154"/>
      <c r="AP1120" s="144"/>
    </row>
    <row r="1121" spans="9:42">
      <c r="I1121" s="144"/>
      <c r="J1121" s="154"/>
      <c r="K1121" s="154"/>
      <c r="L1121" s="144"/>
      <c r="M1121" s="144"/>
      <c r="N1121" s="144"/>
      <c r="O1121" s="144"/>
      <c r="P1121" s="144"/>
      <c r="Q1121" s="144"/>
      <c r="R1121" s="144"/>
      <c r="S1121" s="42" t="s">
        <v>5137</v>
      </c>
      <c r="T1121" s="26" t="s">
        <v>5138</v>
      </c>
      <c r="U1121" s="144"/>
      <c r="V1121" s="65"/>
      <c r="W1121" s="65"/>
      <c r="X1121" s="65"/>
      <c r="Y1121" s="65"/>
      <c r="Z1121" s="144"/>
      <c r="AA1121" s="49" t="s">
        <v>5139</v>
      </c>
      <c r="AB1121" s="144"/>
      <c r="AC1121" s="59" t="str">
        <f t="shared" si="114"/>
        <v>RECSVCS</v>
      </c>
      <c r="AD1121" s="79" t="str">
        <f t="shared" si="115"/>
        <v>RECSVCS-100</v>
      </c>
      <c r="AE1121" s="79" t="str">
        <f t="shared" si="116"/>
        <v>RECSVCS-100-8</v>
      </c>
      <c r="AF1121" s="27" t="s">
        <v>5139</v>
      </c>
      <c r="AG1121" s="21" t="str">
        <f t="shared" si="117"/>
        <v>100</v>
      </c>
      <c r="AH1121" s="144"/>
      <c r="AI1121" s="59" t="str">
        <f t="shared" si="118"/>
        <v>-</v>
      </c>
      <c r="AJ1121" s="21" t="str">
        <f t="shared" si="119"/>
        <v>-</v>
      </c>
      <c r="AK1121" s="144"/>
      <c r="AL1121" s="154"/>
      <c r="AM1121" s="154"/>
      <c r="AN1121" s="154"/>
      <c r="AO1121" s="154"/>
      <c r="AP1121" s="144"/>
    </row>
    <row r="1122" spans="9:42">
      <c r="I1122" s="144"/>
      <c r="J1122" s="154"/>
      <c r="K1122" s="154"/>
      <c r="L1122" s="144"/>
      <c r="M1122" s="144"/>
      <c r="N1122" s="144"/>
      <c r="O1122" s="144"/>
      <c r="P1122" s="144"/>
      <c r="Q1122" s="144"/>
      <c r="R1122" s="144"/>
      <c r="S1122" s="42" t="s">
        <v>5140</v>
      </c>
      <c r="T1122" s="26" t="s">
        <v>5141</v>
      </c>
      <c r="U1122" s="144"/>
      <c r="V1122" s="65"/>
      <c r="W1122" s="65"/>
      <c r="X1122" s="65"/>
      <c r="Y1122" s="65"/>
      <c r="Z1122" s="144"/>
      <c r="AA1122" s="49" t="s">
        <v>5142</v>
      </c>
      <c r="AB1122" s="144"/>
      <c r="AC1122" s="59" t="str">
        <f t="shared" si="114"/>
        <v>RECSVCS</v>
      </c>
      <c r="AD1122" s="79" t="str">
        <f t="shared" si="115"/>
        <v>RECSVCS-100</v>
      </c>
      <c r="AE1122" s="79" t="str">
        <f t="shared" si="116"/>
        <v>RECSVCS-100-9</v>
      </c>
      <c r="AF1122" s="27" t="s">
        <v>5142</v>
      </c>
      <c r="AG1122" s="21" t="str">
        <f t="shared" si="117"/>
        <v>100</v>
      </c>
      <c r="AH1122" s="144"/>
      <c r="AI1122" s="59" t="str">
        <f t="shared" si="118"/>
        <v>-</v>
      </c>
      <c r="AJ1122" s="21" t="str">
        <f t="shared" si="119"/>
        <v>-</v>
      </c>
      <c r="AK1122" s="144"/>
      <c r="AL1122" s="154"/>
      <c r="AM1122" s="154"/>
      <c r="AN1122" s="154"/>
      <c r="AO1122" s="154"/>
      <c r="AP1122" s="144"/>
    </row>
    <row r="1123" spans="9:42">
      <c r="I1123" s="144"/>
      <c r="J1123" s="154"/>
      <c r="K1123" s="154"/>
      <c r="L1123" s="144"/>
      <c r="M1123" s="144"/>
      <c r="N1123" s="144"/>
      <c r="O1123" s="144"/>
      <c r="P1123" s="144"/>
      <c r="Q1123" s="144"/>
      <c r="R1123" s="144"/>
      <c r="S1123" s="42" t="s">
        <v>5143</v>
      </c>
      <c r="T1123" s="26" t="s">
        <v>3108</v>
      </c>
      <c r="U1123" s="144"/>
      <c r="V1123" s="65"/>
      <c r="W1123" s="65"/>
      <c r="X1123" s="65"/>
      <c r="Y1123" s="65"/>
      <c r="Z1123" s="144"/>
      <c r="AA1123" s="49" t="s">
        <v>5144</v>
      </c>
      <c r="AB1123" s="144"/>
      <c r="AC1123" s="59" t="str">
        <f t="shared" si="114"/>
        <v>RECSVCS</v>
      </c>
      <c r="AD1123" s="79" t="str">
        <f t="shared" si="115"/>
        <v>RECSVCS-100</v>
      </c>
      <c r="AE1123" s="79" t="str">
        <f t="shared" si="116"/>
        <v>RECSVCS-100-10</v>
      </c>
      <c r="AF1123" s="27" t="s">
        <v>5144</v>
      </c>
      <c r="AG1123" s="21" t="str">
        <f t="shared" si="117"/>
        <v>100</v>
      </c>
      <c r="AH1123" s="144"/>
      <c r="AI1123" s="59" t="str">
        <f t="shared" si="118"/>
        <v>-</v>
      </c>
      <c r="AJ1123" s="21" t="str">
        <f t="shared" si="119"/>
        <v>-</v>
      </c>
      <c r="AK1123" s="144"/>
      <c r="AL1123" s="154"/>
      <c r="AM1123" s="154"/>
      <c r="AN1123" s="154"/>
      <c r="AO1123" s="154"/>
      <c r="AP1123" s="144"/>
    </row>
    <row r="1124" spans="9:42">
      <c r="I1124" s="144"/>
      <c r="J1124" s="154"/>
      <c r="K1124" s="154"/>
      <c r="L1124" s="144"/>
      <c r="M1124" s="144"/>
      <c r="N1124" s="144"/>
      <c r="O1124" s="144"/>
      <c r="P1124" s="144"/>
      <c r="Q1124" s="144"/>
      <c r="R1124" s="144"/>
      <c r="S1124" s="42" t="s">
        <v>5145</v>
      </c>
      <c r="T1124" s="26" t="s">
        <v>5146</v>
      </c>
      <c r="U1124" s="144"/>
      <c r="V1124" s="65"/>
      <c r="W1124" s="65"/>
      <c r="X1124" s="65"/>
      <c r="Y1124" s="65"/>
      <c r="Z1124" s="144"/>
      <c r="AA1124" s="49" t="s">
        <v>5147</v>
      </c>
      <c r="AB1124" s="144"/>
      <c r="AC1124" s="59" t="str">
        <f t="shared" si="114"/>
        <v>RECSVCS</v>
      </c>
      <c r="AD1124" s="79" t="str">
        <f t="shared" si="115"/>
        <v>RECSVCS-100</v>
      </c>
      <c r="AE1124" s="79" t="str">
        <f t="shared" si="116"/>
        <v>RECSVCS-100-11</v>
      </c>
      <c r="AF1124" s="27" t="s">
        <v>5147</v>
      </c>
      <c r="AG1124" s="21" t="str">
        <f t="shared" si="117"/>
        <v>100</v>
      </c>
      <c r="AH1124" s="144"/>
      <c r="AI1124" s="59" t="str">
        <f t="shared" si="118"/>
        <v>-</v>
      </c>
      <c r="AJ1124" s="21" t="str">
        <f t="shared" si="119"/>
        <v>-</v>
      </c>
      <c r="AK1124" s="144"/>
      <c r="AL1124" s="154"/>
      <c r="AM1124" s="154"/>
      <c r="AN1124" s="154"/>
      <c r="AO1124" s="154"/>
      <c r="AP1124" s="144"/>
    </row>
    <row r="1125" spans="9:42">
      <c r="I1125" s="144"/>
      <c r="J1125" s="154"/>
      <c r="K1125" s="154"/>
      <c r="L1125" s="144"/>
      <c r="M1125" s="144"/>
      <c r="N1125" s="144"/>
      <c r="O1125" s="144"/>
      <c r="P1125" s="144"/>
      <c r="Q1125" s="144"/>
      <c r="R1125" s="144"/>
      <c r="S1125" s="42" t="s">
        <v>5148</v>
      </c>
      <c r="T1125" s="26" t="s">
        <v>3108</v>
      </c>
      <c r="U1125" s="144"/>
      <c r="V1125" s="65"/>
      <c r="W1125" s="65"/>
      <c r="X1125" s="65"/>
      <c r="Y1125" s="65"/>
      <c r="Z1125" s="144"/>
      <c r="AA1125" s="49" t="s">
        <v>5149</v>
      </c>
      <c r="AB1125" s="144"/>
      <c r="AC1125" s="59" t="str">
        <f t="shared" si="114"/>
        <v>RECSVCS</v>
      </c>
      <c r="AD1125" s="79" t="str">
        <f t="shared" si="115"/>
        <v>RECSVCS-100</v>
      </c>
      <c r="AE1125" s="79" t="str">
        <f t="shared" si="116"/>
        <v>RECSVCS-100-12</v>
      </c>
      <c r="AF1125" s="27" t="s">
        <v>5149</v>
      </c>
      <c r="AG1125" s="21" t="str">
        <f t="shared" si="117"/>
        <v>100</v>
      </c>
      <c r="AH1125" s="144"/>
      <c r="AI1125" s="59" t="str">
        <f t="shared" si="118"/>
        <v>-</v>
      </c>
      <c r="AJ1125" s="21" t="str">
        <f t="shared" si="119"/>
        <v>-</v>
      </c>
      <c r="AK1125" s="144"/>
      <c r="AL1125" s="154"/>
      <c r="AM1125" s="154"/>
      <c r="AN1125" s="154"/>
      <c r="AO1125" s="154"/>
      <c r="AP1125" s="144"/>
    </row>
    <row r="1126" spans="9:42">
      <c r="I1126" s="144"/>
      <c r="J1126" s="154"/>
      <c r="K1126" s="154"/>
      <c r="L1126" s="144"/>
      <c r="M1126" s="144"/>
      <c r="N1126" s="144"/>
      <c r="O1126" s="144"/>
      <c r="P1126" s="144"/>
      <c r="Q1126" s="144"/>
      <c r="R1126" s="144"/>
      <c r="S1126" s="42" t="s">
        <v>5150</v>
      </c>
      <c r="T1126" s="26" t="s">
        <v>5151</v>
      </c>
      <c r="U1126" s="144"/>
      <c r="V1126" s="65"/>
      <c r="W1126" s="65"/>
      <c r="X1126" s="65"/>
      <c r="Y1126" s="65"/>
      <c r="Z1126" s="144"/>
      <c r="AA1126" s="49" t="s">
        <v>5152</v>
      </c>
      <c r="AB1126" s="144"/>
      <c r="AC1126" s="59" t="str">
        <f t="shared" si="114"/>
        <v>RECSVCS</v>
      </c>
      <c r="AD1126" s="79" t="str">
        <f t="shared" si="115"/>
        <v>RECSVCS-100</v>
      </c>
      <c r="AE1126" s="79" t="str">
        <f t="shared" si="116"/>
        <v>RECSVCS-100-13</v>
      </c>
      <c r="AF1126" s="27" t="s">
        <v>5152</v>
      </c>
      <c r="AG1126" s="21" t="str">
        <f t="shared" si="117"/>
        <v>100</v>
      </c>
      <c r="AH1126" s="144"/>
      <c r="AI1126" s="59" t="str">
        <f t="shared" si="118"/>
        <v>-</v>
      </c>
      <c r="AJ1126" s="21" t="str">
        <f t="shared" si="119"/>
        <v>-</v>
      </c>
      <c r="AK1126" s="144"/>
      <c r="AL1126" s="154"/>
      <c r="AM1126" s="154"/>
      <c r="AN1126" s="154"/>
      <c r="AO1126" s="154"/>
      <c r="AP1126" s="144"/>
    </row>
    <row r="1127" spans="9:42">
      <c r="I1127" s="144"/>
      <c r="J1127" s="154"/>
      <c r="K1127" s="154"/>
      <c r="L1127" s="144"/>
      <c r="M1127" s="144"/>
      <c r="N1127" s="144"/>
      <c r="O1127" s="144"/>
      <c r="P1127" s="144"/>
      <c r="Q1127" s="144"/>
      <c r="R1127" s="144"/>
      <c r="S1127" s="42" t="s">
        <v>5153</v>
      </c>
      <c r="T1127" s="26" t="s">
        <v>5154</v>
      </c>
      <c r="U1127" s="144"/>
      <c r="V1127" s="65"/>
      <c r="W1127" s="65"/>
      <c r="X1127" s="65"/>
      <c r="Y1127" s="65"/>
      <c r="Z1127" s="144"/>
      <c r="AA1127" s="49" t="s">
        <v>5155</v>
      </c>
      <c r="AB1127" s="144"/>
      <c r="AC1127" s="59" t="str">
        <f t="shared" si="114"/>
        <v>RECSVCS</v>
      </c>
      <c r="AD1127" s="79" t="str">
        <f t="shared" si="115"/>
        <v>RECSVCS-100</v>
      </c>
      <c r="AE1127" s="79" t="str">
        <f t="shared" si="116"/>
        <v>RECSVCS-100-14</v>
      </c>
      <c r="AF1127" s="27" t="s">
        <v>5155</v>
      </c>
      <c r="AG1127" s="21" t="str">
        <f t="shared" si="117"/>
        <v>100</v>
      </c>
      <c r="AH1127" s="144"/>
      <c r="AI1127" s="59" t="str">
        <f t="shared" si="118"/>
        <v>-</v>
      </c>
      <c r="AJ1127" s="21" t="str">
        <f t="shared" si="119"/>
        <v>-</v>
      </c>
      <c r="AK1127" s="144"/>
      <c r="AL1127" s="154"/>
      <c r="AM1127" s="154"/>
      <c r="AN1127" s="154"/>
      <c r="AO1127" s="154"/>
      <c r="AP1127" s="144"/>
    </row>
    <row r="1128" spans="9:42">
      <c r="I1128" s="144"/>
      <c r="J1128" s="154"/>
      <c r="K1128" s="154"/>
      <c r="L1128" s="144"/>
      <c r="M1128" s="144"/>
      <c r="N1128" s="144"/>
      <c r="O1128" s="144"/>
      <c r="P1128" s="144"/>
      <c r="Q1128" s="144"/>
      <c r="R1128" s="144"/>
      <c r="S1128" s="42" t="s">
        <v>5156</v>
      </c>
      <c r="T1128" s="26" t="s">
        <v>5157</v>
      </c>
      <c r="U1128" s="144"/>
      <c r="V1128" s="65"/>
      <c r="W1128" s="65"/>
      <c r="X1128" s="65"/>
      <c r="Y1128" s="65"/>
      <c r="Z1128" s="144"/>
      <c r="AA1128" s="49" t="s">
        <v>5158</v>
      </c>
      <c r="AB1128" s="144"/>
      <c r="AC1128" s="59" t="str">
        <f t="shared" si="114"/>
        <v>RECSVCS</v>
      </c>
      <c r="AD1128" s="79" t="str">
        <f t="shared" si="115"/>
        <v>RECSVCS-100</v>
      </c>
      <c r="AE1128" s="79" t="str">
        <f t="shared" si="116"/>
        <v>RECSVCS-100-15</v>
      </c>
      <c r="AF1128" s="27" t="s">
        <v>5158</v>
      </c>
      <c r="AG1128" s="21" t="str">
        <f t="shared" si="117"/>
        <v>100</v>
      </c>
      <c r="AH1128" s="144"/>
      <c r="AI1128" s="59" t="str">
        <f t="shared" si="118"/>
        <v>-</v>
      </c>
      <c r="AJ1128" s="21" t="str">
        <f t="shared" si="119"/>
        <v>-</v>
      </c>
      <c r="AK1128" s="144"/>
      <c r="AL1128" s="154"/>
      <c r="AM1128" s="154"/>
      <c r="AN1128" s="154"/>
      <c r="AO1128" s="154"/>
      <c r="AP1128" s="144"/>
    </row>
    <row r="1129" spans="9:42">
      <c r="I1129" s="144"/>
      <c r="J1129" s="154"/>
      <c r="K1129" s="154"/>
      <c r="L1129" s="144"/>
      <c r="M1129" s="144"/>
      <c r="N1129" s="144"/>
      <c r="O1129" s="144"/>
      <c r="P1129" s="144"/>
      <c r="Q1129" s="144"/>
      <c r="R1129" s="144"/>
      <c r="S1129" s="42" t="s">
        <v>5159</v>
      </c>
      <c r="T1129" s="26" t="s">
        <v>5160</v>
      </c>
      <c r="U1129" s="144"/>
      <c r="V1129" s="65"/>
      <c r="W1129" s="65"/>
      <c r="X1129" s="65"/>
      <c r="Y1129" s="65"/>
      <c r="Z1129" s="144"/>
      <c r="AA1129" s="49" t="s">
        <v>5161</v>
      </c>
      <c r="AB1129" s="144"/>
      <c r="AC1129" s="59" t="str">
        <f t="shared" si="114"/>
        <v>RECSVCS</v>
      </c>
      <c r="AD1129" s="79" t="str">
        <f t="shared" si="115"/>
        <v>RECSVCS-100</v>
      </c>
      <c r="AE1129" s="79" t="str">
        <f t="shared" si="116"/>
        <v>RECSVCS-100-16</v>
      </c>
      <c r="AF1129" s="27" t="s">
        <v>5161</v>
      </c>
      <c r="AG1129" s="21" t="str">
        <f t="shared" si="117"/>
        <v>100</v>
      </c>
      <c r="AH1129" s="144"/>
      <c r="AI1129" s="59" t="str">
        <f t="shared" si="118"/>
        <v>-</v>
      </c>
      <c r="AJ1129" s="21" t="str">
        <f t="shared" si="119"/>
        <v>-</v>
      </c>
      <c r="AK1129" s="144"/>
      <c r="AL1129" s="154"/>
      <c r="AM1129" s="154"/>
      <c r="AN1129" s="154"/>
      <c r="AO1129" s="154"/>
      <c r="AP1129" s="144"/>
    </row>
    <row r="1130" spans="9:42">
      <c r="I1130" s="144"/>
      <c r="J1130" s="154"/>
      <c r="K1130" s="154"/>
      <c r="L1130" s="144"/>
      <c r="M1130" s="144"/>
      <c r="N1130" s="144"/>
      <c r="O1130" s="144"/>
      <c r="P1130" s="144"/>
      <c r="Q1130" s="144"/>
      <c r="R1130" s="144"/>
      <c r="S1130" s="42" t="s">
        <v>5162</v>
      </c>
      <c r="T1130" s="26" t="s">
        <v>5163</v>
      </c>
      <c r="U1130" s="144"/>
      <c r="V1130" s="65"/>
      <c r="W1130" s="65"/>
      <c r="X1130" s="65"/>
      <c r="Y1130" s="65"/>
      <c r="Z1130" s="144"/>
      <c r="AA1130" s="49" t="s">
        <v>5164</v>
      </c>
      <c r="AB1130" s="144"/>
      <c r="AC1130" s="59" t="str">
        <f t="shared" si="114"/>
        <v>ATHLETICS</v>
      </c>
      <c r="AD1130" s="79" t="str">
        <f t="shared" si="115"/>
        <v>ATHLETICS-100</v>
      </c>
      <c r="AE1130" s="79" t="str">
        <f t="shared" si="116"/>
        <v>ATHLETICS-100-68</v>
      </c>
      <c r="AF1130" s="27" t="s">
        <v>5164</v>
      </c>
      <c r="AG1130" s="21" t="str">
        <f t="shared" si="117"/>
        <v>100</v>
      </c>
      <c r="AH1130" s="144"/>
      <c r="AI1130" s="59" t="str">
        <f t="shared" si="118"/>
        <v>-</v>
      </c>
      <c r="AJ1130" s="21" t="str">
        <f t="shared" si="119"/>
        <v>-</v>
      </c>
      <c r="AK1130" s="144"/>
      <c r="AL1130" s="154"/>
      <c r="AM1130" s="154"/>
      <c r="AN1130" s="154"/>
      <c r="AO1130" s="154"/>
      <c r="AP1130" s="144"/>
    </row>
    <row r="1131" spans="9:42">
      <c r="I1131" s="144"/>
      <c r="J1131" s="154"/>
      <c r="K1131" s="154"/>
      <c r="L1131" s="144"/>
      <c r="M1131" s="144"/>
      <c r="N1131" s="144"/>
      <c r="O1131" s="144"/>
      <c r="P1131" s="144"/>
      <c r="Q1131" s="144"/>
      <c r="R1131" s="144"/>
      <c r="S1131" s="42" t="s">
        <v>5165</v>
      </c>
      <c r="T1131" s="26" t="s">
        <v>5166</v>
      </c>
      <c r="U1131" s="144"/>
      <c r="V1131" s="65"/>
      <c r="W1131" s="65"/>
      <c r="X1131" s="65"/>
      <c r="Y1131" s="65"/>
      <c r="Z1131" s="144"/>
      <c r="AA1131" s="49" t="s">
        <v>5167</v>
      </c>
      <c r="AB1131" s="144"/>
      <c r="AC1131" s="59" t="str">
        <f t="shared" si="114"/>
        <v>ATHLETICS</v>
      </c>
      <c r="AD1131" s="79" t="str">
        <f t="shared" si="115"/>
        <v>ATHLETICS-100</v>
      </c>
      <c r="AE1131" s="79" t="str">
        <f t="shared" si="116"/>
        <v>ATHLETICS-100-69</v>
      </c>
      <c r="AF1131" s="27" t="s">
        <v>5167</v>
      </c>
      <c r="AG1131" s="21" t="str">
        <f t="shared" si="117"/>
        <v>100</v>
      </c>
      <c r="AH1131" s="144"/>
      <c r="AI1131" s="59" t="str">
        <f t="shared" si="118"/>
        <v>-</v>
      </c>
      <c r="AJ1131" s="21" t="str">
        <f t="shared" si="119"/>
        <v>-</v>
      </c>
      <c r="AK1131" s="144"/>
      <c r="AL1131" s="154"/>
      <c r="AM1131" s="154"/>
      <c r="AN1131" s="154"/>
      <c r="AO1131" s="154"/>
      <c r="AP1131" s="144"/>
    </row>
    <row r="1132" spans="9:42">
      <c r="I1132" s="144"/>
      <c r="J1132" s="154"/>
      <c r="K1132" s="154"/>
      <c r="L1132" s="144"/>
      <c r="M1132" s="144"/>
      <c r="N1132" s="144"/>
      <c r="O1132" s="144"/>
      <c r="P1132" s="144"/>
      <c r="Q1132" s="144"/>
      <c r="R1132" s="144"/>
      <c r="S1132" s="42" t="s">
        <v>5168</v>
      </c>
      <c r="T1132" s="26" t="s">
        <v>5169</v>
      </c>
      <c r="U1132" s="144"/>
      <c r="V1132" s="65"/>
      <c r="W1132" s="65"/>
      <c r="X1132" s="65"/>
      <c r="Y1132" s="65"/>
      <c r="Z1132" s="144"/>
      <c r="AA1132" s="49" t="s">
        <v>5170</v>
      </c>
      <c r="AB1132" s="144"/>
      <c r="AC1132" s="59" t="str">
        <f t="shared" si="114"/>
        <v>RECSVCS</v>
      </c>
      <c r="AD1132" s="79" t="str">
        <f t="shared" si="115"/>
        <v>RECSVCS-100</v>
      </c>
      <c r="AE1132" s="79" t="str">
        <f t="shared" si="116"/>
        <v>RECSVCS-100-17</v>
      </c>
      <c r="AF1132" s="27" t="s">
        <v>5170</v>
      </c>
      <c r="AG1132" s="21" t="str">
        <f t="shared" si="117"/>
        <v>100</v>
      </c>
      <c r="AH1132" s="144"/>
      <c r="AI1132" s="59" t="str">
        <f t="shared" si="118"/>
        <v>-</v>
      </c>
      <c r="AJ1132" s="21" t="str">
        <f t="shared" si="119"/>
        <v>-</v>
      </c>
      <c r="AK1132" s="144"/>
      <c r="AL1132" s="154"/>
      <c r="AM1132" s="154"/>
      <c r="AN1132" s="154"/>
      <c r="AO1132" s="154"/>
      <c r="AP1132" s="144"/>
    </row>
    <row r="1133" spans="9:42">
      <c r="I1133" s="144"/>
      <c r="J1133" s="154"/>
      <c r="K1133" s="154"/>
      <c r="L1133" s="144"/>
      <c r="M1133" s="144"/>
      <c r="N1133" s="144"/>
      <c r="O1133" s="144"/>
      <c r="P1133" s="144"/>
      <c r="Q1133" s="144"/>
      <c r="R1133" s="144"/>
      <c r="S1133" s="42" t="s">
        <v>5171</v>
      </c>
      <c r="T1133" s="26" t="s">
        <v>5172</v>
      </c>
      <c r="U1133" s="144"/>
      <c r="V1133" s="65"/>
      <c r="W1133" s="65"/>
      <c r="X1133" s="65"/>
      <c r="Y1133" s="65"/>
      <c r="Z1133" s="144"/>
      <c r="AA1133" s="49" t="s">
        <v>5173</v>
      </c>
      <c r="AB1133" s="144"/>
      <c r="AC1133" s="59" t="str">
        <f t="shared" si="114"/>
        <v>ATHLETICS</v>
      </c>
      <c r="AD1133" s="79" t="str">
        <f t="shared" si="115"/>
        <v>ATHLETICS-100</v>
      </c>
      <c r="AE1133" s="79" t="str">
        <f t="shared" si="116"/>
        <v>ATHLETICS-100-70</v>
      </c>
      <c r="AF1133" s="27" t="s">
        <v>5173</v>
      </c>
      <c r="AG1133" s="21" t="str">
        <f t="shared" si="117"/>
        <v>100</v>
      </c>
      <c r="AH1133" s="144"/>
      <c r="AI1133" s="59" t="str">
        <f t="shared" si="118"/>
        <v>-</v>
      </c>
      <c r="AJ1133" s="21" t="str">
        <f t="shared" si="119"/>
        <v>-</v>
      </c>
      <c r="AK1133" s="144"/>
      <c r="AL1133" s="154"/>
      <c r="AM1133" s="154"/>
      <c r="AN1133" s="154"/>
      <c r="AO1133" s="154"/>
      <c r="AP1133" s="144"/>
    </row>
    <row r="1134" spans="9:42">
      <c r="I1134" s="144"/>
      <c r="J1134" s="154"/>
      <c r="K1134" s="154"/>
      <c r="L1134" s="144"/>
      <c r="M1134" s="144"/>
      <c r="N1134" s="144"/>
      <c r="O1134" s="144"/>
      <c r="P1134" s="144"/>
      <c r="Q1134" s="144"/>
      <c r="R1134" s="144"/>
      <c r="S1134" s="42" t="s">
        <v>5174</v>
      </c>
      <c r="T1134" s="26" t="s">
        <v>3108</v>
      </c>
      <c r="U1134" s="144"/>
      <c r="V1134" s="65"/>
      <c r="W1134" s="65"/>
      <c r="X1134" s="65"/>
      <c r="Y1134" s="65"/>
      <c r="Z1134" s="144"/>
      <c r="AA1134" s="49" t="s">
        <v>5175</v>
      </c>
      <c r="AB1134" s="144"/>
      <c r="AC1134" s="59" t="str">
        <f t="shared" si="114"/>
        <v>ATHLETICS</v>
      </c>
      <c r="AD1134" s="79" t="str">
        <f t="shared" si="115"/>
        <v>ATHLETICS-100</v>
      </c>
      <c r="AE1134" s="79" t="str">
        <f t="shared" si="116"/>
        <v>ATHLETICS-100-71</v>
      </c>
      <c r="AF1134" s="27" t="s">
        <v>5175</v>
      </c>
      <c r="AG1134" s="21" t="str">
        <f t="shared" si="117"/>
        <v>100</v>
      </c>
      <c r="AH1134" s="144"/>
      <c r="AI1134" s="59" t="str">
        <f t="shared" si="118"/>
        <v>-</v>
      </c>
      <c r="AJ1134" s="21" t="str">
        <f t="shared" si="119"/>
        <v>-</v>
      </c>
      <c r="AK1134" s="144"/>
      <c r="AL1134" s="154"/>
      <c r="AM1134" s="154"/>
      <c r="AN1134" s="154"/>
      <c r="AO1134" s="154"/>
      <c r="AP1134" s="144"/>
    </row>
    <row r="1135" spans="9:42">
      <c r="I1135" s="144"/>
      <c r="J1135" s="154"/>
      <c r="K1135" s="154"/>
      <c r="L1135" s="144"/>
      <c r="M1135" s="144"/>
      <c r="N1135" s="144"/>
      <c r="O1135" s="144"/>
      <c r="P1135" s="144"/>
      <c r="Q1135" s="144"/>
      <c r="R1135" s="144"/>
      <c r="S1135" s="42" t="s">
        <v>5176</v>
      </c>
      <c r="T1135" s="26" t="s">
        <v>5177</v>
      </c>
      <c r="U1135" s="144"/>
      <c r="V1135" s="65"/>
      <c r="W1135" s="65"/>
      <c r="X1135" s="65"/>
      <c r="Y1135" s="65"/>
      <c r="Z1135" s="144"/>
      <c r="AA1135" s="49" t="s">
        <v>5178</v>
      </c>
      <c r="AB1135" s="144"/>
      <c r="AC1135" s="59" t="str">
        <f t="shared" si="114"/>
        <v>ATHLETICS</v>
      </c>
      <c r="AD1135" s="79" t="str">
        <f t="shared" si="115"/>
        <v>ATHLETICS-100</v>
      </c>
      <c r="AE1135" s="79" t="str">
        <f t="shared" si="116"/>
        <v>ATHLETICS-100-72</v>
      </c>
      <c r="AF1135" s="27" t="s">
        <v>5178</v>
      </c>
      <c r="AG1135" s="21" t="str">
        <f t="shared" si="117"/>
        <v>100</v>
      </c>
      <c r="AH1135" s="144"/>
      <c r="AI1135" s="59" t="str">
        <f t="shared" si="118"/>
        <v>-</v>
      </c>
      <c r="AJ1135" s="21" t="str">
        <f t="shared" si="119"/>
        <v>-</v>
      </c>
      <c r="AK1135" s="144"/>
      <c r="AL1135" s="154"/>
      <c r="AM1135" s="154"/>
      <c r="AN1135" s="154"/>
      <c r="AO1135" s="154"/>
      <c r="AP1135" s="144"/>
    </row>
    <row r="1136" spans="9:42">
      <c r="I1136" s="144"/>
      <c r="J1136" s="154"/>
      <c r="K1136" s="154"/>
      <c r="L1136" s="144"/>
      <c r="M1136" s="144"/>
      <c r="N1136" s="144"/>
      <c r="O1136" s="144"/>
      <c r="P1136" s="144"/>
      <c r="Q1136" s="144"/>
      <c r="R1136" s="144"/>
      <c r="S1136" s="42" t="s">
        <v>5179</v>
      </c>
      <c r="T1136" s="26" t="s">
        <v>3108</v>
      </c>
      <c r="U1136" s="144"/>
      <c r="V1136" s="65"/>
      <c r="W1136" s="65"/>
      <c r="X1136" s="65"/>
      <c r="Y1136" s="65"/>
      <c r="Z1136" s="144"/>
      <c r="AA1136" s="49" t="s">
        <v>5180</v>
      </c>
      <c r="AB1136" s="144"/>
      <c r="AC1136" s="59" t="str">
        <f t="shared" si="114"/>
        <v>ATHLETICS</v>
      </c>
      <c r="AD1136" s="79" t="str">
        <f t="shared" si="115"/>
        <v>ATHLETICS-100</v>
      </c>
      <c r="AE1136" s="79" t="str">
        <f t="shared" si="116"/>
        <v>ATHLETICS-100-73</v>
      </c>
      <c r="AF1136" s="27" t="s">
        <v>5180</v>
      </c>
      <c r="AG1136" s="21" t="str">
        <f t="shared" si="117"/>
        <v>100</v>
      </c>
      <c r="AH1136" s="144"/>
      <c r="AI1136" s="59" t="str">
        <f t="shared" si="118"/>
        <v>-</v>
      </c>
      <c r="AJ1136" s="21" t="str">
        <f t="shared" si="119"/>
        <v>-</v>
      </c>
      <c r="AK1136" s="144"/>
      <c r="AL1136" s="154"/>
      <c r="AM1136" s="154"/>
      <c r="AN1136" s="154"/>
      <c r="AO1136" s="154"/>
      <c r="AP1136" s="144"/>
    </row>
    <row r="1137" spans="9:42">
      <c r="I1137" s="144"/>
      <c r="J1137" s="154"/>
      <c r="K1137" s="154"/>
      <c r="L1137" s="144"/>
      <c r="M1137" s="144"/>
      <c r="N1137" s="144"/>
      <c r="O1137" s="144"/>
      <c r="P1137" s="144"/>
      <c r="Q1137" s="144"/>
      <c r="R1137" s="144"/>
      <c r="S1137" s="42" t="s">
        <v>5181</v>
      </c>
      <c r="T1137" s="26" t="s">
        <v>5182</v>
      </c>
      <c r="U1137" s="144"/>
      <c r="V1137" s="65"/>
      <c r="W1137" s="65"/>
      <c r="X1137" s="65"/>
      <c r="Y1137" s="65"/>
      <c r="Z1137" s="144"/>
      <c r="AA1137" s="49" t="s">
        <v>5183</v>
      </c>
      <c r="AB1137" s="144"/>
      <c r="AC1137" s="59" t="str">
        <f t="shared" si="114"/>
        <v>HEALTH</v>
      </c>
      <c r="AD1137" s="79" t="str">
        <f t="shared" si="115"/>
        <v>HEALTH-100</v>
      </c>
      <c r="AE1137" s="79" t="str">
        <f t="shared" si="116"/>
        <v>HEALTH-100-1</v>
      </c>
      <c r="AF1137" s="27" t="s">
        <v>5183</v>
      </c>
      <c r="AG1137" s="21" t="str">
        <f t="shared" si="117"/>
        <v>100</v>
      </c>
      <c r="AH1137" s="144"/>
      <c r="AI1137" s="59" t="str">
        <f t="shared" si="118"/>
        <v>-</v>
      </c>
      <c r="AJ1137" s="21" t="str">
        <f t="shared" si="119"/>
        <v>-</v>
      </c>
      <c r="AK1137" s="144"/>
      <c r="AL1137" s="154"/>
      <c r="AM1137" s="154"/>
      <c r="AN1137" s="154"/>
      <c r="AO1137" s="154"/>
      <c r="AP1137" s="144"/>
    </row>
    <row r="1138" spans="9:42">
      <c r="I1138" s="144"/>
      <c r="J1138" s="154"/>
      <c r="K1138" s="154"/>
      <c r="L1138" s="144"/>
      <c r="M1138" s="144"/>
      <c r="N1138" s="144"/>
      <c r="O1138" s="144"/>
      <c r="P1138" s="144"/>
      <c r="Q1138" s="144"/>
      <c r="R1138" s="144"/>
      <c r="S1138" s="42" t="s">
        <v>5184</v>
      </c>
      <c r="T1138" s="26" t="s">
        <v>5185</v>
      </c>
      <c r="U1138" s="144"/>
      <c r="V1138" s="65"/>
      <c r="W1138" s="65"/>
      <c r="X1138" s="65"/>
      <c r="Y1138" s="65"/>
      <c r="Z1138" s="144"/>
      <c r="AA1138" s="49" t="s">
        <v>5186</v>
      </c>
      <c r="AB1138" s="144"/>
      <c r="AC1138" s="59" t="str">
        <f t="shared" si="114"/>
        <v>MEMORIAL UNION</v>
      </c>
      <c r="AD1138" s="79" t="str">
        <f t="shared" si="115"/>
        <v>MEMORIAL UNION-100</v>
      </c>
      <c r="AE1138" s="79" t="str">
        <f t="shared" si="116"/>
        <v>MEMORIAL UNION-100-1</v>
      </c>
      <c r="AF1138" s="27" t="s">
        <v>5186</v>
      </c>
      <c r="AG1138" s="21" t="str">
        <f t="shared" si="117"/>
        <v>100</v>
      </c>
      <c r="AH1138" s="144"/>
      <c r="AI1138" s="59" t="str">
        <f t="shared" si="118"/>
        <v>-</v>
      </c>
      <c r="AJ1138" s="21" t="str">
        <f t="shared" si="119"/>
        <v>-</v>
      </c>
      <c r="AK1138" s="144"/>
      <c r="AL1138" s="154"/>
      <c r="AM1138" s="154"/>
      <c r="AN1138" s="154"/>
      <c r="AO1138" s="154"/>
      <c r="AP1138" s="144"/>
    </row>
    <row r="1139" spans="9:42">
      <c r="I1139" s="144"/>
      <c r="J1139" s="154"/>
      <c r="K1139" s="154"/>
      <c r="L1139" s="144"/>
      <c r="M1139" s="144"/>
      <c r="N1139" s="144"/>
      <c r="O1139" s="144"/>
      <c r="P1139" s="144"/>
      <c r="Q1139" s="144"/>
      <c r="R1139" s="144"/>
      <c r="S1139" s="42" t="s">
        <v>5187</v>
      </c>
      <c r="T1139" s="26" t="s">
        <v>5188</v>
      </c>
      <c r="U1139" s="144"/>
      <c r="V1139" s="65"/>
      <c r="W1139" s="65"/>
      <c r="X1139" s="65"/>
      <c r="Y1139" s="65"/>
      <c r="Z1139" s="144"/>
      <c r="AA1139" s="49" t="s">
        <v>5189</v>
      </c>
      <c r="AB1139" s="144"/>
      <c r="AC1139" s="59" t="str">
        <f t="shared" si="114"/>
        <v>MEMORIAL UNION</v>
      </c>
      <c r="AD1139" s="79" t="str">
        <f t="shared" si="115"/>
        <v>MEMORIAL UNION-100</v>
      </c>
      <c r="AE1139" s="79" t="str">
        <f t="shared" si="116"/>
        <v>MEMORIAL UNION-100-2</v>
      </c>
      <c r="AF1139" s="27" t="s">
        <v>5189</v>
      </c>
      <c r="AG1139" s="21" t="str">
        <f t="shared" si="117"/>
        <v>100</v>
      </c>
      <c r="AH1139" s="144"/>
      <c r="AI1139" s="59" t="str">
        <f t="shared" si="118"/>
        <v>-</v>
      </c>
      <c r="AJ1139" s="21" t="str">
        <f t="shared" si="119"/>
        <v>-</v>
      </c>
      <c r="AK1139" s="144"/>
      <c r="AL1139" s="154"/>
      <c r="AM1139" s="154"/>
      <c r="AN1139" s="154"/>
      <c r="AO1139" s="154"/>
      <c r="AP1139" s="144"/>
    </row>
    <row r="1140" spans="9:42">
      <c r="I1140" s="144"/>
      <c r="J1140" s="154"/>
      <c r="K1140" s="154"/>
      <c r="L1140" s="144"/>
      <c r="M1140" s="144"/>
      <c r="N1140" s="144"/>
      <c r="O1140" s="144"/>
      <c r="P1140" s="144"/>
      <c r="Q1140" s="144"/>
      <c r="R1140" s="144"/>
      <c r="S1140" s="42" t="s">
        <v>5190</v>
      </c>
      <c r="T1140" s="26" t="s">
        <v>5191</v>
      </c>
      <c r="U1140" s="144"/>
      <c r="V1140" s="65"/>
      <c r="W1140" s="65"/>
      <c r="X1140" s="65"/>
      <c r="Y1140" s="65"/>
      <c r="Z1140" s="144"/>
      <c r="AA1140" s="49" t="s">
        <v>5192</v>
      </c>
      <c r="AB1140" s="144"/>
      <c r="AC1140" s="59" t="str">
        <f t="shared" si="114"/>
        <v>PRESIDENT-CCR</v>
      </c>
      <c r="AD1140" s="79" t="str">
        <f t="shared" si="115"/>
        <v>PRESIDENT-CCR-100</v>
      </c>
      <c r="AE1140" s="79" t="str">
        <f t="shared" si="116"/>
        <v>PRESIDENT-CCR-100-2</v>
      </c>
      <c r="AF1140" s="27" t="s">
        <v>5192</v>
      </c>
      <c r="AG1140" s="21" t="str">
        <f t="shared" si="117"/>
        <v>100</v>
      </c>
      <c r="AH1140" s="144"/>
      <c r="AI1140" s="59" t="str">
        <f t="shared" si="118"/>
        <v>-</v>
      </c>
      <c r="AJ1140" s="21" t="str">
        <f t="shared" si="119"/>
        <v>-</v>
      </c>
      <c r="AK1140" s="144"/>
      <c r="AL1140" s="154"/>
      <c r="AM1140" s="154"/>
      <c r="AN1140" s="154"/>
      <c r="AO1140" s="154"/>
      <c r="AP1140" s="144"/>
    </row>
    <row r="1141" spans="9:42">
      <c r="I1141" s="144"/>
      <c r="J1141" s="154"/>
      <c r="K1141" s="154"/>
      <c r="L1141" s="144"/>
      <c r="M1141" s="144"/>
      <c r="N1141" s="144"/>
      <c r="O1141" s="144"/>
      <c r="P1141" s="144"/>
      <c r="Q1141" s="144"/>
      <c r="R1141" s="144"/>
      <c r="S1141" s="42" t="s">
        <v>5193</v>
      </c>
      <c r="T1141" s="26" t="s">
        <v>3108</v>
      </c>
      <c r="U1141" s="144"/>
      <c r="V1141" s="65"/>
      <c r="W1141" s="65"/>
      <c r="X1141" s="65"/>
      <c r="Y1141" s="65"/>
      <c r="Z1141" s="144"/>
      <c r="AA1141" s="49" t="s">
        <v>5194</v>
      </c>
      <c r="AB1141" s="144"/>
      <c r="AC1141" s="59" t="str">
        <f t="shared" si="114"/>
        <v>PRESIDENT-University_Events</v>
      </c>
      <c r="AD1141" s="79" t="str">
        <f t="shared" si="115"/>
        <v>PRESIDENT-University_Events-100</v>
      </c>
      <c r="AE1141" s="79" t="str">
        <f t="shared" si="116"/>
        <v>PRESIDENT-University_Events-100-1</v>
      </c>
      <c r="AF1141" s="27" t="s">
        <v>5194</v>
      </c>
      <c r="AG1141" s="21" t="str">
        <f t="shared" si="117"/>
        <v>100</v>
      </c>
      <c r="AH1141" s="144"/>
      <c r="AI1141" s="59" t="str">
        <f t="shared" si="118"/>
        <v>-</v>
      </c>
      <c r="AJ1141" s="21" t="str">
        <f t="shared" si="119"/>
        <v>-</v>
      </c>
      <c r="AK1141" s="144"/>
      <c r="AL1141" s="154"/>
      <c r="AM1141" s="154"/>
      <c r="AN1141" s="154"/>
      <c r="AO1141" s="154"/>
      <c r="AP1141" s="144"/>
    </row>
    <row r="1142" spans="9:42">
      <c r="I1142" s="144"/>
      <c r="J1142" s="154"/>
      <c r="K1142" s="154"/>
      <c r="L1142" s="144"/>
      <c r="M1142" s="144"/>
      <c r="N1142" s="144"/>
      <c r="O1142" s="144"/>
      <c r="P1142" s="144"/>
      <c r="Q1142" s="144"/>
      <c r="R1142" s="144"/>
      <c r="S1142" s="42" t="s">
        <v>5195</v>
      </c>
      <c r="T1142" s="26" t="s">
        <v>5196</v>
      </c>
      <c r="U1142" s="144"/>
      <c r="V1142" s="65"/>
      <c r="W1142" s="65"/>
      <c r="X1142" s="65"/>
      <c r="Y1142" s="65"/>
      <c r="Z1142" s="144"/>
      <c r="AA1142" s="49" t="s">
        <v>5197</v>
      </c>
      <c r="AB1142" s="144"/>
      <c r="AC1142" s="59" t="str">
        <f t="shared" si="114"/>
        <v>PRESIDENT-University_Events</v>
      </c>
      <c r="AD1142" s="79" t="str">
        <f t="shared" si="115"/>
        <v>PRESIDENT-University_Events-100</v>
      </c>
      <c r="AE1142" s="79" t="str">
        <f t="shared" si="116"/>
        <v>PRESIDENT-University_Events-100-2</v>
      </c>
      <c r="AF1142" s="27" t="s">
        <v>5197</v>
      </c>
      <c r="AG1142" s="21" t="str">
        <f t="shared" si="117"/>
        <v>100</v>
      </c>
      <c r="AH1142" s="144"/>
      <c r="AI1142" s="59" t="str">
        <f t="shared" si="118"/>
        <v>-</v>
      </c>
      <c r="AJ1142" s="21" t="str">
        <f t="shared" si="119"/>
        <v>-</v>
      </c>
      <c r="AK1142" s="144"/>
      <c r="AL1142" s="154"/>
      <c r="AM1142" s="154"/>
      <c r="AN1142" s="154"/>
      <c r="AO1142" s="154"/>
      <c r="AP1142" s="144"/>
    </row>
    <row r="1143" spans="9:42">
      <c r="I1143" s="144"/>
      <c r="J1143" s="154"/>
      <c r="K1143" s="154"/>
      <c r="L1143" s="144"/>
      <c r="M1143" s="144"/>
      <c r="N1143" s="144"/>
      <c r="O1143" s="144"/>
      <c r="P1143" s="144"/>
      <c r="Q1143" s="144"/>
      <c r="R1143" s="144"/>
      <c r="S1143" s="42" t="s">
        <v>5198</v>
      </c>
      <c r="T1143" s="26" t="s">
        <v>5199</v>
      </c>
      <c r="U1143" s="144"/>
      <c r="V1143" s="65"/>
      <c r="W1143" s="65"/>
      <c r="X1143" s="65"/>
      <c r="Y1143" s="65"/>
      <c r="Z1143" s="144"/>
      <c r="AA1143" s="49" t="s">
        <v>5200</v>
      </c>
      <c r="AB1143" s="144"/>
      <c r="AC1143" s="59" t="str">
        <f t="shared" si="114"/>
        <v>PRESIDENT-University_Events</v>
      </c>
      <c r="AD1143" s="79" t="str">
        <f t="shared" si="115"/>
        <v>PRESIDENT-University_Events-100</v>
      </c>
      <c r="AE1143" s="79" t="str">
        <f t="shared" si="116"/>
        <v>PRESIDENT-University_Events-100-3</v>
      </c>
      <c r="AF1143" s="27" t="s">
        <v>5200</v>
      </c>
      <c r="AG1143" s="21" t="str">
        <f t="shared" si="117"/>
        <v>100</v>
      </c>
      <c r="AH1143" s="144"/>
      <c r="AI1143" s="59" t="str">
        <f t="shared" si="118"/>
        <v>-</v>
      </c>
      <c r="AJ1143" s="21" t="str">
        <f t="shared" si="119"/>
        <v>-</v>
      </c>
      <c r="AK1143" s="144"/>
      <c r="AL1143" s="154"/>
      <c r="AM1143" s="154"/>
      <c r="AN1143" s="154"/>
      <c r="AO1143" s="154"/>
      <c r="AP1143" s="144"/>
    </row>
    <row r="1144" spans="9:42">
      <c r="I1144" s="144"/>
      <c r="J1144" s="154"/>
      <c r="K1144" s="154"/>
      <c r="L1144" s="144"/>
      <c r="M1144" s="144"/>
      <c r="N1144" s="144"/>
      <c r="O1144" s="144"/>
      <c r="P1144" s="144"/>
      <c r="Q1144" s="144"/>
      <c r="R1144" s="144"/>
      <c r="S1144" s="42" t="s">
        <v>5201</v>
      </c>
      <c r="T1144" s="26" t="s">
        <v>5202</v>
      </c>
      <c r="U1144" s="144"/>
      <c r="V1144" s="65"/>
      <c r="W1144" s="65"/>
      <c r="X1144" s="65"/>
      <c r="Y1144" s="65"/>
      <c r="Z1144" s="144"/>
      <c r="AA1144" s="49" t="s">
        <v>5203</v>
      </c>
      <c r="AB1144" s="144"/>
      <c r="AC1144" s="59" t="str">
        <f t="shared" si="114"/>
        <v>PRESIDENT-Alumni</v>
      </c>
      <c r="AD1144" s="79" t="str">
        <f t="shared" si="115"/>
        <v>PRESIDENT-Alumni-100</v>
      </c>
      <c r="AE1144" s="79" t="str">
        <f t="shared" si="116"/>
        <v>PRESIDENT-Alumni-100-1</v>
      </c>
      <c r="AF1144" s="27" t="s">
        <v>5203</v>
      </c>
      <c r="AG1144" s="21" t="str">
        <f t="shared" si="117"/>
        <v>100</v>
      </c>
      <c r="AH1144" s="144"/>
      <c r="AI1144" s="59" t="str">
        <f t="shared" si="118"/>
        <v>-</v>
      </c>
      <c r="AJ1144" s="21" t="str">
        <f t="shared" si="119"/>
        <v>-</v>
      </c>
      <c r="AK1144" s="144"/>
      <c r="AL1144" s="154"/>
      <c r="AM1144" s="154"/>
      <c r="AN1144" s="154"/>
      <c r="AO1144" s="154"/>
      <c r="AP1144" s="144"/>
    </row>
    <row r="1145" spans="9:42">
      <c r="I1145" s="144"/>
      <c r="J1145" s="154"/>
      <c r="K1145" s="154"/>
      <c r="L1145" s="144"/>
      <c r="M1145" s="144"/>
      <c r="N1145" s="144"/>
      <c r="O1145" s="144"/>
      <c r="P1145" s="144"/>
      <c r="Q1145" s="144"/>
      <c r="R1145" s="144"/>
      <c r="S1145" s="42" t="s">
        <v>5204</v>
      </c>
      <c r="T1145" s="26" t="s">
        <v>5205</v>
      </c>
      <c r="U1145" s="144"/>
      <c r="V1145" s="65"/>
      <c r="W1145" s="65"/>
      <c r="X1145" s="65"/>
      <c r="Y1145" s="65"/>
      <c r="Z1145" s="144"/>
      <c r="AA1145" s="49" t="s">
        <v>5206</v>
      </c>
      <c r="AB1145" s="144"/>
      <c r="AC1145" s="59" t="str">
        <f t="shared" si="114"/>
        <v>PRESIDENT-Alumni</v>
      </c>
      <c r="AD1145" s="79" t="str">
        <f t="shared" si="115"/>
        <v>PRESIDENT-Alumni-100</v>
      </c>
      <c r="AE1145" s="79" t="str">
        <f t="shared" si="116"/>
        <v>PRESIDENT-Alumni-100-2</v>
      </c>
      <c r="AF1145" s="27" t="s">
        <v>5206</v>
      </c>
      <c r="AG1145" s="21" t="str">
        <f t="shared" si="117"/>
        <v>100</v>
      </c>
      <c r="AH1145" s="144"/>
      <c r="AI1145" s="59" t="str">
        <f t="shared" si="118"/>
        <v>-</v>
      </c>
      <c r="AJ1145" s="21" t="str">
        <f t="shared" si="119"/>
        <v>-</v>
      </c>
      <c r="AK1145" s="144"/>
      <c r="AL1145" s="154"/>
      <c r="AM1145" s="154"/>
      <c r="AN1145" s="154"/>
      <c r="AO1145" s="154"/>
      <c r="AP1145" s="144"/>
    </row>
    <row r="1146" spans="9:42">
      <c r="I1146" s="144"/>
      <c r="J1146" s="154"/>
      <c r="K1146" s="154"/>
      <c r="L1146" s="144"/>
      <c r="M1146" s="144"/>
      <c r="N1146" s="144"/>
      <c r="O1146" s="144"/>
      <c r="P1146" s="144"/>
      <c r="Q1146" s="144"/>
      <c r="R1146" s="144"/>
      <c r="S1146" s="42" t="s">
        <v>5207</v>
      </c>
      <c r="T1146" s="26" t="s">
        <v>5208</v>
      </c>
      <c r="U1146" s="144"/>
      <c r="V1146" s="65"/>
      <c r="W1146" s="65"/>
      <c r="X1146" s="65"/>
      <c r="Y1146" s="65"/>
      <c r="Z1146" s="144"/>
      <c r="AA1146" s="49" t="s">
        <v>5209</v>
      </c>
      <c r="AB1146" s="144"/>
      <c r="AC1146" s="59" t="str">
        <f t="shared" si="114"/>
        <v>PRESIDENT-Communications</v>
      </c>
      <c r="AD1146" s="79" t="str">
        <f t="shared" si="115"/>
        <v>PRESIDENT-Communications-100</v>
      </c>
      <c r="AE1146" s="79" t="str">
        <f t="shared" si="116"/>
        <v>PRESIDENT-Communications-100-1</v>
      </c>
      <c r="AF1146" s="27" t="s">
        <v>5209</v>
      </c>
      <c r="AG1146" s="21" t="str">
        <f t="shared" si="117"/>
        <v>100</v>
      </c>
      <c r="AH1146" s="144"/>
      <c r="AI1146" s="59" t="str">
        <f t="shared" si="118"/>
        <v>-</v>
      </c>
      <c r="AJ1146" s="21" t="str">
        <f t="shared" si="119"/>
        <v>-</v>
      </c>
      <c r="AK1146" s="144"/>
      <c r="AL1146" s="154"/>
      <c r="AM1146" s="154"/>
      <c r="AN1146" s="154"/>
      <c r="AO1146" s="154"/>
      <c r="AP1146" s="144"/>
    </row>
    <row r="1147" spans="9:42">
      <c r="I1147" s="144"/>
      <c r="J1147" s="154"/>
      <c r="K1147" s="154"/>
      <c r="L1147" s="144"/>
      <c r="M1147" s="144"/>
      <c r="N1147" s="144"/>
      <c r="O1147" s="144"/>
      <c r="P1147" s="144"/>
      <c r="Q1147" s="144"/>
      <c r="R1147" s="144"/>
      <c r="S1147" s="42" t="s">
        <v>5210</v>
      </c>
      <c r="T1147" s="26" t="s">
        <v>5211</v>
      </c>
      <c r="U1147" s="144"/>
      <c r="V1147" s="65"/>
      <c r="W1147" s="65"/>
      <c r="X1147" s="65"/>
      <c r="Y1147" s="65"/>
      <c r="Z1147" s="144"/>
      <c r="AA1147" s="49" t="s">
        <v>5212</v>
      </c>
      <c r="AB1147" s="144"/>
      <c r="AC1147" s="59" t="str">
        <f t="shared" si="114"/>
        <v>PRESIDENT-Communications</v>
      </c>
      <c r="AD1147" s="79" t="str">
        <f t="shared" si="115"/>
        <v>PRESIDENT-Communications-100</v>
      </c>
      <c r="AE1147" s="79" t="str">
        <f t="shared" si="116"/>
        <v>PRESIDENT-Communications-100-2</v>
      </c>
      <c r="AF1147" s="27" t="s">
        <v>5212</v>
      </c>
      <c r="AG1147" s="21" t="str">
        <f t="shared" si="117"/>
        <v>100</v>
      </c>
      <c r="AH1147" s="144"/>
      <c r="AI1147" s="59" t="str">
        <f t="shared" si="118"/>
        <v>-</v>
      </c>
      <c r="AJ1147" s="21" t="str">
        <f t="shared" si="119"/>
        <v>-</v>
      </c>
      <c r="AK1147" s="144"/>
      <c r="AL1147" s="154"/>
      <c r="AM1147" s="154"/>
      <c r="AN1147" s="154"/>
      <c r="AO1147" s="154"/>
      <c r="AP1147" s="144"/>
    </row>
    <row r="1148" spans="9:42">
      <c r="I1148" s="144"/>
      <c r="J1148" s="154"/>
      <c r="K1148" s="154"/>
      <c r="L1148" s="144"/>
      <c r="M1148" s="144"/>
      <c r="N1148" s="144"/>
      <c r="O1148" s="144"/>
      <c r="P1148" s="144"/>
      <c r="Q1148" s="144"/>
      <c r="R1148" s="144"/>
      <c r="S1148" s="42" t="s">
        <v>5213</v>
      </c>
      <c r="T1148" s="26" t="s">
        <v>5214</v>
      </c>
      <c r="U1148" s="144"/>
      <c r="V1148" s="65"/>
      <c r="W1148" s="65"/>
      <c r="X1148" s="65"/>
      <c r="Y1148" s="65"/>
      <c r="Z1148" s="144"/>
      <c r="AA1148" s="49" t="s">
        <v>5215</v>
      </c>
      <c r="AB1148" s="144"/>
      <c r="AC1148" s="59" t="str">
        <f t="shared" si="114"/>
        <v>PRESIDENT-Communications</v>
      </c>
      <c r="AD1148" s="79" t="str">
        <f t="shared" si="115"/>
        <v>PRESIDENT-Communications-100</v>
      </c>
      <c r="AE1148" s="79" t="str">
        <f t="shared" si="116"/>
        <v>PRESIDENT-Communications-100-3</v>
      </c>
      <c r="AF1148" s="27" t="s">
        <v>5215</v>
      </c>
      <c r="AG1148" s="21" t="str">
        <f t="shared" si="117"/>
        <v>100</v>
      </c>
      <c r="AH1148" s="144"/>
      <c r="AI1148" s="59" t="str">
        <f t="shared" si="118"/>
        <v>-</v>
      </c>
      <c r="AJ1148" s="21" t="str">
        <f t="shared" si="119"/>
        <v>-</v>
      </c>
      <c r="AK1148" s="144"/>
      <c r="AL1148" s="154"/>
      <c r="AM1148" s="154"/>
      <c r="AN1148" s="154"/>
      <c r="AO1148" s="154"/>
      <c r="AP1148" s="144"/>
    </row>
    <row r="1149" spans="9:42">
      <c r="I1149" s="144"/>
      <c r="J1149" s="154"/>
      <c r="K1149" s="154"/>
      <c r="L1149" s="144"/>
      <c r="M1149" s="144"/>
      <c r="N1149" s="144"/>
      <c r="O1149" s="144"/>
      <c r="P1149" s="144"/>
      <c r="Q1149" s="144"/>
      <c r="R1149" s="144"/>
      <c r="S1149" s="42" t="s">
        <v>5216</v>
      </c>
      <c r="T1149" s="26" t="s">
        <v>5217</v>
      </c>
      <c r="U1149" s="144"/>
      <c r="V1149" s="65"/>
      <c r="W1149" s="65"/>
      <c r="X1149" s="65"/>
      <c r="Y1149" s="65"/>
      <c r="Z1149" s="144"/>
      <c r="AA1149" s="49" t="s">
        <v>5218</v>
      </c>
      <c r="AB1149" s="144"/>
      <c r="AC1149" s="59" t="str">
        <f t="shared" si="114"/>
        <v>PRESIDENT-Publications</v>
      </c>
      <c r="AD1149" s="79" t="str">
        <f t="shared" si="115"/>
        <v>PRESIDENT-Publications-100</v>
      </c>
      <c r="AE1149" s="79" t="str">
        <f t="shared" si="116"/>
        <v>PRESIDENT-Publications-100-1</v>
      </c>
      <c r="AF1149" s="27" t="s">
        <v>5218</v>
      </c>
      <c r="AG1149" s="21" t="str">
        <f t="shared" si="117"/>
        <v>100</v>
      </c>
      <c r="AH1149" s="144"/>
      <c r="AI1149" s="59" t="str">
        <f t="shared" si="118"/>
        <v>-</v>
      </c>
      <c r="AJ1149" s="21" t="str">
        <f t="shared" si="119"/>
        <v>-</v>
      </c>
      <c r="AK1149" s="144"/>
      <c r="AL1149" s="154"/>
      <c r="AM1149" s="154"/>
      <c r="AN1149" s="154"/>
      <c r="AO1149" s="154"/>
      <c r="AP1149" s="144"/>
    </row>
    <row r="1150" spans="9:42">
      <c r="I1150" s="144"/>
      <c r="J1150" s="154"/>
      <c r="K1150" s="154"/>
      <c r="L1150" s="144"/>
      <c r="M1150" s="144"/>
      <c r="N1150" s="144"/>
      <c r="O1150" s="144"/>
      <c r="P1150" s="144"/>
      <c r="Q1150" s="144"/>
      <c r="R1150" s="144"/>
      <c r="S1150" s="42" t="s">
        <v>5219</v>
      </c>
      <c r="T1150" s="26" t="s">
        <v>5220</v>
      </c>
      <c r="U1150" s="144"/>
      <c r="V1150" s="65"/>
      <c r="W1150" s="65"/>
      <c r="X1150" s="65"/>
      <c r="Y1150" s="65"/>
      <c r="Z1150" s="144"/>
      <c r="AA1150" s="49" t="s">
        <v>5221</v>
      </c>
      <c r="AB1150" s="144"/>
      <c r="AC1150" s="59" t="str">
        <f t="shared" si="114"/>
        <v>RESECDEV</v>
      </c>
      <c r="AD1150" s="79" t="str">
        <f t="shared" si="115"/>
        <v>RESECDEV-100</v>
      </c>
      <c r="AE1150" s="79" t="str">
        <f t="shared" si="116"/>
        <v>RESECDEV-100-4</v>
      </c>
      <c r="AF1150" s="27" t="s">
        <v>5221</v>
      </c>
      <c r="AG1150" s="21" t="str">
        <f t="shared" si="117"/>
        <v>100</v>
      </c>
      <c r="AH1150" s="144"/>
      <c r="AI1150" s="59" t="str">
        <f t="shared" si="118"/>
        <v>-</v>
      </c>
      <c r="AJ1150" s="21" t="str">
        <f t="shared" si="119"/>
        <v>-</v>
      </c>
      <c r="AK1150" s="144"/>
      <c r="AL1150" s="154"/>
      <c r="AM1150" s="154"/>
      <c r="AN1150" s="154"/>
      <c r="AO1150" s="154"/>
      <c r="AP1150" s="144"/>
    </row>
    <row r="1151" spans="9:42">
      <c r="I1151" s="144"/>
      <c r="J1151" s="154"/>
      <c r="K1151" s="154"/>
      <c r="L1151" s="144"/>
      <c r="M1151" s="144"/>
      <c r="N1151" s="144"/>
      <c r="O1151" s="144"/>
      <c r="P1151" s="144"/>
      <c r="Q1151" s="144"/>
      <c r="R1151" s="144"/>
      <c r="S1151" s="42" t="s">
        <v>5222</v>
      </c>
      <c r="T1151" s="26" t="s">
        <v>3108</v>
      </c>
      <c r="U1151" s="144"/>
      <c r="V1151" s="65"/>
      <c r="W1151" s="65"/>
      <c r="X1151" s="65"/>
      <c r="Y1151" s="65"/>
      <c r="Z1151" s="144"/>
      <c r="AA1151" s="49" t="s">
        <v>5223</v>
      </c>
      <c r="AB1151" s="144"/>
      <c r="AC1151" s="59" t="str">
        <f t="shared" si="114"/>
        <v>RESECDEV</v>
      </c>
      <c r="AD1151" s="79" t="str">
        <f t="shared" si="115"/>
        <v>RESECDEV-100</v>
      </c>
      <c r="AE1151" s="79" t="str">
        <f t="shared" si="116"/>
        <v>RESECDEV-100-5</v>
      </c>
      <c r="AF1151" s="27" t="s">
        <v>5223</v>
      </c>
      <c r="AG1151" s="21" t="str">
        <f t="shared" si="117"/>
        <v>100</v>
      </c>
      <c r="AH1151" s="144"/>
      <c r="AI1151" s="59" t="str">
        <f t="shared" si="118"/>
        <v>-</v>
      </c>
      <c r="AJ1151" s="21" t="str">
        <f t="shared" si="119"/>
        <v>-</v>
      </c>
      <c r="AK1151" s="144"/>
      <c r="AL1151" s="154"/>
      <c r="AM1151" s="154"/>
      <c r="AN1151" s="154"/>
      <c r="AO1151" s="154"/>
      <c r="AP1151" s="144"/>
    </row>
    <row r="1152" spans="9:42">
      <c r="I1152" s="144"/>
      <c r="J1152" s="154"/>
      <c r="K1152" s="154"/>
      <c r="L1152" s="144"/>
      <c r="M1152" s="144"/>
      <c r="N1152" s="144"/>
      <c r="O1152" s="144"/>
      <c r="P1152" s="144"/>
      <c r="Q1152" s="144"/>
      <c r="R1152" s="144"/>
      <c r="S1152" s="42" t="s">
        <v>5224</v>
      </c>
      <c r="T1152" s="26" t="s">
        <v>5225</v>
      </c>
      <c r="U1152" s="144"/>
      <c r="V1152" s="65"/>
      <c r="W1152" s="65"/>
      <c r="X1152" s="65"/>
      <c r="Y1152" s="65"/>
      <c r="Z1152" s="144"/>
      <c r="AA1152" s="49" t="s">
        <v>5226</v>
      </c>
      <c r="AB1152" s="144"/>
      <c r="AC1152" s="59" t="e">
        <f t="shared" si="114"/>
        <v>#N/A</v>
      </c>
      <c r="AD1152" s="79" t="e">
        <f t="shared" si="115"/>
        <v>#N/A</v>
      </c>
      <c r="AE1152" s="79" t="e">
        <f t="shared" si="116"/>
        <v>#N/A</v>
      </c>
      <c r="AF1152" s="27" t="s">
        <v>5226</v>
      </c>
      <c r="AG1152" s="21" t="str">
        <f t="shared" si="117"/>
        <v>100</v>
      </c>
      <c r="AH1152" s="144"/>
      <c r="AI1152" s="59" t="str">
        <f t="shared" si="118"/>
        <v>-</v>
      </c>
      <c r="AJ1152" s="21" t="str">
        <f t="shared" si="119"/>
        <v>-</v>
      </c>
      <c r="AK1152" s="144"/>
      <c r="AL1152" s="154"/>
      <c r="AM1152" s="154"/>
      <c r="AN1152" s="154"/>
      <c r="AO1152" s="154"/>
      <c r="AP1152" s="144"/>
    </row>
    <row r="1153" spans="9:42">
      <c r="I1153" s="144"/>
      <c r="J1153" s="154"/>
      <c r="K1153" s="154"/>
      <c r="L1153" s="144"/>
      <c r="M1153" s="144"/>
      <c r="N1153" s="144"/>
      <c r="O1153" s="144"/>
      <c r="P1153" s="144"/>
      <c r="Q1153" s="144"/>
      <c r="R1153" s="144"/>
      <c r="S1153" s="42" t="s">
        <v>5227</v>
      </c>
      <c r="T1153" s="26" t="s">
        <v>5228</v>
      </c>
      <c r="U1153" s="144"/>
      <c r="V1153" s="65"/>
      <c r="W1153" s="65"/>
      <c r="X1153" s="65"/>
      <c r="Y1153" s="65"/>
      <c r="Z1153" s="144"/>
      <c r="AA1153" s="49" t="s">
        <v>5229</v>
      </c>
      <c r="AB1153" s="144"/>
      <c r="AC1153" s="59" t="str">
        <f t="shared" si="114"/>
        <v>CONFERENCE OFFICE</v>
      </c>
      <c r="AD1153" s="79" t="str">
        <f t="shared" si="115"/>
        <v>CONFERENCE OFFICE-100</v>
      </c>
      <c r="AE1153" s="79" t="str">
        <f t="shared" si="116"/>
        <v>CONFERENCE OFFICE-100-1</v>
      </c>
      <c r="AF1153" s="27" t="s">
        <v>5229</v>
      </c>
      <c r="AG1153" s="21" t="str">
        <f t="shared" si="117"/>
        <v>100</v>
      </c>
      <c r="AH1153" s="144"/>
      <c r="AI1153" s="59" t="str">
        <f t="shared" si="118"/>
        <v>-</v>
      </c>
      <c r="AJ1153" s="21" t="str">
        <f t="shared" si="119"/>
        <v>-</v>
      </c>
      <c r="AK1153" s="144"/>
      <c r="AL1153" s="154"/>
      <c r="AM1153" s="154"/>
      <c r="AN1153" s="154"/>
      <c r="AO1153" s="154"/>
      <c r="AP1153" s="144"/>
    </row>
    <row r="1154" spans="9:42">
      <c r="I1154" s="144"/>
      <c r="J1154" s="154"/>
      <c r="K1154" s="154"/>
      <c r="L1154" s="144"/>
      <c r="M1154" s="144"/>
      <c r="N1154" s="144"/>
      <c r="O1154" s="144"/>
      <c r="P1154" s="144"/>
      <c r="Q1154" s="144"/>
      <c r="R1154" s="144"/>
      <c r="S1154" s="42" t="s">
        <v>5230</v>
      </c>
      <c r="T1154" s="26" t="s">
        <v>5231</v>
      </c>
      <c r="U1154" s="144"/>
      <c r="V1154" s="65"/>
      <c r="W1154" s="65"/>
      <c r="X1154" s="65"/>
      <c r="Y1154" s="65"/>
      <c r="Z1154" s="144"/>
      <c r="AA1154" s="49" t="s">
        <v>5232</v>
      </c>
      <c r="AB1154" s="144"/>
      <c r="AC1154" s="59" t="str">
        <f t="shared" si="114"/>
        <v>PRESIDENT-Other</v>
      </c>
      <c r="AD1154" s="79" t="str">
        <f t="shared" si="115"/>
        <v>PRESIDENT-Other-101</v>
      </c>
      <c r="AE1154" s="79" t="str">
        <f t="shared" si="116"/>
        <v>PRESIDENT-Other-101-1</v>
      </c>
      <c r="AF1154" s="27" t="s">
        <v>5232</v>
      </c>
      <c r="AG1154" s="21" t="str">
        <f t="shared" si="117"/>
        <v>101</v>
      </c>
      <c r="AH1154" s="144"/>
      <c r="AI1154" s="59" t="str">
        <f t="shared" si="118"/>
        <v>-</v>
      </c>
      <c r="AJ1154" s="21" t="str">
        <f t="shared" si="119"/>
        <v>-</v>
      </c>
      <c r="AK1154" s="144"/>
      <c r="AL1154" s="154"/>
      <c r="AM1154" s="154"/>
      <c r="AN1154" s="154"/>
      <c r="AO1154" s="154"/>
      <c r="AP1154" s="144"/>
    </row>
    <row r="1155" spans="9:42">
      <c r="I1155" s="144"/>
      <c r="J1155" s="154"/>
      <c r="K1155" s="154"/>
      <c r="L1155" s="144"/>
      <c r="M1155" s="144"/>
      <c r="N1155" s="144"/>
      <c r="O1155" s="144"/>
      <c r="P1155" s="144"/>
      <c r="Q1155" s="144"/>
      <c r="R1155" s="144"/>
      <c r="S1155" s="42" t="s">
        <v>5233</v>
      </c>
      <c r="T1155" s="26" t="s">
        <v>5234</v>
      </c>
      <c r="U1155" s="144"/>
      <c r="V1155" s="65"/>
      <c r="W1155" s="65"/>
      <c r="X1155" s="65"/>
      <c r="Y1155" s="65"/>
      <c r="Z1155" s="144"/>
      <c r="AA1155" s="49" t="s">
        <v>5235</v>
      </c>
      <c r="AB1155" s="144"/>
      <c r="AC1155" s="59" t="str">
        <f t="shared" si="114"/>
        <v>PRESIDENT-Office</v>
      </c>
      <c r="AD1155" s="79" t="str">
        <f t="shared" si="115"/>
        <v>PRESIDENT-Office-101</v>
      </c>
      <c r="AE1155" s="79" t="str">
        <f t="shared" si="116"/>
        <v>PRESIDENT-Office-101-1</v>
      </c>
      <c r="AF1155" s="27" t="s">
        <v>5235</v>
      </c>
      <c r="AG1155" s="21" t="str">
        <f t="shared" si="117"/>
        <v>101</v>
      </c>
      <c r="AH1155" s="144"/>
      <c r="AI1155" s="59" t="str">
        <f t="shared" si="118"/>
        <v>-</v>
      </c>
      <c r="AJ1155" s="21" t="str">
        <f t="shared" si="119"/>
        <v>-</v>
      </c>
      <c r="AK1155" s="144"/>
      <c r="AL1155" s="154"/>
      <c r="AM1155" s="154"/>
      <c r="AN1155" s="154"/>
      <c r="AO1155" s="154"/>
      <c r="AP1155" s="144"/>
    </row>
    <row r="1156" spans="9:42">
      <c r="I1156" s="144"/>
      <c r="J1156" s="154"/>
      <c r="K1156" s="154"/>
      <c r="L1156" s="144"/>
      <c r="M1156" s="144"/>
      <c r="N1156" s="144"/>
      <c r="O1156" s="144"/>
      <c r="P1156" s="144"/>
      <c r="Q1156" s="144"/>
      <c r="R1156" s="144"/>
      <c r="S1156" s="42" t="s">
        <v>5236</v>
      </c>
      <c r="T1156" s="26" t="s">
        <v>5237</v>
      </c>
      <c r="U1156" s="144"/>
      <c r="V1156" s="65"/>
      <c r="W1156" s="65"/>
      <c r="X1156" s="65"/>
      <c r="Y1156" s="65"/>
      <c r="Z1156" s="144"/>
      <c r="AA1156" s="49" t="s">
        <v>5238</v>
      </c>
      <c r="AB1156" s="144"/>
      <c r="AC1156" s="59" t="str">
        <f t="shared" si="114"/>
        <v>CED</v>
      </c>
      <c r="AD1156" s="79" t="str">
        <f t="shared" si="115"/>
        <v>CED-101</v>
      </c>
      <c r="AE1156" s="79" t="str">
        <f t="shared" si="116"/>
        <v>CED-101-1</v>
      </c>
      <c r="AF1156" s="27" t="s">
        <v>5238</v>
      </c>
      <c r="AG1156" s="21" t="str">
        <f t="shared" si="117"/>
        <v>101</v>
      </c>
      <c r="AH1156" s="144"/>
      <c r="AI1156" s="59" t="str">
        <f t="shared" si="118"/>
        <v>-</v>
      </c>
      <c r="AJ1156" s="21" t="str">
        <f t="shared" si="119"/>
        <v>-</v>
      </c>
      <c r="AK1156" s="144"/>
      <c r="AL1156" s="154"/>
      <c r="AM1156" s="154"/>
      <c r="AN1156" s="154"/>
      <c r="AO1156" s="154"/>
      <c r="AP1156" s="144"/>
    </row>
    <row r="1157" spans="9:42">
      <c r="I1157" s="144"/>
      <c r="J1157" s="154"/>
      <c r="K1157" s="154"/>
      <c r="L1157" s="144"/>
      <c r="M1157" s="144"/>
      <c r="N1157" s="144"/>
      <c r="O1157" s="144"/>
      <c r="P1157" s="144"/>
      <c r="Q1157" s="144"/>
      <c r="R1157" s="144"/>
      <c r="S1157" s="42" t="s">
        <v>5239</v>
      </c>
      <c r="T1157" s="26" t="s">
        <v>3108</v>
      </c>
      <c r="U1157" s="144"/>
      <c r="V1157" s="65"/>
      <c r="W1157" s="65"/>
      <c r="X1157" s="65"/>
      <c r="Y1157" s="65"/>
      <c r="Z1157" s="144"/>
      <c r="AA1157" s="49" t="s">
        <v>5240</v>
      </c>
      <c r="AB1157" s="144"/>
      <c r="AC1157" s="59" t="str">
        <f t="shared" si="114"/>
        <v>RESECDEV</v>
      </c>
      <c r="AD1157" s="79" t="str">
        <f t="shared" si="115"/>
        <v>RESECDEV-101</v>
      </c>
      <c r="AE1157" s="79" t="str">
        <f t="shared" si="116"/>
        <v>RESECDEV-101-1</v>
      </c>
      <c r="AF1157" s="27" t="s">
        <v>5240</v>
      </c>
      <c r="AG1157" s="21" t="str">
        <f t="shared" si="117"/>
        <v>101</v>
      </c>
      <c r="AH1157" s="144"/>
      <c r="AI1157" s="59" t="str">
        <f t="shared" si="118"/>
        <v>-</v>
      </c>
      <c r="AJ1157" s="21" t="str">
        <f t="shared" si="119"/>
        <v>-</v>
      </c>
      <c r="AK1157" s="144"/>
      <c r="AL1157" s="154"/>
      <c r="AM1157" s="154"/>
      <c r="AN1157" s="154"/>
      <c r="AO1157" s="154"/>
      <c r="AP1157" s="144"/>
    </row>
    <row r="1158" spans="9:42">
      <c r="I1158" s="144"/>
      <c r="J1158" s="154"/>
      <c r="K1158" s="154"/>
      <c r="L1158" s="144"/>
      <c r="M1158" s="144"/>
      <c r="N1158" s="144"/>
      <c r="O1158" s="144"/>
      <c r="P1158" s="144"/>
      <c r="Q1158" s="144"/>
      <c r="R1158" s="144"/>
      <c r="S1158" s="42" t="s">
        <v>5241</v>
      </c>
      <c r="T1158" s="26" t="s">
        <v>5242</v>
      </c>
      <c r="U1158" s="144"/>
      <c r="V1158" s="65"/>
      <c r="W1158" s="65"/>
      <c r="X1158" s="65"/>
      <c r="Y1158" s="65"/>
      <c r="Z1158" s="144"/>
      <c r="AA1158" s="49" t="s">
        <v>5243</v>
      </c>
      <c r="AB1158" s="144"/>
      <c r="AC1158" s="59" t="str">
        <f t="shared" ref="AC1158:AC1221" si="120">CodesFormula_1</f>
        <v>RESECDEV</v>
      </c>
      <c r="AD1158" s="79" t="str">
        <f t="shared" ref="AD1158:AD1221" si="121">CodesFormula_2</f>
        <v>RESECDEV-101</v>
      </c>
      <c r="AE1158" s="79" t="str">
        <f t="shared" ref="AE1158:AE1221" si="122">CodesFormula_3</f>
        <v>RESECDEV-101-2</v>
      </c>
      <c r="AF1158" s="27" t="s">
        <v>5243</v>
      </c>
      <c r="AG1158" s="21" t="str">
        <f t="shared" ref="AG1158:AG1221" si="123">CodesFormula_4</f>
        <v>101</v>
      </c>
      <c r="AH1158" s="144"/>
      <c r="AI1158" s="59" t="str">
        <f t="shared" ref="AI1158:AI1221" si="124">CodesFormula_5</f>
        <v>-</v>
      </c>
      <c r="AJ1158" s="21" t="str">
        <f t="shared" ref="AJ1158:AJ1221" si="125">CodesFormula_6</f>
        <v>-</v>
      </c>
      <c r="AK1158" s="144"/>
      <c r="AL1158" s="154"/>
      <c r="AM1158" s="154"/>
      <c r="AN1158" s="154"/>
      <c r="AO1158" s="154"/>
      <c r="AP1158" s="144"/>
    </row>
    <row r="1159" spans="9:42">
      <c r="I1159" s="144"/>
      <c r="J1159" s="154"/>
      <c r="K1159" s="154"/>
      <c r="L1159" s="144"/>
      <c r="M1159" s="144"/>
      <c r="N1159" s="144"/>
      <c r="O1159" s="144"/>
      <c r="P1159" s="144"/>
      <c r="Q1159" s="144"/>
      <c r="R1159" s="144"/>
      <c r="S1159" s="42" t="s">
        <v>5244</v>
      </c>
      <c r="T1159" s="26" t="s">
        <v>3108</v>
      </c>
      <c r="U1159" s="144"/>
      <c r="V1159" s="65"/>
      <c r="W1159" s="65"/>
      <c r="X1159" s="65"/>
      <c r="Y1159" s="65"/>
      <c r="Z1159" s="144"/>
      <c r="AA1159" s="49" t="s">
        <v>5245</v>
      </c>
      <c r="AB1159" s="144"/>
      <c r="AC1159" s="59" t="str">
        <f t="shared" si="120"/>
        <v>PROVOST-Academic_Aff</v>
      </c>
      <c r="AD1159" s="79" t="str">
        <f t="shared" si="121"/>
        <v>PROVOST-Academic_Aff-101</v>
      </c>
      <c r="AE1159" s="79" t="str">
        <f t="shared" si="122"/>
        <v>PROVOST-Academic_Aff-101-1</v>
      </c>
      <c r="AF1159" s="27" t="s">
        <v>5245</v>
      </c>
      <c r="AG1159" s="21" t="str">
        <f t="shared" si="123"/>
        <v>101</v>
      </c>
      <c r="AH1159" s="144"/>
      <c r="AI1159" s="59" t="str">
        <f t="shared" si="124"/>
        <v>-</v>
      </c>
      <c r="AJ1159" s="21" t="str">
        <f t="shared" si="125"/>
        <v>-</v>
      </c>
      <c r="AK1159" s="144"/>
      <c r="AL1159" s="154"/>
      <c r="AM1159" s="154"/>
      <c r="AN1159" s="154"/>
      <c r="AO1159" s="154"/>
      <c r="AP1159" s="144"/>
    </row>
    <row r="1160" spans="9:42">
      <c r="I1160" s="144"/>
      <c r="J1160" s="154"/>
      <c r="K1160" s="154"/>
      <c r="L1160" s="144"/>
      <c r="M1160" s="144"/>
      <c r="N1160" s="144"/>
      <c r="O1160" s="144"/>
      <c r="P1160" s="144"/>
      <c r="Q1160" s="144"/>
      <c r="R1160" s="144"/>
      <c r="S1160" s="42" t="s">
        <v>5246</v>
      </c>
      <c r="T1160" s="26" t="s">
        <v>5247</v>
      </c>
      <c r="U1160" s="144"/>
      <c r="V1160" s="65"/>
      <c r="W1160" s="65"/>
      <c r="X1160" s="65"/>
      <c r="Y1160" s="65"/>
      <c r="Z1160" s="144"/>
      <c r="AA1160" s="49" t="s">
        <v>5248</v>
      </c>
      <c r="AB1160" s="144"/>
      <c r="AC1160" s="59" t="str">
        <f t="shared" si="120"/>
        <v>PROVOST-Academic_Aff</v>
      </c>
      <c r="AD1160" s="79" t="str">
        <f t="shared" si="121"/>
        <v>PROVOST-Academic_Aff-101</v>
      </c>
      <c r="AE1160" s="79" t="str">
        <f t="shared" si="122"/>
        <v>PROVOST-Academic_Aff-101-2</v>
      </c>
      <c r="AF1160" s="27" t="s">
        <v>5248</v>
      </c>
      <c r="AG1160" s="21" t="str">
        <f t="shared" si="123"/>
        <v>101</v>
      </c>
      <c r="AH1160" s="144"/>
      <c r="AI1160" s="59" t="str">
        <f t="shared" si="124"/>
        <v>-</v>
      </c>
      <c r="AJ1160" s="21" t="str">
        <f t="shared" si="125"/>
        <v>-</v>
      </c>
      <c r="AK1160" s="144"/>
      <c r="AL1160" s="154"/>
      <c r="AM1160" s="154"/>
      <c r="AN1160" s="154"/>
      <c r="AO1160" s="154"/>
      <c r="AP1160" s="144"/>
    </row>
    <row r="1161" spans="9:42">
      <c r="I1161" s="144"/>
      <c r="J1161" s="154"/>
      <c r="K1161" s="154"/>
      <c r="L1161" s="144"/>
      <c r="M1161" s="144"/>
      <c r="N1161" s="144"/>
      <c r="O1161" s="144"/>
      <c r="P1161" s="144"/>
      <c r="Q1161" s="144"/>
      <c r="R1161" s="144"/>
      <c r="S1161" s="42" t="s">
        <v>5249</v>
      </c>
      <c r="T1161" s="26" t="s">
        <v>5250</v>
      </c>
      <c r="U1161" s="144"/>
      <c r="V1161" s="65"/>
      <c r="W1161" s="65"/>
      <c r="X1161" s="65"/>
      <c r="Y1161" s="65"/>
      <c r="Z1161" s="144"/>
      <c r="AA1161" s="49" t="s">
        <v>5251</v>
      </c>
      <c r="AB1161" s="144"/>
      <c r="AC1161" s="59" t="str">
        <f t="shared" si="120"/>
        <v>PROVOST-Faculty_Affairs</v>
      </c>
      <c r="AD1161" s="79" t="str">
        <f t="shared" si="121"/>
        <v>PROVOST-Faculty_Affairs-101</v>
      </c>
      <c r="AE1161" s="79" t="str">
        <f t="shared" si="122"/>
        <v>PROVOST-Faculty_Affairs-101-1</v>
      </c>
      <c r="AF1161" s="27" t="s">
        <v>5251</v>
      </c>
      <c r="AG1161" s="21" t="str">
        <f t="shared" si="123"/>
        <v>101</v>
      </c>
      <c r="AH1161" s="144"/>
      <c r="AI1161" s="59" t="str">
        <f t="shared" si="124"/>
        <v>-</v>
      </c>
      <c r="AJ1161" s="21" t="str">
        <f t="shared" si="125"/>
        <v>-</v>
      </c>
      <c r="AK1161" s="144"/>
      <c r="AL1161" s="154"/>
      <c r="AM1161" s="154"/>
      <c r="AN1161" s="154"/>
      <c r="AO1161" s="154"/>
      <c r="AP1161" s="144"/>
    </row>
    <row r="1162" spans="9:42">
      <c r="I1162" s="144"/>
      <c r="J1162" s="154"/>
      <c r="K1162" s="154"/>
      <c r="L1162" s="144"/>
      <c r="M1162" s="144"/>
      <c r="N1162" s="144"/>
      <c r="O1162" s="144"/>
      <c r="P1162" s="144"/>
      <c r="Q1162" s="144"/>
      <c r="R1162" s="144"/>
      <c r="S1162" s="42" t="s">
        <v>5252</v>
      </c>
      <c r="T1162" s="26" t="s">
        <v>5253</v>
      </c>
      <c r="U1162" s="144"/>
      <c r="V1162" s="65"/>
      <c r="W1162" s="65"/>
      <c r="X1162" s="65"/>
      <c r="Y1162" s="65"/>
      <c r="Z1162" s="144"/>
      <c r="AA1162" s="49" t="s">
        <v>5254</v>
      </c>
      <c r="AB1162" s="144"/>
      <c r="AC1162" s="59" t="str">
        <f t="shared" si="120"/>
        <v>PROVOST-Initiatives</v>
      </c>
      <c r="AD1162" s="79" t="str">
        <f t="shared" si="121"/>
        <v>PROVOST-Initiatives-101</v>
      </c>
      <c r="AE1162" s="79" t="str">
        <f t="shared" si="122"/>
        <v>PROVOST-Initiatives-101-1</v>
      </c>
      <c r="AF1162" s="27" t="s">
        <v>5254</v>
      </c>
      <c r="AG1162" s="21" t="str">
        <f t="shared" si="123"/>
        <v>101</v>
      </c>
      <c r="AH1162" s="144"/>
      <c r="AI1162" s="59" t="str">
        <f t="shared" si="124"/>
        <v>-</v>
      </c>
      <c r="AJ1162" s="21" t="str">
        <f t="shared" si="125"/>
        <v>-</v>
      </c>
      <c r="AK1162" s="144"/>
      <c r="AL1162" s="154"/>
      <c r="AM1162" s="154"/>
      <c r="AN1162" s="154"/>
      <c r="AO1162" s="154"/>
      <c r="AP1162" s="144"/>
    </row>
    <row r="1163" spans="9:42">
      <c r="I1163" s="144"/>
      <c r="J1163" s="154"/>
      <c r="K1163" s="154"/>
      <c r="L1163" s="144"/>
      <c r="M1163" s="144"/>
      <c r="N1163" s="144"/>
      <c r="O1163" s="144"/>
      <c r="P1163" s="144"/>
      <c r="Q1163" s="144"/>
      <c r="R1163" s="144"/>
      <c r="S1163" s="42" t="s">
        <v>5255</v>
      </c>
      <c r="T1163" s="26" t="s">
        <v>3108</v>
      </c>
      <c r="U1163" s="144"/>
      <c r="V1163" s="65"/>
      <c r="W1163" s="65"/>
      <c r="X1163" s="65"/>
      <c r="Y1163" s="65"/>
      <c r="Z1163" s="144"/>
      <c r="AA1163" s="49" t="s">
        <v>5256</v>
      </c>
      <c r="AB1163" s="144"/>
      <c r="AC1163" s="59" t="str">
        <f t="shared" si="120"/>
        <v>PROVOST-Initiatives</v>
      </c>
      <c r="AD1163" s="79" t="str">
        <f t="shared" si="121"/>
        <v>PROVOST-Initiatives-101</v>
      </c>
      <c r="AE1163" s="79" t="str">
        <f t="shared" si="122"/>
        <v>PROVOST-Initiatives-101-2</v>
      </c>
      <c r="AF1163" s="27" t="s">
        <v>5256</v>
      </c>
      <c r="AG1163" s="21" t="str">
        <f t="shared" si="123"/>
        <v>101</v>
      </c>
      <c r="AH1163" s="144"/>
      <c r="AI1163" s="59" t="str">
        <f t="shared" si="124"/>
        <v>-</v>
      </c>
      <c r="AJ1163" s="21" t="str">
        <f t="shared" si="125"/>
        <v>-</v>
      </c>
      <c r="AK1163" s="144"/>
      <c r="AL1163" s="154"/>
      <c r="AM1163" s="154"/>
      <c r="AN1163" s="154"/>
      <c r="AO1163" s="154"/>
      <c r="AP1163" s="144"/>
    </row>
    <row r="1164" spans="9:42">
      <c r="I1164" s="144"/>
      <c r="J1164" s="154"/>
      <c r="K1164" s="154"/>
      <c r="L1164" s="144"/>
      <c r="M1164" s="144"/>
      <c r="N1164" s="144"/>
      <c r="O1164" s="144"/>
      <c r="P1164" s="144"/>
      <c r="Q1164" s="144"/>
      <c r="R1164" s="144"/>
      <c r="S1164" s="42" t="s">
        <v>5257</v>
      </c>
      <c r="T1164" s="26" t="s">
        <v>3108</v>
      </c>
      <c r="U1164" s="144"/>
      <c r="V1164" s="65"/>
      <c r="W1164" s="65"/>
      <c r="X1164" s="65"/>
      <c r="Y1164" s="65"/>
      <c r="Z1164" s="144"/>
      <c r="AA1164" s="49" t="s">
        <v>5258</v>
      </c>
      <c r="AB1164" s="144"/>
      <c r="AC1164" s="59" t="str">
        <f t="shared" si="120"/>
        <v>PROVOST-Initiatives</v>
      </c>
      <c r="AD1164" s="79" t="str">
        <f t="shared" si="121"/>
        <v>PROVOST-Initiatives-101</v>
      </c>
      <c r="AE1164" s="79" t="str">
        <f t="shared" si="122"/>
        <v>PROVOST-Initiatives-101-3</v>
      </c>
      <c r="AF1164" s="27" t="s">
        <v>5258</v>
      </c>
      <c r="AG1164" s="21" t="str">
        <f t="shared" si="123"/>
        <v>101</v>
      </c>
      <c r="AH1164" s="144"/>
      <c r="AI1164" s="59" t="str">
        <f t="shared" si="124"/>
        <v>-</v>
      </c>
      <c r="AJ1164" s="21" t="str">
        <f t="shared" si="125"/>
        <v>-</v>
      </c>
      <c r="AK1164" s="144"/>
      <c r="AL1164" s="154"/>
      <c r="AM1164" s="154"/>
      <c r="AN1164" s="154"/>
      <c r="AO1164" s="154"/>
      <c r="AP1164" s="144"/>
    </row>
    <row r="1165" spans="9:42">
      <c r="I1165" s="144"/>
      <c r="J1165" s="154"/>
      <c r="K1165" s="154"/>
      <c r="L1165" s="144"/>
      <c r="M1165" s="144"/>
      <c r="N1165" s="144"/>
      <c r="O1165" s="144"/>
      <c r="P1165" s="144"/>
      <c r="Q1165" s="144"/>
      <c r="R1165" s="144"/>
      <c r="S1165" s="42" t="s">
        <v>5259</v>
      </c>
      <c r="T1165" s="26" t="s">
        <v>4851</v>
      </c>
      <c r="U1165" s="144"/>
      <c r="V1165" s="65"/>
      <c r="W1165" s="65"/>
      <c r="X1165" s="65"/>
      <c r="Y1165" s="65"/>
      <c r="Z1165" s="144"/>
      <c r="AA1165" s="49" t="s">
        <v>5260</v>
      </c>
      <c r="AB1165" s="144"/>
      <c r="AC1165" s="59" t="str">
        <f t="shared" si="120"/>
        <v>PROVOST-Initiatives</v>
      </c>
      <c r="AD1165" s="79" t="str">
        <f t="shared" si="121"/>
        <v>PROVOST-Initiatives-101</v>
      </c>
      <c r="AE1165" s="79" t="str">
        <f t="shared" si="122"/>
        <v>PROVOST-Initiatives-101-4</v>
      </c>
      <c r="AF1165" s="27" t="s">
        <v>5260</v>
      </c>
      <c r="AG1165" s="21" t="str">
        <f t="shared" si="123"/>
        <v>101</v>
      </c>
      <c r="AH1165" s="144"/>
      <c r="AI1165" s="59" t="str">
        <f t="shared" si="124"/>
        <v>-</v>
      </c>
      <c r="AJ1165" s="21" t="str">
        <f t="shared" si="125"/>
        <v>-</v>
      </c>
      <c r="AK1165" s="144"/>
      <c r="AL1165" s="154"/>
      <c r="AM1165" s="154"/>
      <c r="AN1165" s="154"/>
      <c r="AO1165" s="154"/>
      <c r="AP1165" s="144"/>
    </row>
    <row r="1166" spans="9:42">
      <c r="I1166" s="144"/>
      <c r="J1166" s="154"/>
      <c r="K1166" s="154"/>
      <c r="L1166" s="144"/>
      <c r="M1166" s="144"/>
      <c r="N1166" s="144"/>
      <c r="O1166" s="144"/>
      <c r="P1166" s="144"/>
      <c r="Q1166" s="144"/>
      <c r="R1166" s="144"/>
      <c r="S1166" s="42" t="s">
        <v>5261</v>
      </c>
      <c r="T1166" s="26" t="s">
        <v>5262</v>
      </c>
      <c r="U1166" s="144"/>
      <c r="V1166" s="65"/>
      <c r="W1166" s="65"/>
      <c r="X1166" s="65"/>
      <c r="Y1166" s="65"/>
      <c r="Z1166" s="144"/>
      <c r="AA1166" s="49" t="s">
        <v>5263</v>
      </c>
      <c r="AB1166" s="144"/>
      <c r="AC1166" s="59" t="str">
        <f t="shared" si="120"/>
        <v>PROVOST-Global_Strategies</v>
      </c>
      <c r="AD1166" s="79" t="str">
        <f t="shared" si="121"/>
        <v>PROVOST-Global_Strategies-101</v>
      </c>
      <c r="AE1166" s="79" t="str">
        <f t="shared" si="122"/>
        <v>PROVOST-Global_Strategies-101-1</v>
      </c>
      <c r="AF1166" s="27" t="s">
        <v>5263</v>
      </c>
      <c r="AG1166" s="21" t="str">
        <f t="shared" si="123"/>
        <v>101</v>
      </c>
      <c r="AH1166" s="144"/>
      <c r="AI1166" s="59" t="str">
        <f t="shared" si="124"/>
        <v>-</v>
      </c>
      <c r="AJ1166" s="21" t="str">
        <f t="shared" si="125"/>
        <v>-</v>
      </c>
      <c r="AK1166" s="144"/>
      <c r="AL1166" s="154"/>
      <c r="AM1166" s="154"/>
      <c r="AN1166" s="154"/>
      <c r="AO1166" s="154"/>
      <c r="AP1166" s="144"/>
    </row>
    <row r="1167" spans="9:42">
      <c r="I1167" s="144"/>
      <c r="J1167" s="154"/>
      <c r="K1167" s="154"/>
      <c r="L1167" s="144"/>
      <c r="M1167" s="144"/>
      <c r="N1167" s="144"/>
      <c r="O1167" s="144"/>
      <c r="P1167" s="144"/>
      <c r="Q1167" s="144"/>
      <c r="R1167" s="144"/>
      <c r="S1167" s="42" t="s">
        <v>5264</v>
      </c>
      <c r="T1167" s="26" t="s">
        <v>3108</v>
      </c>
      <c r="U1167" s="144"/>
      <c r="V1167" s="65"/>
      <c r="W1167" s="65"/>
      <c r="X1167" s="65"/>
      <c r="Y1167" s="65"/>
      <c r="Z1167" s="144"/>
      <c r="AA1167" s="49" t="s">
        <v>5265</v>
      </c>
      <c r="AB1167" s="144"/>
      <c r="AC1167" s="59" t="str">
        <f t="shared" si="120"/>
        <v>PROVOST-Global_Strategies</v>
      </c>
      <c r="AD1167" s="79" t="str">
        <f t="shared" si="121"/>
        <v>PROVOST-Global_Strategies-101</v>
      </c>
      <c r="AE1167" s="79" t="str">
        <f t="shared" si="122"/>
        <v>PROVOST-Global_Strategies-101-2</v>
      </c>
      <c r="AF1167" s="27" t="s">
        <v>5265</v>
      </c>
      <c r="AG1167" s="21" t="str">
        <f t="shared" si="123"/>
        <v>101</v>
      </c>
      <c r="AH1167" s="144"/>
      <c r="AI1167" s="59" t="str">
        <f t="shared" si="124"/>
        <v>-</v>
      </c>
      <c r="AJ1167" s="21" t="str">
        <f t="shared" si="125"/>
        <v>-</v>
      </c>
      <c r="AK1167" s="144"/>
      <c r="AL1167" s="154"/>
      <c r="AM1167" s="154"/>
      <c r="AN1167" s="154"/>
      <c r="AO1167" s="154"/>
      <c r="AP1167" s="144"/>
    </row>
    <row r="1168" spans="9:42">
      <c r="I1168" s="144"/>
      <c r="J1168" s="154"/>
      <c r="K1168" s="154"/>
      <c r="L1168" s="144"/>
      <c r="M1168" s="144"/>
      <c r="N1168" s="144"/>
      <c r="O1168" s="144"/>
      <c r="P1168" s="144"/>
      <c r="Q1168" s="144"/>
      <c r="R1168" s="144"/>
      <c r="S1168" s="42" t="s">
        <v>5266</v>
      </c>
      <c r="T1168" s="26" t="s">
        <v>5267</v>
      </c>
      <c r="U1168" s="144"/>
      <c r="V1168" s="65"/>
      <c r="W1168" s="65"/>
      <c r="X1168" s="65"/>
      <c r="Y1168" s="65"/>
      <c r="Z1168" s="144"/>
      <c r="AA1168" s="49" t="s">
        <v>5268</v>
      </c>
      <c r="AB1168" s="144"/>
      <c r="AC1168" s="59" t="str">
        <f t="shared" si="120"/>
        <v>ATL</v>
      </c>
      <c r="AD1168" s="79" t="str">
        <f t="shared" si="121"/>
        <v>ATL-101</v>
      </c>
      <c r="AE1168" s="79" t="str">
        <f t="shared" si="122"/>
        <v>ATL-101-1</v>
      </c>
      <c r="AF1168" s="27" t="s">
        <v>5268</v>
      </c>
      <c r="AG1168" s="21" t="str">
        <f t="shared" si="123"/>
        <v>101</v>
      </c>
      <c r="AH1168" s="144"/>
      <c r="AI1168" s="59" t="str">
        <f t="shared" si="124"/>
        <v>-</v>
      </c>
      <c r="AJ1168" s="21" t="str">
        <f t="shared" si="125"/>
        <v>-</v>
      </c>
      <c r="AK1168" s="144"/>
      <c r="AL1168" s="154"/>
      <c r="AM1168" s="154"/>
      <c r="AN1168" s="154"/>
      <c r="AO1168" s="154"/>
      <c r="AP1168" s="144"/>
    </row>
    <row r="1169" spans="9:42">
      <c r="I1169" s="144"/>
      <c r="J1169" s="154"/>
      <c r="K1169" s="154"/>
      <c r="L1169" s="144"/>
      <c r="M1169" s="144"/>
      <c r="N1169" s="144"/>
      <c r="O1169" s="144"/>
      <c r="P1169" s="144"/>
      <c r="Q1169" s="144"/>
      <c r="R1169" s="144"/>
      <c r="S1169" s="42" t="s">
        <v>5269</v>
      </c>
      <c r="T1169" s="26" t="s">
        <v>5270</v>
      </c>
      <c r="U1169" s="144"/>
      <c r="V1169" s="65"/>
      <c r="W1169" s="65"/>
      <c r="X1169" s="65"/>
      <c r="Y1169" s="65"/>
      <c r="Z1169" s="144"/>
      <c r="AA1169" s="49" t="s">
        <v>5271</v>
      </c>
      <c r="AB1169" s="144"/>
      <c r="AC1169" s="59" t="str">
        <f t="shared" si="120"/>
        <v>CELS</v>
      </c>
      <c r="AD1169" s="79" t="str">
        <f t="shared" si="121"/>
        <v>CELS-101</v>
      </c>
      <c r="AE1169" s="79" t="str">
        <f t="shared" si="122"/>
        <v>CELS-101-1</v>
      </c>
      <c r="AF1169" s="27" t="s">
        <v>5271</v>
      </c>
      <c r="AG1169" s="21" t="str">
        <f t="shared" si="123"/>
        <v>101</v>
      </c>
      <c r="AH1169" s="144"/>
      <c r="AI1169" s="59" t="str">
        <f t="shared" si="124"/>
        <v>-</v>
      </c>
      <c r="AJ1169" s="21" t="str">
        <f t="shared" si="125"/>
        <v>-</v>
      </c>
      <c r="AK1169" s="144"/>
      <c r="AL1169" s="154"/>
      <c r="AM1169" s="154"/>
      <c r="AN1169" s="154"/>
      <c r="AO1169" s="154"/>
      <c r="AP1169" s="144"/>
    </row>
    <row r="1170" spans="9:42">
      <c r="I1170" s="144"/>
      <c r="J1170" s="154"/>
      <c r="K1170" s="154"/>
      <c r="L1170" s="144"/>
      <c r="M1170" s="144"/>
      <c r="N1170" s="144"/>
      <c r="O1170" s="144"/>
      <c r="P1170" s="144"/>
      <c r="Q1170" s="144"/>
      <c r="R1170" s="144"/>
      <c r="S1170" s="42" t="s">
        <v>5272</v>
      </c>
      <c r="T1170" s="26" t="s">
        <v>5273</v>
      </c>
      <c r="U1170" s="144"/>
      <c r="V1170" s="65"/>
      <c r="W1170" s="65"/>
      <c r="X1170" s="65"/>
      <c r="Y1170" s="65"/>
      <c r="Z1170" s="144"/>
      <c r="AA1170" s="49" t="s">
        <v>5274</v>
      </c>
      <c r="AB1170" s="144"/>
      <c r="AC1170" s="59" t="str">
        <f t="shared" si="120"/>
        <v>CELS</v>
      </c>
      <c r="AD1170" s="79" t="str">
        <f t="shared" si="121"/>
        <v>CELS-101</v>
      </c>
      <c r="AE1170" s="79" t="str">
        <f t="shared" si="122"/>
        <v>CELS-101-2</v>
      </c>
      <c r="AF1170" s="27" t="s">
        <v>5274</v>
      </c>
      <c r="AG1170" s="21" t="str">
        <f t="shared" si="123"/>
        <v>101</v>
      </c>
      <c r="AH1170" s="144"/>
      <c r="AI1170" s="59" t="str">
        <f t="shared" si="124"/>
        <v>-</v>
      </c>
      <c r="AJ1170" s="21" t="str">
        <f t="shared" si="125"/>
        <v>-</v>
      </c>
      <c r="AK1170" s="144"/>
      <c r="AL1170" s="154"/>
      <c r="AM1170" s="154"/>
      <c r="AN1170" s="154"/>
      <c r="AO1170" s="154"/>
      <c r="AP1170" s="144"/>
    </row>
    <row r="1171" spans="9:42">
      <c r="I1171" s="144"/>
      <c r="J1171" s="154"/>
      <c r="K1171" s="154"/>
      <c r="L1171" s="144"/>
      <c r="M1171" s="144"/>
      <c r="N1171" s="144"/>
      <c r="O1171" s="144"/>
      <c r="P1171" s="144"/>
      <c r="Q1171" s="144"/>
      <c r="R1171" s="144"/>
      <c r="S1171" s="42" t="s">
        <v>5275</v>
      </c>
      <c r="T1171" s="26" t="s">
        <v>5276</v>
      </c>
      <c r="U1171" s="144"/>
      <c r="V1171" s="65"/>
      <c r="W1171" s="65"/>
      <c r="X1171" s="65"/>
      <c r="Y1171" s="65"/>
      <c r="Z1171" s="144"/>
      <c r="AA1171" s="49" t="s">
        <v>5277</v>
      </c>
      <c r="AB1171" s="144"/>
      <c r="AC1171" s="59" t="str">
        <f t="shared" si="120"/>
        <v>CELS</v>
      </c>
      <c r="AD1171" s="79" t="str">
        <f t="shared" si="121"/>
        <v>CELS-101</v>
      </c>
      <c r="AE1171" s="79" t="str">
        <f t="shared" si="122"/>
        <v>CELS-101-3</v>
      </c>
      <c r="AF1171" s="27" t="s">
        <v>5277</v>
      </c>
      <c r="AG1171" s="21" t="str">
        <f t="shared" si="123"/>
        <v>101</v>
      </c>
      <c r="AH1171" s="144"/>
      <c r="AI1171" s="59" t="str">
        <f t="shared" si="124"/>
        <v>-</v>
      </c>
      <c r="AJ1171" s="21" t="str">
        <f t="shared" si="125"/>
        <v>-</v>
      </c>
      <c r="AK1171" s="144"/>
      <c r="AL1171" s="154"/>
      <c r="AM1171" s="154"/>
      <c r="AN1171" s="154"/>
      <c r="AO1171" s="154"/>
      <c r="AP1171" s="144"/>
    </row>
    <row r="1172" spans="9:42">
      <c r="I1172" s="144"/>
      <c r="J1172" s="154"/>
      <c r="K1172" s="154"/>
      <c r="L1172" s="144"/>
      <c r="M1172" s="144"/>
      <c r="N1172" s="144"/>
      <c r="O1172" s="144"/>
      <c r="P1172" s="144"/>
      <c r="Q1172" s="144"/>
      <c r="R1172" s="144"/>
      <c r="S1172" s="42" t="s">
        <v>5278</v>
      </c>
      <c r="T1172" s="26" t="s">
        <v>5279</v>
      </c>
      <c r="U1172" s="144"/>
      <c r="V1172" s="65"/>
      <c r="W1172" s="65"/>
      <c r="X1172" s="65"/>
      <c r="Y1172" s="65"/>
      <c r="Z1172" s="144"/>
      <c r="AA1172" s="49" t="s">
        <v>5280</v>
      </c>
      <c r="AB1172" s="144"/>
      <c r="AC1172" s="59" t="str">
        <f t="shared" si="120"/>
        <v>CELS</v>
      </c>
      <c r="AD1172" s="79" t="str">
        <f t="shared" si="121"/>
        <v>CELS-101</v>
      </c>
      <c r="AE1172" s="79" t="str">
        <f t="shared" si="122"/>
        <v>CELS-101-4</v>
      </c>
      <c r="AF1172" s="27" t="s">
        <v>5280</v>
      </c>
      <c r="AG1172" s="21" t="str">
        <f t="shared" si="123"/>
        <v>101</v>
      </c>
      <c r="AH1172" s="144"/>
      <c r="AI1172" s="59" t="str">
        <f t="shared" si="124"/>
        <v>-</v>
      </c>
      <c r="AJ1172" s="21" t="str">
        <f t="shared" si="125"/>
        <v>-</v>
      </c>
      <c r="AK1172" s="144"/>
      <c r="AL1172" s="154"/>
      <c r="AM1172" s="154"/>
      <c r="AN1172" s="154"/>
      <c r="AO1172" s="154"/>
      <c r="AP1172" s="144"/>
    </row>
    <row r="1173" spans="9:42">
      <c r="I1173" s="144"/>
      <c r="J1173" s="154"/>
      <c r="K1173" s="154"/>
      <c r="L1173" s="144"/>
      <c r="M1173" s="144"/>
      <c r="N1173" s="144"/>
      <c r="O1173" s="144"/>
      <c r="P1173" s="144"/>
      <c r="Q1173" s="144"/>
      <c r="R1173" s="144"/>
      <c r="S1173" s="42" t="s">
        <v>5281</v>
      </c>
      <c r="T1173" s="26" t="s">
        <v>5282</v>
      </c>
      <c r="U1173" s="144"/>
      <c r="V1173" s="65"/>
      <c r="W1173" s="65"/>
      <c r="X1173" s="65"/>
      <c r="Y1173" s="65"/>
      <c r="Z1173" s="144"/>
      <c r="AA1173" s="49" t="s">
        <v>5283</v>
      </c>
      <c r="AB1173" s="144"/>
      <c r="AC1173" s="59" t="str">
        <f t="shared" si="120"/>
        <v>CELS</v>
      </c>
      <c r="AD1173" s="79" t="str">
        <f t="shared" si="121"/>
        <v>CELS-101</v>
      </c>
      <c r="AE1173" s="79" t="str">
        <f t="shared" si="122"/>
        <v>CELS-101-5</v>
      </c>
      <c r="AF1173" s="27" t="s">
        <v>5283</v>
      </c>
      <c r="AG1173" s="21" t="str">
        <f t="shared" si="123"/>
        <v>101</v>
      </c>
      <c r="AH1173" s="144"/>
      <c r="AI1173" s="59" t="str">
        <f t="shared" si="124"/>
        <v>-</v>
      </c>
      <c r="AJ1173" s="21" t="str">
        <f t="shared" si="125"/>
        <v>-</v>
      </c>
      <c r="AK1173" s="144"/>
      <c r="AL1173" s="154"/>
      <c r="AM1173" s="154"/>
      <c r="AN1173" s="154"/>
      <c r="AO1173" s="154"/>
      <c r="AP1173" s="144"/>
    </row>
    <row r="1174" spans="9:42">
      <c r="I1174" s="144"/>
      <c r="J1174" s="154"/>
      <c r="K1174" s="154"/>
      <c r="L1174" s="144"/>
      <c r="M1174" s="144"/>
      <c r="N1174" s="144"/>
      <c r="O1174" s="144"/>
      <c r="P1174" s="144"/>
      <c r="Q1174" s="144"/>
      <c r="R1174" s="144"/>
      <c r="S1174" s="42" t="s">
        <v>5284</v>
      </c>
      <c r="T1174" s="26" t="s">
        <v>5285</v>
      </c>
      <c r="U1174" s="144"/>
      <c r="V1174" s="65"/>
      <c r="W1174" s="65"/>
      <c r="X1174" s="65"/>
      <c r="Y1174" s="65"/>
      <c r="Z1174" s="144"/>
      <c r="AA1174" s="49" t="s">
        <v>5286</v>
      </c>
      <c r="AB1174" s="144"/>
      <c r="AC1174" s="59" t="str">
        <f t="shared" si="120"/>
        <v>CELS</v>
      </c>
      <c r="AD1174" s="79" t="str">
        <f t="shared" si="121"/>
        <v>CELS-101</v>
      </c>
      <c r="AE1174" s="79" t="str">
        <f t="shared" si="122"/>
        <v>CELS-101-6</v>
      </c>
      <c r="AF1174" s="27" t="s">
        <v>5286</v>
      </c>
      <c r="AG1174" s="21" t="str">
        <f t="shared" si="123"/>
        <v>101</v>
      </c>
      <c r="AH1174" s="144"/>
      <c r="AI1174" s="59" t="str">
        <f t="shared" si="124"/>
        <v>-</v>
      </c>
      <c r="AJ1174" s="21" t="str">
        <f t="shared" si="125"/>
        <v>-</v>
      </c>
      <c r="AK1174" s="144"/>
      <c r="AL1174" s="154"/>
      <c r="AM1174" s="154"/>
      <c r="AN1174" s="154"/>
      <c r="AO1174" s="154"/>
      <c r="AP1174" s="144"/>
    </row>
    <row r="1175" spans="9:42">
      <c r="I1175" s="144"/>
      <c r="J1175" s="154"/>
      <c r="K1175" s="154"/>
      <c r="L1175" s="144"/>
      <c r="M1175" s="144"/>
      <c r="N1175" s="144"/>
      <c r="O1175" s="144"/>
      <c r="P1175" s="144"/>
      <c r="Q1175" s="144"/>
      <c r="R1175" s="144"/>
      <c r="S1175" s="42" t="s">
        <v>5287</v>
      </c>
      <c r="T1175" s="26" t="s">
        <v>3108</v>
      </c>
      <c r="U1175" s="144"/>
      <c r="V1175" s="65"/>
      <c r="W1175" s="65"/>
      <c r="X1175" s="65"/>
      <c r="Y1175" s="65"/>
      <c r="Z1175" s="144"/>
      <c r="AA1175" s="49" t="s">
        <v>5288</v>
      </c>
      <c r="AB1175" s="144"/>
      <c r="AC1175" s="59" t="str">
        <f t="shared" si="120"/>
        <v>CELS</v>
      </c>
      <c r="AD1175" s="79" t="str">
        <f t="shared" si="121"/>
        <v>CELS-101</v>
      </c>
      <c r="AE1175" s="79" t="str">
        <f t="shared" si="122"/>
        <v>CELS-101-7</v>
      </c>
      <c r="AF1175" s="27" t="s">
        <v>5288</v>
      </c>
      <c r="AG1175" s="21" t="str">
        <f t="shared" si="123"/>
        <v>101</v>
      </c>
      <c r="AH1175" s="144"/>
      <c r="AI1175" s="59" t="str">
        <f t="shared" si="124"/>
        <v>-</v>
      </c>
      <c r="AJ1175" s="21" t="str">
        <f t="shared" si="125"/>
        <v>-</v>
      </c>
      <c r="AK1175" s="144"/>
      <c r="AL1175" s="154"/>
      <c r="AM1175" s="154"/>
      <c r="AN1175" s="154"/>
      <c r="AO1175" s="154"/>
      <c r="AP1175" s="144"/>
    </row>
    <row r="1176" spans="9:42">
      <c r="I1176" s="144"/>
      <c r="J1176" s="154"/>
      <c r="K1176" s="154"/>
      <c r="L1176" s="144"/>
      <c r="M1176" s="144"/>
      <c r="N1176" s="144"/>
      <c r="O1176" s="144"/>
      <c r="P1176" s="144"/>
      <c r="Q1176" s="144"/>
      <c r="R1176" s="144"/>
      <c r="S1176" s="42" t="s">
        <v>5289</v>
      </c>
      <c r="T1176" s="26" t="s">
        <v>3108</v>
      </c>
      <c r="U1176" s="144"/>
      <c r="V1176" s="65"/>
      <c r="W1176" s="65"/>
      <c r="X1176" s="65"/>
      <c r="Y1176" s="65"/>
      <c r="Z1176" s="144"/>
      <c r="AA1176" s="49" t="s">
        <v>5290</v>
      </c>
      <c r="AB1176" s="144"/>
      <c r="AC1176" s="59" t="str">
        <f t="shared" si="120"/>
        <v>CELS</v>
      </c>
      <c r="AD1176" s="79" t="str">
        <f t="shared" si="121"/>
        <v>CELS-101</v>
      </c>
      <c r="AE1176" s="79" t="str">
        <f t="shared" si="122"/>
        <v>CELS-101-8</v>
      </c>
      <c r="AF1176" s="27" t="s">
        <v>5290</v>
      </c>
      <c r="AG1176" s="21" t="str">
        <f t="shared" si="123"/>
        <v>101</v>
      </c>
      <c r="AH1176" s="144"/>
      <c r="AI1176" s="59" t="str">
        <f t="shared" si="124"/>
        <v>-</v>
      </c>
      <c r="AJ1176" s="21" t="str">
        <f t="shared" si="125"/>
        <v>-</v>
      </c>
      <c r="AK1176" s="144"/>
      <c r="AL1176" s="154"/>
      <c r="AM1176" s="154"/>
      <c r="AN1176" s="154"/>
      <c r="AO1176" s="154"/>
      <c r="AP1176" s="144"/>
    </row>
    <row r="1177" spans="9:42">
      <c r="I1177" s="144"/>
      <c r="J1177" s="154"/>
      <c r="K1177" s="154"/>
      <c r="L1177" s="144"/>
      <c r="M1177" s="144"/>
      <c r="N1177" s="144"/>
      <c r="O1177" s="144"/>
      <c r="P1177" s="144"/>
      <c r="Q1177" s="144"/>
      <c r="R1177" s="144"/>
      <c r="S1177" s="42" t="s">
        <v>5291</v>
      </c>
      <c r="T1177" s="26" t="s">
        <v>5292</v>
      </c>
      <c r="U1177" s="144"/>
      <c r="V1177" s="65"/>
      <c r="W1177" s="65"/>
      <c r="X1177" s="65"/>
      <c r="Y1177" s="65"/>
      <c r="Z1177" s="144"/>
      <c r="AA1177" s="49" t="s">
        <v>5293</v>
      </c>
      <c r="AB1177" s="144"/>
      <c r="AC1177" s="59" t="str">
        <f t="shared" si="120"/>
        <v>CELS</v>
      </c>
      <c r="AD1177" s="79" t="str">
        <f t="shared" si="121"/>
        <v>CELS-101</v>
      </c>
      <c r="AE1177" s="79" t="str">
        <f t="shared" si="122"/>
        <v>CELS-101-9</v>
      </c>
      <c r="AF1177" s="27" t="s">
        <v>5293</v>
      </c>
      <c r="AG1177" s="21" t="str">
        <f t="shared" si="123"/>
        <v>101</v>
      </c>
      <c r="AH1177" s="144"/>
      <c r="AI1177" s="59" t="str">
        <f t="shared" si="124"/>
        <v>-</v>
      </c>
      <c r="AJ1177" s="21" t="str">
        <f t="shared" si="125"/>
        <v>-</v>
      </c>
      <c r="AK1177" s="144"/>
      <c r="AL1177" s="154"/>
      <c r="AM1177" s="154"/>
      <c r="AN1177" s="154"/>
      <c r="AO1177" s="154"/>
      <c r="AP1177" s="144"/>
    </row>
    <row r="1178" spans="9:42">
      <c r="I1178" s="144"/>
      <c r="J1178" s="154"/>
      <c r="K1178" s="154"/>
      <c r="L1178" s="144"/>
      <c r="M1178" s="144"/>
      <c r="N1178" s="144"/>
      <c r="O1178" s="144"/>
      <c r="P1178" s="144"/>
      <c r="Q1178" s="144"/>
      <c r="R1178" s="144"/>
      <c r="S1178" s="42" t="s">
        <v>5294</v>
      </c>
      <c r="T1178" s="26" t="s">
        <v>3108</v>
      </c>
      <c r="U1178" s="144"/>
      <c r="V1178" s="65"/>
      <c r="W1178" s="65"/>
      <c r="X1178" s="65"/>
      <c r="Y1178" s="65"/>
      <c r="Z1178" s="144"/>
      <c r="AA1178" s="49" t="s">
        <v>5295</v>
      </c>
      <c r="AB1178" s="144"/>
      <c r="AC1178" s="59" t="str">
        <f t="shared" si="120"/>
        <v>CELS</v>
      </c>
      <c r="AD1178" s="79" t="str">
        <f t="shared" si="121"/>
        <v>CELS-101</v>
      </c>
      <c r="AE1178" s="79" t="str">
        <f t="shared" si="122"/>
        <v>CELS-101-10</v>
      </c>
      <c r="AF1178" s="27" t="s">
        <v>5295</v>
      </c>
      <c r="AG1178" s="21" t="str">
        <f t="shared" si="123"/>
        <v>101</v>
      </c>
      <c r="AH1178" s="144"/>
      <c r="AI1178" s="59" t="str">
        <f t="shared" si="124"/>
        <v>-</v>
      </c>
      <c r="AJ1178" s="21" t="str">
        <f t="shared" si="125"/>
        <v>-</v>
      </c>
      <c r="AK1178" s="144"/>
      <c r="AL1178" s="154"/>
      <c r="AM1178" s="154"/>
      <c r="AN1178" s="154"/>
      <c r="AO1178" s="154"/>
      <c r="AP1178" s="144"/>
    </row>
    <row r="1179" spans="9:42">
      <c r="I1179" s="144"/>
      <c r="J1179" s="154"/>
      <c r="K1179" s="154"/>
      <c r="L1179" s="144"/>
      <c r="M1179" s="144"/>
      <c r="N1179" s="144"/>
      <c r="O1179" s="144"/>
      <c r="P1179" s="144"/>
      <c r="Q1179" s="144"/>
      <c r="R1179" s="144"/>
      <c r="S1179" s="42" t="s">
        <v>5296</v>
      </c>
      <c r="T1179" s="26" t="s">
        <v>5297</v>
      </c>
      <c r="U1179" s="144"/>
      <c r="V1179" s="65"/>
      <c r="W1179" s="65"/>
      <c r="X1179" s="65"/>
      <c r="Y1179" s="65"/>
      <c r="Z1179" s="144"/>
      <c r="AA1179" s="49" t="s">
        <v>5298</v>
      </c>
      <c r="AB1179" s="144"/>
      <c r="AC1179" s="59" t="str">
        <f t="shared" si="120"/>
        <v>CELS</v>
      </c>
      <c r="AD1179" s="79" t="str">
        <f t="shared" si="121"/>
        <v>CELS-101</v>
      </c>
      <c r="AE1179" s="79" t="str">
        <f t="shared" si="122"/>
        <v>CELS-101-11</v>
      </c>
      <c r="AF1179" s="27" t="s">
        <v>5298</v>
      </c>
      <c r="AG1179" s="21" t="str">
        <f t="shared" si="123"/>
        <v>101</v>
      </c>
      <c r="AH1179" s="144"/>
      <c r="AI1179" s="59" t="str">
        <f t="shared" si="124"/>
        <v>-</v>
      </c>
      <c r="AJ1179" s="21" t="str">
        <f t="shared" si="125"/>
        <v>-</v>
      </c>
      <c r="AK1179" s="144"/>
      <c r="AL1179" s="154"/>
      <c r="AM1179" s="154"/>
      <c r="AN1179" s="154"/>
      <c r="AO1179" s="154"/>
      <c r="AP1179" s="144"/>
    </row>
    <row r="1180" spans="9:42">
      <c r="I1180" s="144"/>
      <c r="J1180" s="154"/>
      <c r="K1180" s="154"/>
      <c r="L1180" s="144"/>
      <c r="M1180" s="144"/>
      <c r="N1180" s="144"/>
      <c r="O1180" s="144"/>
      <c r="P1180" s="144"/>
      <c r="Q1180" s="144"/>
      <c r="R1180" s="144"/>
      <c r="S1180" s="42" t="s">
        <v>5299</v>
      </c>
      <c r="T1180" s="26" t="s">
        <v>5300</v>
      </c>
      <c r="U1180" s="144"/>
      <c r="V1180" s="65"/>
      <c r="W1180" s="65"/>
      <c r="X1180" s="65"/>
      <c r="Y1180" s="65"/>
      <c r="Z1180" s="144"/>
      <c r="AA1180" s="49" t="s">
        <v>5301</v>
      </c>
      <c r="AB1180" s="144"/>
      <c r="AC1180" s="59" t="str">
        <f t="shared" si="120"/>
        <v>CELS</v>
      </c>
      <c r="AD1180" s="79" t="str">
        <f t="shared" si="121"/>
        <v>CELS-101</v>
      </c>
      <c r="AE1180" s="79" t="str">
        <f t="shared" si="122"/>
        <v>CELS-101-12</v>
      </c>
      <c r="AF1180" s="27" t="s">
        <v>5301</v>
      </c>
      <c r="AG1180" s="21" t="str">
        <f t="shared" si="123"/>
        <v>101</v>
      </c>
      <c r="AH1180" s="144"/>
      <c r="AI1180" s="59" t="str">
        <f t="shared" si="124"/>
        <v>-</v>
      </c>
      <c r="AJ1180" s="21" t="str">
        <f t="shared" si="125"/>
        <v>-</v>
      </c>
      <c r="AK1180" s="144"/>
      <c r="AL1180" s="154"/>
      <c r="AM1180" s="154"/>
      <c r="AN1180" s="154"/>
      <c r="AO1180" s="154"/>
      <c r="AP1180" s="144"/>
    </row>
    <row r="1181" spans="9:42">
      <c r="I1181" s="144"/>
      <c r="J1181" s="154"/>
      <c r="K1181" s="154"/>
      <c r="L1181" s="144"/>
      <c r="M1181" s="144"/>
      <c r="N1181" s="144"/>
      <c r="O1181" s="144"/>
      <c r="P1181" s="144"/>
      <c r="Q1181" s="144"/>
      <c r="R1181" s="144"/>
      <c r="S1181" s="42" t="s">
        <v>5302</v>
      </c>
      <c r="T1181" s="26" t="s">
        <v>5303</v>
      </c>
      <c r="U1181" s="144"/>
      <c r="V1181" s="65"/>
      <c r="W1181" s="65"/>
      <c r="X1181" s="65"/>
      <c r="Y1181" s="65"/>
      <c r="Z1181" s="144"/>
      <c r="AA1181" s="49" t="s">
        <v>5304</v>
      </c>
      <c r="AB1181" s="144"/>
      <c r="AC1181" s="59" t="str">
        <f t="shared" si="120"/>
        <v>CELS</v>
      </c>
      <c r="AD1181" s="79" t="str">
        <f t="shared" si="121"/>
        <v>CELS-101</v>
      </c>
      <c r="AE1181" s="79" t="str">
        <f t="shared" si="122"/>
        <v>CELS-101-13</v>
      </c>
      <c r="AF1181" s="27" t="s">
        <v>5304</v>
      </c>
      <c r="AG1181" s="21" t="str">
        <f t="shared" si="123"/>
        <v>101</v>
      </c>
      <c r="AH1181" s="144"/>
      <c r="AI1181" s="59" t="str">
        <f t="shared" si="124"/>
        <v>-</v>
      </c>
      <c r="AJ1181" s="21" t="str">
        <f t="shared" si="125"/>
        <v>-</v>
      </c>
      <c r="AK1181" s="144"/>
      <c r="AL1181" s="154"/>
      <c r="AM1181" s="154"/>
      <c r="AN1181" s="154"/>
      <c r="AO1181" s="154"/>
      <c r="AP1181" s="144"/>
    </row>
    <row r="1182" spans="9:42">
      <c r="I1182" s="144"/>
      <c r="J1182" s="154"/>
      <c r="K1182" s="154"/>
      <c r="L1182" s="144"/>
      <c r="M1182" s="144"/>
      <c r="N1182" s="144"/>
      <c r="O1182" s="144"/>
      <c r="P1182" s="144"/>
      <c r="Q1182" s="144"/>
      <c r="R1182" s="144"/>
      <c r="S1182" s="42" t="s">
        <v>5305</v>
      </c>
      <c r="T1182" s="26" t="s">
        <v>5306</v>
      </c>
      <c r="U1182" s="144"/>
      <c r="V1182" s="65"/>
      <c r="W1182" s="65"/>
      <c r="X1182" s="65"/>
      <c r="Y1182" s="65"/>
      <c r="Z1182" s="144"/>
      <c r="AA1182" s="49" t="s">
        <v>5307</v>
      </c>
      <c r="AB1182" s="144"/>
      <c r="AC1182" s="59" t="str">
        <f t="shared" si="120"/>
        <v>CELS</v>
      </c>
      <c r="AD1182" s="79" t="str">
        <f t="shared" si="121"/>
        <v>CELS-101</v>
      </c>
      <c r="AE1182" s="79" t="str">
        <f t="shared" si="122"/>
        <v>CELS-101-14</v>
      </c>
      <c r="AF1182" s="27" t="s">
        <v>5307</v>
      </c>
      <c r="AG1182" s="21" t="str">
        <f t="shared" si="123"/>
        <v>101</v>
      </c>
      <c r="AH1182" s="144"/>
      <c r="AI1182" s="59" t="str">
        <f t="shared" si="124"/>
        <v>-</v>
      </c>
      <c r="AJ1182" s="21" t="str">
        <f t="shared" si="125"/>
        <v>-</v>
      </c>
      <c r="AK1182" s="144"/>
      <c r="AL1182" s="154"/>
      <c r="AM1182" s="154"/>
      <c r="AN1182" s="154"/>
      <c r="AO1182" s="154"/>
      <c r="AP1182" s="144"/>
    </row>
    <row r="1183" spans="9:42">
      <c r="I1183" s="144"/>
      <c r="J1183" s="154"/>
      <c r="K1183" s="154"/>
      <c r="L1183" s="144"/>
      <c r="M1183" s="144"/>
      <c r="N1183" s="144"/>
      <c r="O1183" s="144"/>
      <c r="P1183" s="144"/>
      <c r="Q1183" s="144"/>
      <c r="R1183" s="144"/>
      <c r="S1183" s="42" t="s">
        <v>5308</v>
      </c>
      <c r="T1183" s="26" t="s">
        <v>5309</v>
      </c>
      <c r="U1183" s="144"/>
      <c r="V1183" s="65"/>
      <c r="W1183" s="65"/>
      <c r="X1183" s="65"/>
      <c r="Y1183" s="65"/>
      <c r="Z1183" s="144"/>
      <c r="AA1183" s="49" t="s">
        <v>5310</v>
      </c>
      <c r="AB1183" s="144"/>
      <c r="AC1183" s="59" t="str">
        <f t="shared" si="120"/>
        <v>CELS</v>
      </c>
      <c r="AD1183" s="79" t="str">
        <f t="shared" si="121"/>
        <v>CELS-101</v>
      </c>
      <c r="AE1183" s="79" t="str">
        <f t="shared" si="122"/>
        <v>CELS-101-15</v>
      </c>
      <c r="AF1183" s="27" t="s">
        <v>5310</v>
      </c>
      <c r="AG1183" s="21" t="str">
        <f t="shared" si="123"/>
        <v>101</v>
      </c>
      <c r="AH1183" s="144"/>
      <c r="AI1183" s="59" t="str">
        <f t="shared" si="124"/>
        <v>-</v>
      </c>
      <c r="AJ1183" s="21" t="str">
        <f t="shared" si="125"/>
        <v>-</v>
      </c>
      <c r="AK1183" s="144"/>
      <c r="AL1183" s="154"/>
      <c r="AM1183" s="154"/>
      <c r="AN1183" s="154"/>
      <c r="AO1183" s="154"/>
      <c r="AP1183" s="144"/>
    </row>
    <row r="1184" spans="9:42">
      <c r="I1184" s="144"/>
      <c r="J1184" s="154"/>
      <c r="K1184" s="154"/>
      <c r="L1184" s="144"/>
      <c r="M1184" s="144"/>
      <c r="N1184" s="144"/>
      <c r="O1184" s="144"/>
      <c r="P1184" s="144"/>
      <c r="Q1184" s="144"/>
      <c r="R1184" s="144"/>
      <c r="S1184" s="42" t="s">
        <v>5311</v>
      </c>
      <c r="T1184" s="26" t="s">
        <v>5312</v>
      </c>
      <c r="U1184" s="144"/>
      <c r="V1184" s="65"/>
      <c r="W1184" s="65"/>
      <c r="X1184" s="65"/>
      <c r="Y1184" s="65"/>
      <c r="Z1184" s="144"/>
      <c r="AA1184" s="49" t="s">
        <v>5313</v>
      </c>
      <c r="AB1184" s="144"/>
      <c r="AC1184" s="59" t="str">
        <f t="shared" si="120"/>
        <v>CELS</v>
      </c>
      <c r="AD1184" s="79" t="str">
        <f t="shared" si="121"/>
        <v>CELS-101</v>
      </c>
      <c r="AE1184" s="79" t="str">
        <f t="shared" si="122"/>
        <v>CELS-101-16</v>
      </c>
      <c r="AF1184" s="27" t="s">
        <v>5313</v>
      </c>
      <c r="AG1184" s="21" t="str">
        <f t="shared" si="123"/>
        <v>101</v>
      </c>
      <c r="AH1184" s="144"/>
      <c r="AI1184" s="59" t="str">
        <f t="shared" si="124"/>
        <v>-</v>
      </c>
      <c r="AJ1184" s="21" t="str">
        <f t="shared" si="125"/>
        <v>-</v>
      </c>
      <c r="AK1184" s="144"/>
      <c r="AL1184" s="154"/>
      <c r="AM1184" s="154"/>
      <c r="AN1184" s="154"/>
      <c r="AO1184" s="154"/>
      <c r="AP1184" s="144"/>
    </row>
    <row r="1185" spans="9:42">
      <c r="I1185" s="144"/>
      <c r="J1185" s="154"/>
      <c r="K1185" s="154"/>
      <c r="L1185" s="144"/>
      <c r="M1185" s="144"/>
      <c r="N1185" s="144"/>
      <c r="O1185" s="144"/>
      <c r="P1185" s="144"/>
      <c r="Q1185" s="144"/>
      <c r="R1185" s="144"/>
      <c r="S1185" s="42" t="s">
        <v>5314</v>
      </c>
      <c r="T1185" s="26" t="s">
        <v>3108</v>
      </c>
      <c r="U1185" s="144"/>
      <c r="V1185" s="65"/>
      <c r="W1185" s="65"/>
      <c r="X1185" s="65"/>
      <c r="Y1185" s="65"/>
      <c r="Z1185" s="144"/>
      <c r="AA1185" s="49" t="s">
        <v>5315</v>
      </c>
      <c r="AB1185" s="144"/>
      <c r="AC1185" s="59" t="str">
        <f t="shared" si="120"/>
        <v>CELS</v>
      </c>
      <c r="AD1185" s="79" t="str">
        <f t="shared" si="121"/>
        <v>CELS-101</v>
      </c>
      <c r="AE1185" s="79" t="str">
        <f t="shared" si="122"/>
        <v>CELS-101-17</v>
      </c>
      <c r="AF1185" s="27" t="s">
        <v>5315</v>
      </c>
      <c r="AG1185" s="21" t="str">
        <f t="shared" si="123"/>
        <v>101</v>
      </c>
      <c r="AH1185" s="144"/>
      <c r="AI1185" s="59" t="str">
        <f t="shared" si="124"/>
        <v>-</v>
      </c>
      <c r="AJ1185" s="21" t="str">
        <f t="shared" si="125"/>
        <v>-</v>
      </c>
      <c r="AK1185" s="144"/>
      <c r="AL1185" s="154"/>
      <c r="AM1185" s="154"/>
      <c r="AN1185" s="154"/>
      <c r="AO1185" s="154"/>
      <c r="AP1185" s="144"/>
    </row>
    <row r="1186" spans="9:42">
      <c r="I1186" s="144"/>
      <c r="J1186" s="154"/>
      <c r="K1186" s="154"/>
      <c r="L1186" s="144"/>
      <c r="M1186" s="144"/>
      <c r="N1186" s="144"/>
      <c r="O1186" s="144"/>
      <c r="P1186" s="144"/>
      <c r="Q1186" s="144"/>
      <c r="R1186" s="144"/>
      <c r="S1186" s="42" t="s">
        <v>5316</v>
      </c>
      <c r="T1186" s="26" t="s">
        <v>5317</v>
      </c>
      <c r="U1186" s="144"/>
      <c r="V1186" s="65"/>
      <c r="W1186" s="65"/>
      <c r="X1186" s="65"/>
      <c r="Y1186" s="65"/>
      <c r="Z1186" s="144"/>
      <c r="AA1186" s="49" t="s">
        <v>5318</v>
      </c>
      <c r="AB1186" s="144"/>
      <c r="AC1186" s="59" t="str">
        <f t="shared" si="120"/>
        <v>CELS</v>
      </c>
      <c r="AD1186" s="79" t="str">
        <f t="shared" si="121"/>
        <v>CELS-101</v>
      </c>
      <c r="AE1186" s="79" t="str">
        <f t="shared" si="122"/>
        <v>CELS-101-18</v>
      </c>
      <c r="AF1186" s="27" t="s">
        <v>5318</v>
      </c>
      <c r="AG1186" s="21" t="str">
        <f t="shared" si="123"/>
        <v>101</v>
      </c>
      <c r="AH1186" s="144"/>
      <c r="AI1186" s="59" t="str">
        <f t="shared" si="124"/>
        <v>-</v>
      </c>
      <c r="AJ1186" s="21" t="str">
        <f t="shared" si="125"/>
        <v>-</v>
      </c>
      <c r="AK1186" s="144"/>
      <c r="AL1186" s="154"/>
      <c r="AM1186" s="154"/>
      <c r="AN1186" s="154"/>
      <c r="AO1186" s="154"/>
      <c r="AP1186" s="144"/>
    </row>
    <row r="1187" spans="9:42">
      <c r="I1187" s="144"/>
      <c r="J1187" s="154"/>
      <c r="K1187" s="154"/>
      <c r="L1187" s="144"/>
      <c r="M1187" s="144"/>
      <c r="N1187" s="144"/>
      <c r="O1187" s="144"/>
      <c r="P1187" s="144"/>
      <c r="Q1187" s="144"/>
      <c r="R1187" s="144"/>
      <c r="S1187" s="42" t="s">
        <v>5319</v>
      </c>
      <c r="T1187" s="26" t="s">
        <v>5320</v>
      </c>
      <c r="U1187" s="144"/>
      <c r="V1187" s="65"/>
      <c r="W1187" s="65"/>
      <c r="X1187" s="65"/>
      <c r="Y1187" s="65"/>
      <c r="Z1187" s="144"/>
      <c r="AA1187" s="49" t="s">
        <v>5321</v>
      </c>
      <c r="AB1187" s="144"/>
      <c r="AC1187" s="59" t="str">
        <f t="shared" si="120"/>
        <v>CELS</v>
      </c>
      <c r="AD1187" s="79" t="str">
        <f t="shared" si="121"/>
        <v>CELS-101</v>
      </c>
      <c r="AE1187" s="79" t="str">
        <f t="shared" si="122"/>
        <v>CELS-101-19</v>
      </c>
      <c r="AF1187" s="27" t="s">
        <v>5321</v>
      </c>
      <c r="AG1187" s="21" t="str">
        <f t="shared" si="123"/>
        <v>101</v>
      </c>
      <c r="AH1187" s="144"/>
      <c r="AI1187" s="59" t="str">
        <f t="shared" si="124"/>
        <v>-</v>
      </c>
      <c r="AJ1187" s="21" t="str">
        <f t="shared" si="125"/>
        <v>-</v>
      </c>
      <c r="AK1187" s="144"/>
      <c r="AL1187" s="154"/>
      <c r="AM1187" s="154"/>
      <c r="AN1187" s="154"/>
      <c r="AO1187" s="154"/>
      <c r="AP1187" s="144"/>
    </row>
    <row r="1188" spans="9:42">
      <c r="I1188" s="144"/>
      <c r="J1188" s="154"/>
      <c r="K1188" s="154"/>
      <c r="L1188" s="144"/>
      <c r="M1188" s="144"/>
      <c r="N1188" s="144"/>
      <c r="O1188" s="144"/>
      <c r="P1188" s="144"/>
      <c r="Q1188" s="144"/>
      <c r="R1188" s="144"/>
      <c r="S1188" s="42" t="s">
        <v>5322</v>
      </c>
      <c r="T1188" s="26" t="s">
        <v>5323</v>
      </c>
      <c r="U1188" s="144"/>
      <c r="V1188" s="65"/>
      <c r="W1188" s="65"/>
      <c r="X1188" s="65"/>
      <c r="Y1188" s="65"/>
      <c r="Z1188" s="144"/>
      <c r="AA1188" s="49" t="s">
        <v>5324</v>
      </c>
      <c r="AB1188" s="144"/>
      <c r="AC1188" s="59" t="str">
        <f t="shared" si="120"/>
        <v>CELS</v>
      </c>
      <c r="AD1188" s="79" t="str">
        <f t="shared" si="121"/>
        <v>CELS-101</v>
      </c>
      <c r="AE1188" s="79" t="str">
        <f t="shared" si="122"/>
        <v>CELS-101-20</v>
      </c>
      <c r="AF1188" s="27" t="s">
        <v>5324</v>
      </c>
      <c r="AG1188" s="21" t="str">
        <f t="shared" si="123"/>
        <v>101</v>
      </c>
      <c r="AH1188" s="144"/>
      <c r="AI1188" s="59" t="str">
        <f t="shared" si="124"/>
        <v>-</v>
      </c>
      <c r="AJ1188" s="21" t="str">
        <f t="shared" si="125"/>
        <v>-</v>
      </c>
      <c r="AK1188" s="144"/>
      <c r="AL1188" s="154"/>
      <c r="AM1188" s="154"/>
      <c r="AN1188" s="154"/>
      <c r="AO1188" s="154"/>
      <c r="AP1188" s="144"/>
    </row>
    <row r="1189" spans="9:42">
      <c r="I1189" s="144"/>
      <c r="J1189" s="154"/>
      <c r="K1189" s="154"/>
      <c r="L1189" s="144"/>
      <c r="M1189" s="144"/>
      <c r="N1189" s="144"/>
      <c r="O1189" s="144"/>
      <c r="P1189" s="144"/>
      <c r="Q1189" s="144"/>
      <c r="R1189" s="144"/>
      <c r="S1189" s="42" t="s">
        <v>5325</v>
      </c>
      <c r="T1189" s="26" t="s">
        <v>5326</v>
      </c>
      <c r="U1189" s="144"/>
      <c r="V1189" s="65"/>
      <c r="W1189" s="65"/>
      <c r="X1189" s="65"/>
      <c r="Y1189" s="65"/>
      <c r="Z1189" s="144"/>
      <c r="AA1189" s="49" t="s">
        <v>5327</v>
      </c>
      <c r="AB1189" s="144"/>
      <c r="AC1189" s="59" t="str">
        <f t="shared" si="120"/>
        <v>CELS</v>
      </c>
      <c r="AD1189" s="79" t="str">
        <f t="shared" si="121"/>
        <v>CELS-101</v>
      </c>
      <c r="AE1189" s="79" t="str">
        <f t="shared" si="122"/>
        <v>CELS-101-21</v>
      </c>
      <c r="AF1189" s="27" t="s">
        <v>5327</v>
      </c>
      <c r="AG1189" s="21" t="str">
        <f t="shared" si="123"/>
        <v>101</v>
      </c>
      <c r="AH1189" s="144"/>
      <c r="AI1189" s="59" t="str">
        <f t="shared" si="124"/>
        <v>-</v>
      </c>
      <c r="AJ1189" s="21" t="str">
        <f t="shared" si="125"/>
        <v>-</v>
      </c>
      <c r="AK1189" s="144"/>
      <c r="AL1189" s="154"/>
      <c r="AM1189" s="154"/>
      <c r="AN1189" s="154"/>
      <c r="AO1189" s="154"/>
      <c r="AP1189" s="144"/>
    </row>
    <row r="1190" spans="9:42">
      <c r="I1190" s="144"/>
      <c r="J1190" s="154"/>
      <c r="K1190" s="154"/>
      <c r="L1190" s="144"/>
      <c r="M1190" s="144"/>
      <c r="N1190" s="144"/>
      <c r="O1190" s="144"/>
      <c r="P1190" s="144"/>
      <c r="Q1190" s="144"/>
      <c r="R1190" s="144"/>
      <c r="S1190" s="42" t="s">
        <v>5328</v>
      </c>
      <c r="T1190" s="26" t="s">
        <v>5329</v>
      </c>
      <c r="U1190" s="144"/>
      <c r="V1190" s="65"/>
      <c r="W1190" s="65"/>
      <c r="X1190" s="65"/>
      <c r="Y1190" s="65"/>
      <c r="Z1190" s="144"/>
      <c r="AA1190" s="49" t="s">
        <v>5330</v>
      </c>
      <c r="AB1190" s="144"/>
      <c r="AC1190" s="59" t="str">
        <f t="shared" si="120"/>
        <v>CELS</v>
      </c>
      <c r="AD1190" s="79" t="str">
        <f t="shared" si="121"/>
        <v>CELS-101</v>
      </c>
      <c r="AE1190" s="79" t="str">
        <f t="shared" si="122"/>
        <v>CELS-101-22</v>
      </c>
      <c r="AF1190" s="27" t="s">
        <v>5330</v>
      </c>
      <c r="AG1190" s="21" t="str">
        <f t="shared" si="123"/>
        <v>101</v>
      </c>
      <c r="AH1190" s="144"/>
      <c r="AI1190" s="59" t="str">
        <f t="shared" si="124"/>
        <v>-</v>
      </c>
      <c r="AJ1190" s="21" t="str">
        <f t="shared" si="125"/>
        <v>-</v>
      </c>
      <c r="AK1190" s="144"/>
      <c r="AL1190" s="154"/>
      <c r="AM1190" s="154"/>
      <c r="AN1190" s="154"/>
      <c r="AO1190" s="154"/>
      <c r="AP1190" s="144"/>
    </row>
    <row r="1191" spans="9:42">
      <c r="I1191" s="144"/>
      <c r="J1191" s="154"/>
      <c r="K1191" s="154"/>
      <c r="L1191" s="144"/>
      <c r="M1191" s="144"/>
      <c r="N1191" s="144"/>
      <c r="O1191" s="144"/>
      <c r="P1191" s="144"/>
      <c r="Q1191" s="144"/>
      <c r="R1191" s="144"/>
      <c r="S1191" s="42" t="s">
        <v>5331</v>
      </c>
      <c r="T1191" s="26" t="s">
        <v>5332</v>
      </c>
      <c r="U1191" s="144"/>
      <c r="V1191" s="65"/>
      <c r="W1191" s="65"/>
      <c r="X1191" s="65"/>
      <c r="Y1191" s="65"/>
      <c r="Z1191" s="144"/>
      <c r="AA1191" s="49" t="s">
        <v>5333</v>
      </c>
      <c r="AB1191" s="144"/>
      <c r="AC1191" s="59" t="str">
        <f t="shared" si="120"/>
        <v>CELS</v>
      </c>
      <c r="AD1191" s="79" t="str">
        <f t="shared" si="121"/>
        <v>CELS-101</v>
      </c>
      <c r="AE1191" s="79" t="str">
        <f t="shared" si="122"/>
        <v>CELS-101-23</v>
      </c>
      <c r="AF1191" s="27" t="s">
        <v>5333</v>
      </c>
      <c r="AG1191" s="21" t="str">
        <f t="shared" si="123"/>
        <v>101</v>
      </c>
      <c r="AH1191" s="144"/>
      <c r="AI1191" s="59" t="str">
        <f t="shared" si="124"/>
        <v>-</v>
      </c>
      <c r="AJ1191" s="21" t="str">
        <f t="shared" si="125"/>
        <v>-</v>
      </c>
      <c r="AK1191" s="144"/>
      <c r="AL1191" s="154"/>
      <c r="AM1191" s="154"/>
      <c r="AN1191" s="154"/>
      <c r="AO1191" s="154"/>
      <c r="AP1191" s="144"/>
    </row>
    <row r="1192" spans="9:42">
      <c r="I1192" s="144"/>
      <c r="J1192" s="154"/>
      <c r="K1192" s="154"/>
      <c r="L1192" s="144"/>
      <c r="M1192" s="144"/>
      <c r="N1192" s="144"/>
      <c r="O1192" s="144"/>
      <c r="P1192" s="144"/>
      <c r="Q1192" s="144"/>
      <c r="R1192" s="144"/>
      <c r="S1192" s="42" t="s">
        <v>5334</v>
      </c>
      <c r="T1192" s="26" t="s">
        <v>5335</v>
      </c>
      <c r="U1192" s="144"/>
      <c r="V1192" s="65"/>
      <c r="W1192" s="65"/>
      <c r="X1192" s="65"/>
      <c r="Y1192" s="65"/>
      <c r="Z1192" s="144"/>
      <c r="AA1192" s="49" t="s">
        <v>5336</v>
      </c>
      <c r="AB1192" s="144"/>
      <c r="AC1192" s="59" t="str">
        <f t="shared" si="120"/>
        <v>CELS</v>
      </c>
      <c r="AD1192" s="79" t="str">
        <f t="shared" si="121"/>
        <v>CELS-101</v>
      </c>
      <c r="AE1192" s="79" t="str">
        <f t="shared" si="122"/>
        <v>CELS-101-24</v>
      </c>
      <c r="AF1192" s="27" t="s">
        <v>5336</v>
      </c>
      <c r="AG1192" s="21" t="str">
        <f t="shared" si="123"/>
        <v>101</v>
      </c>
      <c r="AH1192" s="144"/>
      <c r="AI1192" s="59" t="str">
        <f t="shared" si="124"/>
        <v>-</v>
      </c>
      <c r="AJ1192" s="21" t="str">
        <f t="shared" si="125"/>
        <v>-</v>
      </c>
      <c r="AK1192" s="144"/>
      <c r="AL1192" s="154"/>
      <c r="AM1192" s="154"/>
      <c r="AN1192" s="154"/>
      <c r="AO1192" s="154"/>
      <c r="AP1192" s="144"/>
    </row>
    <row r="1193" spans="9:42">
      <c r="I1193" s="144"/>
      <c r="J1193" s="154"/>
      <c r="K1193" s="154"/>
      <c r="L1193" s="144"/>
      <c r="M1193" s="144"/>
      <c r="N1193" s="144"/>
      <c r="O1193" s="144"/>
      <c r="P1193" s="144"/>
      <c r="Q1193" s="144"/>
      <c r="R1193" s="144"/>
      <c r="S1193" s="42" t="s">
        <v>5337</v>
      </c>
      <c r="T1193" s="26" t="s">
        <v>5338</v>
      </c>
      <c r="U1193" s="144"/>
      <c r="V1193" s="65"/>
      <c r="W1193" s="65"/>
      <c r="X1193" s="65"/>
      <c r="Y1193" s="65"/>
      <c r="Z1193" s="144"/>
      <c r="AA1193" s="49" t="s">
        <v>5339</v>
      </c>
      <c r="AB1193" s="144"/>
      <c r="AC1193" s="59" t="str">
        <f t="shared" si="120"/>
        <v>CELS</v>
      </c>
      <c r="AD1193" s="79" t="str">
        <f t="shared" si="121"/>
        <v>CELS-101</v>
      </c>
      <c r="AE1193" s="79" t="str">
        <f t="shared" si="122"/>
        <v>CELS-101-25</v>
      </c>
      <c r="AF1193" s="27" t="s">
        <v>5339</v>
      </c>
      <c r="AG1193" s="21" t="str">
        <f t="shared" si="123"/>
        <v>101</v>
      </c>
      <c r="AH1193" s="144"/>
      <c r="AI1193" s="59" t="str">
        <f t="shared" si="124"/>
        <v>-</v>
      </c>
      <c r="AJ1193" s="21" t="str">
        <f t="shared" si="125"/>
        <v>-</v>
      </c>
      <c r="AK1193" s="144"/>
      <c r="AL1193" s="154"/>
      <c r="AM1193" s="154"/>
      <c r="AN1193" s="154"/>
      <c r="AO1193" s="154"/>
      <c r="AP1193" s="144"/>
    </row>
    <row r="1194" spans="9:42">
      <c r="I1194" s="144"/>
      <c r="J1194" s="154"/>
      <c r="K1194" s="154"/>
      <c r="L1194" s="144"/>
      <c r="M1194" s="144"/>
      <c r="N1194" s="144"/>
      <c r="O1194" s="144"/>
      <c r="P1194" s="144"/>
      <c r="Q1194" s="144"/>
      <c r="R1194" s="144"/>
      <c r="S1194" s="42" t="s">
        <v>5340</v>
      </c>
      <c r="T1194" s="26" t="s">
        <v>5341</v>
      </c>
      <c r="U1194" s="144"/>
      <c r="V1194" s="65"/>
      <c r="W1194" s="65"/>
      <c r="X1194" s="65"/>
      <c r="Y1194" s="65"/>
      <c r="Z1194" s="144"/>
      <c r="AA1194" s="49" t="s">
        <v>5342</v>
      </c>
      <c r="AB1194" s="144"/>
      <c r="AC1194" s="59" t="str">
        <f t="shared" si="120"/>
        <v>CELS</v>
      </c>
      <c r="AD1194" s="79" t="str">
        <f t="shared" si="121"/>
        <v>CELS-101</v>
      </c>
      <c r="AE1194" s="79" t="str">
        <f t="shared" si="122"/>
        <v>CELS-101-26</v>
      </c>
      <c r="AF1194" s="27" t="s">
        <v>5342</v>
      </c>
      <c r="AG1194" s="21" t="str">
        <f t="shared" si="123"/>
        <v>101</v>
      </c>
      <c r="AH1194" s="144"/>
      <c r="AI1194" s="59" t="str">
        <f t="shared" si="124"/>
        <v>-</v>
      </c>
      <c r="AJ1194" s="21" t="str">
        <f t="shared" si="125"/>
        <v>-</v>
      </c>
      <c r="AK1194" s="144"/>
      <c r="AL1194" s="154"/>
      <c r="AM1194" s="154"/>
      <c r="AN1194" s="154"/>
      <c r="AO1194" s="154"/>
      <c r="AP1194" s="144"/>
    </row>
    <row r="1195" spans="9:42">
      <c r="I1195" s="144"/>
      <c r="J1195" s="154"/>
      <c r="K1195" s="154"/>
      <c r="L1195" s="144"/>
      <c r="M1195" s="144"/>
      <c r="N1195" s="144"/>
      <c r="O1195" s="144"/>
      <c r="P1195" s="144"/>
      <c r="Q1195" s="144"/>
      <c r="R1195" s="144"/>
      <c r="S1195" s="42" t="s">
        <v>5343</v>
      </c>
      <c r="T1195" s="26" t="s">
        <v>5344</v>
      </c>
      <c r="U1195" s="144"/>
      <c r="V1195" s="65"/>
      <c r="W1195" s="65"/>
      <c r="X1195" s="65"/>
      <c r="Y1195" s="65"/>
      <c r="Z1195" s="144"/>
      <c r="AA1195" s="49" t="s">
        <v>5345</v>
      </c>
      <c r="AB1195" s="144"/>
      <c r="AC1195" s="59" t="str">
        <f t="shared" si="120"/>
        <v>CELS</v>
      </c>
      <c r="AD1195" s="79" t="str">
        <f t="shared" si="121"/>
        <v>CELS-101</v>
      </c>
      <c r="AE1195" s="79" t="str">
        <f t="shared" si="122"/>
        <v>CELS-101-27</v>
      </c>
      <c r="AF1195" s="27" t="s">
        <v>5345</v>
      </c>
      <c r="AG1195" s="21" t="str">
        <f t="shared" si="123"/>
        <v>101</v>
      </c>
      <c r="AH1195" s="144"/>
      <c r="AI1195" s="59" t="str">
        <f t="shared" si="124"/>
        <v>-</v>
      </c>
      <c r="AJ1195" s="21" t="str">
        <f t="shared" si="125"/>
        <v>-</v>
      </c>
      <c r="AK1195" s="144"/>
      <c r="AL1195" s="154"/>
      <c r="AM1195" s="154"/>
      <c r="AN1195" s="154"/>
      <c r="AO1195" s="154"/>
      <c r="AP1195" s="144"/>
    </row>
    <row r="1196" spans="9:42">
      <c r="I1196" s="144"/>
      <c r="J1196" s="154"/>
      <c r="K1196" s="154"/>
      <c r="L1196" s="144"/>
      <c r="M1196" s="144"/>
      <c r="N1196" s="144"/>
      <c r="O1196" s="144"/>
      <c r="P1196" s="144"/>
      <c r="Q1196" s="144"/>
      <c r="R1196" s="144"/>
      <c r="S1196" s="42" t="s">
        <v>5346</v>
      </c>
      <c r="T1196" s="26" t="s">
        <v>5347</v>
      </c>
      <c r="U1196" s="144"/>
      <c r="V1196" s="65"/>
      <c r="W1196" s="65"/>
      <c r="X1196" s="65"/>
      <c r="Y1196" s="65"/>
      <c r="Z1196" s="144"/>
      <c r="AA1196" s="49" t="s">
        <v>5348</v>
      </c>
      <c r="AB1196" s="144"/>
      <c r="AC1196" s="59" t="str">
        <f t="shared" si="120"/>
        <v>CELS</v>
      </c>
      <c r="AD1196" s="79" t="str">
        <f t="shared" si="121"/>
        <v>CELS-101</v>
      </c>
      <c r="AE1196" s="79" t="str">
        <f t="shared" si="122"/>
        <v>CELS-101-28</v>
      </c>
      <c r="AF1196" s="27" t="s">
        <v>5348</v>
      </c>
      <c r="AG1196" s="21" t="str">
        <f t="shared" si="123"/>
        <v>101</v>
      </c>
      <c r="AH1196" s="144"/>
      <c r="AI1196" s="59" t="str">
        <f t="shared" si="124"/>
        <v>-</v>
      </c>
      <c r="AJ1196" s="21" t="str">
        <f t="shared" si="125"/>
        <v>-</v>
      </c>
      <c r="AK1196" s="144"/>
      <c r="AL1196" s="154"/>
      <c r="AM1196" s="154"/>
      <c r="AN1196" s="154"/>
      <c r="AO1196" s="154"/>
      <c r="AP1196" s="144"/>
    </row>
    <row r="1197" spans="9:42">
      <c r="I1197" s="144"/>
      <c r="J1197" s="154"/>
      <c r="K1197" s="154"/>
      <c r="L1197" s="144"/>
      <c r="M1197" s="144"/>
      <c r="N1197" s="144"/>
      <c r="O1197" s="144"/>
      <c r="P1197" s="144"/>
      <c r="Q1197" s="144"/>
      <c r="R1197" s="144"/>
      <c r="S1197" s="42" t="s">
        <v>5349</v>
      </c>
      <c r="T1197" s="26" t="s">
        <v>5350</v>
      </c>
      <c r="U1197" s="144"/>
      <c r="V1197" s="65"/>
      <c r="W1197" s="65"/>
      <c r="X1197" s="65"/>
      <c r="Y1197" s="65"/>
      <c r="Z1197" s="144"/>
      <c r="AA1197" s="49" t="s">
        <v>5351</v>
      </c>
      <c r="AB1197" s="144"/>
      <c r="AC1197" s="59" t="str">
        <f t="shared" si="120"/>
        <v>CELS</v>
      </c>
      <c r="AD1197" s="79" t="str">
        <f t="shared" si="121"/>
        <v>CELS-101</v>
      </c>
      <c r="AE1197" s="79" t="str">
        <f t="shared" si="122"/>
        <v>CELS-101-29</v>
      </c>
      <c r="AF1197" s="27" t="s">
        <v>5351</v>
      </c>
      <c r="AG1197" s="21" t="str">
        <f t="shared" si="123"/>
        <v>101</v>
      </c>
      <c r="AH1197" s="144"/>
      <c r="AI1197" s="59" t="str">
        <f t="shared" si="124"/>
        <v>-</v>
      </c>
      <c r="AJ1197" s="21" t="str">
        <f t="shared" si="125"/>
        <v>-</v>
      </c>
      <c r="AK1197" s="144"/>
      <c r="AL1197" s="154"/>
      <c r="AM1197" s="154"/>
      <c r="AN1197" s="154"/>
      <c r="AO1197" s="154"/>
      <c r="AP1197" s="144"/>
    </row>
    <row r="1198" spans="9:42">
      <c r="I1198" s="144"/>
      <c r="J1198" s="154"/>
      <c r="K1198" s="154"/>
      <c r="L1198" s="144"/>
      <c r="M1198" s="144"/>
      <c r="N1198" s="144"/>
      <c r="O1198" s="144"/>
      <c r="P1198" s="144"/>
      <c r="Q1198" s="144"/>
      <c r="R1198" s="144"/>
      <c r="S1198" s="42" t="s">
        <v>5352</v>
      </c>
      <c r="T1198" s="26" t="s">
        <v>5353</v>
      </c>
      <c r="U1198" s="144"/>
      <c r="V1198" s="65"/>
      <c r="W1198" s="65"/>
      <c r="X1198" s="65"/>
      <c r="Y1198" s="65"/>
      <c r="Z1198" s="144"/>
      <c r="AA1198" s="49" t="s">
        <v>5354</v>
      </c>
      <c r="AB1198" s="144"/>
      <c r="AC1198" s="59" t="str">
        <f t="shared" si="120"/>
        <v>CELS</v>
      </c>
      <c r="AD1198" s="79" t="str">
        <f t="shared" si="121"/>
        <v>CELS-101</v>
      </c>
      <c r="AE1198" s="79" t="str">
        <f t="shared" si="122"/>
        <v>CELS-101-30</v>
      </c>
      <c r="AF1198" s="27" t="s">
        <v>5354</v>
      </c>
      <c r="AG1198" s="21" t="str">
        <f t="shared" si="123"/>
        <v>101</v>
      </c>
      <c r="AH1198" s="144"/>
      <c r="AI1198" s="59" t="str">
        <f t="shared" si="124"/>
        <v>-</v>
      </c>
      <c r="AJ1198" s="21" t="str">
        <f t="shared" si="125"/>
        <v>-</v>
      </c>
      <c r="AK1198" s="144"/>
      <c r="AL1198" s="154"/>
      <c r="AM1198" s="154"/>
      <c r="AN1198" s="154"/>
      <c r="AO1198" s="154"/>
      <c r="AP1198" s="144"/>
    </row>
    <row r="1199" spans="9:42">
      <c r="I1199" s="144"/>
      <c r="J1199" s="154"/>
      <c r="K1199" s="154"/>
      <c r="L1199" s="144"/>
      <c r="M1199" s="144"/>
      <c r="N1199" s="144"/>
      <c r="O1199" s="144"/>
      <c r="P1199" s="144"/>
      <c r="Q1199" s="144"/>
      <c r="R1199" s="144"/>
      <c r="S1199" s="42" t="s">
        <v>5355</v>
      </c>
      <c r="T1199" s="26" t="s">
        <v>3108</v>
      </c>
      <c r="U1199" s="144"/>
      <c r="V1199" s="65"/>
      <c r="W1199" s="65"/>
      <c r="X1199" s="65"/>
      <c r="Y1199" s="65"/>
      <c r="Z1199" s="144"/>
      <c r="AA1199" s="49" t="s">
        <v>5356</v>
      </c>
      <c r="AB1199" s="144"/>
      <c r="AC1199" s="59" t="str">
        <f t="shared" si="120"/>
        <v>CELS</v>
      </c>
      <c r="AD1199" s="79" t="str">
        <f t="shared" si="121"/>
        <v>CELS-101</v>
      </c>
      <c r="AE1199" s="79" t="str">
        <f t="shared" si="122"/>
        <v>CELS-101-31</v>
      </c>
      <c r="AF1199" s="27" t="s">
        <v>5356</v>
      </c>
      <c r="AG1199" s="21" t="str">
        <f t="shared" si="123"/>
        <v>101</v>
      </c>
      <c r="AH1199" s="144"/>
      <c r="AI1199" s="59" t="str">
        <f t="shared" si="124"/>
        <v>-</v>
      </c>
      <c r="AJ1199" s="21" t="str">
        <f t="shared" si="125"/>
        <v>-</v>
      </c>
      <c r="AK1199" s="144"/>
      <c r="AL1199" s="154"/>
      <c r="AM1199" s="154"/>
      <c r="AN1199" s="154"/>
      <c r="AO1199" s="154"/>
      <c r="AP1199" s="144"/>
    </row>
    <row r="1200" spans="9:42">
      <c r="I1200" s="144"/>
      <c r="J1200" s="154"/>
      <c r="K1200" s="154"/>
      <c r="L1200" s="144"/>
      <c r="M1200" s="144"/>
      <c r="N1200" s="144"/>
      <c r="O1200" s="144"/>
      <c r="P1200" s="144"/>
      <c r="Q1200" s="144"/>
      <c r="R1200" s="144"/>
      <c r="S1200" s="42" t="s">
        <v>5357</v>
      </c>
      <c r="T1200" s="26" t="s">
        <v>5358</v>
      </c>
      <c r="U1200" s="144"/>
      <c r="V1200" s="65"/>
      <c r="W1200" s="65"/>
      <c r="X1200" s="65"/>
      <c r="Y1200" s="65"/>
      <c r="Z1200" s="144"/>
      <c r="AA1200" s="49" t="s">
        <v>5359</v>
      </c>
      <c r="AB1200" s="144"/>
      <c r="AC1200" s="59" t="str">
        <f t="shared" si="120"/>
        <v>CELS</v>
      </c>
      <c r="AD1200" s="79" t="str">
        <f t="shared" si="121"/>
        <v>CELS-101</v>
      </c>
      <c r="AE1200" s="79" t="str">
        <f t="shared" si="122"/>
        <v>CELS-101-32</v>
      </c>
      <c r="AF1200" s="27" t="s">
        <v>5359</v>
      </c>
      <c r="AG1200" s="21" t="str">
        <f t="shared" si="123"/>
        <v>101</v>
      </c>
      <c r="AH1200" s="144"/>
      <c r="AI1200" s="59" t="str">
        <f t="shared" si="124"/>
        <v>-</v>
      </c>
      <c r="AJ1200" s="21" t="str">
        <f t="shared" si="125"/>
        <v>-</v>
      </c>
      <c r="AK1200" s="144"/>
      <c r="AL1200" s="154"/>
      <c r="AM1200" s="154"/>
      <c r="AN1200" s="154"/>
      <c r="AO1200" s="154"/>
      <c r="AP1200" s="144"/>
    </row>
    <row r="1201" spans="9:42">
      <c r="I1201" s="144"/>
      <c r="J1201" s="154"/>
      <c r="K1201" s="154"/>
      <c r="L1201" s="144"/>
      <c r="M1201" s="144"/>
      <c r="N1201" s="144"/>
      <c r="O1201" s="144"/>
      <c r="P1201" s="144"/>
      <c r="Q1201" s="144"/>
      <c r="R1201" s="144"/>
      <c r="S1201" s="42" t="s">
        <v>5360</v>
      </c>
      <c r="T1201" s="26" t="s">
        <v>5361</v>
      </c>
      <c r="U1201" s="144"/>
      <c r="V1201" s="65"/>
      <c r="W1201" s="65"/>
      <c r="X1201" s="65"/>
      <c r="Y1201" s="65"/>
      <c r="Z1201" s="144"/>
      <c r="AA1201" s="49" t="s">
        <v>5362</v>
      </c>
      <c r="AB1201" s="144"/>
      <c r="AC1201" s="59" t="str">
        <f t="shared" si="120"/>
        <v>CELS</v>
      </c>
      <c r="AD1201" s="79" t="str">
        <f t="shared" si="121"/>
        <v>CELS-101</v>
      </c>
      <c r="AE1201" s="79" t="str">
        <f t="shared" si="122"/>
        <v>CELS-101-33</v>
      </c>
      <c r="AF1201" s="27" t="s">
        <v>5362</v>
      </c>
      <c r="AG1201" s="21" t="str">
        <f t="shared" si="123"/>
        <v>101</v>
      </c>
      <c r="AH1201" s="144"/>
      <c r="AI1201" s="59" t="str">
        <f t="shared" si="124"/>
        <v>-</v>
      </c>
      <c r="AJ1201" s="21" t="str">
        <f t="shared" si="125"/>
        <v>-</v>
      </c>
      <c r="AK1201" s="144"/>
      <c r="AL1201" s="154"/>
      <c r="AM1201" s="154"/>
      <c r="AN1201" s="154"/>
      <c r="AO1201" s="154"/>
      <c r="AP1201" s="144"/>
    </row>
    <row r="1202" spans="9:42">
      <c r="I1202" s="144"/>
      <c r="J1202" s="154"/>
      <c r="K1202" s="154"/>
      <c r="L1202" s="144"/>
      <c r="M1202" s="144"/>
      <c r="N1202" s="144"/>
      <c r="O1202" s="144"/>
      <c r="P1202" s="144"/>
      <c r="Q1202" s="144"/>
      <c r="R1202" s="144"/>
      <c r="S1202" s="42" t="s">
        <v>5363</v>
      </c>
      <c r="T1202" s="26" t="s">
        <v>5364</v>
      </c>
      <c r="U1202" s="144"/>
      <c r="V1202" s="65"/>
      <c r="W1202" s="65"/>
      <c r="X1202" s="65"/>
      <c r="Y1202" s="65"/>
      <c r="Z1202" s="144"/>
      <c r="AA1202" s="49" t="s">
        <v>5365</v>
      </c>
      <c r="AB1202" s="144"/>
      <c r="AC1202" s="59" t="str">
        <f t="shared" si="120"/>
        <v>CELS</v>
      </c>
      <c r="AD1202" s="79" t="str">
        <f t="shared" si="121"/>
        <v>CELS-101</v>
      </c>
      <c r="AE1202" s="79" t="str">
        <f t="shared" si="122"/>
        <v>CELS-101-34</v>
      </c>
      <c r="AF1202" s="27" t="s">
        <v>5365</v>
      </c>
      <c r="AG1202" s="21" t="str">
        <f t="shared" si="123"/>
        <v>101</v>
      </c>
      <c r="AH1202" s="144"/>
      <c r="AI1202" s="59" t="str">
        <f t="shared" si="124"/>
        <v>-</v>
      </c>
      <c r="AJ1202" s="21" t="str">
        <f t="shared" si="125"/>
        <v>-</v>
      </c>
      <c r="AK1202" s="144"/>
      <c r="AL1202" s="154"/>
      <c r="AM1202" s="154"/>
      <c r="AN1202" s="154"/>
      <c r="AO1202" s="154"/>
      <c r="AP1202" s="144"/>
    </row>
    <row r="1203" spans="9:42">
      <c r="I1203" s="144"/>
      <c r="J1203" s="154"/>
      <c r="K1203" s="154"/>
      <c r="L1203" s="144"/>
      <c r="M1203" s="144"/>
      <c r="N1203" s="144"/>
      <c r="O1203" s="144"/>
      <c r="P1203" s="144"/>
      <c r="Q1203" s="144"/>
      <c r="R1203" s="144"/>
      <c r="S1203" s="42" t="s">
        <v>5366</v>
      </c>
      <c r="T1203" s="26" t="s">
        <v>3108</v>
      </c>
      <c r="U1203" s="144"/>
      <c r="V1203" s="65"/>
      <c r="W1203" s="65"/>
      <c r="X1203" s="65"/>
      <c r="Y1203" s="65"/>
      <c r="Z1203" s="144"/>
      <c r="AA1203" s="49" t="s">
        <v>5367</v>
      </c>
      <c r="AB1203" s="144"/>
      <c r="AC1203" s="59" t="str">
        <f t="shared" si="120"/>
        <v>CELS</v>
      </c>
      <c r="AD1203" s="79" t="str">
        <f t="shared" si="121"/>
        <v>CELS-101</v>
      </c>
      <c r="AE1203" s="79" t="str">
        <f t="shared" si="122"/>
        <v>CELS-101-35</v>
      </c>
      <c r="AF1203" s="27" t="s">
        <v>5367</v>
      </c>
      <c r="AG1203" s="21" t="str">
        <f t="shared" si="123"/>
        <v>101</v>
      </c>
      <c r="AH1203" s="144"/>
      <c r="AI1203" s="59" t="str">
        <f t="shared" si="124"/>
        <v>-</v>
      </c>
      <c r="AJ1203" s="21" t="str">
        <f t="shared" si="125"/>
        <v>-</v>
      </c>
      <c r="AK1203" s="144"/>
      <c r="AL1203" s="154"/>
      <c r="AM1203" s="154"/>
      <c r="AN1203" s="154"/>
      <c r="AO1203" s="154"/>
      <c r="AP1203" s="144"/>
    </row>
    <row r="1204" spans="9:42">
      <c r="I1204" s="144"/>
      <c r="J1204" s="154"/>
      <c r="K1204" s="154"/>
      <c r="L1204" s="144"/>
      <c r="M1204" s="144"/>
      <c r="N1204" s="144"/>
      <c r="O1204" s="144"/>
      <c r="P1204" s="144"/>
      <c r="Q1204" s="144"/>
      <c r="R1204" s="144"/>
      <c r="S1204" s="42" t="s">
        <v>5368</v>
      </c>
      <c r="T1204" s="26" t="s">
        <v>3108</v>
      </c>
      <c r="U1204" s="144"/>
      <c r="V1204" s="65"/>
      <c r="W1204" s="65"/>
      <c r="X1204" s="65"/>
      <c r="Y1204" s="65"/>
      <c r="Z1204" s="144"/>
      <c r="AA1204" s="49" t="s">
        <v>5369</v>
      </c>
      <c r="AB1204" s="144"/>
      <c r="AC1204" s="59" t="str">
        <f t="shared" si="120"/>
        <v>CELS</v>
      </c>
      <c r="AD1204" s="79" t="str">
        <f t="shared" si="121"/>
        <v>CELS-101</v>
      </c>
      <c r="AE1204" s="79" t="str">
        <f t="shared" si="122"/>
        <v>CELS-101-36</v>
      </c>
      <c r="AF1204" s="27" t="s">
        <v>5369</v>
      </c>
      <c r="AG1204" s="21" t="str">
        <f t="shared" si="123"/>
        <v>101</v>
      </c>
      <c r="AH1204" s="144"/>
      <c r="AI1204" s="59" t="str">
        <f t="shared" si="124"/>
        <v>-</v>
      </c>
      <c r="AJ1204" s="21" t="str">
        <f t="shared" si="125"/>
        <v>-</v>
      </c>
      <c r="AK1204" s="144"/>
      <c r="AL1204" s="154"/>
      <c r="AM1204" s="154"/>
      <c r="AN1204" s="154"/>
      <c r="AO1204" s="154"/>
      <c r="AP1204" s="144"/>
    </row>
    <row r="1205" spans="9:42">
      <c r="I1205" s="144"/>
      <c r="J1205" s="154"/>
      <c r="K1205" s="154"/>
      <c r="L1205" s="144"/>
      <c r="M1205" s="144"/>
      <c r="N1205" s="144"/>
      <c r="O1205" s="144"/>
      <c r="P1205" s="144"/>
      <c r="Q1205" s="144"/>
      <c r="R1205" s="144"/>
      <c r="S1205" s="42" t="s">
        <v>5370</v>
      </c>
      <c r="T1205" s="26" t="s">
        <v>5371</v>
      </c>
      <c r="U1205" s="144"/>
      <c r="V1205" s="65"/>
      <c r="W1205" s="65"/>
      <c r="X1205" s="65"/>
      <c r="Y1205" s="65"/>
      <c r="Z1205" s="144"/>
      <c r="AA1205" s="49" t="s">
        <v>5372</v>
      </c>
      <c r="AB1205" s="144"/>
      <c r="AC1205" s="59" t="str">
        <f t="shared" si="120"/>
        <v>CELS</v>
      </c>
      <c r="AD1205" s="79" t="str">
        <f t="shared" si="121"/>
        <v>CELS-101</v>
      </c>
      <c r="AE1205" s="79" t="str">
        <f t="shared" si="122"/>
        <v>CELS-101-37</v>
      </c>
      <c r="AF1205" s="27" t="s">
        <v>5372</v>
      </c>
      <c r="AG1205" s="21" t="str">
        <f t="shared" si="123"/>
        <v>101</v>
      </c>
      <c r="AH1205" s="144"/>
      <c r="AI1205" s="59" t="str">
        <f t="shared" si="124"/>
        <v>-</v>
      </c>
      <c r="AJ1205" s="21" t="str">
        <f t="shared" si="125"/>
        <v>-</v>
      </c>
      <c r="AK1205" s="144"/>
      <c r="AL1205" s="154"/>
      <c r="AM1205" s="154"/>
      <c r="AN1205" s="154"/>
      <c r="AO1205" s="154"/>
      <c r="AP1205" s="144"/>
    </row>
    <row r="1206" spans="9:42">
      <c r="I1206" s="144"/>
      <c r="J1206" s="154"/>
      <c r="K1206" s="154"/>
      <c r="L1206" s="144"/>
      <c r="M1206" s="144"/>
      <c r="N1206" s="144"/>
      <c r="O1206" s="144"/>
      <c r="P1206" s="144"/>
      <c r="Q1206" s="144"/>
      <c r="R1206" s="144"/>
      <c r="S1206" s="42" t="s">
        <v>5373</v>
      </c>
      <c r="T1206" s="26" t="s">
        <v>3108</v>
      </c>
      <c r="U1206" s="144"/>
      <c r="V1206" s="65"/>
      <c r="W1206" s="65"/>
      <c r="X1206" s="65"/>
      <c r="Y1206" s="65"/>
      <c r="Z1206" s="144"/>
      <c r="AA1206" s="49" t="s">
        <v>5374</v>
      </c>
      <c r="AB1206" s="144"/>
      <c r="AC1206" s="59" t="str">
        <f t="shared" si="120"/>
        <v>CELS</v>
      </c>
      <c r="AD1206" s="79" t="str">
        <f t="shared" si="121"/>
        <v>CELS-101</v>
      </c>
      <c r="AE1206" s="79" t="str">
        <f t="shared" si="122"/>
        <v>CELS-101-38</v>
      </c>
      <c r="AF1206" s="27" t="s">
        <v>5374</v>
      </c>
      <c r="AG1206" s="21" t="str">
        <f t="shared" si="123"/>
        <v>101</v>
      </c>
      <c r="AH1206" s="144"/>
      <c r="AI1206" s="59" t="str">
        <f t="shared" si="124"/>
        <v>-</v>
      </c>
      <c r="AJ1206" s="21" t="str">
        <f t="shared" si="125"/>
        <v>-</v>
      </c>
      <c r="AK1206" s="144"/>
      <c r="AL1206" s="154"/>
      <c r="AM1206" s="154"/>
      <c r="AN1206" s="154"/>
      <c r="AO1206" s="154"/>
      <c r="AP1206" s="144"/>
    </row>
    <row r="1207" spans="9:42">
      <c r="I1207" s="144"/>
      <c r="J1207" s="154"/>
      <c r="K1207" s="154"/>
      <c r="L1207" s="144"/>
      <c r="M1207" s="144"/>
      <c r="N1207" s="144"/>
      <c r="O1207" s="144"/>
      <c r="P1207" s="144"/>
      <c r="Q1207" s="144"/>
      <c r="R1207" s="144"/>
      <c r="S1207" s="42" t="s">
        <v>5375</v>
      </c>
      <c r="T1207" s="26" t="s">
        <v>5376</v>
      </c>
      <c r="U1207" s="144"/>
      <c r="V1207" s="65"/>
      <c r="W1207" s="65"/>
      <c r="X1207" s="65"/>
      <c r="Y1207" s="65"/>
      <c r="Z1207" s="144"/>
      <c r="AA1207" s="49" t="s">
        <v>5377</v>
      </c>
      <c r="AB1207" s="144"/>
      <c r="AC1207" s="59" t="str">
        <f t="shared" si="120"/>
        <v>CELS</v>
      </c>
      <c r="AD1207" s="79" t="str">
        <f t="shared" si="121"/>
        <v>CELS-101</v>
      </c>
      <c r="AE1207" s="79" t="str">
        <f t="shared" si="122"/>
        <v>CELS-101-39</v>
      </c>
      <c r="AF1207" s="27" t="s">
        <v>5377</v>
      </c>
      <c r="AG1207" s="21" t="str">
        <f t="shared" si="123"/>
        <v>101</v>
      </c>
      <c r="AH1207" s="144"/>
      <c r="AI1207" s="59" t="str">
        <f t="shared" si="124"/>
        <v>-</v>
      </c>
      <c r="AJ1207" s="21" t="str">
        <f t="shared" si="125"/>
        <v>-</v>
      </c>
      <c r="AK1207" s="144"/>
      <c r="AL1207" s="154"/>
      <c r="AM1207" s="154"/>
      <c r="AN1207" s="154"/>
      <c r="AO1207" s="154"/>
      <c r="AP1207" s="144"/>
    </row>
    <row r="1208" spans="9:42">
      <c r="I1208" s="144"/>
      <c r="J1208" s="154"/>
      <c r="K1208" s="154"/>
      <c r="L1208" s="144"/>
      <c r="M1208" s="144"/>
      <c r="N1208" s="144"/>
      <c r="O1208" s="144"/>
      <c r="P1208" s="144"/>
      <c r="Q1208" s="144"/>
      <c r="R1208" s="144"/>
      <c r="S1208" s="42" t="s">
        <v>5378</v>
      </c>
      <c r="T1208" s="26" t="s">
        <v>5379</v>
      </c>
      <c r="U1208" s="144"/>
      <c r="V1208" s="65"/>
      <c r="W1208" s="65"/>
      <c r="X1208" s="65"/>
      <c r="Y1208" s="65"/>
      <c r="Z1208" s="144"/>
      <c r="AA1208" s="49" t="s">
        <v>5380</v>
      </c>
      <c r="AB1208" s="144"/>
      <c r="AC1208" s="59" t="str">
        <f t="shared" si="120"/>
        <v>CELS</v>
      </c>
      <c r="AD1208" s="79" t="str">
        <f t="shared" si="121"/>
        <v>CELS-101</v>
      </c>
      <c r="AE1208" s="79" t="str">
        <f t="shared" si="122"/>
        <v>CELS-101-40</v>
      </c>
      <c r="AF1208" s="27" t="s">
        <v>5380</v>
      </c>
      <c r="AG1208" s="21" t="str">
        <f t="shared" si="123"/>
        <v>101</v>
      </c>
      <c r="AH1208" s="144"/>
      <c r="AI1208" s="59" t="str">
        <f t="shared" si="124"/>
        <v>-</v>
      </c>
      <c r="AJ1208" s="21" t="str">
        <f t="shared" si="125"/>
        <v>-</v>
      </c>
      <c r="AK1208" s="144"/>
      <c r="AL1208" s="154"/>
      <c r="AM1208" s="154"/>
      <c r="AN1208" s="154"/>
      <c r="AO1208" s="154"/>
      <c r="AP1208" s="144"/>
    </row>
    <row r="1209" spans="9:42">
      <c r="I1209" s="144"/>
      <c r="J1209" s="154"/>
      <c r="K1209" s="154"/>
      <c r="L1209" s="144"/>
      <c r="M1209" s="144"/>
      <c r="N1209" s="144"/>
      <c r="O1209" s="144"/>
      <c r="P1209" s="144"/>
      <c r="Q1209" s="144"/>
      <c r="R1209" s="144"/>
      <c r="S1209" s="42" t="s">
        <v>5381</v>
      </c>
      <c r="T1209" s="26" t="s">
        <v>5382</v>
      </c>
      <c r="U1209" s="144"/>
      <c r="V1209" s="65"/>
      <c r="W1209" s="65"/>
      <c r="X1209" s="65"/>
      <c r="Y1209" s="65"/>
      <c r="Z1209" s="144"/>
      <c r="AA1209" s="49" t="s">
        <v>5383</v>
      </c>
      <c r="AB1209" s="144"/>
      <c r="AC1209" s="59" t="str">
        <f t="shared" si="120"/>
        <v>CELS</v>
      </c>
      <c r="AD1209" s="79" t="str">
        <f t="shared" si="121"/>
        <v>CELS-101</v>
      </c>
      <c r="AE1209" s="79" t="str">
        <f t="shared" si="122"/>
        <v>CELS-101-41</v>
      </c>
      <c r="AF1209" s="27" t="s">
        <v>5383</v>
      </c>
      <c r="AG1209" s="21" t="str">
        <f t="shared" si="123"/>
        <v>101</v>
      </c>
      <c r="AH1209" s="144"/>
      <c r="AI1209" s="59" t="str">
        <f t="shared" si="124"/>
        <v>-</v>
      </c>
      <c r="AJ1209" s="21" t="str">
        <f t="shared" si="125"/>
        <v>-</v>
      </c>
      <c r="AK1209" s="144"/>
      <c r="AL1209" s="154"/>
      <c r="AM1209" s="154"/>
      <c r="AN1209" s="154"/>
      <c r="AO1209" s="154"/>
      <c r="AP1209" s="144"/>
    </row>
    <row r="1210" spans="9:42">
      <c r="I1210" s="144"/>
      <c r="J1210" s="154"/>
      <c r="K1210" s="154"/>
      <c r="L1210" s="144"/>
      <c r="M1210" s="144"/>
      <c r="N1210" s="144"/>
      <c r="O1210" s="144"/>
      <c r="P1210" s="144"/>
      <c r="Q1210" s="144"/>
      <c r="R1210" s="144"/>
      <c r="S1210" s="42" t="s">
        <v>5384</v>
      </c>
      <c r="T1210" s="26" t="s">
        <v>3108</v>
      </c>
      <c r="U1210" s="144"/>
      <c r="V1210" s="65"/>
      <c r="W1210" s="65"/>
      <c r="X1210" s="65"/>
      <c r="Y1210" s="65"/>
      <c r="Z1210" s="144"/>
      <c r="AA1210" s="49" t="s">
        <v>5385</v>
      </c>
      <c r="AB1210" s="144"/>
      <c r="AC1210" s="59" t="str">
        <f t="shared" si="120"/>
        <v>CELS</v>
      </c>
      <c r="AD1210" s="79" t="str">
        <f t="shared" si="121"/>
        <v>CELS-101</v>
      </c>
      <c r="AE1210" s="79" t="str">
        <f t="shared" si="122"/>
        <v>CELS-101-42</v>
      </c>
      <c r="AF1210" s="27" t="s">
        <v>5385</v>
      </c>
      <c r="AG1210" s="21" t="str">
        <f t="shared" si="123"/>
        <v>101</v>
      </c>
      <c r="AH1210" s="144"/>
      <c r="AI1210" s="59" t="str">
        <f t="shared" si="124"/>
        <v>-</v>
      </c>
      <c r="AJ1210" s="21" t="str">
        <f t="shared" si="125"/>
        <v>-</v>
      </c>
      <c r="AK1210" s="144"/>
      <c r="AL1210" s="154"/>
      <c r="AM1210" s="154"/>
      <c r="AN1210" s="154"/>
      <c r="AO1210" s="154"/>
      <c r="AP1210" s="144"/>
    </row>
    <row r="1211" spans="9:42">
      <c r="I1211" s="144"/>
      <c r="J1211" s="154"/>
      <c r="K1211" s="154"/>
      <c r="L1211" s="144"/>
      <c r="M1211" s="144"/>
      <c r="N1211" s="144"/>
      <c r="O1211" s="144"/>
      <c r="P1211" s="144"/>
      <c r="Q1211" s="144"/>
      <c r="R1211" s="144"/>
      <c r="S1211" s="42" t="s">
        <v>5386</v>
      </c>
      <c r="T1211" s="26" t="s">
        <v>3108</v>
      </c>
      <c r="U1211" s="144"/>
      <c r="V1211" s="65"/>
      <c r="W1211" s="65"/>
      <c r="X1211" s="65"/>
      <c r="Y1211" s="65"/>
      <c r="Z1211" s="144"/>
      <c r="AA1211" s="49" t="s">
        <v>5387</v>
      </c>
      <c r="AB1211" s="144"/>
      <c r="AC1211" s="59" t="str">
        <f t="shared" si="120"/>
        <v>CELS</v>
      </c>
      <c r="AD1211" s="79" t="str">
        <f t="shared" si="121"/>
        <v>CELS-101</v>
      </c>
      <c r="AE1211" s="79" t="str">
        <f t="shared" si="122"/>
        <v>CELS-101-43</v>
      </c>
      <c r="AF1211" s="27" t="s">
        <v>5387</v>
      </c>
      <c r="AG1211" s="21" t="str">
        <f t="shared" si="123"/>
        <v>101</v>
      </c>
      <c r="AH1211" s="144"/>
      <c r="AI1211" s="59" t="str">
        <f t="shared" si="124"/>
        <v>-</v>
      </c>
      <c r="AJ1211" s="21" t="str">
        <f t="shared" si="125"/>
        <v>-</v>
      </c>
      <c r="AK1211" s="144"/>
      <c r="AL1211" s="154"/>
      <c r="AM1211" s="154"/>
      <c r="AN1211" s="154"/>
      <c r="AO1211" s="154"/>
      <c r="AP1211" s="144"/>
    </row>
    <row r="1212" spans="9:42">
      <c r="I1212" s="144"/>
      <c r="J1212" s="154"/>
      <c r="K1212" s="154"/>
      <c r="L1212" s="144"/>
      <c r="M1212" s="144"/>
      <c r="N1212" s="144"/>
      <c r="O1212" s="144"/>
      <c r="P1212" s="144"/>
      <c r="Q1212" s="144"/>
      <c r="R1212" s="144"/>
      <c r="S1212" s="42" t="s">
        <v>5388</v>
      </c>
      <c r="T1212" s="26" t="s">
        <v>3108</v>
      </c>
      <c r="U1212" s="144"/>
      <c r="V1212" s="65"/>
      <c r="W1212" s="65"/>
      <c r="X1212" s="65"/>
      <c r="Y1212" s="65"/>
      <c r="Z1212" s="144"/>
      <c r="AA1212" s="49" t="s">
        <v>5389</v>
      </c>
      <c r="AB1212" s="144"/>
      <c r="AC1212" s="59" t="str">
        <f t="shared" si="120"/>
        <v>CELS</v>
      </c>
      <c r="AD1212" s="79" t="str">
        <f t="shared" si="121"/>
        <v>CELS-101</v>
      </c>
      <c r="AE1212" s="79" t="str">
        <f t="shared" si="122"/>
        <v>CELS-101-44</v>
      </c>
      <c r="AF1212" s="27" t="s">
        <v>5389</v>
      </c>
      <c r="AG1212" s="21" t="str">
        <f t="shared" si="123"/>
        <v>101</v>
      </c>
      <c r="AH1212" s="144"/>
      <c r="AI1212" s="59" t="str">
        <f t="shared" si="124"/>
        <v>-</v>
      </c>
      <c r="AJ1212" s="21" t="str">
        <f t="shared" si="125"/>
        <v>-</v>
      </c>
      <c r="AK1212" s="144"/>
      <c r="AL1212" s="154"/>
      <c r="AM1212" s="154"/>
      <c r="AN1212" s="154"/>
      <c r="AO1212" s="154"/>
      <c r="AP1212" s="144"/>
    </row>
    <row r="1213" spans="9:42">
      <c r="I1213" s="144"/>
      <c r="J1213" s="154"/>
      <c r="K1213" s="154"/>
      <c r="L1213" s="144"/>
      <c r="M1213" s="144"/>
      <c r="N1213" s="144"/>
      <c r="O1213" s="144"/>
      <c r="P1213" s="144"/>
      <c r="Q1213" s="144"/>
      <c r="R1213" s="144"/>
      <c r="S1213" s="42" t="s">
        <v>5390</v>
      </c>
      <c r="T1213" s="26" t="s">
        <v>3108</v>
      </c>
      <c r="U1213" s="144"/>
      <c r="V1213" s="65"/>
      <c r="W1213" s="65"/>
      <c r="X1213" s="65"/>
      <c r="Y1213" s="65"/>
      <c r="Z1213" s="144"/>
      <c r="AA1213" s="49" t="s">
        <v>5391</v>
      </c>
      <c r="AB1213" s="144"/>
      <c r="AC1213" s="59" t="str">
        <f t="shared" si="120"/>
        <v>CELS</v>
      </c>
      <c r="AD1213" s="79" t="str">
        <f t="shared" si="121"/>
        <v>CELS-101</v>
      </c>
      <c r="AE1213" s="79" t="str">
        <f t="shared" si="122"/>
        <v>CELS-101-45</v>
      </c>
      <c r="AF1213" s="27" t="s">
        <v>5391</v>
      </c>
      <c r="AG1213" s="21" t="str">
        <f t="shared" si="123"/>
        <v>101</v>
      </c>
      <c r="AH1213" s="144"/>
      <c r="AI1213" s="59" t="str">
        <f t="shared" si="124"/>
        <v>-</v>
      </c>
      <c r="AJ1213" s="21" t="str">
        <f t="shared" si="125"/>
        <v>-</v>
      </c>
      <c r="AK1213" s="144"/>
      <c r="AL1213" s="154"/>
      <c r="AM1213" s="154"/>
      <c r="AN1213" s="154"/>
      <c r="AO1213" s="154"/>
      <c r="AP1213" s="144"/>
    </row>
    <row r="1214" spans="9:42">
      <c r="I1214" s="144"/>
      <c r="J1214" s="154"/>
      <c r="K1214" s="154"/>
      <c r="L1214" s="144"/>
      <c r="M1214" s="144"/>
      <c r="N1214" s="144"/>
      <c r="O1214" s="144"/>
      <c r="P1214" s="144"/>
      <c r="Q1214" s="144"/>
      <c r="R1214" s="144"/>
      <c r="S1214" s="42" t="s">
        <v>5392</v>
      </c>
      <c r="T1214" s="26" t="s">
        <v>3108</v>
      </c>
      <c r="U1214" s="144"/>
      <c r="V1214" s="65"/>
      <c r="W1214" s="65"/>
      <c r="X1214" s="65"/>
      <c r="Y1214" s="65"/>
      <c r="Z1214" s="144"/>
      <c r="AA1214" s="49" t="s">
        <v>5393</v>
      </c>
      <c r="AB1214" s="144"/>
      <c r="AC1214" s="59" t="str">
        <f t="shared" si="120"/>
        <v>CELS</v>
      </c>
      <c r="AD1214" s="79" t="str">
        <f t="shared" si="121"/>
        <v>CELS-101</v>
      </c>
      <c r="AE1214" s="79" t="str">
        <f t="shared" si="122"/>
        <v>CELS-101-46</v>
      </c>
      <c r="AF1214" s="27" t="s">
        <v>5393</v>
      </c>
      <c r="AG1214" s="21" t="str">
        <f t="shared" si="123"/>
        <v>101</v>
      </c>
      <c r="AH1214" s="144"/>
      <c r="AI1214" s="59" t="str">
        <f t="shared" si="124"/>
        <v>-</v>
      </c>
      <c r="AJ1214" s="21" t="str">
        <f t="shared" si="125"/>
        <v>-</v>
      </c>
      <c r="AK1214" s="144"/>
      <c r="AL1214" s="154"/>
      <c r="AM1214" s="154"/>
      <c r="AN1214" s="154"/>
      <c r="AO1214" s="154"/>
      <c r="AP1214" s="144"/>
    </row>
    <row r="1215" spans="9:42">
      <c r="I1215" s="144"/>
      <c r="J1215" s="154"/>
      <c r="K1215" s="154"/>
      <c r="L1215" s="144"/>
      <c r="M1215" s="144"/>
      <c r="N1215" s="144"/>
      <c r="O1215" s="144"/>
      <c r="P1215" s="144"/>
      <c r="Q1215" s="144"/>
      <c r="R1215" s="144"/>
      <c r="S1215" s="42" t="s">
        <v>5394</v>
      </c>
      <c r="T1215" s="26" t="s">
        <v>5395</v>
      </c>
      <c r="U1215" s="144"/>
      <c r="V1215" s="65"/>
      <c r="W1215" s="65"/>
      <c r="X1215" s="65"/>
      <c r="Y1215" s="65"/>
      <c r="Z1215" s="144"/>
      <c r="AA1215" s="49" t="s">
        <v>5396</v>
      </c>
      <c r="AB1215" s="144"/>
      <c r="AC1215" s="59" t="str">
        <f t="shared" si="120"/>
        <v>CELS</v>
      </c>
      <c r="AD1215" s="79" t="str">
        <f t="shared" si="121"/>
        <v>CELS-101</v>
      </c>
      <c r="AE1215" s="79" t="str">
        <f t="shared" si="122"/>
        <v>CELS-101-47</v>
      </c>
      <c r="AF1215" s="27" t="s">
        <v>5396</v>
      </c>
      <c r="AG1215" s="21" t="str">
        <f t="shared" si="123"/>
        <v>101</v>
      </c>
      <c r="AH1215" s="144"/>
      <c r="AI1215" s="59" t="str">
        <f t="shared" si="124"/>
        <v>-</v>
      </c>
      <c r="AJ1215" s="21" t="str">
        <f t="shared" si="125"/>
        <v>-</v>
      </c>
      <c r="AK1215" s="144"/>
      <c r="AL1215" s="154"/>
      <c r="AM1215" s="154"/>
      <c r="AN1215" s="154"/>
      <c r="AO1215" s="154"/>
      <c r="AP1215" s="144"/>
    </row>
    <row r="1216" spans="9:42">
      <c r="I1216" s="144"/>
      <c r="J1216" s="154"/>
      <c r="K1216" s="154"/>
      <c r="L1216" s="144"/>
      <c r="M1216" s="144"/>
      <c r="N1216" s="144"/>
      <c r="O1216" s="144"/>
      <c r="P1216" s="144"/>
      <c r="Q1216" s="144"/>
      <c r="R1216" s="144"/>
      <c r="S1216" s="42" t="s">
        <v>5397</v>
      </c>
      <c r="T1216" s="26" t="s">
        <v>5398</v>
      </c>
      <c r="U1216" s="144"/>
      <c r="V1216" s="65"/>
      <c r="W1216" s="65"/>
      <c r="X1216" s="65"/>
      <c r="Y1216" s="65"/>
      <c r="Z1216" s="144"/>
      <c r="AA1216" s="49" t="s">
        <v>5399</v>
      </c>
      <c r="AB1216" s="144"/>
      <c r="AC1216" s="59" t="str">
        <f t="shared" si="120"/>
        <v>CELS</v>
      </c>
      <c r="AD1216" s="79" t="str">
        <f t="shared" si="121"/>
        <v>CELS-101</v>
      </c>
      <c r="AE1216" s="79" t="str">
        <f t="shared" si="122"/>
        <v>CELS-101-48</v>
      </c>
      <c r="AF1216" s="27" t="s">
        <v>5399</v>
      </c>
      <c r="AG1216" s="21" t="str">
        <f t="shared" si="123"/>
        <v>101</v>
      </c>
      <c r="AH1216" s="144"/>
      <c r="AI1216" s="59" t="str">
        <f t="shared" si="124"/>
        <v>-</v>
      </c>
      <c r="AJ1216" s="21" t="str">
        <f t="shared" si="125"/>
        <v>-</v>
      </c>
      <c r="AK1216" s="144"/>
      <c r="AL1216" s="154"/>
      <c r="AM1216" s="154"/>
      <c r="AN1216" s="154"/>
      <c r="AO1216" s="154"/>
      <c r="AP1216" s="144"/>
    </row>
    <row r="1217" spans="9:42">
      <c r="I1217" s="144"/>
      <c r="J1217" s="154"/>
      <c r="K1217" s="154"/>
      <c r="L1217" s="144"/>
      <c r="M1217" s="144"/>
      <c r="N1217" s="144"/>
      <c r="O1217" s="144"/>
      <c r="P1217" s="144"/>
      <c r="Q1217" s="144"/>
      <c r="R1217" s="144"/>
      <c r="S1217" s="42" t="s">
        <v>5400</v>
      </c>
      <c r="T1217" s="26" t="s">
        <v>5401</v>
      </c>
      <c r="U1217" s="144"/>
      <c r="V1217" s="65"/>
      <c r="W1217" s="65"/>
      <c r="X1217" s="65"/>
      <c r="Y1217" s="65"/>
      <c r="Z1217" s="144"/>
      <c r="AA1217" s="49" t="s">
        <v>5402</v>
      </c>
      <c r="AB1217" s="144"/>
      <c r="AC1217" s="59" t="str">
        <f t="shared" si="120"/>
        <v>CELS</v>
      </c>
      <c r="AD1217" s="79" t="str">
        <f t="shared" si="121"/>
        <v>CELS-101</v>
      </c>
      <c r="AE1217" s="79" t="str">
        <f t="shared" si="122"/>
        <v>CELS-101-49</v>
      </c>
      <c r="AF1217" s="27" t="s">
        <v>5402</v>
      </c>
      <c r="AG1217" s="21" t="str">
        <f t="shared" si="123"/>
        <v>101</v>
      </c>
      <c r="AH1217" s="144"/>
      <c r="AI1217" s="59" t="str">
        <f t="shared" si="124"/>
        <v>-</v>
      </c>
      <c r="AJ1217" s="21" t="str">
        <f t="shared" si="125"/>
        <v>-</v>
      </c>
      <c r="AK1217" s="144"/>
      <c r="AL1217" s="154"/>
      <c r="AM1217" s="154"/>
      <c r="AN1217" s="154"/>
      <c r="AO1217" s="154"/>
      <c r="AP1217" s="144"/>
    </row>
    <row r="1218" spans="9:42">
      <c r="I1218" s="144"/>
      <c r="J1218" s="154"/>
      <c r="K1218" s="154"/>
      <c r="L1218" s="144"/>
      <c r="M1218" s="144"/>
      <c r="N1218" s="144"/>
      <c r="O1218" s="144"/>
      <c r="P1218" s="144"/>
      <c r="Q1218" s="144"/>
      <c r="R1218" s="144"/>
      <c r="S1218" s="42" t="s">
        <v>5403</v>
      </c>
      <c r="T1218" s="26" t="s">
        <v>5404</v>
      </c>
      <c r="U1218" s="144"/>
      <c r="V1218" s="65"/>
      <c r="W1218" s="65"/>
      <c r="X1218" s="65"/>
      <c r="Y1218" s="65"/>
      <c r="Z1218" s="144"/>
      <c r="AA1218" s="49" t="s">
        <v>5405</v>
      </c>
      <c r="AB1218" s="144"/>
      <c r="AC1218" s="59" t="str">
        <f t="shared" si="120"/>
        <v>CELS</v>
      </c>
      <c r="AD1218" s="79" t="str">
        <f t="shared" si="121"/>
        <v>CELS-101</v>
      </c>
      <c r="AE1218" s="79" t="str">
        <f t="shared" si="122"/>
        <v>CELS-101-50</v>
      </c>
      <c r="AF1218" s="27" t="s">
        <v>5405</v>
      </c>
      <c r="AG1218" s="21" t="str">
        <f t="shared" si="123"/>
        <v>101</v>
      </c>
      <c r="AH1218" s="144"/>
      <c r="AI1218" s="59" t="str">
        <f t="shared" si="124"/>
        <v>-</v>
      </c>
      <c r="AJ1218" s="21" t="str">
        <f t="shared" si="125"/>
        <v>-</v>
      </c>
      <c r="AK1218" s="144"/>
      <c r="AL1218" s="154"/>
      <c r="AM1218" s="154"/>
      <c r="AN1218" s="154"/>
      <c r="AO1218" s="154"/>
      <c r="AP1218" s="144"/>
    </row>
    <row r="1219" spans="9:42">
      <c r="I1219" s="144"/>
      <c r="J1219" s="154"/>
      <c r="K1219" s="154"/>
      <c r="L1219" s="144"/>
      <c r="M1219" s="144"/>
      <c r="N1219" s="144"/>
      <c r="O1219" s="144"/>
      <c r="P1219" s="144"/>
      <c r="Q1219" s="144"/>
      <c r="R1219" s="144"/>
      <c r="S1219" s="42" t="s">
        <v>5406</v>
      </c>
      <c r="T1219" s="26" t="s">
        <v>5407</v>
      </c>
      <c r="U1219" s="144"/>
      <c r="V1219" s="65"/>
      <c r="W1219" s="65"/>
      <c r="X1219" s="65"/>
      <c r="Y1219" s="65"/>
      <c r="Z1219" s="144"/>
      <c r="AA1219" s="49" t="s">
        <v>5408</v>
      </c>
      <c r="AB1219" s="144"/>
      <c r="AC1219" s="59" t="str">
        <f t="shared" si="120"/>
        <v>CELS</v>
      </c>
      <c r="AD1219" s="79" t="str">
        <f t="shared" si="121"/>
        <v>CELS-101</v>
      </c>
      <c r="AE1219" s="79" t="str">
        <f t="shared" si="122"/>
        <v>CELS-101-51</v>
      </c>
      <c r="AF1219" s="27" t="s">
        <v>5408</v>
      </c>
      <c r="AG1219" s="21" t="str">
        <f t="shared" si="123"/>
        <v>101</v>
      </c>
      <c r="AH1219" s="144"/>
      <c r="AI1219" s="59" t="str">
        <f t="shared" si="124"/>
        <v>-</v>
      </c>
      <c r="AJ1219" s="21" t="str">
        <f t="shared" si="125"/>
        <v>-</v>
      </c>
      <c r="AK1219" s="144"/>
      <c r="AL1219" s="154"/>
      <c r="AM1219" s="154"/>
      <c r="AN1219" s="154"/>
      <c r="AO1219" s="154"/>
      <c r="AP1219" s="144"/>
    </row>
    <row r="1220" spans="9:42">
      <c r="I1220" s="144"/>
      <c r="J1220" s="154"/>
      <c r="K1220" s="154"/>
      <c r="L1220" s="144"/>
      <c r="M1220" s="144"/>
      <c r="N1220" s="144"/>
      <c r="O1220" s="144"/>
      <c r="P1220" s="144"/>
      <c r="Q1220" s="144"/>
      <c r="R1220" s="144"/>
      <c r="S1220" s="42" t="s">
        <v>5409</v>
      </c>
      <c r="T1220" s="26" t="s">
        <v>3108</v>
      </c>
      <c r="U1220" s="144"/>
      <c r="V1220" s="65"/>
      <c r="W1220" s="65"/>
      <c r="X1220" s="65"/>
      <c r="Y1220" s="65"/>
      <c r="Z1220" s="144"/>
      <c r="AA1220" s="49" t="s">
        <v>5410</v>
      </c>
      <c r="AB1220" s="144"/>
      <c r="AC1220" s="59" t="str">
        <f t="shared" si="120"/>
        <v>CELS</v>
      </c>
      <c r="AD1220" s="79" t="str">
        <f t="shared" si="121"/>
        <v>CELS-101</v>
      </c>
      <c r="AE1220" s="79" t="str">
        <f t="shared" si="122"/>
        <v>CELS-101-52</v>
      </c>
      <c r="AF1220" s="27" t="s">
        <v>5410</v>
      </c>
      <c r="AG1220" s="21" t="str">
        <f t="shared" si="123"/>
        <v>101</v>
      </c>
      <c r="AH1220" s="144"/>
      <c r="AI1220" s="59" t="str">
        <f t="shared" si="124"/>
        <v>-</v>
      </c>
      <c r="AJ1220" s="21" t="str">
        <f t="shared" si="125"/>
        <v>-</v>
      </c>
      <c r="AK1220" s="144"/>
      <c r="AL1220" s="154"/>
      <c r="AM1220" s="154"/>
      <c r="AN1220" s="154"/>
      <c r="AO1220" s="154"/>
      <c r="AP1220" s="144"/>
    </row>
    <row r="1221" spans="9:42">
      <c r="I1221" s="144"/>
      <c r="J1221" s="154"/>
      <c r="K1221" s="154"/>
      <c r="L1221" s="144"/>
      <c r="M1221" s="144"/>
      <c r="N1221" s="144"/>
      <c r="O1221" s="144"/>
      <c r="P1221" s="144"/>
      <c r="Q1221" s="144"/>
      <c r="R1221" s="144"/>
      <c r="S1221" s="42" t="s">
        <v>5411</v>
      </c>
      <c r="T1221" s="26" t="s">
        <v>5412</v>
      </c>
      <c r="U1221" s="144"/>
      <c r="V1221" s="65"/>
      <c r="W1221" s="65"/>
      <c r="X1221" s="65"/>
      <c r="Y1221" s="65"/>
      <c r="Z1221" s="144"/>
      <c r="AA1221" s="49" t="s">
        <v>5413</v>
      </c>
      <c r="AB1221" s="144"/>
      <c r="AC1221" s="59" t="str">
        <f t="shared" si="120"/>
        <v>CELS</v>
      </c>
      <c r="AD1221" s="79" t="str">
        <f t="shared" si="121"/>
        <v>CELS-101</v>
      </c>
      <c r="AE1221" s="79" t="str">
        <f t="shared" si="122"/>
        <v>CELS-101-53</v>
      </c>
      <c r="AF1221" s="27" t="s">
        <v>5413</v>
      </c>
      <c r="AG1221" s="21" t="str">
        <f t="shared" si="123"/>
        <v>101</v>
      </c>
      <c r="AH1221" s="144"/>
      <c r="AI1221" s="59" t="str">
        <f t="shared" si="124"/>
        <v>-</v>
      </c>
      <c r="AJ1221" s="21" t="str">
        <f t="shared" si="125"/>
        <v>-</v>
      </c>
      <c r="AK1221" s="144"/>
      <c r="AL1221" s="154"/>
      <c r="AM1221" s="154"/>
      <c r="AN1221" s="154"/>
      <c r="AO1221" s="154"/>
      <c r="AP1221" s="144"/>
    </row>
    <row r="1222" spans="9:42">
      <c r="I1222" s="144"/>
      <c r="J1222" s="154"/>
      <c r="K1222" s="154"/>
      <c r="L1222" s="144"/>
      <c r="M1222" s="144"/>
      <c r="N1222" s="144"/>
      <c r="O1222" s="144"/>
      <c r="P1222" s="144"/>
      <c r="Q1222" s="144"/>
      <c r="R1222" s="144"/>
      <c r="S1222" s="42" t="s">
        <v>5414</v>
      </c>
      <c r="T1222" s="26" t="s">
        <v>5415</v>
      </c>
      <c r="U1222" s="144"/>
      <c r="V1222" s="65"/>
      <c r="W1222" s="65"/>
      <c r="X1222" s="65"/>
      <c r="Y1222" s="65"/>
      <c r="Z1222" s="144"/>
      <c r="AA1222" s="49" t="s">
        <v>5416</v>
      </c>
      <c r="AB1222" s="144"/>
      <c r="AC1222" s="59" t="str">
        <f t="shared" ref="AC1222:AC1285" si="126">CodesFormula_1</f>
        <v>CELS</v>
      </c>
      <c r="AD1222" s="79" t="str">
        <f t="shared" ref="AD1222:AD1285" si="127">CodesFormula_2</f>
        <v>CELS-101</v>
      </c>
      <c r="AE1222" s="79" t="str">
        <f t="shared" ref="AE1222:AE1285" si="128">CodesFormula_3</f>
        <v>CELS-101-54</v>
      </c>
      <c r="AF1222" s="27" t="s">
        <v>5416</v>
      </c>
      <c r="AG1222" s="21" t="str">
        <f t="shared" ref="AG1222:AG1285" si="129">CodesFormula_4</f>
        <v>101</v>
      </c>
      <c r="AH1222" s="144"/>
      <c r="AI1222" s="59" t="str">
        <f t="shared" ref="AI1222:AI1285" si="130">CodesFormula_5</f>
        <v>-</v>
      </c>
      <c r="AJ1222" s="21" t="str">
        <f t="shared" ref="AJ1222:AJ1285" si="131">CodesFormula_6</f>
        <v>-</v>
      </c>
      <c r="AK1222" s="144"/>
      <c r="AL1222" s="154"/>
      <c r="AM1222" s="154"/>
      <c r="AN1222" s="154"/>
      <c r="AO1222" s="154"/>
      <c r="AP1222" s="144"/>
    </row>
    <row r="1223" spans="9:42">
      <c r="I1223" s="144"/>
      <c r="J1223" s="154"/>
      <c r="K1223" s="154"/>
      <c r="L1223" s="144"/>
      <c r="M1223" s="144"/>
      <c r="N1223" s="144"/>
      <c r="O1223" s="144"/>
      <c r="P1223" s="144"/>
      <c r="Q1223" s="144"/>
      <c r="R1223" s="144"/>
      <c r="S1223" s="42" t="s">
        <v>5417</v>
      </c>
      <c r="T1223" s="26" t="s">
        <v>5418</v>
      </c>
      <c r="U1223" s="144"/>
      <c r="V1223" s="65"/>
      <c r="W1223" s="65"/>
      <c r="X1223" s="65"/>
      <c r="Y1223" s="65"/>
      <c r="Z1223" s="144"/>
      <c r="AA1223" s="49" t="s">
        <v>5419</v>
      </c>
      <c r="AB1223" s="144"/>
      <c r="AC1223" s="59" t="str">
        <f t="shared" si="126"/>
        <v>CELS</v>
      </c>
      <c r="AD1223" s="79" t="str">
        <f t="shared" si="127"/>
        <v>CELS-101</v>
      </c>
      <c r="AE1223" s="79" t="str">
        <f t="shared" si="128"/>
        <v>CELS-101-55</v>
      </c>
      <c r="AF1223" s="27" t="s">
        <v>5419</v>
      </c>
      <c r="AG1223" s="21" t="str">
        <f t="shared" si="129"/>
        <v>101</v>
      </c>
      <c r="AH1223" s="144"/>
      <c r="AI1223" s="59" t="str">
        <f t="shared" si="130"/>
        <v>-</v>
      </c>
      <c r="AJ1223" s="21" t="str">
        <f t="shared" si="131"/>
        <v>-</v>
      </c>
      <c r="AK1223" s="144"/>
      <c r="AL1223" s="154"/>
      <c r="AM1223" s="154"/>
      <c r="AN1223" s="154"/>
      <c r="AO1223" s="154"/>
      <c r="AP1223" s="144"/>
    </row>
    <row r="1224" spans="9:42">
      <c r="I1224" s="144"/>
      <c r="J1224" s="154"/>
      <c r="K1224" s="154"/>
      <c r="L1224" s="144"/>
      <c r="M1224" s="144"/>
      <c r="N1224" s="144"/>
      <c r="O1224" s="144"/>
      <c r="P1224" s="144"/>
      <c r="Q1224" s="144"/>
      <c r="R1224" s="144"/>
      <c r="S1224" s="42" t="s">
        <v>5420</v>
      </c>
      <c r="T1224" s="26" t="s">
        <v>5421</v>
      </c>
      <c r="U1224" s="144"/>
      <c r="V1224" s="65"/>
      <c r="W1224" s="65"/>
      <c r="X1224" s="65"/>
      <c r="Y1224" s="65"/>
      <c r="Z1224" s="144"/>
      <c r="AA1224" s="49" t="s">
        <v>5422</v>
      </c>
      <c r="AB1224" s="144"/>
      <c r="AC1224" s="59" t="str">
        <f t="shared" si="126"/>
        <v>CELS</v>
      </c>
      <c r="AD1224" s="79" t="str">
        <f t="shared" si="127"/>
        <v>CELS-101</v>
      </c>
      <c r="AE1224" s="79" t="str">
        <f t="shared" si="128"/>
        <v>CELS-101-56</v>
      </c>
      <c r="AF1224" s="27" t="s">
        <v>5422</v>
      </c>
      <c r="AG1224" s="21" t="str">
        <f t="shared" si="129"/>
        <v>101</v>
      </c>
      <c r="AH1224" s="144"/>
      <c r="AI1224" s="59" t="str">
        <f t="shared" si="130"/>
        <v>-</v>
      </c>
      <c r="AJ1224" s="21" t="str">
        <f t="shared" si="131"/>
        <v>-</v>
      </c>
      <c r="AK1224" s="144"/>
      <c r="AL1224" s="154"/>
      <c r="AM1224" s="154"/>
      <c r="AN1224" s="154"/>
      <c r="AO1224" s="154"/>
      <c r="AP1224" s="144"/>
    </row>
    <row r="1225" spans="9:42">
      <c r="I1225" s="144"/>
      <c r="J1225" s="154"/>
      <c r="K1225" s="154"/>
      <c r="L1225" s="144"/>
      <c r="M1225" s="144"/>
      <c r="N1225" s="144"/>
      <c r="O1225" s="144"/>
      <c r="P1225" s="144"/>
      <c r="Q1225" s="144"/>
      <c r="R1225" s="144"/>
      <c r="S1225" s="42" t="s">
        <v>5423</v>
      </c>
      <c r="T1225" s="26" t="s">
        <v>3108</v>
      </c>
      <c r="U1225" s="144"/>
      <c r="V1225" s="65"/>
      <c r="W1225" s="65"/>
      <c r="X1225" s="65"/>
      <c r="Y1225" s="65"/>
      <c r="Z1225" s="144"/>
      <c r="AA1225" s="49" t="s">
        <v>5424</v>
      </c>
      <c r="AB1225" s="144"/>
      <c r="AC1225" s="59" t="str">
        <f t="shared" si="126"/>
        <v>CELS</v>
      </c>
      <c r="AD1225" s="79" t="str">
        <f t="shared" si="127"/>
        <v>CELS-101</v>
      </c>
      <c r="AE1225" s="79" t="str">
        <f t="shared" si="128"/>
        <v>CELS-101-57</v>
      </c>
      <c r="AF1225" s="27" t="s">
        <v>5424</v>
      </c>
      <c r="AG1225" s="21" t="str">
        <f t="shared" si="129"/>
        <v>101</v>
      </c>
      <c r="AH1225" s="144"/>
      <c r="AI1225" s="59" t="str">
        <f t="shared" si="130"/>
        <v>-</v>
      </c>
      <c r="AJ1225" s="21" t="str">
        <f t="shared" si="131"/>
        <v>-</v>
      </c>
      <c r="AK1225" s="144"/>
      <c r="AL1225" s="154"/>
      <c r="AM1225" s="154"/>
      <c r="AN1225" s="154"/>
      <c r="AO1225" s="154"/>
      <c r="AP1225" s="144"/>
    </row>
    <row r="1226" spans="9:42">
      <c r="I1226" s="144"/>
      <c r="J1226" s="154"/>
      <c r="K1226" s="154"/>
      <c r="L1226" s="144"/>
      <c r="M1226" s="144"/>
      <c r="N1226" s="144"/>
      <c r="O1226" s="144"/>
      <c r="P1226" s="144"/>
      <c r="Q1226" s="144"/>
      <c r="R1226" s="144"/>
      <c r="S1226" s="42" t="s">
        <v>5425</v>
      </c>
      <c r="T1226" s="26" t="s">
        <v>5426</v>
      </c>
      <c r="U1226" s="144"/>
      <c r="V1226" s="65"/>
      <c r="W1226" s="65"/>
      <c r="X1226" s="65"/>
      <c r="Y1226" s="65"/>
      <c r="Z1226" s="144"/>
      <c r="AA1226" s="49" t="s">
        <v>5427</v>
      </c>
      <c r="AB1226" s="144"/>
      <c r="AC1226" s="59" t="str">
        <f t="shared" si="126"/>
        <v>CELS</v>
      </c>
      <c r="AD1226" s="79" t="str">
        <f t="shared" si="127"/>
        <v>CELS-101</v>
      </c>
      <c r="AE1226" s="79" t="str">
        <f t="shared" si="128"/>
        <v>CELS-101-58</v>
      </c>
      <c r="AF1226" s="27" t="s">
        <v>5427</v>
      </c>
      <c r="AG1226" s="21" t="str">
        <f t="shared" si="129"/>
        <v>101</v>
      </c>
      <c r="AH1226" s="144"/>
      <c r="AI1226" s="59" t="str">
        <f t="shared" si="130"/>
        <v>-</v>
      </c>
      <c r="AJ1226" s="21" t="str">
        <f t="shared" si="131"/>
        <v>-</v>
      </c>
      <c r="AK1226" s="144"/>
      <c r="AL1226" s="154"/>
      <c r="AM1226" s="154"/>
      <c r="AN1226" s="154"/>
      <c r="AO1226" s="154"/>
      <c r="AP1226" s="144"/>
    </row>
    <row r="1227" spans="9:42">
      <c r="I1227" s="144"/>
      <c r="J1227" s="154"/>
      <c r="K1227" s="154"/>
      <c r="L1227" s="144"/>
      <c r="M1227" s="144"/>
      <c r="N1227" s="144"/>
      <c r="O1227" s="144"/>
      <c r="P1227" s="144"/>
      <c r="Q1227" s="144"/>
      <c r="R1227" s="144"/>
      <c r="S1227" s="42" t="s">
        <v>5428</v>
      </c>
      <c r="T1227" s="26" t="s">
        <v>5429</v>
      </c>
      <c r="U1227" s="144"/>
      <c r="V1227" s="65"/>
      <c r="W1227" s="65"/>
      <c r="X1227" s="65"/>
      <c r="Y1227" s="65"/>
      <c r="Z1227" s="144"/>
      <c r="AA1227" s="49" t="s">
        <v>5430</v>
      </c>
      <c r="AB1227" s="144"/>
      <c r="AC1227" s="59" t="str">
        <f t="shared" si="126"/>
        <v>CELS</v>
      </c>
      <c r="AD1227" s="79" t="str">
        <f t="shared" si="127"/>
        <v>CELS-101</v>
      </c>
      <c r="AE1227" s="79" t="str">
        <f t="shared" si="128"/>
        <v>CELS-101-59</v>
      </c>
      <c r="AF1227" s="27" t="s">
        <v>5430</v>
      </c>
      <c r="AG1227" s="21" t="str">
        <f t="shared" si="129"/>
        <v>101</v>
      </c>
      <c r="AH1227" s="144"/>
      <c r="AI1227" s="59" t="str">
        <f t="shared" si="130"/>
        <v>-</v>
      </c>
      <c r="AJ1227" s="21" t="str">
        <f t="shared" si="131"/>
        <v>-</v>
      </c>
      <c r="AK1227" s="144"/>
      <c r="AL1227" s="154"/>
      <c r="AM1227" s="154"/>
      <c r="AN1227" s="154"/>
      <c r="AO1227" s="154"/>
      <c r="AP1227" s="144"/>
    </row>
    <row r="1228" spans="9:42">
      <c r="I1228" s="144"/>
      <c r="J1228" s="154"/>
      <c r="K1228" s="154"/>
      <c r="L1228" s="144"/>
      <c r="M1228" s="144"/>
      <c r="N1228" s="144"/>
      <c r="O1228" s="144"/>
      <c r="P1228" s="144"/>
      <c r="Q1228" s="144"/>
      <c r="R1228" s="144"/>
      <c r="S1228" s="42" t="s">
        <v>5431</v>
      </c>
      <c r="T1228" s="26" t="s">
        <v>5432</v>
      </c>
      <c r="U1228" s="144"/>
      <c r="V1228" s="65"/>
      <c r="W1228" s="65"/>
      <c r="X1228" s="65"/>
      <c r="Y1228" s="65"/>
      <c r="Z1228" s="144"/>
      <c r="AA1228" s="49" t="s">
        <v>5433</v>
      </c>
      <c r="AB1228" s="144"/>
      <c r="AC1228" s="59" t="str">
        <f t="shared" si="126"/>
        <v>CELS</v>
      </c>
      <c r="AD1228" s="79" t="str">
        <f t="shared" si="127"/>
        <v>CELS-101</v>
      </c>
      <c r="AE1228" s="79" t="str">
        <f t="shared" si="128"/>
        <v>CELS-101-60</v>
      </c>
      <c r="AF1228" s="27" t="s">
        <v>5433</v>
      </c>
      <c r="AG1228" s="21" t="str">
        <f t="shared" si="129"/>
        <v>101</v>
      </c>
      <c r="AH1228" s="144"/>
      <c r="AI1228" s="59" t="str">
        <f t="shared" si="130"/>
        <v>-</v>
      </c>
      <c r="AJ1228" s="21" t="str">
        <f t="shared" si="131"/>
        <v>-</v>
      </c>
      <c r="AK1228" s="144"/>
      <c r="AL1228" s="154"/>
      <c r="AM1228" s="154"/>
      <c r="AN1228" s="154"/>
      <c r="AO1228" s="154"/>
      <c r="AP1228" s="144"/>
    </row>
    <row r="1229" spans="9:42">
      <c r="I1229" s="144"/>
      <c r="J1229" s="154"/>
      <c r="K1229" s="154"/>
      <c r="L1229" s="144"/>
      <c r="M1229" s="144"/>
      <c r="N1229" s="144"/>
      <c r="O1229" s="144"/>
      <c r="P1229" s="144"/>
      <c r="Q1229" s="144"/>
      <c r="R1229" s="144"/>
      <c r="S1229" s="42" t="s">
        <v>5434</v>
      </c>
      <c r="T1229" s="26" t="s">
        <v>3108</v>
      </c>
      <c r="U1229" s="144"/>
      <c r="V1229" s="65"/>
      <c r="W1229" s="65"/>
      <c r="X1229" s="65"/>
      <c r="Y1229" s="65"/>
      <c r="Z1229" s="144"/>
      <c r="AA1229" s="49" t="s">
        <v>5435</v>
      </c>
      <c r="AB1229" s="144"/>
      <c r="AC1229" s="59" t="str">
        <f t="shared" si="126"/>
        <v>CELS</v>
      </c>
      <c r="AD1229" s="79" t="str">
        <f t="shared" si="127"/>
        <v>CELS-101</v>
      </c>
      <c r="AE1229" s="79" t="str">
        <f t="shared" si="128"/>
        <v>CELS-101-61</v>
      </c>
      <c r="AF1229" s="27" t="s">
        <v>5435</v>
      </c>
      <c r="AG1229" s="21" t="str">
        <f t="shared" si="129"/>
        <v>101</v>
      </c>
      <c r="AH1229" s="144"/>
      <c r="AI1229" s="59" t="str">
        <f t="shared" si="130"/>
        <v>-</v>
      </c>
      <c r="AJ1229" s="21" t="str">
        <f t="shared" si="131"/>
        <v>-</v>
      </c>
      <c r="AK1229" s="144"/>
      <c r="AL1229" s="154"/>
      <c r="AM1229" s="154"/>
      <c r="AN1229" s="154"/>
      <c r="AO1229" s="154"/>
      <c r="AP1229" s="144"/>
    </row>
    <row r="1230" spans="9:42">
      <c r="I1230" s="144"/>
      <c r="J1230" s="154"/>
      <c r="K1230" s="154"/>
      <c r="L1230" s="144"/>
      <c r="M1230" s="144"/>
      <c r="N1230" s="144"/>
      <c r="O1230" s="144"/>
      <c r="P1230" s="144"/>
      <c r="Q1230" s="144"/>
      <c r="R1230" s="144"/>
      <c r="S1230" s="42" t="s">
        <v>5436</v>
      </c>
      <c r="T1230" s="26" t="s">
        <v>5437</v>
      </c>
      <c r="U1230" s="144"/>
      <c r="V1230" s="65"/>
      <c r="W1230" s="65"/>
      <c r="X1230" s="65"/>
      <c r="Y1230" s="65"/>
      <c r="Z1230" s="144"/>
      <c r="AA1230" s="49" t="s">
        <v>5438</v>
      </c>
      <c r="AB1230" s="144"/>
      <c r="AC1230" s="59" t="str">
        <f t="shared" si="126"/>
        <v>CELS</v>
      </c>
      <c r="AD1230" s="79" t="str">
        <f t="shared" si="127"/>
        <v>CELS-101</v>
      </c>
      <c r="AE1230" s="79" t="str">
        <f t="shared" si="128"/>
        <v>CELS-101-62</v>
      </c>
      <c r="AF1230" s="27" t="s">
        <v>5438</v>
      </c>
      <c r="AG1230" s="21" t="str">
        <f t="shared" si="129"/>
        <v>101</v>
      </c>
      <c r="AH1230" s="144"/>
      <c r="AI1230" s="59" t="str">
        <f t="shared" si="130"/>
        <v>-</v>
      </c>
      <c r="AJ1230" s="21" t="str">
        <f t="shared" si="131"/>
        <v>-</v>
      </c>
      <c r="AK1230" s="144"/>
      <c r="AL1230" s="154"/>
      <c r="AM1230" s="154"/>
      <c r="AN1230" s="154"/>
      <c r="AO1230" s="154"/>
      <c r="AP1230" s="144"/>
    </row>
    <row r="1231" spans="9:42">
      <c r="I1231" s="144"/>
      <c r="J1231" s="154"/>
      <c r="K1231" s="154"/>
      <c r="L1231" s="144"/>
      <c r="M1231" s="144"/>
      <c r="N1231" s="144"/>
      <c r="O1231" s="144"/>
      <c r="P1231" s="144"/>
      <c r="Q1231" s="144"/>
      <c r="R1231" s="144"/>
      <c r="S1231" s="42" t="s">
        <v>5439</v>
      </c>
      <c r="T1231" s="26" t="s">
        <v>5440</v>
      </c>
      <c r="U1231" s="144"/>
      <c r="V1231" s="65"/>
      <c r="W1231" s="65"/>
      <c r="X1231" s="65"/>
      <c r="Y1231" s="65"/>
      <c r="Z1231" s="144"/>
      <c r="AA1231" s="49" t="s">
        <v>5441</v>
      </c>
      <c r="AB1231" s="144"/>
      <c r="AC1231" s="59" t="str">
        <f t="shared" si="126"/>
        <v>CELS</v>
      </c>
      <c r="AD1231" s="79" t="str">
        <f t="shared" si="127"/>
        <v>CELS-101</v>
      </c>
      <c r="AE1231" s="79" t="str">
        <f t="shared" si="128"/>
        <v>CELS-101-63</v>
      </c>
      <c r="AF1231" s="27" t="s">
        <v>5441</v>
      </c>
      <c r="AG1231" s="21" t="str">
        <f t="shared" si="129"/>
        <v>101</v>
      </c>
      <c r="AH1231" s="144"/>
      <c r="AI1231" s="59" t="str">
        <f t="shared" si="130"/>
        <v>-</v>
      </c>
      <c r="AJ1231" s="21" t="str">
        <f t="shared" si="131"/>
        <v>-</v>
      </c>
      <c r="AK1231" s="144"/>
      <c r="AL1231" s="154"/>
      <c r="AM1231" s="154"/>
      <c r="AN1231" s="154"/>
      <c r="AO1231" s="154"/>
      <c r="AP1231" s="144"/>
    </row>
    <row r="1232" spans="9:42">
      <c r="I1232" s="144"/>
      <c r="J1232" s="154"/>
      <c r="K1232" s="154"/>
      <c r="L1232" s="144"/>
      <c r="M1232" s="144"/>
      <c r="N1232" s="144"/>
      <c r="O1232" s="144"/>
      <c r="P1232" s="144"/>
      <c r="Q1232" s="144"/>
      <c r="R1232" s="144"/>
      <c r="S1232" s="42" t="s">
        <v>5442</v>
      </c>
      <c r="T1232" s="26" t="s">
        <v>5443</v>
      </c>
      <c r="U1232" s="144"/>
      <c r="V1232" s="65"/>
      <c r="W1232" s="65"/>
      <c r="X1232" s="65"/>
      <c r="Y1232" s="65"/>
      <c r="Z1232" s="144"/>
      <c r="AA1232" s="49" t="s">
        <v>5444</v>
      </c>
      <c r="AB1232" s="144"/>
      <c r="AC1232" s="59" t="str">
        <f t="shared" si="126"/>
        <v>CELS</v>
      </c>
      <c r="AD1232" s="79" t="str">
        <f t="shared" si="127"/>
        <v>CELS-101</v>
      </c>
      <c r="AE1232" s="79" t="str">
        <f t="shared" si="128"/>
        <v>CELS-101-64</v>
      </c>
      <c r="AF1232" s="27" t="s">
        <v>5444</v>
      </c>
      <c r="AG1232" s="21" t="str">
        <f t="shared" si="129"/>
        <v>101</v>
      </c>
      <c r="AH1232" s="144"/>
      <c r="AI1232" s="59" t="str">
        <f t="shared" si="130"/>
        <v>-</v>
      </c>
      <c r="AJ1232" s="21" t="str">
        <f t="shared" si="131"/>
        <v>-</v>
      </c>
      <c r="AK1232" s="144"/>
      <c r="AL1232" s="154"/>
      <c r="AM1232" s="154"/>
      <c r="AN1232" s="154"/>
      <c r="AO1232" s="154"/>
      <c r="AP1232" s="144"/>
    </row>
    <row r="1233" spans="9:42">
      <c r="I1233" s="144"/>
      <c r="J1233" s="154"/>
      <c r="K1233" s="154"/>
      <c r="L1233" s="144"/>
      <c r="M1233" s="144"/>
      <c r="N1233" s="144"/>
      <c r="O1233" s="144"/>
      <c r="P1233" s="144"/>
      <c r="Q1233" s="144"/>
      <c r="R1233" s="144"/>
      <c r="S1233" s="42" t="s">
        <v>5445</v>
      </c>
      <c r="T1233" s="26" t="s">
        <v>3108</v>
      </c>
      <c r="U1233" s="144"/>
      <c r="V1233" s="65"/>
      <c r="W1233" s="65"/>
      <c r="X1233" s="65"/>
      <c r="Y1233" s="65"/>
      <c r="Z1233" s="144"/>
      <c r="AA1233" s="49" t="s">
        <v>5446</v>
      </c>
      <c r="AB1233" s="144"/>
      <c r="AC1233" s="59" t="str">
        <f t="shared" si="126"/>
        <v>CELS</v>
      </c>
      <c r="AD1233" s="79" t="str">
        <f t="shared" si="127"/>
        <v>CELS-101</v>
      </c>
      <c r="AE1233" s="79" t="str">
        <f t="shared" si="128"/>
        <v>CELS-101-65</v>
      </c>
      <c r="AF1233" s="27" t="s">
        <v>5446</v>
      </c>
      <c r="AG1233" s="21" t="str">
        <f t="shared" si="129"/>
        <v>101</v>
      </c>
      <c r="AH1233" s="144"/>
      <c r="AI1233" s="59" t="str">
        <f t="shared" si="130"/>
        <v>-</v>
      </c>
      <c r="AJ1233" s="21" t="str">
        <f t="shared" si="131"/>
        <v>-</v>
      </c>
      <c r="AK1233" s="144"/>
      <c r="AL1233" s="154"/>
      <c r="AM1233" s="154"/>
      <c r="AN1233" s="154"/>
      <c r="AO1233" s="154"/>
      <c r="AP1233" s="144"/>
    </row>
    <row r="1234" spans="9:42">
      <c r="I1234" s="144"/>
      <c r="J1234" s="154"/>
      <c r="K1234" s="154"/>
      <c r="L1234" s="144"/>
      <c r="M1234" s="144"/>
      <c r="N1234" s="144"/>
      <c r="O1234" s="144"/>
      <c r="P1234" s="144"/>
      <c r="Q1234" s="144"/>
      <c r="R1234" s="144"/>
      <c r="S1234" s="42" t="s">
        <v>5447</v>
      </c>
      <c r="T1234" s="26" t="s">
        <v>5448</v>
      </c>
      <c r="U1234" s="144"/>
      <c r="V1234" s="65"/>
      <c r="W1234" s="65"/>
      <c r="X1234" s="65"/>
      <c r="Y1234" s="65"/>
      <c r="Z1234" s="144"/>
      <c r="AA1234" s="49" t="s">
        <v>5449</v>
      </c>
      <c r="AB1234" s="144"/>
      <c r="AC1234" s="59" t="str">
        <f t="shared" si="126"/>
        <v>CELS</v>
      </c>
      <c r="AD1234" s="79" t="str">
        <f t="shared" si="127"/>
        <v>CELS-101</v>
      </c>
      <c r="AE1234" s="79" t="str">
        <f t="shared" si="128"/>
        <v>CELS-101-66</v>
      </c>
      <c r="AF1234" s="27" t="s">
        <v>5449</v>
      </c>
      <c r="AG1234" s="21" t="str">
        <f t="shared" si="129"/>
        <v>101</v>
      </c>
      <c r="AH1234" s="144"/>
      <c r="AI1234" s="59" t="str">
        <f t="shared" si="130"/>
        <v>-</v>
      </c>
      <c r="AJ1234" s="21" t="str">
        <f t="shared" si="131"/>
        <v>-</v>
      </c>
      <c r="AK1234" s="144"/>
      <c r="AL1234" s="154"/>
      <c r="AM1234" s="154"/>
      <c r="AN1234" s="154"/>
      <c r="AO1234" s="154"/>
      <c r="AP1234" s="144"/>
    </row>
    <row r="1235" spans="9:42">
      <c r="I1235" s="144"/>
      <c r="J1235" s="154"/>
      <c r="K1235" s="154"/>
      <c r="L1235" s="144"/>
      <c r="M1235" s="144"/>
      <c r="N1235" s="144"/>
      <c r="O1235" s="144"/>
      <c r="P1235" s="144"/>
      <c r="Q1235" s="144"/>
      <c r="R1235" s="144"/>
      <c r="S1235" s="42" t="s">
        <v>5450</v>
      </c>
      <c r="T1235" s="26" t="s">
        <v>5451</v>
      </c>
      <c r="U1235" s="144"/>
      <c r="V1235" s="65"/>
      <c r="W1235" s="65"/>
      <c r="X1235" s="65"/>
      <c r="Y1235" s="65"/>
      <c r="Z1235" s="144"/>
      <c r="AA1235" s="49" t="s">
        <v>5452</v>
      </c>
      <c r="AB1235" s="144"/>
      <c r="AC1235" s="59" t="str">
        <f t="shared" si="126"/>
        <v>CELS</v>
      </c>
      <c r="AD1235" s="79" t="str">
        <f t="shared" si="127"/>
        <v>CELS-101</v>
      </c>
      <c r="AE1235" s="79" t="str">
        <f t="shared" si="128"/>
        <v>CELS-101-67</v>
      </c>
      <c r="AF1235" s="27" t="s">
        <v>5452</v>
      </c>
      <c r="AG1235" s="21" t="str">
        <f t="shared" si="129"/>
        <v>101</v>
      </c>
      <c r="AH1235" s="144"/>
      <c r="AI1235" s="59" t="str">
        <f t="shared" si="130"/>
        <v>-</v>
      </c>
      <c r="AJ1235" s="21" t="str">
        <f t="shared" si="131"/>
        <v>-</v>
      </c>
      <c r="AK1235" s="144"/>
      <c r="AL1235" s="154"/>
      <c r="AM1235" s="154"/>
      <c r="AN1235" s="154"/>
      <c r="AO1235" s="154"/>
      <c r="AP1235" s="144"/>
    </row>
    <row r="1236" spans="9:42">
      <c r="I1236" s="144"/>
      <c r="J1236" s="154"/>
      <c r="K1236" s="154"/>
      <c r="L1236" s="144"/>
      <c r="M1236" s="144"/>
      <c r="N1236" s="144"/>
      <c r="O1236" s="144"/>
      <c r="P1236" s="144"/>
      <c r="Q1236" s="144"/>
      <c r="R1236" s="144"/>
      <c r="S1236" s="42" t="s">
        <v>5453</v>
      </c>
      <c r="T1236" s="26" t="s">
        <v>5454</v>
      </c>
      <c r="U1236" s="144"/>
      <c r="V1236" s="65"/>
      <c r="W1236" s="65"/>
      <c r="X1236" s="65"/>
      <c r="Y1236" s="65"/>
      <c r="Z1236" s="144"/>
      <c r="AA1236" s="49" t="s">
        <v>5455</v>
      </c>
      <c r="AB1236" s="144"/>
      <c r="AC1236" s="59" t="str">
        <f t="shared" si="126"/>
        <v>CELS</v>
      </c>
      <c r="AD1236" s="79" t="str">
        <f t="shared" si="127"/>
        <v>CELS-101</v>
      </c>
      <c r="AE1236" s="79" t="str">
        <f t="shared" si="128"/>
        <v>CELS-101-68</v>
      </c>
      <c r="AF1236" s="27" t="s">
        <v>5455</v>
      </c>
      <c r="AG1236" s="21" t="str">
        <f t="shared" si="129"/>
        <v>101</v>
      </c>
      <c r="AH1236" s="144"/>
      <c r="AI1236" s="59" t="str">
        <f t="shared" si="130"/>
        <v>-</v>
      </c>
      <c r="AJ1236" s="21" t="str">
        <f t="shared" si="131"/>
        <v>-</v>
      </c>
      <c r="AK1236" s="144"/>
      <c r="AL1236" s="154"/>
      <c r="AM1236" s="154"/>
      <c r="AN1236" s="154"/>
      <c r="AO1236" s="154"/>
      <c r="AP1236" s="144"/>
    </row>
    <row r="1237" spans="9:42">
      <c r="I1237" s="144"/>
      <c r="J1237" s="154"/>
      <c r="K1237" s="154"/>
      <c r="L1237" s="144"/>
      <c r="M1237" s="144"/>
      <c r="N1237" s="144"/>
      <c r="O1237" s="144"/>
      <c r="P1237" s="144"/>
      <c r="Q1237" s="144"/>
      <c r="R1237" s="144"/>
      <c r="S1237" s="42" t="s">
        <v>5456</v>
      </c>
      <c r="T1237" s="26" t="s">
        <v>5457</v>
      </c>
      <c r="U1237" s="144"/>
      <c r="V1237" s="65"/>
      <c r="W1237" s="65"/>
      <c r="X1237" s="65"/>
      <c r="Y1237" s="65"/>
      <c r="Z1237" s="144"/>
      <c r="AA1237" s="49" t="s">
        <v>5458</v>
      </c>
      <c r="AB1237" s="144"/>
      <c r="AC1237" s="59" t="str">
        <f t="shared" si="126"/>
        <v>CELS</v>
      </c>
      <c r="AD1237" s="79" t="str">
        <f t="shared" si="127"/>
        <v>CELS-101</v>
      </c>
      <c r="AE1237" s="79" t="str">
        <f t="shared" si="128"/>
        <v>CELS-101-69</v>
      </c>
      <c r="AF1237" s="27" t="s">
        <v>5458</v>
      </c>
      <c r="AG1237" s="21" t="str">
        <f t="shared" si="129"/>
        <v>101</v>
      </c>
      <c r="AH1237" s="144"/>
      <c r="AI1237" s="59" t="str">
        <f t="shared" si="130"/>
        <v>-</v>
      </c>
      <c r="AJ1237" s="21" t="str">
        <f t="shared" si="131"/>
        <v>-</v>
      </c>
      <c r="AK1237" s="144"/>
      <c r="AL1237" s="154"/>
      <c r="AM1237" s="154"/>
      <c r="AN1237" s="154"/>
      <c r="AO1237" s="154"/>
      <c r="AP1237" s="144"/>
    </row>
    <row r="1238" spans="9:42">
      <c r="I1238" s="144"/>
      <c r="J1238" s="154"/>
      <c r="K1238" s="154"/>
      <c r="L1238" s="144"/>
      <c r="M1238" s="144"/>
      <c r="N1238" s="144"/>
      <c r="O1238" s="144"/>
      <c r="P1238" s="144"/>
      <c r="Q1238" s="144"/>
      <c r="R1238" s="144"/>
      <c r="S1238" s="42" t="s">
        <v>5459</v>
      </c>
      <c r="T1238" s="26" t="s">
        <v>5460</v>
      </c>
      <c r="U1238" s="144"/>
      <c r="V1238" s="65"/>
      <c r="W1238" s="65"/>
      <c r="X1238" s="65"/>
      <c r="Y1238" s="65"/>
      <c r="Z1238" s="144"/>
      <c r="AA1238" s="49" t="s">
        <v>5461</v>
      </c>
      <c r="AB1238" s="144"/>
      <c r="AC1238" s="59" t="str">
        <f t="shared" si="126"/>
        <v>CELS</v>
      </c>
      <c r="AD1238" s="79" t="str">
        <f t="shared" si="127"/>
        <v>CELS-101</v>
      </c>
      <c r="AE1238" s="79" t="str">
        <f t="shared" si="128"/>
        <v>CELS-101-70</v>
      </c>
      <c r="AF1238" s="27" t="s">
        <v>5461</v>
      </c>
      <c r="AG1238" s="21" t="str">
        <f t="shared" si="129"/>
        <v>101</v>
      </c>
      <c r="AH1238" s="144"/>
      <c r="AI1238" s="59" t="str">
        <f t="shared" si="130"/>
        <v>-</v>
      </c>
      <c r="AJ1238" s="21" t="str">
        <f t="shared" si="131"/>
        <v>-</v>
      </c>
      <c r="AK1238" s="144"/>
      <c r="AL1238" s="154"/>
      <c r="AM1238" s="154"/>
      <c r="AN1238" s="154"/>
      <c r="AO1238" s="154"/>
      <c r="AP1238" s="144"/>
    </row>
    <row r="1239" spans="9:42">
      <c r="I1239" s="144"/>
      <c r="J1239" s="154"/>
      <c r="K1239" s="154"/>
      <c r="L1239" s="144"/>
      <c r="M1239" s="144"/>
      <c r="N1239" s="144"/>
      <c r="O1239" s="144"/>
      <c r="P1239" s="144"/>
      <c r="Q1239" s="144"/>
      <c r="R1239" s="144"/>
      <c r="S1239" s="42" t="s">
        <v>5462</v>
      </c>
      <c r="T1239" s="26" t="s">
        <v>5463</v>
      </c>
      <c r="U1239" s="144"/>
      <c r="V1239" s="65"/>
      <c r="W1239" s="65"/>
      <c r="X1239" s="65"/>
      <c r="Y1239" s="65"/>
      <c r="Z1239" s="144"/>
      <c r="AA1239" s="49" t="s">
        <v>5464</v>
      </c>
      <c r="AB1239" s="144"/>
      <c r="AC1239" s="59" t="str">
        <f t="shared" si="126"/>
        <v>CELS</v>
      </c>
      <c r="AD1239" s="79" t="str">
        <f t="shared" si="127"/>
        <v>CELS-101</v>
      </c>
      <c r="AE1239" s="79" t="str">
        <f t="shared" si="128"/>
        <v>CELS-101-71</v>
      </c>
      <c r="AF1239" s="27" t="s">
        <v>5464</v>
      </c>
      <c r="AG1239" s="21" t="str">
        <f t="shared" si="129"/>
        <v>101</v>
      </c>
      <c r="AH1239" s="144"/>
      <c r="AI1239" s="59" t="str">
        <f t="shared" si="130"/>
        <v>-</v>
      </c>
      <c r="AJ1239" s="21" t="str">
        <f t="shared" si="131"/>
        <v>-</v>
      </c>
      <c r="AK1239" s="144"/>
      <c r="AL1239" s="154"/>
      <c r="AM1239" s="154"/>
      <c r="AN1239" s="154"/>
      <c r="AO1239" s="154"/>
      <c r="AP1239" s="144"/>
    </row>
    <row r="1240" spans="9:42">
      <c r="I1240" s="144"/>
      <c r="J1240" s="154"/>
      <c r="K1240" s="154"/>
      <c r="L1240" s="144"/>
      <c r="M1240" s="144"/>
      <c r="N1240" s="144"/>
      <c r="O1240" s="144"/>
      <c r="P1240" s="144"/>
      <c r="Q1240" s="144"/>
      <c r="R1240" s="144"/>
      <c r="S1240" s="42" t="s">
        <v>5465</v>
      </c>
      <c r="T1240" s="26" t="s">
        <v>5466</v>
      </c>
      <c r="U1240" s="144"/>
      <c r="V1240" s="65"/>
      <c r="W1240" s="65"/>
      <c r="X1240" s="65"/>
      <c r="Y1240" s="65"/>
      <c r="Z1240" s="144"/>
      <c r="AA1240" s="49" t="s">
        <v>5467</v>
      </c>
      <c r="AB1240" s="144"/>
      <c r="AC1240" s="59" t="str">
        <f t="shared" si="126"/>
        <v>CELS</v>
      </c>
      <c r="AD1240" s="79" t="str">
        <f t="shared" si="127"/>
        <v>CELS-101</v>
      </c>
      <c r="AE1240" s="79" t="str">
        <f t="shared" si="128"/>
        <v>CELS-101-72</v>
      </c>
      <c r="AF1240" s="27" t="s">
        <v>5467</v>
      </c>
      <c r="AG1240" s="21" t="str">
        <f t="shared" si="129"/>
        <v>101</v>
      </c>
      <c r="AH1240" s="144"/>
      <c r="AI1240" s="59" t="str">
        <f t="shared" si="130"/>
        <v>-</v>
      </c>
      <c r="AJ1240" s="21" t="str">
        <f t="shared" si="131"/>
        <v>-</v>
      </c>
      <c r="AK1240" s="144"/>
      <c r="AL1240" s="154"/>
      <c r="AM1240" s="154"/>
      <c r="AN1240" s="154"/>
      <c r="AO1240" s="154"/>
      <c r="AP1240" s="144"/>
    </row>
    <row r="1241" spans="9:42">
      <c r="I1241" s="144"/>
      <c r="J1241" s="154"/>
      <c r="K1241" s="154"/>
      <c r="L1241" s="144"/>
      <c r="M1241" s="144"/>
      <c r="N1241" s="144"/>
      <c r="O1241" s="144"/>
      <c r="P1241" s="144"/>
      <c r="Q1241" s="144"/>
      <c r="R1241" s="144"/>
      <c r="S1241" s="42" t="s">
        <v>5468</v>
      </c>
      <c r="T1241" s="26" t="s">
        <v>5469</v>
      </c>
      <c r="U1241" s="144"/>
      <c r="V1241" s="65"/>
      <c r="W1241" s="65"/>
      <c r="X1241" s="65"/>
      <c r="Y1241" s="65"/>
      <c r="Z1241" s="144"/>
      <c r="AA1241" s="49" t="s">
        <v>5470</v>
      </c>
      <c r="AB1241" s="144"/>
      <c r="AC1241" s="59" t="str">
        <f t="shared" si="126"/>
        <v>CELS</v>
      </c>
      <c r="AD1241" s="79" t="str">
        <f t="shared" si="127"/>
        <v>CELS-101</v>
      </c>
      <c r="AE1241" s="79" t="str">
        <f t="shared" si="128"/>
        <v>CELS-101-73</v>
      </c>
      <c r="AF1241" s="27" t="s">
        <v>5470</v>
      </c>
      <c r="AG1241" s="21" t="str">
        <f t="shared" si="129"/>
        <v>101</v>
      </c>
      <c r="AH1241" s="144"/>
      <c r="AI1241" s="59" t="str">
        <f t="shared" si="130"/>
        <v>-</v>
      </c>
      <c r="AJ1241" s="21" t="str">
        <f t="shared" si="131"/>
        <v>-</v>
      </c>
      <c r="AK1241" s="144"/>
      <c r="AL1241" s="154"/>
      <c r="AM1241" s="154"/>
      <c r="AN1241" s="154"/>
      <c r="AO1241" s="154"/>
      <c r="AP1241" s="144"/>
    </row>
    <row r="1242" spans="9:42">
      <c r="I1242" s="144"/>
      <c r="J1242" s="154"/>
      <c r="K1242" s="154"/>
      <c r="L1242" s="144"/>
      <c r="M1242" s="144"/>
      <c r="N1242" s="144"/>
      <c r="O1242" s="144"/>
      <c r="P1242" s="144"/>
      <c r="Q1242" s="144"/>
      <c r="R1242" s="144"/>
      <c r="S1242" s="42" t="s">
        <v>5471</v>
      </c>
      <c r="T1242" s="26" t="s">
        <v>5472</v>
      </c>
      <c r="U1242" s="144"/>
      <c r="V1242" s="65"/>
      <c r="W1242" s="65"/>
      <c r="X1242" s="65"/>
      <c r="Y1242" s="65"/>
      <c r="Z1242" s="144"/>
      <c r="AA1242" s="49" t="s">
        <v>5473</v>
      </c>
      <c r="AB1242" s="144"/>
      <c r="AC1242" s="59" t="str">
        <f t="shared" si="126"/>
        <v>CELS</v>
      </c>
      <c r="AD1242" s="79" t="str">
        <f t="shared" si="127"/>
        <v>CELS-101</v>
      </c>
      <c r="AE1242" s="79" t="str">
        <f t="shared" si="128"/>
        <v>CELS-101-74</v>
      </c>
      <c r="AF1242" s="27" t="s">
        <v>5473</v>
      </c>
      <c r="AG1242" s="21" t="str">
        <f t="shared" si="129"/>
        <v>101</v>
      </c>
      <c r="AH1242" s="144"/>
      <c r="AI1242" s="59" t="str">
        <f t="shared" si="130"/>
        <v>-</v>
      </c>
      <c r="AJ1242" s="21" t="str">
        <f t="shared" si="131"/>
        <v>-</v>
      </c>
      <c r="AK1242" s="144"/>
      <c r="AL1242" s="154"/>
      <c r="AM1242" s="154"/>
      <c r="AN1242" s="154"/>
      <c r="AO1242" s="154"/>
      <c r="AP1242" s="144"/>
    </row>
    <row r="1243" spans="9:42">
      <c r="I1243" s="144"/>
      <c r="J1243" s="154"/>
      <c r="K1243" s="154"/>
      <c r="L1243" s="144"/>
      <c r="M1243" s="144"/>
      <c r="N1243" s="144"/>
      <c r="O1243" s="144"/>
      <c r="P1243" s="144"/>
      <c r="Q1243" s="144"/>
      <c r="R1243" s="144"/>
      <c r="S1243" s="42" t="s">
        <v>5474</v>
      </c>
      <c r="T1243" s="26" t="s">
        <v>5475</v>
      </c>
      <c r="U1243" s="144"/>
      <c r="V1243" s="65"/>
      <c r="W1243" s="65"/>
      <c r="X1243" s="65"/>
      <c r="Y1243" s="65"/>
      <c r="Z1243" s="144"/>
      <c r="AA1243" s="49" t="s">
        <v>5476</v>
      </c>
      <c r="AB1243" s="144"/>
      <c r="AC1243" s="59" t="str">
        <f t="shared" si="126"/>
        <v>CELS</v>
      </c>
      <c r="AD1243" s="79" t="str">
        <f t="shared" si="127"/>
        <v>CELS-101</v>
      </c>
      <c r="AE1243" s="79" t="str">
        <f t="shared" si="128"/>
        <v>CELS-101-75</v>
      </c>
      <c r="AF1243" s="27" t="s">
        <v>5476</v>
      </c>
      <c r="AG1243" s="21" t="str">
        <f t="shared" si="129"/>
        <v>101</v>
      </c>
      <c r="AH1243" s="144"/>
      <c r="AI1243" s="59" t="str">
        <f t="shared" si="130"/>
        <v>-</v>
      </c>
      <c r="AJ1243" s="21" t="str">
        <f t="shared" si="131"/>
        <v>-</v>
      </c>
      <c r="AK1243" s="144"/>
      <c r="AL1243" s="154"/>
      <c r="AM1243" s="154"/>
      <c r="AN1243" s="154"/>
      <c r="AO1243" s="154"/>
      <c r="AP1243" s="144"/>
    </row>
    <row r="1244" spans="9:42">
      <c r="I1244" s="144"/>
      <c r="J1244" s="154"/>
      <c r="K1244" s="154"/>
      <c r="L1244" s="144"/>
      <c r="M1244" s="144"/>
      <c r="N1244" s="144"/>
      <c r="O1244" s="144"/>
      <c r="P1244" s="144"/>
      <c r="Q1244" s="144"/>
      <c r="R1244" s="144"/>
      <c r="S1244" s="42" t="s">
        <v>5477</v>
      </c>
      <c r="T1244" s="26" t="s">
        <v>5478</v>
      </c>
      <c r="U1244" s="144"/>
      <c r="V1244" s="65"/>
      <c r="W1244" s="65"/>
      <c r="X1244" s="65"/>
      <c r="Y1244" s="65"/>
      <c r="Z1244" s="144"/>
      <c r="AA1244" s="49" t="s">
        <v>5479</v>
      </c>
      <c r="AB1244" s="144"/>
      <c r="AC1244" s="59" t="str">
        <f t="shared" si="126"/>
        <v>CELS</v>
      </c>
      <c r="AD1244" s="79" t="str">
        <f t="shared" si="127"/>
        <v>CELS-101</v>
      </c>
      <c r="AE1244" s="79" t="str">
        <f t="shared" si="128"/>
        <v>CELS-101-76</v>
      </c>
      <c r="AF1244" s="27" t="s">
        <v>5479</v>
      </c>
      <c r="AG1244" s="21" t="str">
        <f t="shared" si="129"/>
        <v>101</v>
      </c>
      <c r="AH1244" s="144"/>
      <c r="AI1244" s="59" t="str">
        <f t="shared" si="130"/>
        <v>-</v>
      </c>
      <c r="AJ1244" s="21" t="str">
        <f t="shared" si="131"/>
        <v>-</v>
      </c>
      <c r="AK1244" s="144"/>
      <c r="AL1244" s="154"/>
      <c r="AM1244" s="154"/>
      <c r="AN1244" s="154"/>
      <c r="AO1244" s="154"/>
      <c r="AP1244" s="144"/>
    </row>
    <row r="1245" spans="9:42">
      <c r="I1245" s="144"/>
      <c r="J1245" s="154"/>
      <c r="K1245" s="154"/>
      <c r="L1245" s="144"/>
      <c r="M1245" s="144"/>
      <c r="N1245" s="144"/>
      <c r="O1245" s="144"/>
      <c r="P1245" s="144"/>
      <c r="Q1245" s="144"/>
      <c r="R1245" s="144"/>
      <c r="S1245" s="42" t="s">
        <v>5480</v>
      </c>
      <c r="T1245" s="26" t="s">
        <v>3108</v>
      </c>
      <c r="U1245" s="144"/>
      <c r="V1245" s="65"/>
      <c r="W1245" s="65"/>
      <c r="X1245" s="65"/>
      <c r="Y1245" s="65"/>
      <c r="Z1245" s="144"/>
      <c r="AA1245" s="49" t="s">
        <v>5481</v>
      </c>
      <c r="AB1245" s="144"/>
      <c r="AC1245" s="59" t="str">
        <f t="shared" si="126"/>
        <v>CELS</v>
      </c>
      <c r="AD1245" s="79" t="str">
        <f t="shared" si="127"/>
        <v>CELS-101</v>
      </c>
      <c r="AE1245" s="79" t="str">
        <f t="shared" si="128"/>
        <v>CELS-101-77</v>
      </c>
      <c r="AF1245" s="27" t="s">
        <v>5481</v>
      </c>
      <c r="AG1245" s="21" t="str">
        <f t="shared" si="129"/>
        <v>101</v>
      </c>
      <c r="AH1245" s="144"/>
      <c r="AI1245" s="59" t="str">
        <f t="shared" si="130"/>
        <v>-</v>
      </c>
      <c r="AJ1245" s="21" t="str">
        <f t="shared" si="131"/>
        <v>-</v>
      </c>
      <c r="AK1245" s="144"/>
      <c r="AL1245" s="154"/>
      <c r="AM1245" s="154"/>
      <c r="AN1245" s="154"/>
      <c r="AO1245" s="154"/>
      <c r="AP1245" s="144"/>
    </row>
    <row r="1246" spans="9:42">
      <c r="I1246" s="144"/>
      <c r="J1246" s="154"/>
      <c r="K1246" s="154"/>
      <c r="L1246" s="144"/>
      <c r="M1246" s="144"/>
      <c r="N1246" s="144"/>
      <c r="O1246" s="144"/>
      <c r="P1246" s="144"/>
      <c r="Q1246" s="144"/>
      <c r="R1246" s="144"/>
      <c r="S1246" s="42" t="s">
        <v>5482</v>
      </c>
      <c r="T1246" s="26" t="s">
        <v>5483</v>
      </c>
      <c r="U1246" s="144"/>
      <c r="V1246" s="65"/>
      <c r="W1246" s="65"/>
      <c r="X1246" s="65"/>
      <c r="Y1246" s="65"/>
      <c r="Z1246" s="144"/>
      <c r="AA1246" s="49" t="s">
        <v>5484</v>
      </c>
      <c r="AB1246" s="144"/>
      <c r="AC1246" s="59" t="str">
        <f t="shared" si="126"/>
        <v>CELS</v>
      </c>
      <c r="AD1246" s="79" t="str">
        <f t="shared" si="127"/>
        <v>CELS-101</v>
      </c>
      <c r="AE1246" s="79" t="str">
        <f t="shared" si="128"/>
        <v>CELS-101-78</v>
      </c>
      <c r="AF1246" s="27" t="s">
        <v>5484</v>
      </c>
      <c r="AG1246" s="21" t="str">
        <f t="shared" si="129"/>
        <v>101</v>
      </c>
      <c r="AH1246" s="144"/>
      <c r="AI1246" s="59" t="str">
        <f t="shared" si="130"/>
        <v>-</v>
      </c>
      <c r="AJ1246" s="21" t="str">
        <f t="shared" si="131"/>
        <v>-</v>
      </c>
      <c r="AK1246" s="144"/>
      <c r="AL1246" s="154"/>
      <c r="AM1246" s="154"/>
      <c r="AN1246" s="154"/>
      <c r="AO1246" s="154"/>
      <c r="AP1246" s="144"/>
    </row>
    <row r="1247" spans="9:42">
      <c r="I1247" s="144"/>
      <c r="J1247" s="154"/>
      <c r="K1247" s="154"/>
      <c r="L1247" s="144"/>
      <c r="M1247" s="144"/>
      <c r="N1247" s="144"/>
      <c r="O1247" s="144"/>
      <c r="P1247" s="144"/>
      <c r="Q1247" s="144"/>
      <c r="R1247" s="144"/>
      <c r="S1247" s="42" t="s">
        <v>5485</v>
      </c>
      <c r="T1247" s="26" t="s">
        <v>5486</v>
      </c>
      <c r="U1247" s="144"/>
      <c r="V1247" s="65"/>
      <c r="W1247" s="65"/>
      <c r="X1247" s="65"/>
      <c r="Y1247" s="65"/>
      <c r="Z1247" s="144"/>
      <c r="AA1247" s="49" t="s">
        <v>5487</v>
      </c>
      <c r="AB1247" s="144"/>
      <c r="AC1247" s="59" t="str">
        <f t="shared" si="126"/>
        <v>ARTSCI</v>
      </c>
      <c r="AD1247" s="79" t="str">
        <f t="shared" si="127"/>
        <v>ARTSCI-101</v>
      </c>
      <c r="AE1247" s="79" t="str">
        <f t="shared" si="128"/>
        <v>ARTSCI-101-1</v>
      </c>
      <c r="AF1247" s="27" t="s">
        <v>5487</v>
      </c>
      <c r="AG1247" s="21" t="str">
        <f t="shared" si="129"/>
        <v>101</v>
      </c>
      <c r="AH1247" s="144"/>
      <c r="AI1247" s="59" t="str">
        <f t="shared" si="130"/>
        <v>-</v>
      </c>
      <c r="AJ1247" s="21" t="str">
        <f t="shared" si="131"/>
        <v>-</v>
      </c>
      <c r="AK1247" s="144"/>
      <c r="AL1247" s="154"/>
      <c r="AM1247" s="154"/>
      <c r="AN1247" s="154"/>
      <c r="AO1247" s="154"/>
      <c r="AP1247" s="144"/>
    </row>
    <row r="1248" spans="9:42">
      <c r="I1248" s="144"/>
      <c r="J1248" s="154"/>
      <c r="K1248" s="154"/>
      <c r="L1248" s="144"/>
      <c r="M1248" s="144"/>
      <c r="N1248" s="144"/>
      <c r="O1248" s="144"/>
      <c r="P1248" s="144"/>
      <c r="Q1248" s="144"/>
      <c r="R1248" s="144"/>
      <c r="S1248" s="42" t="s">
        <v>5488</v>
      </c>
      <c r="T1248" s="26" t="s">
        <v>5489</v>
      </c>
      <c r="U1248" s="144"/>
      <c r="V1248" s="65"/>
      <c r="W1248" s="65"/>
      <c r="X1248" s="65"/>
      <c r="Y1248" s="65"/>
      <c r="Z1248" s="144"/>
      <c r="AA1248" s="49" t="s">
        <v>5490</v>
      </c>
      <c r="AB1248" s="144"/>
      <c r="AC1248" s="59" t="str">
        <f t="shared" si="126"/>
        <v>CELS</v>
      </c>
      <c r="AD1248" s="79" t="str">
        <f t="shared" si="127"/>
        <v>CELS-101</v>
      </c>
      <c r="AE1248" s="79" t="str">
        <f t="shared" si="128"/>
        <v>CELS-101-79</v>
      </c>
      <c r="AF1248" s="27" t="s">
        <v>5490</v>
      </c>
      <c r="AG1248" s="21" t="str">
        <f t="shared" si="129"/>
        <v>101</v>
      </c>
      <c r="AH1248" s="144"/>
      <c r="AI1248" s="59" t="str">
        <f t="shared" si="130"/>
        <v>-</v>
      </c>
      <c r="AJ1248" s="21" t="str">
        <f t="shared" si="131"/>
        <v>-</v>
      </c>
      <c r="AK1248" s="144"/>
      <c r="AL1248" s="154"/>
      <c r="AM1248" s="154"/>
      <c r="AN1248" s="154"/>
      <c r="AO1248" s="154"/>
      <c r="AP1248" s="144"/>
    </row>
    <row r="1249" spans="9:42">
      <c r="I1249" s="144"/>
      <c r="J1249" s="154"/>
      <c r="K1249" s="154"/>
      <c r="L1249" s="144"/>
      <c r="M1249" s="144"/>
      <c r="N1249" s="144"/>
      <c r="O1249" s="144"/>
      <c r="P1249" s="144"/>
      <c r="Q1249" s="144"/>
      <c r="R1249" s="144"/>
      <c r="S1249" s="42" t="s">
        <v>5491</v>
      </c>
      <c r="T1249" s="26" t="s">
        <v>5492</v>
      </c>
      <c r="U1249" s="144"/>
      <c r="V1249" s="65"/>
      <c r="W1249" s="65"/>
      <c r="X1249" s="65"/>
      <c r="Y1249" s="65"/>
      <c r="Z1249" s="144"/>
      <c r="AA1249" s="49" t="s">
        <v>5493</v>
      </c>
      <c r="AB1249" s="144"/>
      <c r="AC1249" s="59" t="str">
        <f t="shared" si="126"/>
        <v>ARTSCI</v>
      </c>
      <c r="AD1249" s="79" t="str">
        <f t="shared" si="127"/>
        <v>ARTSCI-101</v>
      </c>
      <c r="AE1249" s="79" t="str">
        <f t="shared" si="128"/>
        <v>ARTSCI-101-2</v>
      </c>
      <c r="AF1249" s="27" t="s">
        <v>5493</v>
      </c>
      <c r="AG1249" s="21" t="str">
        <f t="shared" si="129"/>
        <v>101</v>
      </c>
      <c r="AH1249" s="144"/>
      <c r="AI1249" s="59" t="str">
        <f t="shared" si="130"/>
        <v>-</v>
      </c>
      <c r="AJ1249" s="21" t="str">
        <f t="shared" si="131"/>
        <v>-</v>
      </c>
      <c r="AK1249" s="144"/>
      <c r="AL1249" s="154"/>
      <c r="AM1249" s="154"/>
      <c r="AN1249" s="154"/>
      <c r="AO1249" s="154"/>
      <c r="AP1249" s="144"/>
    </row>
    <row r="1250" spans="9:42">
      <c r="I1250" s="144"/>
      <c r="J1250" s="154"/>
      <c r="K1250" s="154"/>
      <c r="L1250" s="144"/>
      <c r="M1250" s="144"/>
      <c r="N1250" s="144"/>
      <c r="O1250" s="144"/>
      <c r="P1250" s="144"/>
      <c r="Q1250" s="144"/>
      <c r="R1250" s="144"/>
      <c r="S1250" s="42" t="s">
        <v>5494</v>
      </c>
      <c r="T1250" s="26" t="s">
        <v>5495</v>
      </c>
      <c r="U1250" s="144"/>
      <c r="V1250" s="65"/>
      <c r="W1250" s="65"/>
      <c r="X1250" s="65"/>
      <c r="Y1250" s="65"/>
      <c r="Z1250" s="144"/>
      <c r="AA1250" s="49" t="s">
        <v>5496</v>
      </c>
      <c r="AB1250" s="144"/>
      <c r="AC1250" s="59" t="str">
        <f t="shared" si="126"/>
        <v>ARTSCI</v>
      </c>
      <c r="AD1250" s="79" t="str">
        <f t="shared" si="127"/>
        <v>ARTSCI-101</v>
      </c>
      <c r="AE1250" s="79" t="str">
        <f t="shared" si="128"/>
        <v>ARTSCI-101-3</v>
      </c>
      <c r="AF1250" s="27" t="s">
        <v>5496</v>
      </c>
      <c r="AG1250" s="21" t="str">
        <f t="shared" si="129"/>
        <v>101</v>
      </c>
      <c r="AH1250" s="144"/>
      <c r="AI1250" s="59" t="str">
        <f t="shared" si="130"/>
        <v>-</v>
      </c>
      <c r="AJ1250" s="21" t="str">
        <f t="shared" si="131"/>
        <v>-</v>
      </c>
      <c r="AK1250" s="144"/>
      <c r="AL1250" s="154"/>
      <c r="AM1250" s="154"/>
      <c r="AN1250" s="154"/>
      <c r="AO1250" s="154"/>
      <c r="AP1250" s="144"/>
    </row>
    <row r="1251" spans="9:42">
      <c r="I1251" s="144"/>
      <c r="J1251" s="154"/>
      <c r="K1251" s="154"/>
      <c r="L1251" s="144"/>
      <c r="M1251" s="144"/>
      <c r="N1251" s="144"/>
      <c r="O1251" s="144"/>
      <c r="P1251" s="144"/>
      <c r="Q1251" s="144"/>
      <c r="R1251" s="144"/>
      <c r="S1251" s="42" t="s">
        <v>5497</v>
      </c>
      <c r="T1251" s="26" t="s">
        <v>3108</v>
      </c>
      <c r="U1251" s="144"/>
      <c r="V1251" s="65"/>
      <c r="W1251" s="65"/>
      <c r="X1251" s="65"/>
      <c r="Y1251" s="65"/>
      <c r="Z1251" s="144"/>
      <c r="AA1251" s="49" t="s">
        <v>5498</v>
      </c>
      <c r="AB1251" s="144"/>
      <c r="AC1251" s="59" t="str">
        <f t="shared" si="126"/>
        <v>ARTSCI</v>
      </c>
      <c r="AD1251" s="79" t="str">
        <f t="shared" si="127"/>
        <v>ARTSCI-101</v>
      </c>
      <c r="AE1251" s="79" t="str">
        <f t="shared" si="128"/>
        <v>ARTSCI-101-4</v>
      </c>
      <c r="AF1251" s="27" t="s">
        <v>5498</v>
      </c>
      <c r="AG1251" s="21" t="str">
        <f t="shared" si="129"/>
        <v>101</v>
      </c>
      <c r="AH1251" s="144"/>
      <c r="AI1251" s="59" t="str">
        <f t="shared" si="130"/>
        <v>-</v>
      </c>
      <c r="AJ1251" s="21" t="str">
        <f t="shared" si="131"/>
        <v>-</v>
      </c>
      <c r="AK1251" s="144"/>
      <c r="AL1251" s="154"/>
      <c r="AM1251" s="154"/>
      <c r="AN1251" s="154"/>
      <c r="AO1251" s="154"/>
      <c r="AP1251" s="144"/>
    </row>
    <row r="1252" spans="9:42">
      <c r="I1252" s="144"/>
      <c r="J1252" s="154"/>
      <c r="K1252" s="154"/>
      <c r="L1252" s="144"/>
      <c r="M1252" s="144"/>
      <c r="N1252" s="144"/>
      <c r="O1252" s="144"/>
      <c r="P1252" s="144"/>
      <c r="Q1252" s="144"/>
      <c r="R1252" s="144"/>
      <c r="S1252" s="42" t="s">
        <v>5499</v>
      </c>
      <c r="T1252" s="26" t="s">
        <v>5500</v>
      </c>
      <c r="U1252" s="144"/>
      <c r="V1252" s="65"/>
      <c r="W1252" s="65"/>
      <c r="X1252" s="65"/>
      <c r="Y1252" s="65"/>
      <c r="Z1252" s="144"/>
      <c r="AA1252" s="49" t="s">
        <v>5501</v>
      </c>
      <c r="AB1252" s="144"/>
      <c r="AC1252" s="59" t="str">
        <f t="shared" si="126"/>
        <v>ARTSCI</v>
      </c>
      <c r="AD1252" s="79" t="str">
        <f t="shared" si="127"/>
        <v>ARTSCI-101</v>
      </c>
      <c r="AE1252" s="79" t="str">
        <f t="shared" si="128"/>
        <v>ARTSCI-101-5</v>
      </c>
      <c r="AF1252" s="27" t="s">
        <v>5501</v>
      </c>
      <c r="AG1252" s="21" t="str">
        <f t="shared" si="129"/>
        <v>101</v>
      </c>
      <c r="AH1252" s="144"/>
      <c r="AI1252" s="59" t="str">
        <f t="shared" si="130"/>
        <v>-</v>
      </c>
      <c r="AJ1252" s="21" t="str">
        <f t="shared" si="131"/>
        <v>-</v>
      </c>
      <c r="AK1252" s="144"/>
      <c r="AL1252" s="154"/>
      <c r="AM1252" s="154"/>
      <c r="AN1252" s="154"/>
      <c r="AO1252" s="154"/>
      <c r="AP1252" s="144"/>
    </row>
    <row r="1253" spans="9:42">
      <c r="I1253" s="144"/>
      <c r="J1253" s="154"/>
      <c r="K1253" s="154"/>
      <c r="L1253" s="144"/>
      <c r="M1253" s="144"/>
      <c r="N1253" s="144"/>
      <c r="O1253" s="144"/>
      <c r="P1253" s="144"/>
      <c r="Q1253" s="144"/>
      <c r="R1253" s="144"/>
      <c r="S1253" s="42" t="s">
        <v>5502</v>
      </c>
      <c r="T1253" s="26" t="s">
        <v>5503</v>
      </c>
      <c r="U1253" s="144"/>
      <c r="V1253" s="65"/>
      <c r="W1253" s="65"/>
      <c r="X1253" s="65"/>
      <c r="Y1253" s="65"/>
      <c r="Z1253" s="144"/>
      <c r="AA1253" s="49" t="s">
        <v>5504</v>
      </c>
      <c r="AB1253" s="144"/>
      <c r="AC1253" s="59" t="str">
        <f t="shared" si="126"/>
        <v>ARTSCI</v>
      </c>
      <c r="AD1253" s="79" t="str">
        <f t="shared" si="127"/>
        <v>ARTSCI-101</v>
      </c>
      <c r="AE1253" s="79" t="str">
        <f t="shared" si="128"/>
        <v>ARTSCI-101-6</v>
      </c>
      <c r="AF1253" s="27" t="s">
        <v>5504</v>
      </c>
      <c r="AG1253" s="21" t="str">
        <f t="shared" si="129"/>
        <v>101</v>
      </c>
      <c r="AH1253" s="144"/>
      <c r="AI1253" s="59" t="str">
        <f t="shared" si="130"/>
        <v>-</v>
      </c>
      <c r="AJ1253" s="21" t="str">
        <f t="shared" si="131"/>
        <v>-</v>
      </c>
      <c r="AK1253" s="144"/>
      <c r="AL1253" s="154"/>
      <c r="AM1253" s="154"/>
      <c r="AN1253" s="154"/>
      <c r="AO1253" s="154"/>
      <c r="AP1253" s="144"/>
    </row>
    <row r="1254" spans="9:42">
      <c r="I1254" s="144"/>
      <c r="J1254" s="154"/>
      <c r="K1254" s="154"/>
      <c r="L1254" s="144"/>
      <c r="M1254" s="144"/>
      <c r="N1254" s="144"/>
      <c r="O1254" s="144"/>
      <c r="P1254" s="144"/>
      <c r="Q1254" s="144"/>
      <c r="R1254" s="144"/>
      <c r="S1254" s="42" t="s">
        <v>5505</v>
      </c>
      <c r="T1254" s="26" t="s">
        <v>5506</v>
      </c>
      <c r="U1254" s="144"/>
      <c r="V1254" s="65"/>
      <c r="W1254" s="65"/>
      <c r="X1254" s="65"/>
      <c r="Y1254" s="65"/>
      <c r="Z1254" s="144"/>
      <c r="AA1254" s="49" t="s">
        <v>5507</v>
      </c>
      <c r="AB1254" s="144"/>
      <c r="AC1254" s="59" t="str">
        <f t="shared" si="126"/>
        <v>ARTSCI</v>
      </c>
      <c r="AD1254" s="79" t="str">
        <f t="shared" si="127"/>
        <v>ARTSCI-101</v>
      </c>
      <c r="AE1254" s="79" t="str">
        <f t="shared" si="128"/>
        <v>ARTSCI-101-7</v>
      </c>
      <c r="AF1254" s="27" t="s">
        <v>5507</v>
      </c>
      <c r="AG1254" s="21" t="str">
        <f t="shared" si="129"/>
        <v>101</v>
      </c>
      <c r="AH1254" s="144"/>
      <c r="AI1254" s="59" t="str">
        <f t="shared" si="130"/>
        <v>-</v>
      </c>
      <c r="AJ1254" s="21" t="str">
        <f t="shared" si="131"/>
        <v>-</v>
      </c>
      <c r="AK1254" s="144"/>
      <c r="AL1254" s="154"/>
      <c r="AM1254" s="154"/>
      <c r="AN1254" s="154"/>
      <c r="AO1254" s="154"/>
      <c r="AP1254" s="144"/>
    </row>
    <row r="1255" spans="9:42">
      <c r="I1255" s="144"/>
      <c r="J1255" s="154"/>
      <c r="K1255" s="154"/>
      <c r="L1255" s="144"/>
      <c r="M1255" s="144"/>
      <c r="N1255" s="144"/>
      <c r="O1255" s="144"/>
      <c r="P1255" s="144"/>
      <c r="Q1255" s="144"/>
      <c r="R1255" s="144"/>
      <c r="S1255" s="42" t="s">
        <v>5508</v>
      </c>
      <c r="T1255" s="26" t="s">
        <v>5509</v>
      </c>
      <c r="U1255" s="144"/>
      <c r="V1255" s="65"/>
      <c r="W1255" s="65"/>
      <c r="X1255" s="65"/>
      <c r="Y1255" s="65"/>
      <c r="Z1255" s="144"/>
      <c r="AA1255" s="49" t="s">
        <v>5510</v>
      </c>
      <c r="AB1255" s="144"/>
      <c r="AC1255" s="59" t="str">
        <f t="shared" si="126"/>
        <v>ARTSCI</v>
      </c>
      <c r="AD1255" s="79" t="str">
        <f t="shared" si="127"/>
        <v>ARTSCI-101</v>
      </c>
      <c r="AE1255" s="79" t="str">
        <f t="shared" si="128"/>
        <v>ARTSCI-101-8</v>
      </c>
      <c r="AF1255" s="27" t="s">
        <v>5510</v>
      </c>
      <c r="AG1255" s="21" t="str">
        <f t="shared" si="129"/>
        <v>101</v>
      </c>
      <c r="AH1255" s="144"/>
      <c r="AI1255" s="59" t="str">
        <f t="shared" si="130"/>
        <v>-</v>
      </c>
      <c r="AJ1255" s="21" t="str">
        <f t="shared" si="131"/>
        <v>-</v>
      </c>
      <c r="AK1255" s="144"/>
      <c r="AL1255" s="154"/>
      <c r="AM1255" s="154"/>
      <c r="AN1255" s="154"/>
      <c r="AO1255" s="154"/>
      <c r="AP1255" s="144"/>
    </row>
    <row r="1256" spans="9:42">
      <c r="I1256" s="144"/>
      <c r="J1256" s="154"/>
      <c r="K1256" s="154"/>
      <c r="L1256" s="144"/>
      <c r="M1256" s="144"/>
      <c r="N1256" s="144"/>
      <c r="O1256" s="144"/>
      <c r="P1256" s="144"/>
      <c r="Q1256" s="144"/>
      <c r="R1256" s="144"/>
      <c r="S1256" s="42" t="s">
        <v>5511</v>
      </c>
      <c r="T1256" s="26" t="s">
        <v>5512</v>
      </c>
      <c r="U1256" s="144"/>
      <c r="V1256" s="65"/>
      <c r="W1256" s="65"/>
      <c r="X1256" s="65"/>
      <c r="Y1256" s="65"/>
      <c r="Z1256" s="144"/>
      <c r="AA1256" s="49" t="s">
        <v>5513</v>
      </c>
      <c r="AB1256" s="144"/>
      <c r="AC1256" s="59" t="str">
        <f t="shared" si="126"/>
        <v>ARTSCI</v>
      </c>
      <c r="AD1256" s="79" t="str">
        <f t="shared" si="127"/>
        <v>ARTSCI-101</v>
      </c>
      <c r="AE1256" s="79" t="str">
        <f t="shared" si="128"/>
        <v>ARTSCI-101-9</v>
      </c>
      <c r="AF1256" s="27" t="s">
        <v>5513</v>
      </c>
      <c r="AG1256" s="21" t="str">
        <f t="shared" si="129"/>
        <v>101</v>
      </c>
      <c r="AH1256" s="144"/>
      <c r="AI1256" s="59" t="str">
        <f t="shared" si="130"/>
        <v>-</v>
      </c>
      <c r="AJ1256" s="21" t="str">
        <f t="shared" si="131"/>
        <v>-</v>
      </c>
      <c r="AK1256" s="144"/>
      <c r="AL1256" s="154"/>
      <c r="AM1256" s="154"/>
      <c r="AN1256" s="154"/>
      <c r="AO1256" s="154"/>
      <c r="AP1256" s="144"/>
    </row>
    <row r="1257" spans="9:42">
      <c r="I1257" s="144"/>
      <c r="J1257" s="154"/>
      <c r="K1257" s="154"/>
      <c r="L1257" s="144"/>
      <c r="M1257" s="144"/>
      <c r="N1257" s="144"/>
      <c r="O1257" s="144"/>
      <c r="P1257" s="144"/>
      <c r="Q1257" s="144"/>
      <c r="R1257" s="144"/>
      <c r="S1257" s="42" t="s">
        <v>5514</v>
      </c>
      <c r="T1257" s="26" t="s">
        <v>3108</v>
      </c>
      <c r="U1257" s="144"/>
      <c r="V1257" s="65"/>
      <c r="W1257" s="65"/>
      <c r="X1257" s="65"/>
      <c r="Y1257" s="65"/>
      <c r="Z1257" s="144"/>
      <c r="AA1257" s="49" t="s">
        <v>5515</v>
      </c>
      <c r="AB1257" s="144"/>
      <c r="AC1257" s="59" t="str">
        <f t="shared" si="126"/>
        <v>ARTSCI</v>
      </c>
      <c r="AD1257" s="79" t="str">
        <f t="shared" si="127"/>
        <v>ARTSCI-101</v>
      </c>
      <c r="AE1257" s="79" t="str">
        <f t="shared" si="128"/>
        <v>ARTSCI-101-10</v>
      </c>
      <c r="AF1257" s="27" t="s">
        <v>5515</v>
      </c>
      <c r="AG1257" s="21" t="str">
        <f t="shared" si="129"/>
        <v>101</v>
      </c>
      <c r="AH1257" s="144"/>
      <c r="AI1257" s="59" t="str">
        <f t="shared" si="130"/>
        <v>-</v>
      </c>
      <c r="AJ1257" s="21" t="str">
        <f t="shared" si="131"/>
        <v>-</v>
      </c>
      <c r="AK1257" s="144"/>
      <c r="AL1257" s="154"/>
      <c r="AM1257" s="154"/>
      <c r="AN1257" s="154"/>
      <c r="AO1257" s="154"/>
      <c r="AP1257" s="144"/>
    </row>
    <row r="1258" spans="9:42">
      <c r="I1258" s="144"/>
      <c r="J1258" s="154"/>
      <c r="K1258" s="154"/>
      <c r="L1258" s="144"/>
      <c r="M1258" s="144"/>
      <c r="N1258" s="144"/>
      <c r="O1258" s="144"/>
      <c r="P1258" s="144"/>
      <c r="Q1258" s="144"/>
      <c r="R1258" s="144"/>
      <c r="S1258" s="42" t="s">
        <v>5516</v>
      </c>
      <c r="T1258" s="26" t="s">
        <v>5517</v>
      </c>
      <c r="U1258" s="144"/>
      <c r="V1258" s="65"/>
      <c r="W1258" s="65"/>
      <c r="X1258" s="65"/>
      <c r="Y1258" s="65"/>
      <c r="Z1258" s="144"/>
      <c r="AA1258" s="49" t="s">
        <v>5518</v>
      </c>
      <c r="AB1258" s="144"/>
      <c r="AC1258" s="59" t="str">
        <f t="shared" si="126"/>
        <v>ARTSCI</v>
      </c>
      <c r="AD1258" s="79" t="str">
        <f t="shared" si="127"/>
        <v>ARTSCI-101</v>
      </c>
      <c r="AE1258" s="79" t="str">
        <f t="shared" si="128"/>
        <v>ARTSCI-101-11</v>
      </c>
      <c r="AF1258" s="27" t="s">
        <v>5518</v>
      </c>
      <c r="AG1258" s="21" t="str">
        <f t="shared" si="129"/>
        <v>101</v>
      </c>
      <c r="AH1258" s="144"/>
      <c r="AI1258" s="59" t="str">
        <f t="shared" si="130"/>
        <v>-</v>
      </c>
      <c r="AJ1258" s="21" t="str">
        <f t="shared" si="131"/>
        <v>-</v>
      </c>
      <c r="AK1258" s="144"/>
      <c r="AL1258" s="154"/>
      <c r="AM1258" s="154"/>
      <c r="AN1258" s="154"/>
      <c r="AO1258" s="154"/>
      <c r="AP1258" s="144"/>
    </row>
    <row r="1259" spans="9:42">
      <c r="I1259" s="144"/>
      <c r="J1259" s="154"/>
      <c r="K1259" s="154"/>
      <c r="L1259" s="144"/>
      <c r="M1259" s="144"/>
      <c r="N1259" s="144"/>
      <c r="O1259" s="144"/>
      <c r="P1259" s="144"/>
      <c r="Q1259" s="144"/>
      <c r="R1259" s="144"/>
      <c r="S1259" s="42" t="s">
        <v>5519</v>
      </c>
      <c r="T1259" s="26" t="s">
        <v>5520</v>
      </c>
      <c r="U1259" s="144"/>
      <c r="V1259" s="65"/>
      <c r="W1259" s="65"/>
      <c r="X1259" s="65"/>
      <c r="Y1259" s="65"/>
      <c r="Z1259" s="144"/>
      <c r="AA1259" s="49" t="s">
        <v>5521</v>
      </c>
      <c r="AB1259" s="144"/>
      <c r="AC1259" s="59" t="str">
        <f t="shared" si="126"/>
        <v>ARTSCI</v>
      </c>
      <c r="AD1259" s="79" t="str">
        <f t="shared" si="127"/>
        <v>ARTSCI-101</v>
      </c>
      <c r="AE1259" s="79" t="str">
        <f t="shared" si="128"/>
        <v>ARTSCI-101-12</v>
      </c>
      <c r="AF1259" s="27" t="s">
        <v>5521</v>
      </c>
      <c r="AG1259" s="21" t="str">
        <f t="shared" si="129"/>
        <v>101</v>
      </c>
      <c r="AH1259" s="144"/>
      <c r="AI1259" s="59" t="str">
        <f t="shared" si="130"/>
        <v>-</v>
      </c>
      <c r="AJ1259" s="21" t="str">
        <f t="shared" si="131"/>
        <v>-</v>
      </c>
      <c r="AK1259" s="144"/>
      <c r="AL1259" s="154"/>
      <c r="AM1259" s="154"/>
      <c r="AN1259" s="154"/>
      <c r="AO1259" s="154"/>
      <c r="AP1259" s="144"/>
    </row>
    <row r="1260" spans="9:42">
      <c r="I1260" s="144"/>
      <c r="J1260" s="154"/>
      <c r="K1260" s="154"/>
      <c r="L1260" s="144"/>
      <c r="M1260" s="144"/>
      <c r="N1260" s="144"/>
      <c r="O1260" s="144"/>
      <c r="P1260" s="144"/>
      <c r="Q1260" s="144"/>
      <c r="R1260" s="144"/>
      <c r="S1260" s="42" t="s">
        <v>5522</v>
      </c>
      <c r="T1260" s="26" t="s">
        <v>5523</v>
      </c>
      <c r="U1260" s="144"/>
      <c r="V1260" s="65"/>
      <c r="W1260" s="65"/>
      <c r="X1260" s="65"/>
      <c r="Y1260" s="65"/>
      <c r="Z1260" s="144"/>
      <c r="AA1260" s="49" t="s">
        <v>5524</v>
      </c>
      <c r="AB1260" s="144"/>
      <c r="AC1260" s="59" t="str">
        <f t="shared" si="126"/>
        <v>ARTSCI</v>
      </c>
      <c r="AD1260" s="79" t="str">
        <f t="shared" si="127"/>
        <v>ARTSCI-101</v>
      </c>
      <c r="AE1260" s="79" t="str">
        <f t="shared" si="128"/>
        <v>ARTSCI-101-13</v>
      </c>
      <c r="AF1260" s="27" t="s">
        <v>5524</v>
      </c>
      <c r="AG1260" s="21" t="str">
        <f t="shared" si="129"/>
        <v>101</v>
      </c>
      <c r="AH1260" s="144"/>
      <c r="AI1260" s="59" t="str">
        <f t="shared" si="130"/>
        <v>-</v>
      </c>
      <c r="AJ1260" s="21" t="str">
        <f t="shared" si="131"/>
        <v>-</v>
      </c>
      <c r="AK1260" s="144"/>
      <c r="AL1260" s="154"/>
      <c r="AM1260" s="154"/>
      <c r="AN1260" s="154"/>
      <c r="AO1260" s="154"/>
      <c r="AP1260" s="144"/>
    </row>
    <row r="1261" spans="9:42">
      <c r="I1261" s="144"/>
      <c r="J1261" s="154"/>
      <c r="K1261" s="154"/>
      <c r="L1261" s="144"/>
      <c r="M1261" s="144"/>
      <c r="N1261" s="144"/>
      <c r="O1261" s="144"/>
      <c r="P1261" s="144"/>
      <c r="Q1261" s="144"/>
      <c r="R1261" s="144"/>
      <c r="S1261" s="42" t="s">
        <v>5525</v>
      </c>
      <c r="T1261" s="26" t="s">
        <v>5526</v>
      </c>
      <c r="U1261" s="144"/>
      <c r="V1261" s="65"/>
      <c r="W1261" s="65"/>
      <c r="X1261" s="65"/>
      <c r="Y1261" s="65"/>
      <c r="Z1261" s="144"/>
      <c r="AA1261" s="49" t="s">
        <v>5527</v>
      </c>
      <c r="AB1261" s="144"/>
      <c r="AC1261" s="59" t="str">
        <f t="shared" si="126"/>
        <v>ARTSCI</v>
      </c>
      <c r="AD1261" s="79" t="str">
        <f t="shared" si="127"/>
        <v>ARTSCI-101</v>
      </c>
      <c r="AE1261" s="79" t="str">
        <f t="shared" si="128"/>
        <v>ARTSCI-101-14</v>
      </c>
      <c r="AF1261" s="27" t="s">
        <v>5527</v>
      </c>
      <c r="AG1261" s="21" t="str">
        <f t="shared" si="129"/>
        <v>101</v>
      </c>
      <c r="AH1261" s="144"/>
      <c r="AI1261" s="59" t="str">
        <f t="shared" si="130"/>
        <v>-</v>
      </c>
      <c r="AJ1261" s="21" t="str">
        <f t="shared" si="131"/>
        <v>-</v>
      </c>
      <c r="AK1261" s="144"/>
      <c r="AL1261" s="154"/>
      <c r="AM1261" s="154"/>
      <c r="AN1261" s="154"/>
      <c r="AO1261" s="154"/>
      <c r="AP1261" s="144"/>
    </row>
    <row r="1262" spans="9:42">
      <c r="I1262" s="144"/>
      <c r="J1262" s="154"/>
      <c r="K1262" s="154"/>
      <c r="L1262" s="144"/>
      <c r="M1262" s="144"/>
      <c r="N1262" s="144"/>
      <c r="O1262" s="144"/>
      <c r="P1262" s="144"/>
      <c r="Q1262" s="144"/>
      <c r="R1262" s="144"/>
      <c r="S1262" s="42" t="s">
        <v>5528</v>
      </c>
      <c r="T1262" s="26" t="s">
        <v>5529</v>
      </c>
      <c r="U1262" s="144"/>
      <c r="V1262" s="65"/>
      <c r="W1262" s="65"/>
      <c r="X1262" s="65"/>
      <c r="Y1262" s="65"/>
      <c r="Z1262" s="144"/>
      <c r="AA1262" s="49" t="s">
        <v>5530</v>
      </c>
      <c r="AB1262" s="144"/>
      <c r="AC1262" s="59" t="str">
        <f t="shared" si="126"/>
        <v>ARTSCI</v>
      </c>
      <c r="AD1262" s="79" t="str">
        <f t="shared" si="127"/>
        <v>ARTSCI-101</v>
      </c>
      <c r="AE1262" s="79" t="str">
        <f t="shared" si="128"/>
        <v>ARTSCI-101-15</v>
      </c>
      <c r="AF1262" s="27" t="s">
        <v>5530</v>
      </c>
      <c r="AG1262" s="21" t="str">
        <f t="shared" si="129"/>
        <v>101</v>
      </c>
      <c r="AH1262" s="144"/>
      <c r="AI1262" s="59" t="str">
        <f t="shared" si="130"/>
        <v>-</v>
      </c>
      <c r="AJ1262" s="21" t="str">
        <f t="shared" si="131"/>
        <v>-</v>
      </c>
      <c r="AK1262" s="144"/>
      <c r="AL1262" s="154"/>
      <c r="AM1262" s="154"/>
      <c r="AN1262" s="154"/>
      <c r="AO1262" s="154"/>
      <c r="AP1262" s="144"/>
    </row>
    <row r="1263" spans="9:42">
      <c r="I1263" s="144"/>
      <c r="J1263" s="154"/>
      <c r="K1263" s="154"/>
      <c r="L1263" s="144"/>
      <c r="M1263" s="144"/>
      <c r="N1263" s="144"/>
      <c r="O1263" s="144"/>
      <c r="P1263" s="144"/>
      <c r="Q1263" s="144"/>
      <c r="R1263" s="144"/>
      <c r="S1263" s="42" t="s">
        <v>5531</v>
      </c>
      <c r="T1263" s="26" t="s">
        <v>3108</v>
      </c>
      <c r="U1263" s="144"/>
      <c r="V1263" s="65"/>
      <c r="W1263" s="65"/>
      <c r="X1263" s="65"/>
      <c r="Y1263" s="65"/>
      <c r="Z1263" s="144"/>
      <c r="AA1263" s="49" t="s">
        <v>5532</v>
      </c>
      <c r="AB1263" s="144"/>
      <c r="AC1263" s="59" t="str">
        <f t="shared" si="126"/>
        <v>ARTSCI</v>
      </c>
      <c r="AD1263" s="79" t="str">
        <f t="shared" si="127"/>
        <v>ARTSCI-101</v>
      </c>
      <c r="AE1263" s="79" t="str">
        <f t="shared" si="128"/>
        <v>ARTSCI-101-16</v>
      </c>
      <c r="AF1263" s="27" t="s">
        <v>5532</v>
      </c>
      <c r="AG1263" s="21" t="str">
        <f t="shared" si="129"/>
        <v>101</v>
      </c>
      <c r="AH1263" s="144"/>
      <c r="AI1263" s="59" t="str">
        <f t="shared" si="130"/>
        <v>-</v>
      </c>
      <c r="AJ1263" s="21" t="str">
        <f t="shared" si="131"/>
        <v>-</v>
      </c>
      <c r="AK1263" s="144"/>
      <c r="AL1263" s="154"/>
      <c r="AM1263" s="154"/>
      <c r="AN1263" s="154"/>
      <c r="AO1263" s="154"/>
      <c r="AP1263" s="144"/>
    </row>
    <row r="1264" spans="9:42">
      <c r="I1264" s="144"/>
      <c r="J1264" s="154"/>
      <c r="K1264" s="154"/>
      <c r="L1264" s="144"/>
      <c r="M1264" s="144"/>
      <c r="N1264" s="144"/>
      <c r="O1264" s="144"/>
      <c r="P1264" s="144"/>
      <c r="Q1264" s="144"/>
      <c r="R1264" s="144"/>
      <c r="S1264" s="42" t="s">
        <v>5533</v>
      </c>
      <c r="T1264" s="26" t="s">
        <v>5534</v>
      </c>
      <c r="U1264" s="144"/>
      <c r="V1264" s="65"/>
      <c r="W1264" s="65"/>
      <c r="X1264" s="65"/>
      <c r="Y1264" s="65"/>
      <c r="Z1264" s="144"/>
      <c r="AA1264" s="49" t="s">
        <v>5535</v>
      </c>
      <c r="AB1264" s="144"/>
      <c r="AC1264" s="59" t="str">
        <f t="shared" si="126"/>
        <v>ARTSCI</v>
      </c>
      <c r="AD1264" s="79" t="str">
        <f t="shared" si="127"/>
        <v>ARTSCI-101</v>
      </c>
      <c r="AE1264" s="79" t="str">
        <f t="shared" si="128"/>
        <v>ARTSCI-101-17</v>
      </c>
      <c r="AF1264" s="27" t="s">
        <v>5535</v>
      </c>
      <c r="AG1264" s="21" t="str">
        <f t="shared" si="129"/>
        <v>101</v>
      </c>
      <c r="AH1264" s="144"/>
      <c r="AI1264" s="59" t="str">
        <f t="shared" si="130"/>
        <v>-</v>
      </c>
      <c r="AJ1264" s="21" t="str">
        <f t="shared" si="131"/>
        <v>-</v>
      </c>
      <c r="AK1264" s="144"/>
      <c r="AL1264" s="154"/>
      <c r="AM1264" s="154"/>
      <c r="AN1264" s="154"/>
      <c r="AO1264" s="154"/>
      <c r="AP1264" s="144"/>
    </row>
    <row r="1265" spans="9:42">
      <c r="I1265" s="144"/>
      <c r="J1265" s="154"/>
      <c r="K1265" s="154"/>
      <c r="L1265" s="144"/>
      <c r="M1265" s="144"/>
      <c r="N1265" s="144"/>
      <c r="O1265" s="144"/>
      <c r="P1265" s="144"/>
      <c r="Q1265" s="144"/>
      <c r="R1265" s="144"/>
      <c r="S1265" s="42" t="s">
        <v>5536</v>
      </c>
      <c r="T1265" s="26" t="s">
        <v>5537</v>
      </c>
      <c r="U1265" s="144"/>
      <c r="V1265" s="65"/>
      <c r="W1265" s="65"/>
      <c r="X1265" s="65"/>
      <c r="Y1265" s="65"/>
      <c r="Z1265" s="144"/>
      <c r="AA1265" s="49" t="s">
        <v>5538</v>
      </c>
      <c r="AB1265" s="144"/>
      <c r="AC1265" s="59" t="str">
        <f t="shared" si="126"/>
        <v>HEALTHSCI</v>
      </c>
      <c r="AD1265" s="79" t="str">
        <f t="shared" si="127"/>
        <v>HEALTHSCI-101</v>
      </c>
      <c r="AE1265" s="79" t="str">
        <f t="shared" si="128"/>
        <v>HEALTHSCI-101-1</v>
      </c>
      <c r="AF1265" s="27" t="s">
        <v>5538</v>
      </c>
      <c r="AG1265" s="21" t="str">
        <f t="shared" si="129"/>
        <v>101</v>
      </c>
      <c r="AH1265" s="144"/>
      <c r="AI1265" s="59" t="str">
        <f t="shared" si="130"/>
        <v>-</v>
      </c>
      <c r="AJ1265" s="21" t="str">
        <f t="shared" si="131"/>
        <v>-</v>
      </c>
      <c r="AK1265" s="144"/>
      <c r="AL1265" s="154"/>
      <c r="AM1265" s="154"/>
      <c r="AN1265" s="154"/>
      <c r="AO1265" s="154"/>
      <c r="AP1265" s="144"/>
    </row>
    <row r="1266" spans="9:42">
      <c r="I1266" s="144"/>
      <c r="J1266" s="154"/>
      <c r="K1266" s="154"/>
      <c r="L1266" s="144"/>
      <c r="M1266" s="144"/>
      <c r="N1266" s="144"/>
      <c r="O1266" s="144"/>
      <c r="P1266" s="144"/>
      <c r="Q1266" s="144"/>
      <c r="R1266" s="144"/>
      <c r="S1266" s="42" t="s">
        <v>5539</v>
      </c>
      <c r="T1266" s="26" t="s">
        <v>5540</v>
      </c>
      <c r="U1266" s="144"/>
      <c r="V1266" s="65"/>
      <c r="W1266" s="65"/>
      <c r="X1266" s="65"/>
      <c r="Y1266" s="65"/>
      <c r="Z1266" s="144"/>
      <c r="AA1266" s="49" t="s">
        <v>5541</v>
      </c>
      <c r="AB1266" s="144"/>
      <c r="AC1266" s="59" t="str">
        <f t="shared" si="126"/>
        <v>HEALTHSCI</v>
      </c>
      <c r="AD1266" s="79" t="str">
        <f t="shared" si="127"/>
        <v>HEALTHSCI-101</v>
      </c>
      <c r="AE1266" s="79" t="str">
        <f t="shared" si="128"/>
        <v>HEALTHSCI-101-2</v>
      </c>
      <c r="AF1266" s="27" t="s">
        <v>5541</v>
      </c>
      <c r="AG1266" s="21" t="str">
        <f t="shared" si="129"/>
        <v>101</v>
      </c>
      <c r="AH1266" s="144"/>
      <c r="AI1266" s="59" t="str">
        <f t="shared" si="130"/>
        <v>-</v>
      </c>
      <c r="AJ1266" s="21" t="str">
        <f t="shared" si="131"/>
        <v>-</v>
      </c>
      <c r="AK1266" s="144"/>
      <c r="AL1266" s="154"/>
      <c r="AM1266" s="154"/>
      <c r="AN1266" s="154"/>
      <c r="AO1266" s="154"/>
      <c r="AP1266" s="144"/>
    </row>
    <row r="1267" spans="9:42">
      <c r="I1267" s="144"/>
      <c r="J1267" s="154"/>
      <c r="K1267" s="154"/>
      <c r="L1267" s="144"/>
      <c r="M1267" s="144"/>
      <c r="N1267" s="144"/>
      <c r="O1267" s="144"/>
      <c r="P1267" s="144"/>
      <c r="Q1267" s="144"/>
      <c r="R1267" s="144"/>
      <c r="S1267" s="42" t="s">
        <v>5542</v>
      </c>
      <c r="T1267" s="26" t="s">
        <v>5543</v>
      </c>
      <c r="U1267" s="144"/>
      <c r="V1267" s="65"/>
      <c r="W1267" s="65"/>
      <c r="X1267" s="65"/>
      <c r="Y1267" s="65"/>
      <c r="Z1267" s="144"/>
      <c r="AA1267" s="49" t="s">
        <v>5544</v>
      </c>
      <c r="AB1267" s="144"/>
      <c r="AC1267" s="59" t="str">
        <f t="shared" si="126"/>
        <v>HEALTHSCI</v>
      </c>
      <c r="AD1267" s="79" t="str">
        <f t="shared" si="127"/>
        <v>HEALTHSCI-101</v>
      </c>
      <c r="AE1267" s="79" t="str">
        <f t="shared" si="128"/>
        <v>HEALTHSCI-101-3</v>
      </c>
      <c r="AF1267" s="27" t="s">
        <v>5544</v>
      </c>
      <c r="AG1267" s="21" t="str">
        <f t="shared" si="129"/>
        <v>101</v>
      </c>
      <c r="AH1267" s="144"/>
      <c r="AI1267" s="59" t="str">
        <f t="shared" si="130"/>
        <v>-</v>
      </c>
      <c r="AJ1267" s="21" t="str">
        <f t="shared" si="131"/>
        <v>-</v>
      </c>
      <c r="AK1267" s="144"/>
      <c r="AL1267" s="154"/>
      <c r="AM1267" s="154"/>
      <c r="AN1267" s="154"/>
      <c r="AO1267" s="154"/>
      <c r="AP1267" s="144"/>
    </row>
    <row r="1268" spans="9:42">
      <c r="I1268" s="144"/>
      <c r="J1268" s="154"/>
      <c r="K1268" s="154"/>
      <c r="L1268" s="144"/>
      <c r="M1268" s="144"/>
      <c r="N1268" s="144"/>
      <c r="O1268" s="144"/>
      <c r="P1268" s="144"/>
      <c r="Q1268" s="144"/>
      <c r="R1268" s="144"/>
      <c r="S1268" s="42" t="s">
        <v>5545</v>
      </c>
      <c r="T1268" s="26" t="s">
        <v>5546</v>
      </c>
      <c r="U1268" s="144"/>
      <c r="V1268" s="65"/>
      <c r="W1268" s="65"/>
      <c r="X1268" s="65"/>
      <c r="Y1268" s="65"/>
      <c r="Z1268" s="144"/>
      <c r="AA1268" s="49" t="s">
        <v>5547</v>
      </c>
      <c r="AB1268" s="144"/>
      <c r="AC1268" s="59" t="str">
        <f t="shared" si="126"/>
        <v>HEALTHSCI</v>
      </c>
      <c r="AD1268" s="79" t="str">
        <f t="shared" si="127"/>
        <v>HEALTHSCI-101</v>
      </c>
      <c r="AE1268" s="79" t="str">
        <f t="shared" si="128"/>
        <v>HEALTHSCI-101-4</v>
      </c>
      <c r="AF1268" s="27" t="s">
        <v>5547</v>
      </c>
      <c r="AG1268" s="21" t="str">
        <f t="shared" si="129"/>
        <v>101</v>
      </c>
      <c r="AH1268" s="144"/>
      <c r="AI1268" s="59" t="str">
        <f t="shared" si="130"/>
        <v>-</v>
      </c>
      <c r="AJ1268" s="21" t="str">
        <f t="shared" si="131"/>
        <v>-</v>
      </c>
      <c r="AK1268" s="144"/>
      <c r="AL1268" s="154"/>
      <c r="AM1268" s="154"/>
      <c r="AN1268" s="154"/>
      <c r="AO1268" s="154"/>
      <c r="AP1268" s="144"/>
    </row>
    <row r="1269" spans="9:42">
      <c r="I1269" s="144"/>
      <c r="J1269" s="154"/>
      <c r="K1269" s="154"/>
      <c r="L1269" s="144"/>
      <c r="M1269" s="144"/>
      <c r="N1269" s="144"/>
      <c r="O1269" s="144"/>
      <c r="P1269" s="144"/>
      <c r="Q1269" s="144"/>
      <c r="R1269" s="144"/>
      <c r="S1269" s="42" t="s">
        <v>5548</v>
      </c>
      <c r="T1269" s="26" t="s">
        <v>5549</v>
      </c>
      <c r="U1269" s="144"/>
      <c r="V1269" s="65"/>
      <c r="W1269" s="65"/>
      <c r="X1269" s="65"/>
      <c r="Y1269" s="65"/>
      <c r="Z1269" s="144"/>
      <c r="AA1269" s="49" t="s">
        <v>5550</v>
      </c>
      <c r="AB1269" s="144"/>
      <c r="AC1269" s="59" t="str">
        <f t="shared" si="126"/>
        <v>ARTSCI</v>
      </c>
      <c r="AD1269" s="79" t="str">
        <f t="shared" si="127"/>
        <v>ARTSCI-101</v>
      </c>
      <c r="AE1269" s="79" t="str">
        <f t="shared" si="128"/>
        <v>ARTSCI-101-18</v>
      </c>
      <c r="AF1269" s="27" t="s">
        <v>5550</v>
      </c>
      <c r="AG1269" s="21" t="str">
        <f t="shared" si="129"/>
        <v>101</v>
      </c>
      <c r="AH1269" s="144"/>
      <c r="AI1269" s="59" t="str">
        <f t="shared" si="130"/>
        <v>-</v>
      </c>
      <c r="AJ1269" s="21" t="str">
        <f t="shared" si="131"/>
        <v>-</v>
      </c>
      <c r="AK1269" s="144"/>
      <c r="AL1269" s="154"/>
      <c r="AM1269" s="154"/>
      <c r="AN1269" s="154"/>
      <c r="AO1269" s="154"/>
      <c r="AP1269" s="144"/>
    </row>
    <row r="1270" spans="9:42">
      <c r="I1270" s="144"/>
      <c r="J1270" s="154"/>
      <c r="K1270" s="154"/>
      <c r="L1270" s="144"/>
      <c r="M1270" s="144"/>
      <c r="N1270" s="144"/>
      <c r="O1270" s="144"/>
      <c r="P1270" s="144"/>
      <c r="Q1270" s="144"/>
      <c r="R1270" s="144"/>
      <c r="S1270" s="42" t="s">
        <v>5551</v>
      </c>
      <c r="T1270" s="26" t="s">
        <v>5552</v>
      </c>
      <c r="U1270" s="144"/>
      <c r="V1270" s="65"/>
      <c r="W1270" s="65"/>
      <c r="X1270" s="65"/>
      <c r="Y1270" s="65"/>
      <c r="Z1270" s="144"/>
      <c r="AA1270" s="49" t="s">
        <v>5553</v>
      </c>
      <c r="AB1270" s="144"/>
      <c r="AC1270" s="59" t="str">
        <f t="shared" si="126"/>
        <v>ARTSCI</v>
      </c>
      <c r="AD1270" s="79" t="str">
        <f t="shared" si="127"/>
        <v>ARTSCI-101</v>
      </c>
      <c r="AE1270" s="79" t="str">
        <f t="shared" si="128"/>
        <v>ARTSCI-101-19</v>
      </c>
      <c r="AF1270" s="27" t="s">
        <v>5553</v>
      </c>
      <c r="AG1270" s="21" t="str">
        <f t="shared" si="129"/>
        <v>101</v>
      </c>
      <c r="AH1270" s="144"/>
      <c r="AI1270" s="59" t="str">
        <f t="shared" si="130"/>
        <v>-</v>
      </c>
      <c r="AJ1270" s="21" t="str">
        <f t="shared" si="131"/>
        <v>-</v>
      </c>
      <c r="AK1270" s="144"/>
      <c r="AL1270" s="154"/>
      <c r="AM1270" s="154"/>
      <c r="AN1270" s="154"/>
      <c r="AO1270" s="154"/>
      <c r="AP1270" s="144"/>
    </row>
    <row r="1271" spans="9:42">
      <c r="I1271" s="144"/>
      <c r="J1271" s="154"/>
      <c r="K1271" s="154"/>
      <c r="L1271" s="144"/>
      <c r="M1271" s="144"/>
      <c r="N1271" s="144"/>
      <c r="O1271" s="144"/>
      <c r="P1271" s="144"/>
      <c r="Q1271" s="144"/>
      <c r="R1271" s="144"/>
      <c r="S1271" s="42" t="s">
        <v>5554</v>
      </c>
      <c r="T1271" s="26" t="s">
        <v>5555</v>
      </c>
      <c r="U1271" s="144"/>
      <c r="V1271" s="65"/>
      <c r="W1271" s="65"/>
      <c r="X1271" s="65"/>
      <c r="Y1271" s="65"/>
      <c r="Z1271" s="144"/>
      <c r="AA1271" s="49" t="s">
        <v>5556</v>
      </c>
      <c r="AB1271" s="144"/>
      <c r="AC1271" s="59" t="str">
        <f t="shared" si="126"/>
        <v>HEALTHSCI</v>
      </c>
      <c r="AD1271" s="79" t="str">
        <f t="shared" si="127"/>
        <v>HEALTHSCI-101</v>
      </c>
      <c r="AE1271" s="79" t="str">
        <f t="shared" si="128"/>
        <v>HEALTHSCI-101-5</v>
      </c>
      <c r="AF1271" s="27" t="s">
        <v>5556</v>
      </c>
      <c r="AG1271" s="21" t="str">
        <f t="shared" si="129"/>
        <v>101</v>
      </c>
      <c r="AH1271" s="144"/>
      <c r="AI1271" s="59" t="str">
        <f t="shared" si="130"/>
        <v>-</v>
      </c>
      <c r="AJ1271" s="21" t="str">
        <f t="shared" si="131"/>
        <v>-</v>
      </c>
      <c r="AK1271" s="144"/>
      <c r="AL1271" s="154"/>
      <c r="AM1271" s="154"/>
      <c r="AN1271" s="154"/>
      <c r="AO1271" s="154"/>
      <c r="AP1271" s="144"/>
    </row>
    <row r="1272" spans="9:42">
      <c r="I1272" s="144"/>
      <c r="J1272" s="154"/>
      <c r="K1272" s="154"/>
      <c r="L1272" s="144"/>
      <c r="M1272" s="144"/>
      <c r="N1272" s="144"/>
      <c r="O1272" s="144"/>
      <c r="P1272" s="144"/>
      <c r="Q1272" s="144"/>
      <c r="R1272" s="144"/>
      <c r="S1272" s="42" t="s">
        <v>5557</v>
      </c>
      <c r="T1272" s="26" t="s">
        <v>5558</v>
      </c>
      <c r="U1272" s="144"/>
      <c r="V1272" s="65"/>
      <c r="W1272" s="65"/>
      <c r="X1272" s="65"/>
      <c r="Y1272" s="65"/>
      <c r="Z1272" s="144"/>
      <c r="AA1272" s="49" t="s">
        <v>5559</v>
      </c>
      <c r="AB1272" s="144"/>
      <c r="AC1272" s="59" t="str">
        <f t="shared" si="126"/>
        <v>HEALTHSCI</v>
      </c>
      <c r="AD1272" s="79" t="str">
        <f t="shared" si="127"/>
        <v>HEALTHSCI-101</v>
      </c>
      <c r="AE1272" s="79" t="str">
        <f t="shared" si="128"/>
        <v>HEALTHSCI-101-6</v>
      </c>
      <c r="AF1272" s="27" t="s">
        <v>5559</v>
      </c>
      <c r="AG1272" s="21" t="str">
        <f t="shared" si="129"/>
        <v>101</v>
      </c>
      <c r="AH1272" s="144"/>
      <c r="AI1272" s="59" t="str">
        <f t="shared" si="130"/>
        <v>-</v>
      </c>
      <c r="AJ1272" s="21" t="str">
        <f t="shared" si="131"/>
        <v>-</v>
      </c>
      <c r="AK1272" s="144"/>
      <c r="AL1272" s="154"/>
      <c r="AM1272" s="154"/>
      <c r="AN1272" s="154"/>
      <c r="AO1272" s="154"/>
      <c r="AP1272" s="144"/>
    </row>
    <row r="1273" spans="9:42">
      <c r="I1273" s="144"/>
      <c r="J1273" s="154"/>
      <c r="K1273" s="154"/>
      <c r="L1273" s="144"/>
      <c r="M1273" s="144"/>
      <c r="N1273" s="144"/>
      <c r="O1273" s="144"/>
      <c r="P1273" s="144"/>
      <c r="Q1273" s="144"/>
      <c r="R1273" s="144"/>
      <c r="S1273" s="42" t="s">
        <v>5560</v>
      </c>
      <c r="T1273" s="26" t="s">
        <v>5561</v>
      </c>
      <c r="U1273" s="144"/>
      <c r="V1273" s="65"/>
      <c r="W1273" s="65"/>
      <c r="X1273" s="65"/>
      <c r="Y1273" s="65"/>
      <c r="Z1273" s="144"/>
      <c r="AA1273" s="49" t="s">
        <v>5562</v>
      </c>
      <c r="AB1273" s="144"/>
      <c r="AC1273" s="59" t="str">
        <f t="shared" si="126"/>
        <v>HEALTHSCI</v>
      </c>
      <c r="AD1273" s="79" t="str">
        <f t="shared" si="127"/>
        <v>HEALTHSCI-101</v>
      </c>
      <c r="AE1273" s="79" t="str">
        <f t="shared" si="128"/>
        <v>HEALTHSCI-101-7</v>
      </c>
      <c r="AF1273" s="27" t="s">
        <v>5562</v>
      </c>
      <c r="AG1273" s="21" t="str">
        <f t="shared" si="129"/>
        <v>101</v>
      </c>
      <c r="AH1273" s="144"/>
      <c r="AI1273" s="59" t="str">
        <f t="shared" si="130"/>
        <v>-</v>
      </c>
      <c r="AJ1273" s="21" t="str">
        <f t="shared" si="131"/>
        <v>-</v>
      </c>
      <c r="AK1273" s="144"/>
      <c r="AL1273" s="154"/>
      <c r="AM1273" s="154"/>
      <c r="AN1273" s="154"/>
      <c r="AO1273" s="154"/>
      <c r="AP1273" s="144"/>
    </row>
    <row r="1274" spans="9:42">
      <c r="I1274" s="144"/>
      <c r="J1274" s="154"/>
      <c r="K1274" s="154"/>
      <c r="L1274" s="144"/>
      <c r="M1274" s="144"/>
      <c r="N1274" s="144"/>
      <c r="O1274" s="144"/>
      <c r="P1274" s="144"/>
      <c r="Q1274" s="144"/>
      <c r="R1274" s="144"/>
      <c r="S1274" s="42" t="s">
        <v>5563</v>
      </c>
      <c r="T1274" s="26" t="s">
        <v>5564</v>
      </c>
      <c r="U1274" s="144"/>
      <c r="V1274" s="65"/>
      <c r="W1274" s="65"/>
      <c r="X1274" s="65"/>
      <c r="Y1274" s="65"/>
      <c r="Z1274" s="144"/>
      <c r="AA1274" s="49" t="s">
        <v>5565</v>
      </c>
      <c r="AB1274" s="144"/>
      <c r="AC1274" s="59" t="str">
        <f t="shared" si="126"/>
        <v>HEALTHSCI</v>
      </c>
      <c r="AD1274" s="79" t="str">
        <f t="shared" si="127"/>
        <v>HEALTHSCI-101</v>
      </c>
      <c r="AE1274" s="79" t="str">
        <f t="shared" si="128"/>
        <v>HEALTHSCI-101-8</v>
      </c>
      <c r="AF1274" s="27" t="s">
        <v>5565</v>
      </c>
      <c r="AG1274" s="21" t="str">
        <f t="shared" si="129"/>
        <v>101</v>
      </c>
      <c r="AH1274" s="144"/>
      <c r="AI1274" s="59" t="str">
        <f t="shared" si="130"/>
        <v>-</v>
      </c>
      <c r="AJ1274" s="21" t="str">
        <f t="shared" si="131"/>
        <v>-</v>
      </c>
      <c r="AK1274" s="144"/>
      <c r="AL1274" s="154"/>
      <c r="AM1274" s="154"/>
      <c r="AN1274" s="154"/>
      <c r="AO1274" s="154"/>
      <c r="AP1274" s="144"/>
    </row>
    <row r="1275" spans="9:42">
      <c r="I1275" s="144"/>
      <c r="J1275" s="154"/>
      <c r="K1275" s="154"/>
      <c r="L1275" s="144"/>
      <c r="M1275" s="144"/>
      <c r="N1275" s="144"/>
      <c r="O1275" s="144"/>
      <c r="P1275" s="144"/>
      <c r="Q1275" s="144"/>
      <c r="R1275" s="144"/>
      <c r="S1275" s="42" t="s">
        <v>5566</v>
      </c>
      <c r="T1275" s="26" t="s">
        <v>5567</v>
      </c>
      <c r="U1275" s="144"/>
      <c r="V1275" s="65"/>
      <c r="W1275" s="65"/>
      <c r="X1275" s="65"/>
      <c r="Y1275" s="65"/>
      <c r="Z1275" s="144"/>
      <c r="AA1275" s="49" t="s">
        <v>5568</v>
      </c>
      <c r="AB1275" s="144"/>
      <c r="AC1275" s="59" t="str">
        <f t="shared" si="126"/>
        <v>ARTSCI</v>
      </c>
      <c r="AD1275" s="79" t="str">
        <f t="shared" si="127"/>
        <v>ARTSCI-101</v>
      </c>
      <c r="AE1275" s="79" t="str">
        <f t="shared" si="128"/>
        <v>ARTSCI-101-20</v>
      </c>
      <c r="AF1275" s="27" t="s">
        <v>5568</v>
      </c>
      <c r="AG1275" s="21" t="str">
        <f t="shared" si="129"/>
        <v>101</v>
      </c>
      <c r="AH1275" s="144"/>
      <c r="AI1275" s="59" t="str">
        <f t="shared" si="130"/>
        <v>-</v>
      </c>
      <c r="AJ1275" s="21" t="str">
        <f t="shared" si="131"/>
        <v>-</v>
      </c>
      <c r="AK1275" s="144"/>
      <c r="AL1275" s="154"/>
      <c r="AM1275" s="154"/>
      <c r="AN1275" s="154"/>
      <c r="AO1275" s="154"/>
      <c r="AP1275" s="144"/>
    </row>
    <row r="1276" spans="9:42">
      <c r="I1276" s="144"/>
      <c r="J1276" s="154"/>
      <c r="K1276" s="154"/>
      <c r="L1276" s="144"/>
      <c r="M1276" s="144"/>
      <c r="N1276" s="144"/>
      <c r="O1276" s="144"/>
      <c r="P1276" s="144"/>
      <c r="Q1276" s="144"/>
      <c r="R1276" s="144"/>
      <c r="S1276" s="42" t="s">
        <v>5569</v>
      </c>
      <c r="T1276" s="26" t="s">
        <v>5570</v>
      </c>
      <c r="U1276" s="144"/>
      <c r="V1276" s="65"/>
      <c r="W1276" s="65"/>
      <c r="X1276" s="65"/>
      <c r="Y1276" s="65"/>
      <c r="Z1276" s="144"/>
      <c r="AA1276" s="49" t="s">
        <v>5571</v>
      </c>
      <c r="AB1276" s="144"/>
      <c r="AC1276" s="59" t="str">
        <f t="shared" si="126"/>
        <v>ARTSCI</v>
      </c>
      <c r="AD1276" s="79" t="str">
        <f t="shared" si="127"/>
        <v>ARTSCI-101</v>
      </c>
      <c r="AE1276" s="79" t="str">
        <f t="shared" si="128"/>
        <v>ARTSCI-101-21</v>
      </c>
      <c r="AF1276" s="27" t="s">
        <v>5571</v>
      </c>
      <c r="AG1276" s="21" t="str">
        <f t="shared" si="129"/>
        <v>101</v>
      </c>
      <c r="AH1276" s="144"/>
      <c r="AI1276" s="59" t="str">
        <f t="shared" si="130"/>
        <v>-</v>
      </c>
      <c r="AJ1276" s="21" t="str">
        <f t="shared" si="131"/>
        <v>-</v>
      </c>
      <c r="AK1276" s="144"/>
      <c r="AL1276" s="154"/>
      <c r="AM1276" s="154"/>
      <c r="AN1276" s="154"/>
      <c r="AO1276" s="154"/>
      <c r="AP1276" s="144"/>
    </row>
    <row r="1277" spans="9:42">
      <c r="I1277" s="144"/>
      <c r="J1277" s="154"/>
      <c r="K1277" s="154"/>
      <c r="L1277" s="144"/>
      <c r="M1277" s="144"/>
      <c r="N1277" s="144"/>
      <c r="O1277" s="144"/>
      <c r="P1277" s="144"/>
      <c r="Q1277" s="144"/>
      <c r="R1277" s="144"/>
      <c r="S1277" s="42" t="s">
        <v>5572</v>
      </c>
      <c r="T1277" s="26" t="s">
        <v>5573</v>
      </c>
      <c r="U1277" s="144"/>
      <c r="V1277" s="65"/>
      <c r="W1277" s="65"/>
      <c r="X1277" s="65"/>
      <c r="Y1277" s="65"/>
      <c r="Z1277" s="144"/>
      <c r="AA1277" s="49" t="s">
        <v>5574</v>
      </c>
      <c r="AB1277" s="144"/>
      <c r="AC1277" s="59" t="str">
        <f t="shared" si="126"/>
        <v>ARTSCI</v>
      </c>
      <c r="AD1277" s="79" t="str">
        <f t="shared" si="127"/>
        <v>ARTSCI-101</v>
      </c>
      <c r="AE1277" s="79" t="str">
        <f t="shared" si="128"/>
        <v>ARTSCI-101-22</v>
      </c>
      <c r="AF1277" s="27" t="s">
        <v>5574</v>
      </c>
      <c r="AG1277" s="21" t="str">
        <f t="shared" si="129"/>
        <v>101</v>
      </c>
      <c r="AH1277" s="144"/>
      <c r="AI1277" s="59" t="str">
        <f t="shared" si="130"/>
        <v>-</v>
      </c>
      <c r="AJ1277" s="21" t="str">
        <f t="shared" si="131"/>
        <v>-</v>
      </c>
      <c r="AK1277" s="144"/>
      <c r="AL1277" s="154"/>
      <c r="AM1277" s="154"/>
      <c r="AN1277" s="154"/>
      <c r="AO1277" s="154"/>
      <c r="AP1277" s="144"/>
    </row>
    <row r="1278" spans="9:42">
      <c r="I1278" s="144"/>
      <c r="J1278" s="154"/>
      <c r="K1278" s="154"/>
      <c r="L1278" s="144"/>
      <c r="M1278" s="144"/>
      <c r="N1278" s="144"/>
      <c r="O1278" s="144"/>
      <c r="P1278" s="144"/>
      <c r="Q1278" s="144"/>
      <c r="R1278" s="144"/>
      <c r="S1278" s="42" t="s">
        <v>5575</v>
      </c>
      <c r="T1278" s="26" t="s">
        <v>3108</v>
      </c>
      <c r="U1278" s="144"/>
      <c r="V1278" s="65"/>
      <c r="W1278" s="65"/>
      <c r="X1278" s="65"/>
      <c r="Y1278" s="65"/>
      <c r="Z1278" s="144"/>
      <c r="AA1278" s="49" t="s">
        <v>5576</v>
      </c>
      <c r="AB1278" s="144"/>
      <c r="AC1278" s="59" t="str">
        <f t="shared" si="126"/>
        <v>ARTSCI</v>
      </c>
      <c r="AD1278" s="79" t="str">
        <f t="shared" si="127"/>
        <v>ARTSCI-101</v>
      </c>
      <c r="AE1278" s="79" t="str">
        <f t="shared" si="128"/>
        <v>ARTSCI-101-23</v>
      </c>
      <c r="AF1278" s="27" t="s">
        <v>5576</v>
      </c>
      <c r="AG1278" s="21" t="str">
        <f t="shared" si="129"/>
        <v>101</v>
      </c>
      <c r="AH1278" s="144"/>
      <c r="AI1278" s="59" t="str">
        <f t="shared" si="130"/>
        <v>-</v>
      </c>
      <c r="AJ1278" s="21" t="str">
        <f t="shared" si="131"/>
        <v>-</v>
      </c>
      <c r="AK1278" s="144"/>
      <c r="AL1278" s="154"/>
      <c r="AM1278" s="154"/>
      <c r="AN1278" s="154"/>
      <c r="AO1278" s="154"/>
      <c r="AP1278" s="144"/>
    </row>
    <row r="1279" spans="9:42">
      <c r="I1279" s="144"/>
      <c r="J1279" s="154"/>
      <c r="K1279" s="154"/>
      <c r="L1279" s="144"/>
      <c r="M1279" s="144"/>
      <c r="N1279" s="144"/>
      <c r="O1279" s="144"/>
      <c r="P1279" s="144"/>
      <c r="Q1279" s="144"/>
      <c r="R1279" s="144"/>
      <c r="S1279" s="42" t="s">
        <v>5577</v>
      </c>
      <c r="T1279" s="26" t="s">
        <v>3108</v>
      </c>
      <c r="U1279" s="144"/>
      <c r="V1279" s="65"/>
      <c r="W1279" s="65"/>
      <c r="X1279" s="65"/>
      <c r="Y1279" s="65"/>
      <c r="Z1279" s="144"/>
      <c r="AA1279" s="49" t="s">
        <v>5578</v>
      </c>
      <c r="AB1279" s="144"/>
      <c r="AC1279" s="59" t="str">
        <f t="shared" si="126"/>
        <v>ARTSCI</v>
      </c>
      <c r="AD1279" s="79" t="str">
        <f t="shared" si="127"/>
        <v>ARTSCI-101</v>
      </c>
      <c r="AE1279" s="79" t="str">
        <f t="shared" si="128"/>
        <v>ARTSCI-101-24</v>
      </c>
      <c r="AF1279" s="27" t="s">
        <v>5578</v>
      </c>
      <c r="AG1279" s="21" t="str">
        <f t="shared" si="129"/>
        <v>101</v>
      </c>
      <c r="AH1279" s="144"/>
      <c r="AI1279" s="59" t="str">
        <f t="shared" si="130"/>
        <v>-</v>
      </c>
      <c r="AJ1279" s="21" t="str">
        <f t="shared" si="131"/>
        <v>-</v>
      </c>
      <c r="AK1279" s="144"/>
      <c r="AL1279" s="154"/>
      <c r="AM1279" s="154"/>
      <c r="AN1279" s="154"/>
      <c r="AO1279" s="154"/>
      <c r="AP1279" s="144"/>
    </row>
    <row r="1280" spans="9:42">
      <c r="I1280" s="144"/>
      <c r="J1280" s="154"/>
      <c r="K1280" s="154"/>
      <c r="L1280" s="144"/>
      <c r="M1280" s="144"/>
      <c r="N1280" s="144"/>
      <c r="O1280" s="144"/>
      <c r="P1280" s="144"/>
      <c r="Q1280" s="144"/>
      <c r="R1280" s="144"/>
      <c r="S1280" s="42" t="s">
        <v>5579</v>
      </c>
      <c r="T1280" s="26" t="s">
        <v>3108</v>
      </c>
      <c r="U1280" s="144"/>
      <c r="V1280" s="65"/>
      <c r="W1280" s="65"/>
      <c r="X1280" s="65"/>
      <c r="Y1280" s="65"/>
      <c r="Z1280" s="144"/>
      <c r="AA1280" s="49" t="s">
        <v>5580</v>
      </c>
      <c r="AB1280" s="144"/>
      <c r="AC1280" s="59" t="str">
        <f t="shared" si="126"/>
        <v>ARTSCI</v>
      </c>
      <c r="AD1280" s="79" t="str">
        <f t="shared" si="127"/>
        <v>ARTSCI-101</v>
      </c>
      <c r="AE1280" s="79" t="str">
        <f t="shared" si="128"/>
        <v>ARTSCI-101-25</v>
      </c>
      <c r="AF1280" s="27" t="s">
        <v>5580</v>
      </c>
      <c r="AG1280" s="21" t="str">
        <f t="shared" si="129"/>
        <v>101</v>
      </c>
      <c r="AH1280" s="144"/>
      <c r="AI1280" s="59" t="str">
        <f t="shared" si="130"/>
        <v>-</v>
      </c>
      <c r="AJ1280" s="21" t="str">
        <f t="shared" si="131"/>
        <v>-</v>
      </c>
      <c r="AK1280" s="144"/>
      <c r="AL1280" s="154"/>
      <c r="AM1280" s="154"/>
      <c r="AN1280" s="154"/>
      <c r="AO1280" s="154"/>
      <c r="AP1280" s="144"/>
    </row>
    <row r="1281" spans="9:42">
      <c r="I1281" s="144"/>
      <c r="J1281" s="154"/>
      <c r="K1281" s="154"/>
      <c r="L1281" s="144"/>
      <c r="M1281" s="144"/>
      <c r="N1281" s="144"/>
      <c r="O1281" s="144"/>
      <c r="P1281" s="144"/>
      <c r="Q1281" s="144"/>
      <c r="R1281" s="144"/>
      <c r="S1281" s="42" t="s">
        <v>5581</v>
      </c>
      <c r="T1281" s="26" t="s">
        <v>5582</v>
      </c>
      <c r="U1281" s="144"/>
      <c r="V1281" s="65"/>
      <c r="W1281" s="65"/>
      <c r="X1281" s="65"/>
      <c r="Y1281" s="65"/>
      <c r="Z1281" s="144"/>
      <c r="AA1281" s="49" t="s">
        <v>5583</v>
      </c>
      <c r="AB1281" s="144"/>
      <c r="AC1281" s="59" t="str">
        <f t="shared" si="126"/>
        <v>ARTSCI</v>
      </c>
      <c r="AD1281" s="79" t="str">
        <f t="shared" si="127"/>
        <v>ARTSCI-101</v>
      </c>
      <c r="AE1281" s="79" t="str">
        <f t="shared" si="128"/>
        <v>ARTSCI-101-26</v>
      </c>
      <c r="AF1281" s="27" t="s">
        <v>5583</v>
      </c>
      <c r="AG1281" s="21" t="str">
        <f t="shared" si="129"/>
        <v>101</v>
      </c>
      <c r="AH1281" s="144"/>
      <c r="AI1281" s="59" t="str">
        <f t="shared" si="130"/>
        <v>-</v>
      </c>
      <c r="AJ1281" s="21" t="str">
        <f t="shared" si="131"/>
        <v>-</v>
      </c>
      <c r="AK1281" s="144"/>
      <c r="AL1281" s="154"/>
      <c r="AM1281" s="154"/>
      <c r="AN1281" s="154"/>
      <c r="AO1281" s="154"/>
      <c r="AP1281" s="144"/>
    </row>
    <row r="1282" spans="9:42">
      <c r="I1282" s="144"/>
      <c r="J1282" s="154"/>
      <c r="K1282" s="154"/>
      <c r="L1282" s="144"/>
      <c r="M1282" s="144"/>
      <c r="N1282" s="144"/>
      <c r="O1282" s="144"/>
      <c r="P1282" s="144"/>
      <c r="Q1282" s="144"/>
      <c r="R1282" s="144"/>
      <c r="S1282" s="42" t="s">
        <v>5584</v>
      </c>
      <c r="T1282" s="26" t="s">
        <v>5585</v>
      </c>
      <c r="U1282" s="144"/>
      <c r="V1282" s="65"/>
      <c r="W1282" s="65"/>
      <c r="X1282" s="65"/>
      <c r="Y1282" s="65"/>
      <c r="Z1282" s="144"/>
      <c r="AA1282" s="49" t="s">
        <v>5586</v>
      </c>
      <c r="AB1282" s="144"/>
      <c r="AC1282" s="59" t="str">
        <f t="shared" si="126"/>
        <v>ARTSCI</v>
      </c>
      <c r="AD1282" s="79" t="str">
        <f t="shared" si="127"/>
        <v>ARTSCI-101</v>
      </c>
      <c r="AE1282" s="79" t="str">
        <f t="shared" si="128"/>
        <v>ARTSCI-101-27</v>
      </c>
      <c r="AF1282" s="27" t="s">
        <v>5586</v>
      </c>
      <c r="AG1282" s="21" t="str">
        <f t="shared" si="129"/>
        <v>101</v>
      </c>
      <c r="AH1282" s="144"/>
      <c r="AI1282" s="59" t="str">
        <f t="shared" si="130"/>
        <v>-</v>
      </c>
      <c r="AJ1282" s="21" t="str">
        <f t="shared" si="131"/>
        <v>-</v>
      </c>
      <c r="AK1282" s="144"/>
      <c r="AL1282" s="154"/>
      <c r="AM1282" s="154"/>
      <c r="AN1282" s="154"/>
      <c r="AO1282" s="154"/>
      <c r="AP1282" s="144"/>
    </row>
    <row r="1283" spans="9:42">
      <c r="I1283" s="144"/>
      <c r="J1283" s="154"/>
      <c r="K1283" s="154"/>
      <c r="L1283" s="144"/>
      <c r="M1283" s="144"/>
      <c r="N1283" s="144"/>
      <c r="O1283" s="144"/>
      <c r="P1283" s="144"/>
      <c r="Q1283" s="144"/>
      <c r="R1283" s="144"/>
      <c r="S1283" s="42" t="s">
        <v>5587</v>
      </c>
      <c r="T1283" s="26" t="s">
        <v>5588</v>
      </c>
      <c r="U1283" s="144"/>
      <c r="V1283" s="65"/>
      <c r="W1283" s="65"/>
      <c r="X1283" s="65"/>
      <c r="Y1283" s="65"/>
      <c r="Z1283" s="144"/>
      <c r="AA1283" s="49" t="s">
        <v>5589</v>
      </c>
      <c r="AB1283" s="144"/>
      <c r="AC1283" s="59" t="e">
        <f t="shared" si="126"/>
        <v>#N/A</v>
      </c>
      <c r="AD1283" s="79" t="e">
        <f t="shared" si="127"/>
        <v>#N/A</v>
      </c>
      <c r="AE1283" s="79" t="e">
        <f t="shared" si="128"/>
        <v>#N/A</v>
      </c>
      <c r="AF1283" s="27" t="s">
        <v>5589</v>
      </c>
      <c r="AG1283" s="21" t="str">
        <f t="shared" si="129"/>
        <v>101</v>
      </c>
      <c r="AH1283" s="144"/>
      <c r="AI1283" s="59" t="str">
        <f t="shared" si="130"/>
        <v>-</v>
      </c>
      <c r="AJ1283" s="21" t="str">
        <f t="shared" si="131"/>
        <v>-</v>
      </c>
      <c r="AK1283" s="144"/>
      <c r="AL1283" s="154"/>
      <c r="AM1283" s="154"/>
      <c r="AN1283" s="154"/>
      <c r="AO1283" s="154"/>
      <c r="AP1283" s="144"/>
    </row>
    <row r="1284" spans="9:42">
      <c r="I1284" s="144"/>
      <c r="J1284" s="154"/>
      <c r="K1284" s="154"/>
      <c r="L1284" s="144"/>
      <c r="M1284" s="144"/>
      <c r="N1284" s="144"/>
      <c r="O1284" s="144"/>
      <c r="P1284" s="144"/>
      <c r="Q1284" s="144"/>
      <c r="R1284" s="144"/>
      <c r="S1284" s="42" t="s">
        <v>5590</v>
      </c>
      <c r="T1284" s="26" t="s">
        <v>5591</v>
      </c>
      <c r="U1284" s="144"/>
      <c r="V1284" s="65"/>
      <c r="W1284" s="65"/>
      <c r="X1284" s="65"/>
      <c r="Y1284" s="65"/>
      <c r="Z1284" s="144"/>
      <c r="AA1284" s="49" t="s">
        <v>5592</v>
      </c>
      <c r="AB1284" s="144"/>
      <c r="AC1284" s="59" t="e">
        <f t="shared" si="126"/>
        <v>#N/A</v>
      </c>
      <c r="AD1284" s="79" t="e">
        <f t="shared" si="127"/>
        <v>#N/A</v>
      </c>
      <c r="AE1284" s="79" t="e">
        <f t="shared" si="128"/>
        <v>#N/A</v>
      </c>
      <c r="AF1284" s="27" t="s">
        <v>5592</v>
      </c>
      <c r="AG1284" s="21" t="str">
        <f t="shared" si="129"/>
        <v>101</v>
      </c>
      <c r="AH1284" s="144"/>
      <c r="AI1284" s="59" t="str">
        <f t="shared" si="130"/>
        <v>-</v>
      </c>
      <c r="AJ1284" s="21" t="str">
        <f t="shared" si="131"/>
        <v>-</v>
      </c>
      <c r="AK1284" s="144"/>
      <c r="AL1284" s="154"/>
      <c r="AM1284" s="154"/>
      <c r="AN1284" s="154"/>
      <c r="AO1284" s="154"/>
      <c r="AP1284" s="144"/>
    </row>
    <row r="1285" spans="9:42">
      <c r="I1285" s="144"/>
      <c r="J1285" s="154"/>
      <c r="K1285" s="154"/>
      <c r="L1285" s="144"/>
      <c r="M1285" s="144"/>
      <c r="N1285" s="144"/>
      <c r="O1285" s="144"/>
      <c r="P1285" s="144"/>
      <c r="Q1285" s="144"/>
      <c r="R1285" s="144"/>
      <c r="S1285" s="42" t="s">
        <v>5593</v>
      </c>
      <c r="T1285" s="26" t="s">
        <v>5594</v>
      </c>
      <c r="U1285" s="144"/>
      <c r="V1285" s="65"/>
      <c r="W1285" s="65"/>
      <c r="X1285" s="65"/>
      <c r="Y1285" s="65"/>
      <c r="Z1285" s="144"/>
      <c r="AA1285" s="49" t="s">
        <v>5595</v>
      </c>
      <c r="AB1285" s="144"/>
      <c r="AC1285" s="59" t="e">
        <f t="shared" si="126"/>
        <v>#N/A</v>
      </c>
      <c r="AD1285" s="79" t="e">
        <f t="shared" si="127"/>
        <v>#N/A</v>
      </c>
      <c r="AE1285" s="79" t="e">
        <f t="shared" si="128"/>
        <v>#N/A</v>
      </c>
      <c r="AF1285" s="27" t="s">
        <v>5595</v>
      </c>
      <c r="AG1285" s="21" t="str">
        <f t="shared" si="129"/>
        <v>101</v>
      </c>
      <c r="AH1285" s="144"/>
      <c r="AI1285" s="59" t="str">
        <f t="shared" si="130"/>
        <v>-</v>
      </c>
      <c r="AJ1285" s="21" t="str">
        <f t="shared" si="131"/>
        <v>-</v>
      </c>
      <c r="AK1285" s="144"/>
      <c r="AL1285" s="154"/>
      <c r="AM1285" s="154"/>
      <c r="AN1285" s="154"/>
      <c r="AO1285" s="154"/>
      <c r="AP1285" s="144"/>
    </row>
    <row r="1286" spans="9:42">
      <c r="I1286" s="144"/>
      <c r="J1286" s="154"/>
      <c r="K1286" s="154"/>
      <c r="L1286" s="144"/>
      <c r="M1286" s="144"/>
      <c r="N1286" s="144"/>
      <c r="O1286" s="144"/>
      <c r="P1286" s="144"/>
      <c r="Q1286" s="144"/>
      <c r="R1286" s="144"/>
      <c r="S1286" s="42" t="s">
        <v>5596</v>
      </c>
      <c r="T1286" s="26" t="s">
        <v>5597</v>
      </c>
      <c r="U1286" s="144"/>
      <c r="V1286" s="65"/>
      <c r="W1286" s="65"/>
      <c r="X1286" s="65"/>
      <c r="Y1286" s="65"/>
      <c r="Z1286" s="144"/>
      <c r="AA1286" s="49" t="s">
        <v>5598</v>
      </c>
      <c r="AB1286" s="144"/>
      <c r="AC1286" s="59" t="str">
        <f t="shared" ref="AC1286:AC1349" si="132">CodesFormula_1</f>
        <v>ARTSCI</v>
      </c>
      <c r="AD1286" s="79" t="str">
        <f t="shared" ref="AD1286:AD1349" si="133">CodesFormula_2</f>
        <v>ARTSCI-101</v>
      </c>
      <c r="AE1286" s="79" t="str">
        <f t="shared" ref="AE1286:AE1349" si="134">CodesFormula_3</f>
        <v>ARTSCI-101-28</v>
      </c>
      <c r="AF1286" s="27" t="s">
        <v>5598</v>
      </c>
      <c r="AG1286" s="21" t="str">
        <f t="shared" ref="AG1286:AG1349" si="135">CodesFormula_4</f>
        <v>101</v>
      </c>
      <c r="AH1286" s="144"/>
      <c r="AI1286" s="59" t="str">
        <f t="shared" ref="AI1286:AI1349" si="136">CodesFormula_5</f>
        <v>-</v>
      </c>
      <c r="AJ1286" s="21" t="str">
        <f t="shared" ref="AJ1286:AJ1349" si="137">CodesFormula_6</f>
        <v>-</v>
      </c>
      <c r="AK1286" s="144"/>
      <c r="AL1286" s="154"/>
      <c r="AM1286" s="154"/>
      <c r="AN1286" s="154"/>
      <c r="AO1286" s="154"/>
      <c r="AP1286" s="144"/>
    </row>
    <row r="1287" spans="9:42">
      <c r="I1287" s="144"/>
      <c r="J1287" s="154"/>
      <c r="K1287" s="154"/>
      <c r="L1287" s="144"/>
      <c r="M1287" s="144"/>
      <c r="N1287" s="144"/>
      <c r="O1287" s="144"/>
      <c r="P1287" s="144"/>
      <c r="Q1287" s="144"/>
      <c r="R1287" s="144"/>
      <c r="S1287" s="42" t="s">
        <v>5599</v>
      </c>
      <c r="T1287" s="26" t="s">
        <v>5600</v>
      </c>
      <c r="U1287" s="144"/>
      <c r="V1287" s="65"/>
      <c r="W1287" s="65"/>
      <c r="X1287" s="65"/>
      <c r="Y1287" s="65"/>
      <c r="Z1287" s="144"/>
      <c r="AA1287" s="49" t="s">
        <v>5601</v>
      </c>
      <c r="AB1287" s="144"/>
      <c r="AC1287" s="59" t="str">
        <f t="shared" si="132"/>
        <v>ARTSCI</v>
      </c>
      <c r="AD1287" s="79" t="str">
        <f t="shared" si="133"/>
        <v>ARTSCI-101</v>
      </c>
      <c r="AE1287" s="79" t="str">
        <f t="shared" si="134"/>
        <v>ARTSCI-101-29</v>
      </c>
      <c r="AF1287" s="27" t="s">
        <v>5601</v>
      </c>
      <c r="AG1287" s="21" t="str">
        <f t="shared" si="135"/>
        <v>101</v>
      </c>
      <c r="AH1287" s="144"/>
      <c r="AI1287" s="59" t="str">
        <f t="shared" si="136"/>
        <v>-</v>
      </c>
      <c r="AJ1287" s="21" t="str">
        <f t="shared" si="137"/>
        <v>-</v>
      </c>
      <c r="AK1287" s="144"/>
      <c r="AL1287" s="154"/>
      <c r="AM1287" s="154"/>
      <c r="AN1287" s="154"/>
      <c r="AO1287" s="154"/>
      <c r="AP1287" s="144"/>
    </row>
    <row r="1288" spans="9:42">
      <c r="I1288" s="144"/>
      <c r="J1288" s="154"/>
      <c r="K1288" s="154"/>
      <c r="L1288" s="144"/>
      <c r="M1288" s="144"/>
      <c r="N1288" s="144"/>
      <c r="O1288" s="144"/>
      <c r="P1288" s="144"/>
      <c r="Q1288" s="144"/>
      <c r="R1288" s="144"/>
      <c r="S1288" s="42" t="s">
        <v>5602</v>
      </c>
      <c r="T1288" s="26" t="s">
        <v>3108</v>
      </c>
      <c r="U1288" s="144"/>
      <c r="V1288" s="65"/>
      <c r="W1288" s="65"/>
      <c r="X1288" s="65"/>
      <c r="Y1288" s="65"/>
      <c r="Z1288" s="144"/>
      <c r="AA1288" s="49" t="s">
        <v>5603</v>
      </c>
      <c r="AB1288" s="144"/>
      <c r="AC1288" s="59" t="str">
        <f t="shared" si="132"/>
        <v>ARTSCI</v>
      </c>
      <c r="AD1288" s="79" t="str">
        <f t="shared" si="133"/>
        <v>ARTSCI-101</v>
      </c>
      <c r="AE1288" s="79" t="str">
        <f t="shared" si="134"/>
        <v>ARTSCI-101-30</v>
      </c>
      <c r="AF1288" s="27" t="s">
        <v>5603</v>
      </c>
      <c r="AG1288" s="21" t="str">
        <f t="shared" si="135"/>
        <v>101</v>
      </c>
      <c r="AH1288" s="144"/>
      <c r="AI1288" s="59" t="str">
        <f t="shared" si="136"/>
        <v>-</v>
      </c>
      <c r="AJ1288" s="21" t="str">
        <f t="shared" si="137"/>
        <v>-</v>
      </c>
      <c r="AK1288" s="144"/>
      <c r="AL1288" s="154"/>
      <c r="AM1288" s="154"/>
      <c r="AN1288" s="154"/>
      <c r="AO1288" s="154"/>
      <c r="AP1288" s="144"/>
    </row>
    <row r="1289" spans="9:42">
      <c r="I1289" s="144"/>
      <c r="J1289" s="154"/>
      <c r="K1289" s="154"/>
      <c r="L1289" s="144"/>
      <c r="M1289" s="144"/>
      <c r="N1289" s="144"/>
      <c r="O1289" s="144"/>
      <c r="P1289" s="144"/>
      <c r="Q1289" s="144"/>
      <c r="R1289" s="144"/>
      <c r="S1289" s="42" t="s">
        <v>5604</v>
      </c>
      <c r="T1289" s="26" t="s">
        <v>5605</v>
      </c>
      <c r="U1289" s="144"/>
      <c r="V1289" s="65"/>
      <c r="W1289" s="65"/>
      <c r="X1289" s="65"/>
      <c r="Y1289" s="65"/>
      <c r="Z1289" s="144"/>
      <c r="AA1289" s="49" t="s">
        <v>5606</v>
      </c>
      <c r="AB1289" s="144"/>
      <c r="AC1289" s="59" t="str">
        <f t="shared" si="132"/>
        <v>ARTSCI</v>
      </c>
      <c r="AD1289" s="79" t="str">
        <f t="shared" si="133"/>
        <v>ARTSCI-101</v>
      </c>
      <c r="AE1289" s="79" t="str">
        <f t="shared" si="134"/>
        <v>ARTSCI-101-31</v>
      </c>
      <c r="AF1289" s="27" t="s">
        <v>5606</v>
      </c>
      <c r="AG1289" s="21" t="str">
        <f t="shared" si="135"/>
        <v>101</v>
      </c>
      <c r="AH1289" s="144"/>
      <c r="AI1289" s="59" t="str">
        <f t="shared" si="136"/>
        <v>-</v>
      </c>
      <c r="AJ1289" s="21" t="str">
        <f t="shared" si="137"/>
        <v>-</v>
      </c>
      <c r="AK1289" s="144"/>
      <c r="AL1289" s="154"/>
      <c r="AM1289" s="154"/>
      <c r="AN1289" s="154"/>
      <c r="AO1289" s="154"/>
      <c r="AP1289" s="144"/>
    </row>
    <row r="1290" spans="9:42">
      <c r="I1290" s="144"/>
      <c r="J1290" s="154"/>
      <c r="K1290" s="154"/>
      <c r="L1290" s="144"/>
      <c r="M1290" s="144"/>
      <c r="N1290" s="144"/>
      <c r="O1290" s="144"/>
      <c r="P1290" s="144"/>
      <c r="Q1290" s="144"/>
      <c r="R1290" s="144"/>
      <c r="S1290" s="42" t="s">
        <v>5607</v>
      </c>
      <c r="T1290" s="26" t="s">
        <v>5608</v>
      </c>
      <c r="U1290" s="144"/>
      <c r="V1290" s="65"/>
      <c r="W1290" s="65"/>
      <c r="X1290" s="65"/>
      <c r="Y1290" s="65"/>
      <c r="Z1290" s="144"/>
      <c r="AA1290" s="49" t="s">
        <v>5609</v>
      </c>
      <c r="AB1290" s="144"/>
      <c r="AC1290" s="59" t="str">
        <f t="shared" si="132"/>
        <v>BUSINESS</v>
      </c>
      <c r="AD1290" s="79" t="str">
        <f t="shared" si="133"/>
        <v>BUSINESS-101</v>
      </c>
      <c r="AE1290" s="79" t="str">
        <f t="shared" si="134"/>
        <v>BUSINESS-101-1</v>
      </c>
      <c r="AF1290" s="27" t="s">
        <v>5609</v>
      </c>
      <c r="AG1290" s="21" t="str">
        <f t="shared" si="135"/>
        <v>101</v>
      </c>
      <c r="AH1290" s="144"/>
      <c r="AI1290" s="59" t="str">
        <f t="shared" si="136"/>
        <v>-</v>
      </c>
      <c r="AJ1290" s="21" t="str">
        <f t="shared" si="137"/>
        <v>-</v>
      </c>
      <c r="AK1290" s="144"/>
      <c r="AL1290" s="154"/>
      <c r="AM1290" s="154"/>
      <c r="AN1290" s="154"/>
      <c r="AO1290" s="154"/>
      <c r="AP1290" s="144"/>
    </row>
    <row r="1291" spans="9:42">
      <c r="I1291" s="144"/>
      <c r="J1291" s="154"/>
      <c r="K1291" s="154"/>
      <c r="L1291" s="144"/>
      <c r="M1291" s="144"/>
      <c r="N1291" s="144"/>
      <c r="O1291" s="144"/>
      <c r="P1291" s="144"/>
      <c r="Q1291" s="144"/>
      <c r="R1291" s="144"/>
      <c r="S1291" s="42" t="s">
        <v>5610</v>
      </c>
      <c r="T1291" s="26" t="s">
        <v>5611</v>
      </c>
      <c r="U1291" s="144"/>
      <c r="V1291" s="65"/>
      <c r="W1291" s="65"/>
      <c r="X1291" s="65"/>
      <c r="Y1291" s="65"/>
      <c r="Z1291" s="144"/>
      <c r="AA1291" s="49" t="s">
        <v>5612</v>
      </c>
      <c r="AB1291" s="144"/>
      <c r="AC1291" s="59" t="str">
        <f t="shared" si="132"/>
        <v>BUSINESS</v>
      </c>
      <c r="AD1291" s="79" t="str">
        <f t="shared" si="133"/>
        <v>BUSINESS-101</v>
      </c>
      <c r="AE1291" s="79" t="str">
        <f t="shared" si="134"/>
        <v>BUSINESS-101-2</v>
      </c>
      <c r="AF1291" s="27" t="s">
        <v>5612</v>
      </c>
      <c r="AG1291" s="21" t="str">
        <f t="shared" si="135"/>
        <v>101</v>
      </c>
      <c r="AH1291" s="144"/>
      <c r="AI1291" s="59" t="str">
        <f t="shared" si="136"/>
        <v>-</v>
      </c>
      <c r="AJ1291" s="21" t="str">
        <f t="shared" si="137"/>
        <v>-</v>
      </c>
      <c r="AK1291" s="144"/>
      <c r="AL1291" s="154"/>
      <c r="AM1291" s="154"/>
      <c r="AN1291" s="154"/>
      <c r="AO1291" s="154"/>
      <c r="AP1291" s="144"/>
    </row>
    <row r="1292" spans="9:42">
      <c r="I1292" s="144"/>
      <c r="J1292" s="154"/>
      <c r="K1292" s="154"/>
      <c r="L1292" s="144"/>
      <c r="M1292" s="144"/>
      <c r="N1292" s="144"/>
      <c r="O1292" s="144"/>
      <c r="P1292" s="144"/>
      <c r="Q1292" s="144"/>
      <c r="R1292" s="144"/>
      <c r="S1292" s="42" t="s">
        <v>5613</v>
      </c>
      <c r="T1292" s="26" t="s">
        <v>3108</v>
      </c>
      <c r="U1292" s="144"/>
      <c r="V1292" s="65"/>
      <c r="W1292" s="65"/>
      <c r="X1292" s="65"/>
      <c r="Y1292" s="65"/>
      <c r="Z1292" s="144"/>
      <c r="AA1292" s="49" t="s">
        <v>5614</v>
      </c>
      <c r="AB1292" s="144"/>
      <c r="AC1292" s="59" t="str">
        <f t="shared" si="132"/>
        <v>BUSINESS</v>
      </c>
      <c r="AD1292" s="79" t="str">
        <f t="shared" si="133"/>
        <v>BUSINESS-101</v>
      </c>
      <c r="AE1292" s="79" t="str">
        <f t="shared" si="134"/>
        <v>BUSINESS-101-3</v>
      </c>
      <c r="AF1292" s="27" t="s">
        <v>5614</v>
      </c>
      <c r="AG1292" s="21" t="str">
        <f t="shared" si="135"/>
        <v>101</v>
      </c>
      <c r="AH1292" s="144"/>
      <c r="AI1292" s="59" t="str">
        <f t="shared" si="136"/>
        <v>-</v>
      </c>
      <c r="AJ1292" s="21" t="str">
        <f t="shared" si="137"/>
        <v>-</v>
      </c>
      <c r="AK1292" s="144"/>
      <c r="AL1292" s="154"/>
      <c r="AM1292" s="154"/>
      <c r="AN1292" s="154"/>
      <c r="AO1292" s="154"/>
      <c r="AP1292" s="144"/>
    </row>
    <row r="1293" spans="9:42">
      <c r="I1293" s="144"/>
      <c r="J1293" s="154"/>
      <c r="K1293" s="154"/>
      <c r="L1293" s="144"/>
      <c r="M1293" s="144"/>
      <c r="N1293" s="144"/>
      <c r="O1293" s="144"/>
      <c r="P1293" s="144"/>
      <c r="Q1293" s="144"/>
      <c r="R1293" s="144"/>
      <c r="S1293" s="42" t="s">
        <v>5615</v>
      </c>
      <c r="T1293" s="26" t="s">
        <v>5616</v>
      </c>
      <c r="U1293" s="144"/>
      <c r="V1293" s="65"/>
      <c r="W1293" s="65"/>
      <c r="X1293" s="65"/>
      <c r="Y1293" s="65"/>
      <c r="Z1293" s="144"/>
      <c r="AA1293" s="49" t="s">
        <v>5617</v>
      </c>
      <c r="AB1293" s="144"/>
      <c r="AC1293" s="59" t="str">
        <f t="shared" si="132"/>
        <v>BUSINESS</v>
      </c>
      <c r="AD1293" s="79" t="str">
        <f t="shared" si="133"/>
        <v>BUSINESS-101</v>
      </c>
      <c r="AE1293" s="79" t="str">
        <f t="shared" si="134"/>
        <v>BUSINESS-101-4</v>
      </c>
      <c r="AF1293" s="27" t="s">
        <v>5617</v>
      </c>
      <c r="AG1293" s="21" t="str">
        <f t="shared" si="135"/>
        <v>101</v>
      </c>
      <c r="AH1293" s="144"/>
      <c r="AI1293" s="59" t="str">
        <f t="shared" si="136"/>
        <v>-</v>
      </c>
      <c r="AJ1293" s="21" t="str">
        <f t="shared" si="137"/>
        <v>-</v>
      </c>
      <c r="AK1293" s="144"/>
      <c r="AL1293" s="154"/>
      <c r="AM1293" s="154"/>
      <c r="AN1293" s="154"/>
      <c r="AO1293" s="154"/>
      <c r="AP1293" s="144"/>
    </row>
    <row r="1294" spans="9:42">
      <c r="I1294" s="144"/>
      <c r="J1294" s="154"/>
      <c r="K1294" s="154"/>
      <c r="L1294" s="144"/>
      <c r="M1294" s="144"/>
      <c r="N1294" s="144"/>
      <c r="O1294" s="144"/>
      <c r="P1294" s="144"/>
      <c r="Q1294" s="144"/>
      <c r="R1294" s="144"/>
      <c r="S1294" s="42" t="s">
        <v>5618</v>
      </c>
      <c r="T1294" s="26" t="s">
        <v>5619</v>
      </c>
      <c r="U1294" s="144"/>
      <c r="V1294" s="65"/>
      <c r="W1294" s="65"/>
      <c r="X1294" s="65"/>
      <c r="Y1294" s="65"/>
      <c r="Z1294" s="144"/>
      <c r="AA1294" s="49" t="s">
        <v>5620</v>
      </c>
      <c r="AB1294" s="144"/>
      <c r="AC1294" s="59" t="str">
        <f t="shared" si="132"/>
        <v>BUSINESS</v>
      </c>
      <c r="AD1294" s="79" t="str">
        <f t="shared" si="133"/>
        <v>BUSINESS-101</v>
      </c>
      <c r="AE1294" s="79" t="str">
        <f t="shared" si="134"/>
        <v>BUSINESS-101-5</v>
      </c>
      <c r="AF1294" s="27" t="s">
        <v>5620</v>
      </c>
      <c r="AG1294" s="21" t="str">
        <f t="shared" si="135"/>
        <v>101</v>
      </c>
      <c r="AH1294" s="144"/>
      <c r="AI1294" s="59" t="str">
        <f t="shared" si="136"/>
        <v>-</v>
      </c>
      <c r="AJ1294" s="21" t="str">
        <f t="shared" si="137"/>
        <v>-</v>
      </c>
      <c r="AK1294" s="144"/>
      <c r="AL1294" s="154"/>
      <c r="AM1294" s="154"/>
      <c r="AN1294" s="154"/>
      <c r="AO1294" s="154"/>
      <c r="AP1294" s="144"/>
    </row>
    <row r="1295" spans="9:42">
      <c r="I1295" s="144"/>
      <c r="J1295" s="154"/>
      <c r="K1295" s="154"/>
      <c r="L1295" s="144"/>
      <c r="M1295" s="144"/>
      <c r="N1295" s="144"/>
      <c r="O1295" s="144"/>
      <c r="P1295" s="144"/>
      <c r="Q1295" s="144"/>
      <c r="R1295" s="144"/>
      <c r="S1295" s="42" t="s">
        <v>5621</v>
      </c>
      <c r="T1295" s="26" t="s">
        <v>5622</v>
      </c>
      <c r="U1295" s="144"/>
      <c r="V1295" s="65"/>
      <c r="W1295" s="65"/>
      <c r="X1295" s="65"/>
      <c r="Y1295" s="65"/>
      <c r="Z1295" s="144"/>
      <c r="AA1295" s="49" t="s">
        <v>5623</v>
      </c>
      <c r="AB1295" s="144"/>
      <c r="AC1295" s="59" t="str">
        <f t="shared" si="132"/>
        <v>BUSINESS</v>
      </c>
      <c r="AD1295" s="79" t="str">
        <f t="shared" si="133"/>
        <v>BUSINESS-101</v>
      </c>
      <c r="AE1295" s="79" t="str">
        <f t="shared" si="134"/>
        <v>BUSINESS-101-6</v>
      </c>
      <c r="AF1295" s="27" t="s">
        <v>5623</v>
      </c>
      <c r="AG1295" s="21" t="str">
        <f t="shared" si="135"/>
        <v>101</v>
      </c>
      <c r="AH1295" s="144"/>
      <c r="AI1295" s="59" t="str">
        <f t="shared" si="136"/>
        <v>-</v>
      </c>
      <c r="AJ1295" s="21" t="str">
        <f t="shared" si="137"/>
        <v>-</v>
      </c>
      <c r="AK1295" s="144"/>
      <c r="AL1295" s="154"/>
      <c r="AM1295" s="154"/>
      <c r="AN1295" s="154"/>
      <c r="AO1295" s="154"/>
      <c r="AP1295" s="144"/>
    </row>
    <row r="1296" spans="9:42">
      <c r="I1296" s="144"/>
      <c r="J1296" s="154"/>
      <c r="K1296" s="154"/>
      <c r="L1296" s="144"/>
      <c r="M1296" s="144"/>
      <c r="N1296" s="144"/>
      <c r="O1296" s="144"/>
      <c r="P1296" s="144"/>
      <c r="Q1296" s="144"/>
      <c r="R1296" s="144"/>
      <c r="S1296" s="42" t="s">
        <v>5624</v>
      </c>
      <c r="T1296" s="26" t="s">
        <v>5625</v>
      </c>
      <c r="U1296" s="144"/>
      <c r="V1296" s="65"/>
      <c r="W1296" s="65"/>
      <c r="X1296" s="65"/>
      <c r="Y1296" s="65"/>
      <c r="Z1296" s="144"/>
      <c r="AA1296" s="49" t="s">
        <v>5626</v>
      </c>
      <c r="AB1296" s="144"/>
      <c r="AC1296" s="59" t="str">
        <f t="shared" si="132"/>
        <v>BUSINESS</v>
      </c>
      <c r="AD1296" s="79" t="str">
        <f t="shared" si="133"/>
        <v>BUSINESS-101</v>
      </c>
      <c r="AE1296" s="79" t="str">
        <f t="shared" si="134"/>
        <v>BUSINESS-101-7</v>
      </c>
      <c r="AF1296" s="27" t="s">
        <v>5626</v>
      </c>
      <c r="AG1296" s="21" t="str">
        <f t="shared" si="135"/>
        <v>101</v>
      </c>
      <c r="AH1296" s="144"/>
      <c r="AI1296" s="59" t="str">
        <f t="shared" si="136"/>
        <v>-</v>
      </c>
      <c r="AJ1296" s="21" t="str">
        <f t="shared" si="137"/>
        <v>-</v>
      </c>
      <c r="AK1296" s="144"/>
      <c r="AL1296" s="154"/>
      <c r="AM1296" s="154"/>
      <c r="AN1296" s="154"/>
      <c r="AO1296" s="154"/>
      <c r="AP1296" s="144"/>
    </row>
    <row r="1297" spans="9:42">
      <c r="I1297" s="144"/>
      <c r="J1297" s="154"/>
      <c r="K1297" s="154"/>
      <c r="L1297" s="144"/>
      <c r="M1297" s="144"/>
      <c r="N1297" s="144"/>
      <c r="O1297" s="144"/>
      <c r="P1297" s="144"/>
      <c r="Q1297" s="144"/>
      <c r="R1297" s="144"/>
      <c r="S1297" s="42" t="s">
        <v>5627</v>
      </c>
      <c r="T1297" s="26" t="s">
        <v>5628</v>
      </c>
      <c r="U1297" s="144"/>
      <c r="V1297" s="65"/>
      <c r="W1297" s="65"/>
      <c r="X1297" s="65"/>
      <c r="Y1297" s="65"/>
      <c r="Z1297" s="144"/>
      <c r="AA1297" s="49" t="s">
        <v>5629</v>
      </c>
      <c r="AB1297" s="144"/>
      <c r="AC1297" s="59" t="str">
        <f t="shared" si="132"/>
        <v>BUSINESS</v>
      </c>
      <c r="AD1297" s="79" t="str">
        <f t="shared" si="133"/>
        <v>BUSINESS-101</v>
      </c>
      <c r="AE1297" s="79" t="str">
        <f t="shared" si="134"/>
        <v>BUSINESS-101-8</v>
      </c>
      <c r="AF1297" s="27" t="s">
        <v>5629</v>
      </c>
      <c r="AG1297" s="21" t="str">
        <f t="shared" si="135"/>
        <v>101</v>
      </c>
      <c r="AH1297" s="144"/>
      <c r="AI1297" s="59" t="str">
        <f t="shared" si="136"/>
        <v>-</v>
      </c>
      <c r="AJ1297" s="21" t="str">
        <f t="shared" si="137"/>
        <v>-</v>
      </c>
      <c r="AK1297" s="144"/>
      <c r="AL1297" s="154"/>
      <c r="AM1297" s="154"/>
      <c r="AN1297" s="154"/>
      <c r="AO1297" s="154"/>
      <c r="AP1297" s="144"/>
    </row>
    <row r="1298" spans="9:42">
      <c r="I1298" s="144"/>
      <c r="J1298" s="154"/>
      <c r="K1298" s="154"/>
      <c r="L1298" s="144"/>
      <c r="M1298" s="144"/>
      <c r="N1298" s="144"/>
      <c r="O1298" s="144"/>
      <c r="P1298" s="144"/>
      <c r="Q1298" s="144"/>
      <c r="R1298" s="144"/>
      <c r="S1298" s="42" t="s">
        <v>5630</v>
      </c>
      <c r="T1298" s="26" t="s">
        <v>5631</v>
      </c>
      <c r="U1298" s="144"/>
      <c r="V1298" s="65"/>
      <c r="W1298" s="65"/>
      <c r="X1298" s="65"/>
      <c r="Y1298" s="65"/>
      <c r="Z1298" s="144"/>
      <c r="AA1298" s="49" t="s">
        <v>5632</v>
      </c>
      <c r="AB1298" s="144"/>
      <c r="AC1298" s="59" t="str">
        <f t="shared" si="132"/>
        <v>BUSINESS</v>
      </c>
      <c r="AD1298" s="79" t="str">
        <f t="shared" si="133"/>
        <v>BUSINESS-101</v>
      </c>
      <c r="AE1298" s="79" t="str">
        <f t="shared" si="134"/>
        <v>BUSINESS-101-9</v>
      </c>
      <c r="AF1298" s="27" t="s">
        <v>5632</v>
      </c>
      <c r="AG1298" s="21" t="str">
        <f t="shared" si="135"/>
        <v>101</v>
      </c>
      <c r="AH1298" s="144"/>
      <c r="AI1298" s="59" t="str">
        <f t="shared" si="136"/>
        <v>-</v>
      </c>
      <c r="AJ1298" s="21" t="str">
        <f t="shared" si="137"/>
        <v>-</v>
      </c>
      <c r="AK1298" s="144"/>
      <c r="AL1298" s="154"/>
      <c r="AM1298" s="154"/>
      <c r="AN1298" s="154"/>
      <c r="AO1298" s="154"/>
      <c r="AP1298" s="144"/>
    </row>
    <row r="1299" spans="9:42">
      <c r="I1299" s="144"/>
      <c r="J1299" s="154"/>
      <c r="K1299" s="154"/>
      <c r="L1299" s="144"/>
      <c r="M1299" s="144"/>
      <c r="N1299" s="144"/>
      <c r="O1299" s="144"/>
      <c r="P1299" s="144"/>
      <c r="Q1299" s="144"/>
      <c r="R1299" s="144"/>
      <c r="S1299" s="42" t="s">
        <v>5633</v>
      </c>
      <c r="T1299" s="26" t="s">
        <v>5634</v>
      </c>
      <c r="U1299" s="144"/>
      <c r="V1299" s="65"/>
      <c r="W1299" s="65"/>
      <c r="X1299" s="65"/>
      <c r="Y1299" s="65"/>
      <c r="Z1299" s="144"/>
      <c r="AA1299" s="49" t="s">
        <v>5635</v>
      </c>
      <c r="AB1299" s="144"/>
      <c r="AC1299" s="59" t="str">
        <f t="shared" si="132"/>
        <v>BUSINESS</v>
      </c>
      <c r="AD1299" s="79" t="str">
        <f t="shared" si="133"/>
        <v>BUSINESS-101</v>
      </c>
      <c r="AE1299" s="79" t="str">
        <f t="shared" si="134"/>
        <v>BUSINESS-101-10</v>
      </c>
      <c r="AF1299" s="27" t="s">
        <v>5635</v>
      </c>
      <c r="AG1299" s="21" t="str">
        <f t="shared" si="135"/>
        <v>101</v>
      </c>
      <c r="AH1299" s="144"/>
      <c r="AI1299" s="59" t="str">
        <f t="shared" si="136"/>
        <v>-</v>
      </c>
      <c r="AJ1299" s="21" t="str">
        <f t="shared" si="137"/>
        <v>-</v>
      </c>
      <c r="AK1299" s="144"/>
      <c r="AL1299" s="154"/>
      <c r="AM1299" s="154"/>
      <c r="AN1299" s="154"/>
      <c r="AO1299" s="154"/>
      <c r="AP1299" s="144"/>
    </row>
    <row r="1300" spans="9:42">
      <c r="I1300" s="144"/>
      <c r="J1300" s="154"/>
      <c r="K1300" s="154"/>
      <c r="L1300" s="144"/>
      <c r="M1300" s="144"/>
      <c r="N1300" s="144"/>
      <c r="O1300" s="144"/>
      <c r="P1300" s="144"/>
      <c r="Q1300" s="144"/>
      <c r="R1300" s="144"/>
      <c r="S1300" s="42" t="s">
        <v>5636</v>
      </c>
      <c r="T1300" s="26" t="s">
        <v>5637</v>
      </c>
      <c r="U1300" s="144"/>
      <c r="V1300" s="65"/>
      <c r="W1300" s="65"/>
      <c r="X1300" s="65"/>
      <c r="Y1300" s="65"/>
      <c r="Z1300" s="144"/>
      <c r="AA1300" s="49" t="s">
        <v>5638</v>
      </c>
      <c r="AB1300" s="144"/>
      <c r="AC1300" s="59" t="str">
        <f t="shared" si="132"/>
        <v>BUSINESS</v>
      </c>
      <c r="AD1300" s="79" t="str">
        <f t="shared" si="133"/>
        <v>BUSINESS-101</v>
      </c>
      <c r="AE1300" s="79" t="str">
        <f t="shared" si="134"/>
        <v>BUSINESS-101-11</v>
      </c>
      <c r="AF1300" s="27" t="s">
        <v>5638</v>
      </c>
      <c r="AG1300" s="21" t="str">
        <f t="shared" si="135"/>
        <v>101</v>
      </c>
      <c r="AH1300" s="144"/>
      <c r="AI1300" s="59" t="str">
        <f t="shared" si="136"/>
        <v>-</v>
      </c>
      <c r="AJ1300" s="21" t="str">
        <f t="shared" si="137"/>
        <v>-</v>
      </c>
      <c r="AK1300" s="144"/>
      <c r="AL1300" s="154"/>
      <c r="AM1300" s="154"/>
      <c r="AN1300" s="154"/>
      <c r="AO1300" s="154"/>
      <c r="AP1300" s="144"/>
    </row>
    <row r="1301" spans="9:42">
      <c r="I1301" s="144"/>
      <c r="J1301" s="154"/>
      <c r="K1301" s="154"/>
      <c r="L1301" s="144"/>
      <c r="M1301" s="144"/>
      <c r="N1301" s="144"/>
      <c r="O1301" s="144"/>
      <c r="P1301" s="144"/>
      <c r="Q1301" s="144"/>
      <c r="R1301" s="144"/>
      <c r="S1301" s="42" t="s">
        <v>5639</v>
      </c>
      <c r="T1301" s="26" t="s">
        <v>5640</v>
      </c>
      <c r="U1301" s="144"/>
      <c r="V1301" s="65"/>
      <c r="W1301" s="65"/>
      <c r="X1301" s="65"/>
      <c r="Y1301" s="65"/>
      <c r="Z1301" s="144"/>
      <c r="AA1301" s="49" t="s">
        <v>5641</v>
      </c>
      <c r="AB1301" s="144"/>
      <c r="AC1301" s="59" t="str">
        <f t="shared" si="132"/>
        <v>BUSINESS</v>
      </c>
      <c r="AD1301" s="79" t="str">
        <f t="shared" si="133"/>
        <v>BUSINESS-101</v>
      </c>
      <c r="AE1301" s="79" t="str">
        <f t="shared" si="134"/>
        <v>BUSINESS-101-12</v>
      </c>
      <c r="AF1301" s="27" t="s">
        <v>5641</v>
      </c>
      <c r="AG1301" s="21" t="str">
        <f t="shared" si="135"/>
        <v>101</v>
      </c>
      <c r="AH1301" s="144"/>
      <c r="AI1301" s="59" t="str">
        <f t="shared" si="136"/>
        <v>-</v>
      </c>
      <c r="AJ1301" s="21" t="str">
        <f t="shared" si="137"/>
        <v>-</v>
      </c>
      <c r="AK1301" s="144"/>
      <c r="AL1301" s="154"/>
      <c r="AM1301" s="154"/>
      <c r="AN1301" s="154"/>
      <c r="AO1301" s="154"/>
      <c r="AP1301" s="144"/>
    </row>
    <row r="1302" spans="9:42">
      <c r="I1302" s="144"/>
      <c r="J1302" s="154"/>
      <c r="K1302" s="154"/>
      <c r="L1302" s="144"/>
      <c r="M1302" s="144"/>
      <c r="N1302" s="144"/>
      <c r="O1302" s="144"/>
      <c r="P1302" s="144"/>
      <c r="Q1302" s="144"/>
      <c r="R1302" s="144"/>
      <c r="S1302" s="42" t="s">
        <v>5642</v>
      </c>
      <c r="T1302" s="26" t="s">
        <v>5643</v>
      </c>
      <c r="U1302" s="144"/>
      <c r="V1302" s="65"/>
      <c r="W1302" s="65"/>
      <c r="X1302" s="65"/>
      <c r="Y1302" s="65"/>
      <c r="Z1302" s="144"/>
      <c r="AA1302" s="49" t="s">
        <v>5644</v>
      </c>
      <c r="AB1302" s="144"/>
      <c r="AC1302" s="59" t="str">
        <f t="shared" si="132"/>
        <v>BUSINESS</v>
      </c>
      <c r="AD1302" s="79" t="str">
        <f t="shared" si="133"/>
        <v>BUSINESS-101</v>
      </c>
      <c r="AE1302" s="79" t="str">
        <f t="shared" si="134"/>
        <v>BUSINESS-101-13</v>
      </c>
      <c r="AF1302" s="27" t="s">
        <v>5644</v>
      </c>
      <c r="AG1302" s="21" t="str">
        <f t="shared" si="135"/>
        <v>101</v>
      </c>
      <c r="AH1302" s="144"/>
      <c r="AI1302" s="59" t="str">
        <f t="shared" si="136"/>
        <v>-</v>
      </c>
      <c r="AJ1302" s="21" t="str">
        <f t="shared" si="137"/>
        <v>-</v>
      </c>
      <c r="AK1302" s="144"/>
      <c r="AL1302" s="154"/>
      <c r="AM1302" s="154"/>
      <c r="AN1302" s="154"/>
      <c r="AO1302" s="154"/>
      <c r="AP1302" s="144"/>
    </row>
    <row r="1303" spans="9:42">
      <c r="I1303" s="144"/>
      <c r="J1303" s="154"/>
      <c r="K1303" s="154"/>
      <c r="L1303" s="144"/>
      <c r="M1303" s="144"/>
      <c r="N1303" s="144"/>
      <c r="O1303" s="144"/>
      <c r="P1303" s="144"/>
      <c r="Q1303" s="144"/>
      <c r="R1303" s="144"/>
      <c r="S1303" s="42" t="s">
        <v>5645</v>
      </c>
      <c r="T1303" s="26" t="s">
        <v>5646</v>
      </c>
      <c r="U1303" s="144"/>
      <c r="V1303" s="65"/>
      <c r="W1303" s="65"/>
      <c r="X1303" s="65"/>
      <c r="Y1303" s="65"/>
      <c r="Z1303" s="144"/>
      <c r="AA1303" s="49" t="s">
        <v>5647</v>
      </c>
      <c r="AB1303" s="144"/>
      <c r="AC1303" s="59" t="str">
        <f t="shared" si="132"/>
        <v>BUSINESS</v>
      </c>
      <c r="AD1303" s="79" t="str">
        <f t="shared" si="133"/>
        <v>BUSINESS-101</v>
      </c>
      <c r="AE1303" s="79" t="str">
        <f t="shared" si="134"/>
        <v>BUSINESS-101-14</v>
      </c>
      <c r="AF1303" s="27" t="s">
        <v>5647</v>
      </c>
      <c r="AG1303" s="21" t="str">
        <f t="shared" si="135"/>
        <v>101</v>
      </c>
      <c r="AH1303" s="144"/>
      <c r="AI1303" s="59" t="str">
        <f t="shared" si="136"/>
        <v>-</v>
      </c>
      <c r="AJ1303" s="21" t="str">
        <f t="shared" si="137"/>
        <v>-</v>
      </c>
      <c r="AK1303" s="144"/>
      <c r="AL1303" s="154"/>
      <c r="AM1303" s="154"/>
      <c r="AN1303" s="154"/>
      <c r="AO1303" s="154"/>
      <c r="AP1303" s="144"/>
    </row>
    <row r="1304" spans="9:42">
      <c r="I1304" s="144"/>
      <c r="J1304" s="154"/>
      <c r="K1304" s="154"/>
      <c r="L1304" s="144"/>
      <c r="M1304" s="144"/>
      <c r="N1304" s="144"/>
      <c r="O1304" s="144"/>
      <c r="P1304" s="144"/>
      <c r="Q1304" s="144"/>
      <c r="R1304" s="144"/>
      <c r="S1304" s="42" t="s">
        <v>5648</v>
      </c>
      <c r="T1304" s="26" t="s">
        <v>5649</v>
      </c>
      <c r="U1304" s="144"/>
      <c r="V1304" s="65"/>
      <c r="W1304" s="65"/>
      <c r="X1304" s="65"/>
      <c r="Y1304" s="65"/>
      <c r="Z1304" s="144"/>
      <c r="AA1304" s="49" t="s">
        <v>5650</v>
      </c>
      <c r="AB1304" s="144"/>
      <c r="AC1304" s="59" t="str">
        <f t="shared" si="132"/>
        <v>BUSINESS</v>
      </c>
      <c r="AD1304" s="79" t="str">
        <f t="shared" si="133"/>
        <v>BUSINESS-101</v>
      </c>
      <c r="AE1304" s="79" t="str">
        <f t="shared" si="134"/>
        <v>BUSINESS-101-15</v>
      </c>
      <c r="AF1304" s="27" t="s">
        <v>5650</v>
      </c>
      <c r="AG1304" s="21" t="str">
        <f t="shared" si="135"/>
        <v>101</v>
      </c>
      <c r="AH1304" s="144"/>
      <c r="AI1304" s="59" t="str">
        <f t="shared" si="136"/>
        <v>-</v>
      </c>
      <c r="AJ1304" s="21" t="str">
        <f t="shared" si="137"/>
        <v>-</v>
      </c>
      <c r="AK1304" s="144"/>
      <c r="AL1304" s="154"/>
      <c r="AM1304" s="154"/>
      <c r="AN1304" s="154"/>
      <c r="AO1304" s="154"/>
      <c r="AP1304" s="144"/>
    </row>
    <row r="1305" spans="9:42">
      <c r="I1305" s="144"/>
      <c r="J1305" s="154"/>
      <c r="K1305" s="154"/>
      <c r="L1305" s="144"/>
      <c r="M1305" s="144"/>
      <c r="N1305" s="144"/>
      <c r="O1305" s="144"/>
      <c r="P1305" s="144"/>
      <c r="Q1305" s="144"/>
      <c r="R1305" s="144"/>
      <c r="S1305" s="42" t="s">
        <v>5651</v>
      </c>
      <c r="T1305" s="26" t="s">
        <v>3108</v>
      </c>
      <c r="U1305" s="144"/>
      <c r="V1305" s="65"/>
      <c r="W1305" s="65"/>
      <c r="X1305" s="65"/>
      <c r="Y1305" s="65"/>
      <c r="Z1305" s="144"/>
      <c r="AA1305" s="49" t="s">
        <v>5652</v>
      </c>
      <c r="AB1305" s="144"/>
      <c r="AC1305" s="59" t="str">
        <f t="shared" si="132"/>
        <v>BUSINESS</v>
      </c>
      <c r="AD1305" s="79" t="str">
        <f t="shared" si="133"/>
        <v>BUSINESS-101</v>
      </c>
      <c r="AE1305" s="79" t="str">
        <f t="shared" si="134"/>
        <v>BUSINESS-101-16</v>
      </c>
      <c r="AF1305" s="27" t="s">
        <v>5652</v>
      </c>
      <c r="AG1305" s="21" t="str">
        <f t="shared" si="135"/>
        <v>101</v>
      </c>
      <c r="AH1305" s="144"/>
      <c r="AI1305" s="59" t="str">
        <f t="shared" si="136"/>
        <v>-</v>
      </c>
      <c r="AJ1305" s="21" t="str">
        <f t="shared" si="137"/>
        <v>-</v>
      </c>
      <c r="AK1305" s="144"/>
      <c r="AL1305" s="154"/>
      <c r="AM1305" s="154"/>
      <c r="AN1305" s="154"/>
      <c r="AO1305" s="154"/>
      <c r="AP1305" s="144"/>
    </row>
    <row r="1306" spans="9:42">
      <c r="I1306" s="144"/>
      <c r="J1306" s="154"/>
      <c r="K1306" s="154"/>
      <c r="L1306" s="144"/>
      <c r="M1306" s="144"/>
      <c r="N1306" s="144"/>
      <c r="O1306" s="144"/>
      <c r="P1306" s="144"/>
      <c r="Q1306" s="144"/>
      <c r="R1306" s="144"/>
      <c r="S1306" s="42" t="s">
        <v>5653</v>
      </c>
      <c r="T1306" s="26" t="s">
        <v>5654</v>
      </c>
      <c r="U1306" s="144"/>
      <c r="V1306" s="65"/>
      <c r="W1306" s="65"/>
      <c r="X1306" s="65"/>
      <c r="Y1306" s="65"/>
      <c r="Z1306" s="144"/>
      <c r="AA1306" s="49" t="s">
        <v>5655</v>
      </c>
      <c r="AB1306" s="144"/>
      <c r="AC1306" s="59" t="str">
        <f t="shared" si="132"/>
        <v>BUSINESS</v>
      </c>
      <c r="AD1306" s="79" t="str">
        <f t="shared" si="133"/>
        <v>BUSINESS-101</v>
      </c>
      <c r="AE1306" s="79" t="str">
        <f t="shared" si="134"/>
        <v>BUSINESS-101-17</v>
      </c>
      <c r="AF1306" s="27" t="s">
        <v>5655</v>
      </c>
      <c r="AG1306" s="21" t="str">
        <f t="shared" si="135"/>
        <v>101</v>
      </c>
      <c r="AH1306" s="144"/>
      <c r="AI1306" s="59" t="str">
        <f t="shared" si="136"/>
        <v>-</v>
      </c>
      <c r="AJ1306" s="21" t="str">
        <f t="shared" si="137"/>
        <v>-</v>
      </c>
      <c r="AK1306" s="144"/>
      <c r="AL1306" s="154"/>
      <c r="AM1306" s="154"/>
      <c r="AN1306" s="154"/>
      <c r="AO1306" s="154"/>
      <c r="AP1306" s="144"/>
    </row>
    <row r="1307" spans="9:42">
      <c r="I1307" s="144"/>
      <c r="J1307" s="154"/>
      <c r="K1307" s="154"/>
      <c r="L1307" s="144"/>
      <c r="M1307" s="144"/>
      <c r="N1307" s="144"/>
      <c r="O1307" s="144"/>
      <c r="P1307" s="144"/>
      <c r="Q1307" s="144"/>
      <c r="R1307" s="144"/>
      <c r="S1307" s="42" t="s">
        <v>5656</v>
      </c>
      <c r="T1307" s="26" t="s">
        <v>5657</v>
      </c>
      <c r="U1307" s="144"/>
      <c r="V1307" s="65"/>
      <c r="W1307" s="65"/>
      <c r="X1307" s="65"/>
      <c r="Y1307" s="65"/>
      <c r="Z1307" s="144"/>
      <c r="AA1307" s="49" t="s">
        <v>5658</v>
      </c>
      <c r="AB1307" s="144"/>
      <c r="AC1307" s="59" t="str">
        <f t="shared" si="132"/>
        <v>ENGINEERING</v>
      </c>
      <c r="AD1307" s="79" t="str">
        <f t="shared" si="133"/>
        <v>ENGINEERING-101</v>
      </c>
      <c r="AE1307" s="79" t="str">
        <f t="shared" si="134"/>
        <v>ENGINEERING-101-1</v>
      </c>
      <c r="AF1307" s="27" t="s">
        <v>5658</v>
      </c>
      <c r="AG1307" s="21" t="str">
        <f t="shared" si="135"/>
        <v>101</v>
      </c>
      <c r="AH1307" s="144"/>
      <c r="AI1307" s="59" t="str">
        <f t="shared" si="136"/>
        <v>-</v>
      </c>
      <c r="AJ1307" s="21" t="str">
        <f t="shared" si="137"/>
        <v>-</v>
      </c>
      <c r="AK1307" s="144"/>
      <c r="AL1307" s="154"/>
      <c r="AM1307" s="154"/>
      <c r="AN1307" s="154"/>
      <c r="AO1307" s="154"/>
      <c r="AP1307" s="144"/>
    </row>
    <row r="1308" spans="9:42">
      <c r="I1308" s="144"/>
      <c r="J1308" s="154"/>
      <c r="K1308" s="154"/>
      <c r="L1308" s="144"/>
      <c r="M1308" s="144"/>
      <c r="N1308" s="144"/>
      <c r="O1308" s="144"/>
      <c r="P1308" s="144"/>
      <c r="Q1308" s="144"/>
      <c r="R1308" s="144"/>
      <c r="S1308" s="42" t="s">
        <v>5659</v>
      </c>
      <c r="T1308" s="26" t="s">
        <v>5660</v>
      </c>
      <c r="U1308" s="144"/>
      <c r="V1308" s="65"/>
      <c r="W1308" s="65"/>
      <c r="X1308" s="65"/>
      <c r="Y1308" s="65"/>
      <c r="Z1308" s="144"/>
      <c r="AA1308" s="49" t="s">
        <v>5661</v>
      </c>
      <c r="AB1308" s="144"/>
      <c r="AC1308" s="59" t="str">
        <f t="shared" si="132"/>
        <v>ENGINEERING</v>
      </c>
      <c r="AD1308" s="79" t="str">
        <f t="shared" si="133"/>
        <v>ENGINEERING-101</v>
      </c>
      <c r="AE1308" s="79" t="str">
        <f t="shared" si="134"/>
        <v>ENGINEERING-101-2</v>
      </c>
      <c r="AF1308" s="27" t="s">
        <v>5661</v>
      </c>
      <c r="AG1308" s="21" t="str">
        <f t="shared" si="135"/>
        <v>101</v>
      </c>
      <c r="AH1308" s="144"/>
      <c r="AI1308" s="59" t="str">
        <f t="shared" si="136"/>
        <v>-</v>
      </c>
      <c r="AJ1308" s="21" t="str">
        <f t="shared" si="137"/>
        <v>-</v>
      </c>
      <c r="AK1308" s="144"/>
      <c r="AL1308" s="154"/>
      <c r="AM1308" s="154"/>
      <c r="AN1308" s="154"/>
      <c r="AO1308" s="154"/>
      <c r="AP1308" s="144"/>
    </row>
    <row r="1309" spans="9:42">
      <c r="I1309" s="144"/>
      <c r="J1309" s="154"/>
      <c r="K1309" s="154"/>
      <c r="L1309" s="144"/>
      <c r="M1309" s="144"/>
      <c r="N1309" s="144"/>
      <c r="O1309" s="144"/>
      <c r="P1309" s="144"/>
      <c r="Q1309" s="144"/>
      <c r="R1309" s="144"/>
      <c r="S1309" s="42" t="s">
        <v>5662</v>
      </c>
      <c r="T1309" s="26" t="s">
        <v>5663</v>
      </c>
      <c r="U1309" s="144"/>
      <c r="V1309" s="65"/>
      <c r="W1309" s="65"/>
      <c r="X1309" s="65"/>
      <c r="Y1309" s="65"/>
      <c r="Z1309" s="144"/>
      <c r="AA1309" s="49" t="s">
        <v>5664</v>
      </c>
      <c r="AB1309" s="144"/>
      <c r="AC1309" s="59" t="str">
        <f t="shared" si="132"/>
        <v>ENGINEERING</v>
      </c>
      <c r="AD1309" s="79" t="str">
        <f t="shared" si="133"/>
        <v>ENGINEERING-101</v>
      </c>
      <c r="AE1309" s="79" t="str">
        <f t="shared" si="134"/>
        <v>ENGINEERING-101-3</v>
      </c>
      <c r="AF1309" s="27" t="s">
        <v>5664</v>
      </c>
      <c r="AG1309" s="21" t="str">
        <f t="shared" si="135"/>
        <v>101</v>
      </c>
      <c r="AH1309" s="144"/>
      <c r="AI1309" s="59" t="str">
        <f t="shared" si="136"/>
        <v>-</v>
      </c>
      <c r="AJ1309" s="21" t="str">
        <f t="shared" si="137"/>
        <v>-</v>
      </c>
      <c r="AK1309" s="144"/>
      <c r="AL1309" s="154"/>
      <c r="AM1309" s="154"/>
      <c r="AN1309" s="154"/>
      <c r="AO1309" s="154"/>
      <c r="AP1309" s="144"/>
    </row>
    <row r="1310" spans="9:42">
      <c r="I1310" s="144"/>
      <c r="J1310" s="154"/>
      <c r="K1310" s="154"/>
      <c r="L1310" s="144"/>
      <c r="M1310" s="144"/>
      <c r="N1310" s="144"/>
      <c r="O1310" s="144"/>
      <c r="P1310" s="144"/>
      <c r="Q1310" s="144"/>
      <c r="R1310" s="144"/>
      <c r="S1310" s="42" t="s">
        <v>5665</v>
      </c>
      <c r="T1310" s="26" t="s">
        <v>5666</v>
      </c>
      <c r="U1310" s="144"/>
      <c r="V1310" s="65"/>
      <c r="W1310" s="65"/>
      <c r="X1310" s="65"/>
      <c r="Y1310" s="65"/>
      <c r="Z1310" s="144"/>
      <c r="AA1310" s="49" t="s">
        <v>5667</v>
      </c>
      <c r="AB1310" s="144"/>
      <c r="AC1310" s="59" t="str">
        <f t="shared" si="132"/>
        <v>ENGINEERING</v>
      </c>
      <c r="AD1310" s="79" t="str">
        <f t="shared" si="133"/>
        <v>ENGINEERING-101</v>
      </c>
      <c r="AE1310" s="79" t="str">
        <f t="shared" si="134"/>
        <v>ENGINEERING-101-4</v>
      </c>
      <c r="AF1310" s="27" t="s">
        <v>5667</v>
      </c>
      <c r="AG1310" s="21" t="str">
        <f t="shared" si="135"/>
        <v>101</v>
      </c>
      <c r="AH1310" s="144"/>
      <c r="AI1310" s="59" t="str">
        <f t="shared" si="136"/>
        <v>-</v>
      </c>
      <c r="AJ1310" s="21" t="str">
        <f t="shared" si="137"/>
        <v>-</v>
      </c>
      <c r="AK1310" s="144"/>
      <c r="AL1310" s="154"/>
      <c r="AM1310" s="154"/>
      <c r="AN1310" s="154"/>
      <c r="AO1310" s="154"/>
      <c r="AP1310" s="144"/>
    </row>
    <row r="1311" spans="9:42">
      <c r="I1311" s="144"/>
      <c r="J1311" s="154"/>
      <c r="K1311" s="154"/>
      <c r="L1311" s="144"/>
      <c r="M1311" s="144"/>
      <c r="N1311" s="144"/>
      <c r="O1311" s="144"/>
      <c r="P1311" s="144"/>
      <c r="Q1311" s="144"/>
      <c r="R1311" s="144"/>
      <c r="S1311" s="42" t="s">
        <v>5668</v>
      </c>
      <c r="T1311" s="26" t="s">
        <v>5669</v>
      </c>
      <c r="U1311" s="144"/>
      <c r="V1311" s="65"/>
      <c r="W1311" s="65"/>
      <c r="X1311" s="65"/>
      <c r="Y1311" s="65"/>
      <c r="Z1311" s="144"/>
      <c r="AA1311" s="49" t="s">
        <v>5670</v>
      </c>
      <c r="AB1311" s="144"/>
      <c r="AC1311" s="59" t="str">
        <f t="shared" si="132"/>
        <v>ENGINEERING</v>
      </c>
      <c r="AD1311" s="79" t="str">
        <f t="shared" si="133"/>
        <v>ENGINEERING-101</v>
      </c>
      <c r="AE1311" s="79" t="str">
        <f t="shared" si="134"/>
        <v>ENGINEERING-101-5</v>
      </c>
      <c r="AF1311" s="27" t="s">
        <v>5670</v>
      </c>
      <c r="AG1311" s="21" t="str">
        <f t="shared" si="135"/>
        <v>101</v>
      </c>
      <c r="AH1311" s="144"/>
      <c r="AI1311" s="59" t="str">
        <f t="shared" si="136"/>
        <v>-</v>
      </c>
      <c r="AJ1311" s="21" t="str">
        <f t="shared" si="137"/>
        <v>-</v>
      </c>
      <c r="AK1311" s="144"/>
      <c r="AL1311" s="154"/>
      <c r="AM1311" s="154"/>
      <c r="AN1311" s="154"/>
      <c r="AO1311" s="154"/>
      <c r="AP1311" s="144"/>
    </row>
    <row r="1312" spans="9:42">
      <c r="I1312" s="144"/>
      <c r="J1312" s="154"/>
      <c r="K1312" s="154"/>
      <c r="L1312" s="144"/>
      <c r="M1312" s="144"/>
      <c r="N1312" s="144"/>
      <c r="O1312" s="144"/>
      <c r="P1312" s="144"/>
      <c r="Q1312" s="144"/>
      <c r="R1312" s="144"/>
      <c r="S1312" s="42" t="s">
        <v>5671</v>
      </c>
      <c r="T1312" s="26" t="s">
        <v>3108</v>
      </c>
      <c r="U1312" s="144"/>
      <c r="V1312" s="65"/>
      <c r="W1312" s="65"/>
      <c r="X1312" s="65"/>
      <c r="Y1312" s="65"/>
      <c r="Z1312" s="144"/>
      <c r="AA1312" s="49" t="s">
        <v>5672</v>
      </c>
      <c r="AB1312" s="144"/>
      <c r="AC1312" s="59" t="str">
        <f t="shared" si="132"/>
        <v>ENGINEERING</v>
      </c>
      <c r="AD1312" s="79" t="str">
        <f t="shared" si="133"/>
        <v>ENGINEERING-101</v>
      </c>
      <c r="AE1312" s="79" t="str">
        <f t="shared" si="134"/>
        <v>ENGINEERING-101-6</v>
      </c>
      <c r="AF1312" s="27" t="s">
        <v>5672</v>
      </c>
      <c r="AG1312" s="21" t="str">
        <f t="shared" si="135"/>
        <v>101</v>
      </c>
      <c r="AH1312" s="144"/>
      <c r="AI1312" s="59" t="str">
        <f t="shared" si="136"/>
        <v>-</v>
      </c>
      <c r="AJ1312" s="21" t="str">
        <f t="shared" si="137"/>
        <v>-</v>
      </c>
      <c r="AK1312" s="144"/>
      <c r="AL1312" s="154"/>
      <c r="AM1312" s="154"/>
      <c r="AN1312" s="154"/>
      <c r="AO1312" s="154"/>
      <c r="AP1312" s="144"/>
    </row>
    <row r="1313" spans="9:42">
      <c r="I1313" s="144"/>
      <c r="J1313" s="154"/>
      <c r="K1313" s="154"/>
      <c r="L1313" s="144"/>
      <c r="M1313" s="144"/>
      <c r="N1313" s="144"/>
      <c r="O1313" s="144"/>
      <c r="P1313" s="144"/>
      <c r="Q1313" s="144"/>
      <c r="R1313" s="144"/>
      <c r="S1313" s="42" t="s">
        <v>5673</v>
      </c>
      <c r="T1313" s="26" t="s">
        <v>5674</v>
      </c>
      <c r="U1313" s="144"/>
      <c r="V1313" s="65"/>
      <c r="W1313" s="65"/>
      <c r="X1313" s="65"/>
      <c r="Y1313" s="65"/>
      <c r="Z1313" s="144"/>
      <c r="AA1313" s="49" t="s">
        <v>5675</v>
      </c>
      <c r="AB1313" s="144"/>
      <c r="AC1313" s="59" t="str">
        <f t="shared" si="132"/>
        <v>ENGINEERING</v>
      </c>
      <c r="AD1313" s="79" t="str">
        <f t="shared" si="133"/>
        <v>ENGINEERING-101</v>
      </c>
      <c r="AE1313" s="79" t="str">
        <f t="shared" si="134"/>
        <v>ENGINEERING-101-7</v>
      </c>
      <c r="AF1313" s="27" t="s">
        <v>5675</v>
      </c>
      <c r="AG1313" s="21" t="str">
        <f t="shared" si="135"/>
        <v>101</v>
      </c>
      <c r="AH1313" s="144"/>
      <c r="AI1313" s="59" t="str">
        <f t="shared" si="136"/>
        <v>-</v>
      </c>
      <c r="AJ1313" s="21" t="str">
        <f t="shared" si="137"/>
        <v>-</v>
      </c>
      <c r="AK1313" s="144"/>
      <c r="AL1313" s="154"/>
      <c r="AM1313" s="154"/>
      <c r="AN1313" s="154"/>
      <c r="AO1313" s="154"/>
      <c r="AP1313" s="144"/>
    </row>
    <row r="1314" spans="9:42">
      <c r="I1314" s="144"/>
      <c r="J1314" s="154"/>
      <c r="K1314" s="154"/>
      <c r="L1314" s="144"/>
      <c r="M1314" s="144"/>
      <c r="N1314" s="144"/>
      <c r="O1314" s="144"/>
      <c r="P1314" s="144"/>
      <c r="Q1314" s="144"/>
      <c r="R1314" s="144"/>
      <c r="S1314" s="42" t="s">
        <v>5676</v>
      </c>
      <c r="T1314" s="26" t="s">
        <v>5677</v>
      </c>
      <c r="U1314" s="144"/>
      <c r="V1314" s="65"/>
      <c r="W1314" s="65"/>
      <c r="X1314" s="65"/>
      <c r="Y1314" s="65"/>
      <c r="Z1314" s="144"/>
      <c r="AA1314" s="49" t="s">
        <v>5678</v>
      </c>
      <c r="AB1314" s="144"/>
      <c r="AC1314" s="59" t="str">
        <f t="shared" si="132"/>
        <v>ENGINEERING</v>
      </c>
      <c r="AD1314" s="79" t="str">
        <f t="shared" si="133"/>
        <v>ENGINEERING-101</v>
      </c>
      <c r="AE1314" s="79" t="str">
        <f t="shared" si="134"/>
        <v>ENGINEERING-101-8</v>
      </c>
      <c r="AF1314" s="27" t="s">
        <v>5678</v>
      </c>
      <c r="AG1314" s="21" t="str">
        <f t="shared" si="135"/>
        <v>101</v>
      </c>
      <c r="AH1314" s="144"/>
      <c r="AI1314" s="59" t="str">
        <f t="shared" si="136"/>
        <v>-</v>
      </c>
      <c r="AJ1314" s="21" t="str">
        <f t="shared" si="137"/>
        <v>-</v>
      </c>
      <c r="AK1314" s="144"/>
      <c r="AL1314" s="154"/>
      <c r="AM1314" s="154"/>
      <c r="AN1314" s="154"/>
      <c r="AO1314" s="154"/>
      <c r="AP1314" s="144"/>
    </row>
    <row r="1315" spans="9:42">
      <c r="I1315" s="144"/>
      <c r="J1315" s="154"/>
      <c r="K1315" s="154"/>
      <c r="L1315" s="144"/>
      <c r="M1315" s="144"/>
      <c r="N1315" s="144"/>
      <c r="O1315" s="144"/>
      <c r="P1315" s="144"/>
      <c r="Q1315" s="144"/>
      <c r="R1315" s="144"/>
      <c r="S1315" s="42" t="s">
        <v>5679</v>
      </c>
      <c r="T1315" s="26" t="s">
        <v>5680</v>
      </c>
      <c r="U1315" s="144"/>
      <c r="V1315" s="65"/>
      <c r="W1315" s="65"/>
      <c r="X1315" s="65"/>
      <c r="Y1315" s="65"/>
      <c r="Z1315" s="144"/>
      <c r="AA1315" s="49" t="s">
        <v>5681</v>
      </c>
      <c r="AB1315" s="144"/>
      <c r="AC1315" s="59" t="str">
        <f t="shared" si="132"/>
        <v>ENGINEERING</v>
      </c>
      <c r="AD1315" s="79" t="str">
        <f t="shared" si="133"/>
        <v>ENGINEERING-101</v>
      </c>
      <c r="AE1315" s="79" t="str">
        <f t="shared" si="134"/>
        <v>ENGINEERING-101-9</v>
      </c>
      <c r="AF1315" s="27" t="s">
        <v>5681</v>
      </c>
      <c r="AG1315" s="21" t="str">
        <f t="shared" si="135"/>
        <v>101</v>
      </c>
      <c r="AH1315" s="144"/>
      <c r="AI1315" s="59" t="str">
        <f t="shared" si="136"/>
        <v>-</v>
      </c>
      <c r="AJ1315" s="21" t="str">
        <f t="shared" si="137"/>
        <v>-</v>
      </c>
      <c r="AK1315" s="144"/>
      <c r="AL1315" s="154"/>
      <c r="AM1315" s="154"/>
      <c r="AN1315" s="154"/>
      <c r="AO1315" s="154"/>
      <c r="AP1315" s="144"/>
    </row>
    <row r="1316" spans="9:42">
      <c r="I1316" s="144"/>
      <c r="J1316" s="154"/>
      <c r="K1316" s="154"/>
      <c r="L1316" s="144"/>
      <c r="M1316" s="144"/>
      <c r="N1316" s="144"/>
      <c r="O1316" s="144"/>
      <c r="P1316" s="144"/>
      <c r="Q1316" s="144"/>
      <c r="R1316" s="144"/>
      <c r="S1316" s="42" t="s">
        <v>5682</v>
      </c>
      <c r="T1316" s="26" t="s">
        <v>5683</v>
      </c>
      <c r="U1316" s="144"/>
      <c r="V1316" s="65"/>
      <c r="W1316" s="65"/>
      <c r="X1316" s="65"/>
      <c r="Y1316" s="65"/>
      <c r="Z1316" s="144"/>
      <c r="AA1316" s="49" t="s">
        <v>5684</v>
      </c>
      <c r="AB1316" s="144"/>
      <c r="AC1316" s="59" t="str">
        <f t="shared" si="132"/>
        <v>ENGINEERING</v>
      </c>
      <c r="AD1316" s="79" t="str">
        <f t="shared" si="133"/>
        <v>ENGINEERING-101</v>
      </c>
      <c r="AE1316" s="79" t="str">
        <f t="shared" si="134"/>
        <v>ENGINEERING-101-10</v>
      </c>
      <c r="AF1316" s="27" t="s">
        <v>5684</v>
      </c>
      <c r="AG1316" s="21" t="str">
        <f t="shared" si="135"/>
        <v>101</v>
      </c>
      <c r="AH1316" s="144"/>
      <c r="AI1316" s="59" t="str">
        <f t="shared" si="136"/>
        <v>-</v>
      </c>
      <c r="AJ1316" s="21" t="str">
        <f t="shared" si="137"/>
        <v>-</v>
      </c>
      <c r="AK1316" s="144"/>
      <c r="AL1316" s="154"/>
      <c r="AM1316" s="154"/>
      <c r="AN1316" s="154"/>
      <c r="AO1316" s="154"/>
      <c r="AP1316" s="144"/>
    </row>
    <row r="1317" spans="9:42">
      <c r="I1317" s="144"/>
      <c r="J1317" s="154"/>
      <c r="K1317" s="154"/>
      <c r="L1317" s="144"/>
      <c r="M1317" s="144"/>
      <c r="N1317" s="144"/>
      <c r="O1317" s="144"/>
      <c r="P1317" s="144"/>
      <c r="Q1317" s="144"/>
      <c r="R1317" s="144"/>
      <c r="S1317" s="42" t="s">
        <v>5685</v>
      </c>
      <c r="T1317" s="26" t="s">
        <v>5686</v>
      </c>
      <c r="U1317" s="144"/>
      <c r="V1317" s="65"/>
      <c r="W1317" s="65"/>
      <c r="X1317" s="65"/>
      <c r="Y1317" s="65"/>
      <c r="Z1317" s="144"/>
      <c r="AA1317" s="49" t="s">
        <v>5687</v>
      </c>
      <c r="AB1317" s="144"/>
      <c r="AC1317" s="59" t="str">
        <f t="shared" si="132"/>
        <v>ENGINEERING</v>
      </c>
      <c r="AD1317" s="79" t="str">
        <f t="shared" si="133"/>
        <v>ENGINEERING-101</v>
      </c>
      <c r="AE1317" s="79" t="str">
        <f t="shared" si="134"/>
        <v>ENGINEERING-101-11</v>
      </c>
      <c r="AF1317" s="27" t="s">
        <v>5687</v>
      </c>
      <c r="AG1317" s="21" t="str">
        <f t="shared" si="135"/>
        <v>101</v>
      </c>
      <c r="AH1317" s="144"/>
      <c r="AI1317" s="59" t="str">
        <f t="shared" si="136"/>
        <v>-</v>
      </c>
      <c r="AJ1317" s="21" t="str">
        <f t="shared" si="137"/>
        <v>-</v>
      </c>
      <c r="AK1317" s="144"/>
      <c r="AL1317" s="154"/>
      <c r="AM1317" s="154"/>
      <c r="AN1317" s="154"/>
      <c r="AO1317" s="154"/>
      <c r="AP1317" s="144"/>
    </row>
    <row r="1318" spans="9:42">
      <c r="I1318" s="144"/>
      <c r="J1318" s="154"/>
      <c r="K1318" s="154"/>
      <c r="L1318" s="144"/>
      <c r="M1318" s="144"/>
      <c r="N1318" s="144"/>
      <c r="O1318" s="144"/>
      <c r="P1318" s="144"/>
      <c r="Q1318" s="144"/>
      <c r="R1318" s="144"/>
      <c r="S1318" s="42" t="s">
        <v>5688</v>
      </c>
      <c r="T1318" s="26" t="s">
        <v>5689</v>
      </c>
      <c r="U1318" s="144"/>
      <c r="V1318" s="65"/>
      <c r="W1318" s="65"/>
      <c r="X1318" s="65"/>
      <c r="Y1318" s="65"/>
      <c r="Z1318" s="144"/>
      <c r="AA1318" s="49" t="s">
        <v>5690</v>
      </c>
      <c r="AB1318" s="144"/>
      <c r="AC1318" s="59" t="str">
        <f t="shared" si="132"/>
        <v>ENGINEERING</v>
      </c>
      <c r="AD1318" s="79" t="str">
        <f t="shared" si="133"/>
        <v>ENGINEERING-101</v>
      </c>
      <c r="AE1318" s="79" t="str">
        <f t="shared" si="134"/>
        <v>ENGINEERING-101-12</v>
      </c>
      <c r="AF1318" s="27" t="s">
        <v>5690</v>
      </c>
      <c r="AG1318" s="21" t="str">
        <f t="shared" si="135"/>
        <v>101</v>
      </c>
      <c r="AH1318" s="144"/>
      <c r="AI1318" s="59" t="str">
        <f t="shared" si="136"/>
        <v>-</v>
      </c>
      <c r="AJ1318" s="21" t="str">
        <f t="shared" si="137"/>
        <v>-</v>
      </c>
      <c r="AK1318" s="144"/>
      <c r="AL1318" s="154"/>
      <c r="AM1318" s="154"/>
      <c r="AN1318" s="154"/>
      <c r="AO1318" s="154"/>
      <c r="AP1318" s="144"/>
    </row>
    <row r="1319" spans="9:42">
      <c r="I1319" s="144"/>
      <c r="J1319" s="154"/>
      <c r="K1319" s="154"/>
      <c r="L1319" s="144"/>
      <c r="M1319" s="144"/>
      <c r="N1319" s="144"/>
      <c r="O1319" s="144"/>
      <c r="P1319" s="144"/>
      <c r="Q1319" s="144"/>
      <c r="R1319" s="144"/>
      <c r="S1319" s="42" t="s">
        <v>5691</v>
      </c>
      <c r="T1319" s="26" t="s">
        <v>5692</v>
      </c>
      <c r="U1319" s="144"/>
      <c r="V1319" s="65"/>
      <c r="W1319" s="65"/>
      <c r="X1319" s="65"/>
      <c r="Y1319" s="65"/>
      <c r="Z1319" s="144"/>
      <c r="AA1319" s="49" t="s">
        <v>5693</v>
      </c>
      <c r="AB1319" s="144"/>
      <c r="AC1319" s="59" t="str">
        <f t="shared" si="132"/>
        <v>ENGINEERING</v>
      </c>
      <c r="AD1319" s="79" t="str">
        <f t="shared" si="133"/>
        <v>ENGINEERING-101</v>
      </c>
      <c r="AE1319" s="79" t="str">
        <f t="shared" si="134"/>
        <v>ENGINEERING-101-13</v>
      </c>
      <c r="AF1319" s="27" t="s">
        <v>5693</v>
      </c>
      <c r="AG1319" s="21" t="str">
        <f t="shared" si="135"/>
        <v>101</v>
      </c>
      <c r="AH1319" s="144"/>
      <c r="AI1319" s="59" t="str">
        <f t="shared" si="136"/>
        <v>-</v>
      </c>
      <c r="AJ1319" s="21" t="str">
        <f t="shared" si="137"/>
        <v>-</v>
      </c>
      <c r="AK1319" s="144"/>
      <c r="AL1319" s="154"/>
      <c r="AM1319" s="154"/>
      <c r="AN1319" s="154"/>
      <c r="AO1319" s="154"/>
      <c r="AP1319" s="144"/>
    </row>
    <row r="1320" spans="9:42">
      <c r="I1320" s="144"/>
      <c r="J1320" s="154"/>
      <c r="K1320" s="154"/>
      <c r="L1320" s="144"/>
      <c r="M1320" s="144"/>
      <c r="N1320" s="144"/>
      <c r="O1320" s="144"/>
      <c r="P1320" s="144"/>
      <c r="Q1320" s="144"/>
      <c r="R1320" s="144"/>
      <c r="S1320" s="42" t="s">
        <v>5694</v>
      </c>
      <c r="T1320" s="26" t="s">
        <v>3108</v>
      </c>
      <c r="U1320" s="144"/>
      <c r="V1320" s="65"/>
      <c r="W1320" s="65"/>
      <c r="X1320" s="65"/>
      <c r="Y1320" s="65"/>
      <c r="Z1320" s="144"/>
      <c r="AA1320" s="49" t="s">
        <v>5695</v>
      </c>
      <c r="AB1320" s="144"/>
      <c r="AC1320" s="59" t="str">
        <f t="shared" si="132"/>
        <v>ENGINEERING</v>
      </c>
      <c r="AD1320" s="79" t="str">
        <f t="shared" si="133"/>
        <v>ENGINEERING-101</v>
      </c>
      <c r="AE1320" s="79" t="str">
        <f t="shared" si="134"/>
        <v>ENGINEERING-101-14</v>
      </c>
      <c r="AF1320" s="27" t="s">
        <v>5695</v>
      </c>
      <c r="AG1320" s="21" t="str">
        <f t="shared" si="135"/>
        <v>101</v>
      </c>
      <c r="AH1320" s="144"/>
      <c r="AI1320" s="59" t="str">
        <f t="shared" si="136"/>
        <v>-</v>
      </c>
      <c r="AJ1320" s="21" t="str">
        <f t="shared" si="137"/>
        <v>-</v>
      </c>
      <c r="AK1320" s="144"/>
      <c r="AL1320" s="154"/>
      <c r="AM1320" s="154"/>
      <c r="AN1320" s="154"/>
      <c r="AO1320" s="154"/>
      <c r="AP1320" s="144"/>
    </row>
    <row r="1321" spans="9:42">
      <c r="I1321" s="144"/>
      <c r="J1321" s="154"/>
      <c r="K1321" s="154"/>
      <c r="L1321" s="144"/>
      <c r="M1321" s="144"/>
      <c r="N1321" s="144"/>
      <c r="O1321" s="144"/>
      <c r="P1321" s="144"/>
      <c r="Q1321" s="144"/>
      <c r="R1321" s="144"/>
      <c r="S1321" s="42" t="s">
        <v>5696</v>
      </c>
      <c r="T1321" s="26" t="s">
        <v>5697</v>
      </c>
      <c r="U1321" s="144"/>
      <c r="V1321" s="65"/>
      <c r="W1321" s="65"/>
      <c r="X1321" s="65"/>
      <c r="Y1321" s="65"/>
      <c r="Z1321" s="144"/>
      <c r="AA1321" s="49" t="s">
        <v>5698</v>
      </c>
      <c r="AB1321" s="144"/>
      <c r="AC1321" s="59" t="str">
        <f t="shared" si="132"/>
        <v>ENGINEERING</v>
      </c>
      <c r="AD1321" s="79" t="str">
        <f t="shared" si="133"/>
        <v>ENGINEERING-101</v>
      </c>
      <c r="AE1321" s="79" t="str">
        <f t="shared" si="134"/>
        <v>ENGINEERING-101-15</v>
      </c>
      <c r="AF1321" s="27" t="s">
        <v>5698</v>
      </c>
      <c r="AG1321" s="21" t="str">
        <f t="shared" si="135"/>
        <v>101</v>
      </c>
      <c r="AH1321" s="144"/>
      <c r="AI1321" s="59" t="str">
        <f t="shared" si="136"/>
        <v>-</v>
      </c>
      <c r="AJ1321" s="21" t="str">
        <f t="shared" si="137"/>
        <v>-</v>
      </c>
      <c r="AK1321" s="144"/>
      <c r="AL1321" s="154"/>
      <c r="AM1321" s="154"/>
      <c r="AN1321" s="154"/>
      <c r="AO1321" s="154"/>
      <c r="AP1321" s="144"/>
    </row>
    <row r="1322" spans="9:42">
      <c r="I1322" s="144"/>
      <c r="J1322" s="154"/>
      <c r="K1322" s="154"/>
      <c r="L1322" s="144"/>
      <c r="M1322" s="144"/>
      <c r="N1322" s="144"/>
      <c r="O1322" s="144"/>
      <c r="P1322" s="144"/>
      <c r="Q1322" s="144"/>
      <c r="R1322" s="144"/>
      <c r="S1322" s="42" t="s">
        <v>5699</v>
      </c>
      <c r="T1322" s="26" t="s">
        <v>5700</v>
      </c>
      <c r="U1322" s="144"/>
      <c r="V1322" s="65"/>
      <c r="W1322" s="65"/>
      <c r="X1322" s="65"/>
      <c r="Y1322" s="65"/>
      <c r="Z1322" s="144"/>
      <c r="AA1322" s="49" t="s">
        <v>5701</v>
      </c>
      <c r="AB1322" s="144"/>
      <c r="AC1322" s="59" t="str">
        <f t="shared" si="132"/>
        <v>ENGINEERING</v>
      </c>
      <c r="AD1322" s="79" t="str">
        <f t="shared" si="133"/>
        <v>ENGINEERING-101</v>
      </c>
      <c r="AE1322" s="79" t="str">
        <f t="shared" si="134"/>
        <v>ENGINEERING-101-16</v>
      </c>
      <c r="AF1322" s="27" t="s">
        <v>5701</v>
      </c>
      <c r="AG1322" s="21" t="str">
        <f t="shared" si="135"/>
        <v>101</v>
      </c>
      <c r="AH1322" s="144"/>
      <c r="AI1322" s="59" t="str">
        <f t="shared" si="136"/>
        <v>-</v>
      </c>
      <c r="AJ1322" s="21" t="str">
        <f t="shared" si="137"/>
        <v>-</v>
      </c>
      <c r="AK1322" s="144"/>
      <c r="AL1322" s="154"/>
      <c r="AM1322" s="154"/>
      <c r="AN1322" s="154"/>
      <c r="AO1322" s="154"/>
      <c r="AP1322" s="144"/>
    </row>
    <row r="1323" spans="9:42">
      <c r="I1323" s="144"/>
      <c r="J1323" s="154"/>
      <c r="K1323" s="154"/>
      <c r="L1323" s="144"/>
      <c r="M1323" s="144"/>
      <c r="N1323" s="144"/>
      <c r="O1323" s="144"/>
      <c r="P1323" s="144"/>
      <c r="Q1323" s="144"/>
      <c r="R1323" s="144"/>
      <c r="S1323" s="42" t="s">
        <v>5702</v>
      </c>
      <c r="T1323" s="26" t="s">
        <v>5703</v>
      </c>
      <c r="U1323" s="144"/>
      <c r="V1323" s="65"/>
      <c r="W1323" s="65"/>
      <c r="X1323" s="65"/>
      <c r="Y1323" s="65"/>
      <c r="Z1323" s="144"/>
      <c r="AA1323" s="49" t="s">
        <v>5704</v>
      </c>
      <c r="AB1323" s="144"/>
      <c r="AC1323" s="59" t="str">
        <f t="shared" si="132"/>
        <v>ENGINEERING</v>
      </c>
      <c r="AD1323" s="79" t="str">
        <f t="shared" si="133"/>
        <v>ENGINEERING-101</v>
      </c>
      <c r="AE1323" s="79" t="str">
        <f t="shared" si="134"/>
        <v>ENGINEERING-101-17</v>
      </c>
      <c r="AF1323" s="27" t="s">
        <v>5704</v>
      </c>
      <c r="AG1323" s="21" t="str">
        <f t="shared" si="135"/>
        <v>101</v>
      </c>
      <c r="AH1323" s="144"/>
      <c r="AI1323" s="59" t="str">
        <f t="shared" si="136"/>
        <v>-</v>
      </c>
      <c r="AJ1323" s="21" t="str">
        <f t="shared" si="137"/>
        <v>-</v>
      </c>
      <c r="AK1323" s="144"/>
      <c r="AL1323" s="154"/>
      <c r="AM1323" s="154"/>
      <c r="AN1323" s="154"/>
      <c r="AO1323" s="154"/>
      <c r="AP1323" s="144"/>
    </row>
    <row r="1324" spans="9:42">
      <c r="I1324" s="144"/>
      <c r="J1324" s="154"/>
      <c r="K1324" s="154"/>
      <c r="L1324" s="144"/>
      <c r="M1324" s="144"/>
      <c r="N1324" s="144"/>
      <c r="O1324" s="144"/>
      <c r="P1324" s="144"/>
      <c r="Q1324" s="144"/>
      <c r="R1324" s="144"/>
      <c r="S1324" s="42" t="s">
        <v>5705</v>
      </c>
      <c r="T1324" s="26" t="s">
        <v>3108</v>
      </c>
      <c r="U1324" s="144"/>
      <c r="V1324" s="65"/>
      <c r="W1324" s="65"/>
      <c r="X1324" s="65"/>
      <c r="Y1324" s="65"/>
      <c r="Z1324" s="144"/>
      <c r="AA1324" s="49" t="s">
        <v>5706</v>
      </c>
      <c r="AB1324" s="144"/>
      <c r="AC1324" s="59" t="str">
        <f t="shared" si="132"/>
        <v>ENGINEERING</v>
      </c>
      <c r="AD1324" s="79" t="str">
        <f t="shared" si="133"/>
        <v>ENGINEERING-101</v>
      </c>
      <c r="AE1324" s="79" t="str">
        <f t="shared" si="134"/>
        <v>ENGINEERING-101-18</v>
      </c>
      <c r="AF1324" s="27" t="s">
        <v>5706</v>
      </c>
      <c r="AG1324" s="21" t="str">
        <f t="shared" si="135"/>
        <v>101</v>
      </c>
      <c r="AH1324" s="144"/>
      <c r="AI1324" s="59" t="str">
        <f t="shared" si="136"/>
        <v>-</v>
      </c>
      <c r="AJ1324" s="21" t="str">
        <f t="shared" si="137"/>
        <v>-</v>
      </c>
      <c r="AK1324" s="144"/>
      <c r="AL1324" s="154"/>
      <c r="AM1324" s="154"/>
      <c r="AN1324" s="154"/>
      <c r="AO1324" s="154"/>
      <c r="AP1324" s="144"/>
    </row>
    <row r="1325" spans="9:42">
      <c r="I1325" s="144"/>
      <c r="J1325" s="154"/>
      <c r="K1325" s="154"/>
      <c r="L1325" s="144"/>
      <c r="M1325" s="144"/>
      <c r="N1325" s="144"/>
      <c r="O1325" s="144"/>
      <c r="P1325" s="144"/>
      <c r="Q1325" s="144"/>
      <c r="R1325" s="144"/>
      <c r="S1325" s="42" t="s">
        <v>5707</v>
      </c>
      <c r="T1325" s="26" t="s">
        <v>5708</v>
      </c>
      <c r="U1325" s="144"/>
      <c r="V1325" s="65"/>
      <c r="W1325" s="65"/>
      <c r="X1325" s="65"/>
      <c r="Y1325" s="65"/>
      <c r="Z1325" s="144"/>
      <c r="AA1325" s="49" t="s">
        <v>5709</v>
      </c>
      <c r="AB1325" s="144"/>
      <c r="AC1325" s="59" t="str">
        <f t="shared" si="132"/>
        <v>ENGINEERING</v>
      </c>
      <c r="AD1325" s="79" t="str">
        <f t="shared" si="133"/>
        <v>ENGINEERING-101</v>
      </c>
      <c r="AE1325" s="79" t="str">
        <f t="shared" si="134"/>
        <v>ENGINEERING-101-19</v>
      </c>
      <c r="AF1325" s="27" t="s">
        <v>5709</v>
      </c>
      <c r="AG1325" s="21" t="str">
        <f t="shared" si="135"/>
        <v>101</v>
      </c>
      <c r="AH1325" s="144"/>
      <c r="AI1325" s="59" t="str">
        <f t="shared" si="136"/>
        <v>-</v>
      </c>
      <c r="AJ1325" s="21" t="str">
        <f t="shared" si="137"/>
        <v>-</v>
      </c>
      <c r="AK1325" s="144"/>
      <c r="AL1325" s="154"/>
      <c r="AM1325" s="154"/>
      <c r="AN1325" s="154"/>
      <c r="AO1325" s="154"/>
      <c r="AP1325" s="144"/>
    </row>
    <row r="1326" spans="9:42">
      <c r="I1326" s="144"/>
      <c r="J1326" s="154"/>
      <c r="K1326" s="154"/>
      <c r="L1326" s="144"/>
      <c r="M1326" s="144"/>
      <c r="N1326" s="144"/>
      <c r="O1326" s="144"/>
      <c r="P1326" s="144"/>
      <c r="Q1326" s="144"/>
      <c r="R1326" s="144"/>
      <c r="S1326" s="42" t="s">
        <v>5710</v>
      </c>
      <c r="T1326" s="26" t="s">
        <v>3108</v>
      </c>
      <c r="U1326" s="144"/>
      <c r="V1326" s="65"/>
      <c r="W1326" s="65"/>
      <c r="X1326" s="65"/>
      <c r="Y1326" s="65"/>
      <c r="Z1326" s="144"/>
      <c r="AA1326" s="49" t="s">
        <v>5711</v>
      </c>
      <c r="AB1326" s="144"/>
      <c r="AC1326" s="59" t="str">
        <f t="shared" si="132"/>
        <v>ENGINEERING</v>
      </c>
      <c r="AD1326" s="79" t="str">
        <f t="shared" si="133"/>
        <v>ENGINEERING-101</v>
      </c>
      <c r="AE1326" s="79" t="str">
        <f t="shared" si="134"/>
        <v>ENGINEERING-101-20</v>
      </c>
      <c r="AF1326" s="27" t="s">
        <v>5711</v>
      </c>
      <c r="AG1326" s="21" t="str">
        <f t="shared" si="135"/>
        <v>101</v>
      </c>
      <c r="AH1326" s="144"/>
      <c r="AI1326" s="59" t="str">
        <f t="shared" si="136"/>
        <v>-</v>
      </c>
      <c r="AJ1326" s="21" t="str">
        <f t="shared" si="137"/>
        <v>-</v>
      </c>
      <c r="AK1326" s="144"/>
      <c r="AL1326" s="154"/>
      <c r="AM1326" s="154"/>
      <c r="AN1326" s="154"/>
      <c r="AO1326" s="154"/>
      <c r="AP1326" s="144"/>
    </row>
    <row r="1327" spans="9:42">
      <c r="I1327" s="144"/>
      <c r="J1327" s="154"/>
      <c r="K1327" s="154"/>
      <c r="L1327" s="144"/>
      <c r="M1327" s="144"/>
      <c r="N1327" s="144"/>
      <c r="O1327" s="144"/>
      <c r="P1327" s="144"/>
      <c r="Q1327" s="144"/>
      <c r="R1327" s="144"/>
      <c r="S1327" s="42" t="s">
        <v>5712</v>
      </c>
      <c r="T1327" s="26" t="s">
        <v>5713</v>
      </c>
      <c r="U1327" s="144"/>
      <c r="V1327" s="65"/>
      <c r="W1327" s="65"/>
      <c r="X1327" s="65"/>
      <c r="Y1327" s="65"/>
      <c r="Z1327" s="144"/>
      <c r="AA1327" s="49" t="s">
        <v>5714</v>
      </c>
      <c r="AB1327" s="144"/>
      <c r="AC1327" s="59" t="str">
        <f t="shared" si="132"/>
        <v>ENGINEERING</v>
      </c>
      <c r="AD1327" s="79" t="str">
        <f t="shared" si="133"/>
        <v>ENGINEERING-101</v>
      </c>
      <c r="AE1327" s="79" t="str">
        <f t="shared" si="134"/>
        <v>ENGINEERING-101-21</v>
      </c>
      <c r="AF1327" s="27" t="s">
        <v>5714</v>
      </c>
      <c r="AG1327" s="21" t="str">
        <f t="shared" si="135"/>
        <v>101</v>
      </c>
      <c r="AH1327" s="144"/>
      <c r="AI1327" s="59" t="str">
        <f t="shared" si="136"/>
        <v>-</v>
      </c>
      <c r="AJ1327" s="21" t="str">
        <f t="shared" si="137"/>
        <v>-</v>
      </c>
      <c r="AK1327" s="144"/>
      <c r="AL1327" s="154"/>
      <c r="AM1327" s="154"/>
      <c r="AN1327" s="154"/>
      <c r="AO1327" s="154"/>
      <c r="AP1327" s="144"/>
    </row>
    <row r="1328" spans="9:42">
      <c r="I1328" s="144"/>
      <c r="J1328" s="154"/>
      <c r="K1328" s="154"/>
      <c r="L1328" s="144"/>
      <c r="M1328" s="144"/>
      <c r="N1328" s="144"/>
      <c r="O1328" s="144"/>
      <c r="P1328" s="144"/>
      <c r="Q1328" s="144"/>
      <c r="R1328" s="144"/>
      <c r="S1328" s="42" t="s">
        <v>5715</v>
      </c>
      <c r="T1328" s="26" t="s">
        <v>5716</v>
      </c>
      <c r="U1328" s="144"/>
      <c r="V1328" s="65"/>
      <c r="W1328" s="65"/>
      <c r="X1328" s="65"/>
      <c r="Y1328" s="65"/>
      <c r="Z1328" s="144"/>
      <c r="AA1328" s="49" t="s">
        <v>5717</v>
      </c>
      <c r="AB1328" s="144"/>
      <c r="AC1328" s="59" t="str">
        <f t="shared" si="132"/>
        <v>ENGINEERING</v>
      </c>
      <c r="AD1328" s="79" t="str">
        <f t="shared" si="133"/>
        <v>ENGINEERING-101</v>
      </c>
      <c r="AE1328" s="79" t="str">
        <f t="shared" si="134"/>
        <v>ENGINEERING-101-22</v>
      </c>
      <c r="AF1328" s="27" t="s">
        <v>5717</v>
      </c>
      <c r="AG1328" s="21" t="str">
        <f t="shared" si="135"/>
        <v>101</v>
      </c>
      <c r="AH1328" s="144"/>
      <c r="AI1328" s="59" t="str">
        <f t="shared" si="136"/>
        <v>-</v>
      </c>
      <c r="AJ1328" s="21" t="str">
        <f t="shared" si="137"/>
        <v>-</v>
      </c>
      <c r="AK1328" s="144"/>
      <c r="AL1328" s="154"/>
      <c r="AM1328" s="154"/>
      <c r="AN1328" s="154"/>
      <c r="AO1328" s="154"/>
      <c r="AP1328" s="144"/>
    </row>
    <row r="1329" spans="9:42">
      <c r="I1329" s="144"/>
      <c r="J1329" s="154"/>
      <c r="K1329" s="154"/>
      <c r="L1329" s="144"/>
      <c r="M1329" s="144"/>
      <c r="N1329" s="144"/>
      <c r="O1329" s="144"/>
      <c r="P1329" s="144"/>
      <c r="Q1329" s="144"/>
      <c r="R1329" s="144"/>
      <c r="S1329" s="42" t="s">
        <v>5718</v>
      </c>
      <c r="T1329" s="26" t="s">
        <v>5719</v>
      </c>
      <c r="U1329" s="144"/>
      <c r="V1329" s="65"/>
      <c r="W1329" s="65"/>
      <c r="X1329" s="65"/>
      <c r="Y1329" s="65"/>
      <c r="Z1329" s="144"/>
      <c r="AA1329" s="49" t="s">
        <v>5720</v>
      </c>
      <c r="AB1329" s="144"/>
      <c r="AC1329" s="59" t="str">
        <f t="shared" si="132"/>
        <v>ENGINEERING</v>
      </c>
      <c r="AD1329" s="79" t="str">
        <f t="shared" si="133"/>
        <v>ENGINEERING-101</v>
      </c>
      <c r="AE1329" s="79" t="str">
        <f t="shared" si="134"/>
        <v>ENGINEERING-101-23</v>
      </c>
      <c r="AF1329" s="27" t="s">
        <v>5720</v>
      </c>
      <c r="AG1329" s="21" t="str">
        <f t="shared" si="135"/>
        <v>101</v>
      </c>
      <c r="AH1329" s="144"/>
      <c r="AI1329" s="59" t="str">
        <f t="shared" si="136"/>
        <v>-</v>
      </c>
      <c r="AJ1329" s="21" t="str">
        <f t="shared" si="137"/>
        <v>-</v>
      </c>
      <c r="AK1329" s="144"/>
      <c r="AL1329" s="154"/>
      <c r="AM1329" s="154"/>
      <c r="AN1329" s="154"/>
      <c r="AO1329" s="154"/>
      <c r="AP1329" s="144"/>
    </row>
    <row r="1330" spans="9:42">
      <c r="I1330" s="144"/>
      <c r="J1330" s="154"/>
      <c r="K1330" s="154"/>
      <c r="L1330" s="144"/>
      <c r="M1330" s="144"/>
      <c r="N1330" s="144"/>
      <c r="O1330" s="144"/>
      <c r="P1330" s="144"/>
      <c r="Q1330" s="144"/>
      <c r="R1330" s="144"/>
      <c r="S1330" s="42" t="s">
        <v>5721</v>
      </c>
      <c r="T1330" s="26" t="s">
        <v>5722</v>
      </c>
      <c r="U1330" s="144"/>
      <c r="V1330" s="65"/>
      <c r="W1330" s="65"/>
      <c r="X1330" s="65"/>
      <c r="Y1330" s="65"/>
      <c r="Z1330" s="144"/>
      <c r="AA1330" s="49" t="s">
        <v>5723</v>
      </c>
      <c r="AB1330" s="144"/>
      <c r="AC1330" s="59" t="str">
        <f t="shared" si="132"/>
        <v>ENGINEERING</v>
      </c>
      <c r="AD1330" s="79" t="str">
        <f t="shared" si="133"/>
        <v>ENGINEERING-101</v>
      </c>
      <c r="AE1330" s="79" t="str">
        <f t="shared" si="134"/>
        <v>ENGINEERING-101-24</v>
      </c>
      <c r="AF1330" s="27" t="s">
        <v>5723</v>
      </c>
      <c r="AG1330" s="21" t="str">
        <f t="shared" si="135"/>
        <v>101</v>
      </c>
      <c r="AH1330" s="144"/>
      <c r="AI1330" s="59" t="str">
        <f t="shared" si="136"/>
        <v>-</v>
      </c>
      <c r="AJ1330" s="21" t="str">
        <f t="shared" si="137"/>
        <v>-</v>
      </c>
      <c r="AK1330" s="144"/>
      <c r="AL1330" s="154"/>
      <c r="AM1330" s="154"/>
      <c r="AN1330" s="154"/>
      <c r="AO1330" s="154"/>
      <c r="AP1330" s="144"/>
    </row>
    <row r="1331" spans="9:42">
      <c r="I1331" s="144"/>
      <c r="J1331" s="154"/>
      <c r="K1331" s="154"/>
      <c r="L1331" s="144"/>
      <c r="M1331" s="144"/>
      <c r="N1331" s="144"/>
      <c r="O1331" s="144"/>
      <c r="P1331" s="144"/>
      <c r="Q1331" s="144"/>
      <c r="R1331" s="144"/>
      <c r="S1331" s="42" t="s">
        <v>5724</v>
      </c>
      <c r="T1331" s="26" t="s">
        <v>5725</v>
      </c>
      <c r="U1331" s="144"/>
      <c r="V1331" s="65"/>
      <c r="W1331" s="65"/>
      <c r="X1331" s="65"/>
      <c r="Y1331" s="65"/>
      <c r="Z1331" s="144"/>
      <c r="AA1331" s="49" t="s">
        <v>5726</v>
      </c>
      <c r="AB1331" s="144"/>
      <c r="AC1331" s="59" t="e">
        <f t="shared" si="132"/>
        <v>#N/A</v>
      </c>
      <c r="AD1331" s="79" t="e">
        <f t="shared" si="133"/>
        <v>#N/A</v>
      </c>
      <c r="AE1331" s="79" t="e">
        <f t="shared" si="134"/>
        <v>#N/A</v>
      </c>
      <c r="AF1331" s="27" t="s">
        <v>5726</v>
      </c>
      <c r="AG1331" s="21" t="str">
        <f t="shared" si="135"/>
        <v>101</v>
      </c>
      <c r="AH1331" s="144"/>
      <c r="AI1331" s="59" t="str">
        <f t="shared" si="136"/>
        <v>-</v>
      </c>
      <c r="AJ1331" s="21" t="str">
        <f t="shared" si="137"/>
        <v>-</v>
      </c>
      <c r="AK1331" s="144"/>
      <c r="AL1331" s="154"/>
      <c r="AM1331" s="154"/>
      <c r="AN1331" s="154"/>
      <c r="AO1331" s="154"/>
      <c r="AP1331" s="144"/>
    </row>
    <row r="1332" spans="9:42">
      <c r="I1332" s="144"/>
      <c r="J1332" s="154"/>
      <c r="K1332" s="154"/>
      <c r="L1332" s="144"/>
      <c r="M1332" s="144"/>
      <c r="N1332" s="144"/>
      <c r="O1332" s="144"/>
      <c r="P1332" s="144"/>
      <c r="Q1332" s="144"/>
      <c r="R1332" s="144"/>
      <c r="S1332" s="42" t="s">
        <v>5727</v>
      </c>
      <c r="T1332" s="26" t="s">
        <v>5728</v>
      </c>
      <c r="U1332" s="144"/>
      <c r="V1332" s="65"/>
      <c r="W1332" s="65"/>
      <c r="X1332" s="65"/>
      <c r="Y1332" s="65"/>
      <c r="Z1332" s="144"/>
      <c r="AA1332" s="49" t="s">
        <v>5729</v>
      </c>
      <c r="AB1332" s="144"/>
      <c r="AC1332" s="59" t="e">
        <f t="shared" si="132"/>
        <v>#N/A</v>
      </c>
      <c r="AD1332" s="79" t="e">
        <f t="shared" si="133"/>
        <v>#N/A</v>
      </c>
      <c r="AE1332" s="79" t="e">
        <f t="shared" si="134"/>
        <v>#N/A</v>
      </c>
      <c r="AF1332" s="27" t="s">
        <v>5729</v>
      </c>
      <c r="AG1332" s="21" t="str">
        <f t="shared" si="135"/>
        <v>101</v>
      </c>
      <c r="AH1332" s="144"/>
      <c r="AI1332" s="59" t="str">
        <f t="shared" si="136"/>
        <v>-</v>
      </c>
      <c r="AJ1332" s="21" t="str">
        <f t="shared" si="137"/>
        <v>-</v>
      </c>
      <c r="AK1332" s="144"/>
      <c r="AL1332" s="154"/>
      <c r="AM1332" s="154"/>
      <c r="AN1332" s="154"/>
      <c r="AO1332" s="154"/>
      <c r="AP1332" s="144"/>
    </row>
    <row r="1333" spans="9:42">
      <c r="I1333" s="144"/>
      <c r="J1333" s="154"/>
      <c r="K1333" s="154"/>
      <c r="L1333" s="144"/>
      <c r="M1333" s="144"/>
      <c r="N1333" s="144"/>
      <c r="O1333" s="144"/>
      <c r="P1333" s="144"/>
      <c r="Q1333" s="144"/>
      <c r="R1333" s="144"/>
      <c r="S1333" s="42" t="s">
        <v>5730</v>
      </c>
      <c r="T1333" s="26" t="s">
        <v>5731</v>
      </c>
      <c r="U1333" s="144"/>
      <c r="V1333" s="65"/>
      <c r="W1333" s="65"/>
      <c r="X1333" s="65"/>
      <c r="Y1333" s="65"/>
      <c r="Z1333" s="144"/>
      <c r="AA1333" s="49" t="s">
        <v>5732</v>
      </c>
      <c r="AB1333" s="144"/>
      <c r="AC1333" s="59" t="str">
        <f t="shared" si="132"/>
        <v>HEALTHSCI</v>
      </c>
      <c r="AD1333" s="79" t="str">
        <f t="shared" si="133"/>
        <v>HEALTHSCI-101</v>
      </c>
      <c r="AE1333" s="79" t="str">
        <f t="shared" si="134"/>
        <v>HEALTHSCI-101-9</v>
      </c>
      <c r="AF1333" s="27" t="s">
        <v>5732</v>
      </c>
      <c r="AG1333" s="21" t="str">
        <f t="shared" si="135"/>
        <v>101</v>
      </c>
      <c r="AH1333" s="144"/>
      <c r="AI1333" s="59" t="str">
        <f t="shared" si="136"/>
        <v>-</v>
      </c>
      <c r="AJ1333" s="21" t="str">
        <f t="shared" si="137"/>
        <v>-</v>
      </c>
      <c r="AK1333" s="144"/>
      <c r="AL1333" s="154"/>
      <c r="AM1333" s="154"/>
      <c r="AN1333" s="154"/>
      <c r="AO1333" s="154"/>
      <c r="AP1333" s="144"/>
    </row>
    <row r="1334" spans="9:42">
      <c r="I1334" s="144"/>
      <c r="J1334" s="154"/>
      <c r="K1334" s="154"/>
      <c r="L1334" s="144"/>
      <c r="M1334" s="144"/>
      <c r="N1334" s="144"/>
      <c r="O1334" s="144"/>
      <c r="P1334" s="144"/>
      <c r="Q1334" s="144"/>
      <c r="R1334" s="144"/>
      <c r="S1334" s="42" t="s">
        <v>5733</v>
      </c>
      <c r="T1334" s="26" t="s">
        <v>5734</v>
      </c>
      <c r="U1334" s="144"/>
      <c r="V1334" s="65"/>
      <c r="W1334" s="65"/>
      <c r="X1334" s="65"/>
      <c r="Y1334" s="65"/>
      <c r="Z1334" s="144"/>
      <c r="AA1334" s="49" t="s">
        <v>5735</v>
      </c>
      <c r="AB1334" s="144"/>
      <c r="AC1334" s="59" t="str">
        <f t="shared" si="132"/>
        <v>HEALTHSCI</v>
      </c>
      <c r="AD1334" s="79" t="str">
        <f t="shared" si="133"/>
        <v>HEALTHSCI-101</v>
      </c>
      <c r="AE1334" s="79" t="str">
        <f t="shared" si="134"/>
        <v>HEALTHSCI-101-10</v>
      </c>
      <c r="AF1334" s="27" t="s">
        <v>5735</v>
      </c>
      <c r="AG1334" s="21" t="str">
        <f t="shared" si="135"/>
        <v>101</v>
      </c>
      <c r="AH1334" s="144"/>
      <c r="AI1334" s="59" t="str">
        <f t="shared" si="136"/>
        <v>-</v>
      </c>
      <c r="AJ1334" s="21" t="str">
        <f t="shared" si="137"/>
        <v>-</v>
      </c>
      <c r="AK1334" s="144"/>
      <c r="AL1334" s="154"/>
      <c r="AM1334" s="154"/>
      <c r="AN1334" s="154"/>
      <c r="AO1334" s="154"/>
      <c r="AP1334" s="144"/>
    </row>
    <row r="1335" spans="9:42">
      <c r="I1335" s="144"/>
      <c r="J1335" s="154"/>
      <c r="K1335" s="154"/>
      <c r="L1335" s="144"/>
      <c r="M1335" s="144"/>
      <c r="N1335" s="144"/>
      <c r="O1335" s="144"/>
      <c r="P1335" s="144"/>
      <c r="Q1335" s="144"/>
      <c r="R1335" s="144"/>
      <c r="S1335" s="42" t="s">
        <v>5736</v>
      </c>
      <c r="T1335" s="26" t="s">
        <v>5737</v>
      </c>
      <c r="U1335" s="144"/>
      <c r="V1335" s="65"/>
      <c r="W1335" s="65"/>
      <c r="X1335" s="65"/>
      <c r="Y1335" s="65"/>
      <c r="Z1335" s="144"/>
      <c r="AA1335" s="49" t="s">
        <v>5738</v>
      </c>
      <c r="AB1335" s="144"/>
      <c r="AC1335" s="59" t="str">
        <f t="shared" si="132"/>
        <v>HEALTHSCI</v>
      </c>
      <c r="AD1335" s="79" t="str">
        <f t="shared" si="133"/>
        <v>HEALTHSCI-101</v>
      </c>
      <c r="AE1335" s="79" t="str">
        <f t="shared" si="134"/>
        <v>HEALTHSCI-101-11</v>
      </c>
      <c r="AF1335" s="27" t="s">
        <v>5738</v>
      </c>
      <c r="AG1335" s="21" t="str">
        <f t="shared" si="135"/>
        <v>101</v>
      </c>
      <c r="AH1335" s="144"/>
      <c r="AI1335" s="59" t="str">
        <f t="shared" si="136"/>
        <v>-</v>
      </c>
      <c r="AJ1335" s="21" t="str">
        <f t="shared" si="137"/>
        <v>-</v>
      </c>
      <c r="AK1335" s="144"/>
      <c r="AL1335" s="154"/>
      <c r="AM1335" s="154"/>
      <c r="AN1335" s="154"/>
      <c r="AO1335" s="154"/>
      <c r="AP1335" s="144"/>
    </row>
    <row r="1336" spans="9:42">
      <c r="I1336" s="144"/>
      <c r="J1336" s="154"/>
      <c r="K1336" s="154"/>
      <c r="L1336" s="144"/>
      <c r="M1336" s="144"/>
      <c r="N1336" s="144"/>
      <c r="O1336" s="144"/>
      <c r="P1336" s="144"/>
      <c r="Q1336" s="144"/>
      <c r="R1336" s="144"/>
      <c r="S1336" s="42" t="s">
        <v>5739</v>
      </c>
      <c r="T1336" s="26" t="s">
        <v>5740</v>
      </c>
      <c r="U1336" s="144"/>
      <c r="V1336" s="65"/>
      <c r="W1336" s="65"/>
      <c r="X1336" s="65"/>
      <c r="Y1336" s="65"/>
      <c r="Z1336" s="144"/>
      <c r="AA1336" s="49" t="s">
        <v>5741</v>
      </c>
      <c r="AB1336" s="144"/>
      <c r="AC1336" s="59" t="e">
        <f t="shared" si="132"/>
        <v>#N/A</v>
      </c>
      <c r="AD1336" s="79" t="e">
        <f t="shared" si="133"/>
        <v>#N/A</v>
      </c>
      <c r="AE1336" s="79" t="e">
        <f t="shared" si="134"/>
        <v>#N/A</v>
      </c>
      <c r="AF1336" s="27" t="s">
        <v>5741</v>
      </c>
      <c r="AG1336" s="21" t="str">
        <f t="shared" si="135"/>
        <v>101</v>
      </c>
      <c r="AH1336" s="144"/>
      <c r="AI1336" s="59" t="str">
        <f t="shared" si="136"/>
        <v>-</v>
      </c>
      <c r="AJ1336" s="21" t="str">
        <f t="shared" si="137"/>
        <v>-</v>
      </c>
      <c r="AK1336" s="144"/>
      <c r="AL1336" s="154"/>
      <c r="AM1336" s="154"/>
      <c r="AN1336" s="154"/>
      <c r="AO1336" s="154"/>
      <c r="AP1336" s="144"/>
    </row>
    <row r="1337" spans="9:42">
      <c r="I1337" s="144"/>
      <c r="J1337" s="154"/>
      <c r="K1337" s="154"/>
      <c r="L1337" s="144"/>
      <c r="M1337" s="144"/>
      <c r="N1337" s="144"/>
      <c r="O1337" s="144"/>
      <c r="P1337" s="144"/>
      <c r="Q1337" s="144"/>
      <c r="R1337" s="144"/>
      <c r="S1337" s="42" t="s">
        <v>5742</v>
      </c>
      <c r="T1337" s="26" t="s">
        <v>5743</v>
      </c>
      <c r="U1337" s="144"/>
      <c r="V1337" s="65"/>
      <c r="W1337" s="65"/>
      <c r="X1337" s="65"/>
      <c r="Y1337" s="65"/>
      <c r="Z1337" s="144"/>
      <c r="AA1337" s="49" t="s">
        <v>5744</v>
      </c>
      <c r="AB1337" s="144"/>
      <c r="AC1337" s="59" t="e">
        <f t="shared" si="132"/>
        <v>#N/A</v>
      </c>
      <c r="AD1337" s="79" t="e">
        <f t="shared" si="133"/>
        <v>#N/A</v>
      </c>
      <c r="AE1337" s="79" t="e">
        <f t="shared" si="134"/>
        <v>#N/A</v>
      </c>
      <c r="AF1337" s="27" t="s">
        <v>5744</v>
      </c>
      <c r="AG1337" s="21" t="str">
        <f t="shared" si="135"/>
        <v>101</v>
      </c>
      <c r="AH1337" s="144"/>
      <c r="AI1337" s="59" t="str">
        <f t="shared" si="136"/>
        <v>-</v>
      </c>
      <c r="AJ1337" s="21" t="str">
        <f t="shared" si="137"/>
        <v>-</v>
      </c>
      <c r="AK1337" s="144"/>
      <c r="AL1337" s="154"/>
      <c r="AM1337" s="154"/>
      <c r="AN1337" s="154"/>
      <c r="AO1337" s="154"/>
      <c r="AP1337" s="144"/>
    </row>
    <row r="1338" spans="9:42">
      <c r="I1338" s="144"/>
      <c r="J1338" s="154"/>
      <c r="K1338" s="154"/>
      <c r="L1338" s="144"/>
      <c r="M1338" s="144"/>
      <c r="N1338" s="144"/>
      <c r="O1338" s="144"/>
      <c r="P1338" s="144"/>
      <c r="Q1338" s="144"/>
      <c r="R1338" s="144"/>
      <c r="S1338" s="42" t="s">
        <v>5745</v>
      </c>
      <c r="T1338" s="26" t="s">
        <v>5746</v>
      </c>
      <c r="U1338" s="144"/>
      <c r="V1338" s="65"/>
      <c r="W1338" s="65"/>
      <c r="X1338" s="65"/>
      <c r="Y1338" s="65"/>
      <c r="Z1338" s="144"/>
      <c r="AA1338" s="49" t="s">
        <v>5747</v>
      </c>
      <c r="AB1338" s="144"/>
      <c r="AC1338" s="59" t="str">
        <f t="shared" si="132"/>
        <v>BUSINESS</v>
      </c>
      <c r="AD1338" s="79" t="str">
        <f t="shared" si="133"/>
        <v>BUSINESS-101</v>
      </c>
      <c r="AE1338" s="79" t="str">
        <f t="shared" si="134"/>
        <v>BUSINESS-101-18</v>
      </c>
      <c r="AF1338" s="27" t="s">
        <v>5747</v>
      </c>
      <c r="AG1338" s="21" t="str">
        <f t="shared" si="135"/>
        <v>101</v>
      </c>
      <c r="AH1338" s="144"/>
      <c r="AI1338" s="59" t="str">
        <f t="shared" si="136"/>
        <v>-</v>
      </c>
      <c r="AJ1338" s="21" t="str">
        <f t="shared" si="137"/>
        <v>-</v>
      </c>
      <c r="AK1338" s="144"/>
      <c r="AL1338" s="154"/>
      <c r="AM1338" s="154"/>
      <c r="AN1338" s="154"/>
      <c r="AO1338" s="154"/>
      <c r="AP1338" s="144"/>
    </row>
    <row r="1339" spans="9:42">
      <c r="I1339" s="144"/>
      <c r="J1339" s="154"/>
      <c r="K1339" s="154"/>
      <c r="L1339" s="144"/>
      <c r="M1339" s="144"/>
      <c r="N1339" s="144"/>
      <c r="O1339" s="144"/>
      <c r="P1339" s="144"/>
      <c r="Q1339" s="144"/>
      <c r="R1339" s="144"/>
      <c r="S1339" s="42" t="s">
        <v>5748</v>
      </c>
      <c r="T1339" s="26" t="s">
        <v>5749</v>
      </c>
      <c r="U1339" s="144"/>
      <c r="V1339" s="65"/>
      <c r="W1339" s="65"/>
      <c r="X1339" s="65"/>
      <c r="Y1339" s="65"/>
      <c r="Z1339" s="144"/>
      <c r="AA1339" s="49" t="s">
        <v>5750</v>
      </c>
      <c r="AB1339" s="144"/>
      <c r="AC1339" s="59" t="str">
        <f t="shared" si="132"/>
        <v>BUSINESS</v>
      </c>
      <c r="AD1339" s="79" t="str">
        <f t="shared" si="133"/>
        <v>BUSINESS-101</v>
      </c>
      <c r="AE1339" s="79" t="str">
        <f t="shared" si="134"/>
        <v>BUSINESS-101-19</v>
      </c>
      <c r="AF1339" s="27" t="s">
        <v>5750</v>
      </c>
      <c r="AG1339" s="21" t="str">
        <f t="shared" si="135"/>
        <v>101</v>
      </c>
      <c r="AH1339" s="144"/>
      <c r="AI1339" s="59" t="str">
        <f t="shared" si="136"/>
        <v>-</v>
      </c>
      <c r="AJ1339" s="21" t="str">
        <f t="shared" si="137"/>
        <v>-</v>
      </c>
      <c r="AK1339" s="144"/>
      <c r="AL1339" s="154"/>
      <c r="AM1339" s="154"/>
      <c r="AN1339" s="154"/>
      <c r="AO1339" s="154"/>
      <c r="AP1339" s="144"/>
    </row>
    <row r="1340" spans="9:42">
      <c r="I1340" s="144"/>
      <c r="J1340" s="154"/>
      <c r="K1340" s="154"/>
      <c r="L1340" s="144"/>
      <c r="M1340" s="144"/>
      <c r="N1340" s="144"/>
      <c r="O1340" s="144"/>
      <c r="P1340" s="144"/>
      <c r="Q1340" s="144"/>
      <c r="R1340" s="144"/>
      <c r="S1340" s="42" t="s">
        <v>5751</v>
      </c>
      <c r="T1340" s="26" t="s">
        <v>5752</v>
      </c>
      <c r="U1340" s="144"/>
      <c r="V1340" s="65"/>
      <c r="W1340" s="65"/>
      <c r="X1340" s="65"/>
      <c r="Y1340" s="65"/>
      <c r="Z1340" s="144"/>
      <c r="AA1340" s="49" t="s">
        <v>5753</v>
      </c>
      <c r="AB1340" s="144"/>
      <c r="AC1340" s="59" t="str">
        <f t="shared" si="132"/>
        <v>BUSINESS</v>
      </c>
      <c r="AD1340" s="79" t="str">
        <f t="shared" si="133"/>
        <v>BUSINESS-101</v>
      </c>
      <c r="AE1340" s="79" t="str">
        <f t="shared" si="134"/>
        <v>BUSINESS-101-20</v>
      </c>
      <c r="AF1340" s="27" t="s">
        <v>5753</v>
      </c>
      <c r="AG1340" s="21" t="str">
        <f t="shared" si="135"/>
        <v>101</v>
      </c>
      <c r="AH1340" s="144"/>
      <c r="AI1340" s="59" t="str">
        <f t="shared" si="136"/>
        <v>-</v>
      </c>
      <c r="AJ1340" s="21" t="str">
        <f t="shared" si="137"/>
        <v>-</v>
      </c>
      <c r="AK1340" s="144"/>
      <c r="AL1340" s="154"/>
      <c r="AM1340" s="154"/>
      <c r="AN1340" s="154"/>
      <c r="AO1340" s="154"/>
      <c r="AP1340" s="144"/>
    </row>
    <row r="1341" spans="9:42">
      <c r="I1341" s="144"/>
      <c r="J1341" s="154"/>
      <c r="K1341" s="154"/>
      <c r="L1341" s="144"/>
      <c r="M1341" s="144"/>
      <c r="N1341" s="144"/>
      <c r="O1341" s="144"/>
      <c r="P1341" s="144"/>
      <c r="Q1341" s="144"/>
      <c r="R1341" s="144"/>
      <c r="S1341" s="42" t="s">
        <v>5754</v>
      </c>
      <c r="T1341" s="26" t="s">
        <v>5755</v>
      </c>
      <c r="U1341" s="144"/>
      <c r="V1341" s="65"/>
      <c r="W1341" s="65"/>
      <c r="X1341" s="65"/>
      <c r="Y1341" s="65"/>
      <c r="Z1341" s="144"/>
      <c r="AA1341" s="49" t="s">
        <v>5756</v>
      </c>
      <c r="AB1341" s="144"/>
      <c r="AC1341" s="59" t="str">
        <f t="shared" si="132"/>
        <v>HEALTHSCI</v>
      </c>
      <c r="AD1341" s="79" t="str">
        <f t="shared" si="133"/>
        <v>HEALTHSCI-101</v>
      </c>
      <c r="AE1341" s="79" t="str">
        <f t="shared" si="134"/>
        <v>HEALTHSCI-101-12</v>
      </c>
      <c r="AF1341" s="27" t="s">
        <v>5756</v>
      </c>
      <c r="AG1341" s="21" t="str">
        <f t="shared" si="135"/>
        <v>101</v>
      </c>
      <c r="AH1341" s="144"/>
      <c r="AI1341" s="59" t="str">
        <f t="shared" si="136"/>
        <v>-</v>
      </c>
      <c r="AJ1341" s="21" t="str">
        <f t="shared" si="137"/>
        <v>-</v>
      </c>
      <c r="AK1341" s="144"/>
      <c r="AL1341" s="154"/>
      <c r="AM1341" s="154"/>
      <c r="AN1341" s="154"/>
      <c r="AO1341" s="154"/>
      <c r="AP1341" s="144"/>
    </row>
    <row r="1342" spans="9:42">
      <c r="I1342" s="144"/>
      <c r="J1342" s="154"/>
      <c r="K1342" s="154"/>
      <c r="L1342" s="144"/>
      <c r="M1342" s="144"/>
      <c r="N1342" s="144"/>
      <c r="O1342" s="144"/>
      <c r="P1342" s="144"/>
      <c r="Q1342" s="144"/>
      <c r="R1342" s="144"/>
      <c r="S1342" s="42" t="s">
        <v>5757</v>
      </c>
      <c r="T1342" s="26" t="s">
        <v>5758</v>
      </c>
      <c r="U1342" s="144"/>
      <c r="V1342" s="65"/>
      <c r="W1342" s="65"/>
      <c r="X1342" s="65"/>
      <c r="Y1342" s="65"/>
      <c r="Z1342" s="144"/>
      <c r="AA1342" s="49" t="s">
        <v>5759</v>
      </c>
      <c r="AB1342" s="144"/>
      <c r="AC1342" s="59" t="str">
        <f t="shared" si="132"/>
        <v>HEALTHSCI</v>
      </c>
      <c r="AD1342" s="79" t="str">
        <f t="shared" si="133"/>
        <v>HEALTHSCI-101</v>
      </c>
      <c r="AE1342" s="79" t="str">
        <f t="shared" si="134"/>
        <v>HEALTHSCI-101-13</v>
      </c>
      <c r="AF1342" s="27" t="s">
        <v>5759</v>
      </c>
      <c r="AG1342" s="21" t="str">
        <f t="shared" si="135"/>
        <v>101</v>
      </c>
      <c r="AH1342" s="144"/>
      <c r="AI1342" s="59" t="str">
        <f t="shared" si="136"/>
        <v>-</v>
      </c>
      <c r="AJ1342" s="21" t="str">
        <f t="shared" si="137"/>
        <v>-</v>
      </c>
      <c r="AK1342" s="144"/>
      <c r="AL1342" s="154"/>
      <c r="AM1342" s="154"/>
      <c r="AN1342" s="154"/>
      <c r="AO1342" s="154"/>
      <c r="AP1342" s="144"/>
    </row>
    <row r="1343" spans="9:42">
      <c r="I1343" s="144"/>
      <c r="J1343" s="154"/>
      <c r="K1343" s="154"/>
      <c r="L1343" s="144"/>
      <c r="M1343" s="144"/>
      <c r="N1343" s="144"/>
      <c r="O1343" s="144"/>
      <c r="P1343" s="144"/>
      <c r="Q1343" s="144"/>
      <c r="R1343" s="144"/>
      <c r="S1343" s="42" t="s">
        <v>5760</v>
      </c>
      <c r="T1343" s="26" t="s">
        <v>5761</v>
      </c>
      <c r="U1343" s="144"/>
      <c r="V1343" s="65"/>
      <c r="W1343" s="65"/>
      <c r="X1343" s="65"/>
      <c r="Y1343" s="65"/>
      <c r="Z1343" s="144"/>
      <c r="AA1343" s="49" t="s">
        <v>5762</v>
      </c>
      <c r="AB1343" s="144"/>
      <c r="AC1343" s="59" t="str">
        <f t="shared" si="132"/>
        <v>HEALTHSCI</v>
      </c>
      <c r="AD1343" s="79" t="str">
        <f t="shared" si="133"/>
        <v>HEALTHSCI-101</v>
      </c>
      <c r="AE1343" s="79" t="str">
        <f t="shared" si="134"/>
        <v>HEALTHSCI-101-14</v>
      </c>
      <c r="AF1343" s="27" t="s">
        <v>5762</v>
      </c>
      <c r="AG1343" s="21" t="str">
        <f t="shared" si="135"/>
        <v>101</v>
      </c>
      <c r="AH1343" s="144"/>
      <c r="AI1343" s="59" t="str">
        <f t="shared" si="136"/>
        <v>-</v>
      </c>
      <c r="AJ1343" s="21" t="str">
        <f t="shared" si="137"/>
        <v>-</v>
      </c>
      <c r="AK1343" s="144"/>
      <c r="AL1343" s="154"/>
      <c r="AM1343" s="154"/>
      <c r="AN1343" s="154"/>
      <c r="AO1343" s="154"/>
      <c r="AP1343" s="144"/>
    </row>
    <row r="1344" spans="9:42">
      <c r="I1344" s="144"/>
      <c r="J1344" s="154"/>
      <c r="K1344" s="154"/>
      <c r="L1344" s="144"/>
      <c r="M1344" s="144"/>
      <c r="N1344" s="144"/>
      <c r="O1344" s="144"/>
      <c r="P1344" s="144"/>
      <c r="Q1344" s="144"/>
      <c r="R1344" s="144"/>
      <c r="S1344" s="42" t="s">
        <v>5763</v>
      </c>
      <c r="T1344" s="26" t="s">
        <v>5764</v>
      </c>
      <c r="U1344" s="144"/>
      <c r="V1344" s="65"/>
      <c r="W1344" s="65"/>
      <c r="X1344" s="65"/>
      <c r="Y1344" s="65"/>
      <c r="Z1344" s="144"/>
      <c r="AA1344" s="49" t="s">
        <v>5765</v>
      </c>
      <c r="AB1344" s="144"/>
      <c r="AC1344" s="59" t="str">
        <f t="shared" si="132"/>
        <v>HEALTHSCI</v>
      </c>
      <c r="AD1344" s="79" t="str">
        <f t="shared" si="133"/>
        <v>HEALTHSCI-101</v>
      </c>
      <c r="AE1344" s="79" t="str">
        <f t="shared" si="134"/>
        <v>HEALTHSCI-101-15</v>
      </c>
      <c r="AF1344" s="27" t="s">
        <v>5765</v>
      </c>
      <c r="AG1344" s="21" t="str">
        <f t="shared" si="135"/>
        <v>101</v>
      </c>
      <c r="AH1344" s="144"/>
      <c r="AI1344" s="59" t="str">
        <f t="shared" si="136"/>
        <v>-</v>
      </c>
      <c r="AJ1344" s="21" t="str">
        <f t="shared" si="137"/>
        <v>-</v>
      </c>
      <c r="AK1344" s="144"/>
      <c r="AL1344" s="154"/>
      <c r="AM1344" s="154"/>
      <c r="AN1344" s="154"/>
      <c r="AO1344" s="154"/>
      <c r="AP1344" s="144"/>
    </row>
    <row r="1345" spans="9:42">
      <c r="I1345" s="144"/>
      <c r="J1345" s="154"/>
      <c r="K1345" s="154"/>
      <c r="L1345" s="144"/>
      <c r="M1345" s="144"/>
      <c r="N1345" s="144"/>
      <c r="O1345" s="144"/>
      <c r="P1345" s="144"/>
      <c r="Q1345" s="144"/>
      <c r="R1345" s="144"/>
      <c r="S1345" s="42" t="s">
        <v>5766</v>
      </c>
      <c r="T1345" s="26" t="s">
        <v>5767</v>
      </c>
      <c r="U1345" s="144"/>
      <c r="V1345" s="65"/>
      <c r="W1345" s="65"/>
      <c r="X1345" s="65"/>
      <c r="Y1345" s="65"/>
      <c r="Z1345" s="144"/>
      <c r="AA1345" s="49" t="s">
        <v>5768</v>
      </c>
      <c r="AB1345" s="144"/>
      <c r="AC1345" s="59" t="str">
        <f t="shared" si="132"/>
        <v>HEALTHSCI</v>
      </c>
      <c r="AD1345" s="79" t="str">
        <f t="shared" si="133"/>
        <v>HEALTHSCI-101</v>
      </c>
      <c r="AE1345" s="79" t="str">
        <f t="shared" si="134"/>
        <v>HEALTHSCI-101-16</v>
      </c>
      <c r="AF1345" s="27" t="s">
        <v>5768</v>
      </c>
      <c r="AG1345" s="21" t="str">
        <f t="shared" si="135"/>
        <v>101</v>
      </c>
      <c r="AH1345" s="144"/>
      <c r="AI1345" s="59" t="str">
        <f t="shared" si="136"/>
        <v>-</v>
      </c>
      <c r="AJ1345" s="21" t="str">
        <f t="shared" si="137"/>
        <v>-</v>
      </c>
      <c r="AK1345" s="144"/>
      <c r="AL1345" s="154"/>
      <c r="AM1345" s="154"/>
      <c r="AN1345" s="154"/>
      <c r="AO1345" s="154"/>
      <c r="AP1345" s="144"/>
    </row>
    <row r="1346" spans="9:42">
      <c r="I1346" s="144"/>
      <c r="J1346" s="154"/>
      <c r="K1346" s="154"/>
      <c r="L1346" s="144"/>
      <c r="M1346" s="144"/>
      <c r="N1346" s="144"/>
      <c r="O1346" s="144"/>
      <c r="P1346" s="144"/>
      <c r="Q1346" s="144"/>
      <c r="R1346" s="144"/>
      <c r="S1346" s="42" t="s">
        <v>5769</v>
      </c>
      <c r="T1346" s="26" t="s">
        <v>5770</v>
      </c>
      <c r="U1346" s="144"/>
      <c r="V1346" s="65"/>
      <c r="W1346" s="65"/>
      <c r="X1346" s="65"/>
      <c r="Y1346" s="65"/>
      <c r="Z1346" s="144"/>
      <c r="AA1346" s="49" t="s">
        <v>5771</v>
      </c>
      <c r="AB1346" s="144"/>
      <c r="AC1346" s="59" t="str">
        <f t="shared" si="132"/>
        <v>EDUCATION</v>
      </c>
      <c r="AD1346" s="79" t="str">
        <f t="shared" si="133"/>
        <v>EDUCATION-101</v>
      </c>
      <c r="AE1346" s="79" t="str">
        <f t="shared" si="134"/>
        <v>EDUCATION-101-1</v>
      </c>
      <c r="AF1346" s="27" t="s">
        <v>5771</v>
      </c>
      <c r="AG1346" s="21" t="str">
        <f t="shared" si="135"/>
        <v>101</v>
      </c>
      <c r="AH1346" s="144"/>
      <c r="AI1346" s="59" t="str">
        <f t="shared" si="136"/>
        <v>-</v>
      </c>
      <c r="AJ1346" s="21" t="str">
        <f t="shared" si="137"/>
        <v>-</v>
      </c>
      <c r="AK1346" s="144"/>
      <c r="AL1346" s="154"/>
      <c r="AM1346" s="154"/>
      <c r="AN1346" s="154"/>
      <c r="AO1346" s="154"/>
      <c r="AP1346" s="144"/>
    </row>
    <row r="1347" spans="9:42">
      <c r="I1347" s="144"/>
      <c r="J1347" s="154"/>
      <c r="K1347" s="154"/>
      <c r="L1347" s="144"/>
      <c r="M1347" s="144"/>
      <c r="N1347" s="144"/>
      <c r="O1347" s="144"/>
      <c r="P1347" s="144"/>
      <c r="Q1347" s="144"/>
      <c r="R1347" s="144"/>
      <c r="S1347" s="42" t="s">
        <v>5772</v>
      </c>
      <c r="T1347" s="26" t="s">
        <v>5773</v>
      </c>
      <c r="U1347" s="144"/>
      <c r="V1347" s="65"/>
      <c r="W1347" s="65"/>
      <c r="X1347" s="65"/>
      <c r="Y1347" s="65"/>
      <c r="Z1347" s="144"/>
      <c r="AA1347" s="49" t="s">
        <v>5774</v>
      </c>
      <c r="AB1347" s="144"/>
      <c r="AC1347" s="59" t="str">
        <f t="shared" si="132"/>
        <v>EDUCATION</v>
      </c>
      <c r="AD1347" s="79" t="str">
        <f t="shared" si="133"/>
        <v>EDUCATION-101</v>
      </c>
      <c r="AE1347" s="79" t="str">
        <f t="shared" si="134"/>
        <v>EDUCATION-101-2</v>
      </c>
      <c r="AF1347" s="27" t="s">
        <v>5774</v>
      </c>
      <c r="AG1347" s="21" t="str">
        <f t="shared" si="135"/>
        <v>101</v>
      </c>
      <c r="AH1347" s="144"/>
      <c r="AI1347" s="59" t="str">
        <f t="shared" si="136"/>
        <v>-</v>
      </c>
      <c r="AJ1347" s="21" t="str">
        <f t="shared" si="137"/>
        <v>-</v>
      </c>
      <c r="AK1347" s="144"/>
      <c r="AL1347" s="154"/>
      <c r="AM1347" s="154"/>
      <c r="AN1347" s="154"/>
      <c r="AO1347" s="154"/>
      <c r="AP1347" s="144"/>
    </row>
    <row r="1348" spans="9:42">
      <c r="I1348" s="144"/>
      <c r="J1348" s="154"/>
      <c r="K1348" s="154"/>
      <c r="L1348" s="144"/>
      <c r="M1348" s="144"/>
      <c r="N1348" s="144"/>
      <c r="O1348" s="144"/>
      <c r="P1348" s="144"/>
      <c r="Q1348" s="144"/>
      <c r="R1348" s="144"/>
      <c r="S1348" s="42" t="s">
        <v>5775</v>
      </c>
      <c r="T1348" s="26" t="s">
        <v>5776</v>
      </c>
      <c r="U1348" s="144"/>
      <c r="V1348" s="65"/>
      <c r="W1348" s="65"/>
      <c r="X1348" s="65"/>
      <c r="Y1348" s="65"/>
      <c r="Z1348" s="144"/>
      <c r="AA1348" s="49" t="s">
        <v>5777</v>
      </c>
      <c r="AB1348" s="144"/>
      <c r="AC1348" s="59" t="str">
        <f t="shared" si="132"/>
        <v>EDUCATION</v>
      </c>
      <c r="AD1348" s="79" t="str">
        <f t="shared" si="133"/>
        <v>EDUCATION-101</v>
      </c>
      <c r="AE1348" s="79" t="str">
        <f t="shared" si="134"/>
        <v>EDUCATION-101-3</v>
      </c>
      <c r="AF1348" s="27" t="s">
        <v>5777</v>
      </c>
      <c r="AG1348" s="21" t="str">
        <f t="shared" si="135"/>
        <v>101</v>
      </c>
      <c r="AH1348" s="144"/>
      <c r="AI1348" s="59" t="str">
        <f t="shared" si="136"/>
        <v>-</v>
      </c>
      <c r="AJ1348" s="21" t="str">
        <f t="shared" si="137"/>
        <v>-</v>
      </c>
      <c r="AK1348" s="144"/>
      <c r="AL1348" s="154"/>
      <c r="AM1348" s="154"/>
      <c r="AN1348" s="154"/>
      <c r="AO1348" s="154"/>
      <c r="AP1348" s="144"/>
    </row>
    <row r="1349" spans="9:42">
      <c r="I1349" s="144"/>
      <c r="J1349" s="154"/>
      <c r="K1349" s="154"/>
      <c r="L1349" s="144"/>
      <c r="M1349" s="144"/>
      <c r="N1349" s="144"/>
      <c r="O1349" s="144"/>
      <c r="P1349" s="144"/>
      <c r="Q1349" s="144"/>
      <c r="R1349" s="144"/>
      <c r="S1349" s="42" t="s">
        <v>5778</v>
      </c>
      <c r="T1349" s="26" t="s">
        <v>5779</v>
      </c>
      <c r="U1349" s="144"/>
      <c r="V1349" s="65"/>
      <c r="W1349" s="65"/>
      <c r="X1349" s="65"/>
      <c r="Y1349" s="65"/>
      <c r="Z1349" s="144"/>
      <c r="AA1349" s="49" t="s">
        <v>5780</v>
      </c>
      <c r="AB1349" s="144"/>
      <c r="AC1349" s="59" t="str">
        <f t="shared" si="132"/>
        <v>EDUCATION</v>
      </c>
      <c r="AD1349" s="79" t="str">
        <f t="shared" si="133"/>
        <v>EDUCATION-101</v>
      </c>
      <c r="AE1349" s="79" t="str">
        <f t="shared" si="134"/>
        <v>EDUCATION-101-4</v>
      </c>
      <c r="AF1349" s="27" t="s">
        <v>5780</v>
      </c>
      <c r="AG1349" s="21" t="str">
        <f t="shared" si="135"/>
        <v>101</v>
      </c>
      <c r="AH1349" s="144"/>
      <c r="AI1349" s="59" t="str">
        <f t="shared" si="136"/>
        <v>-</v>
      </c>
      <c r="AJ1349" s="21" t="str">
        <f t="shared" si="137"/>
        <v>-</v>
      </c>
      <c r="AK1349" s="144"/>
      <c r="AL1349" s="154"/>
      <c r="AM1349" s="154"/>
      <c r="AN1349" s="154"/>
      <c r="AO1349" s="154"/>
      <c r="AP1349" s="144"/>
    </row>
    <row r="1350" spans="9:42">
      <c r="I1350" s="144"/>
      <c r="J1350" s="154"/>
      <c r="K1350" s="154"/>
      <c r="L1350" s="144"/>
      <c r="M1350" s="144"/>
      <c r="N1350" s="144"/>
      <c r="O1350" s="144"/>
      <c r="P1350" s="144"/>
      <c r="Q1350" s="144"/>
      <c r="R1350" s="144"/>
      <c r="S1350" s="42" t="s">
        <v>5781</v>
      </c>
      <c r="T1350" s="26" t="s">
        <v>5782</v>
      </c>
      <c r="U1350" s="144"/>
      <c r="V1350" s="65"/>
      <c r="W1350" s="65"/>
      <c r="X1350" s="65"/>
      <c r="Y1350" s="65"/>
      <c r="Z1350" s="144"/>
      <c r="AA1350" s="49" t="s">
        <v>5783</v>
      </c>
      <c r="AB1350" s="144"/>
      <c r="AC1350" s="59" t="str">
        <f t="shared" ref="AC1350:AC1413" si="138">CodesFormula_1</f>
        <v>EDUCATION</v>
      </c>
      <c r="AD1350" s="79" t="str">
        <f t="shared" ref="AD1350:AD1413" si="139">CodesFormula_2</f>
        <v>EDUCATION-101</v>
      </c>
      <c r="AE1350" s="79" t="str">
        <f t="shared" ref="AE1350:AE1413" si="140">CodesFormula_3</f>
        <v>EDUCATION-101-5</v>
      </c>
      <c r="AF1350" s="27" t="s">
        <v>5783</v>
      </c>
      <c r="AG1350" s="21" t="str">
        <f t="shared" ref="AG1350:AG1413" si="141">CodesFormula_4</f>
        <v>101</v>
      </c>
      <c r="AH1350" s="144"/>
      <c r="AI1350" s="59" t="str">
        <f t="shared" ref="AI1350:AI1413" si="142">CodesFormula_5</f>
        <v>-</v>
      </c>
      <c r="AJ1350" s="21" t="str">
        <f t="shared" ref="AJ1350:AJ1413" si="143">CodesFormula_6</f>
        <v>-</v>
      </c>
      <c r="AK1350" s="144"/>
      <c r="AL1350" s="154"/>
      <c r="AM1350" s="154"/>
      <c r="AN1350" s="154"/>
      <c r="AO1350" s="154"/>
      <c r="AP1350" s="144"/>
    </row>
    <row r="1351" spans="9:42">
      <c r="I1351" s="144"/>
      <c r="J1351" s="154"/>
      <c r="K1351" s="154"/>
      <c r="L1351" s="144"/>
      <c r="M1351" s="144"/>
      <c r="N1351" s="144"/>
      <c r="O1351" s="144"/>
      <c r="P1351" s="144"/>
      <c r="Q1351" s="144"/>
      <c r="R1351" s="144"/>
      <c r="S1351" s="42" t="s">
        <v>5784</v>
      </c>
      <c r="T1351" s="26" t="s">
        <v>3108</v>
      </c>
      <c r="U1351" s="144"/>
      <c r="V1351" s="65"/>
      <c r="W1351" s="65"/>
      <c r="X1351" s="65"/>
      <c r="Y1351" s="65"/>
      <c r="Z1351" s="144"/>
      <c r="AA1351" s="49" t="s">
        <v>5785</v>
      </c>
      <c r="AB1351" s="144"/>
      <c r="AC1351" s="59" t="str">
        <f t="shared" si="138"/>
        <v>EDUCATION</v>
      </c>
      <c r="AD1351" s="79" t="str">
        <f t="shared" si="139"/>
        <v>EDUCATION-101</v>
      </c>
      <c r="AE1351" s="79" t="str">
        <f t="shared" si="140"/>
        <v>EDUCATION-101-6</v>
      </c>
      <c r="AF1351" s="27" t="s">
        <v>5785</v>
      </c>
      <c r="AG1351" s="21" t="str">
        <f t="shared" si="141"/>
        <v>101</v>
      </c>
      <c r="AH1351" s="144"/>
      <c r="AI1351" s="59" t="str">
        <f t="shared" si="142"/>
        <v>-</v>
      </c>
      <c r="AJ1351" s="21" t="str">
        <f t="shared" si="143"/>
        <v>-</v>
      </c>
      <c r="AK1351" s="144"/>
      <c r="AL1351" s="154"/>
      <c r="AM1351" s="154"/>
      <c r="AN1351" s="154"/>
      <c r="AO1351" s="154"/>
      <c r="AP1351" s="144"/>
    </row>
    <row r="1352" spans="9:42">
      <c r="I1352" s="144"/>
      <c r="J1352" s="154"/>
      <c r="K1352" s="154"/>
      <c r="L1352" s="144"/>
      <c r="M1352" s="144"/>
      <c r="N1352" s="144"/>
      <c r="O1352" s="144"/>
      <c r="P1352" s="144"/>
      <c r="Q1352" s="144"/>
      <c r="R1352" s="144"/>
      <c r="S1352" s="42" t="s">
        <v>5786</v>
      </c>
      <c r="T1352" s="26" t="s">
        <v>5787</v>
      </c>
      <c r="U1352" s="144"/>
      <c r="V1352" s="65"/>
      <c r="W1352" s="65"/>
      <c r="X1352" s="65"/>
      <c r="Y1352" s="65"/>
      <c r="Z1352" s="144"/>
      <c r="AA1352" s="49" t="s">
        <v>5788</v>
      </c>
      <c r="AB1352" s="144"/>
      <c r="AC1352" s="59" t="str">
        <f t="shared" si="138"/>
        <v>EDUCATION</v>
      </c>
      <c r="AD1352" s="79" t="str">
        <f t="shared" si="139"/>
        <v>EDUCATION-101</v>
      </c>
      <c r="AE1352" s="79" t="str">
        <f t="shared" si="140"/>
        <v>EDUCATION-101-7</v>
      </c>
      <c r="AF1352" s="27" t="s">
        <v>5788</v>
      </c>
      <c r="AG1352" s="21" t="str">
        <f t="shared" si="141"/>
        <v>101</v>
      </c>
      <c r="AH1352" s="144"/>
      <c r="AI1352" s="59" t="str">
        <f t="shared" si="142"/>
        <v>-</v>
      </c>
      <c r="AJ1352" s="21" t="str">
        <f t="shared" si="143"/>
        <v>-</v>
      </c>
      <c r="AK1352" s="144"/>
      <c r="AL1352" s="154"/>
      <c r="AM1352" s="154"/>
      <c r="AN1352" s="154"/>
      <c r="AO1352" s="154"/>
      <c r="AP1352" s="144"/>
    </row>
    <row r="1353" spans="9:42">
      <c r="I1353" s="144"/>
      <c r="J1353" s="154"/>
      <c r="K1353" s="154"/>
      <c r="L1353" s="144"/>
      <c r="M1353" s="144"/>
      <c r="N1353" s="144"/>
      <c r="O1353" s="144"/>
      <c r="P1353" s="144"/>
      <c r="Q1353" s="144"/>
      <c r="R1353" s="144"/>
      <c r="S1353" s="42" t="s">
        <v>5789</v>
      </c>
      <c r="T1353" s="26" t="s">
        <v>3108</v>
      </c>
      <c r="U1353" s="144"/>
      <c r="V1353" s="65"/>
      <c r="W1353" s="65"/>
      <c r="X1353" s="65"/>
      <c r="Y1353" s="65"/>
      <c r="Z1353" s="144"/>
      <c r="AA1353" s="49" t="s">
        <v>5790</v>
      </c>
      <c r="AB1353" s="144"/>
      <c r="AC1353" s="59" t="str">
        <f t="shared" si="138"/>
        <v>EDUCATION</v>
      </c>
      <c r="AD1353" s="79" t="str">
        <f t="shared" si="139"/>
        <v>EDUCATION-101</v>
      </c>
      <c r="AE1353" s="79" t="str">
        <f t="shared" si="140"/>
        <v>EDUCATION-101-8</v>
      </c>
      <c r="AF1353" s="27" t="s">
        <v>5790</v>
      </c>
      <c r="AG1353" s="21" t="str">
        <f t="shared" si="141"/>
        <v>101</v>
      </c>
      <c r="AH1353" s="144"/>
      <c r="AI1353" s="59" t="str">
        <f t="shared" si="142"/>
        <v>-</v>
      </c>
      <c r="AJ1353" s="21" t="str">
        <f t="shared" si="143"/>
        <v>-</v>
      </c>
      <c r="AK1353" s="144"/>
      <c r="AL1353" s="154"/>
      <c r="AM1353" s="154"/>
      <c r="AN1353" s="154"/>
      <c r="AO1353" s="154"/>
      <c r="AP1353" s="144"/>
    </row>
    <row r="1354" spans="9:42">
      <c r="I1354" s="144"/>
      <c r="J1354" s="154"/>
      <c r="K1354" s="154"/>
      <c r="L1354" s="144"/>
      <c r="M1354" s="144"/>
      <c r="N1354" s="144"/>
      <c r="O1354" s="144"/>
      <c r="P1354" s="144"/>
      <c r="Q1354" s="144"/>
      <c r="R1354" s="144"/>
      <c r="S1354" s="42" t="s">
        <v>5791</v>
      </c>
      <c r="T1354" s="26" t="s">
        <v>3108</v>
      </c>
      <c r="U1354" s="144"/>
      <c r="V1354" s="65"/>
      <c r="W1354" s="65"/>
      <c r="X1354" s="65"/>
      <c r="Y1354" s="65"/>
      <c r="Z1354" s="144"/>
      <c r="AA1354" s="49" t="s">
        <v>5792</v>
      </c>
      <c r="AB1354" s="144"/>
      <c r="AC1354" s="59" t="str">
        <f t="shared" si="138"/>
        <v>HEALTHSCI</v>
      </c>
      <c r="AD1354" s="79" t="str">
        <f t="shared" si="139"/>
        <v>HEALTHSCI-101</v>
      </c>
      <c r="AE1354" s="79" t="str">
        <f t="shared" si="140"/>
        <v>HEALTHSCI-101-17</v>
      </c>
      <c r="AF1354" s="27" t="s">
        <v>5792</v>
      </c>
      <c r="AG1354" s="21" t="str">
        <f t="shared" si="141"/>
        <v>101</v>
      </c>
      <c r="AH1354" s="144"/>
      <c r="AI1354" s="59" t="str">
        <f t="shared" si="142"/>
        <v>-</v>
      </c>
      <c r="AJ1354" s="21" t="str">
        <f t="shared" si="143"/>
        <v>-</v>
      </c>
      <c r="AK1354" s="144"/>
      <c r="AL1354" s="154"/>
      <c r="AM1354" s="154"/>
      <c r="AN1354" s="154"/>
      <c r="AO1354" s="154"/>
      <c r="AP1354" s="144"/>
    </row>
    <row r="1355" spans="9:42">
      <c r="I1355" s="144"/>
      <c r="J1355" s="154"/>
      <c r="K1355" s="154"/>
      <c r="L1355" s="144"/>
      <c r="M1355" s="144"/>
      <c r="N1355" s="144"/>
      <c r="O1355" s="144"/>
      <c r="P1355" s="144"/>
      <c r="Q1355" s="144"/>
      <c r="R1355" s="144"/>
      <c r="S1355" s="42" t="s">
        <v>5793</v>
      </c>
      <c r="T1355" s="26" t="s">
        <v>3108</v>
      </c>
      <c r="U1355" s="144"/>
      <c r="V1355" s="65"/>
      <c r="W1355" s="65"/>
      <c r="X1355" s="65"/>
      <c r="Y1355" s="65"/>
      <c r="Z1355" s="144"/>
      <c r="AA1355" s="49" t="s">
        <v>5794</v>
      </c>
      <c r="AB1355" s="144"/>
      <c r="AC1355" s="59" t="str">
        <f t="shared" si="138"/>
        <v>HEALTHSCI</v>
      </c>
      <c r="AD1355" s="79" t="str">
        <f t="shared" si="139"/>
        <v>HEALTHSCI-101</v>
      </c>
      <c r="AE1355" s="79" t="str">
        <f t="shared" si="140"/>
        <v>HEALTHSCI-101-18</v>
      </c>
      <c r="AF1355" s="27" t="s">
        <v>5794</v>
      </c>
      <c r="AG1355" s="21" t="str">
        <f t="shared" si="141"/>
        <v>101</v>
      </c>
      <c r="AH1355" s="144"/>
      <c r="AI1355" s="59" t="str">
        <f t="shared" si="142"/>
        <v>-</v>
      </c>
      <c r="AJ1355" s="21" t="str">
        <f t="shared" si="143"/>
        <v>-</v>
      </c>
      <c r="AK1355" s="144"/>
      <c r="AL1355" s="154"/>
      <c r="AM1355" s="154"/>
      <c r="AN1355" s="154"/>
      <c r="AO1355" s="154"/>
      <c r="AP1355" s="144"/>
    </row>
    <row r="1356" spans="9:42">
      <c r="I1356" s="144"/>
      <c r="J1356" s="154"/>
      <c r="K1356" s="154"/>
      <c r="L1356" s="144"/>
      <c r="M1356" s="144"/>
      <c r="N1356" s="144"/>
      <c r="O1356" s="144"/>
      <c r="P1356" s="144"/>
      <c r="Q1356" s="144"/>
      <c r="R1356" s="144"/>
      <c r="S1356" s="42" t="s">
        <v>5795</v>
      </c>
      <c r="T1356" s="26" t="s">
        <v>3108</v>
      </c>
      <c r="U1356" s="144"/>
      <c r="V1356" s="65"/>
      <c r="W1356" s="65"/>
      <c r="X1356" s="65"/>
      <c r="Y1356" s="65"/>
      <c r="Z1356" s="144"/>
      <c r="AA1356" s="49" t="s">
        <v>5796</v>
      </c>
      <c r="AB1356" s="144"/>
      <c r="AC1356" s="59" t="str">
        <f t="shared" si="138"/>
        <v>HEALTHSCI</v>
      </c>
      <c r="AD1356" s="79" t="str">
        <f t="shared" si="139"/>
        <v>HEALTHSCI-101</v>
      </c>
      <c r="AE1356" s="79" t="str">
        <f t="shared" si="140"/>
        <v>HEALTHSCI-101-19</v>
      </c>
      <c r="AF1356" s="27" t="s">
        <v>5796</v>
      </c>
      <c r="AG1356" s="21" t="str">
        <f t="shared" si="141"/>
        <v>101</v>
      </c>
      <c r="AH1356" s="144"/>
      <c r="AI1356" s="59" t="str">
        <f t="shared" si="142"/>
        <v>-</v>
      </c>
      <c r="AJ1356" s="21" t="str">
        <f t="shared" si="143"/>
        <v>-</v>
      </c>
      <c r="AK1356" s="144"/>
      <c r="AL1356" s="154"/>
      <c r="AM1356" s="154"/>
      <c r="AN1356" s="154"/>
      <c r="AO1356" s="154"/>
      <c r="AP1356" s="144"/>
    </row>
    <row r="1357" spans="9:42">
      <c r="I1357" s="144"/>
      <c r="J1357" s="154"/>
      <c r="K1357" s="154"/>
      <c r="L1357" s="144"/>
      <c r="M1357" s="144"/>
      <c r="N1357" s="144"/>
      <c r="O1357" s="144"/>
      <c r="P1357" s="144"/>
      <c r="Q1357" s="144"/>
      <c r="R1357" s="144"/>
      <c r="S1357" s="42" t="s">
        <v>5797</v>
      </c>
      <c r="T1357" s="26" t="s">
        <v>3108</v>
      </c>
      <c r="U1357" s="144"/>
      <c r="V1357" s="65"/>
      <c r="W1357" s="65"/>
      <c r="X1357" s="65"/>
      <c r="Y1357" s="65"/>
      <c r="Z1357" s="144"/>
      <c r="AA1357" s="49" t="s">
        <v>5798</v>
      </c>
      <c r="AB1357" s="144"/>
      <c r="AC1357" s="59" t="str">
        <f t="shared" si="138"/>
        <v>OSI</v>
      </c>
      <c r="AD1357" s="79" t="str">
        <f t="shared" si="139"/>
        <v>OSI-101</v>
      </c>
      <c r="AE1357" s="79" t="str">
        <f t="shared" si="140"/>
        <v>OSI-101-1</v>
      </c>
      <c r="AF1357" s="27" t="s">
        <v>5798</v>
      </c>
      <c r="AG1357" s="21" t="str">
        <f t="shared" si="141"/>
        <v>101</v>
      </c>
      <c r="AH1357" s="144"/>
      <c r="AI1357" s="59" t="str">
        <f t="shared" si="142"/>
        <v>-</v>
      </c>
      <c r="AJ1357" s="21" t="str">
        <f t="shared" si="143"/>
        <v>-</v>
      </c>
      <c r="AK1357" s="144"/>
      <c r="AL1357" s="154"/>
      <c r="AM1357" s="154"/>
      <c r="AN1357" s="154"/>
      <c r="AO1357" s="154"/>
      <c r="AP1357" s="144"/>
    </row>
    <row r="1358" spans="9:42">
      <c r="I1358" s="144"/>
      <c r="J1358" s="154"/>
      <c r="K1358" s="154"/>
      <c r="L1358" s="144"/>
      <c r="M1358" s="144"/>
      <c r="N1358" s="144"/>
      <c r="O1358" s="144"/>
      <c r="P1358" s="144"/>
      <c r="Q1358" s="144"/>
      <c r="R1358" s="144"/>
      <c r="S1358" s="42" t="s">
        <v>5799</v>
      </c>
      <c r="T1358" s="26" t="s">
        <v>5800</v>
      </c>
      <c r="U1358" s="144"/>
      <c r="V1358" s="65"/>
      <c r="W1358" s="65"/>
      <c r="X1358" s="65"/>
      <c r="Y1358" s="65"/>
      <c r="Z1358" s="144"/>
      <c r="AA1358" s="49" t="s">
        <v>5801</v>
      </c>
      <c r="AB1358" s="144"/>
      <c r="AC1358" s="59" t="str">
        <f t="shared" si="138"/>
        <v>HEALTHSCI</v>
      </c>
      <c r="AD1358" s="79" t="str">
        <f t="shared" si="139"/>
        <v>HEALTHSCI-101</v>
      </c>
      <c r="AE1358" s="79" t="str">
        <f t="shared" si="140"/>
        <v>HEALTHSCI-101-20</v>
      </c>
      <c r="AF1358" s="27" t="s">
        <v>5801</v>
      </c>
      <c r="AG1358" s="21" t="str">
        <f t="shared" si="141"/>
        <v>101</v>
      </c>
      <c r="AH1358" s="144"/>
      <c r="AI1358" s="59" t="str">
        <f t="shared" si="142"/>
        <v>-</v>
      </c>
      <c r="AJ1358" s="21" t="str">
        <f t="shared" si="143"/>
        <v>-</v>
      </c>
      <c r="AK1358" s="144"/>
      <c r="AL1358" s="154"/>
      <c r="AM1358" s="154"/>
      <c r="AN1358" s="154"/>
      <c r="AO1358" s="154"/>
      <c r="AP1358" s="144"/>
    </row>
    <row r="1359" spans="9:42">
      <c r="I1359" s="144"/>
      <c r="J1359" s="154"/>
      <c r="K1359" s="154"/>
      <c r="L1359" s="144"/>
      <c r="M1359" s="144"/>
      <c r="N1359" s="144"/>
      <c r="O1359" s="144"/>
      <c r="P1359" s="144"/>
      <c r="Q1359" s="144"/>
      <c r="R1359" s="144"/>
      <c r="S1359" s="42" t="s">
        <v>5802</v>
      </c>
      <c r="T1359" s="26" t="s">
        <v>3108</v>
      </c>
      <c r="U1359" s="144"/>
      <c r="V1359" s="65"/>
      <c r="W1359" s="65"/>
      <c r="X1359" s="65"/>
      <c r="Y1359" s="65"/>
      <c r="Z1359" s="144"/>
      <c r="AA1359" s="49" t="s">
        <v>5803</v>
      </c>
      <c r="AB1359" s="144"/>
      <c r="AC1359" s="59" t="str">
        <f t="shared" si="138"/>
        <v>HEALTHSCI</v>
      </c>
      <c r="AD1359" s="79" t="str">
        <f t="shared" si="139"/>
        <v>HEALTHSCI-101</v>
      </c>
      <c r="AE1359" s="79" t="str">
        <f t="shared" si="140"/>
        <v>HEALTHSCI-101-21</v>
      </c>
      <c r="AF1359" s="27" t="s">
        <v>5803</v>
      </c>
      <c r="AG1359" s="21" t="str">
        <f t="shared" si="141"/>
        <v>101</v>
      </c>
      <c r="AH1359" s="144"/>
      <c r="AI1359" s="59" t="str">
        <f t="shared" si="142"/>
        <v>-</v>
      </c>
      <c r="AJ1359" s="21" t="str">
        <f t="shared" si="143"/>
        <v>-</v>
      </c>
      <c r="AK1359" s="144"/>
      <c r="AL1359" s="154"/>
      <c r="AM1359" s="154"/>
      <c r="AN1359" s="154"/>
      <c r="AO1359" s="154"/>
      <c r="AP1359" s="144"/>
    </row>
    <row r="1360" spans="9:42">
      <c r="I1360" s="144"/>
      <c r="J1360" s="154"/>
      <c r="K1360" s="154"/>
      <c r="L1360" s="144"/>
      <c r="M1360" s="144"/>
      <c r="N1360" s="144"/>
      <c r="O1360" s="144"/>
      <c r="P1360" s="144"/>
      <c r="Q1360" s="144"/>
      <c r="R1360" s="144"/>
      <c r="S1360" s="42" t="s">
        <v>5804</v>
      </c>
      <c r="T1360" s="26" t="s">
        <v>3108</v>
      </c>
      <c r="U1360" s="144"/>
      <c r="V1360" s="65"/>
      <c r="W1360" s="65"/>
      <c r="X1360" s="65"/>
      <c r="Y1360" s="65"/>
      <c r="Z1360" s="144"/>
      <c r="AA1360" s="49" t="s">
        <v>5805</v>
      </c>
      <c r="AB1360" s="144"/>
      <c r="AC1360" s="59" t="str">
        <f t="shared" si="138"/>
        <v>HEALTHSCI</v>
      </c>
      <c r="AD1360" s="79" t="str">
        <f t="shared" si="139"/>
        <v>HEALTHSCI-101</v>
      </c>
      <c r="AE1360" s="79" t="str">
        <f t="shared" si="140"/>
        <v>HEALTHSCI-101-22</v>
      </c>
      <c r="AF1360" s="27" t="s">
        <v>5805</v>
      </c>
      <c r="AG1360" s="21" t="str">
        <f t="shared" si="141"/>
        <v>101</v>
      </c>
      <c r="AH1360" s="144"/>
      <c r="AI1360" s="59" t="str">
        <f t="shared" si="142"/>
        <v>-</v>
      </c>
      <c r="AJ1360" s="21" t="str">
        <f t="shared" si="143"/>
        <v>-</v>
      </c>
      <c r="AK1360" s="144"/>
      <c r="AL1360" s="154"/>
      <c r="AM1360" s="154"/>
      <c r="AN1360" s="154"/>
      <c r="AO1360" s="154"/>
      <c r="AP1360" s="144"/>
    </row>
    <row r="1361" spans="9:42">
      <c r="I1361" s="144"/>
      <c r="J1361" s="154"/>
      <c r="K1361" s="154"/>
      <c r="L1361" s="144"/>
      <c r="M1361" s="144"/>
      <c r="N1361" s="144"/>
      <c r="O1361" s="144"/>
      <c r="P1361" s="144"/>
      <c r="Q1361" s="144"/>
      <c r="R1361" s="144"/>
      <c r="S1361" s="42" t="s">
        <v>5806</v>
      </c>
      <c r="T1361" s="26" t="s">
        <v>3108</v>
      </c>
      <c r="U1361" s="144"/>
      <c r="V1361" s="65"/>
      <c r="W1361" s="65"/>
      <c r="X1361" s="65"/>
      <c r="Y1361" s="65"/>
      <c r="Z1361" s="144"/>
      <c r="AA1361" s="49" t="s">
        <v>5807</v>
      </c>
      <c r="AB1361" s="144"/>
      <c r="AC1361" s="59" t="str">
        <f t="shared" si="138"/>
        <v>HEALTHSCI</v>
      </c>
      <c r="AD1361" s="79" t="str">
        <f t="shared" si="139"/>
        <v>HEALTHSCI-101</v>
      </c>
      <c r="AE1361" s="79" t="str">
        <f t="shared" si="140"/>
        <v>HEALTHSCI-101-23</v>
      </c>
      <c r="AF1361" s="27" t="s">
        <v>5807</v>
      </c>
      <c r="AG1361" s="21" t="str">
        <f t="shared" si="141"/>
        <v>101</v>
      </c>
      <c r="AH1361" s="144"/>
      <c r="AI1361" s="59" t="str">
        <f t="shared" si="142"/>
        <v>-</v>
      </c>
      <c r="AJ1361" s="21" t="str">
        <f t="shared" si="143"/>
        <v>-</v>
      </c>
      <c r="AK1361" s="144"/>
      <c r="AL1361" s="154"/>
      <c r="AM1361" s="154"/>
      <c r="AN1361" s="154"/>
      <c r="AO1361" s="154"/>
      <c r="AP1361" s="144"/>
    </row>
    <row r="1362" spans="9:42">
      <c r="I1362" s="144"/>
      <c r="J1362" s="154"/>
      <c r="K1362" s="154"/>
      <c r="L1362" s="144"/>
      <c r="M1362" s="144"/>
      <c r="N1362" s="144"/>
      <c r="O1362" s="144"/>
      <c r="P1362" s="144"/>
      <c r="Q1362" s="144"/>
      <c r="R1362" s="144"/>
      <c r="S1362" s="42" t="s">
        <v>5808</v>
      </c>
      <c r="T1362" s="26" t="s">
        <v>3108</v>
      </c>
      <c r="U1362" s="144"/>
      <c r="V1362" s="65"/>
      <c r="W1362" s="65"/>
      <c r="X1362" s="65"/>
      <c r="Y1362" s="65"/>
      <c r="Z1362" s="144"/>
      <c r="AA1362" s="49" t="s">
        <v>5809</v>
      </c>
      <c r="AB1362" s="144"/>
      <c r="AC1362" s="59" t="str">
        <f t="shared" si="138"/>
        <v>HEALTHSCI</v>
      </c>
      <c r="AD1362" s="79" t="str">
        <f t="shared" si="139"/>
        <v>HEALTHSCI-101</v>
      </c>
      <c r="AE1362" s="79" t="str">
        <f t="shared" si="140"/>
        <v>HEALTHSCI-101-24</v>
      </c>
      <c r="AF1362" s="27" t="s">
        <v>5809</v>
      </c>
      <c r="AG1362" s="21" t="str">
        <f t="shared" si="141"/>
        <v>101</v>
      </c>
      <c r="AH1362" s="144"/>
      <c r="AI1362" s="59" t="str">
        <f t="shared" si="142"/>
        <v>-</v>
      </c>
      <c r="AJ1362" s="21" t="str">
        <f t="shared" si="143"/>
        <v>-</v>
      </c>
      <c r="AK1362" s="144"/>
      <c r="AL1362" s="154"/>
      <c r="AM1362" s="154"/>
      <c r="AN1362" s="154"/>
      <c r="AO1362" s="154"/>
      <c r="AP1362" s="144"/>
    </row>
    <row r="1363" spans="9:42">
      <c r="I1363" s="144"/>
      <c r="J1363" s="154"/>
      <c r="K1363" s="154"/>
      <c r="L1363" s="144"/>
      <c r="M1363" s="144"/>
      <c r="N1363" s="144"/>
      <c r="O1363" s="144"/>
      <c r="P1363" s="144"/>
      <c r="Q1363" s="144"/>
      <c r="R1363" s="144"/>
      <c r="S1363" s="42" t="s">
        <v>5810</v>
      </c>
      <c r="T1363" s="26" t="s">
        <v>5811</v>
      </c>
      <c r="U1363" s="144"/>
      <c r="V1363" s="65"/>
      <c r="W1363" s="65"/>
      <c r="X1363" s="65"/>
      <c r="Y1363" s="65"/>
      <c r="Z1363" s="144"/>
      <c r="AA1363" s="49" t="s">
        <v>5812</v>
      </c>
      <c r="AB1363" s="144"/>
      <c r="AC1363" s="59" t="str">
        <f t="shared" si="138"/>
        <v>HEALTHSCI</v>
      </c>
      <c r="AD1363" s="79" t="str">
        <f t="shared" si="139"/>
        <v>HEALTHSCI-101</v>
      </c>
      <c r="AE1363" s="79" t="str">
        <f t="shared" si="140"/>
        <v>HEALTHSCI-101-25</v>
      </c>
      <c r="AF1363" s="27" t="s">
        <v>5812</v>
      </c>
      <c r="AG1363" s="21" t="str">
        <f t="shared" si="141"/>
        <v>101</v>
      </c>
      <c r="AH1363" s="144"/>
      <c r="AI1363" s="59" t="str">
        <f t="shared" si="142"/>
        <v>-</v>
      </c>
      <c r="AJ1363" s="21" t="str">
        <f t="shared" si="143"/>
        <v>-</v>
      </c>
      <c r="AK1363" s="144"/>
      <c r="AL1363" s="154"/>
      <c r="AM1363" s="154"/>
      <c r="AN1363" s="154"/>
      <c r="AO1363" s="154"/>
      <c r="AP1363" s="144"/>
    </row>
    <row r="1364" spans="9:42">
      <c r="I1364" s="144"/>
      <c r="J1364" s="154"/>
      <c r="K1364" s="154"/>
      <c r="L1364" s="144"/>
      <c r="M1364" s="144"/>
      <c r="N1364" s="144"/>
      <c r="O1364" s="144"/>
      <c r="P1364" s="144"/>
      <c r="Q1364" s="144"/>
      <c r="R1364" s="144"/>
      <c r="S1364" s="42" t="s">
        <v>5813</v>
      </c>
      <c r="T1364" s="26" t="s">
        <v>3108</v>
      </c>
      <c r="U1364" s="144"/>
      <c r="V1364" s="65"/>
      <c r="W1364" s="65"/>
      <c r="X1364" s="65"/>
      <c r="Y1364" s="65"/>
      <c r="Z1364" s="144"/>
      <c r="AA1364" s="49" t="s">
        <v>5814</v>
      </c>
      <c r="AB1364" s="144"/>
      <c r="AC1364" s="59" t="str">
        <f t="shared" si="138"/>
        <v>HEALTHSCI</v>
      </c>
      <c r="AD1364" s="79" t="str">
        <f t="shared" si="139"/>
        <v>HEALTHSCI-101</v>
      </c>
      <c r="AE1364" s="79" t="str">
        <f t="shared" si="140"/>
        <v>HEALTHSCI-101-26</v>
      </c>
      <c r="AF1364" s="27" t="s">
        <v>5814</v>
      </c>
      <c r="AG1364" s="21" t="str">
        <f t="shared" si="141"/>
        <v>101</v>
      </c>
      <c r="AH1364" s="144"/>
      <c r="AI1364" s="59" t="str">
        <f t="shared" si="142"/>
        <v>-</v>
      </c>
      <c r="AJ1364" s="21" t="str">
        <f t="shared" si="143"/>
        <v>-</v>
      </c>
      <c r="AK1364" s="144"/>
      <c r="AL1364" s="154"/>
      <c r="AM1364" s="154"/>
      <c r="AN1364" s="154"/>
      <c r="AO1364" s="154"/>
      <c r="AP1364" s="144"/>
    </row>
    <row r="1365" spans="9:42">
      <c r="I1365" s="144"/>
      <c r="J1365" s="154"/>
      <c r="K1365" s="154"/>
      <c r="L1365" s="144"/>
      <c r="M1365" s="144"/>
      <c r="N1365" s="144"/>
      <c r="O1365" s="144"/>
      <c r="P1365" s="144"/>
      <c r="Q1365" s="144"/>
      <c r="R1365" s="144"/>
      <c r="S1365" s="42" t="s">
        <v>5815</v>
      </c>
      <c r="T1365" s="26" t="s">
        <v>3108</v>
      </c>
      <c r="U1365" s="144"/>
      <c r="V1365" s="65"/>
      <c r="W1365" s="65"/>
      <c r="X1365" s="65"/>
      <c r="Y1365" s="65"/>
      <c r="Z1365" s="144"/>
      <c r="AA1365" s="49" t="s">
        <v>5816</v>
      </c>
      <c r="AB1365" s="144"/>
      <c r="AC1365" s="59" t="str">
        <f t="shared" si="138"/>
        <v>HEALTHSCI</v>
      </c>
      <c r="AD1365" s="79" t="str">
        <f t="shared" si="139"/>
        <v>HEALTHSCI-101</v>
      </c>
      <c r="AE1365" s="79" t="str">
        <f t="shared" si="140"/>
        <v>HEALTHSCI-101-27</v>
      </c>
      <c r="AF1365" s="27" t="s">
        <v>5816</v>
      </c>
      <c r="AG1365" s="21" t="str">
        <f t="shared" si="141"/>
        <v>101</v>
      </c>
      <c r="AH1365" s="144"/>
      <c r="AI1365" s="59" t="str">
        <f t="shared" si="142"/>
        <v>-</v>
      </c>
      <c r="AJ1365" s="21" t="str">
        <f t="shared" si="143"/>
        <v>-</v>
      </c>
      <c r="AK1365" s="144"/>
      <c r="AL1365" s="154"/>
      <c r="AM1365" s="154"/>
      <c r="AN1365" s="154"/>
      <c r="AO1365" s="154"/>
      <c r="AP1365" s="144"/>
    </row>
    <row r="1366" spans="9:42">
      <c r="I1366" s="144"/>
      <c r="J1366" s="154"/>
      <c r="K1366" s="154"/>
      <c r="L1366" s="144"/>
      <c r="M1366" s="144"/>
      <c r="N1366" s="144"/>
      <c r="O1366" s="144"/>
      <c r="P1366" s="144"/>
      <c r="Q1366" s="144"/>
      <c r="R1366" s="144"/>
      <c r="S1366" s="42" t="s">
        <v>5817</v>
      </c>
      <c r="T1366" s="26" t="s">
        <v>3108</v>
      </c>
      <c r="U1366" s="144"/>
      <c r="V1366" s="65"/>
      <c r="W1366" s="65"/>
      <c r="X1366" s="65"/>
      <c r="Y1366" s="65"/>
      <c r="Z1366" s="144"/>
      <c r="AA1366" s="49" t="s">
        <v>5818</v>
      </c>
      <c r="AB1366" s="144"/>
      <c r="AC1366" s="59" t="str">
        <f t="shared" si="138"/>
        <v>NURSING</v>
      </c>
      <c r="AD1366" s="79" t="str">
        <f t="shared" si="139"/>
        <v>NURSING-101</v>
      </c>
      <c r="AE1366" s="79" t="str">
        <f t="shared" si="140"/>
        <v>NURSING-101-1</v>
      </c>
      <c r="AF1366" s="27" t="s">
        <v>5818</v>
      </c>
      <c r="AG1366" s="21" t="str">
        <f t="shared" si="141"/>
        <v>101</v>
      </c>
      <c r="AH1366" s="144"/>
      <c r="AI1366" s="59" t="str">
        <f t="shared" si="142"/>
        <v>-</v>
      </c>
      <c r="AJ1366" s="21" t="str">
        <f t="shared" si="143"/>
        <v>-</v>
      </c>
      <c r="AK1366" s="144"/>
      <c r="AL1366" s="154"/>
      <c r="AM1366" s="154"/>
      <c r="AN1366" s="154"/>
      <c r="AO1366" s="154"/>
      <c r="AP1366" s="144"/>
    </row>
    <row r="1367" spans="9:42">
      <c r="I1367" s="144"/>
      <c r="J1367" s="154"/>
      <c r="K1367" s="154"/>
      <c r="L1367" s="144"/>
      <c r="M1367" s="144"/>
      <c r="N1367" s="144"/>
      <c r="O1367" s="144"/>
      <c r="P1367" s="144"/>
      <c r="Q1367" s="144"/>
      <c r="R1367" s="144"/>
      <c r="S1367" s="42" t="s">
        <v>5819</v>
      </c>
      <c r="T1367" s="26" t="s">
        <v>5820</v>
      </c>
      <c r="U1367" s="144"/>
      <c r="V1367" s="65"/>
      <c r="W1367" s="65"/>
      <c r="X1367" s="65"/>
      <c r="Y1367" s="65"/>
      <c r="Z1367" s="144"/>
      <c r="AA1367" s="49" t="s">
        <v>5821</v>
      </c>
      <c r="AB1367" s="144"/>
      <c r="AC1367" s="59" t="str">
        <f t="shared" si="138"/>
        <v>NURSING</v>
      </c>
      <c r="AD1367" s="79" t="str">
        <f t="shared" si="139"/>
        <v>NURSING-101</v>
      </c>
      <c r="AE1367" s="79" t="str">
        <f t="shared" si="140"/>
        <v>NURSING-101-2</v>
      </c>
      <c r="AF1367" s="27" t="s">
        <v>5821</v>
      </c>
      <c r="AG1367" s="21" t="str">
        <f t="shared" si="141"/>
        <v>101</v>
      </c>
      <c r="AH1367" s="144"/>
      <c r="AI1367" s="59" t="str">
        <f t="shared" si="142"/>
        <v>-</v>
      </c>
      <c r="AJ1367" s="21" t="str">
        <f t="shared" si="143"/>
        <v>-</v>
      </c>
      <c r="AK1367" s="144"/>
      <c r="AL1367" s="154"/>
      <c r="AM1367" s="154"/>
      <c r="AN1367" s="154"/>
      <c r="AO1367" s="154"/>
      <c r="AP1367" s="144"/>
    </row>
    <row r="1368" spans="9:42">
      <c r="I1368" s="144"/>
      <c r="J1368" s="154"/>
      <c r="K1368" s="154"/>
      <c r="L1368" s="144"/>
      <c r="M1368" s="144"/>
      <c r="N1368" s="144"/>
      <c r="O1368" s="144"/>
      <c r="P1368" s="144"/>
      <c r="Q1368" s="144"/>
      <c r="R1368" s="144"/>
      <c r="S1368" s="42" t="s">
        <v>5822</v>
      </c>
      <c r="T1368" s="26" t="s">
        <v>3108</v>
      </c>
      <c r="U1368" s="144"/>
      <c r="V1368" s="65"/>
      <c r="W1368" s="65"/>
      <c r="X1368" s="65"/>
      <c r="Y1368" s="65"/>
      <c r="Z1368" s="144"/>
      <c r="AA1368" s="49" t="s">
        <v>5823</v>
      </c>
      <c r="AB1368" s="144"/>
      <c r="AC1368" s="59" t="str">
        <f t="shared" si="138"/>
        <v>NURSING</v>
      </c>
      <c r="AD1368" s="79" t="str">
        <f t="shared" si="139"/>
        <v>NURSING-101</v>
      </c>
      <c r="AE1368" s="79" t="str">
        <f t="shared" si="140"/>
        <v>NURSING-101-3</v>
      </c>
      <c r="AF1368" s="27" t="s">
        <v>5823</v>
      </c>
      <c r="AG1368" s="21" t="str">
        <f t="shared" si="141"/>
        <v>101</v>
      </c>
      <c r="AH1368" s="144"/>
      <c r="AI1368" s="59" t="str">
        <f t="shared" si="142"/>
        <v>-</v>
      </c>
      <c r="AJ1368" s="21" t="str">
        <f t="shared" si="143"/>
        <v>-</v>
      </c>
      <c r="AK1368" s="144"/>
      <c r="AL1368" s="154"/>
      <c r="AM1368" s="154"/>
      <c r="AN1368" s="154"/>
      <c r="AO1368" s="154"/>
      <c r="AP1368" s="144"/>
    </row>
    <row r="1369" spans="9:42">
      <c r="I1369" s="144"/>
      <c r="J1369" s="154"/>
      <c r="K1369" s="154"/>
      <c r="L1369" s="144"/>
      <c r="M1369" s="144"/>
      <c r="N1369" s="144"/>
      <c r="O1369" s="144"/>
      <c r="P1369" s="144"/>
      <c r="Q1369" s="144"/>
      <c r="R1369" s="144"/>
      <c r="S1369" s="42" t="s">
        <v>5824</v>
      </c>
      <c r="T1369" s="26" t="s">
        <v>3108</v>
      </c>
      <c r="U1369" s="144"/>
      <c r="V1369" s="65"/>
      <c r="W1369" s="65"/>
      <c r="X1369" s="65"/>
      <c r="Y1369" s="65"/>
      <c r="Z1369" s="144"/>
      <c r="AA1369" s="49" t="s">
        <v>5825</v>
      </c>
      <c r="AB1369" s="144"/>
      <c r="AC1369" s="59" t="str">
        <f t="shared" si="138"/>
        <v>NURSING</v>
      </c>
      <c r="AD1369" s="79" t="str">
        <f t="shared" si="139"/>
        <v>NURSING-101</v>
      </c>
      <c r="AE1369" s="79" t="str">
        <f t="shared" si="140"/>
        <v>NURSING-101-4</v>
      </c>
      <c r="AF1369" s="27" t="s">
        <v>5825</v>
      </c>
      <c r="AG1369" s="21" t="str">
        <f t="shared" si="141"/>
        <v>101</v>
      </c>
      <c r="AH1369" s="144"/>
      <c r="AI1369" s="59" t="str">
        <f t="shared" si="142"/>
        <v>-</v>
      </c>
      <c r="AJ1369" s="21" t="str">
        <f t="shared" si="143"/>
        <v>-</v>
      </c>
      <c r="AK1369" s="144"/>
      <c r="AL1369" s="154"/>
      <c r="AM1369" s="154"/>
      <c r="AN1369" s="154"/>
      <c r="AO1369" s="154"/>
      <c r="AP1369" s="144"/>
    </row>
    <row r="1370" spans="9:42">
      <c r="I1370" s="144"/>
      <c r="J1370" s="154"/>
      <c r="K1370" s="154"/>
      <c r="L1370" s="144"/>
      <c r="M1370" s="144"/>
      <c r="N1370" s="144"/>
      <c r="O1370" s="144"/>
      <c r="P1370" s="144"/>
      <c r="Q1370" s="144"/>
      <c r="R1370" s="144"/>
      <c r="S1370" s="42" t="s">
        <v>5826</v>
      </c>
      <c r="T1370" s="26" t="s">
        <v>3108</v>
      </c>
      <c r="U1370" s="144"/>
      <c r="V1370" s="65"/>
      <c r="W1370" s="65"/>
      <c r="X1370" s="65"/>
      <c r="Y1370" s="65"/>
      <c r="Z1370" s="144"/>
      <c r="AA1370" s="49" t="s">
        <v>5827</v>
      </c>
      <c r="AB1370" s="144"/>
      <c r="AC1370" s="59" t="str">
        <f t="shared" si="138"/>
        <v>PHARMACY</v>
      </c>
      <c r="AD1370" s="79" t="str">
        <f t="shared" si="139"/>
        <v>PHARMACY-101</v>
      </c>
      <c r="AE1370" s="79" t="str">
        <f t="shared" si="140"/>
        <v>PHARMACY-101-1</v>
      </c>
      <c r="AF1370" s="27" t="s">
        <v>5827</v>
      </c>
      <c r="AG1370" s="21" t="str">
        <f t="shared" si="141"/>
        <v>101</v>
      </c>
      <c r="AH1370" s="144"/>
      <c r="AI1370" s="59" t="str">
        <f t="shared" si="142"/>
        <v>-</v>
      </c>
      <c r="AJ1370" s="21" t="str">
        <f t="shared" si="143"/>
        <v>-</v>
      </c>
      <c r="AK1370" s="144"/>
      <c r="AL1370" s="154"/>
      <c r="AM1370" s="154"/>
      <c r="AN1370" s="154"/>
      <c r="AO1370" s="154"/>
      <c r="AP1370" s="144"/>
    </row>
    <row r="1371" spans="9:42">
      <c r="I1371" s="144"/>
      <c r="J1371" s="154"/>
      <c r="K1371" s="154"/>
      <c r="L1371" s="144"/>
      <c r="M1371" s="144"/>
      <c r="N1371" s="144"/>
      <c r="O1371" s="144"/>
      <c r="P1371" s="144"/>
      <c r="Q1371" s="144"/>
      <c r="R1371" s="144"/>
      <c r="S1371" s="42" t="s">
        <v>5828</v>
      </c>
      <c r="T1371" s="26" t="s">
        <v>3108</v>
      </c>
      <c r="U1371" s="144"/>
      <c r="V1371" s="65"/>
      <c r="W1371" s="65"/>
      <c r="X1371" s="65"/>
      <c r="Y1371" s="65"/>
      <c r="Z1371" s="144"/>
      <c r="AA1371" s="49" t="s">
        <v>5829</v>
      </c>
      <c r="AB1371" s="144"/>
      <c r="AC1371" s="59" t="str">
        <f t="shared" si="138"/>
        <v>PHARMACY</v>
      </c>
      <c r="AD1371" s="79" t="str">
        <f t="shared" si="139"/>
        <v>PHARMACY-101</v>
      </c>
      <c r="AE1371" s="79" t="str">
        <f t="shared" si="140"/>
        <v>PHARMACY-101-2</v>
      </c>
      <c r="AF1371" s="27" t="s">
        <v>5829</v>
      </c>
      <c r="AG1371" s="21" t="str">
        <f t="shared" si="141"/>
        <v>101</v>
      </c>
      <c r="AH1371" s="144"/>
      <c r="AI1371" s="59" t="str">
        <f t="shared" si="142"/>
        <v>-</v>
      </c>
      <c r="AJ1371" s="21" t="str">
        <f t="shared" si="143"/>
        <v>-</v>
      </c>
      <c r="AK1371" s="144"/>
      <c r="AL1371" s="154"/>
      <c r="AM1371" s="154"/>
      <c r="AN1371" s="154"/>
      <c r="AO1371" s="154"/>
      <c r="AP1371" s="144"/>
    </row>
    <row r="1372" spans="9:42">
      <c r="I1372" s="144"/>
      <c r="J1372" s="154"/>
      <c r="K1372" s="154"/>
      <c r="L1372" s="144"/>
      <c r="M1372" s="144"/>
      <c r="N1372" s="144"/>
      <c r="O1372" s="144"/>
      <c r="P1372" s="144"/>
      <c r="Q1372" s="144"/>
      <c r="R1372" s="144"/>
      <c r="S1372" s="42" t="s">
        <v>5830</v>
      </c>
      <c r="T1372" s="26" t="s">
        <v>5831</v>
      </c>
      <c r="U1372" s="144"/>
      <c r="V1372" s="65"/>
      <c r="W1372" s="65"/>
      <c r="X1372" s="65"/>
      <c r="Y1372" s="65"/>
      <c r="Z1372" s="144"/>
      <c r="AA1372" s="49" t="s">
        <v>5832</v>
      </c>
      <c r="AB1372" s="144"/>
      <c r="AC1372" s="59" t="str">
        <f t="shared" si="138"/>
        <v>PHARMACY</v>
      </c>
      <c r="AD1372" s="79" t="str">
        <f t="shared" si="139"/>
        <v>PHARMACY-101</v>
      </c>
      <c r="AE1372" s="79" t="str">
        <f t="shared" si="140"/>
        <v>PHARMACY-101-3</v>
      </c>
      <c r="AF1372" s="27" t="s">
        <v>5832</v>
      </c>
      <c r="AG1372" s="21" t="str">
        <f t="shared" si="141"/>
        <v>101</v>
      </c>
      <c r="AH1372" s="144"/>
      <c r="AI1372" s="59" t="str">
        <f t="shared" si="142"/>
        <v>-</v>
      </c>
      <c r="AJ1372" s="21" t="str">
        <f t="shared" si="143"/>
        <v>-</v>
      </c>
      <c r="AK1372" s="144"/>
      <c r="AL1372" s="154"/>
      <c r="AM1372" s="154"/>
      <c r="AN1372" s="154"/>
      <c r="AO1372" s="154"/>
      <c r="AP1372" s="144"/>
    </row>
    <row r="1373" spans="9:42">
      <c r="I1373" s="144"/>
      <c r="J1373" s="154"/>
      <c r="K1373" s="154"/>
      <c r="L1373" s="144"/>
      <c r="M1373" s="144"/>
      <c r="N1373" s="144"/>
      <c r="O1373" s="144"/>
      <c r="P1373" s="144"/>
      <c r="Q1373" s="144"/>
      <c r="R1373" s="144"/>
      <c r="S1373" s="42" t="s">
        <v>5833</v>
      </c>
      <c r="T1373" s="26" t="s">
        <v>3108</v>
      </c>
      <c r="U1373" s="144"/>
      <c r="V1373" s="65"/>
      <c r="W1373" s="65"/>
      <c r="X1373" s="65"/>
      <c r="Y1373" s="65"/>
      <c r="Z1373" s="144"/>
      <c r="AA1373" s="49" t="s">
        <v>5834</v>
      </c>
      <c r="AB1373" s="144"/>
      <c r="AC1373" s="59" t="str">
        <f t="shared" si="138"/>
        <v>PHARMACY</v>
      </c>
      <c r="AD1373" s="79" t="str">
        <f t="shared" si="139"/>
        <v>PHARMACY-101</v>
      </c>
      <c r="AE1373" s="79" t="str">
        <f t="shared" si="140"/>
        <v>PHARMACY-101-4</v>
      </c>
      <c r="AF1373" s="27" t="s">
        <v>5834</v>
      </c>
      <c r="AG1373" s="21" t="str">
        <f t="shared" si="141"/>
        <v>101</v>
      </c>
      <c r="AH1373" s="144"/>
      <c r="AI1373" s="59" t="str">
        <f t="shared" si="142"/>
        <v>-</v>
      </c>
      <c r="AJ1373" s="21" t="str">
        <f t="shared" si="143"/>
        <v>-</v>
      </c>
      <c r="AK1373" s="144"/>
      <c r="AL1373" s="154"/>
      <c r="AM1373" s="154"/>
      <c r="AN1373" s="154"/>
      <c r="AO1373" s="154"/>
      <c r="AP1373" s="144"/>
    </row>
    <row r="1374" spans="9:42">
      <c r="I1374" s="144"/>
      <c r="J1374" s="154"/>
      <c r="K1374" s="154"/>
      <c r="L1374" s="144"/>
      <c r="M1374" s="144"/>
      <c r="N1374" s="144"/>
      <c r="O1374" s="144"/>
      <c r="P1374" s="144"/>
      <c r="Q1374" s="144"/>
      <c r="R1374" s="144"/>
      <c r="S1374" s="42" t="s">
        <v>5835</v>
      </c>
      <c r="T1374" s="26" t="s">
        <v>3108</v>
      </c>
      <c r="U1374" s="144"/>
      <c r="V1374" s="65"/>
      <c r="W1374" s="65"/>
      <c r="X1374" s="65"/>
      <c r="Y1374" s="65"/>
      <c r="Z1374" s="144"/>
      <c r="AA1374" s="49" t="s">
        <v>5836</v>
      </c>
      <c r="AB1374" s="144"/>
      <c r="AC1374" s="59" t="str">
        <f t="shared" si="138"/>
        <v>PHARMACY</v>
      </c>
      <c r="AD1374" s="79" t="str">
        <f t="shared" si="139"/>
        <v>PHARMACY-101</v>
      </c>
      <c r="AE1374" s="79" t="str">
        <f t="shared" si="140"/>
        <v>PHARMACY-101-5</v>
      </c>
      <c r="AF1374" s="27" t="s">
        <v>5836</v>
      </c>
      <c r="AG1374" s="21" t="str">
        <f t="shared" si="141"/>
        <v>101</v>
      </c>
      <c r="AH1374" s="144"/>
      <c r="AI1374" s="59" t="str">
        <f t="shared" si="142"/>
        <v>-</v>
      </c>
      <c r="AJ1374" s="21" t="str">
        <f t="shared" si="143"/>
        <v>-</v>
      </c>
      <c r="AK1374" s="144"/>
      <c r="AL1374" s="154"/>
      <c r="AM1374" s="154"/>
      <c r="AN1374" s="154"/>
      <c r="AO1374" s="154"/>
      <c r="AP1374" s="144"/>
    </row>
    <row r="1375" spans="9:42">
      <c r="I1375" s="144"/>
      <c r="J1375" s="154"/>
      <c r="K1375" s="154"/>
      <c r="L1375" s="144"/>
      <c r="M1375" s="144"/>
      <c r="N1375" s="144"/>
      <c r="O1375" s="144"/>
      <c r="P1375" s="144"/>
      <c r="Q1375" s="144"/>
      <c r="R1375" s="144"/>
      <c r="S1375" s="42" t="s">
        <v>5837</v>
      </c>
      <c r="T1375" s="26" t="s">
        <v>5838</v>
      </c>
      <c r="U1375" s="144"/>
      <c r="V1375" s="65"/>
      <c r="W1375" s="65"/>
      <c r="X1375" s="65"/>
      <c r="Y1375" s="65"/>
      <c r="Z1375" s="144"/>
      <c r="AA1375" s="49" t="s">
        <v>5839</v>
      </c>
      <c r="AB1375" s="144"/>
      <c r="AC1375" s="59" t="str">
        <f t="shared" si="138"/>
        <v>PHARMACY</v>
      </c>
      <c r="AD1375" s="79" t="str">
        <f t="shared" si="139"/>
        <v>PHARMACY-101</v>
      </c>
      <c r="AE1375" s="79" t="str">
        <f t="shared" si="140"/>
        <v>PHARMACY-101-6</v>
      </c>
      <c r="AF1375" s="27" t="s">
        <v>5839</v>
      </c>
      <c r="AG1375" s="21" t="str">
        <f t="shared" si="141"/>
        <v>101</v>
      </c>
      <c r="AH1375" s="144"/>
      <c r="AI1375" s="59" t="str">
        <f t="shared" si="142"/>
        <v>-</v>
      </c>
      <c r="AJ1375" s="21" t="str">
        <f t="shared" si="143"/>
        <v>-</v>
      </c>
      <c r="AK1375" s="144"/>
      <c r="AL1375" s="154"/>
      <c r="AM1375" s="154"/>
      <c r="AN1375" s="154"/>
      <c r="AO1375" s="154"/>
      <c r="AP1375" s="144"/>
    </row>
    <row r="1376" spans="9:42">
      <c r="I1376" s="144"/>
      <c r="J1376" s="154"/>
      <c r="K1376" s="154"/>
      <c r="L1376" s="144"/>
      <c r="M1376" s="144"/>
      <c r="N1376" s="144"/>
      <c r="O1376" s="144"/>
      <c r="P1376" s="144"/>
      <c r="Q1376" s="144"/>
      <c r="R1376" s="144"/>
      <c r="S1376" s="42" t="s">
        <v>5840</v>
      </c>
      <c r="T1376" s="26" t="s">
        <v>5841</v>
      </c>
      <c r="U1376" s="144"/>
      <c r="V1376" s="65"/>
      <c r="W1376" s="65"/>
      <c r="X1376" s="65"/>
      <c r="Y1376" s="65"/>
      <c r="Z1376" s="144"/>
      <c r="AA1376" s="49" t="s">
        <v>5842</v>
      </c>
      <c r="AB1376" s="144"/>
      <c r="AC1376" s="59" t="str">
        <f t="shared" si="138"/>
        <v>PHARMACY</v>
      </c>
      <c r="AD1376" s="79" t="str">
        <f t="shared" si="139"/>
        <v>PHARMACY-101</v>
      </c>
      <c r="AE1376" s="79" t="str">
        <f t="shared" si="140"/>
        <v>PHARMACY-101-7</v>
      </c>
      <c r="AF1376" s="27" t="s">
        <v>5842</v>
      </c>
      <c r="AG1376" s="21" t="str">
        <f t="shared" si="141"/>
        <v>101</v>
      </c>
      <c r="AH1376" s="144"/>
      <c r="AI1376" s="59" t="str">
        <f t="shared" si="142"/>
        <v>-</v>
      </c>
      <c r="AJ1376" s="21" t="str">
        <f t="shared" si="143"/>
        <v>-</v>
      </c>
      <c r="AK1376" s="144"/>
      <c r="AL1376" s="154"/>
      <c r="AM1376" s="154"/>
      <c r="AN1376" s="154"/>
      <c r="AO1376" s="154"/>
      <c r="AP1376" s="144"/>
    </row>
    <row r="1377" spans="9:42">
      <c r="I1377" s="144"/>
      <c r="J1377" s="154"/>
      <c r="K1377" s="154"/>
      <c r="L1377" s="144"/>
      <c r="M1377" s="144"/>
      <c r="N1377" s="144"/>
      <c r="O1377" s="144"/>
      <c r="P1377" s="144"/>
      <c r="Q1377" s="144"/>
      <c r="R1377" s="144"/>
      <c r="S1377" s="42" t="s">
        <v>3110</v>
      </c>
      <c r="T1377" s="26" t="s">
        <v>5843</v>
      </c>
      <c r="U1377" s="144"/>
      <c r="V1377" s="65"/>
      <c r="W1377" s="65"/>
      <c r="X1377" s="65"/>
      <c r="Y1377" s="65"/>
      <c r="Z1377" s="144"/>
      <c r="AA1377" s="49" t="s">
        <v>5844</v>
      </c>
      <c r="AB1377" s="144"/>
      <c r="AC1377" s="59" t="str">
        <f t="shared" si="138"/>
        <v>PHARMACY</v>
      </c>
      <c r="AD1377" s="79" t="str">
        <f t="shared" si="139"/>
        <v>PHARMACY-101</v>
      </c>
      <c r="AE1377" s="79" t="str">
        <f t="shared" si="140"/>
        <v>PHARMACY-101-8</v>
      </c>
      <c r="AF1377" s="27" t="s">
        <v>5844</v>
      </c>
      <c r="AG1377" s="21" t="str">
        <f t="shared" si="141"/>
        <v>101</v>
      </c>
      <c r="AH1377" s="144"/>
      <c r="AI1377" s="59" t="str">
        <f t="shared" si="142"/>
        <v>-</v>
      </c>
      <c r="AJ1377" s="21" t="str">
        <f t="shared" si="143"/>
        <v>-</v>
      </c>
      <c r="AK1377" s="144"/>
      <c r="AL1377" s="154"/>
      <c r="AM1377" s="154"/>
      <c r="AN1377" s="154"/>
      <c r="AO1377" s="154"/>
      <c r="AP1377" s="144"/>
    </row>
    <row r="1378" spans="9:42">
      <c r="I1378" s="144"/>
      <c r="J1378" s="154"/>
      <c r="K1378" s="154"/>
      <c r="L1378" s="144"/>
      <c r="M1378" s="144"/>
      <c r="N1378" s="144"/>
      <c r="O1378" s="144"/>
      <c r="P1378" s="144"/>
      <c r="Q1378" s="144"/>
      <c r="R1378" s="144"/>
      <c r="S1378" s="42" t="s">
        <v>5845</v>
      </c>
      <c r="T1378" s="26" t="s">
        <v>5846</v>
      </c>
      <c r="U1378" s="144"/>
      <c r="V1378" s="65"/>
      <c r="W1378" s="65"/>
      <c r="X1378" s="65"/>
      <c r="Y1378" s="65"/>
      <c r="Z1378" s="144"/>
      <c r="AA1378" s="49" t="s">
        <v>5847</v>
      </c>
      <c r="AB1378" s="144"/>
      <c r="AC1378" s="59" t="str">
        <f t="shared" si="138"/>
        <v>PHARMACY</v>
      </c>
      <c r="AD1378" s="79" t="str">
        <f t="shared" si="139"/>
        <v>PHARMACY-101</v>
      </c>
      <c r="AE1378" s="79" t="str">
        <f t="shared" si="140"/>
        <v>PHARMACY-101-9</v>
      </c>
      <c r="AF1378" s="27" t="s">
        <v>5847</v>
      </c>
      <c r="AG1378" s="21" t="str">
        <f t="shared" si="141"/>
        <v>101</v>
      </c>
      <c r="AH1378" s="144"/>
      <c r="AI1378" s="59" t="str">
        <f t="shared" si="142"/>
        <v>-</v>
      </c>
      <c r="AJ1378" s="21" t="str">
        <f t="shared" si="143"/>
        <v>-</v>
      </c>
      <c r="AK1378" s="144"/>
      <c r="AL1378" s="154"/>
      <c r="AM1378" s="154"/>
      <c r="AN1378" s="154"/>
      <c r="AO1378" s="154"/>
      <c r="AP1378" s="144"/>
    </row>
    <row r="1379" spans="9:42">
      <c r="I1379" s="144"/>
      <c r="J1379" s="154"/>
      <c r="K1379" s="154"/>
      <c r="L1379" s="144"/>
      <c r="M1379" s="144"/>
      <c r="N1379" s="144"/>
      <c r="O1379" s="144"/>
      <c r="P1379" s="144"/>
      <c r="Q1379" s="144"/>
      <c r="R1379" s="144"/>
      <c r="S1379" s="42" t="s">
        <v>3114</v>
      </c>
      <c r="T1379" s="26" t="s">
        <v>5848</v>
      </c>
      <c r="U1379" s="144"/>
      <c r="V1379" s="65"/>
      <c r="W1379" s="65"/>
      <c r="X1379" s="65"/>
      <c r="Y1379" s="65"/>
      <c r="Z1379" s="144"/>
      <c r="AA1379" s="49" t="s">
        <v>5849</v>
      </c>
      <c r="AB1379" s="144"/>
      <c r="AC1379" s="59" t="str">
        <f t="shared" si="138"/>
        <v>PHARMACY</v>
      </c>
      <c r="AD1379" s="79" t="str">
        <f t="shared" si="139"/>
        <v>PHARMACY-101</v>
      </c>
      <c r="AE1379" s="79" t="str">
        <f t="shared" si="140"/>
        <v>PHARMACY-101-10</v>
      </c>
      <c r="AF1379" s="27" t="s">
        <v>5849</v>
      </c>
      <c r="AG1379" s="21" t="str">
        <f t="shared" si="141"/>
        <v>101</v>
      </c>
      <c r="AH1379" s="144"/>
      <c r="AI1379" s="59" t="str">
        <f t="shared" si="142"/>
        <v>-</v>
      </c>
      <c r="AJ1379" s="21" t="str">
        <f t="shared" si="143"/>
        <v>-</v>
      </c>
      <c r="AK1379" s="144"/>
      <c r="AL1379" s="154"/>
      <c r="AM1379" s="154"/>
      <c r="AN1379" s="154"/>
      <c r="AO1379" s="154"/>
      <c r="AP1379" s="144"/>
    </row>
    <row r="1380" spans="9:42">
      <c r="I1380" s="144"/>
      <c r="J1380" s="154"/>
      <c r="K1380" s="154"/>
      <c r="L1380" s="144"/>
      <c r="M1380" s="144"/>
      <c r="N1380" s="144"/>
      <c r="O1380" s="144"/>
      <c r="P1380" s="144"/>
      <c r="Q1380" s="144"/>
      <c r="R1380" s="144"/>
      <c r="S1380" s="42" t="s">
        <v>3118</v>
      </c>
      <c r="T1380" s="26" t="s">
        <v>5850</v>
      </c>
      <c r="U1380" s="144"/>
      <c r="V1380" s="65"/>
      <c r="W1380" s="65"/>
      <c r="X1380" s="65"/>
      <c r="Y1380" s="65"/>
      <c r="Z1380" s="144"/>
      <c r="AA1380" s="49" t="s">
        <v>5851</v>
      </c>
      <c r="AB1380" s="144"/>
      <c r="AC1380" s="59" t="str">
        <f t="shared" si="138"/>
        <v>CRIMELAB</v>
      </c>
      <c r="AD1380" s="79" t="str">
        <f t="shared" si="139"/>
        <v>CRIMELAB-101</v>
      </c>
      <c r="AE1380" s="79" t="str">
        <f t="shared" si="140"/>
        <v>CRIMELAB-101-1</v>
      </c>
      <c r="AF1380" s="27" t="s">
        <v>5851</v>
      </c>
      <c r="AG1380" s="21" t="str">
        <f t="shared" si="141"/>
        <v>101</v>
      </c>
      <c r="AH1380" s="144"/>
      <c r="AI1380" s="59" t="str">
        <f t="shared" si="142"/>
        <v>-</v>
      </c>
      <c r="AJ1380" s="21" t="str">
        <f t="shared" si="143"/>
        <v>-</v>
      </c>
      <c r="AK1380" s="144"/>
      <c r="AL1380" s="154"/>
      <c r="AM1380" s="154"/>
      <c r="AN1380" s="154"/>
      <c r="AO1380" s="154"/>
      <c r="AP1380" s="144"/>
    </row>
    <row r="1381" spans="9:42">
      <c r="I1381" s="144"/>
      <c r="J1381" s="154"/>
      <c r="K1381" s="154"/>
      <c r="L1381" s="144"/>
      <c r="M1381" s="144"/>
      <c r="N1381" s="144"/>
      <c r="O1381" s="144"/>
      <c r="P1381" s="144"/>
      <c r="Q1381" s="144"/>
      <c r="R1381" s="144"/>
      <c r="S1381" s="42" t="s">
        <v>3122</v>
      </c>
      <c r="T1381" s="26" t="s">
        <v>5852</v>
      </c>
      <c r="U1381" s="144"/>
      <c r="V1381" s="65"/>
      <c r="W1381" s="65"/>
      <c r="X1381" s="65"/>
      <c r="Y1381" s="65"/>
      <c r="Z1381" s="144"/>
      <c r="AA1381" s="49" t="s">
        <v>5853</v>
      </c>
      <c r="AB1381" s="144"/>
      <c r="AC1381" s="59" t="str">
        <f t="shared" si="138"/>
        <v>PHARMACY</v>
      </c>
      <c r="AD1381" s="79" t="str">
        <f t="shared" si="139"/>
        <v>PHARMACY-101</v>
      </c>
      <c r="AE1381" s="79" t="str">
        <f t="shared" si="140"/>
        <v>PHARMACY-101-11</v>
      </c>
      <c r="AF1381" s="27" t="s">
        <v>5853</v>
      </c>
      <c r="AG1381" s="21" t="str">
        <f t="shared" si="141"/>
        <v>101</v>
      </c>
      <c r="AH1381" s="144"/>
      <c r="AI1381" s="59" t="str">
        <f t="shared" si="142"/>
        <v>-</v>
      </c>
      <c r="AJ1381" s="21" t="str">
        <f t="shared" si="143"/>
        <v>-</v>
      </c>
      <c r="AK1381" s="144"/>
      <c r="AL1381" s="154"/>
      <c r="AM1381" s="154"/>
      <c r="AN1381" s="154"/>
      <c r="AO1381" s="154"/>
      <c r="AP1381" s="144"/>
    </row>
    <row r="1382" spans="9:42">
      <c r="I1382" s="144"/>
      <c r="J1382" s="154"/>
      <c r="K1382" s="154"/>
      <c r="L1382" s="144"/>
      <c r="M1382" s="144"/>
      <c r="N1382" s="144"/>
      <c r="O1382" s="144"/>
      <c r="P1382" s="144"/>
      <c r="Q1382" s="144"/>
      <c r="R1382" s="144"/>
      <c r="S1382" s="42" t="s">
        <v>5854</v>
      </c>
      <c r="T1382" s="26" t="s">
        <v>5855</v>
      </c>
      <c r="U1382" s="144"/>
      <c r="V1382" s="65"/>
      <c r="W1382" s="65"/>
      <c r="X1382" s="65"/>
      <c r="Y1382" s="65"/>
      <c r="Z1382" s="144"/>
      <c r="AA1382" s="49" t="s">
        <v>5856</v>
      </c>
      <c r="AB1382" s="144"/>
      <c r="AC1382" s="59" t="str">
        <f t="shared" si="138"/>
        <v>PHARMACY</v>
      </c>
      <c r="AD1382" s="79" t="str">
        <f t="shared" si="139"/>
        <v>PHARMACY-101</v>
      </c>
      <c r="AE1382" s="79" t="str">
        <f t="shared" si="140"/>
        <v>PHARMACY-101-12</v>
      </c>
      <c r="AF1382" s="27" t="s">
        <v>5856</v>
      </c>
      <c r="AG1382" s="21" t="str">
        <f t="shared" si="141"/>
        <v>101</v>
      </c>
      <c r="AH1382" s="144"/>
      <c r="AI1382" s="59" t="str">
        <f t="shared" si="142"/>
        <v>-</v>
      </c>
      <c r="AJ1382" s="21" t="str">
        <f t="shared" si="143"/>
        <v>-</v>
      </c>
      <c r="AK1382" s="144"/>
      <c r="AL1382" s="154"/>
      <c r="AM1382" s="154"/>
      <c r="AN1382" s="154"/>
      <c r="AO1382" s="154"/>
      <c r="AP1382" s="144"/>
    </row>
    <row r="1383" spans="9:42">
      <c r="I1383" s="144"/>
      <c r="J1383" s="154"/>
      <c r="K1383" s="154"/>
      <c r="L1383" s="144"/>
      <c r="M1383" s="144"/>
      <c r="N1383" s="144"/>
      <c r="O1383" s="144"/>
      <c r="P1383" s="144"/>
      <c r="Q1383" s="144"/>
      <c r="R1383" s="144"/>
      <c r="S1383" s="42" t="s">
        <v>5857</v>
      </c>
      <c r="T1383" s="26" t="s">
        <v>5858</v>
      </c>
      <c r="U1383" s="144"/>
      <c r="V1383" s="65"/>
      <c r="W1383" s="65"/>
      <c r="X1383" s="65"/>
      <c r="Y1383" s="65"/>
      <c r="Z1383" s="144"/>
      <c r="AA1383" s="49" t="s">
        <v>5859</v>
      </c>
      <c r="AB1383" s="144"/>
      <c r="AC1383" s="59" t="str">
        <f t="shared" si="138"/>
        <v>PHARMACY</v>
      </c>
      <c r="AD1383" s="79" t="str">
        <f t="shared" si="139"/>
        <v>PHARMACY-101</v>
      </c>
      <c r="AE1383" s="79" t="str">
        <f t="shared" si="140"/>
        <v>PHARMACY-101-13</v>
      </c>
      <c r="AF1383" s="27" t="s">
        <v>5859</v>
      </c>
      <c r="AG1383" s="21" t="str">
        <f t="shared" si="141"/>
        <v>101</v>
      </c>
      <c r="AH1383" s="144"/>
      <c r="AI1383" s="59" t="str">
        <f t="shared" si="142"/>
        <v>-</v>
      </c>
      <c r="AJ1383" s="21" t="str">
        <f t="shared" si="143"/>
        <v>-</v>
      </c>
      <c r="AK1383" s="144"/>
      <c r="AL1383" s="154"/>
      <c r="AM1383" s="154"/>
      <c r="AN1383" s="154"/>
      <c r="AO1383" s="154"/>
      <c r="AP1383" s="144"/>
    </row>
    <row r="1384" spans="9:42">
      <c r="I1384" s="144"/>
      <c r="J1384" s="154"/>
      <c r="K1384" s="154"/>
      <c r="L1384" s="144"/>
      <c r="M1384" s="144"/>
      <c r="N1384" s="144"/>
      <c r="O1384" s="144"/>
      <c r="P1384" s="144"/>
      <c r="Q1384" s="144"/>
      <c r="R1384" s="144"/>
      <c r="S1384" s="42" t="s">
        <v>5860</v>
      </c>
      <c r="T1384" s="26" t="s">
        <v>5861</v>
      </c>
      <c r="U1384" s="144"/>
      <c r="V1384" s="65"/>
      <c r="W1384" s="65"/>
      <c r="X1384" s="65"/>
      <c r="Y1384" s="65"/>
      <c r="Z1384" s="144"/>
      <c r="AA1384" s="49" t="s">
        <v>5862</v>
      </c>
      <c r="AB1384" s="144"/>
      <c r="AC1384" s="59" t="str">
        <f t="shared" si="138"/>
        <v>PHARMACY</v>
      </c>
      <c r="AD1384" s="79" t="str">
        <f t="shared" si="139"/>
        <v>PHARMACY-101</v>
      </c>
      <c r="AE1384" s="79" t="str">
        <f t="shared" si="140"/>
        <v>PHARMACY-101-14</v>
      </c>
      <c r="AF1384" s="27" t="s">
        <v>5862</v>
      </c>
      <c r="AG1384" s="21" t="str">
        <f t="shared" si="141"/>
        <v>101</v>
      </c>
      <c r="AH1384" s="144"/>
      <c r="AI1384" s="59" t="str">
        <f t="shared" si="142"/>
        <v>-</v>
      </c>
      <c r="AJ1384" s="21" t="str">
        <f t="shared" si="143"/>
        <v>-</v>
      </c>
      <c r="AK1384" s="144"/>
      <c r="AL1384" s="154"/>
      <c r="AM1384" s="154"/>
      <c r="AN1384" s="154"/>
      <c r="AO1384" s="154"/>
      <c r="AP1384" s="144"/>
    </row>
    <row r="1385" spans="9:42">
      <c r="I1385" s="144"/>
      <c r="J1385" s="154"/>
      <c r="K1385" s="154"/>
      <c r="L1385" s="144"/>
      <c r="M1385" s="144"/>
      <c r="N1385" s="144"/>
      <c r="O1385" s="144"/>
      <c r="P1385" s="144"/>
      <c r="Q1385" s="144"/>
      <c r="R1385" s="144"/>
      <c r="S1385" s="42" t="s">
        <v>5863</v>
      </c>
      <c r="T1385" s="26" t="s">
        <v>5864</v>
      </c>
      <c r="U1385" s="144"/>
      <c r="V1385" s="65"/>
      <c r="W1385" s="65"/>
      <c r="X1385" s="65"/>
      <c r="Y1385" s="65"/>
      <c r="Z1385" s="144"/>
      <c r="AA1385" s="49" t="s">
        <v>5865</v>
      </c>
      <c r="AB1385" s="144"/>
      <c r="AC1385" s="59" t="str">
        <f t="shared" si="138"/>
        <v>UCAS</v>
      </c>
      <c r="AD1385" s="79" t="str">
        <f t="shared" si="139"/>
        <v>UCAS-101</v>
      </c>
      <c r="AE1385" s="79" t="str">
        <f t="shared" si="140"/>
        <v>UCAS-101-1</v>
      </c>
      <c r="AF1385" s="27" t="s">
        <v>5865</v>
      </c>
      <c r="AG1385" s="21" t="str">
        <f t="shared" si="141"/>
        <v>101</v>
      </c>
      <c r="AH1385" s="144"/>
      <c r="AI1385" s="59" t="str">
        <f t="shared" si="142"/>
        <v>-</v>
      </c>
      <c r="AJ1385" s="21" t="str">
        <f t="shared" si="143"/>
        <v>-</v>
      </c>
      <c r="AK1385" s="144"/>
      <c r="AL1385" s="154"/>
      <c r="AM1385" s="154"/>
      <c r="AN1385" s="154"/>
      <c r="AO1385" s="154"/>
      <c r="AP1385" s="144"/>
    </row>
    <row r="1386" spans="9:42">
      <c r="I1386" s="144"/>
      <c r="J1386" s="154"/>
      <c r="K1386" s="154"/>
      <c r="L1386" s="144"/>
      <c r="M1386" s="144"/>
      <c r="N1386" s="144"/>
      <c r="O1386" s="144"/>
      <c r="P1386" s="144"/>
      <c r="Q1386" s="144"/>
      <c r="R1386" s="144"/>
      <c r="S1386" s="42" t="s">
        <v>5866</v>
      </c>
      <c r="T1386" s="26" t="s">
        <v>5867</v>
      </c>
      <c r="U1386" s="144"/>
      <c r="V1386" s="65"/>
      <c r="W1386" s="65"/>
      <c r="X1386" s="65"/>
      <c r="Y1386" s="65"/>
      <c r="Z1386" s="144"/>
      <c r="AA1386" s="49" t="s">
        <v>5868</v>
      </c>
      <c r="AB1386" s="144"/>
      <c r="AC1386" s="59" t="str">
        <f t="shared" si="138"/>
        <v>UCAS</v>
      </c>
      <c r="AD1386" s="79" t="str">
        <f t="shared" si="139"/>
        <v>UCAS-101</v>
      </c>
      <c r="AE1386" s="79" t="str">
        <f t="shared" si="140"/>
        <v>UCAS-101-2</v>
      </c>
      <c r="AF1386" s="27" t="s">
        <v>5868</v>
      </c>
      <c r="AG1386" s="21" t="str">
        <f t="shared" si="141"/>
        <v>101</v>
      </c>
      <c r="AH1386" s="144"/>
      <c r="AI1386" s="59" t="str">
        <f t="shared" si="142"/>
        <v>-</v>
      </c>
      <c r="AJ1386" s="21" t="str">
        <f t="shared" si="143"/>
        <v>-</v>
      </c>
      <c r="AK1386" s="144"/>
      <c r="AL1386" s="154"/>
      <c r="AM1386" s="154"/>
      <c r="AN1386" s="154"/>
      <c r="AO1386" s="154"/>
      <c r="AP1386" s="144"/>
    </row>
    <row r="1387" spans="9:42">
      <c r="I1387" s="144"/>
      <c r="J1387" s="154"/>
      <c r="K1387" s="154"/>
      <c r="L1387" s="144"/>
      <c r="M1387" s="144"/>
      <c r="N1387" s="144"/>
      <c r="O1387" s="144"/>
      <c r="P1387" s="144"/>
      <c r="Q1387" s="144"/>
      <c r="R1387" s="144"/>
      <c r="S1387" s="42" t="s">
        <v>5869</v>
      </c>
      <c r="T1387" s="26" t="s">
        <v>5870</v>
      </c>
      <c r="U1387" s="144"/>
      <c r="V1387" s="65"/>
      <c r="W1387" s="65"/>
      <c r="X1387" s="65"/>
      <c r="Y1387" s="65"/>
      <c r="Z1387" s="144"/>
      <c r="AA1387" s="49" t="s">
        <v>5871</v>
      </c>
      <c r="AB1387" s="144"/>
      <c r="AC1387" s="59" t="str">
        <f t="shared" si="138"/>
        <v>UCAS</v>
      </c>
      <c r="AD1387" s="79" t="str">
        <f t="shared" si="139"/>
        <v>UCAS-101</v>
      </c>
      <c r="AE1387" s="79" t="str">
        <f t="shared" si="140"/>
        <v>UCAS-101-3</v>
      </c>
      <c r="AF1387" s="27" t="s">
        <v>5871</v>
      </c>
      <c r="AG1387" s="21" t="str">
        <f t="shared" si="141"/>
        <v>101</v>
      </c>
      <c r="AH1387" s="144"/>
      <c r="AI1387" s="59" t="str">
        <f t="shared" si="142"/>
        <v>-</v>
      </c>
      <c r="AJ1387" s="21" t="str">
        <f t="shared" si="143"/>
        <v>-</v>
      </c>
      <c r="AK1387" s="144"/>
      <c r="AL1387" s="154"/>
      <c r="AM1387" s="154"/>
      <c r="AN1387" s="154"/>
      <c r="AO1387" s="154"/>
      <c r="AP1387" s="144"/>
    </row>
    <row r="1388" spans="9:42">
      <c r="I1388" s="144"/>
      <c r="J1388" s="154"/>
      <c r="K1388" s="154"/>
      <c r="L1388" s="144"/>
      <c r="M1388" s="144"/>
      <c r="N1388" s="144"/>
      <c r="O1388" s="144"/>
      <c r="P1388" s="144"/>
      <c r="Q1388" s="144"/>
      <c r="R1388" s="144"/>
      <c r="S1388" s="42" t="s">
        <v>5872</v>
      </c>
      <c r="T1388" s="26" t="s">
        <v>5873</v>
      </c>
      <c r="U1388" s="144"/>
      <c r="V1388" s="65"/>
      <c r="W1388" s="65"/>
      <c r="X1388" s="65"/>
      <c r="Y1388" s="65"/>
      <c r="Z1388" s="144"/>
      <c r="AA1388" s="49" t="s">
        <v>5874</v>
      </c>
      <c r="AB1388" s="144"/>
      <c r="AC1388" s="59" t="str">
        <f t="shared" si="138"/>
        <v>UCAS</v>
      </c>
      <c r="AD1388" s="79" t="str">
        <f t="shared" si="139"/>
        <v>UCAS-101</v>
      </c>
      <c r="AE1388" s="79" t="str">
        <f t="shared" si="140"/>
        <v>UCAS-101-4</v>
      </c>
      <c r="AF1388" s="27" t="s">
        <v>5874</v>
      </c>
      <c r="AG1388" s="21" t="str">
        <f t="shared" si="141"/>
        <v>101</v>
      </c>
      <c r="AH1388" s="144"/>
      <c r="AI1388" s="59" t="str">
        <f t="shared" si="142"/>
        <v>-</v>
      </c>
      <c r="AJ1388" s="21" t="str">
        <f t="shared" si="143"/>
        <v>-</v>
      </c>
      <c r="AK1388" s="144"/>
      <c r="AL1388" s="154"/>
      <c r="AM1388" s="154"/>
      <c r="AN1388" s="154"/>
      <c r="AO1388" s="154"/>
      <c r="AP1388" s="144"/>
    </row>
    <row r="1389" spans="9:42">
      <c r="I1389" s="144"/>
      <c r="J1389" s="154"/>
      <c r="K1389" s="154"/>
      <c r="L1389" s="144"/>
      <c r="M1389" s="144"/>
      <c r="N1389" s="144"/>
      <c r="O1389" s="144"/>
      <c r="P1389" s="144"/>
      <c r="Q1389" s="144"/>
      <c r="R1389" s="144"/>
      <c r="S1389" s="42" t="s">
        <v>5875</v>
      </c>
      <c r="T1389" s="26" t="s">
        <v>5876</v>
      </c>
      <c r="U1389" s="144"/>
      <c r="V1389" s="65"/>
      <c r="W1389" s="65"/>
      <c r="X1389" s="65"/>
      <c r="Y1389" s="65"/>
      <c r="Z1389" s="144"/>
      <c r="AA1389" s="49" t="s">
        <v>5877</v>
      </c>
      <c r="AB1389" s="144"/>
      <c r="AC1389" s="59" t="str">
        <f t="shared" si="138"/>
        <v>UCAS</v>
      </c>
      <c r="AD1389" s="79" t="str">
        <f t="shared" si="139"/>
        <v>UCAS-101</v>
      </c>
      <c r="AE1389" s="79" t="str">
        <f t="shared" si="140"/>
        <v>UCAS-101-5</v>
      </c>
      <c r="AF1389" s="27" t="s">
        <v>5877</v>
      </c>
      <c r="AG1389" s="21" t="str">
        <f t="shared" si="141"/>
        <v>101</v>
      </c>
      <c r="AH1389" s="144"/>
      <c r="AI1389" s="59" t="str">
        <f t="shared" si="142"/>
        <v>-</v>
      </c>
      <c r="AJ1389" s="21" t="str">
        <f t="shared" si="143"/>
        <v>-</v>
      </c>
      <c r="AK1389" s="144"/>
      <c r="AL1389" s="154"/>
      <c r="AM1389" s="154"/>
      <c r="AN1389" s="154"/>
      <c r="AO1389" s="154"/>
      <c r="AP1389" s="144"/>
    </row>
    <row r="1390" spans="9:42">
      <c r="I1390" s="144"/>
      <c r="J1390" s="154"/>
      <c r="K1390" s="154"/>
      <c r="L1390" s="144"/>
      <c r="M1390" s="144"/>
      <c r="N1390" s="144"/>
      <c r="O1390" s="144"/>
      <c r="P1390" s="144"/>
      <c r="Q1390" s="144"/>
      <c r="R1390" s="144"/>
      <c r="S1390" s="42" t="s">
        <v>5878</v>
      </c>
      <c r="T1390" s="26" t="s">
        <v>5879</v>
      </c>
      <c r="U1390" s="144"/>
      <c r="V1390" s="65"/>
      <c r="W1390" s="65"/>
      <c r="X1390" s="65"/>
      <c r="Y1390" s="65"/>
      <c r="Z1390" s="144"/>
      <c r="AA1390" s="49" t="s">
        <v>5880</v>
      </c>
      <c r="AB1390" s="144"/>
      <c r="AC1390" s="59" t="str">
        <f t="shared" si="138"/>
        <v>UCAS</v>
      </c>
      <c r="AD1390" s="79" t="str">
        <f t="shared" si="139"/>
        <v>UCAS-101</v>
      </c>
      <c r="AE1390" s="79" t="str">
        <f t="shared" si="140"/>
        <v>UCAS-101-6</v>
      </c>
      <c r="AF1390" s="27" t="s">
        <v>5880</v>
      </c>
      <c r="AG1390" s="21" t="str">
        <f t="shared" si="141"/>
        <v>101</v>
      </c>
      <c r="AH1390" s="144"/>
      <c r="AI1390" s="59" t="str">
        <f t="shared" si="142"/>
        <v>-</v>
      </c>
      <c r="AJ1390" s="21" t="str">
        <f t="shared" si="143"/>
        <v>-</v>
      </c>
      <c r="AK1390" s="144"/>
      <c r="AL1390" s="154"/>
      <c r="AM1390" s="154"/>
      <c r="AN1390" s="154"/>
      <c r="AO1390" s="154"/>
      <c r="AP1390" s="144"/>
    </row>
    <row r="1391" spans="9:42">
      <c r="I1391" s="144"/>
      <c r="J1391" s="154"/>
      <c r="K1391" s="154"/>
      <c r="L1391" s="144"/>
      <c r="M1391" s="144"/>
      <c r="N1391" s="144"/>
      <c r="O1391" s="144"/>
      <c r="P1391" s="144"/>
      <c r="Q1391" s="144"/>
      <c r="R1391" s="144"/>
      <c r="S1391" s="42" t="s">
        <v>5881</v>
      </c>
      <c r="T1391" s="26" t="s">
        <v>5882</v>
      </c>
      <c r="U1391" s="144"/>
      <c r="V1391" s="65"/>
      <c r="W1391" s="65"/>
      <c r="X1391" s="65"/>
      <c r="Y1391" s="65"/>
      <c r="Z1391" s="144"/>
      <c r="AA1391" s="49" t="s">
        <v>5883</v>
      </c>
      <c r="AB1391" s="144"/>
      <c r="AC1391" s="59" t="str">
        <f t="shared" si="138"/>
        <v>UCAS</v>
      </c>
      <c r="AD1391" s="79" t="str">
        <f t="shared" si="139"/>
        <v>UCAS-101</v>
      </c>
      <c r="AE1391" s="79" t="str">
        <f t="shared" si="140"/>
        <v>UCAS-101-7</v>
      </c>
      <c r="AF1391" s="27" t="s">
        <v>5883</v>
      </c>
      <c r="AG1391" s="21" t="str">
        <f t="shared" si="141"/>
        <v>101</v>
      </c>
      <c r="AH1391" s="144"/>
      <c r="AI1391" s="59" t="str">
        <f t="shared" si="142"/>
        <v>-</v>
      </c>
      <c r="AJ1391" s="21" t="str">
        <f t="shared" si="143"/>
        <v>-</v>
      </c>
      <c r="AK1391" s="144"/>
      <c r="AL1391" s="154"/>
      <c r="AM1391" s="154"/>
      <c r="AN1391" s="154"/>
      <c r="AO1391" s="154"/>
      <c r="AP1391" s="144"/>
    </row>
    <row r="1392" spans="9:42">
      <c r="I1392" s="144"/>
      <c r="J1392" s="154"/>
      <c r="K1392" s="154"/>
      <c r="L1392" s="144"/>
      <c r="M1392" s="144"/>
      <c r="N1392" s="144"/>
      <c r="O1392" s="144"/>
      <c r="P1392" s="144"/>
      <c r="Q1392" s="144"/>
      <c r="R1392" s="144"/>
      <c r="S1392" s="42" t="s">
        <v>5884</v>
      </c>
      <c r="T1392" s="26" t="s">
        <v>5885</v>
      </c>
      <c r="U1392" s="144"/>
      <c r="V1392" s="65"/>
      <c r="W1392" s="65"/>
      <c r="X1392" s="65"/>
      <c r="Y1392" s="65"/>
      <c r="Z1392" s="144"/>
      <c r="AA1392" s="49" t="s">
        <v>5886</v>
      </c>
      <c r="AB1392" s="144"/>
      <c r="AC1392" s="59" t="str">
        <f t="shared" si="138"/>
        <v>PROVOST-Global_Strategies</v>
      </c>
      <c r="AD1392" s="79" t="str">
        <f t="shared" si="139"/>
        <v>PROVOST-Global_Strategies-101</v>
      </c>
      <c r="AE1392" s="79" t="str">
        <f t="shared" si="140"/>
        <v>PROVOST-Global_Strategies-101-3</v>
      </c>
      <c r="AF1392" s="27" t="s">
        <v>5886</v>
      </c>
      <c r="AG1392" s="21" t="str">
        <f t="shared" si="141"/>
        <v>101</v>
      </c>
      <c r="AH1392" s="144"/>
      <c r="AI1392" s="59" t="str">
        <f t="shared" si="142"/>
        <v>-</v>
      </c>
      <c r="AJ1392" s="21" t="str">
        <f t="shared" si="143"/>
        <v>-</v>
      </c>
      <c r="AK1392" s="144"/>
      <c r="AL1392" s="154"/>
      <c r="AM1392" s="154"/>
      <c r="AN1392" s="154"/>
      <c r="AO1392" s="154"/>
      <c r="AP1392" s="144"/>
    </row>
    <row r="1393" spans="9:42">
      <c r="I1393" s="144"/>
      <c r="J1393" s="154"/>
      <c r="K1393" s="154"/>
      <c r="L1393" s="144"/>
      <c r="M1393" s="144"/>
      <c r="N1393" s="144"/>
      <c r="O1393" s="144"/>
      <c r="P1393" s="144"/>
      <c r="Q1393" s="144"/>
      <c r="R1393" s="144"/>
      <c r="S1393" s="42" t="s">
        <v>5887</v>
      </c>
      <c r="T1393" s="26" t="s">
        <v>5888</v>
      </c>
      <c r="U1393" s="144"/>
      <c r="V1393" s="65"/>
      <c r="W1393" s="65"/>
      <c r="X1393" s="65"/>
      <c r="Y1393" s="65"/>
      <c r="Z1393" s="144"/>
      <c r="AA1393" s="49" t="s">
        <v>5889</v>
      </c>
      <c r="AB1393" s="144"/>
      <c r="AC1393" s="59" t="str">
        <f t="shared" si="138"/>
        <v>GSO</v>
      </c>
      <c r="AD1393" s="79" t="str">
        <f t="shared" si="139"/>
        <v>GSO-101</v>
      </c>
      <c r="AE1393" s="79" t="str">
        <f t="shared" si="140"/>
        <v>GSO-101-1</v>
      </c>
      <c r="AF1393" s="27" t="s">
        <v>5889</v>
      </c>
      <c r="AG1393" s="21" t="str">
        <f t="shared" si="141"/>
        <v>101</v>
      </c>
      <c r="AH1393" s="144"/>
      <c r="AI1393" s="59" t="str">
        <f t="shared" si="142"/>
        <v>-</v>
      </c>
      <c r="AJ1393" s="21" t="str">
        <f t="shared" si="143"/>
        <v>-</v>
      </c>
      <c r="AK1393" s="144"/>
      <c r="AL1393" s="154"/>
      <c r="AM1393" s="154"/>
      <c r="AN1393" s="154"/>
      <c r="AO1393" s="154"/>
      <c r="AP1393" s="144"/>
    </row>
    <row r="1394" spans="9:42">
      <c r="I1394" s="144"/>
      <c r="J1394" s="154"/>
      <c r="K1394" s="154"/>
      <c r="L1394" s="144"/>
      <c r="M1394" s="144"/>
      <c r="N1394" s="144"/>
      <c r="O1394" s="144"/>
      <c r="P1394" s="144"/>
      <c r="Q1394" s="144"/>
      <c r="R1394" s="144"/>
      <c r="S1394" s="42" t="s">
        <v>5890</v>
      </c>
      <c r="T1394" s="26" t="s">
        <v>5891</v>
      </c>
      <c r="U1394" s="144"/>
      <c r="V1394" s="65"/>
      <c r="W1394" s="65"/>
      <c r="X1394" s="65"/>
      <c r="Y1394" s="65"/>
      <c r="Z1394" s="144"/>
      <c r="AA1394" s="49" t="s">
        <v>5892</v>
      </c>
      <c r="AB1394" s="144"/>
      <c r="AC1394" s="59" t="str">
        <f t="shared" si="138"/>
        <v>NBC_FACILITIESOPER</v>
      </c>
      <c r="AD1394" s="79" t="str">
        <f t="shared" si="139"/>
        <v>NBC_FACILITIESOPER-101</v>
      </c>
      <c r="AE1394" s="79" t="str">
        <f t="shared" si="140"/>
        <v>NBC_FACILITIESOPER-101-1</v>
      </c>
      <c r="AF1394" s="27" t="s">
        <v>5892</v>
      </c>
      <c r="AG1394" s="21" t="str">
        <f t="shared" si="141"/>
        <v>101</v>
      </c>
      <c r="AH1394" s="144"/>
      <c r="AI1394" s="59" t="str">
        <f t="shared" si="142"/>
        <v>-</v>
      </c>
      <c r="AJ1394" s="21" t="str">
        <f t="shared" si="143"/>
        <v>-</v>
      </c>
      <c r="AK1394" s="144"/>
      <c r="AL1394" s="154"/>
      <c r="AM1394" s="154"/>
      <c r="AN1394" s="154"/>
      <c r="AO1394" s="154"/>
      <c r="AP1394" s="144"/>
    </row>
    <row r="1395" spans="9:42">
      <c r="I1395" s="144"/>
      <c r="J1395" s="154"/>
      <c r="K1395" s="154"/>
      <c r="L1395" s="144"/>
      <c r="M1395" s="144"/>
      <c r="N1395" s="144"/>
      <c r="O1395" s="144"/>
      <c r="P1395" s="144"/>
      <c r="Q1395" s="144"/>
      <c r="R1395" s="144"/>
      <c r="S1395" s="42" t="s">
        <v>5893</v>
      </c>
      <c r="T1395" s="26" t="s">
        <v>5894</v>
      </c>
      <c r="U1395" s="144"/>
      <c r="V1395" s="65"/>
      <c r="W1395" s="65"/>
      <c r="X1395" s="65"/>
      <c r="Y1395" s="65"/>
      <c r="Z1395" s="144"/>
      <c r="AA1395" s="49" t="s">
        <v>5895</v>
      </c>
      <c r="AB1395" s="144"/>
      <c r="AC1395" s="59" t="str">
        <f t="shared" si="138"/>
        <v>NBC_FACILITIESOPER</v>
      </c>
      <c r="AD1395" s="79" t="str">
        <f t="shared" si="139"/>
        <v>NBC_FACILITIESOPER-101</v>
      </c>
      <c r="AE1395" s="79" t="str">
        <f t="shared" si="140"/>
        <v>NBC_FACILITIESOPER-101-2</v>
      </c>
      <c r="AF1395" s="27" t="s">
        <v>5895</v>
      </c>
      <c r="AG1395" s="21" t="str">
        <f t="shared" si="141"/>
        <v>101</v>
      </c>
      <c r="AH1395" s="144"/>
      <c r="AI1395" s="59" t="str">
        <f t="shared" si="142"/>
        <v>-</v>
      </c>
      <c r="AJ1395" s="21" t="str">
        <f t="shared" si="143"/>
        <v>-</v>
      </c>
      <c r="AK1395" s="144"/>
      <c r="AL1395" s="154"/>
      <c r="AM1395" s="154"/>
      <c r="AN1395" s="154"/>
      <c r="AO1395" s="154"/>
      <c r="AP1395" s="144"/>
    </row>
    <row r="1396" spans="9:42">
      <c r="I1396" s="144"/>
      <c r="J1396" s="154"/>
      <c r="K1396" s="154"/>
      <c r="L1396" s="144"/>
      <c r="M1396" s="144"/>
      <c r="N1396" s="144"/>
      <c r="O1396" s="144"/>
      <c r="P1396" s="144"/>
      <c r="Q1396" s="144"/>
      <c r="R1396" s="144"/>
      <c r="S1396" s="42" t="s">
        <v>5896</v>
      </c>
      <c r="T1396" s="26" t="s">
        <v>5897</v>
      </c>
      <c r="U1396" s="144"/>
      <c r="V1396" s="65"/>
      <c r="W1396" s="65"/>
      <c r="X1396" s="65"/>
      <c r="Y1396" s="65"/>
      <c r="Z1396" s="144"/>
      <c r="AA1396" s="49" t="s">
        <v>5898</v>
      </c>
      <c r="AB1396" s="144"/>
      <c r="AC1396" s="59" t="str">
        <f t="shared" si="138"/>
        <v>GSO</v>
      </c>
      <c r="AD1396" s="79" t="str">
        <f t="shared" si="139"/>
        <v>GSO-101</v>
      </c>
      <c r="AE1396" s="79" t="str">
        <f t="shared" si="140"/>
        <v>GSO-101-2</v>
      </c>
      <c r="AF1396" s="27" t="s">
        <v>5898</v>
      </c>
      <c r="AG1396" s="21" t="str">
        <f t="shared" si="141"/>
        <v>101</v>
      </c>
      <c r="AH1396" s="144"/>
      <c r="AI1396" s="59" t="str">
        <f t="shared" si="142"/>
        <v>-</v>
      </c>
      <c r="AJ1396" s="21" t="str">
        <f t="shared" si="143"/>
        <v>-</v>
      </c>
      <c r="AK1396" s="144"/>
      <c r="AL1396" s="154"/>
      <c r="AM1396" s="154"/>
      <c r="AN1396" s="154"/>
      <c r="AO1396" s="154"/>
      <c r="AP1396" s="144"/>
    </row>
    <row r="1397" spans="9:42">
      <c r="I1397" s="144"/>
      <c r="J1397" s="154"/>
      <c r="K1397" s="154"/>
      <c r="L1397" s="144"/>
      <c r="M1397" s="144"/>
      <c r="N1397" s="144"/>
      <c r="O1397" s="144"/>
      <c r="P1397" s="144"/>
      <c r="Q1397" s="144"/>
      <c r="R1397" s="144"/>
      <c r="S1397" s="42" t="s">
        <v>5899</v>
      </c>
      <c r="T1397" s="26" t="s">
        <v>5900</v>
      </c>
      <c r="U1397" s="144"/>
      <c r="V1397" s="65"/>
      <c r="W1397" s="65"/>
      <c r="X1397" s="65"/>
      <c r="Y1397" s="65"/>
      <c r="Z1397" s="144"/>
      <c r="AA1397" s="49" t="s">
        <v>5901</v>
      </c>
      <c r="AB1397" s="144"/>
      <c r="AC1397" s="59" t="str">
        <f t="shared" si="138"/>
        <v>GSO</v>
      </c>
      <c r="AD1397" s="79" t="str">
        <f t="shared" si="139"/>
        <v>GSO-101</v>
      </c>
      <c r="AE1397" s="79" t="str">
        <f t="shared" si="140"/>
        <v>GSO-101-3</v>
      </c>
      <c r="AF1397" s="27" t="s">
        <v>5901</v>
      </c>
      <c r="AG1397" s="21" t="str">
        <f t="shared" si="141"/>
        <v>101</v>
      </c>
      <c r="AH1397" s="144"/>
      <c r="AI1397" s="59" t="str">
        <f t="shared" si="142"/>
        <v>-</v>
      </c>
      <c r="AJ1397" s="21" t="str">
        <f t="shared" si="143"/>
        <v>-</v>
      </c>
      <c r="AK1397" s="144"/>
      <c r="AL1397" s="154"/>
      <c r="AM1397" s="154"/>
      <c r="AN1397" s="154"/>
      <c r="AO1397" s="154"/>
      <c r="AP1397" s="144"/>
    </row>
    <row r="1398" spans="9:42">
      <c r="I1398" s="144"/>
      <c r="J1398" s="154"/>
      <c r="K1398" s="154"/>
      <c r="L1398" s="144"/>
      <c r="M1398" s="144"/>
      <c r="N1398" s="144"/>
      <c r="O1398" s="144"/>
      <c r="P1398" s="144"/>
      <c r="Q1398" s="144"/>
      <c r="R1398" s="144"/>
      <c r="S1398" s="42" t="s">
        <v>5902</v>
      </c>
      <c r="T1398" s="26" t="s">
        <v>5903</v>
      </c>
      <c r="U1398" s="144"/>
      <c r="V1398" s="65"/>
      <c r="W1398" s="65"/>
      <c r="X1398" s="65"/>
      <c r="Y1398" s="65"/>
      <c r="Z1398" s="144"/>
      <c r="AA1398" s="49" t="s">
        <v>5904</v>
      </c>
      <c r="AB1398" s="144"/>
      <c r="AC1398" s="59" t="str">
        <f t="shared" si="138"/>
        <v>GSO</v>
      </c>
      <c r="AD1398" s="79" t="str">
        <f t="shared" si="139"/>
        <v>GSO-101</v>
      </c>
      <c r="AE1398" s="79" t="str">
        <f t="shared" si="140"/>
        <v>GSO-101-4</v>
      </c>
      <c r="AF1398" s="27" t="s">
        <v>5904</v>
      </c>
      <c r="AG1398" s="21" t="str">
        <f t="shared" si="141"/>
        <v>101</v>
      </c>
      <c r="AH1398" s="144"/>
      <c r="AI1398" s="59" t="str">
        <f t="shared" si="142"/>
        <v>-</v>
      </c>
      <c r="AJ1398" s="21" t="str">
        <f t="shared" si="143"/>
        <v>-</v>
      </c>
      <c r="AK1398" s="144"/>
      <c r="AL1398" s="154"/>
      <c r="AM1398" s="154"/>
      <c r="AN1398" s="154"/>
      <c r="AO1398" s="154"/>
      <c r="AP1398" s="144"/>
    </row>
    <row r="1399" spans="9:42">
      <c r="I1399" s="144"/>
      <c r="J1399" s="154"/>
      <c r="K1399" s="154"/>
      <c r="L1399" s="144"/>
      <c r="M1399" s="144"/>
      <c r="N1399" s="144"/>
      <c r="O1399" s="144"/>
      <c r="P1399" s="144"/>
      <c r="Q1399" s="144"/>
      <c r="R1399" s="144"/>
      <c r="S1399" s="42" t="s">
        <v>5905</v>
      </c>
      <c r="T1399" s="26" t="s">
        <v>5906</v>
      </c>
      <c r="U1399" s="144"/>
      <c r="V1399" s="65"/>
      <c r="W1399" s="65"/>
      <c r="X1399" s="65"/>
      <c r="Y1399" s="65"/>
      <c r="Z1399" s="144"/>
      <c r="AA1399" s="49" t="s">
        <v>5907</v>
      </c>
      <c r="AB1399" s="144"/>
      <c r="AC1399" s="59" t="str">
        <f t="shared" si="138"/>
        <v>GSO</v>
      </c>
      <c r="AD1399" s="79" t="str">
        <f t="shared" si="139"/>
        <v>GSO-101</v>
      </c>
      <c r="AE1399" s="79" t="str">
        <f t="shared" si="140"/>
        <v>GSO-101-5</v>
      </c>
      <c r="AF1399" s="27" t="s">
        <v>5907</v>
      </c>
      <c r="AG1399" s="21" t="str">
        <f t="shared" si="141"/>
        <v>101</v>
      </c>
      <c r="AH1399" s="144"/>
      <c r="AI1399" s="59" t="str">
        <f t="shared" si="142"/>
        <v>-</v>
      </c>
      <c r="AJ1399" s="21" t="str">
        <f t="shared" si="143"/>
        <v>-</v>
      </c>
      <c r="AK1399" s="144"/>
      <c r="AL1399" s="154"/>
      <c r="AM1399" s="154"/>
      <c r="AN1399" s="154"/>
      <c r="AO1399" s="154"/>
      <c r="AP1399" s="144"/>
    </row>
    <row r="1400" spans="9:42">
      <c r="I1400" s="144"/>
      <c r="J1400" s="154"/>
      <c r="K1400" s="154"/>
      <c r="L1400" s="144"/>
      <c r="M1400" s="144"/>
      <c r="N1400" s="144"/>
      <c r="O1400" s="144"/>
      <c r="P1400" s="144"/>
      <c r="Q1400" s="144"/>
      <c r="R1400" s="144"/>
      <c r="S1400" s="42" t="s">
        <v>5908</v>
      </c>
      <c r="T1400" s="26" t="s">
        <v>5909</v>
      </c>
      <c r="U1400" s="144"/>
      <c r="V1400" s="65"/>
      <c r="W1400" s="65"/>
      <c r="X1400" s="65"/>
      <c r="Y1400" s="65"/>
      <c r="Z1400" s="144"/>
      <c r="AA1400" s="49" t="s">
        <v>5910</v>
      </c>
      <c r="AB1400" s="144"/>
      <c r="AC1400" s="59" t="str">
        <f t="shared" si="138"/>
        <v>GSO</v>
      </c>
      <c r="AD1400" s="79" t="str">
        <f t="shared" si="139"/>
        <v>GSO-101</v>
      </c>
      <c r="AE1400" s="79" t="str">
        <f t="shared" si="140"/>
        <v>GSO-101-6</v>
      </c>
      <c r="AF1400" s="27" t="s">
        <v>5910</v>
      </c>
      <c r="AG1400" s="21" t="str">
        <f t="shared" si="141"/>
        <v>101</v>
      </c>
      <c r="AH1400" s="144"/>
      <c r="AI1400" s="59" t="str">
        <f t="shared" si="142"/>
        <v>-</v>
      </c>
      <c r="AJ1400" s="21" t="str">
        <f t="shared" si="143"/>
        <v>-</v>
      </c>
      <c r="AK1400" s="144"/>
      <c r="AL1400" s="154"/>
      <c r="AM1400" s="154"/>
      <c r="AN1400" s="154"/>
      <c r="AO1400" s="154"/>
      <c r="AP1400" s="144"/>
    </row>
    <row r="1401" spans="9:42">
      <c r="I1401" s="144"/>
      <c r="J1401" s="154"/>
      <c r="K1401" s="154"/>
      <c r="L1401" s="144"/>
      <c r="M1401" s="144"/>
      <c r="N1401" s="144"/>
      <c r="O1401" s="144"/>
      <c r="P1401" s="144"/>
      <c r="Q1401" s="144"/>
      <c r="R1401" s="144"/>
      <c r="S1401" s="42" t="s">
        <v>5911</v>
      </c>
      <c r="T1401" s="26" t="s">
        <v>5912</v>
      </c>
      <c r="U1401" s="144"/>
      <c r="V1401" s="65"/>
      <c r="W1401" s="65"/>
      <c r="X1401" s="65"/>
      <c r="Y1401" s="65"/>
      <c r="Z1401" s="144"/>
      <c r="AA1401" s="49" t="s">
        <v>5913</v>
      </c>
      <c r="AB1401" s="144"/>
      <c r="AC1401" s="59" t="str">
        <f t="shared" si="138"/>
        <v>GSO</v>
      </c>
      <c r="AD1401" s="79" t="str">
        <f t="shared" si="139"/>
        <v>GSO-101</v>
      </c>
      <c r="AE1401" s="79" t="str">
        <f t="shared" si="140"/>
        <v>GSO-101-7</v>
      </c>
      <c r="AF1401" s="27" t="s">
        <v>5913</v>
      </c>
      <c r="AG1401" s="21" t="str">
        <f t="shared" si="141"/>
        <v>101</v>
      </c>
      <c r="AH1401" s="144"/>
      <c r="AI1401" s="59" t="str">
        <f t="shared" si="142"/>
        <v>-</v>
      </c>
      <c r="AJ1401" s="21" t="str">
        <f t="shared" si="143"/>
        <v>-</v>
      </c>
      <c r="AK1401" s="144"/>
      <c r="AL1401" s="154"/>
      <c r="AM1401" s="154"/>
      <c r="AN1401" s="154"/>
      <c r="AO1401" s="154"/>
      <c r="AP1401" s="144"/>
    </row>
    <row r="1402" spans="9:42">
      <c r="I1402" s="144"/>
      <c r="J1402" s="154"/>
      <c r="K1402" s="154"/>
      <c r="L1402" s="144"/>
      <c r="M1402" s="144"/>
      <c r="N1402" s="144"/>
      <c r="O1402" s="144"/>
      <c r="P1402" s="144"/>
      <c r="Q1402" s="144"/>
      <c r="R1402" s="144"/>
      <c r="S1402" s="42" t="s">
        <v>5914</v>
      </c>
      <c r="T1402" s="26" t="s">
        <v>5915</v>
      </c>
      <c r="U1402" s="144"/>
      <c r="V1402" s="65"/>
      <c r="W1402" s="65"/>
      <c r="X1402" s="65"/>
      <c r="Y1402" s="65"/>
      <c r="Z1402" s="144"/>
      <c r="AA1402" s="49" t="s">
        <v>5916</v>
      </c>
      <c r="AB1402" s="144"/>
      <c r="AC1402" s="59" t="str">
        <f t="shared" si="138"/>
        <v>GSO</v>
      </c>
      <c r="AD1402" s="79" t="str">
        <f t="shared" si="139"/>
        <v>GSO-101</v>
      </c>
      <c r="AE1402" s="79" t="str">
        <f t="shared" si="140"/>
        <v>GSO-101-8</v>
      </c>
      <c r="AF1402" s="27" t="s">
        <v>5916</v>
      </c>
      <c r="AG1402" s="21" t="str">
        <f t="shared" si="141"/>
        <v>101</v>
      </c>
      <c r="AH1402" s="144"/>
      <c r="AI1402" s="59" t="str">
        <f t="shared" si="142"/>
        <v>-</v>
      </c>
      <c r="AJ1402" s="21" t="str">
        <f t="shared" si="143"/>
        <v>-</v>
      </c>
      <c r="AK1402" s="144"/>
      <c r="AL1402" s="154"/>
      <c r="AM1402" s="154"/>
      <c r="AN1402" s="154"/>
      <c r="AO1402" s="154"/>
      <c r="AP1402" s="144"/>
    </row>
    <row r="1403" spans="9:42">
      <c r="I1403" s="144"/>
      <c r="J1403" s="154"/>
      <c r="K1403" s="154"/>
      <c r="L1403" s="144"/>
      <c r="M1403" s="144"/>
      <c r="N1403" s="144"/>
      <c r="O1403" s="144"/>
      <c r="P1403" s="144"/>
      <c r="Q1403" s="144"/>
      <c r="R1403" s="144"/>
      <c r="S1403" s="42" t="s">
        <v>5917</v>
      </c>
      <c r="T1403" s="26" t="s">
        <v>5918</v>
      </c>
      <c r="U1403" s="144"/>
      <c r="V1403" s="65"/>
      <c r="W1403" s="65"/>
      <c r="X1403" s="65"/>
      <c r="Y1403" s="65"/>
      <c r="Z1403" s="144"/>
      <c r="AA1403" s="49" t="s">
        <v>5919</v>
      </c>
      <c r="AB1403" s="144"/>
      <c r="AC1403" s="59" t="str">
        <f t="shared" si="138"/>
        <v>GSO</v>
      </c>
      <c r="AD1403" s="79" t="str">
        <f t="shared" si="139"/>
        <v>GSO-101</v>
      </c>
      <c r="AE1403" s="79" t="str">
        <f t="shared" si="140"/>
        <v>GSO-101-9</v>
      </c>
      <c r="AF1403" s="27" t="s">
        <v>5919</v>
      </c>
      <c r="AG1403" s="21" t="str">
        <f t="shared" si="141"/>
        <v>101</v>
      </c>
      <c r="AH1403" s="144"/>
      <c r="AI1403" s="59" t="str">
        <f t="shared" si="142"/>
        <v>-</v>
      </c>
      <c r="AJ1403" s="21" t="str">
        <f t="shared" si="143"/>
        <v>-</v>
      </c>
      <c r="AK1403" s="144"/>
      <c r="AL1403" s="154"/>
      <c r="AM1403" s="154"/>
      <c r="AN1403" s="154"/>
      <c r="AO1403" s="154"/>
      <c r="AP1403" s="144"/>
    </row>
    <row r="1404" spans="9:42">
      <c r="I1404" s="144"/>
      <c r="J1404" s="154"/>
      <c r="K1404" s="154"/>
      <c r="L1404" s="144"/>
      <c r="M1404" s="144"/>
      <c r="N1404" s="144"/>
      <c r="O1404" s="144"/>
      <c r="P1404" s="144"/>
      <c r="Q1404" s="144"/>
      <c r="R1404" s="144"/>
      <c r="S1404" s="42" t="s">
        <v>5920</v>
      </c>
      <c r="T1404" s="26" t="s">
        <v>5921</v>
      </c>
      <c r="U1404" s="144"/>
      <c r="V1404" s="65"/>
      <c r="W1404" s="65"/>
      <c r="X1404" s="65"/>
      <c r="Y1404" s="65"/>
      <c r="Z1404" s="144"/>
      <c r="AA1404" s="49" t="s">
        <v>5922</v>
      </c>
      <c r="AB1404" s="144"/>
      <c r="AC1404" s="59" t="str">
        <f t="shared" si="138"/>
        <v>GSO</v>
      </c>
      <c r="AD1404" s="79" t="str">
        <f t="shared" si="139"/>
        <v>GSO-101</v>
      </c>
      <c r="AE1404" s="79" t="str">
        <f t="shared" si="140"/>
        <v>GSO-101-10</v>
      </c>
      <c r="AF1404" s="27" t="s">
        <v>5922</v>
      </c>
      <c r="AG1404" s="21" t="str">
        <f t="shared" si="141"/>
        <v>101</v>
      </c>
      <c r="AH1404" s="144"/>
      <c r="AI1404" s="59" t="str">
        <f t="shared" si="142"/>
        <v>-</v>
      </c>
      <c r="AJ1404" s="21" t="str">
        <f t="shared" si="143"/>
        <v>-</v>
      </c>
      <c r="AK1404" s="144"/>
      <c r="AL1404" s="154"/>
      <c r="AM1404" s="154"/>
      <c r="AN1404" s="154"/>
      <c r="AO1404" s="154"/>
      <c r="AP1404" s="144"/>
    </row>
    <row r="1405" spans="9:42">
      <c r="I1405" s="144"/>
      <c r="J1405" s="154"/>
      <c r="K1405" s="154"/>
      <c r="L1405" s="144"/>
      <c r="M1405" s="144"/>
      <c r="N1405" s="144"/>
      <c r="O1405" s="144"/>
      <c r="P1405" s="144"/>
      <c r="Q1405" s="144"/>
      <c r="R1405" s="144"/>
      <c r="S1405" s="42" t="s">
        <v>5923</v>
      </c>
      <c r="T1405" s="26" t="s">
        <v>5924</v>
      </c>
      <c r="U1405" s="144"/>
      <c r="V1405" s="65"/>
      <c r="W1405" s="65"/>
      <c r="X1405" s="65"/>
      <c r="Y1405" s="65"/>
      <c r="Z1405" s="144"/>
      <c r="AA1405" s="49" t="s">
        <v>5925</v>
      </c>
      <c r="AB1405" s="144"/>
      <c r="AC1405" s="59" t="str">
        <f t="shared" si="138"/>
        <v>GSO</v>
      </c>
      <c r="AD1405" s="79" t="str">
        <f t="shared" si="139"/>
        <v>GSO-101</v>
      </c>
      <c r="AE1405" s="79" t="str">
        <f t="shared" si="140"/>
        <v>GSO-101-11</v>
      </c>
      <c r="AF1405" s="27" t="s">
        <v>5925</v>
      </c>
      <c r="AG1405" s="21" t="str">
        <f t="shared" si="141"/>
        <v>101</v>
      </c>
      <c r="AH1405" s="144"/>
      <c r="AI1405" s="59" t="str">
        <f t="shared" si="142"/>
        <v>-</v>
      </c>
      <c r="AJ1405" s="21" t="str">
        <f t="shared" si="143"/>
        <v>-</v>
      </c>
      <c r="AK1405" s="144"/>
      <c r="AL1405" s="154"/>
      <c r="AM1405" s="154"/>
      <c r="AN1405" s="154"/>
      <c r="AO1405" s="154"/>
      <c r="AP1405" s="144"/>
    </row>
    <row r="1406" spans="9:42">
      <c r="I1406" s="144"/>
      <c r="J1406" s="154"/>
      <c r="K1406" s="154"/>
      <c r="L1406" s="144"/>
      <c r="M1406" s="144"/>
      <c r="N1406" s="144"/>
      <c r="O1406" s="144"/>
      <c r="P1406" s="144"/>
      <c r="Q1406" s="144"/>
      <c r="R1406" s="144"/>
      <c r="S1406" s="42" t="s">
        <v>5926</v>
      </c>
      <c r="T1406" s="26" t="s">
        <v>5927</v>
      </c>
      <c r="U1406" s="144"/>
      <c r="V1406" s="65"/>
      <c r="W1406" s="65"/>
      <c r="X1406" s="65"/>
      <c r="Y1406" s="65"/>
      <c r="Z1406" s="144"/>
      <c r="AA1406" s="49" t="s">
        <v>5928</v>
      </c>
      <c r="AB1406" s="144"/>
      <c r="AC1406" s="59" t="str">
        <f t="shared" si="138"/>
        <v>GSO</v>
      </c>
      <c r="AD1406" s="79" t="str">
        <f t="shared" si="139"/>
        <v>GSO-101</v>
      </c>
      <c r="AE1406" s="79" t="str">
        <f t="shared" si="140"/>
        <v>GSO-101-12</v>
      </c>
      <c r="AF1406" s="27" t="s">
        <v>5928</v>
      </c>
      <c r="AG1406" s="21" t="str">
        <f t="shared" si="141"/>
        <v>101</v>
      </c>
      <c r="AH1406" s="144"/>
      <c r="AI1406" s="59" t="str">
        <f t="shared" si="142"/>
        <v>-</v>
      </c>
      <c r="AJ1406" s="21" t="str">
        <f t="shared" si="143"/>
        <v>-</v>
      </c>
      <c r="AK1406" s="144"/>
      <c r="AL1406" s="154"/>
      <c r="AM1406" s="154"/>
      <c r="AN1406" s="154"/>
      <c r="AO1406" s="154"/>
      <c r="AP1406" s="144"/>
    </row>
    <row r="1407" spans="9:42">
      <c r="I1407" s="144"/>
      <c r="J1407" s="154"/>
      <c r="K1407" s="154"/>
      <c r="L1407" s="144"/>
      <c r="M1407" s="144"/>
      <c r="N1407" s="144"/>
      <c r="O1407" s="144"/>
      <c r="P1407" s="144"/>
      <c r="Q1407" s="144"/>
      <c r="R1407" s="144"/>
      <c r="S1407" s="42" t="s">
        <v>5929</v>
      </c>
      <c r="T1407" s="26" t="s">
        <v>5930</v>
      </c>
      <c r="U1407" s="144"/>
      <c r="V1407" s="65"/>
      <c r="W1407" s="65"/>
      <c r="X1407" s="65"/>
      <c r="Y1407" s="65"/>
      <c r="Z1407" s="144"/>
      <c r="AA1407" s="49" t="s">
        <v>5931</v>
      </c>
      <c r="AB1407" s="144"/>
      <c r="AC1407" s="59" t="str">
        <f t="shared" si="138"/>
        <v>GSO</v>
      </c>
      <c r="AD1407" s="79" t="str">
        <f t="shared" si="139"/>
        <v>GSO-101</v>
      </c>
      <c r="AE1407" s="79" t="str">
        <f t="shared" si="140"/>
        <v>GSO-101-13</v>
      </c>
      <c r="AF1407" s="27" t="s">
        <v>5931</v>
      </c>
      <c r="AG1407" s="21" t="str">
        <f t="shared" si="141"/>
        <v>101</v>
      </c>
      <c r="AH1407" s="144"/>
      <c r="AI1407" s="59" t="str">
        <f t="shared" si="142"/>
        <v>-</v>
      </c>
      <c r="AJ1407" s="21" t="str">
        <f t="shared" si="143"/>
        <v>-</v>
      </c>
      <c r="AK1407" s="144"/>
      <c r="AL1407" s="154"/>
      <c r="AM1407" s="154"/>
      <c r="AN1407" s="154"/>
      <c r="AO1407" s="154"/>
      <c r="AP1407" s="144"/>
    </row>
    <row r="1408" spans="9:42">
      <c r="I1408" s="144"/>
      <c r="J1408" s="154"/>
      <c r="K1408" s="154"/>
      <c r="L1408" s="144"/>
      <c r="M1408" s="144"/>
      <c r="N1408" s="144"/>
      <c r="O1408" s="144"/>
      <c r="P1408" s="144"/>
      <c r="Q1408" s="144"/>
      <c r="R1408" s="144"/>
      <c r="S1408" s="42" t="s">
        <v>5932</v>
      </c>
      <c r="T1408" s="26" t="s">
        <v>5933</v>
      </c>
      <c r="U1408" s="144"/>
      <c r="V1408" s="65"/>
      <c r="W1408" s="65"/>
      <c r="X1408" s="65"/>
      <c r="Y1408" s="65"/>
      <c r="Z1408" s="144"/>
      <c r="AA1408" s="49" t="s">
        <v>5934</v>
      </c>
      <c r="AB1408" s="144"/>
      <c r="AC1408" s="59" t="str">
        <f t="shared" si="138"/>
        <v>GSO</v>
      </c>
      <c r="AD1408" s="79" t="str">
        <f t="shared" si="139"/>
        <v>GSO-101</v>
      </c>
      <c r="AE1408" s="79" t="str">
        <f t="shared" si="140"/>
        <v>GSO-101-14</v>
      </c>
      <c r="AF1408" s="27" t="s">
        <v>5934</v>
      </c>
      <c r="AG1408" s="21" t="str">
        <f t="shared" si="141"/>
        <v>101</v>
      </c>
      <c r="AH1408" s="144"/>
      <c r="AI1408" s="59" t="str">
        <f t="shared" si="142"/>
        <v>-</v>
      </c>
      <c r="AJ1408" s="21" t="str">
        <f t="shared" si="143"/>
        <v>-</v>
      </c>
      <c r="AK1408" s="144"/>
      <c r="AL1408" s="154"/>
      <c r="AM1408" s="154"/>
      <c r="AN1408" s="154"/>
      <c r="AO1408" s="154"/>
      <c r="AP1408" s="144"/>
    </row>
    <row r="1409" spans="9:42">
      <c r="I1409" s="144"/>
      <c r="J1409" s="154"/>
      <c r="K1409" s="154"/>
      <c r="L1409" s="144"/>
      <c r="M1409" s="144"/>
      <c r="N1409" s="144"/>
      <c r="O1409" s="144"/>
      <c r="P1409" s="144"/>
      <c r="Q1409" s="144"/>
      <c r="R1409" s="144"/>
      <c r="S1409" s="42" t="s">
        <v>5935</v>
      </c>
      <c r="T1409" s="26" t="s">
        <v>5936</v>
      </c>
      <c r="U1409" s="144"/>
      <c r="V1409" s="65"/>
      <c r="W1409" s="65"/>
      <c r="X1409" s="65"/>
      <c r="Y1409" s="65"/>
      <c r="Z1409" s="144"/>
      <c r="AA1409" s="49" t="s">
        <v>5937</v>
      </c>
      <c r="AB1409" s="144"/>
      <c r="AC1409" s="59" t="str">
        <f t="shared" si="138"/>
        <v>GSO</v>
      </c>
      <c r="AD1409" s="79" t="str">
        <f t="shared" si="139"/>
        <v>GSO-101</v>
      </c>
      <c r="AE1409" s="79" t="str">
        <f t="shared" si="140"/>
        <v>GSO-101-15</v>
      </c>
      <c r="AF1409" s="27" t="s">
        <v>5937</v>
      </c>
      <c r="AG1409" s="21" t="str">
        <f t="shared" si="141"/>
        <v>101</v>
      </c>
      <c r="AH1409" s="144"/>
      <c r="AI1409" s="59" t="str">
        <f t="shared" si="142"/>
        <v>-</v>
      </c>
      <c r="AJ1409" s="21" t="str">
        <f t="shared" si="143"/>
        <v>-</v>
      </c>
      <c r="AK1409" s="144"/>
      <c r="AL1409" s="154"/>
      <c r="AM1409" s="154"/>
      <c r="AN1409" s="154"/>
      <c r="AO1409" s="154"/>
      <c r="AP1409" s="144"/>
    </row>
    <row r="1410" spans="9:42">
      <c r="I1410" s="144"/>
      <c r="J1410" s="154"/>
      <c r="K1410" s="154"/>
      <c r="L1410" s="144"/>
      <c r="M1410" s="144"/>
      <c r="N1410" s="144"/>
      <c r="O1410" s="144"/>
      <c r="P1410" s="144"/>
      <c r="Q1410" s="144"/>
      <c r="R1410" s="144"/>
      <c r="S1410" s="42" t="s">
        <v>5938</v>
      </c>
      <c r="T1410" s="26" t="s">
        <v>5939</v>
      </c>
      <c r="U1410" s="144"/>
      <c r="V1410" s="65"/>
      <c r="W1410" s="65"/>
      <c r="X1410" s="65"/>
      <c r="Y1410" s="65"/>
      <c r="Z1410" s="144"/>
      <c r="AA1410" s="49" t="s">
        <v>5940</v>
      </c>
      <c r="AB1410" s="144"/>
      <c r="AC1410" s="59" t="str">
        <f t="shared" si="138"/>
        <v>NBC_FACILITIESOPER</v>
      </c>
      <c r="AD1410" s="79" t="str">
        <f t="shared" si="139"/>
        <v>NBC_FACILITIESOPER-101</v>
      </c>
      <c r="AE1410" s="79" t="str">
        <f t="shared" si="140"/>
        <v>NBC_FACILITIESOPER-101-3</v>
      </c>
      <c r="AF1410" s="27" t="s">
        <v>5940</v>
      </c>
      <c r="AG1410" s="21" t="str">
        <f t="shared" si="141"/>
        <v>101</v>
      </c>
      <c r="AH1410" s="144"/>
      <c r="AI1410" s="59" t="str">
        <f t="shared" si="142"/>
        <v>-</v>
      </c>
      <c r="AJ1410" s="21" t="str">
        <f t="shared" si="143"/>
        <v>-</v>
      </c>
      <c r="AK1410" s="144"/>
      <c r="AL1410" s="154"/>
      <c r="AM1410" s="154"/>
      <c r="AN1410" s="154"/>
      <c r="AO1410" s="154"/>
      <c r="AP1410" s="144"/>
    </row>
    <row r="1411" spans="9:42">
      <c r="I1411" s="144"/>
      <c r="J1411" s="154"/>
      <c r="K1411" s="154"/>
      <c r="L1411" s="144"/>
      <c r="M1411" s="144"/>
      <c r="N1411" s="144"/>
      <c r="O1411" s="144"/>
      <c r="P1411" s="144"/>
      <c r="Q1411" s="144"/>
      <c r="R1411" s="144"/>
      <c r="S1411" s="42" t="s">
        <v>5941</v>
      </c>
      <c r="T1411" s="26" t="s">
        <v>5942</v>
      </c>
      <c r="U1411" s="144"/>
      <c r="V1411" s="65"/>
      <c r="W1411" s="65"/>
      <c r="X1411" s="65"/>
      <c r="Y1411" s="65"/>
      <c r="Z1411" s="144"/>
      <c r="AA1411" s="49" t="s">
        <v>5943</v>
      </c>
      <c r="AB1411" s="144"/>
      <c r="AC1411" s="59" t="str">
        <f t="shared" si="138"/>
        <v>EDUCATION</v>
      </c>
      <c r="AD1411" s="79" t="str">
        <f t="shared" si="139"/>
        <v>EDUCATION-101</v>
      </c>
      <c r="AE1411" s="79" t="str">
        <f t="shared" si="140"/>
        <v>EDUCATION-101-9</v>
      </c>
      <c r="AF1411" s="27" t="s">
        <v>5943</v>
      </c>
      <c r="AG1411" s="21" t="str">
        <f t="shared" si="141"/>
        <v>101</v>
      </c>
      <c r="AH1411" s="144"/>
      <c r="AI1411" s="59" t="str">
        <f t="shared" si="142"/>
        <v>-</v>
      </c>
      <c r="AJ1411" s="21" t="str">
        <f t="shared" si="143"/>
        <v>-</v>
      </c>
      <c r="AK1411" s="144"/>
      <c r="AL1411" s="154"/>
      <c r="AM1411" s="154"/>
      <c r="AN1411" s="154"/>
      <c r="AO1411" s="154"/>
      <c r="AP1411" s="144"/>
    </row>
    <row r="1412" spans="9:42">
      <c r="I1412" s="144"/>
      <c r="J1412" s="154"/>
      <c r="K1412" s="154"/>
      <c r="L1412" s="144"/>
      <c r="M1412" s="144"/>
      <c r="N1412" s="144"/>
      <c r="O1412" s="144"/>
      <c r="P1412" s="144"/>
      <c r="Q1412" s="144"/>
      <c r="R1412" s="144"/>
      <c r="S1412" s="42" t="s">
        <v>5944</v>
      </c>
      <c r="T1412" s="26" t="s">
        <v>5945</v>
      </c>
      <c r="U1412" s="144"/>
      <c r="V1412" s="65"/>
      <c r="W1412" s="65"/>
      <c r="X1412" s="65"/>
      <c r="Y1412" s="65"/>
      <c r="Z1412" s="144"/>
      <c r="AA1412" s="49" t="s">
        <v>5946</v>
      </c>
      <c r="AB1412" s="144"/>
      <c r="AC1412" s="59" t="str">
        <f t="shared" si="138"/>
        <v>OSI</v>
      </c>
      <c r="AD1412" s="79" t="str">
        <f t="shared" si="139"/>
        <v>OSI-101</v>
      </c>
      <c r="AE1412" s="79" t="str">
        <f t="shared" si="140"/>
        <v>OSI-101-2</v>
      </c>
      <c r="AF1412" s="27" t="s">
        <v>5946</v>
      </c>
      <c r="AG1412" s="21" t="str">
        <f t="shared" si="141"/>
        <v>101</v>
      </c>
      <c r="AH1412" s="144"/>
      <c r="AI1412" s="59" t="str">
        <f t="shared" si="142"/>
        <v>-</v>
      </c>
      <c r="AJ1412" s="21" t="str">
        <f t="shared" si="143"/>
        <v>-</v>
      </c>
      <c r="AK1412" s="144"/>
      <c r="AL1412" s="154"/>
      <c r="AM1412" s="154"/>
      <c r="AN1412" s="154"/>
      <c r="AO1412" s="154"/>
      <c r="AP1412" s="144"/>
    </row>
    <row r="1413" spans="9:42">
      <c r="I1413" s="144"/>
      <c r="J1413" s="154"/>
      <c r="K1413" s="154"/>
      <c r="L1413" s="144"/>
      <c r="M1413" s="144"/>
      <c r="N1413" s="144"/>
      <c r="O1413" s="144"/>
      <c r="P1413" s="144"/>
      <c r="Q1413" s="144"/>
      <c r="R1413" s="144"/>
      <c r="S1413" s="42" t="s">
        <v>5947</v>
      </c>
      <c r="T1413" s="26" t="s">
        <v>5948</v>
      </c>
      <c r="U1413" s="144"/>
      <c r="V1413" s="65"/>
      <c r="W1413" s="65"/>
      <c r="X1413" s="65"/>
      <c r="Y1413" s="65"/>
      <c r="Z1413" s="144"/>
      <c r="AA1413" s="49" t="s">
        <v>5949</v>
      </c>
      <c r="AB1413" s="144"/>
      <c r="AC1413" s="59" t="str">
        <f t="shared" si="138"/>
        <v>OSI</v>
      </c>
      <c r="AD1413" s="79" t="str">
        <f t="shared" si="139"/>
        <v>OSI-101</v>
      </c>
      <c r="AE1413" s="79" t="str">
        <f t="shared" si="140"/>
        <v>OSI-101-3</v>
      </c>
      <c r="AF1413" s="27" t="s">
        <v>5949</v>
      </c>
      <c r="AG1413" s="21" t="str">
        <f t="shared" si="141"/>
        <v>101</v>
      </c>
      <c r="AH1413" s="144"/>
      <c r="AI1413" s="59" t="str">
        <f t="shared" si="142"/>
        <v>-</v>
      </c>
      <c r="AJ1413" s="21" t="str">
        <f t="shared" si="143"/>
        <v>-</v>
      </c>
      <c r="AK1413" s="144"/>
      <c r="AL1413" s="154"/>
      <c r="AM1413" s="154"/>
      <c r="AN1413" s="154"/>
      <c r="AO1413" s="154"/>
      <c r="AP1413" s="144"/>
    </row>
    <row r="1414" spans="9:42">
      <c r="I1414" s="144"/>
      <c r="J1414" s="154"/>
      <c r="K1414" s="154"/>
      <c r="L1414" s="144"/>
      <c r="M1414" s="144"/>
      <c r="N1414" s="144"/>
      <c r="O1414" s="144"/>
      <c r="P1414" s="144"/>
      <c r="Q1414" s="144"/>
      <c r="R1414" s="144"/>
      <c r="S1414" s="42" t="s">
        <v>5950</v>
      </c>
      <c r="T1414" s="26" t="s">
        <v>5951</v>
      </c>
      <c r="U1414" s="144"/>
      <c r="V1414" s="65"/>
      <c r="W1414" s="65"/>
      <c r="X1414" s="65"/>
      <c r="Y1414" s="65"/>
      <c r="Z1414" s="144"/>
      <c r="AA1414" s="49" t="s">
        <v>5952</v>
      </c>
      <c r="AB1414" s="144"/>
      <c r="AC1414" s="59" t="str">
        <f t="shared" ref="AC1414:AC1477" si="144">CodesFormula_1</f>
        <v>OSI</v>
      </c>
      <c r="AD1414" s="79" t="str">
        <f t="shared" ref="AD1414:AD1477" si="145">CodesFormula_2</f>
        <v>OSI-101</v>
      </c>
      <c r="AE1414" s="79" t="str">
        <f t="shared" ref="AE1414:AE1477" si="146">CodesFormula_3</f>
        <v>OSI-101-4</v>
      </c>
      <c r="AF1414" s="27" t="s">
        <v>5952</v>
      </c>
      <c r="AG1414" s="21" t="str">
        <f t="shared" ref="AG1414:AG1477" si="147">CodesFormula_4</f>
        <v>101</v>
      </c>
      <c r="AH1414" s="144"/>
      <c r="AI1414" s="59" t="str">
        <f t="shared" ref="AI1414:AI1477" si="148">CodesFormula_5</f>
        <v>-</v>
      </c>
      <c r="AJ1414" s="21" t="str">
        <f t="shared" ref="AJ1414:AJ1477" si="149">CodesFormula_6</f>
        <v>-</v>
      </c>
      <c r="AK1414" s="144"/>
      <c r="AL1414" s="154"/>
      <c r="AM1414" s="154"/>
      <c r="AN1414" s="154"/>
      <c r="AO1414" s="154"/>
      <c r="AP1414" s="144"/>
    </row>
    <row r="1415" spans="9:42">
      <c r="I1415" s="144"/>
      <c r="J1415" s="154"/>
      <c r="K1415" s="154"/>
      <c r="L1415" s="144"/>
      <c r="M1415" s="144"/>
      <c r="N1415" s="144"/>
      <c r="O1415" s="144"/>
      <c r="P1415" s="144"/>
      <c r="Q1415" s="144"/>
      <c r="R1415" s="144"/>
      <c r="S1415" s="42" t="s">
        <v>5953</v>
      </c>
      <c r="T1415" s="26" t="s">
        <v>5954</v>
      </c>
      <c r="U1415" s="144"/>
      <c r="V1415" s="65"/>
      <c r="W1415" s="65"/>
      <c r="X1415" s="65"/>
      <c r="Y1415" s="65"/>
      <c r="Z1415" s="144"/>
      <c r="AA1415" s="49" t="s">
        <v>5955</v>
      </c>
      <c r="AB1415" s="144"/>
      <c r="AC1415" s="59" t="str">
        <f t="shared" si="144"/>
        <v>OSI</v>
      </c>
      <c r="AD1415" s="79" t="str">
        <f t="shared" si="145"/>
        <v>OSI-101</v>
      </c>
      <c r="AE1415" s="79" t="str">
        <f t="shared" si="146"/>
        <v>OSI-101-5</v>
      </c>
      <c r="AF1415" s="27" t="s">
        <v>5955</v>
      </c>
      <c r="AG1415" s="21" t="str">
        <f t="shared" si="147"/>
        <v>101</v>
      </c>
      <c r="AH1415" s="144"/>
      <c r="AI1415" s="59" t="str">
        <f t="shared" si="148"/>
        <v>-</v>
      </c>
      <c r="AJ1415" s="21" t="str">
        <f t="shared" si="149"/>
        <v>-</v>
      </c>
      <c r="AK1415" s="144"/>
      <c r="AL1415" s="154"/>
      <c r="AM1415" s="154"/>
      <c r="AN1415" s="154"/>
      <c r="AO1415" s="154"/>
      <c r="AP1415" s="144"/>
    </row>
    <row r="1416" spans="9:42">
      <c r="I1416" s="144"/>
      <c r="J1416" s="154"/>
      <c r="K1416" s="154"/>
      <c r="L1416" s="144"/>
      <c r="M1416" s="144"/>
      <c r="N1416" s="144"/>
      <c r="O1416" s="144"/>
      <c r="P1416" s="144"/>
      <c r="Q1416" s="144"/>
      <c r="R1416" s="144"/>
      <c r="S1416" s="42" t="s">
        <v>5956</v>
      </c>
      <c r="T1416" s="26" t="s">
        <v>5957</v>
      </c>
      <c r="U1416" s="144"/>
      <c r="V1416" s="65"/>
      <c r="W1416" s="65"/>
      <c r="X1416" s="65"/>
      <c r="Y1416" s="65"/>
      <c r="Z1416" s="144"/>
      <c r="AA1416" s="49" t="s">
        <v>5958</v>
      </c>
      <c r="AB1416" s="144"/>
      <c r="AC1416" s="59" t="str">
        <f t="shared" si="144"/>
        <v>OSI</v>
      </c>
      <c r="AD1416" s="79" t="str">
        <f t="shared" si="145"/>
        <v>OSI-101</v>
      </c>
      <c r="AE1416" s="79" t="str">
        <f t="shared" si="146"/>
        <v>OSI-101-6</v>
      </c>
      <c r="AF1416" s="27" t="s">
        <v>5958</v>
      </c>
      <c r="AG1416" s="21" t="str">
        <f t="shared" si="147"/>
        <v>101</v>
      </c>
      <c r="AH1416" s="144"/>
      <c r="AI1416" s="59" t="str">
        <f t="shared" si="148"/>
        <v>-</v>
      </c>
      <c r="AJ1416" s="21" t="str">
        <f t="shared" si="149"/>
        <v>-</v>
      </c>
      <c r="AK1416" s="144"/>
      <c r="AL1416" s="154"/>
      <c r="AM1416" s="154"/>
      <c r="AN1416" s="154"/>
      <c r="AO1416" s="154"/>
      <c r="AP1416" s="144"/>
    </row>
    <row r="1417" spans="9:42">
      <c r="I1417" s="144"/>
      <c r="J1417" s="154"/>
      <c r="K1417" s="154"/>
      <c r="L1417" s="144"/>
      <c r="M1417" s="144"/>
      <c r="N1417" s="144"/>
      <c r="O1417" s="144"/>
      <c r="P1417" s="144"/>
      <c r="Q1417" s="144"/>
      <c r="R1417" s="144"/>
      <c r="S1417" s="42" t="s">
        <v>5959</v>
      </c>
      <c r="T1417" s="26" t="s">
        <v>5960</v>
      </c>
      <c r="U1417" s="144"/>
      <c r="V1417" s="65"/>
      <c r="W1417" s="65"/>
      <c r="X1417" s="65"/>
      <c r="Y1417" s="65"/>
      <c r="Z1417" s="144"/>
      <c r="AA1417" s="49" t="s">
        <v>5961</v>
      </c>
      <c r="AB1417" s="144"/>
      <c r="AC1417" s="59" t="str">
        <f t="shared" si="144"/>
        <v>OSI</v>
      </c>
      <c r="AD1417" s="79" t="str">
        <f t="shared" si="145"/>
        <v>OSI-101</v>
      </c>
      <c r="AE1417" s="79" t="str">
        <f t="shared" si="146"/>
        <v>OSI-101-7</v>
      </c>
      <c r="AF1417" s="27" t="s">
        <v>5961</v>
      </c>
      <c r="AG1417" s="21" t="str">
        <f t="shared" si="147"/>
        <v>101</v>
      </c>
      <c r="AH1417" s="144"/>
      <c r="AI1417" s="59" t="str">
        <f t="shared" si="148"/>
        <v>-</v>
      </c>
      <c r="AJ1417" s="21" t="str">
        <f t="shared" si="149"/>
        <v>-</v>
      </c>
      <c r="AK1417" s="144"/>
      <c r="AL1417" s="154"/>
      <c r="AM1417" s="154"/>
      <c r="AN1417" s="154"/>
      <c r="AO1417" s="154"/>
      <c r="AP1417" s="144"/>
    </row>
    <row r="1418" spans="9:42">
      <c r="I1418" s="144"/>
      <c r="J1418" s="154"/>
      <c r="K1418" s="154"/>
      <c r="L1418" s="144"/>
      <c r="M1418" s="144"/>
      <c r="N1418" s="144"/>
      <c r="O1418" s="144"/>
      <c r="P1418" s="144"/>
      <c r="Q1418" s="144"/>
      <c r="R1418" s="144"/>
      <c r="S1418" s="42" t="s">
        <v>5962</v>
      </c>
      <c r="T1418" s="26" t="s">
        <v>5963</v>
      </c>
      <c r="U1418" s="144"/>
      <c r="V1418" s="65"/>
      <c r="W1418" s="65"/>
      <c r="X1418" s="65"/>
      <c r="Y1418" s="65"/>
      <c r="Z1418" s="144"/>
      <c r="AA1418" s="49" t="s">
        <v>5964</v>
      </c>
      <c r="AB1418" s="144"/>
      <c r="AC1418" s="59" t="str">
        <f t="shared" si="144"/>
        <v>OSI</v>
      </c>
      <c r="AD1418" s="79" t="str">
        <f t="shared" si="145"/>
        <v>OSI-101</v>
      </c>
      <c r="AE1418" s="79" t="str">
        <f t="shared" si="146"/>
        <v>OSI-101-8</v>
      </c>
      <c r="AF1418" s="27" t="s">
        <v>5964</v>
      </c>
      <c r="AG1418" s="21" t="str">
        <f t="shared" si="147"/>
        <v>101</v>
      </c>
      <c r="AH1418" s="144"/>
      <c r="AI1418" s="59" t="str">
        <f t="shared" si="148"/>
        <v>-</v>
      </c>
      <c r="AJ1418" s="21" t="str">
        <f t="shared" si="149"/>
        <v>-</v>
      </c>
      <c r="AK1418" s="144"/>
      <c r="AL1418" s="154"/>
      <c r="AM1418" s="154"/>
      <c r="AN1418" s="154"/>
      <c r="AO1418" s="154"/>
      <c r="AP1418" s="144"/>
    </row>
    <row r="1419" spans="9:42">
      <c r="I1419" s="144"/>
      <c r="J1419" s="154"/>
      <c r="K1419" s="154"/>
      <c r="L1419" s="144"/>
      <c r="M1419" s="144"/>
      <c r="N1419" s="144"/>
      <c r="O1419" s="144"/>
      <c r="P1419" s="144"/>
      <c r="Q1419" s="144"/>
      <c r="R1419" s="144"/>
      <c r="S1419" s="42" t="s">
        <v>5965</v>
      </c>
      <c r="T1419" s="26" t="s">
        <v>5966</v>
      </c>
      <c r="U1419" s="144"/>
      <c r="V1419" s="65"/>
      <c r="W1419" s="65"/>
      <c r="X1419" s="65"/>
      <c r="Y1419" s="65"/>
      <c r="Z1419" s="144"/>
      <c r="AA1419" s="49" t="s">
        <v>5967</v>
      </c>
      <c r="AB1419" s="144"/>
      <c r="AC1419" s="59" t="str">
        <f t="shared" si="144"/>
        <v>OSI</v>
      </c>
      <c r="AD1419" s="79" t="str">
        <f t="shared" si="145"/>
        <v>OSI-101</v>
      </c>
      <c r="AE1419" s="79" t="str">
        <f t="shared" si="146"/>
        <v>OSI-101-9</v>
      </c>
      <c r="AF1419" s="27" t="s">
        <v>5967</v>
      </c>
      <c r="AG1419" s="21" t="str">
        <f t="shared" si="147"/>
        <v>101</v>
      </c>
      <c r="AH1419" s="144"/>
      <c r="AI1419" s="59" t="str">
        <f t="shared" si="148"/>
        <v>-</v>
      </c>
      <c r="AJ1419" s="21" t="str">
        <f t="shared" si="149"/>
        <v>-</v>
      </c>
      <c r="AK1419" s="144"/>
      <c r="AL1419" s="154"/>
      <c r="AM1419" s="154"/>
      <c r="AN1419" s="154"/>
      <c r="AO1419" s="154"/>
      <c r="AP1419" s="144"/>
    </row>
    <row r="1420" spans="9:42">
      <c r="I1420" s="144"/>
      <c r="J1420" s="154"/>
      <c r="K1420" s="154"/>
      <c r="L1420" s="144"/>
      <c r="M1420" s="144"/>
      <c r="N1420" s="144"/>
      <c r="O1420" s="144"/>
      <c r="P1420" s="144"/>
      <c r="Q1420" s="144"/>
      <c r="R1420" s="144"/>
      <c r="S1420" s="42" t="s">
        <v>5968</v>
      </c>
      <c r="T1420" s="26" t="s">
        <v>5969</v>
      </c>
      <c r="U1420" s="144"/>
      <c r="V1420" s="65"/>
      <c r="W1420" s="65"/>
      <c r="X1420" s="65"/>
      <c r="Y1420" s="65"/>
      <c r="Z1420" s="144"/>
      <c r="AA1420" s="49" t="s">
        <v>5970</v>
      </c>
      <c r="AB1420" s="144"/>
      <c r="AC1420" s="59" t="str">
        <f t="shared" si="144"/>
        <v>OSI</v>
      </c>
      <c r="AD1420" s="79" t="str">
        <f t="shared" si="145"/>
        <v>OSI-101</v>
      </c>
      <c r="AE1420" s="79" t="str">
        <f t="shared" si="146"/>
        <v>OSI-101-10</v>
      </c>
      <c r="AF1420" s="27" t="s">
        <v>5970</v>
      </c>
      <c r="AG1420" s="21" t="str">
        <f t="shared" si="147"/>
        <v>101</v>
      </c>
      <c r="AH1420" s="144"/>
      <c r="AI1420" s="59" t="str">
        <f t="shared" si="148"/>
        <v>-</v>
      </c>
      <c r="AJ1420" s="21" t="str">
        <f t="shared" si="149"/>
        <v>-</v>
      </c>
      <c r="AK1420" s="144"/>
      <c r="AL1420" s="154"/>
      <c r="AM1420" s="154"/>
      <c r="AN1420" s="154"/>
      <c r="AO1420" s="154"/>
      <c r="AP1420" s="144"/>
    </row>
    <row r="1421" spans="9:42">
      <c r="I1421" s="144"/>
      <c r="J1421" s="154"/>
      <c r="K1421" s="154"/>
      <c r="L1421" s="144"/>
      <c r="M1421" s="144"/>
      <c r="N1421" s="144"/>
      <c r="O1421" s="144"/>
      <c r="P1421" s="144"/>
      <c r="Q1421" s="144"/>
      <c r="R1421" s="144"/>
      <c r="S1421" s="42" t="s">
        <v>5971</v>
      </c>
      <c r="T1421" s="26" t="s">
        <v>5972</v>
      </c>
      <c r="U1421" s="144"/>
      <c r="V1421" s="65"/>
      <c r="W1421" s="65"/>
      <c r="X1421" s="65"/>
      <c r="Y1421" s="65"/>
      <c r="Z1421" s="144"/>
      <c r="AA1421" s="49" t="s">
        <v>5973</v>
      </c>
      <c r="AB1421" s="144"/>
      <c r="AC1421" s="59" t="str">
        <f t="shared" si="144"/>
        <v>OSI</v>
      </c>
      <c r="AD1421" s="79" t="str">
        <f t="shared" si="145"/>
        <v>OSI-101</v>
      </c>
      <c r="AE1421" s="79" t="str">
        <f t="shared" si="146"/>
        <v>OSI-101-11</v>
      </c>
      <c r="AF1421" s="27" t="s">
        <v>5973</v>
      </c>
      <c r="AG1421" s="21" t="str">
        <f t="shared" si="147"/>
        <v>101</v>
      </c>
      <c r="AH1421" s="144"/>
      <c r="AI1421" s="59" t="str">
        <f t="shared" si="148"/>
        <v>-</v>
      </c>
      <c r="AJ1421" s="21" t="str">
        <f t="shared" si="149"/>
        <v>-</v>
      </c>
      <c r="AK1421" s="144"/>
      <c r="AL1421" s="154"/>
      <c r="AM1421" s="154"/>
      <c r="AN1421" s="154"/>
      <c r="AO1421" s="154"/>
      <c r="AP1421" s="144"/>
    </row>
    <row r="1422" spans="9:42">
      <c r="I1422" s="144"/>
      <c r="J1422" s="154"/>
      <c r="K1422" s="154"/>
      <c r="L1422" s="144"/>
      <c r="M1422" s="144"/>
      <c r="N1422" s="144"/>
      <c r="O1422" s="144"/>
      <c r="P1422" s="144"/>
      <c r="Q1422" s="144"/>
      <c r="R1422" s="144"/>
      <c r="S1422" s="42" t="s">
        <v>5974</v>
      </c>
      <c r="T1422" s="26" t="s">
        <v>5975</v>
      </c>
      <c r="U1422" s="144"/>
      <c r="V1422" s="65"/>
      <c r="W1422" s="65"/>
      <c r="X1422" s="65"/>
      <c r="Y1422" s="65"/>
      <c r="Z1422" s="144"/>
      <c r="AA1422" s="49" t="s">
        <v>5976</v>
      </c>
      <c r="AB1422" s="144"/>
      <c r="AC1422" s="59" t="str">
        <f t="shared" si="144"/>
        <v>OSI</v>
      </c>
      <c r="AD1422" s="79" t="str">
        <f t="shared" si="145"/>
        <v>OSI-101</v>
      </c>
      <c r="AE1422" s="79" t="str">
        <f t="shared" si="146"/>
        <v>OSI-101-12</v>
      </c>
      <c r="AF1422" s="27" t="s">
        <v>5976</v>
      </c>
      <c r="AG1422" s="21" t="str">
        <f t="shared" si="147"/>
        <v>101</v>
      </c>
      <c r="AH1422" s="144"/>
      <c r="AI1422" s="59" t="str">
        <f t="shared" si="148"/>
        <v>-</v>
      </c>
      <c r="AJ1422" s="21" t="str">
        <f t="shared" si="149"/>
        <v>-</v>
      </c>
      <c r="AK1422" s="144"/>
      <c r="AL1422" s="154"/>
      <c r="AM1422" s="154"/>
      <c r="AN1422" s="154"/>
      <c r="AO1422" s="154"/>
      <c r="AP1422" s="144"/>
    </row>
    <row r="1423" spans="9:42">
      <c r="I1423" s="144"/>
      <c r="J1423" s="154"/>
      <c r="K1423" s="154"/>
      <c r="L1423" s="144"/>
      <c r="M1423" s="144"/>
      <c r="N1423" s="144"/>
      <c r="O1423" s="144"/>
      <c r="P1423" s="144"/>
      <c r="Q1423" s="144"/>
      <c r="R1423" s="144"/>
      <c r="S1423" s="42" t="s">
        <v>5977</v>
      </c>
      <c r="T1423" s="26" t="s">
        <v>5978</v>
      </c>
      <c r="U1423" s="144"/>
      <c r="V1423" s="65"/>
      <c r="W1423" s="65"/>
      <c r="X1423" s="65"/>
      <c r="Y1423" s="65"/>
      <c r="Z1423" s="144"/>
      <c r="AA1423" s="49" t="s">
        <v>5979</v>
      </c>
      <c r="AB1423" s="144"/>
      <c r="AC1423" s="59" t="str">
        <f t="shared" si="144"/>
        <v>OSI</v>
      </c>
      <c r="AD1423" s="79" t="str">
        <f t="shared" si="145"/>
        <v>OSI-101</v>
      </c>
      <c r="AE1423" s="79" t="str">
        <f t="shared" si="146"/>
        <v>OSI-101-13</v>
      </c>
      <c r="AF1423" s="27" t="s">
        <v>5979</v>
      </c>
      <c r="AG1423" s="21" t="str">
        <f t="shared" si="147"/>
        <v>101</v>
      </c>
      <c r="AH1423" s="144"/>
      <c r="AI1423" s="59" t="str">
        <f t="shared" si="148"/>
        <v>-</v>
      </c>
      <c r="AJ1423" s="21" t="str">
        <f t="shared" si="149"/>
        <v>-</v>
      </c>
      <c r="AK1423" s="144"/>
      <c r="AL1423" s="154"/>
      <c r="AM1423" s="154"/>
      <c r="AN1423" s="154"/>
      <c r="AO1423" s="154"/>
      <c r="AP1423" s="144"/>
    </row>
    <row r="1424" spans="9:42">
      <c r="I1424" s="144"/>
      <c r="J1424" s="154"/>
      <c r="K1424" s="154"/>
      <c r="L1424" s="144"/>
      <c r="M1424" s="144"/>
      <c r="N1424" s="144"/>
      <c r="O1424" s="144"/>
      <c r="P1424" s="144"/>
      <c r="Q1424" s="144"/>
      <c r="R1424" s="144"/>
      <c r="S1424" s="42" t="s">
        <v>5980</v>
      </c>
      <c r="T1424" s="26" t="s">
        <v>5981</v>
      </c>
      <c r="U1424" s="144"/>
      <c r="V1424" s="65"/>
      <c r="W1424" s="65"/>
      <c r="X1424" s="65"/>
      <c r="Y1424" s="65"/>
      <c r="Z1424" s="144"/>
      <c r="AA1424" s="49" t="s">
        <v>5982</v>
      </c>
      <c r="AB1424" s="144"/>
      <c r="AC1424" s="59" t="str">
        <f t="shared" si="144"/>
        <v>OSI</v>
      </c>
      <c r="AD1424" s="79" t="str">
        <f t="shared" si="145"/>
        <v>OSI-101</v>
      </c>
      <c r="AE1424" s="79" t="str">
        <f t="shared" si="146"/>
        <v>OSI-101-14</v>
      </c>
      <c r="AF1424" s="27" t="s">
        <v>5982</v>
      </c>
      <c r="AG1424" s="21" t="str">
        <f t="shared" si="147"/>
        <v>101</v>
      </c>
      <c r="AH1424" s="144"/>
      <c r="AI1424" s="59" t="str">
        <f t="shared" si="148"/>
        <v>-</v>
      </c>
      <c r="AJ1424" s="21" t="str">
        <f t="shared" si="149"/>
        <v>-</v>
      </c>
      <c r="AK1424" s="144"/>
      <c r="AL1424" s="154"/>
      <c r="AM1424" s="154"/>
      <c r="AN1424" s="154"/>
      <c r="AO1424" s="154"/>
      <c r="AP1424" s="144"/>
    </row>
    <row r="1425" spans="9:42">
      <c r="I1425" s="144"/>
      <c r="J1425" s="154"/>
      <c r="K1425" s="154"/>
      <c r="L1425" s="144"/>
      <c r="M1425" s="144"/>
      <c r="N1425" s="144"/>
      <c r="O1425" s="144"/>
      <c r="P1425" s="144"/>
      <c r="Q1425" s="144"/>
      <c r="R1425" s="144"/>
      <c r="S1425" s="42" t="s">
        <v>5983</v>
      </c>
      <c r="T1425" s="26" t="s">
        <v>5984</v>
      </c>
      <c r="U1425" s="144"/>
      <c r="V1425" s="65"/>
      <c r="W1425" s="65"/>
      <c r="X1425" s="65"/>
      <c r="Y1425" s="65"/>
      <c r="Z1425" s="144"/>
      <c r="AA1425" s="49" t="s">
        <v>5985</v>
      </c>
      <c r="AB1425" s="144"/>
      <c r="AC1425" s="59" t="str">
        <f t="shared" si="144"/>
        <v>CEPS-OSI</v>
      </c>
      <c r="AD1425" s="79" t="str">
        <f t="shared" si="145"/>
        <v>CEPS-OSI-101</v>
      </c>
      <c r="AE1425" s="79" t="str">
        <f t="shared" si="146"/>
        <v>CEPS-OSI-101-1</v>
      </c>
      <c r="AF1425" s="27" t="s">
        <v>5985</v>
      </c>
      <c r="AG1425" s="21" t="str">
        <f t="shared" si="147"/>
        <v>101</v>
      </c>
      <c r="AH1425" s="144"/>
      <c r="AI1425" s="59" t="str">
        <f t="shared" si="148"/>
        <v>-</v>
      </c>
      <c r="AJ1425" s="21" t="str">
        <f t="shared" si="149"/>
        <v>-</v>
      </c>
      <c r="AK1425" s="144"/>
      <c r="AL1425" s="154"/>
      <c r="AM1425" s="154"/>
      <c r="AN1425" s="154"/>
      <c r="AO1425" s="154"/>
      <c r="AP1425" s="144"/>
    </row>
    <row r="1426" spans="9:42">
      <c r="I1426" s="144"/>
      <c r="J1426" s="154"/>
      <c r="K1426" s="154"/>
      <c r="L1426" s="144"/>
      <c r="M1426" s="144"/>
      <c r="N1426" s="144"/>
      <c r="O1426" s="144"/>
      <c r="P1426" s="144"/>
      <c r="Q1426" s="144"/>
      <c r="R1426" s="144"/>
      <c r="S1426" s="42" t="s">
        <v>5986</v>
      </c>
      <c r="T1426" s="26" t="s">
        <v>5987</v>
      </c>
      <c r="U1426" s="144"/>
      <c r="V1426" s="65"/>
      <c r="W1426" s="65"/>
      <c r="X1426" s="65"/>
      <c r="Y1426" s="65"/>
      <c r="Z1426" s="144"/>
      <c r="AA1426" s="49" t="s">
        <v>5988</v>
      </c>
      <c r="AB1426" s="144"/>
      <c r="AC1426" s="59" t="str">
        <f t="shared" si="144"/>
        <v>HEALTHSCI</v>
      </c>
      <c r="AD1426" s="79" t="str">
        <f t="shared" si="145"/>
        <v>HEALTHSCI-101</v>
      </c>
      <c r="AE1426" s="79" t="str">
        <f t="shared" si="146"/>
        <v>HEALTHSCI-101-28</v>
      </c>
      <c r="AF1426" s="27" t="s">
        <v>5988</v>
      </c>
      <c r="AG1426" s="21" t="str">
        <f t="shared" si="147"/>
        <v>101</v>
      </c>
      <c r="AH1426" s="144"/>
      <c r="AI1426" s="59" t="str">
        <f t="shared" si="148"/>
        <v>-</v>
      </c>
      <c r="AJ1426" s="21" t="str">
        <f t="shared" si="149"/>
        <v>-</v>
      </c>
      <c r="AK1426" s="144"/>
      <c r="AL1426" s="154"/>
      <c r="AM1426" s="154"/>
      <c r="AN1426" s="154"/>
      <c r="AO1426" s="154"/>
      <c r="AP1426" s="144"/>
    </row>
    <row r="1427" spans="9:42">
      <c r="I1427" s="144"/>
      <c r="J1427" s="154"/>
      <c r="K1427" s="154"/>
      <c r="L1427" s="144"/>
      <c r="M1427" s="144"/>
      <c r="N1427" s="144"/>
      <c r="O1427" s="144"/>
      <c r="P1427" s="144"/>
      <c r="Q1427" s="144"/>
      <c r="R1427" s="144"/>
      <c r="S1427" s="42" t="s">
        <v>5989</v>
      </c>
      <c r="T1427" s="26" t="s">
        <v>5990</v>
      </c>
      <c r="U1427" s="144"/>
      <c r="V1427" s="65"/>
      <c r="W1427" s="65"/>
      <c r="X1427" s="65"/>
      <c r="Y1427" s="65"/>
      <c r="Z1427" s="144"/>
      <c r="AA1427" s="49" t="s">
        <v>5991</v>
      </c>
      <c r="AB1427" s="144"/>
      <c r="AC1427" s="59" t="str">
        <f t="shared" si="144"/>
        <v>CEPS-OSI</v>
      </c>
      <c r="AD1427" s="79" t="str">
        <f t="shared" si="145"/>
        <v>CEPS-OSI-101</v>
      </c>
      <c r="AE1427" s="79" t="str">
        <f t="shared" si="146"/>
        <v>CEPS-OSI-101-2</v>
      </c>
      <c r="AF1427" s="27" t="s">
        <v>5991</v>
      </c>
      <c r="AG1427" s="21" t="str">
        <f t="shared" si="147"/>
        <v>101</v>
      </c>
      <c r="AH1427" s="144"/>
      <c r="AI1427" s="59" t="str">
        <f t="shared" si="148"/>
        <v>-</v>
      </c>
      <c r="AJ1427" s="21" t="str">
        <f t="shared" si="149"/>
        <v>-</v>
      </c>
      <c r="AK1427" s="144"/>
      <c r="AL1427" s="154"/>
      <c r="AM1427" s="154"/>
      <c r="AN1427" s="154"/>
      <c r="AO1427" s="154"/>
      <c r="AP1427" s="144"/>
    </row>
    <row r="1428" spans="9:42">
      <c r="I1428" s="144"/>
      <c r="J1428" s="154"/>
      <c r="K1428" s="154"/>
      <c r="L1428" s="144"/>
      <c r="M1428" s="144"/>
      <c r="N1428" s="144"/>
      <c r="O1428" s="144"/>
      <c r="P1428" s="144"/>
      <c r="Q1428" s="144"/>
      <c r="R1428" s="144"/>
      <c r="S1428" s="42" t="s">
        <v>5992</v>
      </c>
      <c r="T1428" s="26" t="s">
        <v>5993</v>
      </c>
      <c r="U1428" s="144"/>
      <c r="V1428" s="65"/>
      <c r="W1428" s="65"/>
      <c r="X1428" s="65"/>
      <c r="Y1428" s="65"/>
      <c r="Z1428" s="144"/>
      <c r="AA1428" s="49" t="s">
        <v>5994</v>
      </c>
      <c r="AB1428" s="144"/>
      <c r="AC1428" s="59" t="str">
        <f t="shared" si="144"/>
        <v>CEPS-OSI</v>
      </c>
      <c r="AD1428" s="79" t="str">
        <f t="shared" si="145"/>
        <v>CEPS-OSI-101</v>
      </c>
      <c r="AE1428" s="79" t="str">
        <f t="shared" si="146"/>
        <v>CEPS-OSI-101-3</v>
      </c>
      <c r="AF1428" s="27" t="s">
        <v>5994</v>
      </c>
      <c r="AG1428" s="21" t="str">
        <f t="shared" si="147"/>
        <v>101</v>
      </c>
      <c r="AH1428" s="144"/>
      <c r="AI1428" s="59" t="str">
        <f t="shared" si="148"/>
        <v>-</v>
      </c>
      <c r="AJ1428" s="21" t="str">
        <f t="shared" si="149"/>
        <v>-</v>
      </c>
      <c r="AK1428" s="144"/>
      <c r="AL1428" s="154"/>
      <c r="AM1428" s="154"/>
      <c r="AN1428" s="154"/>
      <c r="AO1428" s="154"/>
      <c r="AP1428" s="144"/>
    </row>
    <row r="1429" spans="9:42">
      <c r="I1429" s="144"/>
      <c r="J1429" s="154"/>
      <c r="K1429" s="154"/>
      <c r="L1429" s="144"/>
      <c r="M1429" s="144"/>
      <c r="N1429" s="144"/>
      <c r="O1429" s="144"/>
      <c r="P1429" s="144"/>
      <c r="Q1429" s="144"/>
      <c r="R1429" s="144"/>
      <c r="S1429" s="42" t="s">
        <v>5995</v>
      </c>
      <c r="T1429" s="26" t="s">
        <v>5996</v>
      </c>
      <c r="U1429" s="144"/>
      <c r="V1429" s="65"/>
      <c r="W1429" s="65"/>
      <c r="X1429" s="65"/>
      <c r="Y1429" s="65"/>
      <c r="Z1429" s="144"/>
      <c r="AA1429" s="49" t="s">
        <v>5997</v>
      </c>
      <c r="AB1429" s="144"/>
      <c r="AC1429" s="59" t="str">
        <f t="shared" si="144"/>
        <v>CEPS-PUBLICSVC</v>
      </c>
      <c r="AD1429" s="79" t="str">
        <f t="shared" si="145"/>
        <v>CEPS-PUBLICSVC-101</v>
      </c>
      <c r="AE1429" s="79" t="str">
        <f t="shared" si="146"/>
        <v>CEPS-PUBLICSVC-101-1</v>
      </c>
      <c r="AF1429" s="27" t="s">
        <v>5997</v>
      </c>
      <c r="AG1429" s="21" t="str">
        <f t="shared" si="147"/>
        <v>101</v>
      </c>
      <c r="AH1429" s="144"/>
      <c r="AI1429" s="59" t="str">
        <f t="shared" si="148"/>
        <v>-</v>
      </c>
      <c r="AJ1429" s="21" t="str">
        <f t="shared" si="149"/>
        <v>-</v>
      </c>
      <c r="AK1429" s="144"/>
      <c r="AL1429" s="154"/>
      <c r="AM1429" s="154"/>
      <c r="AN1429" s="154"/>
      <c r="AO1429" s="154"/>
      <c r="AP1429" s="144"/>
    </row>
    <row r="1430" spans="9:42">
      <c r="I1430" s="144"/>
      <c r="J1430" s="154"/>
      <c r="K1430" s="154"/>
      <c r="L1430" s="144"/>
      <c r="M1430" s="144"/>
      <c r="N1430" s="144"/>
      <c r="O1430" s="144"/>
      <c r="P1430" s="144"/>
      <c r="Q1430" s="144"/>
      <c r="R1430" s="144"/>
      <c r="S1430" s="42" t="s">
        <v>5998</v>
      </c>
      <c r="T1430" s="26" t="s">
        <v>5999</v>
      </c>
      <c r="U1430" s="144"/>
      <c r="V1430" s="65"/>
      <c r="W1430" s="65"/>
      <c r="X1430" s="65"/>
      <c r="Y1430" s="65"/>
      <c r="Z1430" s="144"/>
      <c r="AA1430" s="49" t="s">
        <v>6000</v>
      </c>
      <c r="AB1430" s="144"/>
      <c r="AC1430" s="59" t="str">
        <f t="shared" si="144"/>
        <v>ENROLLSVCS</v>
      </c>
      <c r="AD1430" s="79" t="str">
        <f t="shared" si="145"/>
        <v>ENROLLSVCS-101</v>
      </c>
      <c r="AE1430" s="79" t="str">
        <f t="shared" si="146"/>
        <v>ENROLLSVCS-101-1</v>
      </c>
      <c r="AF1430" s="27" t="s">
        <v>6000</v>
      </c>
      <c r="AG1430" s="21" t="str">
        <f t="shared" si="147"/>
        <v>101</v>
      </c>
      <c r="AH1430" s="144"/>
      <c r="AI1430" s="59" t="str">
        <f t="shared" si="148"/>
        <v>-</v>
      </c>
      <c r="AJ1430" s="21" t="str">
        <f t="shared" si="149"/>
        <v>-</v>
      </c>
      <c r="AK1430" s="144"/>
      <c r="AL1430" s="154"/>
      <c r="AM1430" s="154"/>
      <c r="AN1430" s="154"/>
      <c r="AO1430" s="154"/>
      <c r="AP1430" s="144"/>
    </row>
    <row r="1431" spans="9:42">
      <c r="I1431" s="144"/>
      <c r="J1431" s="154"/>
      <c r="K1431" s="154"/>
      <c r="L1431" s="144"/>
      <c r="M1431" s="144"/>
      <c r="N1431" s="144"/>
      <c r="O1431" s="144"/>
      <c r="P1431" s="144"/>
      <c r="Q1431" s="144"/>
      <c r="R1431" s="144"/>
      <c r="S1431" s="42" t="s">
        <v>6001</v>
      </c>
      <c r="T1431" s="26" t="s">
        <v>6002</v>
      </c>
      <c r="U1431" s="144"/>
      <c r="V1431" s="65"/>
      <c r="W1431" s="65"/>
      <c r="X1431" s="65"/>
      <c r="Y1431" s="65"/>
      <c r="Z1431" s="144"/>
      <c r="AA1431" s="49" t="s">
        <v>6003</v>
      </c>
      <c r="AB1431" s="144"/>
      <c r="AC1431" s="59" t="str">
        <f t="shared" si="144"/>
        <v>ENROLLSVCS</v>
      </c>
      <c r="AD1431" s="79" t="str">
        <f t="shared" si="145"/>
        <v>ENROLLSVCS-101</v>
      </c>
      <c r="AE1431" s="79" t="str">
        <f t="shared" si="146"/>
        <v>ENROLLSVCS-101-2</v>
      </c>
      <c r="AF1431" s="27" t="s">
        <v>6003</v>
      </c>
      <c r="AG1431" s="21" t="str">
        <f t="shared" si="147"/>
        <v>101</v>
      </c>
      <c r="AH1431" s="144"/>
      <c r="AI1431" s="59" t="str">
        <f t="shared" si="148"/>
        <v>-</v>
      </c>
      <c r="AJ1431" s="21" t="str">
        <f t="shared" si="149"/>
        <v>-</v>
      </c>
      <c r="AK1431" s="144"/>
      <c r="AL1431" s="154"/>
      <c r="AM1431" s="154"/>
      <c r="AN1431" s="154"/>
      <c r="AO1431" s="154"/>
      <c r="AP1431" s="144"/>
    </row>
    <row r="1432" spans="9:42">
      <c r="I1432" s="144"/>
      <c r="J1432" s="154"/>
      <c r="K1432" s="154"/>
      <c r="L1432" s="144"/>
      <c r="M1432" s="144"/>
      <c r="N1432" s="144"/>
      <c r="O1432" s="144"/>
      <c r="P1432" s="144"/>
      <c r="Q1432" s="144"/>
      <c r="R1432" s="144"/>
      <c r="S1432" s="42" t="s">
        <v>6004</v>
      </c>
      <c r="T1432" s="26" t="s">
        <v>6005</v>
      </c>
      <c r="U1432" s="144"/>
      <c r="V1432" s="65"/>
      <c r="W1432" s="65"/>
      <c r="X1432" s="65"/>
      <c r="Y1432" s="65"/>
      <c r="Z1432" s="144"/>
      <c r="AA1432" s="49" t="s">
        <v>6006</v>
      </c>
      <c r="AB1432" s="144"/>
      <c r="AC1432" s="59" t="str">
        <f t="shared" si="144"/>
        <v>ENROLLSVCS</v>
      </c>
      <c r="AD1432" s="79" t="str">
        <f t="shared" si="145"/>
        <v>ENROLLSVCS-101</v>
      </c>
      <c r="AE1432" s="79" t="str">
        <f t="shared" si="146"/>
        <v>ENROLLSVCS-101-3</v>
      </c>
      <c r="AF1432" s="27" t="s">
        <v>6006</v>
      </c>
      <c r="AG1432" s="21" t="str">
        <f t="shared" si="147"/>
        <v>101</v>
      </c>
      <c r="AH1432" s="144"/>
      <c r="AI1432" s="59" t="str">
        <f t="shared" si="148"/>
        <v>-</v>
      </c>
      <c r="AJ1432" s="21" t="str">
        <f t="shared" si="149"/>
        <v>-</v>
      </c>
      <c r="AK1432" s="144"/>
      <c r="AL1432" s="154"/>
      <c r="AM1432" s="154"/>
      <c r="AN1432" s="154"/>
      <c r="AO1432" s="154"/>
      <c r="AP1432" s="144"/>
    </row>
    <row r="1433" spans="9:42">
      <c r="I1433" s="144"/>
      <c r="J1433" s="154"/>
      <c r="K1433" s="154"/>
      <c r="L1433" s="144"/>
      <c r="M1433" s="144"/>
      <c r="N1433" s="144"/>
      <c r="O1433" s="144"/>
      <c r="P1433" s="144"/>
      <c r="Q1433" s="144"/>
      <c r="R1433" s="144"/>
      <c r="S1433" s="42" t="s">
        <v>6007</v>
      </c>
      <c r="T1433" s="26" t="s">
        <v>6008</v>
      </c>
      <c r="U1433" s="144"/>
      <c r="V1433" s="65"/>
      <c r="W1433" s="65"/>
      <c r="X1433" s="65"/>
      <c r="Y1433" s="65"/>
      <c r="Z1433" s="144"/>
      <c r="AA1433" s="49" t="s">
        <v>6009</v>
      </c>
      <c r="AB1433" s="144"/>
      <c r="AC1433" s="59" t="str">
        <f t="shared" si="144"/>
        <v>ENROLLSVCS</v>
      </c>
      <c r="AD1433" s="79" t="str">
        <f t="shared" si="145"/>
        <v>ENROLLSVCS-101</v>
      </c>
      <c r="AE1433" s="79" t="str">
        <f t="shared" si="146"/>
        <v>ENROLLSVCS-101-4</v>
      </c>
      <c r="AF1433" s="27" t="s">
        <v>6009</v>
      </c>
      <c r="AG1433" s="21" t="str">
        <f t="shared" si="147"/>
        <v>101</v>
      </c>
      <c r="AH1433" s="144"/>
      <c r="AI1433" s="59" t="str">
        <f t="shared" si="148"/>
        <v>-</v>
      </c>
      <c r="AJ1433" s="21" t="str">
        <f t="shared" si="149"/>
        <v>-</v>
      </c>
      <c r="AK1433" s="144"/>
      <c r="AL1433" s="154"/>
      <c r="AM1433" s="154"/>
      <c r="AN1433" s="154"/>
      <c r="AO1433" s="154"/>
      <c r="AP1433" s="144"/>
    </row>
    <row r="1434" spans="9:42">
      <c r="I1434" s="144"/>
      <c r="J1434" s="154"/>
      <c r="K1434" s="154"/>
      <c r="L1434" s="144"/>
      <c r="M1434" s="144"/>
      <c r="N1434" s="144"/>
      <c r="O1434" s="144"/>
      <c r="P1434" s="144"/>
      <c r="Q1434" s="144"/>
      <c r="R1434" s="144"/>
      <c r="S1434" s="42" t="s">
        <v>6010</v>
      </c>
      <c r="T1434" s="26" t="s">
        <v>6011</v>
      </c>
      <c r="U1434" s="144"/>
      <c r="V1434" s="65"/>
      <c r="W1434" s="65"/>
      <c r="X1434" s="65"/>
      <c r="Y1434" s="65"/>
      <c r="Z1434" s="144"/>
      <c r="AA1434" s="49" t="s">
        <v>6012</v>
      </c>
      <c r="AB1434" s="144"/>
      <c r="AC1434" s="59" t="str">
        <f t="shared" si="144"/>
        <v>ENROLLSVCS</v>
      </c>
      <c r="AD1434" s="79" t="str">
        <f t="shared" si="145"/>
        <v>ENROLLSVCS-101</v>
      </c>
      <c r="AE1434" s="79" t="str">
        <f t="shared" si="146"/>
        <v>ENROLLSVCS-101-5</v>
      </c>
      <c r="AF1434" s="27" t="s">
        <v>6012</v>
      </c>
      <c r="AG1434" s="21" t="str">
        <f t="shared" si="147"/>
        <v>101</v>
      </c>
      <c r="AH1434" s="144"/>
      <c r="AI1434" s="59" t="str">
        <f t="shared" si="148"/>
        <v>-</v>
      </c>
      <c r="AJ1434" s="21" t="str">
        <f t="shared" si="149"/>
        <v>-</v>
      </c>
      <c r="AK1434" s="144"/>
      <c r="AL1434" s="154"/>
      <c r="AM1434" s="154"/>
      <c r="AN1434" s="154"/>
      <c r="AO1434" s="154"/>
      <c r="AP1434" s="144"/>
    </row>
    <row r="1435" spans="9:42">
      <c r="I1435" s="144"/>
      <c r="J1435" s="154"/>
      <c r="K1435" s="154"/>
      <c r="L1435" s="144"/>
      <c r="M1435" s="144"/>
      <c r="N1435" s="144"/>
      <c r="O1435" s="144"/>
      <c r="P1435" s="144"/>
      <c r="Q1435" s="144"/>
      <c r="R1435" s="144"/>
      <c r="S1435" s="42" t="s">
        <v>6013</v>
      </c>
      <c r="T1435" s="26" t="s">
        <v>6014</v>
      </c>
      <c r="U1435" s="144"/>
      <c r="V1435" s="65"/>
      <c r="W1435" s="65"/>
      <c r="X1435" s="65"/>
      <c r="Y1435" s="65"/>
      <c r="Z1435" s="144"/>
      <c r="AA1435" s="49" t="s">
        <v>6015</v>
      </c>
      <c r="AB1435" s="144"/>
      <c r="AC1435" s="59" t="str">
        <f t="shared" si="144"/>
        <v>ENROLLSVCS</v>
      </c>
      <c r="AD1435" s="79" t="str">
        <f t="shared" si="145"/>
        <v>ENROLLSVCS-101</v>
      </c>
      <c r="AE1435" s="79" t="str">
        <f t="shared" si="146"/>
        <v>ENROLLSVCS-101-6</v>
      </c>
      <c r="AF1435" s="27" t="s">
        <v>6015</v>
      </c>
      <c r="AG1435" s="21" t="str">
        <f t="shared" si="147"/>
        <v>101</v>
      </c>
      <c r="AH1435" s="144"/>
      <c r="AI1435" s="59" t="str">
        <f t="shared" si="148"/>
        <v>-</v>
      </c>
      <c r="AJ1435" s="21" t="str">
        <f t="shared" si="149"/>
        <v>-</v>
      </c>
      <c r="AK1435" s="144"/>
      <c r="AL1435" s="154"/>
      <c r="AM1435" s="154"/>
      <c r="AN1435" s="154"/>
      <c r="AO1435" s="154"/>
      <c r="AP1435" s="144"/>
    </row>
    <row r="1436" spans="9:42">
      <c r="I1436" s="144"/>
      <c r="J1436" s="154"/>
      <c r="K1436" s="154"/>
      <c r="L1436" s="144"/>
      <c r="M1436" s="144"/>
      <c r="N1436" s="144"/>
      <c r="O1436" s="144"/>
      <c r="P1436" s="144"/>
      <c r="Q1436" s="144"/>
      <c r="R1436" s="144"/>
      <c r="S1436" s="42" t="s">
        <v>6016</v>
      </c>
      <c r="T1436" s="26" t="s">
        <v>6017</v>
      </c>
      <c r="U1436" s="144"/>
      <c r="V1436" s="65"/>
      <c r="W1436" s="65"/>
      <c r="X1436" s="65"/>
      <c r="Y1436" s="65"/>
      <c r="Z1436" s="144"/>
      <c r="AA1436" s="49" t="s">
        <v>6018</v>
      </c>
      <c r="AB1436" s="144"/>
      <c r="AC1436" s="59" t="str">
        <f t="shared" si="144"/>
        <v>ENROLLSVCS</v>
      </c>
      <c r="AD1436" s="79" t="str">
        <f t="shared" si="145"/>
        <v>ENROLLSVCS-101</v>
      </c>
      <c r="AE1436" s="79" t="str">
        <f t="shared" si="146"/>
        <v>ENROLLSVCS-101-7</v>
      </c>
      <c r="AF1436" s="27" t="s">
        <v>6018</v>
      </c>
      <c r="AG1436" s="21" t="str">
        <f t="shared" si="147"/>
        <v>101</v>
      </c>
      <c r="AH1436" s="144"/>
      <c r="AI1436" s="59" t="str">
        <f t="shared" si="148"/>
        <v>-</v>
      </c>
      <c r="AJ1436" s="21" t="str">
        <f t="shared" si="149"/>
        <v>-</v>
      </c>
      <c r="AK1436" s="144"/>
      <c r="AL1436" s="154"/>
      <c r="AM1436" s="154"/>
      <c r="AN1436" s="154"/>
      <c r="AO1436" s="154"/>
      <c r="AP1436" s="144"/>
    </row>
    <row r="1437" spans="9:42">
      <c r="I1437" s="144"/>
      <c r="J1437" s="154"/>
      <c r="K1437" s="154"/>
      <c r="L1437" s="144"/>
      <c r="M1437" s="144"/>
      <c r="N1437" s="144"/>
      <c r="O1437" s="144"/>
      <c r="P1437" s="144"/>
      <c r="Q1437" s="144"/>
      <c r="R1437" s="144"/>
      <c r="S1437" s="42" t="s">
        <v>6019</v>
      </c>
      <c r="T1437" s="26" t="s">
        <v>6020</v>
      </c>
      <c r="U1437" s="144"/>
      <c r="V1437" s="65"/>
      <c r="W1437" s="65"/>
      <c r="X1437" s="65"/>
      <c r="Y1437" s="65"/>
      <c r="Z1437" s="144"/>
      <c r="AA1437" s="49" t="s">
        <v>6021</v>
      </c>
      <c r="AB1437" s="144"/>
      <c r="AC1437" s="59" t="str">
        <f t="shared" si="144"/>
        <v>ENROLLSVCS</v>
      </c>
      <c r="AD1437" s="79" t="str">
        <f t="shared" si="145"/>
        <v>ENROLLSVCS-101</v>
      </c>
      <c r="AE1437" s="79" t="str">
        <f t="shared" si="146"/>
        <v>ENROLLSVCS-101-8</v>
      </c>
      <c r="AF1437" s="27" t="s">
        <v>6021</v>
      </c>
      <c r="AG1437" s="21" t="str">
        <f t="shared" si="147"/>
        <v>101</v>
      </c>
      <c r="AH1437" s="144"/>
      <c r="AI1437" s="59" t="str">
        <f t="shared" si="148"/>
        <v>-</v>
      </c>
      <c r="AJ1437" s="21" t="str">
        <f t="shared" si="149"/>
        <v>-</v>
      </c>
      <c r="AK1437" s="144"/>
      <c r="AL1437" s="154"/>
      <c r="AM1437" s="154"/>
      <c r="AN1437" s="154"/>
      <c r="AO1437" s="154"/>
      <c r="AP1437" s="144"/>
    </row>
    <row r="1438" spans="9:42">
      <c r="I1438" s="144"/>
      <c r="J1438" s="154"/>
      <c r="K1438" s="154"/>
      <c r="L1438" s="144"/>
      <c r="M1438" s="144"/>
      <c r="N1438" s="144"/>
      <c r="O1438" s="144"/>
      <c r="P1438" s="144"/>
      <c r="Q1438" s="144"/>
      <c r="R1438" s="144"/>
      <c r="S1438" s="42" t="s">
        <v>6022</v>
      </c>
      <c r="T1438" s="26" t="s">
        <v>6023</v>
      </c>
      <c r="U1438" s="144"/>
      <c r="V1438" s="65"/>
      <c r="W1438" s="65"/>
      <c r="X1438" s="65"/>
      <c r="Y1438" s="65"/>
      <c r="Z1438" s="144"/>
      <c r="AA1438" s="49" t="s">
        <v>6024</v>
      </c>
      <c r="AB1438" s="144"/>
      <c r="AC1438" s="59" t="str">
        <f t="shared" si="144"/>
        <v>ENROLLSVCS</v>
      </c>
      <c r="AD1438" s="79" t="str">
        <f t="shared" si="145"/>
        <v>ENROLLSVCS-101</v>
      </c>
      <c r="AE1438" s="79" t="str">
        <f t="shared" si="146"/>
        <v>ENROLLSVCS-101-9</v>
      </c>
      <c r="AF1438" s="27" t="s">
        <v>6024</v>
      </c>
      <c r="AG1438" s="21" t="str">
        <f t="shared" si="147"/>
        <v>101</v>
      </c>
      <c r="AH1438" s="144"/>
      <c r="AI1438" s="59" t="str">
        <f t="shared" si="148"/>
        <v>-</v>
      </c>
      <c r="AJ1438" s="21" t="str">
        <f t="shared" si="149"/>
        <v>-</v>
      </c>
      <c r="AK1438" s="144"/>
      <c r="AL1438" s="154"/>
      <c r="AM1438" s="154"/>
      <c r="AN1438" s="154"/>
      <c r="AO1438" s="154"/>
      <c r="AP1438" s="144"/>
    </row>
    <row r="1439" spans="9:42">
      <c r="I1439" s="144"/>
      <c r="J1439" s="154"/>
      <c r="K1439" s="154"/>
      <c r="L1439" s="144"/>
      <c r="M1439" s="144"/>
      <c r="N1439" s="144"/>
      <c r="O1439" s="144"/>
      <c r="P1439" s="144"/>
      <c r="Q1439" s="144"/>
      <c r="R1439" s="144"/>
      <c r="S1439" s="42" t="s">
        <v>6025</v>
      </c>
      <c r="T1439" s="26" t="s">
        <v>6026</v>
      </c>
      <c r="U1439" s="144"/>
      <c r="V1439" s="65"/>
      <c r="W1439" s="65"/>
      <c r="X1439" s="65"/>
      <c r="Y1439" s="65"/>
      <c r="Z1439" s="144"/>
      <c r="AA1439" s="49" t="s">
        <v>6027</v>
      </c>
      <c r="AB1439" s="144"/>
      <c r="AC1439" s="59" t="str">
        <f t="shared" si="144"/>
        <v>ENROLLSVCS</v>
      </c>
      <c r="AD1439" s="79" t="str">
        <f t="shared" si="145"/>
        <v>ENROLLSVCS-101</v>
      </c>
      <c r="AE1439" s="79" t="str">
        <f t="shared" si="146"/>
        <v>ENROLLSVCS-101-10</v>
      </c>
      <c r="AF1439" s="27" t="s">
        <v>6027</v>
      </c>
      <c r="AG1439" s="21" t="str">
        <f t="shared" si="147"/>
        <v>101</v>
      </c>
      <c r="AH1439" s="144"/>
      <c r="AI1439" s="59" t="str">
        <f t="shared" si="148"/>
        <v>-</v>
      </c>
      <c r="AJ1439" s="21" t="str">
        <f t="shared" si="149"/>
        <v>-</v>
      </c>
      <c r="AK1439" s="144"/>
      <c r="AL1439" s="154"/>
      <c r="AM1439" s="154"/>
      <c r="AN1439" s="154"/>
      <c r="AO1439" s="154"/>
      <c r="AP1439" s="144"/>
    </row>
    <row r="1440" spans="9:42">
      <c r="I1440" s="144"/>
      <c r="J1440" s="154"/>
      <c r="K1440" s="154"/>
      <c r="L1440" s="144"/>
      <c r="M1440" s="144"/>
      <c r="N1440" s="144"/>
      <c r="O1440" s="144"/>
      <c r="P1440" s="144"/>
      <c r="Q1440" s="144"/>
      <c r="R1440" s="144"/>
      <c r="S1440" s="42" t="s">
        <v>6028</v>
      </c>
      <c r="T1440" s="26" t="s">
        <v>6029</v>
      </c>
      <c r="U1440" s="144"/>
      <c r="V1440" s="65"/>
      <c r="W1440" s="65"/>
      <c r="X1440" s="65"/>
      <c r="Y1440" s="65"/>
      <c r="Z1440" s="144"/>
      <c r="AA1440" s="49" t="s">
        <v>6030</v>
      </c>
      <c r="AB1440" s="144"/>
      <c r="AC1440" s="59" t="str">
        <f t="shared" si="144"/>
        <v>BUSINESS</v>
      </c>
      <c r="AD1440" s="79" t="str">
        <f t="shared" si="145"/>
        <v>BUSINESS-101</v>
      </c>
      <c r="AE1440" s="79" t="str">
        <f t="shared" si="146"/>
        <v>BUSINESS-101-21</v>
      </c>
      <c r="AF1440" s="27" t="s">
        <v>6030</v>
      </c>
      <c r="AG1440" s="21" t="str">
        <f t="shared" si="147"/>
        <v>101</v>
      </c>
      <c r="AH1440" s="144"/>
      <c r="AI1440" s="59" t="str">
        <f t="shared" si="148"/>
        <v>-</v>
      </c>
      <c r="AJ1440" s="21" t="str">
        <f t="shared" si="149"/>
        <v>-</v>
      </c>
      <c r="AK1440" s="144"/>
      <c r="AL1440" s="154"/>
      <c r="AM1440" s="154"/>
      <c r="AN1440" s="154"/>
      <c r="AO1440" s="154"/>
      <c r="AP1440" s="144"/>
    </row>
    <row r="1441" spans="9:42">
      <c r="I1441" s="144"/>
      <c r="J1441" s="154"/>
      <c r="K1441" s="154"/>
      <c r="L1441" s="144"/>
      <c r="M1441" s="144"/>
      <c r="N1441" s="144"/>
      <c r="O1441" s="144"/>
      <c r="P1441" s="144"/>
      <c r="Q1441" s="144"/>
      <c r="R1441" s="144"/>
      <c r="S1441" s="42" t="s">
        <v>6031</v>
      </c>
      <c r="T1441" s="26" t="s">
        <v>6032</v>
      </c>
      <c r="U1441" s="144"/>
      <c r="V1441" s="65"/>
      <c r="W1441" s="65"/>
      <c r="X1441" s="65"/>
      <c r="Y1441" s="65"/>
      <c r="Z1441" s="144"/>
      <c r="AA1441" s="49" t="s">
        <v>6033</v>
      </c>
      <c r="AB1441" s="144"/>
      <c r="AC1441" s="59" t="str">
        <f t="shared" si="144"/>
        <v>BUSINESS</v>
      </c>
      <c r="AD1441" s="79" t="str">
        <f t="shared" si="145"/>
        <v>BUSINESS-101</v>
      </c>
      <c r="AE1441" s="79" t="str">
        <f t="shared" si="146"/>
        <v>BUSINESS-101-22</v>
      </c>
      <c r="AF1441" s="27" t="s">
        <v>6033</v>
      </c>
      <c r="AG1441" s="21" t="str">
        <f t="shared" si="147"/>
        <v>101</v>
      </c>
      <c r="AH1441" s="144"/>
      <c r="AI1441" s="59" t="str">
        <f t="shared" si="148"/>
        <v>-</v>
      </c>
      <c r="AJ1441" s="21" t="str">
        <f t="shared" si="149"/>
        <v>-</v>
      </c>
      <c r="AK1441" s="144"/>
      <c r="AL1441" s="154"/>
      <c r="AM1441" s="154"/>
      <c r="AN1441" s="154"/>
      <c r="AO1441" s="154"/>
      <c r="AP1441" s="144"/>
    </row>
    <row r="1442" spans="9:42">
      <c r="I1442" s="144"/>
      <c r="J1442" s="154"/>
      <c r="K1442" s="154"/>
      <c r="L1442" s="144"/>
      <c r="M1442" s="144"/>
      <c r="N1442" s="144"/>
      <c r="O1442" s="144"/>
      <c r="P1442" s="144"/>
      <c r="Q1442" s="144"/>
      <c r="R1442" s="144"/>
      <c r="S1442" s="42" t="s">
        <v>6034</v>
      </c>
      <c r="T1442" s="26" t="s">
        <v>6035</v>
      </c>
      <c r="U1442" s="144"/>
      <c r="V1442" s="65"/>
      <c r="W1442" s="65"/>
      <c r="X1442" s="65"/>
      <c r="Y1442" s="65"/>
      <c r="Z1442" s="144"/>
      <c r="AA1442" s="49" t="s">
        <v>6036</v>
      </c>
      <c r="AB1442" s="144"/>
      <c r="AC1442" s="59" t="str">
        <f t="shared" si="144"/>
        <v>ARTSCI</v>
      </c>
      <c r="AD1442" s="79" t="str">
        <f t="shared" si="145"/>
        <v>ARTSCI-101</v>
      </c>
      <c r="AE1442" s="79" t="str">
        <f t="shared" si="146"/>
        <v>ARTSCI-101-32</v>
      </c>
      <c r="AF1442" s="27" t="s">
        <v>6036</v>
      </c>
      <c r="AG1442" s="21" t="str">
        <f t="shared" si="147"/>
        <v>101</v>
      </c>
      <c r="AH1442" s="144"/>
      <c r="AI1442" s="59" t="str">
        <f t="shared" si="148"/>
        <v>-</v>
      </c>
      <c r="AJ1442" s="21" t="str">
        <f t="shared" si="149"/>
        <v>-</v>
      </c>
      <c r="AK1442" s="144"/>
      <c r="AL1442" s="154"/>
      <c r="AM1442" s="154"/>
      <c r="AN1442" s="154"/>
      <c r="AO1442" s="154"/>
      <c r="AP1442" s="144"/>
    </row>
    <row r="1443" spans="9:42">
      <c r="I1443" s="144"/>
      <c r="J1443" s="154"/>
      <c r="K1443" s="154"/>
      <c r="L1443" s="144"/>
      <c r="M1443" s="144"/>
      <c r="N1443" s="144"/>
      <c r="O1443" s="144"/>
      <c r="P1443" s="144"/>
      <c r="Q1443" s="144"/>
      <c r="R1443" s="144"/>
      <c r="S1443" s="42" t="s">
        <v>6037</v>
      </c>
      <c r="T1443" s="26" t="s">
        <v>6038</v>
      </c>
      <c r="U1443" s="144"/>
      <c r="V1443" s="65"/>
      <c r="W1443" s="65"/>
      <c r="X1443" s="65"/>
      <c r="Y1443" s="65"/>
      <c r="Z1443" s="144"/>
      <c r="AA1443" s="49" t="s">
        <v>6039</v>
      </c>
      <c r="AB1443" s="144"/>
      <c r="AC1443" s="59" t="str">
        <f t="shared" si="144"/>
        <v>RESECDEV</v>
      </c>
      <c r="AD1443" s="79" t="str">
        <f t="shared" si="145"/>
        <v>RESECDEV-101</v>
      </c>
      <c r="AE1443" s="79" t="str">
        <f t="shared" si="146"/>
        <v>RESECDEV-101-3</v>
      </c>
      <c r="AF1443" s="27" t="s">
        <v>6039</v>
      </c>
      <c r="AG1443" s="21" t="str">
        <f t="shared" si="147"/>
        <v>101</v>
      </c>
      <c r="AH1443" s="144"/>
      <c r="AI1443" s="59" t="str">
        <f t="shared" si="148"/>
        <v>-</v>
      </c>
      <c r="AJ1443" s="21" t="str">
        <f t="shared" si="149"/>
        <v>-</v>
      </c>
      <c r="AK1443" s="144"/>
      <c r="AL1443" s="154"/>
      <c r="AM1443" s="154"/>
      <c r="AN1443" s="154"/>
      <c r="AO1443" s="154"/>
      <c r="AP1443" s="144"/>
    </row>
    <row r="1444" spans="9:42">
      <c r="I1444" s="144"/>
      <c r="J1444" s="154"/>
      <c r="K1444" s="154"/>
      <c r="L1444" s="144"/>
      <c r="M1444" s="144"/>
      <c r="N1444" s="144"/>
      <c r="O1444" s="144"/>
      <c r="P1444" s="144"/>
      <c r="Q1444" s="144"/>
      <c r="R1444" s="144"/>
      <c r="S1444" s="42" t="s">
        <v>6040</v>
      </c>
      <c r="T1444" s="26" t="s">
        <v>6041</v>
      </c>
      <c r="U1444" s="144"/>
      <c r="V1444" s="65"/>
      <c r="W1444" s="65"/>
      <c r="X1444" s="65"/>
      <c r="Y1444" s="65"/>
      <c r="Z1444" s="144"/>
      <c r="AA1444" s="49" t="s">
        <v>6042</v>
      </c>
      <c r="AB1444" s="144"/>
      <c r="AC1444" s="59" t="str">
        <f t="shared" si="144"/>
        <v>RESECDEV</v>
      </c>
      <c r="AD1444" s="79" t="str">
        <f t="shared" si="145"/>
        <v>RESECDEV-101</v>
      </c>
      <c r="AE1444" s="79" t="str">
        <f t="shared" si="146"/>
        <v>RESECDEV-101-4</v>
      </c>
      <c r="AF1444" s="27" t="s">
        <v>6042</v>
      </c>
      <c r="AG1444" s="21" t="str">
        <f t="shared" si="147"/>
        <v>101</v>
      </c>
      <c r="AH1444" s="144"/>
      <c r="AI1444" s="59" t="str">
        <f t="shared" si="148"/>
        <v>-</v>
      </c>
      <c r="AJ1444" s="21" t="str">
        <f t="shared" si="149"/>
        <v>-</v>
      </c>
      <c r="AK1444" s="144"/>
      <c r="AL1444" s="154"/>
      <c r="AM1444" s="154"/>
      <c r="AN1444" s="154"/>
      <c r="AO1444" s="154"/>
      <c r="AP1444" s="144"/>
    </row>
    <row r="1445" spans="9:42">
      <c r="I1445" s="144"/>
      <c r="J1445" s="154"/>
      <c r="K1445" s="154"/>
      <c r="L1445" s="144"/>
      <c r="M1445" s="144"/>
      <c r="N1445" s="144"/>
      <c r="O1445" s="144"/>
      <c r="P1445" s="144"/>
      <c r="Q1445" s="144"/>
      <c r="R1445" s="144"/>
      <c r="S1445" s="42" t="s">
        <v>6043</v>
      </c>
      <c r="T1445" s="26" t="s">
        <v>6044</v>
      </c>
      <c r="U1445" s="144"/>
      <c r="V1445" s="65"/>
      <c r="W1445" s="65"/>
      <c r="X1445" s="65"/>
      <c r="Y1445" s="65"/>
      <c r="Z1445" s="144"/>
      <c r="AA1445" s="49" t="s">
        <v>6045</v>
      </c>
      <c r="AB1445" s="144"/>
      <c r="AC1445" s="59" t="str">
        <f t="shared" si="144"/>
        <v>RESECDEV</v>
      </c>
      <c r="AD1445" s="79" t="str">
        <f t="shared" si="145"/>
        <v>RESECDEV-101</v>
      </c>
      <c r="AE1445" s="79" t="str">
        <f t="shared" si="146"/>
        <v>RESECDEV-101-5</v>
      </c>
      <c r="AF1445" s="27" t="s">
        <v>6045</v>
      </c>
      <c r="AG1445" s="21" t="str">
        <f t="shared" si="147"/>
        <v>101</v>
      </c>
      <c r="AH1445" s="144"/>
      <c r="AI1445" s="59" t="str">
        <f t="shared" si="148"/>
        <v>-</v>
      </c>
      <c r="AJ1445" s="21" t="str">
        <f t="shared" si="149"/>
        <v>-</v>
      </c>
      <c r="AK1445" s="144"/>
      <c r="AL1445" s="154"/>
      <c r="AM1445" s="154"/>
      <c r="AN1445" s="154"/>
      <c r="AO1445" s="154"/>
      <c r="AP1445" s="144"/>
    </row>
    <row r="1446" spans="9:42">
      <c r="I1446" s="144"/>
      <c r="J1446" s="154"/>
      <c r="K1446" s="154"/>
      <c r="L1446" s="144"/>
      <c r="M1446" s="144"/>
      <c r="N1446" s="144"/>
      <c r="O1446" s="144"/>
      <c r="P1446" s="144"/>
      <c r="Q1446" s="144"/>
      <c r="R1446" s="144"/>
      <c r="S1446" s="42" t="s">
        <v>6046</v>
      </c>
      <c r="T1446" s="26" t="s">
        <v>6047</v>
      </c>
      <c r="U1446" s="144"/>
      <c r="V1446" s="65"/>
      <c r="W1446" s="65"/>
      <c r="X1446" s="65"/>
      <c r="Y1446" s="65"/>
      <c r="Z1446" s="144"/>
      <c r="AA1446" s="49" t="s">
        <v>6048</v>
      </c>
      <c r="AB1446" s="144"/>
      <c r="AC1446" s="59" t="str">
        <f t="shared" si="144"/>
        <v>GRADSTUDIES</v>
      </c>
      <c r="AD1446" s="79" t="str">
        <f t="shared" si="145"/>
        <v>GRADSTUDIES-101</v>
      </c>
      <c r="AE1446" s="79" t="str">
        <f t="shared" si="146"/>
        <v>GRADSTUDIES-101-1</v>
      </c>
      <c r="AF1446" s="27" t="s">
        <v>6048</v>
      </c>
      <c r="AG1446" s="21" t="str">
        <f t="shared" si="147"/>
        <v>101</v>
      </c>
      <c r="AH1446" s="144"/>
      <c r="AI1446" s="59" t="str">
        <f t="shared" si="148"/>
        <v>-</v>
      </c>
      <c r="AJ1446" s="21" t="str">
        <f t="shared" si="149"/>
        <v>-</v>
      </c>
      <c r="AK1446" s="144"/>
      <c r="AL1446" s="154"/>
      <c r="AM1446" s="154"/>
      <c r="AN1446" s="154"/>
      <c r="AO1446" s="154"/>
      <c r="AP1446" s="144"/>
    </row>
    <row r="1447" spans="9:42">
      <c r="I1447" s="144"/>
      <c r="J1447" s="154"/>
      <c r="K1447" s="154"/>
      <c r="L1447" s="144"/>
      <c r="M1447" s="144"/>
      <c r="N1447" s="144"/>
      <c r="O1447" s="144"/>
      <c r="P1447" s="144"/>
      <c r="Q1447" s="144"/>
      <c r="R1447" s="144"/>
      <c r="S1447" s="42" t="s">
        <v>6049</v>
      </c>
      <c r="T1447" s="26" t="s">
        <v>6050</v>
      </c>
      <c r="U1447" s="144"/>
      <c r="V1447" s="65"/>
      <c r="W1447" s="65"/>
      <c r="X1447" s="65"/>
      <c r="Y1447" s="65"/>
      <c r="Z1447" s="144"/>
      <c r="AA1447" s="49" t="s">
        <v>6051</v>
      </c>
      <c r="AB1447" s="144"/>
      <c r="AC1447" s="59" t="str">
        <f t="shared" si="144"/>
        <v>GRADSTUDIES</v>
      </c>
      <c r="AD1447" s="79" t="str">
        <f t="shared" si="145"/>
        <v>GRADSTUDIES-101</v>
      </c>
      <c r="AE1447" s="79" t="str">
        <f t="shared" si="146"/>
        <v>GRADSTUDIES-101-2</v>
      </c>
      <c r="AF1447" s="27" t="s">
        <v>6051</v>
      </c>
      <c r="AG1447" s="21" t="str">
        <f t="shared" si="147"/>
        <v>101</v>
      </c>
      <c r="AH1447" s="144"/>
      <c r="AI1447" s="59" t="str">
        <f t="shared" si="148"/>
        <v>-</v>
      </c>
      <c r="AJ1447" s="21" t="str">
        <f t="shared" si="149"/>
        <v>-</v>
      </c>
      <c r="AK1447" s="144"/>
      <c r="AL1447" s="154"/>
      <c r="AM1447" s="154"/>
      <c r="AN1447" s="154"/>
      <c r="AO1447" s="154"/>
      <c r="AP1447" s="144"/>
    </row>
    <row r="1448" spans="9:42">
      <c r="I1448" s="144"/>
      <c r="J1448" s="154"/>
      <c r="K1448" s="154"/>
      <c r="L1448" s="144"/>
      <c r="M1448" s="144"/>
      <c r="N1448" s="144"/>
      <c r="O1448" s="144"/>
      <c r="P1448" s="144"/>
      <c r="Q1448" s="144"/>
      <c r="R1448" s="144"/>
      <c r="S1448" s="42" t="s">
        <v>6052</v>
      </c>
      <c r="T1448" s="26" t="s">
        <v>6053</v>
      </c>
      <c r="U1448" s="144"/>
      <c r="V1448" s="65"/>
      <c r="W1448" s="65"/>
      <c r="X1448" s="65"/>
      <c r="Y1448" s="65"/>
      <c r="Z1448" s="144"/>
      <c r="AA1448" s="49" t="s">
        <v>6054</v>
      </c>
      <c r="AB1448" s="144"/>
      <c r="AC1448" s="59" t="str">
        <f t="shared" si="144"/>
        <v>GRADSTUDIES</v>
      </c>
      <c r="AD1448" s="79" t="str">
        <f t="shared" si="145"/>
        <v>GRADSTUDIES-101</v>
      </c>
      <c r="AE1448" s="79" t="str">
        <f t="shared" si="146"/>
        <v>GRADSTUDIES-101-3</v>
      </c>
      <c r="AF1448" s="27" t="s">
        <v>6054</v>
      </c>
      <c r="AG1448" s="21" t="str">
        <f t="shared" si="147"/>
        <v>101</v>
      </c>
      <c r="AH1448" s="144"/>
      <c r="AI1448" s="59" t="str">
        <f t="shared" si="148"/>
        <v>-</v>
      </c>
      <c r="AJ1448" s="21" t="str">
        <f t="shared" si="149"/>
        <v>-</v>
      </c>
      <c r="AK1448" s="144"/>
      <c r="AL1448" s="154"/>
      <c r="AM1448" s="154"/>
      <c r="AN1448" s="154"/>
      <c r="AO1448" s="154"/>
      <c r="AP1448" s="144"/>
    </row>
    <row r="1449" spans="9:42">
      <c r="I1449" s="144"/>
      <c r="J1449" s="154"/>
      <c r="K1449" s="154"/>
      <c r="L1449" s="144"/>
      <c r="M1449" s="144"/>
      <c r="N1449" s="144"/>
      <c r="O1449" s="144"/>
      <c r="P1449" s="144"/>
      <c r="Q1449" s="144"/>
      <c r="R1449" s="144"/>
      <c r="S1449" s="42" t="s">
        <v>6055</v>
      </c>
      <c r="T1449" s="26" t="s">
        <v>6056</v>
      </c>
      <c r="U1449" s="144"/>
      <c r="V1449" s="65"/>
      <c r="W1449" s="65"/>
      <c r="X1449" s="65"/>
      <c r="Y1449" s="65"/>
      <c r="Z1449" s="144"/>
      <c r="AA1449" s="49" t="s">
        <v>6057</v>
      </c>
      <c r="AB1449" s="144"/>
      <c r="AC1449" s="59" t="str">
        <f t="shared" si="144"/>
        <v>GRADSTUDIES</v>
      </c>
      <c r="AD1449" s="79" t="str">
        <f t="shared" si="145"/>
        <v>GRADSTUDIES-101</v>
      </c>
      <c r="AE1449" s="79" t="str">
        <f t="shared" si="146"/>
        <v>GRADSTUDIES-101-4</v>
      </c>
      <c r="AF1449" s="27" t="s">
        <v>6057</v>
      </c>
      <c r="AG1449" s="21" t="str">
        <f t="shared" si="147"/>
        <v>101</v>
      </c>
      <c r="AH1449" s="144"/>
      <c r="AI1449" s="59" t="str">
        <f t="shared" si="148"/>
        <v>-</v>
      </c>
      <c r="AJ1449" s="21" t="str">
        <f t="shared" si="149"/>
        <v>-</v>
      </c>
      <c r="AK1449" s="144"/>
      <c r="AL1449" s="154"/>
      <c r="AM1449" s="154"/>
      <c r="AN1449" s="154"/>
      <c r="AO1449" s="154"/>
      <c r="AP1449" s="144"/>
    </row>
    <row r="1450" spans="9:42">
      <c r="I1450" s="144"/>
      <c r="J1450" s="154"/>
      <c r="K1450" s="154"/>
      <c r="L1450" s="144"/>
      <c r="M1450" s="144"/>
      <c r="N1450" s="144"/>
      <c r="O1450" s="144"/>
      <c r="P1450" s="144"/>
      <c r="Q1450" s="144"/>
      <c r="R1450" s="144"/>
      <c r="S1450" s="42" t="s">
        <v>6058</v>
      </c>
      <c r="T1450" s="26" t="s">
        <v>6059</v>
      </c>
      <c r="U1450" s="144"/>
      <c r="V1450" s="65"/>
      <c r="W1450" s="65"/>
      <c r="X1450" s="65"/>
      <c r="Y1450" s="65"/>
      <c r="Z1450" s="144"/>
      <c r="AA1450" s="49" t="s">
        <v>6060</v>
      </c>
      <c r="AB1450" s="144"/>
      <c r="AC1450" s="59" t="str">
        <f t="shared" si="144"/>
        <v>CELS</v>
      </c>
      <c r="AD1450" s="79" t="str">
        <f t="shared" si="145"/>
        <v>CELS-101</v>
      </c>
      <c r="AE1450" s="79" t="str">
        <f t="shared" si="146"/>
        <v>CELS-101-80</v>
      </c>
      <c r="AF1450" s="27" t="s">
        <v>6060</v>
      </c>
      <c r="AG1450" s="21" t="str">
        <f t="shared" si="147"/>
        <v>101</v>
      </c>
      <c r="AH1450" s="144"/>
      <c r="AI1450" s="59" t="str">
        <f t="shared" si="148"/>
        <v>-</v>
      </c>
      <c r="AJ1450" s="21" t="str">
        <f t="shared" si="149"/>
        <v>-</v>
      </c>
      <c r="AK1450" s="144"/>
      <c r="AL1450" s="154"/>
      <c r="AM1450" s="154"/>
      <c r="AN1450" s="154"/>
      <c r="AO1450" s="154"/>
      <c r="AP1450" s="144"/>
    </row>
    <row r="1451" spans="9:42">
      <c r="I1451" s="144"/>
      <c r="J1451" s="154"/>
      <c r="K1451" s="154"/>
      <c r="L1451" s="144"/>
      <c r="M1451" s="144"/>
      <c r="N1451" s="144"/>
      <c r="O1451" s="144"/>
      <c r="P1451" s="144"/>
      <c r="Q1451" s="144"/>
      <c r="R1451" s="144"/>
      <c r="S1451" s="42" t="s">
        <v>6061</v>
      </c>
      <c r="T1451" s="26" t="s">
        <v>6062</v>
      </c>
      <c r="U1451" s="144"/>
      <c r="V1451" s="65"/>
      <c r="W1451" s="65"/>
      <c r="X1451" s="65"/>
      <c r="Y1451" s="65"/>
      <c r="Z1451" s="144"/>
      <c r="AA1451" s="49" t="s">
        <v>6063</v>
      </c>
      <c r="AB1451" s="144"/>
      <c r="AC1451" s="59" t="str">
        <f t="shared" si="144"/>
        <v>CELS</v>
      </c>
      <c r="AD1451" s="79" t="str">
        <f t="shared" si="145"/>
        <v>CELS-101</v>
      </c>
      <c r="AE1451" s="79" t="str">
        <f t="shared" si="146"/>
        <v>CELS-101-81</v>
      </c>
      <c r="AF1451" s="27" t="s">
        <v>6063</v>
      </c>
      <c r="AG1451" s="21" t="str">
        <f t="shared" si="147"/>
        <v>101</v>
      </c>
      <c r="AH1451" s="144"/>
      <c r="AI1451" s="59" t="str">
        <f t="shared" si="148"/>
        <v>-</v>
      </c>
      <c r="AJ1451" s="21" t="str">
        <f t="shared" si="149"/>
        <v>-</v>
      </c>
      <c r="AK1451" s="144"/>
      <c r="AL1451" s="154"/>
      <c r="AM1451" s="154"/>
      <c r="AN1451" s="154"/>
      <c r="AO1451" s="154"/>
      <c r="AP1451" s="144"/>
    </row>
    <row r="1452" spans="9:42">
      <c r="I1452" s="144"/>
      <c r="J1452" s="154"/>
      <c r="K1452" s="154"/>
      <c r="L1452" s="144"/>
      <c r="M1452" s="144"/>
      <c r="N1452" s="144"/>
      <c r="O1452" s="144"/>
      <c r="P1452" s="144"/>
      <c r="Q1452" s="144"/>
      <c r="R1452" s="144"/>
      <c r="S1452" s="42" t="s">
        <v>6064</v>
      </c>
      <c r="T1452" s="26" t="s">
        <v>6065</v>
      </c>
      <c r="U1452" s="144"/>
      <c r="V1452" s="65"/>
      <c r="W1452" s="65"/>
      <c r="X1452" s="65"/>
      <c r="Y1452" s="65"/>
      <c r="Z1452" s="144"/>
      <c r="AA1452" s="49" t="s">
        <v>6066</v>
      </c>
      <c r="AB1452" s="144"/>
      <c r="AC1452" s="59" t="str">
        <f t="shared" si="144"/>
        <v>CELS</v>
      </c>
      <c r="AD1452" s="79" t="str">
        <f t="shared" si="145"/>
        <v>CELS-101</v>
      </c>
      <c r="AE1452" s="79" t="str">
        <f t="shared" si="146"/>
        <v>CELS-101-82</v>
      </c>
      <c r="AF1452" s="27" t="s">
        <v>6066</v>
      </c>
      <c r="AG1452" s="21" t="str">
        <f t="shared" si="147"/>
        <v>101</v>
      </c>
      <c r="AH1452" s="144"/>
      <c r="AI1452" s="59" t="str">
        <f t="shared" si="148"/>
        <v>-</v>
      </c>
      <c r="AJ1452" s="21" t="str">
        <f t="shared" si="149"/>
        <v>-</v>
      </c>
      <c r="AK1452" s="144"/>
      <c r="AL1452" s="154"/>
      <c r="AM1452" s="154"/>
      <c r="AN1452" s="154"/>
      <c r="AO1452" s="154"/>
      <c r="AP1452" s="144"/>
    </row>
    <row r="1453" spans="9:42">
      <c r="I1453" s="144"/>
      <c r="J1453" s="154"/>
      <c r="K1453" s="154"/>
      <c r="L1453" s="144"/>
      <c r="M1453" s="144"/>
      <c r="N1453" s="144"/>
      <c r="O1453" s="144"/>
      <c r="P1453" s="144"/>
      <c r="Q1453" s="144"/>
      <c r="R1453" s="144"/>
      <c r="S1453" s="42" t="s">
        <v>6067</v>
      </c>
      <c r="T1453" s="26" t="s">
        <v>6068</v>
      </c>
      <c r="U1453" s="144"/>
      <c r="V1453" s="65"/>
      <c r="W1453" s="65"/>
      <c r="X1453" s="65"/>
      <c r="Y1453" s="65"/>
      <c r="Z1453" s="144"/>
      <c r="AA1453" s="49" t="s">
        <v>6069</v>
      </c>
      <c r="AB1453" s="144"/>
      <c r="AC1453" s="59" t="str">
        <f t="shared" si="144"/>
        <v>CELS</v>
      </c>
      <c r="AD1453" s="79" t="str">
        <f t="shared" si="145"/>
        <v>CELS-101</v>
      </c>
      <c r="AE1453" s="79" t="str">
        <f t="shared" si="146"/>
        <v>CELS-101-83</v>
      </c>
      <c r="AF1453" s="27" t="s">
        <v>6069</v>
      </c>
      <c r="AG1453" s="21" t="str">
        <f t="shared" si="147"/>
        <v>101</v>
      </c>
      <c r="AH1453" s="144"/>
      <c r="AI1453" s="59" t="str">
        <f t="shared" si="148"/>
        <v>-</v>
      </c>
      <c r="AJ1453" s="21" t="str">
        <f t="shared" si="149"/>
        <v>-</v>
      </c>
      <c r="AK1453" s="144"/>
      <c r="AL1453" s="154"/>
      <c r="AM1453" s="154"/>
      <c r="AN1453" s="154"/>
      <c r="AO1453" s="154"/>
      <c r="AP1453" s="144"/>
    </row>
    <row r="1454" spans="9:42">
      <c r="I1454" s="144"/>
      <c r="J1454" s="154"/>
      <c r="K1454" s="154"/>
      <c r="L1454" s="144"/>
      <c r="M1454" s="144"/>
      <c r="N1454" s="144"/>
      <c r="O1454" s="144"/>
      <c r="P1454" s="144"/>
      <c r="Q1454" s="144"/>
      <c r="R1454" s="144"/>
      <c r="S1454" s="42" t="s">
        <v>6070</v>
      </c>
      <c r="T1454" s="26" t="s">
        <v>6071</v>
      </c>
      <c r="U1454" s="144"/>
      <c r="V1454" s="65"/>
      <c r="W1454" s="65"/>
      <c r="X1454" s="65"/>
      <c r="Y1454" s="65"/>
      <c r="Z1454" s="144"/>
      <c r="AA1454" s="49" t="s">
        <v>6072</v>
      </c>
      <c r="AB1454" s="144"/>
      <c r="AC1454" s="59" t="str">
        <f t="shared" si="144"/>
        <v>CELS</v>
      </c>
      <c r="AD1454" s="79" t="str">
        <f t="shared" si="145"/>
        <v>CELS-101</v>
      </c>
      <c r="AE1454" s="79" t="str">
        <f t="shared" si="146"/>
        <v>CELS-101-84</v>
      </c>
      <c r="AF1454" s="27" t="s">
        <v>6072</v>
      </c>
      <c r="AG1454" s="21" t="str">
        <f t="shared" si="147"/>
        <v>101</v>
      </c>
      <c r="AH1454" s="144"/>
      <c r="AI1454" s="59" t="str">
        <f t="shared" si="148"/>
        <v>-</v>
      </c>
      <c r="AJ1454" s="21" t="str">
        <f t="shared" si="149"/>
        <v>-</v>
      </c>
      <c r="AK1454" s="144"/>
      <c r="AL1454" s="154"/>
      <c r="AM1454" s="154"/>
      <c r="AN1454" s="154"/>
      <c r="AO1454" s="154"/>
      <c r="AP1454" s="144"/>
    </row>
    <row r="1455" spans="9:42">
      <c r="I1455" s="144"/>
      <c r="J1455" s="154"/>
      <c r="K1455" s="154"/>
      <c r="L1455" s="144"/>
      <c r="M1455" s="144"/>
      <c r="N1455" s="144"/>
      <c r="O1455" s="144"/>
      <c r="P1455" s="144"/>
      <c r="Q1455" s="144"/>
      <c r="R1455" s="144"/>
      <c r="S1455" s="42" t="s">
        <v>6073</v>
      </c>
      <c r="T1455" s="26" t="s">
        <v>6074</v>
      </c>
      <c r="U1455" s="144"/>
      <c r="V1455" s="65"/>
      <c r="W1455" s="65"/>
      <c r="X1455" s="65"/>
      <c r="Y1455" s="65"/>
      <c r="Z1455" s="144"/>
      <c r="AA1455" s="49" t="s">
        <v>6075</v>
      </c>
      <c r="AB1455" s="144"/>
      <c r="AC1455" s="59" t="str">
        <f t="shared" si="144"/>
        <v>CELS</v>
      </c>
      <c r="AD1455" s="79" t="str">
        <f t="shared" si="145"/>
        <v>CELS-101</v>
      </c>
      <c r="AE1455" s="79" t="str">
        <f t="shared" si="146"/>
        <v>CELS-101-85</v>
      </c>
      <c r="AF1455" s="27" t="s">
        <v>6075</v>
      </c>
      <c r="AG1455" s="21" t="str">
        <f t="shared" si="147"/>
        <v>101</v>
      </c>
      <c r="AH1455" s="144"/>
      <c r="AI1455" s="59" t="str">
        <f t="shared" si="148"/>
        <v>-</v>
      </c>
      <c r="AJ1455" s="21" t="str">
        <f t="shared" si="149"/>
        <v>-</v>
      </c>
      <c r="AK1455" s="144"/>
      <c r="AL1455" s="154"/>
      <c r="AM1455" s="154"/>
      <c r="AN1455" s="154"/>
      <c r="AO1455" s="154"/>
      <c r="AP1455" s="144"/>
    </row>
    <row r="1456" spans="9:42">
      <c r="I1456" s="144"/>
      <c r="J1456" s="154"/>
      <c r="K1456" s="154"/>
      <c r="L1456" s="144"/>
      <c r="M1456" s="144"/>
      <c r="N1456" s="144"/>
      <c r="O1456" s="144"/>
      <c r="P1456" s="144"/>
      <c r="Q1456" s="144"/>
      <c r="R1456" s="144"/>
      <c r="S1456" s="42" t="s">
        <v>6076</v>
      </c>
      <c r="T1456" s="26" t="s">
        <v>6077</v>
      </c>
      <c r="U1456" s="144"/>
      <c r="V1456" s="65"/>
      <c r="W1456" s="65"/>
      <c r="X1456" s="65"/>
      <c r="Y1456" s="65"/>
      <c r="Z1456" s="144"/>
      <c r="AA1456" s="49" t="s">
        <v>6078</v>
      </c>
      <c r="AB1456" s="144"/>
      <c r="AC1456" s="59" t="str">
        <f t="shared" si="144"/>
        <v>CELS</v>
      </c>
      <c r="AD1456" s="79" t="str">
        <f t="shared" si="145"/>
        <v>CELS-101</v>
      </c>
      <c r="AE1456" s="79" t="str">
        <f t="shared" si="146"/>
        <v>CELS-101-86</v>
      </c>
      <c r="AF1456" s="27" t="s">
        <v>6078</v>
      </c>
      <c r="AG1456" s="21" t="str">
        <f t="shared" si="147"/>
        <v>101</v>
      </c>
      <c r="AH1456" s="144"/>
      <c r="AI1456" s="59" t="str">
        <f t="shared" si="148"/>
        <v>-</v>
      </c>
      <c r="AJ1456" s="21" t="str">
        <f t="shared" si="149"/>
        <v>-</v>
      </c>
      <c r="AK1456" s="144"/>
      <c r="AL1456" s="154"/>
      <c r="AM1456" s="154"/>
      <c r="AN1456" s="154"/>
      <c r="AO1456" s="154"/>
      <c r="AP1456" s="144"/>
    </row>
    <row r="1457" spans="9:42">
      <c r="I1457" s="144"/>
      <c r="J1457" s="154"/>
      <c r="K1457" s="154"/>
      <c r="L1457" s="144"/>
      <c r="M1457" s="144"/>
      <c r="N1457" s="144"/>
      <c r="O1457" s="144"/>
      <c r="P1457" s="144"/>
      <c r="Q1457" s="144"/>
      <c r="R1457" s="144"/>
      <c r="S1457" s="42" t="s">
        <v>6079</v>
      </c>
      <c r="T1457" s="26" t="s">
        <v>6080</v>
      </c>
      <c r="U1457" s="144"/>
      <c r="V1457" s="65"/>
      <c r="W1457" s="65"/>
      <c r="X1457" s="65"/>
      <c r="Y1457" s="65"/>
      <c r="Z1457" s="144"/>
      <c r="AA1457" s="49" t="s">
        <v>6081</v>
      </c>
      <c r="AB1457" s="144"/>
      <c r="AC1457" s="59" t="str">
        <f t="shared" si="144"/>
        <v>CELS</v>
      </c>
      <c r="AD1457" s="79" t="str">
        <f t="shared" si="145"/>
        <v>CELS-101</v>
      </c>
      <c r="AE1457" s="79" t="str">
        <f t="shared" si="146"/>
        <v>CELS-101-87</v>
      </c>
      <c r="AF1457" s="27" t="s">
        <v>6081</v>
      </c>
      <c r="AG1457" s="21" t="str">
        <f t="shared" si="147"/>
        <v>101</v>
      </c>
      <c r="AH1457" s="144"/>
      <c r="AI1457" s="59" t="str">
        <f t="shared" si="148"/>
        <v>-</v>
      </c>
      <c r="AJ1457" s="21" t="str">
        <f t="shared" si="149"/>
        <v>-</v>
      </c>
      <c r="AK1457" s="144"/>
      <c r="AL1457" s="154"/>
      <c r="AM1457" s="154"/>
      <c r="AN1457" s="154"/>
      <c r="AO1457" s="154"/>
      <c r="AP1457" s="144"/>
    </row>
    <row r="1458" spans="9:42">
      <c r="I1458" s="144"/>
      <c r="J1458" s="154"/>
      <c r="K1458" s="154"/>
      <c r="L1458" s="144"/>
      <c r="M1458" s="144"/>
      <c r="N1458" s="144"/>
      <c r="O1458" s="144"/>
      <c r="P1458" s="144"/>
      <c r="Q1458" s="144"/>
      <c r="R1458" s="144"/>
      <c r="S1458" s="42" t="s">
        <v>6082</v>
      </c>
      <c r="T1458" s="26" t="s">
        <v>6083</v>
      </c>
      <c r="U1458" s="144"/>
      <c r="V1458" s="65"/>
      <c r="W1458" s="65"/>
      <c r="X1458" s="65"/>
      <c r="Y1458" s="65"/>
      <c r="Z1458" s="144"/>
      <c r="AA1458" s="49" t="s">
        <v>6084</v>
      </c>
      <c r="AB1458" s="144"/>
      <c r="AC1458" s="59" t="str">
        <f t="shared" si="144"/>
        <v>PROVOST-Global_Strategies</v>
      </c>
      <c r="AD1458" s="79" t="str">
        <f t="shared" si="145"/>
        <v>PROVOST-Global_Strategies-101</v>
      </c>
      <c r="AE1458" s="79" t="str">
        <f t="shared" si="146"/>
        <v>PROVOST-Global_Strategies-101-4</v>
      </c>
      <c r="AF1458" s="27" t="s">
        <v>6084</v>
      </c>
      <c r="AG1458" s="21" t="str">
        <f t="shared" si="147"/>
        <v>101</v>
      </c>
      <c r="AH1458" s="144"/>
      <c r="AI1458" s="59" t="str">
        <f t="shared" si="148"/>
        <v>-</v>
      </c>
      <c r="AJ1458" s="21" t="str">
        <f t="shared" si="149"/>
        <v>-</v>
      </c>
      <c r="AK1458" s="144"/>
      <c r="AL1458" s="154"/>
      <c r="AM1458" s="154"/>
      <c r="AN1458" s="154"/>
      <c r="AO1458" s="154"/>
      <c r="AP1458" s="144"/>
    </row>
    <row r="1459" spans="9:42">
      <c r="I1459" s="144"/>
      <c r="J1459" s="154"/>
      <c r="K1459" s="154"/>
      <c r="L1459" s="144"/>
      <c r="M1459" s="144"/>
      <c r="N1459" s="144"/>
      <c r="O1459" s="144"/>
      <c r="P1459" s="144"/>
      <c r="Q1459" s="144"/>
      <c r="R1459" s="144"/>
      <c r="S1459" s="42" t="s">
        <v>6085</v>
      </c>
      <c r="T1459" s="26" t="s">
        <v>6086</v>
      </c>
      <c r="U1459" s="144"/>
      <c r="V1459" s="65"/>
      <c r="W1459" s="65"/>
      <c r="X1459" s="65"/>
      <c r="Y1459" s="65"/>
      <c r="Z1459" s="144"/>
      <c r="AA1459" s="49" t="s">
        <v>6087</v>
      </c>
      <c r="AB1459" s="144"/>
      <c r="AC1459" s="59" t="str">
        <f t="shared" si="144"/>
        <v>ENROLLMGMT-New_Student_Transitions</v>
      </c>
      <c r="AD1459" s="79" t="str">
        <f t="shared" si="145"/>
        <v>ENROLLMGMT-New_Student_Transitions-101</v>
      </c>
      <c r="AE1459" s="79" t="str">
        <f t="shared" si="146"/>
        <v>ENROLLMGMT-New_Student_Transitions-101-1</v>
      </c>
      <c r="AF1459" s="27" t="s">
        <v>6087</v>
      </c>
      <c r="AG1459" s="21" t="str">
        <f t="shared" si="147"/>
        <v>101</v>
      </c>
      <c r="AH1459" s="144"/>
      <c r="AI1459" s="59" t="str">
        <f t="shared" si="148"/>
        <v>-</v>
      </c>
      <c r="AJ1459" s="21" t="str">
        <f t="shared" si="149"/>
        <v>-</v>
      </c>
      <c r="AK1459" s="144"/>
      <c r="AL1459" s="154"/>
      <c r="AM1459" s="154"/>
      <c r="AN1459" s="154"/>
      <c r="AO1459" s="154"/>
      <c r="AP1459" s="144"/>
    </row>
    <row r="1460" spans="9:42">
      <c r="I1460" s="144"/>
      <c r="J1460" s="154"/>
      <c r="K1460" s="154"/>
      <c r="L1460" s="144"/>
      <c r="M1460" s="144"/>
      <c r="N1460" s="144"/>
      <c r="O1460" s="144"/>
      <c r="P1460" s="144"/>
      <c r="Q1460" s="144"/>
      <c r="R1460" s="144"/>
      <c r="S1460" s="42" t="s">
        <v>6088</v>
      </c>
      <c r="T1460" s="26" t="s">
        <v>6089</v>
      </c>
      <c r="U1460" s="144"/>
      <c r="V1460" s="65"/>
      <c r="W1460" s="65"/>
      <c r="X1460" s="65"/>
      <c r="Y1460" s="65"/>
      <c r="Z1460" s="144"/>
      <c r="AA1460" s="49" t="s">
        <v>6090</v>
      </c>
      <c r="AB1460" s="144"/>
      <c r="AC1460" s="59" t="str">
        <f t="shared" si="144"/>
        <v>ENROLLMGMT-New_Student_Transitions</v>
      </c>
      <c r="AD1460" s="79" t="str">
        <f t="shared" si="145"/>
        <v>ENROLLMGMT-New_Student_Transitions-101</v>
      </c>
      <c r="AE1460" s="79" t="str">
        <f t="shared" si="146"/>
        <v>ENROLLMGMT-New_Student_Transitions-101-2</v>
      </c>
      <c r="AF1460" s="27" t="s">
        <v>6090</v>
      </c>
      <c r="AG1460" s="21" t="str">
        <f t="shared" si="147"/>
        <v>101</v>
      </c>
      <c r="AH1460" s="144"/>
      <c r="AI1460" s="59" t="str">
        <f t="shared" si="148"/>
        <v>-</v>
      </c>
      <c r="AJ1460" s="21" t="str">
        <f t="shared" si="149"/>
        <v>-</v>
      </c>
      <c r="AK1460" s="144"/>
      <c r="AL1460" s="154"/>
      <c r="AM1460" s="154"/>
      <c r="AN1460" s="154"/>
      <c r="AO1460" s="154"/>
      <c r="AP1460" s="144"/>
    </row>
    <row r="1461" spans="9:42">
      <c r="I1461" s="144"/>
      <c r="J1461" s="154"/>
      <c r="K1461" s="154"/>
      <c r="L1461" s="144"/>
      <c r="M1461" s="144"/>
      <c r="N1461" s="144"/>
      <c r="O1461" s="144"/>
      <c r="P1461" s="144"/>
      <c r="Q1461" s="144"/>
      <c r="R1461" s="144"/>
      <c r="S1461" s="42" t="s">
        <v>6091</v>
      </c>
      <c r="T1461" s="26" t="s">
        <v>6092</v>
      </c>
      <c r="U1461" s="144"/>
      <c r="V1461" s="65"/>
      <c r="W1461" s="65"/>
      <c r="X1461" s="65"/>
      <c r="Y1461" s="65"/>
      <c r="Z1461" s="144"/>
      <c r="AA1461" s="49" t="s">
        <v>6093</v>
      </c>
      <c r="AB1461" s="144"/>
      <c r="AC1461" s="59" t="str">
        <f t="shared" si="144"/>
        <v>ITS</v>
      </c>
      <c r="AD1461" s="79" t="str">
        <f t="shared" si="145"/>
        <v>ITS-101</v>
      </c>
      <c r="AE1461" s="79" t="str">
        <f t="shared" si="146"/>
        <v>ITS-101-1</v>
      </c>
      <c r="AF1461" s="27" t="s">
        <v>6093</v>
      </c>
      <c r="AG1461" s="21" t="str">
        <f t="shared" si="147"/>
        <v>101</v>
      </c>
      <c r="AH1461" s="144"/>
      <c r="AI1461" s="59" t="str">
        <f t="shared" si="148"/>
        <v>-</v>
      </c>
      <c r="AJ1461" s="21" t="str">
        <f t="shared" si="149"/>
        <v>-</v>
      </c>
      <c r="AK1461" s="144"/>
      <c r="AL1461" s="154"/>
      <c r="AM1461" s="154"/>
      <c r="AN1461" s="154"/>
      <c r="AO1461" s="154"/>
      <c r="AP1461" s="144"/>
    </row>
    <row r="1462" spans="9:42">
      <c r="I1462" s="144"/>
      <c r="J1462" s="154"/>
      <c r="K1462" s="154"/>
      <c r="L1462" s="144"/>
      <c r="M1462" s="144"/>
      <c r="N1462" s="144"/>
      <c r="O1462" s="144"/>
      <c r="P1462" s="144"/>
      <c r="Q1462" s="144"/>
      <c r="R1462" s="144"/>
      <c r="S1462" s="42" t="s">
        <v>6094</v>
      </c>
      <c r="T1462" s="26" t="s">
        <v>6095</v>
      </c>
      <c r="U1462" s="144"/>
      <c r="V1462" s="65"/>
      <c r="W1462" s="65"/>
      <c r="X1462" s="65"/>
      <c r="Y1462" s="65"/>
      <c r="Z1462" s="144"/>
      <c r="AA1462" s="49" t="s">
        <v>6096</v>
      </c>
      <c r="AB1462" s="144"/>
      <c r="AC1462" s="59" t="str">
        <f t="shared" si="144"/>
        <v>ITS</v>
      </c>
      <c r="AD1462" s="79" t="str">
        <f t="shared" si="145"/>
        <v>ITS-101</v>
      </c>
      <c r="AE1462" s="79" t="str">
        <f t="shared" si="146"/>
        <v>ITS-101-2</v>
      </c>
      <c r="AF1462" s="27" t="s">
        <v>6096</v>
      </c>
      <c r="AG1462" s="21" t="str">
        <f t="shared" si="147"/>
        <v>101</v>
      </c>
      <c r="AH1462" s="144"/>
      <c r="AI1462" s="59" t="str">
        <f t="shared" si="148"/>
        <v>-</v>
      </c>
      <c r="AJ1462" s="21" t="str">
        <f t="shared" si="149"/>
        <v>-</v>
      </c>
      <c r="AK1462" s="144"/>
      <c r="AL1462" s="154"/>
      <c r="AM1462" s="154"/>
      <c r="AN1462" s="154"/>
      <c r="AO1462" s="154"/>
      <c r="AP1462" s="144"/>
    </row>
    <row r="1463" spans="9:42">
      <c r="I1463" s="144"/>
      <c r="J1463" s="154"/>
      <c r="K1463" s="154"/>
      <c r="L1463" s="144"/>
      <c r="M1463" s="144"/>
      <c r="N1463" s="144"/>
      <c r="O1463" s="144"/>
      <c r="P1463" s="144"/>
      <c r="Q1463" s="144"/>
      <c r="R1463" s="144"/>
      <c r="S1463" s="42" t="s">
        <v>6097</v>
      </c>
      <c r="T1463" s="26" t="s">
        <v>6098</v>
      </c>
      <c r="U1463" s="144"/>
      <c r="V1463" s="65"/>
      <c r="W1463" s="65"/>
      <c r="X1463" s="65"/>
      <c r="Y1463" s="65"/>
      <c r="Z1463" s="144"/>
      <c r="AA1463" s="49" t="s">
        <v>6099</v>
      </c>
      <c r="AB1463" s="144"/>
      <c r="AC1463" s="59" t="str">
        <f t="shared" si="144"/>
        <v>ITS</v>
      </c>
      <c r="AD1463" s="79" t="str">
        <f t="shared" si="145"/>
        <v>ITS-101</v>
      </c>
      <c r="AE1463" s="79" t="str">
        <f t="shared" si="146"/>
        <v>ITS-101-3</v>
      </c>
      <c r="AF1463" s="27" t="s">
        <v>6099</v>
      </c>
      <c r="AG1463" s="21" t="str">
        <f t="shared" si="147"/>
        <v>101</v>
      </c>
      <c r="AH1463" s="144"/>
      <c r="AI1463" s="59" t="str">
        <f t="shared" si="148"/>
        <v>-</v>
      </c>
      <c r="AJ1463" s="21" t="str">
        <f t="shared" si="149"/>
        <v>-</v>
      </c>
      <c r="AK1463" s="144"/>
      <c r="AL1463" s="154"/>
      <c r="AM1463" s="154"/>
      <c r="AN1463" s="154"/>
      <c r="AO1463" s="154"/>
      <c r="AP1463" s="144"/>
    </row>
    <row r="1464" spans="9:42">
      <c r="I1464" s="144"/>
      <c r="J1464" s="154"/>
      <c r="K1464" s="154"/>
      <c r="L1464" s="144"/>
      <c r="M1464" s="144"/>
      <c r="N1464" s="144"/>
      <c r="O1464" s="144"/>
      <c r="P1464" s="144"/>
      <c r="Q1464" s="144"/>
      <c r="R1464" s="144"/>
      <c r="S1464" s="42" t="s">
        <v>6100</v>
      </c>
      <c r="T1464" s="26" t="s">
        <v>6101</v>
      </c>
      <c r="U1464" s="144"/>
      <c r="V1464" s="65"/>
      <c r="W1464" s="65"/>
      <c r="X1464" s="65"/>
      <c r="Y1464" s="65"/>
      <c r="Z1464" s="144"/>
      <c r="AA1464" s="49" t="s">
        <v>6102</v>
      </c>
      <c r="AB1464" s="144"/>
      <c r="AC1464" s="59" t="str">
        <f t="shared" si="144"/>
        <v>LIBRARY</v>
      </c>
      <c r="AD1464" s="79" t="str">
        <f t="shared" si="145"/>
        <v>LIBRARY-101</v>
      </c>
      <c r="AE1464" s="79" t="str">
        <f t="shared" si="146"/>
        <v>LIBRARY-101-1</v>
      </c>
      <c r="AF1464" s="27" t="s">
        <v>6102</v>
      </c>
      <c r="AG1464" s="21" t="str">
        <f t="shared" si="147"/>
        <v>101</v>
      </c>
      <c r="AH1464" s="144"/>
      <c r="AI1464" s="59" t="str">
        <f t="shared" si="148"/>
        <v>-</v>
      </c>
      <c r="AJ1464" s="21" t="str">
        <f t="shared" si="149"/>
        <v>-</v>
      </c>
      <c r="AK1464" s="144"/>
      <c r="AL1464" s="154"/>
      <c r="AM1464" s="154"/>
      <c r="AN1464" s="154"/>
      <c r="AO1464" s="154"/>
      <c r="AP1464" s="144"/>
    </row>
    <row r="1465" spans="9:42">
      <c r="I1465" s="144"/>
      <c r="J1465" s="154"/>
      <c r="K1465" s="154"/>
      <c r="L1465" s="144"/>
      <c r="M1465" s="144"/>
      <c r="N1465" s="144"/>
      <c r="O1465" s="144"/>
      <c r="P1465" s="144"/>
      <c r="Q1465" s="144"/>
      <c r="R1465" s="144"/>
      <c r="S1465" s="42" t="s">
        <v>6103</v>
      </c>
      <c r="T1465" s="26" t="s">
        <v>6104</v>
      </c>
      <c r="U1465" s="144"/>
      <c r="V1465" s="65"/>
      <c r="W1465" s="65"/>
      <c r="X1465" s="65"/>
      <c r="Y1465" s="65"/>
      <c r="Z1465" s="144"/>
      <c r="AA1465" s="49" t="s">
        <v>6105</v>
      </c>
      <c r="AB1465" s="144"/>
      <c r="AC1465" s="59" t="str">
        <f t="shared" si="144"/>
        <v>LIBRARY</v>
      </c>
      <c r="AD1465" s="79" t="str">
        <f t="shared" si="145"/>
        <v>LIBRARY-101</v>
      </c>
      <c r="AE1465" s="79" t="str">
        <f t="shared" si="146"/>
        <v>LIBRARY-101-2</v>
      </c>
      <c r="AF1465" s="27" t="s">
        <v>6105</v>
      </c>
      <c r="AG1465" s="21" t="str">
        <f t="shared" si="147"/>
        <v>101</v>
      </c>
      <c r="AH1465" s="144"/>
      <c r="AI1465" s="59" t="str">
        <f t="shared" si="148"/>
        <v>-</v>
      </c>
      <c r="AJ1465" s="21" t="str">
        <f t="shared" si="149"/>
        <v>-</v>
      </c>
      <c r="AK1465" s="144"/>
      <c r="AL1465" s="154"/>
      <c r="AM1465" s="154"/>
      <c r="AN1465" s="154"/>
      <c r="AO1465" s="154"/>
      <c r="AP1465" s="144"/>
    </row>
    <row r="1466" spans="9:42">
      <c r="I1466" s="144"/>
      <c r="J1466" s="154"/>
      <c r="K1466" s="154"/>
      <c r="L1466" s="144"/>
      <c r="M1466" s="144"/>
      <c r="N1466" s="144"/>
      <c r="O1466" s="144"/>
      <c r="P1466" s="144"/>
      <c r="Q1466" s="144"/>
      <c r="R1466" s="144"/>
      <c r="S1466" s="42" t="s">
        <v>6106</v>
      </c>
      <c r="T1466" s="26" t="s">
        <v>6107</v>
      </c>
      <c r="U1466" s="144"/>
      <c r="V1466" s="65"/>
      <c r="W1466" s="65"/>
      <c r="X1466" s="65"/>
      <c r="Y1466" s="65"/>
      <c r="Z1466" s="144"/>
      <c r="AA1466" s="49" t="s">
        <v>6108</v>
      </c>
      <c r="AB1466" s="144"/>
      <c r="AC1466" s="59" t="str">
        <f t="shared" si="144"/>
        <v>LIBRARY</v>
      </c>
      <c r="AD1466" s="79" t="str">
        <f t="shared" si="145"/>
        <v>LIBRARY-101</v>
      </c>
      <c r="AE1466" s="79" t="str">
        <f t="shared" si="146"/>
        <v>LIBRARY-101-3</v>
      </c>
      <c r="AF1466" s="27" t="s">
        <v>6108</v>
      </c>
      <c r="AG1466" s="21" t="str">
        <f t="shared" si="147"/>
        <v>101</v>
      </c>
      <c r="AH1466" s="144"/>
      <c r="AI1466" s="59" t="str">
        <f t="shared" si="148"/>
        <v>-</v>
      </c>
      <c r="AJ1466" s="21" t="str">
        <f t="shared" si="149"/>
        <v>-</v>
      </c>
      <c r="AK1466" s="144"/>
      <c r="AL1466" s="154"/>
      <c r="AM1466" s="154"/>
      <c r="AN1466" s="154"/>
      <c r="AO1466" s="154"/>
      <c r="AP1466" s="144"/>
    </row>
    <row r="1467" spans="9:42">
      <c r="I1467" s="144"/>
      <c r="J1467" s="154"/>
      <c r="K1467" s="154"/>
      <c r="L1467" s="144"/>
      <c r="M1467" s="144"/>
      <c r="N1467" s="144"/>
      <c r="O1467" s="144"/>
      <c r="P1467" s="144"/>
      <c r="Q1467" s="144"/>
      <c r="R1467" s="144"/>
      <c r="S1467" s="42" t="s">
        <v>6109</v>
      </c>
      <c r="T1467" s="26" t="s">
        <v>6110</v>
      </c>
      <c r="U1467" s="144"/>
      <c r="V1467" s="65"/>
      <c r="W1467" s="65"/>
      <c r="X1467" s="65"/>
      <c r="Y1467" s="65"/>
      <c r="Z1467" s="144"/>
      <c r="AA1467" s="49" t="s">
        <v>6111</v>
      </c>
      <c r="AB1467" s="144"/>
      <c r="AC1467" s="59" t="str">
        <f t="shared" si="144"/>
        <v>LIBRARY</v>
      </c>
      <c r="AD1467" s="79" t="str">
        <f t="shared" si="145"/>
        <v>LIBRARY-101</v>
      </c>
      <c r="AE1467" s="79" t="str">
        <f t="shared" si="146"/>
        <v>LIBRARY-101-4</v>
      </c>
      <c r="AF1467" s="27" t="s">
        <v>6111</v>
      </c>
      <c r="AG1467" s="21" t="str">
        <f t="shared" si="147"/>
        <v>101</v>
      </c>
      <c r="AH1467" s="144"/>
      <c r="AI1467" s="59" t="str">
        <f t="shared" si="148"/>
        <v>-</v>
      </c>
      <c r="AJ1467" s="21" t="str">
        <f t="shared" si="149"/>
        <v>-</v>
      </c>
      <c r="AK1467" s="144"/>
      <c r="AL1467" s="154"/>
      <c r="AM1467" s="154"/>
      <c r="AN1467" s="154"/>
      <c r="AO1467" s="154"/>
      <c r="AP1467" s="144"/>
    </row>
    <row r="1468" spans="9:42">
      <c r="I1468" s="144"/>
      <c r="J1468" s="154"/>
      <c r="K1468" s="154"/>
      <c r="L1468" s="144"/>
      <c r="M1468" s="144"/>
      <c r="N1468" s="144"/>
      <c r="O1468" s="144"/>
      <c r="P1468" s="144"/>
      <c r="Q1468" s="144"/>
      <c r="R1468" s="144"/>
      <c r="S1468" s="42" t="s">
        <v>6112</v>
      </c>
      <c r="T1468" s="26" t="s">
        <v>6113</v>
      </c>
      <c r="U1468" s="144"/>
      <c r="V1468" s="65"/>
      <c r="W1468" s="65"/>
      <c r="X1468" s="65"/>
      <c r="Y1468" s="65"/>
      <c r="Z1468" s="144"/>
      <c r="AA1468" s="49" t="s">
        <v>6114</v>
      </c>
      <c r="AB1468" s="144"/>
      <c r="AC1468" s="59" t="str">
        <f t="shared" si="144"/>
        <v>LIBRARY</v>
      </c>
      <c r="AD1468" s="79" t="str">
        <f t="shared" si="145"/>
        <v>LIBRARY-101</v>
      </c>
      <c r="AE1468" s="79" t="str">
        <f t="shared" si="146"/>
        <v>LIBRARY-101-5</v>
      </c>
      <c r="AF1468" s="27" t="s">
        <v>6114</v>
      </c>
      <c r="AG1468" s="21" t="str">
        <f t="shared" si="147"/>
        <v>101</v>
      </c>
      <c r="AH1468" s="144"/>
      <c r="AI1468" s="59" t="str">
        <f t="shared" si="148"/>
        <v>-</v>
      </c>
      <c r="AJ1468" s="21" t="str">
        <f t="shared" si="149"/>
        <v>-</v>
      </c>
      <c r="AK1468" s="144"/>
      <c r="AL1468" s="154"/>
      <c r="AM1468" s="154"/>
      <c r="AN1468" s="154"/>
      <c r="AO1468" s="154"/>
      <c r="AP1468" s="144"/>
    </row>
    <row r="1469" spans="9:42">
      <c r="I1469" s="144"/>
      <c r="J1469" s="154"/>
      <c r="K1469" s="154"/>
      <c r="L1469" s="144"/>
      <c r="M1469" s="144"/>
      <c r="N1469" s="144"/>
      <c r="O1469" s="144"/>
      <c r="P1469" s="144"/>
      <c r="Q1469" s="144"/>
      <c r="R1469" s="144"/>
      <c r="S1469" s="42" t="s">
        <v>6115</v>
      </c>
      <c r="T1469" s="26" t="s">
        <v>6116</v>
      </c>
      <c r="U1469" s="144"/>
      <c r="V1469" s="65"/>
      <c r="W1469" s="65"/>
      <c r="X1469" s="65"/>
      <c r="Y1469" s="65"/>
      <c r="Z1469" s="144"/>
      <c r="AA1469" s="49" t="s">
        <v>6117</v>
      </c>
      <c r="AB1469" s="144"/>
      <c r="AC1469" s="59" t="str">
        <f t="shared" si="144"/>
        <v>LIBRARY</v>
      </c>
      <c r="AD1469" s="79" t="str">
        <f t="shared" si="145"/>
        <v>LIBRARY-101</v>
      </c>
      <c r="AE1469" s="79" t="str">
        <f t="shared" si="146"/>
        <v>LIBRARY-101-6</v>
      </c>
      <c r="AF1469" s="27" t="s">
        <v>6117</v>
      </c>
      <c r="AG1469" s="21" t="str">
        <f t="shared" si="147"/>
        <v>101</v>
      </c>
      <c r="AH1469" s="144"/>
      <c r="AI1469" s="59" t="str">
        <f t="shared" si="148"/>
        <v>-</v>
      </c>
      <c r="AJ1469" s="21" t="str">
        <f t="shared" si="149"/>
        <v>-</v>
      </c>
      <c r="AK1469" s="144"/>
      <c r="AL1469" s="154"/>
      <c r="AM1469" s="154"/>
      <c r="AN1469" s="154"/>
      <c r="AO1469" s="154"/>
      <c r="AP1469" s="144"/>
    </row>
    <row r="1470" spans="9:42">
      <c r="I1470" s="144"/>
      <c r="J1470" s="154"/>
      <c r="K1470" s="154"/>
      <c r="L1470" s="144"/>
      <c r="M1470" s="144"/>
      <c r="N1470" s="144"/>
      <c r="O1470" s="144"/>
      <c r="P1470" s="144"/>
      <c r="Q1470" s="144"/>
      <c r="R1470" s="144"/>
      <c r="S1470" s="42" t="s">
        <v>6118</v>
      </c>
      <c r="T1470" s="26" t="s">
        <v>6119</v>
      </c>
      <c r="U1470" s="144"/>
      <c r="V1470" s="65"/>
      <c r="W1470" s="65"/>
      <c r="X1470" s="65"/>
      <c r="Y1470" s="65"/>
      <c r="Z1470" s="144"/>
      <c r="AA1470" s="49" t="s">
        <v>6120</v>
      </c>
      <c r="AB1470" s="144"/>
      <c r="AC1470" s="59" t="str">
        <f t="shared" si="144"/>
        <v>LIBRARY</v>
      </c>
      <c r="AD1470" s="79" t="str">
        <f t="shared" si="145"/>
        <v>LIBRARY-101</v>
      </c>
      <c r="AE1470" s="79" t="str">
        <f t="shared" si="146"/>
        <v>LIBRARY-101-7</v>
      </c>
      <c r="AF1470" s="27" t="s">
        <v>6120</v>
      </c>
      <c r="AG1470" s="21" t="str">
        <f t="shared" si="147"/>
        <v>101</v>
      </c>
      <c r="AH1470" s="144"/>
      <c r="AI1470" s="59" t="str">
        <f t="shared" si="148"/>
        <v>-</v>
      </c>
      <c r="AJ1470" s="21" t="str">
        <f t="shared" si="149"/>
        <v>-</v>
      </c>
      <c r="AK1470" s="144"/>
      <c r="AL1470" s="154"/>
      <c r="AM1470" s="154"/>
      <c r="AN1470" s="154"/>
      <c r="AO1470" s="154"/>
      <c r="AP1470" s="144"/>
    </row>
    <row r="1471" spans="9:42">
      <c r="I1471" s="144"/>
      <c r="J1471" s="154"/>
      <c r="K1471" s="154"/>
      <c r="L1471" s="144"/>
      <c r="M1471" s="144"/>
      <c r="N1471" s="144"/>
      <c r="O1471" s="144"/>
      <c r="P1471" s="144"/>
      <c r="Q1471" s="144"/>
      <c r="R1471" s="144"/>
      <c r="S1471" s="42" t="s">
        <v>6121</v>
      </c>
      <c r="T1471" s="26" t="s">
        <v>6122</v>
      </c>
      <c r="U1471" s="144"/>
      <c r="V1471" s="65"/>
      <c r="W1471" s="65"/>
      <c r="X1471" s="65"/>
      <c r="Y1471" s="65"/>
      <c r="Z1471" s="144"/>
      <c r="AA1471" s="49" t="s">
        <v>6123</v>
      </c>
      <c r="AB1471" s="144"/>
      <c r="AC1471" s="59" t="str">
        <f t="shared" si="144"/>
        <v>ITS</v>
      </c>
      <c r="AD1471" s="79" t="str">
        <f t="shared" si="145"/>
        <v>ITS-101</v>
      </c>
      <c r="AE1471" s="79" t="str">
        <f t="shared" si="146"/>
        <v>ITS-101-4</v>
      </c>
      <c r="AF1471" s="27" t="s">
        <v>6123</v>
      </c>
      <c r="AG1471" s="21" t="str">
        <f t="shared" si="147"/>
        <v>101</v>
      </c>
      <c r="AH1471" s="144"/>
      <c r="AI1471" s="59" t="str">
        <f t="shared" si="148"/>
        <v>-</v>
      </c>
      <c r="AJ1471" s="21" t="str">
        <f t="shared" si="149"/>
        <v>-</v>
      </c>
      <c r="AK1471" s="144"/>
      <c r="AL1471" s="154"/>
      <c r="AM1471" s="154"/>
      <c r="AN1471" s="154"/>
      <c r="AO1471" s="154"/>
      <c r="AP1471" s="144"/>
    </row>
    <row r="1472" spans="9:42">
      <c r="I1472" s="144"/>
      <c r="J1472" s="154"/>
      <c r="K1472" s="154"/>
      <c r="L1472" s="144"/>
      <c r="M1472" s="144"/>
      <c r="N1472" s="144"/>
      <c r="O1472" s="144"/>
      <c r="P1472" s="144"/>
      <c r="Q1472" s="144"/>
      <c r="R1472" s="144"/>
      <c r="S1472" s="42" t="s">
        <v>6124</v>
      </c>
      <c r="T1472" s="26" t="s">
        <v>6125</v>
      </c>
      <c r="U1472" s="144"/>
      <c r="V1472" s="65"/>
      <c r="W1472" s="65"/>
      <c r="X1472" s="65"/>
      <c r="Y1472" s="65"/>
      <c r="Z1472" s="144"/>
      <c r="AA1472" s="49" t="s">
        <v>6126</v>
      </c>
      <c r="AB1472" s="144"/>
      <c r="AC1472" s="59" t="str">
        <f t="shared" si="144"/>
        <v>ITS</v>
      </c>
      <c r="AD1472" s="79" t="str">
        <f t="shared" si="145"/>
        <v>ITS-101</v>
      </c>
      <c r="AE1472" s="79" t="str">
        <f t="shared" si="146"/>
        <v>ITS-101-5</v>
      </c>
      <c r="AF1472" s="27" t="s">
        <v>6126</v>
      </c>
      <c r="AG1472" s="21" t="str">
        <f t="shared" si="147"/>
        <v>101</v>
      </c>
      <c r="AH1472" s="144"/>
      <c r="AI1472" s="59" t="str">
        <f t="shared" si="148"/>
        <v>-</v>
      </c>
      <c r="AJ1472" s="21" t="str">
        <f t="shared" si="149"/>
        <v>-</v>
      </c>
      <c r="AK1472" s="144"/>
      <c r="AL1472" s="154"/>
      <c r="AM1472" s="154"/>
      <c r="AN1472" s="154"/>
      <c r="AO1472" s="154"/>
      <c r="AP1472" s="144"/>
    </row>
    <row r="1473" spans="9:42">
      <c r="I1473" s="144"/>
      <c r="J1473" s="154"/>
      <c r="K1473" s="154"/>
      <c r="L1473" s="144"/>
      <c r="M1473" s="144"/>
      <c r="N1473" s="144"/>
      <c r="O1473" s="144"/>
      <c r="P1473" s="144"/>
      <c r="Q1473" s="144"/>
      <c r="R1473" s="144"/>
      <c r="S1473" s="42" t="s">
        <v>6127</v>
      </c>
      <c r="T1473" s="26" t="s">
        <v>6128</v>
      </c>
      <c r="U1473" s="144"/>
      <c r="V1473" s="65"/>
      <c r="W1473" s="65"/>
      <c r="X1473" s="65"/>
      <c r="Y1473" s="65"/>
      <c r="Z1473" s="144"/>
      <c r="AA1473" s="49" t="s">
        <v>6129</v>
      </c>
      <c r="AB1473" s="144"/>
      <c r="AC1473" s="59" t="str">
        <f t="shared" si="144"/>
        <v>ITS</v>
      </c>
      <c r="AD1473" s="79" t="str">
        <f t="shared" si="145"/>
        <v>ITS-101</v>
      </c>
      <c r="AE1473" s="79" t="str">
        <f t="shared" si="146"/>
        <v>ITS-101-6</v>
      </c>
      <c r="AF1473" s="27" t="s">
        <v>6129</v>
      </c>
      <c r="AG1473" s="21" t="str">
        <f t="shared" si="147"/>
        <v>101</v>
      </c>
      <c r="AH1473" s="144"/>
      <c r="AI1473" s="59" t="str">
        <f t="shared" si="148"/>
        <v>-</v>
      </c>
      <c r="AJ1473" s="21" t="str">
        <f t="shared" si="149"/>
        <v>-</v>
      </c>
      <c r="AK1473" s="144"/>
      <c r="AL1473" s="154"/>
      <c r="AM1473" s="154"/>
      <c r="AN1473" s="154"/>
      <c r="AO1473" s="154"/>
      <c r="AP1473" s="144"/>
    </row>
    <row r="1474" spans="9:42">
      <c r="I1474" s="144"/>
      <c r="J1474" s="154"/>
      <c r="K1474" s="154"/>
      <c r="L1474" s="144"/>
      <c r="M1474" s="144"/>
      <c r="N1474" s="144"/>
      <c r="O1474" s="144"/>
      <c r="P1474" s="144"/>
      <c r="Q1474" s="144"/>
      <c r="R1474" s="144"/>
      <c r="S1474" s="42" t="s">
        <v>6130</v>
      </c>
      <c r="T1474" s="26" t="s">
        <v>6131</v>
      </c>
      <c r="U1474" s="144"/>
      <c r="V1474" s="65"/>
      <c r="W1474" s="65"/>
      <c r="X1474" s="65"/>
      <c r="Y1474" s="65"/>
      <c r="Z1474" s="144"/>
      <c r="AA1474" s="49" t="s">
        <v>6132</v>
      </c>
      <c r="AB1474" s="144"/>
      <c r="AC1474" s="59" t="str">
        <f t="shared" si="144"/>
        <v>ITS</v>
      </c>
      <c r="AD1474" s="79" t="str">
        <f t="shared" si="145"/>
        <v>ITS-101</v>
      </c>
      <c r="AE1474" s="79" t="str">
        <f t="shared" si="146"/>
        <v>ITS-101-7</v>
      </c>
      <c r="AF1474" s="27" t="s">
        <v>6132</v>
      </c>
      <c r="AG1474" s="21" t="str">
        <f t="shared" si="147"/>
        <v>101</v>
      </c>
      <c r="AH1474" s="144"/>
      <c r="AI1474" s="59" t="str">
        <f t="shared" si="148"/>
        <v>-</v>
      </c>
      <c r="AJ1474" s="21" t="str">
        <f t="shared" si="149"/>
        <v>-</v>
      </c>
      <c r="AK1474" s="144"/>
      <c r="AL1474" s="154"/>
      <c r="AM1474" s="154"/>
      <c r="AN1474" s="154"/>
      <c r="AO1474" s="154"/>
      <c r="AP1474" s="144"/>
    </row>
    <row r="1475" spans="9:42">
      <c r="I1475" s="144"/>
      <c r="J1475" s="154"/>
      <c r="K1475" s="154"/>
      <c r="L1475" s="144"/>
      <c r="M1475" s="144"/>
      <c r="N1475" s="144"/>
      <c r="O1475" s="144"/>
      <c r="P1475" s="144"/>
      <c r="Q1475" s="144"/>
      <c r="R1475" s="144"/>
      <c r="S1475" s="42" t="s">
        <v>6133</v>
      </c>
      <c r="T1475" s="26" t="s">
        <v>6134</v>
      </c>
      <c r="U1475" s="144"/>
      <c r="V1475" s="65"/>
      <c r="W1475" s="65"/>
      <c r="X1475" s="65"/>
      <c r="Y1475" s="65"/>
      <c r="Z1475" s="144"/>
      <c r="AA1475" s="49" t="s">
        <v>6135</v>
      </c>
      <c r="AB1475" s="144"/>
      <c r="AC1475" s="59" t="str">
        <f t="shared" si="144"/>
        <v>ITS</v>
      </c>
      <c r="AD1475" s="79" t="str">
        <f t="shared" si="145"/>
        <v>ITS-101</v>
      </c>
      <c r="AE1475" s="79" t="str">
        <f t="shared" si="146"/>
        <v>ITS-101-8</v>
      </c>
      <c r="AF1475" s="27" t="s">
        <v>6135</v>
      </c>
      <c r="AG1475" s="21" t="str">
        <f t="shared" si="147"/>
        <v>101</v>
      </c>
      <c r="AH1475" s="144"/>
      <c r="AI1475" s="59" t="str">
        <f t="shared" si="148"/>
        <v>-</v>
      </c>
      <c r="AJ1475" s="21" t="str">
        <f t="shared" si="149"/>
        <v>-</v>
      </c>
      <c r="AK1475" s="144"/>
      <c r="AL1475" s="154"/>
      <c r="AM1475" s="154"/>
      <c r="AN1475" s="154"/>
      <c r="AO1475" s="154"/>
      <c r="AP1475" s="144"/>
    </row>
    <row r="1476" spans="9:42">
      <c r="I1476" s="144"/>
      <c r="J1476" s="154"/>
      <c r="K1476" s="154"/>
      <c r="L1476" s="144"/>
      <c r="M1476" s="144"/>
      <c r="N1476" s="144"/>
      <c r="O1476" s="144"/>
      <c r="P1476" s="144"/>
      <c r="Q1476" s="144"/>
      <c r="R1476" s="144"/>
      <c r="S1476" s="42" t="s">
        <v>6136</v>
      </c>
      <c r="T1476" s="26" t="s">
        <v>6137</v>
      </c>
      <c r="U1476" s="144"/>
      <c r="V1476" s="65"/>
      <c r="W1476" s="65"/>
      <c r="X1476" s="65"/>
      <c r="Y1476" s="65"/>
      <c r="Z1476" s="144"/>
      <c r="AA1476" s="49" t="s">
        <v>6138</v>
      </c>
      <c r="AB1476" s="144"/>
      <c r="AC1476" s="59" t="str">
        <f t="shared" si="144"/>
        <v>ITS</v>
      </c>
      <c r="AD1476" s="79" t="str">
        <f t="shared" si="145"/>
        <v>ITS-101</v>
      </c>
      <c r="AE1476" s="79" t="str">
        <f t="shared" si="146"/>
        <v>ITS-101-9</v>
      </c>
      <c r="AF1476" s="27" t="s">
        <v>6138</v>
      </c>
      <c r="AG1476" s="21" t="str">
        <f t="shared" si="147"/>
        <v>101</v>
      </c>
      <c r="AH1476" s="144"/>
      <c r="AI1476" s="59" t="str">
        <f t="shared" si="148"/>
        <v>-</v>
      </c>
      <c r="AJ1476" s="21" t="str">
        <f t="shared" si="149"/>
        <v>-</v>
      </c>
      <c r="AK1476" s="144"/>
      <c r="AL1476" s="154"/>
      <c r="AM1476" s="154"/>
      <c r="AN1476" s="154"/>
      <c r="AO1476" s="154"/>
      <c r="AP1476" s="144"/>
    </row>
    <row r="1477" spans="9:42">
      <c r="I1477" s="144"/>
      <c r="J1477" s="154"/>
      <c r="K1477" s="154"/>
      <c r="L1477" s="144"/>
      <c r="M1477" s="144"/>
      <c r="N1477" s="144"/>
      <c r="O1477" s="144"/>
      <c r="P1477" s="144"/>
      <c r="Q1477" s="144"/>
      <c r="R1477" s="144"/>
      <c r="S1477" s="42" t="s">
        <v>6139</v>
      </c>
      <c r="T1477" s="26" t="s">
        <v>6140</v>
      </c>
      <c r="U1477" s="144"/>
      <c r="V1477" s="65"/>
      <c r="W1477" s="65"/>
      <c r="X1477" s="65"/>
      <c r="Y1477" s="65"/>
      <c r="Z1477" s="144"/>
      <c r="AA1477" s="49" t="s">
        <v>6141</v>
      </c>
      <c r="AB1477" s="144"/>
      <c r="AC1477" s="59" t="str">
        <f t="shared" si="144"/>
        <v>ITS</v>
      </c>
      <c r="AD1477" s="79" t="str">
        <f t="shared" si="145"/>
        <v>ITS-101</v>
      </c>
      <c r="AE1477" s="79" t="str">
        <f t="shared" si="146"/>
        <v>ITS-101-10</v>
      </c>
      <c r="AF1477" s="27" t="s">
        <v>6141</v>
      </c>
      <c r="AG1477" s="21" t="str">
        <f t="shared" si="147"/>
        <v>101</v>
      </c>
      <c r="AH1477" s="144"/>
      <c r="AI1477" s="59" t="str">
        <f t="shared" si="148"/>
        <v>-</v>
      </c>
      <c r="AJ1477" s="21" t="str">
        <f t="shared" si="149"/>
        <v>-</v>
      </c>
      <c r="AK1477" s="144"/>
      <c r="AL1477" s="154"/>
      <c r="AM1477" s="154"/>
      <c r="AN1477" s="154"/>
      <c r="AO1477" s="154"/>
      <c r="AP1477" s="144"/>
    </row>
    <row r="1478" spans="9:42">
      <c r="I1478" s="144"/>
      <c r="J1478" s="154"/>
      <c r="K1478" s="154"/>
      <c r="L1478" s="144"/>
      <c r="M1478" s="144"/>
      <c r="N1478" s="144"/>
      <c r="O1478" s="144"/>
      <c r="P1478" s="144"/>
      <c r="Q1478" s="144"/>
      <c r="R1478" s="144"/>
      <c r="S1478" s="42" t="s">
        <v>6142</v>
      </c>
      <c r="T1478" s="26" t="s">
        <v>6143</v>
      </c>
      <c r="U1478" s="144"/>
      <c r="V1478" s="65"/>
      <c r="W1478" s="65"/>
      <c r="X1478" s="65"/>
      <c r="Y1478" s="65"/>
      <c r="Z1478" s="144"/>
      <c r="AA1478" s="49" t="s">
        <v>6144</v>
      </c>
      <c r="AB1478" s="144"/>
      <c r="AC1478" s="59" t="str">
        <f t="shared" ref="AC1478:AC1541" si="150">CodesFormula_1</f>
        <v>ITS</v>
      </c>
      <c r="AD1478" s="79" t="str">
        <f t="shared" ref="AD1478:AD1541" si="151">CodesFormula_2</f>
        <v>ITS-101</v>
      </c>
      <c r="AE1478" s="79" t="str">
        <f t="shared" ref="AE1478:AE1541" si="152">CodesFormula_3</f>
        <v>ITS-101-11</v>
      </c>
      <c r="AF1478" s="27" t="s">
        <v>6144</v>
      </c>
      <c r="AG1478" s="21" t="str">
        <f t="shared" ref="AG1478:AG1541" si="153">CodesFormula_4</f>
        <v>101</v>
      </c>
      <c r="AH1478" s="144"/>
      <c r="AI1478" s="59" t="str">
        <f t="shared" ref="AI1478:AI1541" si="154">CodesFormula_5</f>
        <v>-</v>
      </c>
      <c r="AJ1478" s="21" t="str">
        <f t="shared" ref="AJ1478:AJ1541" si="155">CodesFormula_6</f>
        <v>-</v>
      </c>
      <c r="AK1478" s="144"/>
      <c r="AL1478" s="154"/>
      <c r="AM1478" s="154"/>
      <c r="AN1478" s="154"/>
      <c r="AO1478" s="154"/>
      <c r="AP1478" s="144"/>
    </row>
    <row r="1479" spans="9:42">
      <c r="I1479" s="144"/>
      <c r="J1479" s="154"/>
      <c r="K1479" s="154"/>
      <c r="L1479" s="144"/>
      <c r="M1479" s="144"/>
      <c r="N1479" s="144"/>
      <c r="O1479" s="144"/>
      <c r="P1479" s="144"/>
      <c r="Q1479" s="144"/>
      <c r="R1479" s="144"/>
      <c r="S1479" s="42" t="s">
        <v>6145</v>
      </c>
      <c r="T1479" s="26" t="s">
        <v>6146</v>
      </c>
      <c r="U1479" s="144"/>
      <c r="V1479" s="65"/>
      <c r="W1479" s="65"/>
      <c r="X1479" s="65"/>
      <c r="Y1479" s="65"/>
      <c r="Z1479" s="144"/>
      <c r="AA1479" s="49" t="s">
        <v>6147</v>
      </c>
      <c r="AB1479" s="144"/>
      <c r="AC1479" s="59" t="str">
        <f t="shared" si="150"/>
        <v>ITS</v>
      </c>
      <c r="AD1479" s="79" t="str">
        <f t="shared" si="151"/>
        <v>ITS-101</v>
      </c>
      <c r="AE1479" s="79" t="str">
        <f t="shared" si="152"/>
        <v>ITS-101-12</v>
      </c>
      <c r="AF1479" s="27" t="s">
        <v>6147</v>
      </c>
      <c r="AG1479" s="21" t="str">
        <f t="shared" si="153"/>
        <v>101</v>
      </c>
      <c r="AH1479" s="144"/>
      <c r="AI1479" s="59" t="str">
        <f t="shared" si="154"/>
        <v>-</v>
      </c>
      <c r="AJ1479" s="21" t="str">
        <f t="shared" si="155"/>
        <v>-</v>
      </c>
      <c r="AK1479" s="144"/>
      <c r="AL1479" s="154"/>
      <c r="AM1479" s="154"/>
      <c r="AN1479" s="154"/>
      <c r="AO1479" s="154"/>
      <c r="AP1479" s="144"/>
    </row>
    <row r="1480" spans="9:42">
      <c r="I1480" s="144"/>
      <c r="J1480" s="154"/>
      <c r="K1480" s="154"/>
      <c r="L1480" s="144"/>
      <c r="M1480" s="144"/>
      <c r="N1480" s="144"/>
      <c r="O1480" s="144"/>
      <c r="P1480" s="144"/>
      <c r="Q1480" s="144"/>
      <c r="R1480" s="144"/>
      <c r="S1480" s="42" t="s">
        <v>6148</v>
      </c>
      <c r="T1480" s="26" t="s">
        <v>6149</v>
      </c>
      <c r="U1480" s="144"/>
      <c r="V1480" s="65"/>
      <c r="W1480" s="65"/>
      <c r="X1480" s="65"/>
      <c r="Y1480" s="65"/>
      <c r="Z1480" s="144"/>
      <c r="AA1480" s="49" t="s">
        <v>6150</v>
      </c>
      <c r="AB1480" s="144"/>
      <c r="AC1480" s="59" t="str">
        <f t="shared" si="150"/>
        <v>ITS</v>
      </c>
      <c r="AD1480" s="79" t="str">
        <f t="shared" si="151"/>
        <v>ITS-101</v>
      </c>
      <c r="AE1480" s="79" t="str">
        <f t="shared" si="152"/>
        <v>ITS-101-13</v>
      </c>
      <c r="AF1480" s="27" t="s">
        <v>6150</v>
      </c>
      <c r="AG1480" s="21" t="str">
        <f t="shared" si="153"/>
        <v>101</v>
      </c>
      <c r="AH1480" s="144"/>
      <c r="AI1480" s="59" t="str">
        <f t="shared" si="154"/>
        <v>-</v>
      </c>
      <c r="AJ1480" s="21" t="str">
        <f t="shared" si="155"/>
        <v>-</v>
      </c>
      <c r="AK1480" s="144"/>
      <c r="AL1480" s="154"/>
      <c r="AM1480" s="154"/>
      <c r="AN1480" s="154"/>
      <c r="AO1480" s="154"/>
      <c r="AP1480" s="144"/>
    </row>
    <row r="1481" spans="9:42">
      <c r="I1481" s="144"/>
      <c r="J1481" s="154"/>
      <c r="K1481" s="154"/>
      <c r="L1481" s="144"/>
      <c r="M1481" s="144"/>
      <c r="N1481" s="144"/>
      <c r="O1481" s="144"/>
      <c r="P1481" s="144"/>
      <c r="Q1481" s="144"/>
      <c r="R1481" s="144"/>
      <c r="S1481" s="42" t="s">
        <v>6151</v>
      </c>
      <c r="T1481" s="26" t="s">
        <v>6152</v>
      </c>
      <c r="U1481" s="144"/>
      <c r="V1481" s="65"/>
      <c r="W1481" s="65"/>
      <c r="X1481" s="65"/>
      <c r="Y1481" s="65"/>
      <c r="Z1481" s="144"/>
      <c r="AA1481" s="49" t="s">
        <v>6153</v>
      </c>
      <c r="AB1481" s="144"/>
      <c r="AC1481" s="59" t="str">
        <f t="shared" si="150"/>
        <v>ITS</v>
      </c>
      <c r="AD1481" s="79" t="str">
        <f t="shared" si="151"/>
        <v>ITS-101</v>
      </c>
      <c r="AE1481" s="79" t="str">
        <f t="shared" si="152"/>
        <v>ITS-101-14</v>
      </c>
      <c r="AF1481" s="27" t="s">
        <v>6153</v>
      </c>
      <c r="AG1481" s="21" t="str">
        <f t="shared" si="153"/>
        <v>101</v>
      </c>
      <c r="AH1481" s="144"/>
      <c r="AI1481" s="59" t="str">
        <f t="shared" si="154"/>
        <v>-</v>
      </c>
      <c r="AJ1481" s="21" t="str">
        <f t="shared" si="155"/>
        <v>-</v>
      </c>
      <c r="AK1481" s="144"/>
      <c r="AL1481" s="154"/>
      <c r="AM1481" s="154"/>
      <c r="AN1481" s="154"/>
      <c r="AO1481" s="154"/>
      <c r="AP1481" s="144"/>
    </row>
    <row r="1482" spans="9:42">
      <c r="I1482" s="144"/>
      <c r="J1482" s="154"/>
      <c r="K1482" s="154"/>
      <c r="L1482" s="144"/>
      <c r="M1482" s="144"/>
      <c r="N1482" s="144"/>
      <c r="O1482" s="144"/>
      <c r="P1482" s="144"/>
      <c r="Q1482" s="144"/>
      <c r="R1482" s="144"/>
      <c r="S1482" s="42" t="s">
        <v>6154</v>
      </c>
      <c r="T1482" s="26" t="s">
        <v>6155</v>
      </c>
      <c r="U1482" s="144"/>
      <c r="V1482" s="65"/>
      <c r="W1482" s="65"/>
      <c r="X1482" s="65"/>
      <c r="Y1482" s="65"/>
      <c r="Z1482" s="144"/>
      <c r="AA1482" s="49" t="s">
        <v>6156</v>
      </c>
      <c r="AB1482" s="144"/>
      <c r="AC1482" s="59" t="str">
        <f t="shared" si="150"/>
        <v>ITS</v>
      </c>
      <c r="AD1482" s="79" t="str">
        <f t="shared" si="151"/>
        <v>ITS-101</v>
      </c>
      <c r="AE1482" s="79" t="str">
        <f t="shared" si="152"/>
        <v>ITS-101-15</v>
      </c>
      <c r="AF1482" s="27" t="s">
        <v>6156</v>
      </c>
      <c r="AG1482" s="21" t="str">
        <f t="shared" si="153"/>
        <v>101</v>
      </c>
      <c r="AH1482" s="144"/>
      <c r="AI1482" s="59" t="str">
        <f t="shared" si="154"/>
        <v>-</v>
      </c>
      <c r="AJ1482" s="21" t="str">
        <f t="shared" si="155"/>
        <v>-</v>
      </c>
      <c r="AK1482" s="144"/>
      <c r="AL1482" s="154"/>
      <c r="AM1482" s="154"/>
      <c r="AN1482" s="154"/>
      <c r="AO1482" s="154"/>
      <c r="AP1482" s="144"/>
    </row>
    <row r="1483" spans="9:42">
      <c r="I1483" s="144"/>
      <c r="J1483" s="154"/>
      <c r="K1483" s="154"/>
      <c r="L1483" s="144"/>
      <c r="M1483" s="144"/>
      <c r="N1483" s="144"/>
      <c r="O1483" s="144"/>
      <c r="P1483" s="144"/>
      <c r="Q1483" s="144"/>
      <c r="R1483" s="144"/>
      <c r="S1483" s="42" t="s">
        <v>6157</v>
      </c>
      <c r="T1483" s="26" t="s">
        <v>6158</v>
      </c>
      <c r="U1483" s="144"/>
      <c r="V1483" s="65"/>
      <c r="W1483" s="65"/>
      <c r="X1483" s="65"/>
      <c r="Y1483" s="65"/>
      <c r="Z1483" s="144"/>
      <c r="AA1483" s="49" t="s">
        <v>6159</v>
      </c>
      <c r="AB1483" s="144"/>
      <c r="AC1483" s="59" t="str">
        <f t="shared" si="150"/>
        <v>ITS</v>
      </c>
      <c r="AD1483" s="79" t="str">
        <f t="shared" si="151"/>
        <v>ITS-101</v>
      </c>
      <c r="AE1483" s="79" t="str">
        <f t="shared" si="152"/>
        <v>ITS-101-16</v>
      </c>
      <c r="AF1483" s="27" t="s">
        <v>6159</v>
      </c>
      <c r="AG1483" s="21" t="str">
        <f t="shared" si="153"/>
        <v>101</v>
      </c>
      <c r="AH1483" s="144"/>
      <c r="AI1483" s="59" t="str">
        <f t="shared" si="154"/>
        <v>-</v>
      </c>
      <c r="AJ1483" s="21" t="str">
        <f t="shared" si="155"/>
        <v>-</v>
      </c>
      <c r="AK1483" s="144"/>
      <c r="AL1483" s="154"/>
      <c r="AM1483" s="154"/>
      <c r="AN1483" s="154"/>
      <c r="AO1483" s="154"/>
      <c r="AP1483" s="144"/>
    </row>
    <row r="1484" spans="9:42">
      <c r="I1484" s="144"/>
      <c r="J1484" s="154"/>
      <c r="K1484" s="154"/>
      <c r="L1484" s="144"/>
      <c r="M1484" s="144"/>
      <c r="N1484" s="144"/>
      <c r="O1484" s="144"/>
      <c r="P1484" s="144"/>
      <c r="Q1484" s="144"/>
      <c r="R1484" s="144"/>
      <c r="S1484" s="42" t="s">
        <v>6160</v>
      </c>
      <c r="T1484" s="26" t="s">
        <v>6161</v>
      </c>
      <c r="U1484" s="144"/>
      <c r="V1484" s="65"/>
      <c r="W1484" s="65"/>
      <c r="X1484" s="65"/>
      <c r="Y1484" s="65"/>
      <c r="Z1484" s="144"/>
      <c r="AA1484" s="49" t="s">
        <v>6162</v>
      </c>
      <c r="AB1484" s="144"/>
      <c r="AC1484" s="59" t="str">
        <f t="shared" si="150"/>
        <v>LIBRARY</v>
      </c>
      <c r="AD1484" s="79" t="str">
        <f t="shared" si="151"/>
        <v>LIBRARY-101</v>
      </c>
      <c r="AE1484" s="79" t="str">
        <f t="shared" si="152"/>
        <v>LIBRARY-101-8</v>
      </c>
      <c r="AF1484" s="27" t="s">
        <v>6162</v>
      </c>
      <c r="AG1484" s="21" t="str">
        <f t="shared" si="153"/>
        <v>101</v>
      </c>
      <c r="AH1484" s="144"/>
      <c r="AI1484" s="59" t="str">
        <f t="shared" si="154"/>
        <v>-</v>
      </c>
      <c r="AJ1484" s="21" t="str">
        <f t="shared" si="155"/>
        <v>-</v>
      </c>
      <c r="AK1484" s="144"/>
      <c r="AL1484" s="154"/>
      <c r="AM1484" s="154"/>
      <c r="AN1484" s="154"/>
      <c r="AO1484" s="154"/>
      <c r="AP1484" s="144"/>
    </row>
    <row r="1485" spans="9:42">
      <c r="I1485" s="144"/>
      <c r="J1485" s="154"/>
      <c r="K1485" s="154"/>
      <c r="L1485" s="144"/>
      <c r="M1485" s="144"/>
      <c r="N1485" s="144"/>
      <c r="O1485" s="144"/>
      <c r="P1485" s="144"/>
      <c r="Q1485" s="144"/>
      <c r="R1485" s="144"/>
      <c r="S1485" s="42" t="s">
        <v>6163</v>
      </c>
      <c r="T1485" s="26" t="s">
        <v>6164</v>
      </c>
      <c r="U1485" s="144"/>
      <c r="V1485" s="65"/>
      <c r="W1485" s="65"/>
      <c r="X1485" s="65"/>
      <c r="Y1485" s="65"/>
      <c r="Z1485" s="144"/>
      <c r="AA1485" s="49" t="s">
        <v>6165</v>
      </c>
      <c r="AB1485" s="144"/>
      <c r="AC1485" s="59" t="str">
        <f t="shared" si="150"/>
        <v>ADMINFINANCE</v>
      </c>
      <c r="AD1485" s="79" t="str">
        <f t="shared" si="151"/>
        <v>ADMINFINANCE-101</v>
      </c>
      <c r="AE1485" s="79" t="str">
        <f t="shared" si="152"/>
        <v>ADMINFINANCE-101-1</v>
      </c>
      <c r="AF1485" s="27" t="s">
        <v>6165</v>
      </c>
      <c r="AG1485" s="21" t="str">
        <f t="shared" si="153"/>
        <v>101</v>
      </c>
      <c r="AH1485" s="144"/>
      <c r="AI1485" s="59" t="str">
        <f t="shared" si="154"/>
        <v>-</v>
      </c>
      <c r="AJ1485" s="21" t="str">
        <f t="shared" si="155"/>
        <v>-</v>
      </c>
      <c r="AK1485" s="144"/>
      <c r="AL1485" s="154"/>
      <c r="AM1485" s="154"/>
      <c r="AN1485" s="154"/>
      <c r="AO1485" s="154"/>
      <c r="AP1485" s="144"/>
    </row>
    <row r="1486" spans="9:42">
      <c r="I1486" s="144"/>
      <c r="J1486" s="154"/>
      <c r="K1486" s="154"/>
      <c r="L1486" s="144"/>
      <c r="M1486" s="144"/>
      <c r="N1486" s="144"/>
      <c r="O1486" s="144"/>
      <c r="P1486" s="144"/>
      <c r="Q1486" s="144"/>
      <c r="R1486" s="144"/>
      <c r="S1486" s="42" t="s">
        <v>6166</v>
      </c>
      <c r="T1486" s="26" t="s">
        <v>6167</v>
      </c>
      <c r="U1486" s="144"/>
      <c r="V1486" s="65"/>
      <c r="W1486" s="65"/>
      <c r="X1486" s="65"/>
      <c r="Y1486" s="65"/>
      <c r="Z1486" s="144"/>
      <c r="AA1486" s="49" t="s">
        <v>6168</v>
      </c>
      <c r="AB1486" s="144"/>
      <c r="AC1486" s="59" t="str">
        <f t="shared" si="150"/>
        <v>ADMINFINANCE</v>
      </c>
      <c r="AD1486" s="79" t="str">
        <f t="shared" si="151"/>
        <v>ADMINFINANCE-101</v>
      </c>
      <c r="AE1486" s="79" t="str">
        <f t="shared" si="152"/>
        <v>ADMINFINANCE-101-2</v>
      </c>
      <c r="AF1486" s="27" t="s">
        <v>6168</v>
      </c>
      <c r="AG1486" s="21" t="str">
        <f t="shared" si="153"/>
        <v>101</v>
      </c>
      <c r="AH1486" s="144"/>
      <c r="AI1486" s="59" t="str">
        <f t="shared" si="154"/>
        <v>-</v>
      </c>
      <c r="AJ1486" s="21" t="str">
        <f t="shared" si="155"/>
        <v>-</v>
      </c>
      <c r="AK1486" s="144"/>
      <c r="AL1486" s="154"/>
      <c r="AM1486" s="154"/>
      <c r="AN1486" s="154"/>
      <c r="AO1486" s="154"/>
      <c r="AP1486" s="144"/>
    </row>
    <row r="1487" spans="9:42">
      <c r="I1487" s="144"/>
      <c r="J1487" s="154"/>
      <c r="K1487" s="154"/>
      <c r="L1487" s="144"/>
      <c r="M1487" s="144"/>
      <c r="N1487" s="144"/>
      <c r="O1487" s="144"/>
      <c r="P1487" s="144"/>
      <c r="Q1487" s="144"/>
      <c r="R1487" s="144"/>
      <c r="S1487" s="42" t="s">
        <v>6169</v>
      </c>
      <c r="T1487" s="26" t="s">
        <v>6170</v>
      </c>
      <c r="U1487" s="144"/>
      <c r="V1487" s="65"/>
      <c r="W1487" s="65"/>
      <c r="X1487" s="65"/>
      <c r="Y1487" s="65"/>
      <c r="Z1487" s="144"/>
      <c r="AA1487" s="49" t="s">
        <v>6171</v>
      </c>
      <c r="AB1487" s="144"/>
      <c r="AC1487" s="59" t="str">
        <f t="shared" si="150"/>
        <v>STRATEGIC_PROCUREMENT</v>
      </c>
      <c r="AD1487" s="79" t="str">
        <f t="shared" si="151"/>
        <v>STRATEGIC_PROCUREMENT-101</v>
      </c>
      <c r="AE1487" s="79" t="str">
        <f t="shared" si="152"/>
        <v>STRATEGIC_PROCUREMENT-101-1</v>
      </c>
      <c r="AF1487" s="27" t="s">
        <v>6171</v>
      </c>
      <c r="AG1487" s="21" t="str">
        <f t="shared" si="153"/>
        <v>101</v>
      </c>
      <c r="AH1487" s="144"/>
      <c r="AI1487" s="59" t="str">
        <f t="shared" si="154"/>
        <v>-</v>
      </c>
      <c r="AJ1487" s="21" t="str">
        <f t="shared" si="155"/>
        <v>-</v>
      </c>
      <c r="AK1487" s="144"/>
      <c r="AL1487" s="154"/>
      <c r="AM1487" s="154"/>
      <c r="AN1487" s="154"/>
      <c r="AO1487" s="154"/>
      <c r="AP1487" s="144"/>
    </row>
    <row r="1488" spans="9:42">
      <c r="I1488" s="144"/>
      <c r="J1488" s="154"/>
      <c r="K1488" s="154"/>
      <c r="L1488" s="144"/>
      <c r="M1488" s="144"/>
      <c r="N1488" s="144"/>
      <c r="O1488" s="144"/>
      <c r="P1488" s="144"/>
      <c r="Q1488" s="144"/>
      <c r="R1488" s="144"/>
      <c r="S1488" s="42" t="s">
        <v>6172</v>
      </c>
      <c r="T1488" s="26" t="s">
        <v>6173</v>
      </c>
      <c r="U1488" s="144"/>
      <c r="V1488" s="65"/>
      <c r="W1488" s="65"/>
      <c r="X1488" s="65"/>
      <c r="Y1488" s="65"/>
      <c r="Z1488" s="144"/>
      <c r="AA1488" s="49" t="s">
        <v>6174</v>
      </c>
      <c r="AB1488" s="144"/>
      <c r="AC1488" s="59" t="str">
        <f t="shared" si="150"/>
        <v>AVP-FACILITIES</v>
      </c>
      <c r="AD1488" s="79" t="str">
        <f t="shared" si="151"/>
        <v>AVP-FACILITIES-101</v>
      </c>
      <c r="AE1488" s="79" t="str">
        <f t="shared" si="152"/>
        <v>AVP-FACILITIES-101-1</v>
      </c>
      <c r="AF1488" s="27" t="s">
        <v>6174</v>
      </c>
      <c r="AG1488" s="21" t="str">
        <f t="shared" si="153"/>
        <v>101</v>
      </c>
      <c r="AH1488" s="144"/>
      <c r="AI1488" s="59" t="str">
        <f t="shared" si="154"/>
        <v>-</v>
      </c>
      <c r="AJ1488" s="21" t="str">
        <f t="shared" si="155"/>
        <v>-</v>
      </c>
      <c r="AK1488" s="144"/>
      <c r="AL1488" s="154"/>
      <c r="AM1488" s="154"/>
      <c r="AN1488" s="154"/>
      <c r="AO1488" s="154"/>
      <c r="AP1488" s="144"/>
    </row>
    <row r="1489" spans="9:42">
      <c r="I1489" s="144"/>
      <c r="J1489" s="154"/>
      <c r="K1489" s="154"/>
      <c r="L1489" s="144"/>
      <c r="M1489" s="144"/>
      <c r="N1489" s="144"/>
      <c r="O1489" s="144"/>
      <c r="P1489" s="144"/>
      <c r="Q1489" s="144"/>
      <c r="R1489" s="144"/>
      <c r="S1489" s="42" t="s">
        <v>6175</v>
      </c>
      <c r="T1489" s="26" t="s">
        <v>6176</v>
      </c>
      <c r="U1489" s="144"/>
      <c r="V1489" s="65"/>
      <c r="W1489" s="65"/>
      <c r="X1489" s="65"/>
      <c r="Y1489" s="65"/>
      <c r="Z1489" s="144"/>
      <c r="AA1489" s="49" t="s">
        <v>6177</v>
      </c>
      <c r="AB1489" s="144"/>
      <c r="AC1489" s="59" t="str">
        <f t="shared" si="150"/>
        <v>PUBLICSAFETY</v>
      </c>
      <c r="AD1489" s="79" t="str">
        <f t="shared" si="151"/>
        <v>PUBLICSAFETY-101</v>
      </c>
      <c r="AE1489" s="79" t="str">
        <f t="shared" si="152"/>
        <v>PUBLICSAFETY-101-1</v>
      </c>
      <c r="AF1489" s="27" t="s">
        <v>6177</v>
      </c>
      <c r="AG1489" s="21" t="str">
        <f t="shared" si="153"/>
        <v>101</v>
      </c>
      <c r="AH1489" s="144"/>
      <c r="AI1489" s="59" t="str">
        <f t="shared" si="154"/>
        <v>-</v>
      </c>
      <c r="AJ1489" s="21" t="str">
        <f t="shared" si="155"/>
        <v>-</v>
      </c>
      <c r="AK1489" s="144"/>
      <c r="AL1489" s="154"/>
      <c r="AM1489" s="154"/>
      <c r="AN1489" s="154"/>
      <c r="AO1489" s="154"/>
      <c r="AP1489" s="144"/>
    </row>
    <row r="1490" spans="9:42">
      <c r="I1490" s="144"/>
      <c r="J1490" s="154"/>
      <c r="K1490" s="154"/>
      <c r="L1490" s="144"/>
      <c r="M1490" s="144"/>
      <c r="N1490" s="144"/>
      <c r="O1490" s="144"/>
      <c r="P1490" s="144"/>
      <c r="Q1490" s="144"/>
      <c r="R1490" s="144"/>
      <c r="S1490" s="42" t="s">
        <v>6178</v>
      </c>
      <c r="T1490" s="26" t="s">
        <v>6128</v>
      </c>
      <c r="U1490" s="144"/>
      <c r="V1490" s="65"/>
      <c r="W1490" s="65"/>
      <c r="X1490" s="65"/>
      <c r="Y1490" s="65"/>
      <c r="Z1490" s="144"/>
      <c r="AA1490" s="49" t="s">
        <v>6179</v>
      </c>
      <c r="AB1490" s="144"/>
      <c r="AC1490" s="59" t="str">
        <f t="shared" si="150"/>
        <v>PUBLICSAFETY</v>
      </c>
      <c r="AD1490" s="79" t="str">
        <f t="shared" si="151"/>
        <v>PUBLICSAFETY-101</v>
      </c>
      <c r="AE1490" s="79" t="str">
        <f t="shared" si="152"/>
        <v>PUBLICSAFETY-101-2</v>
      </c>
      <c r="AF1490" s="27" t="s">
        <v>6179</v>
      </c>
      <c r="AG1490" s="21" t="str">
        <f t="shared" si="153"/>
        <v>101</v>
      </c>
      <c r="AH1490" s="144"/>
      <c r="AI1490" s="59" t="str">
        <f t="shared" si="154"/>
        <v>-</v>
      </c>
      <c r="AJ1490" s="21" t="str">
        <f t="shared" si="155"/>
        <v>-</v>
      </c>
      <c r="AK1490" s="144"/>
      <c r="AL1490" s="154"/>
      <c r="AM1490" s="154"/>
      <c r="AN1490" s="154"/>
      <c r="AO1490" s="154"/>
      <c r="AP1490" s="144"/>
    </row>
    <row r="1491" spans="9:42">
      <c r="I1491" s="144"/>
      <c r="J1491" s="154"/>
      <c r="K1491" s="154"/>
      <c r="L1491" s="144"/>
      <c r="M1491" s="144"/>
      <c r="N1491" s="144"/>
      <c r="O1491" s="144"/>
      <c r="P1491" s="144"/>
      <c r="Q1491" s="144"/>
      <c r="R1491" s="144"/>
      <c r="S1491" s="42" t="s">
        <v>6180</v>
      </c>
      <c r="T1491" s="26" t="s">
        <v>6181</v>
      </c>
      <c r="U1491" s="144"/>
      <c r="V1491" s="65"/>
      <c r="W1491" s="65"/>
      <c r="X1491" s="65"/>
      <c r="Y1491" s="65"/>
      <c r="Z1491" s="144"/>
      <c r="AA1491" s="49" t="s">
        <v>6182</v>
      </c>
      <c r="AB1491" s="144"/>
      <c r="AC1491" s="59" t="str">
        <f t="shared" si="150"/>
        <v>PUBLICSAFETY</v>
      </c>
      <c r="AD1491" s="79" t="str">
        <f t="shared" si="151"/>
        <v>PUBLICSAFETY-101</v>
      </c>
      <c r="AE1491" s="79" t="str">
        <f t="shared" si="152"/>
        <v>PUBLICSAFETY-101-3</v>
      </c>
      <c r="AF1491" s="27" t="s">
        <v>6182</v>
      </c>
      <c r="AG1491" s="21" t="str">
        <f t="shared" si="153"/>
        <v>101</v>
      </c>
      <c r="AH1491" s="144"/>
      <c r="AI1491" s="59" t="str">
        <f t="shared" si="154"/>
        <v>-</v>
      </c>
      <c r="AJ1491" s="21" t="str">
        <f t="shared" si="155"/>
        <v>-</v>
      </c>
      <c r="AK1491" s="144"/>
      <c r="AL1491" s="154"/>
      <c r="AM1491" s="154"/>
      <c r="AN1491" s="154"/>
      <c r="AO1491" s="154"/>
      <c r="AP1491" s="144"/>
    </row>
    <row r="1492" spans="9:42">
      <c r="I1492" s="144"/>
      <c r="J1492" s="154"/>
      <c r="K1492" s="154"/>
      <c r="L1492" s="144"/>
      <c r="M1492" s="144"/>
      <c r="N1492" s="144"/>
      <c r="O1492" s="144"/>
      <c r="P1492" s="144"/>
      <c r="Q1492" s="144"/>
      <c r="R1492" s="144"/>
      <c r="S1492" s="42" t="s">
        <v>6183</v>
      </c>
      <c r="T1492" s="26" t="s">
        <v>6184</v>
      </c>
      <c r="U1492" s="144"/>
      <c r="V1492" s="65"/>
      <c r="W1492" s="65"/>
      <c r="X1492" s="65"/>
      <c r="Y1492" s="65"/>
      <c r="Z1492" s="144"/>
      <c r="AA1492" s="49" t="s">
        <v>6185</v>
      </c>
      <c r="AB1492" s="144"/>
      <c r="AC1492" s="59" t="str">
        <f t="shared" si="150"/>
        <v>PUBLICSAFETY</v>
      </c>
      <c r="AD1492" s="79" t="str">
        <f t="shared" si="151"/>
        <v>PUBLICSAFETY-101</v>
      </c>
      <c r="AE1492" s="79" t="str">
        <f t="shared" si="152"/>
        <v>PUBLICSAFETY-101-4</v>
      </c>
      <c r="AF1492" s="27" t="s">
        <v>6185</v>
      </c>
      <c r="AG1492" s="21" t="str">
        <f t="shared" si="153"/>
        <v>101</v>
      </c>
      <c r="AH1492" s="144"/>
      <c r="AI1492" s="59" t="str">
        <f t="shared" si="154"/>
        <v>-</v>
      </c>
      <c r="AJ1492" s="21" t="str">
        <f t="shared" si="155"/>
        <v>-</v>
      </c>
      <c r="AK1492" s="144"/>
      <c r="AL1492" s="154"/>
      <c r="AM1492" s="154"/>
      <c r="AN1492" s="154"/>
      <c r="AO1492" s="154"/>
      <c r="AP1492" s="144"/>
    </row>
    <row r="1493" spans="9:42">
      <c r="I1493" s="144"/>
      <c r="J1493" s="154"/>
      <c r="K1493" s="154"/>
      <c r="L1493" s="144"/>
      <c r="M1493" s="144"/>
      <c r="N1493" s="144"/>
      <c r="O1493" s="144"/>
      <c r="P1493" s="144"/>
      <c r="Q1493" s="144"/>
      <c r="R1493" s="144"/>
      <c r="S1493" s="42" t="s">
        <v>6186</v>
      </c>
      <c r="T1493" s="26" t="s">
        <v>6187</v>
      </c>
      <c r="U1493" s="144"/>
      <c r="V1493" s="65"/>
      <c r="W1493" s="65"/>
      <c r="X1493" s="65"/>
      <c r="Y1493" s="65"/>
      <c r="Z1493" s="144"/>
      <c r="AA1493" s="49" t="s">
        <v>6188</v>
      </c>
      <c r="AB1493" s="144"/>
      <c r="AC1493" s="59" t="str">
        <f t="shared" si="150"/>
        <v>PUBLICSAFETY</v>
      </c>
      <c r="AD1493" s="79" t="str">
        <f t="shared" si="151"/>
        <v>PUBLICSAFETY-101</v>
      </c>
      <c r="AE1493" s="79" t="str">
        <f t="shared" si="152"/>
        <v>PUBLICSAFETY-101-5</v>
      </c>
      <c r="AF1493" s="27" t="s">
        <v>6188</v>
      </c>
      <c r="AG1493" s="21" t="str">
        <f t="shared" si="153"/>
        <v>101</v>
      </c>
      <c r="AH1493" s="144"/>
      <c r="AI1493" s="59" t="str">
        <f t="shared" si="154"/>
        <v>-</v>
      </c>
      <c r="AJ1493" s="21" t="str">
        <f t="shared" si="155"/>
        <v>-</v>
      </c>
      <c r="AK1493" s="144"/>
      <c r="AL1493" s="154"/>
      <c r="AM1493" s="154"/>
      <c r="AN1493" s="154"/>
      <c r="AO1493" s="154"/>
      <c r="AP1493" s="144"/>
    </row>
    <row r="1494" spans="9:42">
      <c r="I1494" s="144"/>
      <c r="J1494" s="154"/>
      <c r="K1494" s="154"/>
      <c r="L1494" s="144"/>
      <c r="M1494" s="144"/>
      <c r="N1494" s="144"/>
      <c r="O1494" s="144"/>
      <c r="P1494" s="144"/>
      <c r="Q1494" s="144"/>
      <c r="R1494" s="144"/>
      <c r="S1494" s="42" t="s">
        <v>6189</v>
      </c>
      <c r="T1494" s="26" t="s">
        <v>6190</v>
      </c>
      <c r="U1494" s="144"/>
      <c r="V1494" s="65"/>
      <c r="W1494" s="65"/>
      <c r="X1494" s="65"/>
      <c r="Y1494" s="65"/>
      <c r="Z1494" s="144"/>
      <c r="AA1494" s="49" t="s">
        <v>6191</v>
      </c>
      <c r="AB1494" s="144"/>
      <c r="AC1494" s="59" t="str">
        <f t="shared" si="150"/>
        <v>PUBLICSAFETY</v>
      </c>
      <c r="AD1494" s="79" t="str">
        <f t="shared" si="151"/>
        <v>PUBLICSAFETY-101</v>
      </c>
      <c r="AE1494" s="79" t="str">
        <f t="shared" si="152"/>
        <v>PUBLICSAFETY-101-6</v>
      </c>
      <c r="AF1494" s="27" t="s">
        <v>6191</v>
      </c>
      <c r="AG1494" s="21" t="str">
        <f t="shared" si="153"/>
        <v>101</v>
      </c>
      <c r="AH1494" s="144"/>
      <c r="AI1494" s="59" t="str">
        <f t="shared" si="154"/>
        <v>-</v>
      </c>
      <c r="AJ1494" s="21" t="str">
        <f t="shared" si="155"/>
        <v>-</v>
      </c>
      <c r="AK1494" s="144"/>
      <c r="AL1494" s="154"/>
      <c r="AM1494" s="154"/>
      <c r="AN1494" s="154"/>
      <c r="AO1494" s="154"/>
      <c r="AP1494" s="144"/>
    </row>
    <row r="1495" spans="9:42">
      <c r="I1495" s="144"/>
      <c r="J1495" s="154"/>
      <c r="K1495" s="154"/>
      <c r="L1495" s="144"/>
      <c r="M1495" s="144"/>
      <c r="N1495" s="144"/>
      <c r="O1495" s="144"/>
      <c r="P1495" s="144"/>
      <c r="Q1495" s="144"/>
      <c r="R1495" s="144"/>
      <c r="S1495" s="42" t="s">
        <v>6192</v>
      </c>
      <c r="T1495" s="26" t="s">
        <v>6193</v>
      </c>
      <c r="U1495" s="144"/>
      <c r="V1495" s="65"/>
      <c r="W1495" s="65"/>
      <c r="X1495" s="65"/>
      <c r="Y1495" s="65"/>
      <c r="Z1495" s="144"/>
      <c r="AA1495" s="49" t="s">
        <v>6194</v>
      </c>
      <c r="AB1495" s="144"/>
      <c r="AC1495" s="59" t="str">
        <f t="shared" si="150"/>
        <v>FACILITIESOPER</v>
      </c>
      <c r="AD1495" s="79" t="str">
        <f t="shared" si="151"/>
        <v>FACILITIESOPER-101</v>
      </c>
      <c r="AE1495" s="79" t="str">
        <f t="shared" si="152"/>
        <v>FACILITIESOPER-101-1</v>
      </c>
      <c r="AF1495" s="27" t="s">
        <v>6194</v>
      </c>
      <c r="AG1495" s="21" t="str">
        <f t="shared" si="153"/>
        <v>101</v>
      </c>
      <c r="AH1495" s="144"/>
      <c r="AI1495" s="59" t="str">
        <f t="shared" si="154"/>
        <v>-</v>
      </c>
      <c r="AJ1495" s="21" t="str">
        <f t="shared" si="155"/>
        <v>-</v>
      </c>
      <c r="AK1495" s="144"/>
      <c r="AL1495" s="154"/>
      <c r="AM1495" s="154"/>
      <c r="AN1495" s="154"/>
      <c r="AO1495" s="154"/>
      <c r="AP1495" s="144"/>
    </row>
    <row r="1496" spans="9:42">
      <c r="I1496" s="144"/>
      <c r="J1496" s="154"/>
      <c r="K1496" s="154"/>
      <c r="L1496" s="144"/>
      <c r="M1496" s="144"/>
      <c r="N1496" s="144"/>
      <c r="O1496" s="144"/>
      <c r="P1496" s="144"/>
      <c r="Q1496" s="144"/>
      <c r="R1496" s="144"/>
      <c r="S1496" s="42" t="s">
        <v>3129</v>
      </c>
      <c r="T1496" s="26" t="s">
        <v>6195</v>
      </c>
      <c r="U1496" s="144"/>
      <c r="V1496" s="65"/>
      <c r="W1496" s="65"/>
      <c r="X1496" s="65"/>
      <c r="Y1496" s="65"/>
      <c r="Z1496" s="144"/>
      <c r="AA1496" s="49" t="s">
        <v>6196</v>
      </c>
      <c r="AB1496" s="144"/>
      <c r="AC1496" s="59" t="str">
        <f t="shared" si="150"/>
        <v>FACILITIESOPER</v>
      </c>
      <c r="AD1496" s="79" t="str">
        <f t="shared" si="151"/>
        <v>FACILITIESOPER-101</v>
      </c>
      <c r="AE1496" s="79" t="str">
        <f t="shared" si="152"/>
        <v>FACILITIESOPER-101-2</v>
      </c>
      <c r="AF1496" s="27" t="s">
        <v>6196</v>
      </c>
      <c r="AG1496" s="21" t="str">
        <f t="shared" si="153"/>
        <v>101</v>
      </c>
      <c r="AH1496" s="144"/>
      <c r="AI1496" s="59" t="str">
        <f t="shared" si="154"/>
        <v>-</v>
      </c>
      <c r="AJ1496" s="21" t="str">
        <f t="shared" si="155"/>
        <v>-</v>
      </c>
      <c r="AK1496" s="144"/>
      <c r="AL1496" s="154"/>
      <c r="AM1496" s="154"/>
      <c r="AN1496" s="154"/>
      <c r="AO1496" s="154"/>
      <c r="AP1496" s="144"/>
    </row>
    <row r="1497" spans="9:42">
      <c r="I1497" s="144"/>
      <c r="J1497" s="154"/>
      <c r="K1497" s="154"/>
      <c r="L1497" s="144"/>
      <c r="M1497" s="144"/>
      <c r="N1497" s="144"/>
      <c r="O1497" s="144"/>
      <c r="P1497" s="144"/>
      <c r="Q1497" s="144"/>
      <c r="R1497" s="144"/>
      <c r="S1497" s="42" t="s">
        <v>3133</v>
      </c>
      <c r="T1497" s="26" t="s">
        <v>6197</v>
      </c>
      <c r="U1497" s="144"/>
      <c r="V1497" s="65"/>
      <c r="W1497" s="65"/>
      <c r="X1497" s="65"/>
      <c r="Y1497" s="65"/>
      <c r="Z1497" s="144"/>
      <c r="AA1497" s="49" t="s">
        <v>6198</v>
      </c>
      <c r="AB1497" s="144"/>
      <c r="AC1497" s="59" t="str">
        <f t="shared" si="150"/>
        <v>FACILITIESOPER</v>
      </c>
      <c r="AD1497" s="79" t="str">
        <f t="shared" si="151"/>
        <v>FACILITIESOPER-101</v>
      </c>
      <c r="AE1497" s="79" t="str">
        <f t="shared" si="152"/>
        <v>FACILITIESOPER-101-3</v>
      </c>
      <c r="AF1497" s="27" t="s">
        <v>6198</v>
      </c>
      <c r="AG1497" s="21" t="str">
        <f t="shared" si="153"/>
        <v>101</v>
      </c>
      <c r="AH1497" s="144"/>
      <c r="AI1497" s="59" t="str">
        <f t="shared" si="154"/>
        <v>-</v>
      </c>
      <c r="AJ1497" s="21" t="str">
        <f t="shared" si="155"/>
        <v>-</v>
      </c>
      <c r="AK1497" s="144"/>
      <c r="AL1497" s="154"/>
      <c r="AM1497" s="154"/>
      <c r="AN1497" s="154"/>
      <c r="AO1497" s="154"/>
      <c r="AP1497" s="144"/>
    </row>
    <row r="1498" spans="9:42">
      <c r="I1498" s="144"/>
      <c r="J1498" s="154"/>
      <c r="K1498" s="154"/>
      <c r="L1498" s="144"/>
      <c r="M1498" s="144"/>
      <c r="N1498" s="144"/>
      <c r="O1498" s="144"/>
      <c r="P1498" s="144"/>
      <c r="Q1498" s="144"/>
      <c r="R1498" s="144"/>
      <c r="S1498" s="42" t="s">
        <v>3137</v>
      </c>
      <c r="T1498" s="26" t="s">
        <v>6199</v>
      </c>
      <c r="U1498" s="144"/>
      <c r="V1498" s="65"/>
      <c r="W1498" s="65"/>
      <c r="X1498" s="65"/>
      <c r="Y1498" s="65"/>
      <c r="Z1498" s="144"/>
      <c r="AA1498" s="49" t="s">
        <v>6200</v>
      </c>
      <c r="AB1498" s="144"/>
      <c r="AC1498" s="59" t="str">
        <f t="shared" si="150"/>
        <v>Capital Prog Design &amp; Delivery</v>
      </c>
      <c r="AD1498" s="79" t="str">
        <f t="shared" si="151"/>
        <v>Capital Prog Design &amp; Delivery-101</v>
      </c>
      <c r="AE1498" s="79" t="str">
        <f t="shared" si="152"/>
        <v>Capital Prog Design &amp; Delivery-101-1</v>
      </c>
      <c r="AF1498" s="27" t="s">
        <v>6200</v>
      </c>
      <c r="AG1498" s="21" t="str">
        <f t="shared" si="153"/>
        <v>101</v>
      </c>
      <c r="AH1498" s="144"/>
      <c r="AI1498" s="59" t="str">
        <f t="shared" si="154"/>
        <v>-</v>
      </c>
      <c r="AJ1498" s="21" t="str">
        <f t="shared" si="155"/>
        <v>-</v>
      </c>
      <c r="AK1498" s="144"/>
      <c r="AL1498" s="154"/>
      <c r="AM1498" s="154"/>
      <c r="AN1498" s="154"/>
      <c r="AO1498" s="154"/>
      <c r="AP1498" s="144"/>
    </row>
    <row r="1499" spans="9:42">
      <c r="I1499" s="144"/>
      <c r="J1499" s="154"/>
      <c r="K1499" s="154"/>
      <c r="L1499" s="144"/>
      <c r="M1499" s="144"/>
      <c r="N1499" s="144"/>
      <c r="O1499" s="144"/>
      <c r="P1499" s="144"/>
      <c r="Q1499" s="144"/>
      <c r="R1499" s="144"/>
      <c r="S1499" s="42" t="s">
        <v>3140</v>
      </c>
      <c r="T1499" s="26" t="s">
        <v>6201</v>
      </c>
      <c r="U1499" s="144"/>
      <c r="V1499" s="65"/>
      <c r="W1499" s="65"/>
      <c r="X1499" s="65"/>
      <c r="Y1499" s="65"/>
      <c r="Z1499" s="144"/>
      <c r="AA1499" s="49" t="s">
        <v>6202</v>
      </c>
      <c r="AB1499" s="144"/>
      <c r="AC1499" s="59" t="str">
        <f t="shared" si="150"/>
        <v>Capital Prog Design &amp; Delivery</v>
      </c>
      <c r="AD1499" s="79" t="str">
        <f t="shared" si="151"/>
        <v>Capital Prog Design &amp; Delivery-101</v>
      </c>
      <c r="AE1499" s="79" t="str">
        <f t="shared" si="152"/>
        <v>Capital Prog Design &amp; Delivery-101-2</v>
      </c>
      <c r="AF1499" s="27" t="s">
        <v>6202</v>
      </c>
      <c r="AG1499" s="21" t="str">
        <f t="shared" si="153"/>
        <v>101</v>
      </c>
      <c r="AH1499" s="144"/>
      <c r="AI1499" s="59" t="str">
        <f t="shared" si="154"/>
        <v>-</v>
      </c>
      <c r="AJ1499" s="21" t="str">
        <f t="shared" si="155"/>
        <v>-</v>
      </c>
      <c r="AK1499" s="144"/>
      <c r="AL1499" s="154"/>
      <c r="AM1499" s="154"/>
      <c r="AN1499" s="154"/>
      <c r="AO1499" s="154"/>
      <c r="AP1499" s="144"/>
    </row>
    <row r="1500" spans="9:42">
      <c r="I1500" s="144"/>
      <c r="J1500" s="154"/>
      <c r="K1500" s="154"/>
      <c r="L1500" s="144"/>
      <c r="M1500" s="144"/>
      <c r="N1500" s="144"/>
      <c r="O1500" s="144"/>
      <c r="P1500" s="144"/>
      <c r="Q1500" s="144"/>
      <c r="R1500" s="144"/>
      <c r="S1500" s="42" t="s">
        <v>6203</v>
      </c>
      <c r="T1500" s="26" t="s">
        <v>6204</v>
      </c>
      <c r="U1500" s="144"/>
      <c r="V1500" s="65"/>
      <c r="W1500" s="65"/>
      <c r="X1500" s="65"/>
      <c r="Y1500" s="65"/>
      <c r="Z1500" s="144"/>
      <c r="AA1500" s="49" t="s">
        <v>6205</v>
      </c>
      <c r="AB1500" s="144"/>
      <c r="AC1500" s="59" t="str">
        <f t="shared" si="150"/>
        <v>PROPSUPP</v>
      </c>
      <c r="AD1500" s="79" t="str">
        <f t="shared" si="151"/>
        <v>PROPSUPP-101</v>
      </c>
      <c r="AE1500" s="79" t="str">
        <f t="shared" si="152"/>
        <v>PROPSUPP-101-1</v>
      </c>
      <c r="AF1500" s="27" t="s">
        <v>6205</v>
      </c>
      <c r="AG1500" s="21" t="str">
        <f t="shared" si="153"/>
        <v>101</v>
      </c>
      <c r="AH1500" s="144"/>
      <c r="AI1500" s="59" t="str">
        <f t="shared" si="154"/>
        <v>-</v>
      </c>
      <c r="AJ1500" s="21" t="str">
        <f t="shared" si="155"/>
        <v>-</v>
      </c>
      <c r="AK1500" s="144"/>
      <c r="AL1500" s="154"/>
      <c r="AM1500" s="154"/>
      <c r="AN1500" s="154"/>
      <c r="AO1500" s="154"/>
      <c r="AP1500" s="144"/>
    </row>
    <row r="1501" spans="9:42">
      <c r="I1501" s="144"/>
      <c r="J1501" s="154"/>
      <c r="K1501" s="154"/>
      <c r="L1501" s="144"/>
      <c r="M1501" s="144"/>
      <c r="N1501" s="144"/>
      <c r="O1501" s="144"/>
      <c r="P1501" s="144"/>
      <c r="Q1501" s="144"/>
      <c r="R1501" s="144"/>
      <c r="S1501" s="42" t="s">
        <v>6206</v>
      </c>
      <c r="T1501" s="26" t="s">
        <v>6207</v>
      </c>
      <c r="U1501" s="144"/>
      <c r="V1501" s="65"/>
      <c r="W1501" s="65"/>
      <c r="X1501" s="65"/>
      <c r="Y1501" s="65"/>
      <c r="Z1501" s="144"/>
      <c r="AA1501" s="49" t="s">
        <v>6208</v>
      </c>
      <c r="AB1501" s="144"/>
      <c r="AC1501" s="59" t="str">
        <f t="shared" si="150"/>
        <v>PROPSUPP</v>
      </c>
      <c r="AD1501" s="79" t="str">
        <f t="shared" si="151"/>
        <v>PROPSUPP-101</v>
      </c>
      <c r="AE1501" s="79" t="str">
        <f t="shared" si="152"/>
        <v>PROPSUPP-101-2</v>
      </c>
      <c r="AF1501" s="27" t="s">
        <v>6208</v>
      </c>
      <c r="AG1501" s="21" t="str">
        <f t="shared" si="153"/>
        <v>101</v>
      </c>
      <c r="AH1501" s="144"/>
      <c r="AI1501" s="59" t="str">
        <f t="shared" si="154"/>
        <v>-</v>
      </c>
      <c r="AJ1501" s="21" t="str">
        <f t="shared" si="155"/>
        <v>-</v>
      </c>
      <c r="AK1501" s="144"/>
      <c r="AL1501" s="154"/>
      <c r="AM1501" s="154"/>
      <c r="AN1501" s="154"/>
      <c r="AO1501" s="154"/>
      <c r="AP1501" s="144"/>
    </row>
    <row r="1502" spans="9:42">
      <c r="I1502" s="144"/>
      <c r="J1502" s="154"/>
      <c r="K1502" s="154"/>
      <c r="L1502" s="144"/>
      <c r="M1502" s="144"/>
      <c r="N1502" s="144"/>
      <c r="O1502" s="144"/>
      <c r="P1502" s="144"/>
      <c r="Q1502" s="144"/>
      <c r="R1502" s="144"/>
      <c r="S1502" s="42" t="s">
        <v>6209</v>
      </c>
      <c r="T1502" s="26" t="s">
        <v>6210</v>
      </c>
      <c r="U1502" s="144"/>
      <c r="V1502" s="65"/>
      <c r="W1502" s="65"/>
      <c r="X1502" s="65"/>
      <c r="Y1502" s="65"/>
      <c r="Z1502" s="144"/>
      <c r="AA1502" s="49" t="s">
        <v>6211</v>
      </c>
      <c r="AB1502" s="144"/>
      <c r="AC1502" s="59" t="str">
        <f t="shared" si="150"/>
        <v>PROPSUPP</v>
      </c>
      <c r="AD1502" s="79" t="str">
        <f t="shared" si="151"/>
        <v>PROPSUPP-101</v>
      </c>
      <c r="AE1502" s="79" t="str">
        <f t="shared" si="152"/>
        <v>PROPSUPP-101-3</v>
      </c>
      <c r="AF1502" s="27" t="s">
        <v>6211</v>
      </c>
      <c r="AG1502" s="21" t="str">
        <f t="shared" si="153"/>
        <v>101</v>
      </c>
      <c r="AH1502" s="144"/>
      <c r="AI1502" s="59" t="str">
        <f t="shared" si="154"/>
        <v>-</v>
      </c>
      <c r="AJ1502" s="21" t="str">
        <f t="shared" si="155"/>
        <v>-</v>
      </c>
      <c r="AK1502" s="144"/>
      <c r="AL1502" s="154"/>
      <c r="AM1502" s="154"/>
      <c r="AN1502" s="154"/>
      <c r="AO1502" s="154"/>
      <c r="AP1502" s="144"/>
    </row>
    <row r="1503" spans="9:42">
      <c r="I1503" s="144"/>
      <c r="J1503" s="154"/>
      <c r="K1503" s="154"/>
      <c r="L1503" s="144"/>
      <c r="M1503" s="144"/>
      <c r="N1503" s="144"/>
      <c r="O1503" s="144"/>
      <c r="P1503" s="144"/>
      <c r="Q1503" s="144"/>
      <c r="R1503" s="144"/>
      <c r="S1503" s="42" t="s">
        <v>6212</v>
      </c>
      <c r="T1503" s="26" t="s">
        <v>6213</v>
      </c>
      <c r="U1503" s="144"/>
      <c r="V1503" s="65"/>
      <c r="W1503" s="65"/>
      <c r="X1503" s="65"/>
      <c r="Y1503" s="65"/>
      <c r="Z1503" s="144"/>
      <c r="AA1503" s="49" t="s">
        <v>6214</v>
      </c>
      <c r="AB1503" s="144"/>
      <c r="AC1503" s="59" t="str">
        <f t="shared" si="150"/>
        <v>PUBLICSAFETY</v>
      </c>
      <c r="AD1503" s="79" t="str">
        <f t="shared" si="151"/>
        <v>PUBLICSAFETY-101</v>
      </c>
      <c r="AE1503" s="79" t="str">
        <f t="shared" si="152"/>
        <v>PUBLICSAFETY-101-7</v>
      </c>
      <c r="AF1503" s="27" t="s">
        <v>6214</v>
      </c>
      <c r="AG1503" s="21" t="str">
        <f t="shared" si="153"/>
        <v>101</v>
      </c>
      <c r="AH1503" s="144"/>
      <c r="AI1503" s="59" t="str">
        <f t="shared" si="154"/>
        <v>-</v>
      </c>
      <c r="AJ1503" s="21" t="str">
        <f t="shared" si="155"/>
        <v>-</v>
      </c>
      <c r="AK1503" s="144"/>
      <c r="AL1503" s="154"/>
      <c r="AM1503" s="154"/>
      <c r="AN1503" s="154"/>
      <c r="AO1503" s="154"/>
      <c r="AP1503" s="144"/>
    </row>
    <row r="1504" spans="9:42">
      <c r="I1504" s="144"/>
      <c r="J1504" s="154"/>
      <c r="K1504" s="154"/>
      <c r="L1504" s="144"/>
      <c r="M1504" s="144"/>
      <c r="N1504" s="144"/>
      <c r="O1504" s="144"/>
      <c r="P1504" s="144"/>
      <c r="Q1504" s="144"/>
      <c r="R1504" s="144"/>
      <c r="S1504" s="42" t="s">
        <v>6215</v>
      </c>
      <c r="T1504" s="26" t="s">
        <v>6216</v>
      </c>
      <c r="U1504" s="144"/>
      <c r="V1504" s="65"/>
      <c r="W1504" s="65"/>
      <c r="X1504" s="65"/>
      <c r="Y1504" s="65"/>
      <c r="Z1504" s="144"/>
      <c r="AA1504" s="49" t="s">
        <v>6217</v>
      </c>
      <c r="AB1504" s="144"/>
      <c r="AC1504" s="59" t="str">
        <f t="shared" si="150"/>
        <v>FACILITIESOPER</v>
      </c>
      <c r="AD1504" s="79" t="str">
        <f t="shared" si="151"/>
        <v>FACILITIESOPER-101</v>
      </c>
      <c r="AE1504" s="79" t="str">
        <f t="shared" si="152"/>
        <v>FACILITIESOPER-101-4</v>
      </c>
      <c r="AF1504" s="27" t="s">
        <v>6217</v>
      </c>
      <c r="AG1504" s="21" t="str">
        <f t="shared" si="153"/>
        <v>101</v>
      </c>
      <c r="AH1504" s="144"/>
      <c r="AI1504" s="59" t="str">
        <f t="shared" si="154"/>
        <v>-</v>
      </c>
      <c r="AJ1504" s="21" t="str">
        <f t="shared" si="155"/>
        <v>-</v>
      </c>
      <c r="AK1504" s="144"/>
      <c r="AL1504" s="154"/>
      <c r="AM1504" s="154"/>
      <c r="AN1504" s="154"/>
      <c r="AO1504" s="154"/>
      <c r="AP1504" s="144"/>
    </row>
    <row r="1505" spans="9:42">
      <c r="I1505" s="144"/>
      <c r="J1505" s="154"/>
      <c r="K1505" s="154"/>
      <c r="L1505" s="144"/>
      <c r="M1505" s="144"/>
      <c r="N1505" s="144"/>
      <c r="O1505" s="144"/>
      <c r="P1505" s="144"/>
      <c r="Q1505" s="144"/>
      <c r="R1505" s="144"/>
      <c r="S1505" s="42" t="s">
        <v>6218</v>
      </c>
      <c r="T1505" s="26" t="s">
        <v>6219</v>
      </c>
      <c r="U1505" s="144"/>
      <c r="V1505" s="65"/>
      <c r="W1505" s="65"/>
      <c r="X1505" s="65"/>
      <c r="Y1505" s="65"/>
      <c r="Z1505" s="144"/>
      <c r="AA1505" s="49" t="s">
        <v>6220</v>
      </c>
      <c r="AB1505" s="144"/>
      <c r="AC1505" s="59" t="str">
        <f t="shared" si="150"/>
        <v>FACILITIESOPER</v>
      </c>
      <c r="AD1505" s="79" t="str">
        <f t="shared" si="151"/>
        <v>FACILITIESOPER-101</v>
      </c>
      <c r="AE1505" s="79" t="str">
        <f t="shared" si="152"/>
        <v>FACILITIESOPER-101-5</v>
      </c>
      <c r="AF1505" s="27" t="s">
        <v>6220</v>
      </c>
      <c r="AG1505" s="21" t="str">
        <f t="shared" si="153"/>
        <v>101</v>
      </c>
      <c r="AH1505" s="144"/>
      <c r="AI1505" s="59" t="str">
        <f t="shared" si="154"/>
        <v>-</v>
      </c>
      <c r="AJ1505" s="21" t="str">
        <f t="shared" si="155"/>
        <v>-</v>
      </c>
      <c r="AK1505" s="144"/>
      <c r="AL1505" s="154"/>
      <c r="AM1505" s="154"/>
      <c r="AN1505" s="154"/>
      <c r="AO1505" s="154"/>
      <c r="AP1505" s="144"/>
    </row>
    <row r="1506" spans="9:42">
      <c r="I1506" s="144"/>
      <c r="J1506" s="154"/>
      <c r="K1506" s="154"/>
      <c r="L1506" s="144"/>
      <c r="M1506" s="144"/>
      <c r="N1506" s="144"/>
      <c r="O1506" s="144"/>
      <c r="P1506" s="144"/>
      <c r="Q1506" s="144"/>
      <c r="R1506" s="144"/>
      <c r="S1506" s="42" t="s">
        <v>6221</v>
      </c>
      <c r="T1506" s="26" t="s">
        <v>6222</v>
      </c>
      <c r="U1506" s="144"/>
      <c r="V1506" s="65"/>
      <c r="W1506" s="65"/>
      <c r="X1506" s="65"/>
      <c r="Y1506" s="65"/>
      <c r="Z1506" s="144"/>
      <c r="AA1506" s="49" t="s">
        <v>6223</v>
      </c>
      <c r="AB1506" s="144"/>
      <c r="AC1506" s="59" t="str">
        <f t="shared" si="150"/>
        <v>Capital Prog Design &amp; Delivery</v>
      </c>
      <c r="AD1506" s="79" t="str">
        <f t="shared" si="151"/>
        <v>Capital Prog Design &amp; Delivery-101</v>
      </c>
      <c r="AE1506" s="79" t="str">
        <f t="shared" si="152"/>
        <v>Capital Prog Design &amp; Delivery-101-3</v>
      </c>
      <c r="AF1506" s="27" t="s">
        <v>6223</v>
      </c>
      <c r="AG1506" s="21" t="str">
        <f t="shared" si="153"/>
        <v>101</v>
      </c>
      <c r="AH1506" s="144"/>
      <c r="AI1506" s="59" t="str">
        <f t="shared" si="154"/>
        <v>-</v>
      </c>
      <c r="AJ1506" s="21" t="str">
        <f t="shared" si="155"/>
        <v>-</v>
      </c>
      <c r="AK1506" s="144"/>
      <c r="AL1506" s="154"/>
      <c r="AM1506" s="154"/>
      <c r="AN1506" s="154"/>
      <c r="AO1506" s="154"/>
      <c r="AP1506" s="144"/>
    </row>
    <row r="1507" spans="9:42">
      <c r="I1507" s="144"/>
      <c r="J1507" s="154"/>
      <c r="K1507" s="154"/>
      <c r="L1507" s="144"/>
      <c r="M1507" s="144"/>
      <c r="N1507" s="144"/>
      <c r="O1507" s="144"/>
      <c r="P1507" s="144"/>
      <c r="Q1507" s="144"/>
      <c r="R1507" s="144"/>
      <c r="S1507" s="42" t="s">
        <v>6224</v>
      </c>
      <c r="T1507" s="26" t="s">
        <v>6225</v>
      </c>
      <c r="U1507" s="144"/>
      <c r="V1507" s="65"/>
      <c r="W1507" s="65"/>
      <c r="X1507" s="65"/>
      <c r="Y1507" s="65"/>
      <c r="Z1507" s="144"/>
      <c r="AA1507" s="49" t="s">
        <v>6226</v>
      </c>
      <c r="AB1507" s="144"/>
      <c r="AC1507" s="59" t="str">
        <f t="shared" si="150"/>
        <v>SPECIALPROJECTS</v>
      </c>
      <c r="AD1507" s="79" t="str">
        <f t="shared" si="151"/>
        <v>SPECIALPROJECTS-101</v>
      </c>
      <c r="AE1507" s="79" t="str">
        <f t="shared" si="152"/>
        <v>SPECIALPROJECTS-101-1</v>
      </c>
      <c r="AF1507" s="27" t="s">
        <v>6226</v>
      </c>
      <c r="AG1507" s="21" t="str">
        <f t="shared" si="153"/>
        <v>101</v>
      </c>
      <c r="AH1507" s="144"/>
      <c r="AI1507" s="59" t="str">
        <f t="shared" si="154"/>
        <v>-</v>
      </c>
      <c r="AJ1507" s="21" t="str">
        <f t="shared" si="155"/>
        <v>-</v>
      </c>
      <c r="AK1507" s="144"/>
      <c r="AL1507" s="154"/>
      <c r="AM1507" s="154"/>
      <c r="AN1507" s="154"/>
      <c r="AO1507" s="154"/>
      <c r="AP1507" s="144"/>
    </row>
    <row r="1508" spans="9:42">
      <c r="I1508" s="144"/>
      <c r="J1508" s="154"/>
      <c r="K1508" s="154"/>
      <c r="L1508" s="144"/>
      <c r="M1508" s="144"/>
      <c r="N1508" s="144"/>
      <c r="O1508" s="144"/>
      <c r="P1508" s="144"/>
      <c r="Q1508" s="144"/>
      <c r="R1508" s="144"/>
      <c r="S1508" s="42" t="s">
        <v>6227</v>
      </c>
      <c r="T1508" s="26" t="s">
        <v>6228</v>
      </c>
      <c r="U1508" s="144"/>
      <c r="V1508" s="65"/>
      <c r="W1508" s="65"/>
      <c r="X1508" s="65"/>
      <c r="Y1508" s="65"/>
      <c r="Z1508" s="144"/>
      <c r="AA1508" s="49" t="s">
        <v>6229</v>
      </c>
      <c r="AB1508" s="144"/>
      <c r="AC1508" s="59" t="str">
        <f t="shared" si="150"/>
        <v>STAFFF-Vice_President</v>
      </c>
      <c r="AD1508" s="79" t="str">
        <f t="shared" si="151"/>
        <v>STAFFF-Vice_President-101</v>
      </c>
      <c r="AE1508" s="79" t="str">
        <f t="shared" si="152"/>
        <v>STAFFF-Vice_President-101-1</v>
      </c>
      <c r="AF1508" s="27" t="s">
        <v>6229</v>
      </c>
      <c r="AG1508" s="21" t="str">
        <f t="shared" si="153"/>
        <v>101</v>
      </c>
      <c r="AH1508" s="144"/>
      <c r="AI1508" s="59" t="str">
        <f t="shared" si="154"/>
        <v>-</v>
      </c>
      <c r="AJ1508" s="21" t="str">
        <f t="shared" si="155"/>
        <v>-</v>
      </c>
      <c r="AK1508" s="144"/>
      <c r="AL1508" s="154"/>
      <c r="AM1508" s="154"/>
      <c r="AN1508" s="154"/>
      <c r="AO1508" s="154"/>
      <c r="AP1508" s="144"/>
    </row>
    <row r="1509" spans="9:42">
      <c r="I1509" s="144"/>
      <c r="J1509" s="154"/>
      <c r="K1509" s="154"/>
      <c r="L1509" s="144"/>
      <c r="M1509" s="144"/>
      <c r="N1509" s="144"/>
      <c r="O1509" s="144"/>
      <c r="P1509" s="144"/>
      <c r="Q1509" s="144"/>
      <c r="R1509" s="144"/>
      <c r="S1509" s="42" t="s">
        <v>6230</v>
      </c>
      <c r="T1509" s="26" t="s">
        <v>6231</v>
      </c>
      <c r="U1509" s="144"/>
      <c r="V1509" s="65"/>
      <c r="W1509" s="65"/>
      <c r="X1509" s="65"/>
      <c r="Y1509" s="65"/>
      <c r="Z1509" s="144"/>
      <c r="AA1509" s="49" t="s">
        <v>6232</v>
      </c>
      <c r="AB1509" s="144"/>
      <c r="AC1509" s="59" t="str">
        <f t="shared" si="150"/>
        <v>STAFFF-Vice_President</v>
      </c>
      <c r="AD1509" s="79" t="str">
        <f t="shared" si="151"/>
        <v>STAFFF-Vice_President-101</v>
      </c>
      <c r="AE1509" s="79" t="str">
        <f t="shared" si="152"/>
        <v>STAFFF-Vice_President-101-2</v>
      </c>
      <c r="AF1509" s="27" t="s">
        <v>6232</v>
      </c>
      <c r="AG1509" s="21" t="str">
        <f t="shared" si="153"/>
        <v>101</v>
      </c>
      <c r="AH1509" s="144"/>
      <c r="AI1509" s="59" t="str">
        <f t="shared" si="154"/>
        <v>-</v>
      </c>
      <c r="AJ1509" s="21" t="str">
        <f t="shared" si="155"/>
        <v>-</v>
      </c>
      <c r="AK1509" s="144"/>
      <c r="AL1509" s="154"/>
      <c r="AM1509" s="154"/>
      <c r="AN1509" s="154"/>
      <c r="AO1509" s="154"/>
      <c r="AP1509" s="144"/>
    </row>
    <row r="1510" spans="9:42">
      <c r="I1510" s="144"/>
      <c r="J1510" s="154"/>
      <c r="K1510" s="154"/>
      <c r="L1510" s="144"/>
      <c r="M1510" s="144"/>
      <c r="N1510" s="144"/>
      <c r="O1510" s="144"/>
      <c r="P1510" s="144"/>
      <c r="Q1510" s="144"/>
      <c r="R1510" s="144"/>
      <c r="S1510" s="42" t="s">
        <v>6233</v>
      </c>
      <c r="T1510" s="26" t="s">
        <v>6234</v>
      </c>
      <c r="U1510" s="144"/>
      <c r="V1510" s="65"/>
      <c r="W1510" s="65"/>
      <c r="X1510" s="65"/>
      <c r="Y1510" s="65"/>
      <c r="Z1510" s="144"/>
      <c r="AA1510" s="49" t="s">
        <v>6235</v>
      </c>
      <c r="AB1510" s="144"/>
      <c r="AC1510" s="59" t="str">
        <f t="shared" si="150"/>
        <v>STAFFF-Vice_President</v>
      </c>
      <c r="AD1510" s="79" t="str">
        <f t="shared" si="151"/>
        <v>STAFFF-Vice_President-101</v>
      </c>
      <c r="AE1510" s="79" t="str">
        <f t="shared" si="152"/>
        <v>STAFFF-Vice_President-101-3</v>
      </c>
      <c r="AF1510" s="27" t="s">
        <v>6235</v>
      </c>
      <c r="AG1510" s="21" t="str">
        <f t="shared" si="153"/>
        <v>101</v>
      </c>
      <c r="AH1510" s="144"/>
      <c r="AI1510" s="59" t="str">
        <f t="shared" si="154"/>
        <v>-</v>
      </c>
      <c r="AJ1510" s="21" t="str">
        <f t="shared" si="155"/>
        <v>-</v>
      </c>
      <c r="AK1510" s="144"/>
      <c r="AL1510" s="154"/>
      <c r="AM1510" s="154"/>
      <c r="AN1510" s="154"/>
      <c r="AO1510" s="154"/>
      <c r="AP1510" s="144"/>
    </row>
    <row r="1511" spans="9:42">
      <c r="I1511" s="144"/>
      <c r="J1511" s="154"/>
      <c r="K1511" s="154"/>
      <c r="L1511" s="144"/>
      <c r="M1511" s="144"/>
      <c r="N1511" s="144"/>
      <c r="O1511" s="144"/>
      <c r="P1511" s="144"/>
      <c r="Q1511" s="144"/>
      <c r="R1511" s="144"/>
      <c r="S1511" s="42" t="s">
        <v>6236</v>
      </c>
      <c r="T1511" s="26" t="s">
        <v>6237</v>
      </c>
      <c r="U1511" s="144"/>
      <c r="V1511" s="65"/>
      <c r="W1511" s="65"/>
      <c r="X1511" s="65"/>
      <c r="Y1511" s="65"/>
      <c r="Z1511" s="144"/>
      <c r="AA1511" s="49" t="s">
        <v>6238</v>
      </c>
      <c r="AB1511" s="144"/>
      <c r="AC1511" s="59" t="str">
        <f t="shared" si="150"/>
        <v>STAFFF-Vice_President</v>
      </c>
      <c r="AD1511" s="79" t="str">
        <f t="shared" si="151"/>
        <v>STAFFF-Vice_President-101</v>
      </c>
      <c r="AE1511" s="79" t="str">
        <f t="shared" si="152"/>
        <v>STAFFF-Vice_President-101-4</v>
      </c>
      <c r="AF1511" s="27" t="s">
        <v>6238</v>
      </c>
      <c r="AG1511" s="21" t="str">
        <f t="shared" si="153"/>
        <v>101</v>
      </c>
      <c r="AH1511" s="144"/>
      <c r="AI1511" s="59" t="str">
        <f t="shared" si="154"/>
        <v>-</v>
      </c>
      <c r="AJ1511" s="21" t="str">
        <f t="shared" si="155"/>
        <v>-</v>
      </c>
      <c r="AK1511" s="144"/>
      <c r="AL1511" s="154"/>
      <c r="AM1511" s="154"/>
      <c r="AN1511" s="154"/>
      <c r="AO1511" s="154"/>
      <c r="AP1511" s="144"/>
    </row>
    <row r="1512" spans="9:42">
      <c r="I1512" s="144"/>
      <c r="J1512" s="154"/>
      <c r="K1512" s="154"/>
      <c r="L1512" s="144"/>
      <c r="M1512" s="144"/>
      <c r="N1512" s="144"/>
      <c r="O1512" s="144"/>
      <c r="P1512" s="144"/>
      <c r="Q1512" s="144"/>
      <c r="R1512" s="144"/>
      <c r="S1512" s="42" t="s">
        <v>6239</v>
      </c>
      <c r="T1512" s="26" t="s">
        <v>6240</v>
      </c>
      <c r="U1512" s="144"/>
      <c r="V1512" s="65"/>
      <c r="W1512" s="65"/>
      <c r="X1512" s="65"/>
      <c r="Y1512" s="65"/>
      <c r="Z1512" s="144"/>
      <c r="AA1512" s="49" t="s">
        <v>6241</v>
      </c>
      <c r="AB1512" s="144"/>
      <c r="AC1512" s="59" t="str">
        <f t="shared" si="150"/>
        <v>STAFFF-Campus Life</v>
      </c>
      <c r="AD1512" s="79" t="str">
        <f t="shared" si="151"/>
        <v>STAFFF-Campus Life-101</v>
      </c>
      <c r="AE1512" s="79" t="str">
        <f t="shared" si="152"/>
        <v>STAFFF-Campus Life-101-1</v>
      </c>
      <c r="AF1512" s="27" t="s">
        <v>6241</v>
      </c>
      <c r="AG1512" s="21" t="str">
        <f t="shared" si="153"/>
        <v>101</v>
      </c>
      <c r="AH1512" s="144"/>
      <c r="AI1512" s="59" t="str">
        <f t="shared" si="154"/>
        <v>-</v>
      </c>
      <c r="AJ1512" s="21" t="str">
        <f t="shared" si="155"/>
        <v>-</v>
      </c>
      <c r="AK1512" s="144"/>
      <c r="AL1512" s="154"/>
      <c r="AM1512" s="154"/>
      <c r="AN1512" s="154"/>
      <c r="AO1512" s="154"/>
      <c r="AP1512" s="144"/>
    </row>
    <row r="1513" spans="9:42">
      <c r="I1513" s="144"/>
      <c r="J1513" s="154"/>
      <c r="K1513" s="154"/>
      <c r="L1513" s="144"/>
      <c r="M1513" s="144"/>
      <c r="N1513" s="144"/>
      <c r="O1513" s="144"/>
      <c r="P1513" s="144"/>
      <c r="Q1513" s="144"/>
      <c r="R1513" s="144"/>
      <c r="S1513" s="42" t="s">
        <v>6242</v>
      </c>
      <c r="T1513" s="26" t="s">
        <v>6243</v>
      </c>
      <c r="U1513" s="144"/>
      <c r="V1513" s="65"/>
      <c r="W1513" s="65"/>
      <c r="X1513" s="65"/>
      <c r="Y1513" s="65"/>
      <c r="Z1513" s="144"/>
      <c r="AA1513" s="49" t="s">
        <v>6244</v>
      </c>
      <c r="AB1513" s="144"/>
      <c r="AC1513" s="59" t="str">
        <f t="shared" si="150"/>
        <v>STAFFF-Campus Life</v>
      </c>
      <c r="AD1513" s="79" t="str">
        <f t="shared" si="151"/>
        <v>STAFFF-Campus Life-101</v>
      </c>
      <c r="AE1513" s="79" t="str">
        <f t="shared" si="152"/>
        <v>STAFFF-Campus Life-101-2</v>
      </c>
      <c r="AF1513" s="27" t="s">
        <v>6244</v>
      </c>
      <c r="AG1513" s="21" t="str">
        <f t="shared" si="153"/>
        <v>101</v>
      </c>
      <c r="AH1513" s="144"/>
      <c r="AI1513" s="59" t="str">
        <f t="shared" si="154"/>
        <v>-</v>
      </c>
      <c r="AJ1513" s="21" t="str">
        <f t="shared" si="155"/>
        <v>-</v>
      </c>
      <c r="AK1513" s="144"/>
      <c r="AL1513" s="154"/>
      <c r="AM1513" s="154"/>
      <c r="AN1513" s="154"/>
      <c r="AO1513" s="154"/>
      <c r="AP1513" s="144"/>
    </row>
    <row r="1514" spans="9:42">
      <c r="I1514" s="144"/>
      <c r="J1514" s="154"/>
      <c r="K1514" s="154"/>
      <c r="L1514" s="144"/>
      <c r="M1514" s="144"/>
      <c r="N1514" s="144"/>
      <c r="O1514" s="144"/>
      <c r="P1514" s="144"/>
      <c r="Q1514" s="144"/>
      <c r="R1514" s="144"/>
      <c r="S1514" s="42" t="s">
        <v>6245</v>
      </c>
      <c r="T1514" s="26" t="s">
        <v>6246</v>
      </c>
      <c r="U1514" s="144"/>
      <c r="V1514" s="65"/>
      <c r="W1514" s="65"/>
      <c r="X1514" s="65"/>
      <c r="Y1514" s="65"/>
      <c r="Z1514" s="144"/>
      <c r="AA1514" s="49" t="s">
        <v>6247</v>
      </c>
      <c r="AB1514" s="144"/>
      <c r="AC1514" s="59" t="str">
        <f t="shared" si="150"/>
        <v>STAFFF-Campus Life</v>
      </c>
      <c r="AD1514" s="79" t="str">
        <f t="shared" si="151"/>
        <v>STAFFF-Campus Life-101</v>
      </c>
      <c r="AE1514" s="79" t="str">
        <f t="shared" si="152"/>
        <v>STAFFF-Campus Life-101-3</v>
      </c>
      <c r="AF1514" s="27" t="s">
        <v>6247</v>
      </c>
      <c r="AG1514" s="21" t="str">
        <f t="shared" si="153"/>
        <v>101</v>
      </c>
      <c r="AH1514" s="144"/>
      <c r="AI1514" s="59" t="str">
        <f t="shared" si="154"/>
        <v>-</v>
      </c>
      <c r="AJ1514" s="21" t="str">
        <f t="shared" si="155"/>
        <v>-</v>
      </c>
      <c r="AK1514" s="144"/>
      <c r="AL1514" s="154"/>
      <c r="AM1514" s="154"/>
      <c r="AN1514" s="154"/>
      <c r="AO1514" s="154"/>
      <c r="AP1514" s="144"/>
    </row>
    <row r="1515" spans="9:42">
      <c r="I1515" s="144"/>
      <c r="J1515" s="154"/>
      <c r="K1515" s="154"/>
      <c r="L1515" s="144"/>
      <c r="M1515" s="144"/>
      <c r="N1515" s="144"/>
      <c r="O1515" s="144"/>
      <c r="P1515" s="144"/>
      <c r="Q1515" s="144"/>
      <c r="R1515" s="144"/>
      <c r="S1515" s="42" t="s">
        <v>6248</v>
      </c>
      <c r="T1515" s="26" t="s">
        <v>6249</v>
      </c>
      <c r="U1515" s="144"/>
      <c r="V1515" s="65"/>
      <c r="W1515" s="65"/>
      <c r="X1515" s="65"/>
      <c r="Y1515" s="65"/>
      <c r="Z1515" s="144"/>
      <c r="AA1515" s="49" t="s">
        <v>6250</v>
      </c>
      <c r="AB1515" s="144"/>
      <c r="AC1515" s="59" t="str">
        <f t="shared" si="150"/>
        <v>STAFFF-Dean_of_Students</v>
      </c>
      <c r="AD1515" s="79" t="str">
        <f t="shared" si="151"/>
        <v>STAFFF-Dean_of_Students-101</v>
      </c>
      <c r="AE1515" s="79" t="str">
        <f t="shared" si="152"/>
        <v>STAFFF-Dean_of_Students-101-1</v>
      </c>
      <c r="AF1515" s="27" t="s">
        <v>6250</v>
      </c>
      <c r="AG1515" s="21" t="str">
        <f t="shared" si="153"/>
        <v>101</v>
      </c>
      <c r="AH1515" s="144"/>
      <c r="AI1515" s="59" t="str">
        <f t="shared" si="154"/>
        <v>-</v>
      </c>
      <c r="AJ1515" s="21" t="str">
        <f t="shared" si="155"/>
        <v>-</v>
      </c>
      <c r="AK1515" s="144"/>
      <c r="AL1515" s="154"/>
      <c r="AM1515" s="154"/>
      <c r="AN1515" s="154"/>
      <c r="AO1515" s="154"/>
      <c r="AP1515" s="144"/>
    </row>
    <row r="1516" spans="9:42">
      <c r="I1516" s="144"/>
      <c r="J1516" s="154"/>
      <c r="K1516" s="154"/>
      <c r="L1516" s="144"/>
      <c r="M1516" s="144"/>
      <c r="N1516" s="144"/>
      <c r="O1516" s="144"/>
      <c r="P1516" s="144"/>
      <c r="Q1516" s="144"/>
      <c r="R1516" s="144"/>
      <c r="S1516" s="42" t="s">
        <v>6251</v>
      </c>
      <c r="T1516" s="26" t="s">
        <v>6252</v>
      </c>
      <c r="U1516" s="144"/>
      <c r="V1516" s="65"/>
      <c r="W1516" s="65"/>
      <c r="X1516" s="65"/>
      <c r="Y1516" s="65"/>
      <c r="Z1516" s="144"/>
      <c r="AA1516" s="49" t="s">
        <v>6253</v>
      </c>
      <c r="AB1516" s="144"/>
      <c r="AC1516" s="59" t="str">
        <f t="shared" si="150"/>
        <v>UCAS</v>
      </c>
      <c r="AD1516" s="79" t="str">
        <f t="shared" si="151"/>
        <v>UCAS-101</v>
      </c>
      <c r="AE1516" s="79" t="str">
        <f t="shared" si="152"/>
        <v>UCAS-101-8</v>
      </c>
      <c r="AF1516" s="27" t="s">
        <v>6253</v>
      </c>
      <c r="AG1516" s="21" t="str">
        <f t="shared" si="153"/>
        <v>101</v>
      </c>
      <c r="AH1516" s="144"/>
      <c r="AI1516" s="59" t="str">
        <f t="shared" si="154"/>
        <v>-</v>
      </c>
      <c r="AJ1516" s="21" t="str">
        <f t="shared" si="155"/>
        <v>-</v>
      </c>
      <c r="AK1516" s="144"/>
      <c r="AL1516" s="154"/>
      <c r="AM1516" s="154"/>
      <c r="AN1516" s="154"/>
      <c r="AO1516" s="154"/>
      <c r="AP1516" s="144"/>
    </row>
    <row r="1517" spans="9:42">
      <c r="I1517" s="144"/>
      <c r="J1517" s="154"/>
      <c r="K1517" s="154"/>
      <c r="L1517" s="144"/>
      <c r="M1517" s="144"/>
      <c r="N1517" s="144"/>
      <c r="O1517" s="144"/>
      <c r="P1517" s="144"/>
      <c r="Q1517" s="144"/>
      <c r="R1517" s="144"/>
      <c r="S1517" s="42" t="s">
        <v>6254</v>
      </c>
      <c r="T1517" s="26" t="s">
        <v>6255</v>
      </c>
      <c r="U1517" s="144"/>
      <c r="V1517" s="65"/>
      <c r="W1517" s="65"/>
      <c r="X1517" s="65"/>
      <c r="Y1517" s="65"/>
      <c r="Z1517" s="144"/>
      <c r="AA1517" s="49" t="s">
        <v>6256</v>
      </c>
      <c r="AB1517" s="144"/>
      <c r="AC1517" s="59" t="str">
        <f t="shared" si="150"/>
        <v>STAFFF-Counseling_Ctr</v>
      </c>
      <c r="AD1517" s="79" t="str">
        <f t="shared" si="151"/>
        <v>STAFFF-Counseling_Ctr-101</v>
      </c>
      <c r="AE1517" s="79" t="str">
        <f t="shared" si="152"/>
        <v>STAFFF-Counseling_Ctr-101-1</v>
      </c>
      <c r="AF1517" s="27" t="s">
        <v>6256</v>
      </c>
      <c r="AG1517" s="21" t="str">
        <f t="shared" si="153"/>
        <v>101</v>
      </c>
      <c r="AH1517" s="144"/>
      <c r="AI1517" s="59" t="str">
        <f t="shared" si="154"/>
        <v>-</v>
      </c>
      <c r="AJ1517" s="21" t="str">
        <f t="shared" si="155"/>
        <v>-</v>
      </c>
      <c r="AK1517" s="144"/>
      <c r="AL1517" s="154"/>
      <c r="AM1517" s="154"/>
      <c r="AN1517" s="154"/>
      <c r="AO1517" s="154"/>
      <c r="AP1517" s="144"/>
    </row>
    <row r="1518" spans="9:42">
      <c r="I1518" s="144"/>
      <c r="J1518" s="154"/>
      <c r="K1518" s="154"/>
      <c r="L1518" s="144"/>
      <c r="M1518" s="144"/>
      <c r="N1518" s="144"/>
      <c r="O1518" s="144"/>
      <c r="P1518" s="144"/>
      <c r="Q1518" s="144"/>
      <c r="R1518" s="144"/>
      <c r="S1518" s="42" t="s">
        <v>6257</v>
      </c>
      <c r="T1518" s="26" t="s">
        <v>6258</v>
      </c>
      <c r="U1518" s="144"/>
      <c r="V1518" s="65"/>
      <c r="W1518" s="65"/>
      <c r="X1518" s="65"/>
      <c r="Y1518" s="65"/>
      <c r="Z1518" s="144"/>
      <c r="AA1518" s="49" t="s">
        <v>6259</v>
      </c>
      <c r="AB1518" s="144"/>
      <c r="AC1518" s="59" t="str">
        <f t="shared" si="150"/>
        <v>STAFFF-Counseling_Ctr</v>
      </c>
      <c r="AD1518" s="79" t="str">
        <f t="shared" si="151"/>
        <v>STAFFF-Counseling_Ctr-101</v>
      </c>
      <c r="AE1518" s="79" t="str">
        <f t="shared" si="152"/>
        <v>STAFFF-Counseling_Ctr-101-2</v>
      </c>
      <c r="AF1518" s="27" t="s">
        <v>6259</v>
      </c>
      <c r="AG1518" s="21" t="str">
        <f t="shared" si="153"/>
        <v>101</v>
      </c>
      <c r="AH1518" s="144"/>
      <c r="AI1518" s="59" t="str">
        <f t="shared" si="154"/>
        <v>-</v>
      </c>
      <c r="AJ1518" s="21" t="str">
        <f t="shared" si="155"/>
        <v>-</v>
      </c>
      <c r="AK1518" s="144"/>
      <c r="AL1518" s="154"/>
      <c r="AM1518" s="154"/>
      <c r="AN1518" s="154"/>
      <c r="AO1518" s="154"/>
      <c r="AP1518" s="144"/>
    </row>
    <row r="1519" spans="9:42">
      <c r="I1519" s="144"/>
      <c r="J1519" s="154"/>
      <c r="K1519" s="154"/>
      <c r="L1519" s="144"/>
      <c r="M1519" s="144"/>
      <c r="N1519" s="144"/>
      <c r="O1519" s="144"/>
      <c r="P1519" s="144"/>
      <c r="Q1519" s="144"/>
      <c r="R1519" s="144"/>
      <c r="S1519" s="42" t="s">
        <v>6260</v>
      </c>
      <c r="T1519" s="26" t="s">
        <v>6261</v>
      </c>
      <c r="U1519" s="144"/>
      <c r="V1519" s="65"/>
      <c r="W1519" s="65"/>
      <c r="X1519" s="65"/>
      <c r="Y1519" s="65"/>
      <c r="Z1519" s="144"/>
      <c r="AA1519" s="49" t="s">
        <v>6262</v>
      </c>
      <c r="AB1519" s="144"/>
      <c r="AC1519" s="59" t="str">
        <f t="shared" si="150"/>
        <v>PROVOST-Global_Strategies</v>
      </c>
      <c r="AD1519" s="79" t="str">
        <f t="shared" si="151"/>
        <v>PROVOST-Global_Strategies-101</v>
      </c>
      <c r="AE1519" s="79" t="str">
        <f t="shared" si="152"/>
        <v>PROVOST-Global_Strategies-101-5</v>
      </c>
      <c r="AF1519" s="27" t="s">
        <v>6262</v>
      </c>
      <c r="AG1519" s="21" t="str">
        <f t="shared" si="153"/>
        <v>101</v>
      </c>
      <c r="AH1519" s="144"/>
      <c r="AI1519" s="59" t="str">
        <f t="shared" si="154"/>
        <v>-</v>
      </c>
      <c r="AJ1519" s="21" t="str">
        <f t="shared" si="155"/>
        <v>-</v>
      </c>
      <c r="AK1519" s="144"/>
      <c r="AL1519" s="154"/>
      <c r="AM1519" s="154"/>
      <c r="AN1519" s="154"/>
      <c r="AO1519" s="154"/>
      <c r="AP1519" s="144"/>
    </row>
    <row r="1520" spans="9:42">
      <c r="I1520" s="144"/>
      <c r="J1520" s="154"/>
      <c r="K1520" s="154"/>
      <c r="L1520" s="144"/>
      <c r="M1520" s="144"/>
      <c r="N1520" s="144"/>
      <c r="O1520" s="144"/>
      <c r="P1520" s="144"/>
      <c r="Q1520" s="144"/>
      <c r="R1520" s="144"/>
      <c r="S1520" s="42" t="s">
        <v>6263</v>
      </c>
      <c r="T1520" s="26" t="s">
        <v>6264</v>
      </c>
      <c r="U1520" s="144"/>
      <c r="V1520" s="65"/>
      <c r="W1520" s="65"/>
      <c r="X1520" s="65"/>
      <c r="Y1520" s="65"/>
      <c r="Z1520" s="144"/>
      <c r="AA1520" s="49" t="s">
        <v>6265</v>
      </c>
      <c r="AB1520" s="144"/>
      <c r="AC1520" s="59" t="str">
        <f t="shared" si="150"/>
        <v>CED-Women_Center</v>
      </c>
      <c r="AD1520" s="79" t="str">
        <f t="shared" si="151"/>
        <v>CED-Women_Center-101</v>
      </c>
      <c r="AE1520" s="79" t="str">
        <f t="shared" si="152"/>
        <v>CED-Women_Center-101-1</v>
      </c>
      <c r="AF1520" s="27" t="s">
        <v>6265</v>
      </c>
      <c r="AG1520" s="21" t="str">
        <f t="shared" si="153"/>
        <v>101</v>
      </c>
      <c r="AH1520" s="144"/>
      <c r="AI1520" s="59" t="str">
        <f t="shared" si="154"/>
        <v>-</v>
      </c>
      <c r="AJ1520" s="21" t="str">
        <f t="shared" si="155"/>
        <v>-</v>
      </c>
      <c r="AK1520" s="144"/>
      <c r="AL1520" s="154"/>
      <c r="AM1520" s="154"/>
      <c r="AN1520" s="154"/>
      <c r="AO1520" s="154"/>
      <c r="AP1520" s="144"/>
    </row>
    <row r="1521" spans="9:42">
      <c r="I1521" s="144"/>
      <c r="J1521" s="154"/>
      <c r="K1521" s="154"/>
      <c r="L1521" s="144"/>
      <c r="M1521" s="144"/>
      <c r="N1521" s="144"/>
      <c r="O1521" s="144"/>
      <c r="P1521" s="144"/>
      <c r="Q1521" s="144"/>
      <c r="R1521" s="144"/>
      <c r="S1521" s="42" t="s">
        <v>6266</v>
      </c>
      <c r="T1521" s="26" t="s">
        <v>4381</v>
      </c>
      <c r="U1521" s="144"/>
      <c r="V1521" s="65"/>
      <c r="W1521" s="65"/>
      <c r="X1521" s="65"/>
      <c r="Y1521" s="65"/>
      <c r="Z1521" s="144"/>
      <c r="AA1521" s="49" t="s">
        <v>6267</v>
      </c>
      <c r="AB1521" s="144"/>
      <c r="AC1521" s="59" t="str">
        <f t="shared" si="150"/>
        <v>CED-Women_Center</v>
      </c>
      <c r="AD1521" s="79" t="str">
        <f t="shared" si="151"/>
        <v>CED-Women_Center-101</v>
      </c>
      <c r="AE1521" s="79" t="str">
        <f t="shared" si="152"/>
        <v>CED-Women_Center-101-2</v>
      </c>
      <c r="AF1521" s="27" t="s">
        <v>6267</v>
      </c>
      <c r="AG1521" s="21" t="str">
        <f t="shared" si="153"/>
        <v>101</v>
      </c>
      <c r="AH1521" s="144"/>
      <c r="AI1521" s="59" t="str">
        <f t="shared" si="154"/>
        <v>-</v>
      </c>
      <c r="AJ1521" s="21" t="str">
        <f t="shared" si="155"/>
        <v>-</v>
      </c>
      <c r="AK1521" s="144"/>
      <c r="AL1521" s="154"/>
      <c r="AM1521" s="154"/>
      <c r="AN1521" s="154"/>
      <c r="AO1521" s="154"/>
      <c r="AP1521" s="144"/>
    </row>
    <row r="1522" spans="9:42">
      <c r="I1522" s="144"/>
      <c r="J1522" s="154"/>
      <c r="K1522" s="154"/>
      <c r="L1522" s="144"/>
      <c r="M1522" s="144"/>
      <c r="N1522" s="144"/>
      <c r="O1522" s="144"/>
      <c r="P1522" s="144"/>
      <c r="Q1522" s="144"/>
      <c r="R1522" s="144"/>
      <c r="S1522" s="42" t="s">
        <v>6268</v>
      </c>
      <c r="T1522" s="26" t="s">
        <v>6269</v>
      </c>
      <c r="U1522" s="144"/>
      <c r="V1522" s="65"/>
      <c r="W1522" s="65"/>
      <c r="X1522" s="65"/>
      <c r="Y1522" s="65"/>
      <c r="Z1522" s="144"/>
      <c r="AA1522" s="49" t="s">
        <v>6270</v>
      </c>
      <c r="AB1522" s="144"/>
      <c r="AC1522" s="59" t="str">
        <f t="shared" si="150"/>
        <v>ATHLETICS</v>
      </c>
      <c r="AD1522" s="79" t="str">
        <f t="shared" si="151"/>
        <v>ATHLETICS-101</v>
      </c>
      <c r="AE1522" s="79" t="str">
        <f t="shared" si="152"/>
        <v>ATHLETICS-101-1</v>
      </c>
      <c r="AF1522" s="27" t="s">
        <v>6270</v>
      </c>
      <c r="AG1522" s="21" t="str">
        <f t="shared" si="153"/>
        <v>101</v>
      </c>
      <c r="AH1522" s="144"/>
      <c r="AI1522" s="59" t="str">
        <f t="shared" si="154"/>
        <v>-</v>
      </c>
      <c r="AJ1522" s="21" t="str">
        <f t="shared" si="155"/>
        <v>-</v>
      </c>
      <c r="AK1522" s="144"/>
      <c r="AL1522" s="154"/>
      <c r="AM1522" s="154"/>
      <c r="AN1522" s="154"/>
      <c r="AO1522" s="154"/>
      <c r="AP1522" s="144"/>
    </row>
    <row r="1523" spans="9:42">
      <c r="I1523" s="144"/>
      <c r="J1523" s="154"/>
      <c r="K1523" s="154"/>
      <c r="L1523" s="144"/>
      <c r="M1523" s="144"/>
      <c r="N1523" s="144"/>
      <c r="O1523" s="144"/>
      <c r="P1523" s="144"/>
      <c r="Q1523" s="144"/>
      <c r="R1523" s="144"/>
      <c r="S1523" s="42" t="s">
        <v>6271</v>
      </c>
      <c r="T1523" s="26" t="s">
        <v>6272</v>
      </c>
      <c r="U1523" s="144"/>
      <c r="V1523" s="65"/>
      <c r="W1523" s="65"/>
      <c r="X1523" s="65"/>
      <c r="Y1523" s="65"/>
      <c r="Z1523" s="144"/>
      <c r="AA1523" s="49" t="s">
        <v>6273</v>
      </c>
      <c r="AB1523" s="144"/>
      <c r="AC1523" s="59" t="str">
        <f t="shared" si="150"/>
        <v>ATHLETICS</v>
      </c>
      <c r="AD1523" s="79" t="str">
        <f t="shared" si="151"/>
        <v>ATHLETICS-101</v>
      </c>
      <c r="AE1523" s="79" t="str">
        <f t="shared" si="152"/>
        <v>ATHLETICS-101-2</v>
      </c>
      <c r="AF1523" s="27" t="s">
        <v>6273</v>
      </c>
      <c r="AG1523" s="21" t="str">
        <f t="shared" si="153"/>
        <v>101</v>
      </c>
      <c r="AH1523" s="144"/>
      <c r="AI1523" s="59" t="str">
        <f t="shared" si="154"/>
        <v>-</v>
      </c>
      <c r="AJ1523" s="21" t="str">
        <f t="shared" si="155"/>
        <v>-</v>
      </c>
      <c r="AK1523" s="144"/>
      <c r="AL1523" s="154"/>
      <c r="AM1523" s="154"/>
      <c r="AN1523" s="154"/>
      <c r="AO1523" s="154"/>
      <c r="AP1523" s="144"/>
    </row>
    <row r="1524" spans="9:42">
      <c r="I1524" s="144"/>
      <c r="J1524" s="154"/>
      <c r="K1524" s="154"/>
      <c r="L1524" s="144"/>
      <c r="M1524" s="144"/>
      <c r="N1524" s="144"/>
      <c r="O1524" s="144"/>
      <c r="P1524" s="144"/>
      <c r="Q1524" s="144"/>
      <c r="R1524" s="144"/>
      <c r="S1524" s="42" t="s">
        <v>6274</v>
      </c>
      <c r="T1524" s="26" t="s">
        <v>6275</v>
      </c>
      <c r="U1524" s="144"/>
      <c r="V1524" s="65"/>
      <c r="W1524" s="65"/>
      <c r="X1524" s="65"/>
      <c r="Y1524" s="65"/>
      <c r="Z1524" s="144"/>
      <c r="AA1524" s="49" t="s">
        <v>6276</v>
      </c>
      <c r="AB1524" s="144"/>
      <c r="AC1524" s="59" t="str">
        <f t="shared" si="150"/>
        <v>ATHLETICS</v>
      </c>
      <c r="AD1524" s="79" t="str">
        <f t="shared" si="151"/>
        <v>ATHLETICS-101</v>
      </c>
      <c r="AE1524" s="79" t="str">
        <f t="shared" si="152"/>
        <v>ATHLETICS-101-3</v>
      </c>
      <c r="AF1524" s="27" t="s">
        <v>6276</v>
      </c>
      <c r="AG1524" s="21" t="str">
        <f t="shared" si="153"/>
        <v>101</v>
      </c>
      <c r="AH1524" s="144"/>
      <c r="AI1524" s="59" t="str">
        <f t="shared" si="154"/>
        <v>-</v>
      </c>
      <c r="AJ1524" s="21" t="str">
        <f t="shared" si="155"/>
        <v>-</v>
      </c>
      <c r="AK1524" s="144"/>
      <c r="AL1524" s="154"/>
      <c r="AM1524" s="154"/>
      <c r="AN1524" s="154"/>
      <c r="AO1524" s="154"/>
      <c r="AP1524" s="144"/>
    </row>
    <row r="1525" spans="9:42">
      <c r="I1525" s="144"/>
      <c r="J1525" s="154"/>
      <c r="K1525" s="154"/>
      <c r="L1525" s="144"/>
      <c r="M1525" s="144"/>
      <c r="N1525" s="144"/>
      <c r="O1525" s="144"/>
      <c r="P1525" s="144"/>
      <c r="Q1525" s="144"/>
      <c r="R1525" s="144"/>
      <c r="S1525" s="42" t="s">
        <v>6277</v>
      </c>
      <c r="T1525" s="26" t="s">
        <v>6278</v>
      </c>
      <c r="U1525" s="144"/>
      <c r="V1525" s="65"/>
      <c r="W1525" s="65"/>
      <c r="X1525" s="65"/>
      <c r="Y1525" s="65"/>
      <c r="Z1525" s="144"/>
      <c r="AA1525" s="49" t="s">
        <v>6279</v>
      </c>
      <c r="AB1525" s="144"/>
      <c r="AC1525" s="59" t="str">
        <f t="shared" si="150"/>
        <v>ATHLETICS</v>
      </c>
      <c r="AD1525" s="79" t="str">
        <f t="shared" si="151"/>
        <v>ATHLETICS-101</v>
      </c>
      <c r="AE1525" s="79" t="str">
        <f t="shared" si="152"/>
        <v>ATHLETICS-101-4</v>
      </c>
      <c r="AF1525" s="27" t="s">
        <v>6279</v>
      </c>
      <c r="AG1525" s="21" t="str">
        <f t="shared" si="153"/>
        <v>101</v>
      </c>
      <c r="AH1525" s="144"/>
      <c r="AI1525" s="59" t="str">
        <f t="shared" si="154"/>
        <v>-</v>
      </c>
      <c r="AJ1525" s="21" t="str">
        <f t="shared" si="155"/>
        <v>-</v>
      </c>
      <c r="AK1525" s="144"/>
      <c r="AL1525" s="154"/>
      <c r="AM1525" s="154"/>
      <c r="AN1525" s="154"/>
      <c r="AO1525" s="154"/>
      <c r="AP1525" s="144"/>
    </row>
    <row r="1526" spans="9:42">
      <c r="I1526" s="144"/>
      <c r="J1526" s="154"/>
      <c r="K1526" s="154"/>
      <c r="L1526" s="144"/>
      <c r="M1526" s="144"/>
      <c r="N1526" s="144"/>
      <c r="O1526" s="144"/>
      <c r="P1526" s="144"/>
      <c r="Q1526" s="144"/>
      <c r="R1526" s="144"/>
      <c r="S1526" s="42" t="s">
        <v>6280</v>
      </c>
      <c r="T1526" s="26" t="s">
        <v>6281</v>
      </c>
      <c r="U1526" s="144"/>
      <c r="V1526" s="65"/>
      <c r="W1526" s="65"/>
      <c r="X1526" s="65"/>
      <c r="Y1526" s="65"/>
      <c r="Z1526" s="144"/>
      <c r="AA1526" s="49" t="s">
        <v>6282</v>
      </c>
      <c r="AB1526" s="144"/>
      <c r="AC1526" s="59" t="str">
        <f t="shared" si="150"/>
        <v>ATHLETICS</v>
      </c>
      <c r="AD1526" s="79" t="str">
        <f t="shared" si="151"/>
        <v>ATHLETICS-101</v>
      </c>
      <c r="AE1526" s="79" t="str">
        <f t="shared" si="152"/>
        <v>ATHLETICS-101-5</v>
      </c>
      <c r="AF1526" s="27" t="s">
        <v>6282</v>
      </c>
      <c r="AG1526" s="21" t="str">
        <f t="shared" si="153"/>
        <v>101</v>
      </c>
      <c r="AH1526" s="144"/>
      <c r="AI1526" s="59" t="str">
        <f t="shared" si="154"/>
        <v>-</v>
      </c>
      <c r="AJ1526" s="21" t="str">
        <f t="shared" si="155"/>
        <v>-</v>
      </c>
      <c r="AK1526" s="144"/>
      <c r="AL1526" s="154"/>
      <c r="AM1526" s="154"/>
      <c r="AN1526" s="154"/>
      <c r="AO1526" s="154"/>
      <c r="AP1526" s="144"/>
    </row>
    <row r="1527" spans="9:42">
      <c r="I1527" s="144"/>
      <c r="J1527" s="154"/>
      <c r="K1527" s="154"/>
      <c r="L1527" s="144"/>
      <c r="M1527" s="144"/>
      <c r="N1527" s="144"/>
      <c r="O1527" s="144"/>
      <c r="P1527" s="144"/>
      <c r="Q1527" s="144"/>
      <c r="R1527" s="144"/>
      <c r="S1527" s="42" t="s">
        <v>6283</v>
      </c>
      <c r="T1527" s="26" t="s">
        <v>6284</v>
      </c>
      <c r="U1527" s="144"/>
      <c r="V1527" s="65"/>
      <c r="W1527" s="65"/>
      <c r="X1527" s="65"/>
      <c r="Y1527" s="65"/>
      <c r="Z1527" s="144"/>
      <c r="AA1527" s="49" t="s">
        <v>6285</v>
      </c>
      <c r="AB1527" s="144"/>
      <c r="AC1527" s="59" t="str">
        <f t="shared" si="150"/>
        <v>ATHLETICS</v>
      </c>
      <c r="AD1527" s="79" t="str">
        <f t="shared" si="151"/>
        <v>ATHLETICS-101</v>
      </c>
      <c r="AE1527" s="79" t="str">
        <f t="shared" si="152"/>
        <v>ATHLETICS-101-6</v>
      </c>
      <c r="AF1527" s="27" t="s">
        <v>6285</v>
      </c>
      <c r="AG1527" s="21" t="str">
        <f t="shared" si="153"/>
        <v>101</v>
      </c>
      <c r="AH1527" s="144"/>
      <c r="AI1527" s="59" t="str">
        <f t="shared" si="154"/>
        <v>-</v>
      </c>
      <c r="AJ1527" s="21" t="str">
        <f t="shared" si="155"/>
        <v>-</v>
      </c>
      <c r="AK1527" s="144"/>
      <c r="AL1527" s="154"/>
      <c r="AM1527" s="154"/>
      <c r="AN1527" s="154"/>
      <c r="AO1527" s="154"/>
      <c r="AP1527" s="144"/>
    </row>
    <row r="1528" spans="9:42">
      <c r="I1528" s="144"/>
      <c r="J1528" s="154"/>
      <c r="K1528" s="154"/>
      <c r="L1528" s="144"/>
      <c r="M1528" s="144"/>
      <c r="N1528" s="144"/>
      <c r="O1528" s="144"/>
      <c r="P1528" s="144"/>
      <c r="Q1528" s="144"/>
      <c r="R1528" s="144"/>
      <c r="S1528" s="42" t="s">
        <v>6286</v>
      </c>
      <c r="T1528" s="26" t="s">
        <v>6287</v>
      </c>
      <c r="U1528" s="144"/>
      <c r="V1528" s="65"/>
      <c r="W1528" s="65"/>
      <c r="X1528" s="65"/>
      <c r="Y1528" s="65"/>
      <c r="Z1528" s="144"/>
      <c r="AA1528" s="49" t="s">
        <v>6288</v>
      </c>
      <c r="AB1528" s="144"/>
      <c r="AC1528" s="59" t="str">
        <f t="shared" si="150"/>
        <v>RECSVCS</v>
      </c>
      <c r="AD1528" s="79" t="str">
        <f t="shared" si="151"/>
        <v>RECSVCS-101</v>
      </c>
      <c r="AE1528" s="79" t="str">
        <f t="shared" si="152"/>
        <v>RECSVCS-101-1</v>
      </c>
      <c r="AF1528" s="27" t="s">
        <v>6288</v>
      </c>
      <c r="AG1528" s="21" t="str">
        <f t="shared" si="153"/>
        <v>101</v>
      </c>
      <c r="AH1528" s="144"/>
      <c r="AI1528" s="59" t="str">
        <f t="shared" si="154"/>
        <v>-</v>
      </c>
      <c r="AJ1528" s="21" t="str">
        <f t="shared" si="155"/>
        <v>-</v>
      </c>
      <c r="AK1528" s="144"/>
      <c r="AL1528" s="154"/>
      <c r="AM1528" s="154"/>
      <c r="AN1528" s="154"/>
      <c r="AO1528" s="154"/>
      <c r="AP1528" s="144"/>
    </row>
    <row r="1529" spans="9:42">
      <c r="I1529" s="144"/>
      <c r="J1529" s="154"/>
      <c r="K1529" s="154"/>
      <c r="L1529" s="144"/>
      <c r="M1529" s="144"/>
      <c r="N1529" s="144"/>
      <c r="O1529" s="144"/>
      <c r="P1529" s="144"/>
      <c r="Q1529" s="144"/>
      <c r="R1529" s="144"/>
      <c r="S1529" s="42" t="s">
        <v>6289</v>
      </c>
      <c r="T1529" s="26" t="s">
        <v>6290</v>
      </c>
      <c r="U1529" s="144"/>
      <c r="V1529" s="65"/>
      <c r="W1529" s="65"/>
      <c r="X1529" s="65"/>
      <c r="Y1529" s="65"/>
      <c r="Z1529" s="144"/>
      <c r="AA1529" s="49" t="s">
        <v>6291</v>
      </c>
      <c r="AB1529" s="144"/>
      <c r="AC1529" s="59" t="str">
        <f t="shared" si="150"/>
        <v>RECSVCS</v>
      </c>
      <c r="AD1529" s="79" t="str">
        <f t="shared" si="151"/>
        <v>RECSVCS-101</v>
      </c>
      <c r="AE1529" s="79" t="str">
        <f t="shared" si="152"/>
        <v>RECSVCS-101-2</v>
      </c>
      <c r="AF1529" s="27" t="s">
        <v>6291</v>
      </c>
      <c r="AG1529" s="21" t="str">
        <f t="shared" si="153"/>
        <v>101</v>
      </c>
      <c r="AH1529" s="144"/>
      <c r="AI1529" s="59" t="str">
        <f t="shared" si="154"/>
        <v>-</v>
      </c>
      <c r="AJ1529" s="21" t="str">
        <f t="shared" si="155"/>
        <v>-</v>
      </c>
      <c r="AK1529" s="144"/>
      <c r="AL1529" s="154"/>
      <c r="AM1529" s="154"/>
      <c r="AN1529" s="154"/>
      <c r="AO1529" s="154"/>
      <c r="AP1529" s="144"/>
    </row>
    <row r="1530" spans="9:42">
      <c r="I1530" s="144"/>
      <c r="J1530" s="154"/>
      <c r="K1530" s="154"/>
      <c r="L1530" s="144"/>
      <c r="M1530" s="144"/>
      <c r="N1530" s="144"/>
      <c r="O1530" s="144"/>
      <c r="P1530" s="144"/>
      <c r="Q1530" s="144"/>
      <c r="R1530" s="144"/>
      <c r="S1530" s="42" t="s">
        <v>6292</v>
      </c>
      <c r="T1530" s="26" t="s">
        <v>6293</v>
      </c>
      <c r="U1530" s="144"/>
      <c r="V1530" s="65"/>
      <c r="W1530" s="65"/>
      <c r="X1530" s="65"/>
      <c r="Y1530" s="65"/>
      <c r="Z1530" s="144"/>
      <c r="AA1530" s="49" t="s">
        <v>6294</v>
      </c>
      <c r="AB1530" s="144"/>
      <c r="AC1530" s="59" t="str">
        <f t="shared" si="150"/>
        <v>RECSVCS</v>
      </c>
      <c r="AD1530" s="79" t="str">
        <f t="shared" si="151"/>
        <v>RECSVCS-101</v>
      </c>
      <c r="AE1530" s="79" t="str">
        <f t="shared" si="152"/>
        <v>RECSVCS-101-3</v>
      </c>
      <c r="AF1530" s="27" t="s">
        <v>6294</v>
      </c>
      <c r="AG1530" s="21" t="str">
        <f t="shared" si="153"/>
        <v>101</v>
      </c>
      <c r="AH1530" s="144"/>
      <c r="AI1530" s="59" t="str">
        <f t="shared" si="154"/>
        <v>-</v>
      </c>
      <c r="AJ1530" s="21" t="str">
        <f t="shared" si="155"/>
        <v>-</v>
      </c>
      <c r="AK1530" s="144"/>
      <c r="AL1530" s="154"/>
      <c r="AM1530" s="154"/>
      <c r="AN1530" s="154"/>
      <c r="AO1530" s="154"/>
      <c r="AP1530" s="144"/>
    </row>
    <row r="1531" spans="9:42">
      <c r="I1531" s="144"/>
      <c r="J1531" s="154"/>
      <c r="K1531" s="154"/>
      <c r="L1531" s="144"/>
      <c r="M1531" s="144"/>
      <c r="N1531" s="144"/>
      <c r="O1531" s="144"/>
      <c r="P1531" s="144"/>
      <c r="Q1531" s="144"/>
      <c r="R1531" s="144"/>
      <c r="S1531" s="42" t="s">
        <v>6295</v>
      </c>
      <c r="T1531" s="26" t="s">
        <v>6296</v>
      </c>
      <c r="U1531" s="144"/>
      <c r="V1531" s="65"/>
      <c r="W1531" s="65"/>
      <c r="X1531" s="65"/>
      <c r="Y1531" s="65"/>
      <c r="Z1531" s="144"/>
      <c r="AA1531" s="49" t="s">
        <v>6297</v>
      </c>
      <c r="AB1531" s="144"/>
      <c r="AC1531" s="59" t="str">
        <f t="shared" si="150"/>
        <v>RECSVCS</v>
      </c>
      <c r="AD1531" s="79" t="str">
        <f t="shared" si="151"/>
        <v>RECSVCS-101</v>
      </c>
      <c r="AE1531" s="79" t="str">
        <f t="shared" si="152"/>
        <v>RECSVCS-101-4</v>
      </c>
      <c r="AF1531" s="27" t="s">
        <v>6297</v>
      </c>
      <c r="AG1531" s="21" t="str">
        <f t="shared" si="153"/>
        <v>101</v>
      </c>
      <c r="AH1531" s="144"/>
      <c r="AI1531" s="59" t="str">
        <f t="shared" si="154"/>
        <v>-</v>
      </c>
      <c r="AJ1531" s="21" t="str">
        <f t="shared" si="155"/>
        <v>-</v>
      </c>
      <c r="AK1531" s="144"/>
      <c r="AL1531" s="154"/>
      <c r="AM1531" s="154"/>
      <c r="AN1531" s="154"/>
      <c r="AO1531" s="154"/>
      <c r="AP1531" s="144"/>
    </row>
    <row r="1532" spans="9:42">
      <c r="I1532" s="144"/>
      <c r="J1532" s="154"/>
      <c r="K1532" s="154"/>
      <c r="L1532" s="144"/>
      <c r="M1532" s="144"/>
      <c r="N1532" s="144"/>
      <c r="O1532" s="144"/>
      <c r="P1532" s="144"/>
      <c r="Q1532" s="144"/>
      <c r="R1532" s="144"/>
      <c r="S1532" s="42" t="s">
        <v>6298</v>
      </c>
      <c r="T1532" s="26" t="s">
        <v>6299</v>
      </c>
      <c r="U1532" s="144"/>
      <c r="V1532" s="65"/>
      <c r="W1532" s="65"/>
      <c r="X1532" s="65"/>
      <c r="Y1532" s="65"/>
      <c r="Z1532" s="144"/>
      <c r="AA1532" s="49" t="s">
        <v>6300</v>
      </c>
      <c r="AB1532" s="144"/>
      <c r="AC1532" s="59" t="str">
        <f t="shared" si="150"/>
        <v>RECSVCS</v>
      </c>
      <c r="AD1532" s="79" t="str">
        <f t="shared" si="151"/>
        <v>RECSVCS-101</v>
      </c>
      <c r="AE1532" s="79" t="str">
        <f t="shared" si="152"/>
        <v>RECSVCS-101-5</v>
      </c>
      <c r="AF1532" s="27" t="s">
        <v>6300</v>
      </c>
      <c r="AG1532" s="21" t="str">
        <f t="shared" si="153"/>
        <v>101</v>
      </c>
      <c r="AH1532" s="144"/>
      <c r="AI1532" s="59" t="str">
        <f t="shared" si="154"/>
        <v>-</v>
      </c>
      <c r="AJ1532" s="21" t="str">
        <f t="shared" si="155"/>
        <v>-</v>
      </c>
      <c r="AK1532" s="144"/>
      <c r="AL1532" s="154"/>
      <c r="AM1532" s="154"/>
      <c r="AN1532" s="154"/>
      <c r="AO1532" s="154"/>
      <c r="AP1532" s="144"/>
    </row>
    <row r="1533" spans="9:42">
      <c r="I1533" s="144"/>
      <c r="J1533" s="154"/>
      <c r="K1533" s="154"/>
      <c r="L1533" s="144"/>
      <c r="M1533" s="144"/>
      <c r="N1533" s="144"/>
      <c r="O1533" s="144"/>
      <c r="P1533" s="144"/>
      <c r="Q1533" s="144"/>
      <c r="R1533" s="144"/>
      <c r="S1533" s="42" t="s">
        <v>6301</v>
      </c>
      <c r="T1533" s="26" t="s">
        <v>6302</v>
      </c>
      <c r="U1533" s="144"/>
      <c r="V1533" s="65"/>
      <c r="W1533" s="65"/>
      <c r="X1533" s="65"/>
      <c r="Y1533" s="65"/>
      <c r="Z1533" s="144"/>
      <c r="AA1533" s="49" t="s">
        <v>6303</v>
      </c>
      <c r="AB1533" s="144"/>
      <c r="AC1533" s="59" t="str">
        <f t="shared" si="150"/>
        <v>RECSVCS</v>
      </c>
      <c r="AD1533" s="79" t="str">
        <f t="shared" si="151"/>
        <v>RECSVCS-101</v>
      </c>
      <c r="AE1533" s="79" t="str">
        <f t="shared" si="152"/>
        <v>RECSVCS-101-6</v>
      </c>
      <c r="AF1533" s="27" t="s">
        <v>6303</v>
      </c>
      <c r="AG1533" s="21" t="str">
        <f t="shared" si="153"/>
        <v>101</v>
      </c>
      <c r="AH1533" s="144"/>
      <c r="AI1533" s="59" t="str">
        <f t="shared" si="154"/>
        <v>-</v>
      </c>
      <c r="AJ1533" s="21" t="str">
        <f t="shared" si="155"/>
        <v>-</v>
      </c>
      <c r="AK1533" s="144"/>
      <c r="AL1533" s="154"/>
      <c r="AM1533" s="154"/>
      <c r="AN1533" s="154"/>
      <c r="AO1533" s="154"/>
      <c r="AP1533" s="144"/>
    </row>
    <row r="1534" spans="9:42">
      <c r="I1534" s="144"/>
      <c r="J1534" s="154"/>
      <c r="K1534" s="154"/>
      <c r="L1534" s="144"/>
      <c r="M1534" s="144"/>
      <c r="N1534" s="144"/>
      <c r="O1534" s="144"/>
      <c r="P1534" s="144"/>
      <c r="Q1534" s="144"/>
      <c r="R1534" s="144"/>
      <c r="S1534" s="42" t="s">
        <v>6304</v>
      </c>
      <c r="T1534" s="26" t="s">
        <v>6305</v>
      </c>
      <c r="U1534" s="144"/>
      <c r="V1534" s="65"/>
      <c r="W1534" s="65"/>
      <c r="X1534" s="65"/>
      <c r="Y1534" s="65"/>
      <c r="Z1534" s="144"/>
      <c r="AA1534" s="49" t="s">
        <v>6306</v>
      </c>
      <c r="AB1534" s="144"/>
      <c r="AC1534" s="59" t="str">
        <f t="shared" si="150"/>
        <v>RECSVCS</v>
      </c>
      <c r="AD1534" s="79" t="str">
        <f t="shared" si="151"/>
        <v>RECSVCS-101</v>
      </c>
      <c r="AE1534" s="79" t="str">
        <f t="shared" si="152"/>
        <v>RECSVCS-101-7</v>
      </c>
      <c r="AF1534" s="27" t="s">
        <v>6306</v>
      </c>
      <c r="AG1534" s="21" t="str">
        <f t="shared" si="153"/>
        <v>101</v>
      </c>
      <c r="AH1534" s="144"/>
      <c r="AI1534" s="59" t="str">
        <f t="shared" si="154"/>
        <v>-</v>
      </c>
      <c r="AJ1534" s="21" t="str">
        <f t="shared" si="155"/>
        <v>-</v>
      </c>
      <c r="AK1534" s="144"/>
      <c r="AL1534" s="154"/>
      <c r="AM1534" s="154"/>
      <c r="AN1534" s="154"/>
      <c r="AO1534" s="154"/>
      <c r="AP1534" s="144"/>
    </row>
    <row r="1535" spans="9:42">
      <c r="I1535" s="144"/>
      <c r="J1535" s="154"/>
      <c r="K1535" s="154"/>
      <c r="L1535" s="144"/>
      <c r="M1535" s="144"/>
      <c r="N1535" s="144"/>
      <c r="O1535" s="144"/>
      <c r="P1535" s="144"/>
      <c r="Q1535" s="144"/>
      <c r="R1535" s="144"/>
      <c r="S1535" s="42" t="s">
        <v>6307</v>
      </c>
      <c r="T1535" s="26" t="s">
        <v>6308</v>
      </c>
      <c r="U1535" s="144"/>
      <c r="V1535" s="65"/>
      <c r="W1535" s="65"/>
      <c r="X1535" s="65"/>
      <c r="Y1535" s="65"/>
      <c r="Z1535" s="144"/>
      <c r="AA1535" s="49" t="s">
        <v>6309</v>
      </c>
      <c r="AB1535" s="144"/>
      <c r="AC1535" s="59" t="str">
        <f t="shared" si="150"/>
        <v>RECSVCS</v>
      </c>
      <c r="AD1535" s="79" t="str">
        <f t="shared" si="151"/>
        <v>RECSVCS-101</v>
      </c>
      <c r="AE1535" s="79" t="str">
        <f t="shared" si="152"/>
        <v>RECSVCS-101-8</v>
      </c>
      <c r="AF1535" s="27" t="s">
        <v>6309</v>
      </c>
      <c r="AG1535" s="21" t="str">
        <f t="shared" si="153"/>
        <v>101</v>
      </c>
      <c r="AH1535" s="144"/>
      <c r="AI1535" s="59" t="str">
        <f t="shared" si="154"/>
        <v>-</v>
      </c>
      <c r="AJ1535" s="21" t="str">
        <f t="shared" si="155"/>
        <v>-</v>
      </c>
      <c r="AK1535" s="144"/>
      <c r="AL1535" s="154"/>
      <c r="AM1535" s="154"/>
      <c r="AN1535" s="154"/>
      <c r="AO1535" s="154"/>
      <c r="AP1535" s="144"/>
    </row>
    <row r="1536" spans="9:42">
      <c r="I1536" s="144"/>
      <c r="J1536" s="154"/>
      <c r="K1536" s="154"/>
      <c r="L1536" s="144"/>
      <c r="M1536" s="144"/>
      <c r="N1536" s="144"/>
      <c r="O1536" s="144"/>
      <c r="P1536" s="144"/>
      <c r="Q1536" s="144"/>
      <c r="R1536" s="144"/>
      <c r="S1536" s="42" t="s">
        <v>6310</v>
      </c>
      <c r="T1536" s="26" t="s">
        <v>6311</v>
      </c>
      <c r="U1536" s="144"/>
      <c r="V1536" s="65"/>
      <c r="W1536" s="65"/>
      <c r="X1536" s="65"/>
      <c r="Y1536" s="65"/>
      <c r="Z1536" s="144"/>
      <c r="AA1536" s="49" t="s">
        <v>6312</v>
      </c>
      <c r="AB1536" s="144"/>
      <c r="AC1536" s="59" t="str">
        <f t="shared" si="150"/>
        <v>RECSVCS</v>
      </c>
      <c r="AD1536" s="79" t="str">
        <f t="shared" si="151"/>
        <v>RECSVCS-101</v>
      </c>
      <c r="AE1536" s="79" t="str">
        <f t="shared" si="152"/>
        <v>RECSVCS-101-9</v>
      </c>
      <c r="AF1536" s="27" t="s">
        <v>6312</v>
      </c>
      <c r="AG1536" s="21" t="str">
        <f t="shared" si="153"/>
        <v>101</v>
      </c>
      <c r="AH1536" s="144"/>
      <c r="AI1536" s="59" t="str">
        <f t="shared" si="154"/>
        <v>-</v>
      </c>
      <c r="AJ1536" s="21" t="str">
        <f t="shared" si="155"/>
        <v>-</v>
      </c>
      <c r="AK1536" s="144"/>
      <c r="AL1536" s="154"/>
      <c r="AM1536" s="154"/>
      <c r="AN1536" s="154"/>
      <c r="AO1536" s="154"/>
      <c r="AP1536" s="144"/>
    </row>
    <row r="1537" spans="9:42">
      <c r="I1537" s="144"/>
      <c r="J1537" s="154"/>
      <c r="K1537" s="154"/>
      <c r="L1537" s="144"/>
      <c r="M1537" s="144"/>
      <c r="N1537" s="144"/>
      <c r="O1537" s="144"/>
      <c r="P1537" s="144"/>
      <c r="Q1537" s="144"/>
      <c r="R1537" s="144"/>
      <c r="S1537" s="42" t="s">
        <v>6313</v>
      </c>
      <c r="T1537" s="26" t="s">
        <v>6314</v>
      </c>
      <c r="U1537" s="144"/>
      <c r="V1537" s="65"/>
      <c r="W1537" s="65"/>
      <c r="X1537" s="65"/>
      <c r="Y1537" s="65"/>
      <c r="Z1537" s="144"/>
      <c r="AA1537" s="49" t="s">
        <v>6315</v>
      </c>
      <c r="AB1537" s="144"/>
      <c r="AC1537" s="59" t="str">
        <f t="shared" si="150"/>
        <v>RECSVCS</v>
      </c>
      <c r="AD1537" s="79" t="str">
        <f t="shared" si="151"/>
        <v>RECSVCS-101</v>
      </c>
      <c r="AE1537" s="79" t="str">
        <f t="shared" si="152"/>
        <v>RECSVCS-101-10</v>
      </c>
      <c r="AF1537" s="27" t="s">
        <v>6315</v>
      </c>
      <c r="AG1537" s="21" t="str">
        <f t="shared" si="153"/>
        <v>101</v>
      </c>
      <c r="AH1537" s="144"/>
      <c r="AI1537" s="59" t="str">
        <f t="shared" si="154"/>
        <v>-</v>
      </c>
      <c r="AJ1537" s="21" t="str">
        <f t="shared" si="155"/>
        <v>-</v>
      </c>
      <c r="AK1537" s="144"/>
      <c r="AL1537" s="154"/>
      <c r="AM1537" s="154"/>
      <c r="AN1537" s="154"/>
      <c r="AO1537" s="154"/>
      <c r="AP1537" s="144"/>
    </row>
    <row r="1538" spans="9:42">
      <c r="I1538" s="144"/>
      <c r="J1538" s="154"/>
      <c r="K1538" s="154"/>
      <c r="L1538" s="144"/>
      <c r="M1538" s="144"/>
      <c r="N1538" s="144"/>
      <c r="O1538" s="144"/>
      <c r="P1538" s="144"/>
      <c r="Q1538" s="144"/>
      <c r="R1538" s="144"/>
      <c r="S1538" s="42" t="s">
        <v>6316</v>
      </c>
      <c r="T1538" s="26" t="s">
        <v>6317</v>
      </c>
      <c r="U1538" s="144"/>
      <c r="V1538" s="65"/>
      <c r="W1538" s="65"/>
      <c r="X1538" s="65"/>
      <c r="Y1538" s="65"/>
      <c r="Z1538" s="144"/>
      <c r="AA1538" s="49" t="s">
        <v>6318</v>
      </c>
      <c r="AB1538" s="144"/>
      <c r="AC1538" s="59" t="str">
        <f t="shared" si="150"/>
        <v>RECSVCS</v>
      </c>
      <c r="AD1538" s="79" t="str">
        <f t="shared" si="151"/>
        <v>RECSVCS-101</v>
      </c>
      <c r="AE1538" s="79" t="str">
        <f t="shared" si="152"/>
        <v>RECSVCS-101-11</v>
      </c>
      <c r="AF1538" s="27" t="s">
        <v>6318</v>
      </c>
      <c r="AG1538" s="21" t="str">
        <f t="shared" si="153"/>
        <v>101</v>
      </c>
      <c r="AH1538" s="144"/>
      <c r="AI1538" s="59" t="str">
        <f t="shared" si="154"/>
        <v>-</v>
      </c>
      <c r="AJ1538" s="21" t="str">
        <f t="shared" si="155"/>
        <v>-</v>
      </c>
      <c r="AK1538" s="144"/>
      <c r="AL1538" s="154"/>
      <c r="AM1538" s="154"/>
      <c r="AN1538" s="154"/>
      <c r="AO1538" s="154"/>
      <c r="AP1538" s="144"/>
    </row>
    <row r="1539" spans="9:42">
      <c r="I1539" s="144"/>
      <c r="J1539" s="154"/>
      <c r="K1539" s="154"/>
      <c r="L1539" s="144"/>
      <c r="M1539" s="144"/>
      <c r="N1539" s="144"/>
      <c r="O1539" s="144"/>
      <c r="P1539" s="144"/>
      <c r="Q1539" s="144"/>
      <c r="R1539" s="144"/>
      <c r="S1539" s="42" t="s">
        <v>6319</v>
      </c>
      <c r="T1539" s="26" t="s">
        <v>6320</v>
      </c>
      <c r="U1539" s="144"/>
      <c r="V1539" s="65"/>
      <c r="W1539" s="65"/>
      <c r="X1539" s="65"/>
      <c r="Y1539" s="65"/>
      <c r="Z1539" s="144"/>
      <c r="AA1539" s="49" t="s">
        <v>6321</v>
      </c>
      <c r="AB1539" s="144"/>
      <c r="AC1539" s="59" t="str">
        <f t="shared" si="150"/>
        <v>RECSVCS</v>
      </c>
      <c r="AD1539" s="79" t="str">
        <f t="shared" si="151"/>
        <v>RECSVCS-101</v>
      </c>
      <c r="AE1539" s="79" t="str">
        <f t="shared" si="152"/>
        <v>RECSVCS-101-12</v>
      </c>
      <c r="AF1539" s="27" t="s">
        <v>6321</v>
      </c>
      <c r="AG1539" s="21" t="str">
        <f t="shared" si="153"/>
        <v>101</v>
      </c>
      <c r="AH1539" s="144"/>
      <c r="AI1539" s="59" t="str">
        <f t="shared" si="154"/>
        <v>-</v>
      </c>
      <c r="AJ1539" s="21" t="str">
        <f t="shared" si="155"/>
        <v>-</v>
      </c>
      <c r="AK1539" s="144"/>
      <c r="AL1539" s="154"/>
      <c r="AM1539" s="154"/>
      <c r="AN1539" s="154"/>
      <c r="AO1539" s="154"/>
      <c r="AP1539" s="144"/>
    </row>
    <row r="1540" spans="9:42">
      <c r="I1540" s="144"/>
      <c r="J1540" s="154"/>
      <c r="K1540" s="154"/>
      <c r="L1540" s="144"/>
      <c r="M1540" s="144"/>
      <c r="N1540" s="144"/>
      <c r="O1540" s="144"/>
      <c r="P1540" s="144"/>
      <c r="Q1540" s="144"/>
      <c r="R1540" s="144"/>
      <c r="S1540" s="42" t="s">
        <v>6322</v>
      </c>
      <c r="T1540" s="26" t="s">
        <v>6323</v>
      </c>
      <c r="U1540" s="144"/>
      <c r="V1540" s="65"/>
      <c r="W1540" s="65"/>
      <c r="X1540" s="65"/>
      <c r="Y1540" s="65"/>
      <c r="Z1540" s="144"/>
      <c r="AA1540" s="49" t="s">
        <v>6324</v>
      </c>
      <c r="AB1540" s="144"/>
      <c r="AC1540" s="59" t="str">
        <f t="shared" si="150"/>
        <v>BOOKSTORE</v>
      </c>
      <c r="AD1540" s="79" t="str">
        <f t="shared" si="151"/>
        <v>BOOKSTORE-101</v>
      </c>
      <c r="AE1540" s="79" t="str">
        <f t="shared" si="152"/>
        <v>BOOKSTORE-101-1</v>
      </c>
      <c r="AF1540" s="27" t="s">
        <v>6324</v>
      </c>
      <c r="AG1540" s="21" t="str">
        <f t="shared" si="153"/>
        <v>101</v>
      </c>
      <c r="AH1540" s="144"/>
      <c r="AI1540" s="59" t="str">
        <f t="shared" si="154"/>
        <v>-</v>
      </c>
      <c r="AJ1540" s="21" t="str">
        <f t="shared" si="155"/>
        <v>-</v>
      </c>
      <c r="AK1540" s="144"/>
      <c r="AL1540" s="154"/>
      <c r="AM1540" s="154"/>
      <c r="AN1540" s="154"/>
      <c r="AO1540" s="154"/>
      <c r="AP1540" s="144"/>
    </row>
    <row r="1541" spans="9:42">
      <c r="I1541" s="144"/>
      <c r="J1541" s="154"/>
      <c r="K1541" s="154"/>
      <c r="L1541" s="144"/>
      <c r="M1541" s="144"/>
      <c r="N1541" s="144"/>
      <c r="O1541" s="144"/>
      <c r="P1541" s="144"/>
      <c r="Q1541" s="144"/>
      <c r="R1541" s="144"/>
      <c r="S1541" s="42" t="s">
        <v>6325</v>
      </c>
      <c r="T1541" s="26" t="s">
        <v>6326</v>
      </c>
      <c r="U1541" s="144"/>
      <c r="V1541" s="65"/>
      <c r="W1541" s="65"/>
      <c r="X1541" s="65"/>
      <c r="Y1541" s="65"/>
      <c r="Z1541" s="144"/>
      <c r="AA1541" s="49" t="s">
        <v>6327</v>
      </c>
      <c r="AB1541" s="144"/>
      <c r="AC1541" s="59" t="str">
        <f t="shared" si="150"/>
        <v>BOOKSTORE</v>
      </c>
      <c r="AD1541" s="79" t="str">
        <f t="shared" si="151"/>
        <v>BOOKSTORE-101</v>
      </c>
      <c r="AE1541" s="79" t="str">
        <f t="shared" si="152"/>
        <v>BOOKSTORE-101-2</v>
      </c>
      <c r="AF1541" s="27" t="s">
        <v>6327</v>
      </c>
      <c r="AG1541" s="21" t="str">
        <f t="shared" si="153"/>
        <v>101</v>
      </c>
      <c r="AH1541" s="144"/>
      <c r="AI1541" s="59" t="str">
        <f t="shared" si="154"/>
        <v>-</v>
      </c>
      <c r="AJ1541" s="21" t="str">
        <f t="shared" si="155"/>
        <v>-</v>
      </c>
      <c r="AK1541" s="144"/>
      <c r="AL1541" s="154"/>
      <c r="AM1541" s="154"/>
      <c r="AN1541" s="154"/>
      <c r="AO1541" s="154"/>
      <c r="AP1541" s="144"/>
    </row>
    <row r="1542" spans="9:42">
      <c r="I1542" s="144"/>
      <c r="J1542" s="154"/>
      <c r="K1542" s="154"/>
      <c r="L1542" s="144"/>
      <c r="M1542" s="144"/>
      <c r="N1542" s="144"/>
      <c r="O1542" s="144"/>
      <c r="P1542" s="144"/>
      <c r="Q1542" s="144"/>
      <c r="R1542" s="144"/>
      <c r="S1542" s="42" t="s">
        <v>6328</v>
      </c>
      <c r="T1542" s="26" t="s">
        <v>6329</v>
      </c>
      <c r="U1542" s="144"/>
      <c r="V1542" s="65"/>
      <c r="W1542" s="65"/>
      <c r="X1542" s="65"/>
      <c r="Y1542" s="65"/>
      <c r="Z1542" s="144"/>
      <c r="AA1542" s="49" t="s">
        <v>6330</v>
      </c>
      <c r="AB1542" s="144"/>
      <c r="AC1542" s="59" t="str">
        <f t="shared" ref="AC1542:AC1605" si="156">CodesFormula_1</f>
        <v>BOOKSTORE</v>
      </c>
      <c r="AD1542" s="79" t="str">
        <f t="shared" ref="AD1542:AD1605" si="157">CodesFormula_2</f>
        <v>BOOKSTORE-101</v>
      </c>
      <c r="AE1542" s="79" t="str">
        <f t="shared" ref="AE1542:AE1605" si="158">CodesFormula_3</f>
        <v>BOOKSTORE-101-3</v>
      </c>
      <c r="AF1542" s="27" t="s">
        <v>6330</v>
      </c>
      <c r="AG1542" s="21" t="str">
        <f t="shared" ref="AG1542:AG1605" si="159">CodesFormula_4</f>
        <v>101</v>
      </c>
      <c r="AH1542" s="144"/>
      <c r="AI1542" s="59" t="str">
        <f t="shared" ref="AI1542:AI1605" si="160">CodesFormula_5</f>
        <v>-</v>
      </c>
      <c r="AJ1542" s="21" t="str">
        <f t="shared" ref="AJ1542:AJ1605" si="161">CodesFormula_6</f>
        <v>-</v>
      </c>
      <c r="AK1542" s="144"/>
      <c r="AL1542" s="154"/>
      <c r="AM1542" s="154"/>
      <c r="AN1542" s="154"/>
      <c r="AO1542" s="154"/>
      <c r="AP1542" s="144"/>
    </row>
    <row r="1543" spans="9:42">
      <c r="I1543" s="144"/>
      <c r="J1543" s="154"/>
      <c r="K1543" s="154"/>
      <c r="L1543" s="144"/>
      <c r="M1543" s="144"/>
      <c r="N1543" s="144"/>
      <c r="O1543" s="144"/>
      <c r="P1543" s="144"/>
      <c r="Q1543" s="144"/>
      <c r="R1543" s="144"/>
      <c r="S1543" s="42" t="s">
        <v>6331</v>
      </c>
      <c r="T1543" s="26" t="s">
        <v>6332</v>
      </c>
      <c r="U1543" s="144"/>
      <c r="V1543" s="65"/>
      <c r="W1543" s="65"/>
      <c r="X1543" s="65"/>
      <c r="Y1543" s="65"/>
      <c r="Z1543" s="144"/>
      <c r="AA1543" s="49" t="s">
        <v>6333</v>
      </c>
      <c r="AB1543" s="144"/>
      <c r="AC1543" s="59" t="str">
        <f t="shared" si="156"/>
        <v>PRESIDENT-Communications</v>
      </c>
      <c r="AD1543" s="79" t="str">
        <f t="shared" si="157"/>
        <v>PRESIDENT-Communications-101</v>
      </c>
      <c r="AE1543" s="79" t="str">
        <f t="shared" si="158"/>
        <v>PRESIDENT-Communications-101-1</v>
      </c>
      <c r="AF1543" s="27" t="s">
        <v>6333</v>
      </c>
      <c r="AG1543" s="21" t="str">
        <f t="shared" si="159"/>
        <v>101</v>
      </c>
      <c r="AH1543" s="144"/>
      <c r="AI1543" s="59" t="str">
        <f t="shared" si="160"/>
        <v>-</v>
      </c>
      <c r="AJ1543" s="21" t="str">
        <f t="shared" si="161"/>
        <v>-</v>
      </c>
      <c r="AK1543" s="144"/>
      <c r="AL1543" s="154"/>
      <c r="AM1543" s="154"/>
      <c r="AN1543" s="154"/>
      <c r="AO1543" s="154"/>
      <c r="AP1543" s="144"/>
    </row>
    <row r="1544" spans="9:42">
      <c r="I1544" s="144"/>
      <c r="J1544" s="154"/>
      <c r="K1544" s="154"/>
      <c r="L1544" s="144"/>
      <c r="M1544" s="144"/>
      <c r="N1544" s="144"/>
      <c r="O1544" s="144"/>
      <c r="P1544" s="144"/>
      <c r="Q1544" s="144"/>
      <c r="R1544" s="144"/>
      <c r="S1544" s="42" t="s">
        <v>6334</v>
      </c>
      <c r="T1544" s="26" t="s">
        <v>6335</v>
      </c>
      <c r="U1544" s="144"/>
      <c r="V1544" s="65"/>
      <c r="W1544" s="65"/>
      <c r="X1544" s="65"/>
      <c r="Y1544" s="65"/>
      <c r="Z1544" s="144"/>
      <c r="AA1544" s="49" t="s">
        <v>6336</v>
      </c>
      <c r="AB1544" s="144"/>
      <c r="AC1544" s="59" t="str">
        <f t="shared" si="156"/>
        <v>PRESIDENT-Communications</v>
      </c>
      <c r="AD1544" s="79" t="str">
        <f t="shared" si="157"/>
        <v>PRESIDENT-Communications-101</v>
      </c>
      <c r="AE1544" s="79" t="str">
        <f t="shared" si="158"/>
        <v>PRESIDENT-Communications-101-2</v>
      </c>
      <c r="AF1544" s="27" t="s">
        <v>6336</v>
      </c>
      <c r="AG1544" s="21" t="str">
        <f t="shared" si="159"/>
        <v>101</v>
      </c>
      <c r="AH1544" s="144"/>
      <c r="AI1544" s="59" t="str">
        <f t="shared" si="160"/>
        <v>-</v>
      </c>
      <c r="AJ1544" s="21" t="str">
        <f t="shared" si="161"/>
        <v>-</v>
      </c>
      <c r="AK1544" s="144"/>
      <c r="AL1544" s="154"/>
      <c r="AM1544" s="154"/>
      <c r="AN1544" s="154"/>
      <c r="AO1544" s="154"/>
      <c r="AP1544" s="144"/>
    </row>
    <row r="1545" spans="9:42">
      <c r="I1545" s="144"/>
      <c r="J1545" s="154"/>
      <c r="K1545" s="154"/>
      <c r="L1545" s="144"/>
      <c r="M1545" s="144"/>
      <c r="N1545" s="144"/>
      <c r="O1545" s="144"/>
      <c r="P1545" s="144"/>
      <c r="Q1545" s="144"/>
      <c r="R1545" s="144"/>
      <c r="S1545" s="42" t="s">
        <v>6337</v>
      </c>
      <c r="T1545" s="26" t="s">
        <v>6338</v>
      </c>
      <c r="U1545" s="144"/>
      <c r="V1545" s="65"/>
      <c r="W1545" s="65"/>
      <c r="X1545" s="65"/>
      <c r="Y1545" s="65"/>
      <c r="Z1545" s="144"/>
      <c r="AA1545" s="49" t="s">
        <v>6339</v>
      </c>
      <c r="AB1545" s="144"/>
      <c r="AC1545" s="59" t="str">
        <f t="shared" si="156"/>
        <v>PRESIDENT-Communications</v>
      </c>
      <c r="AD1545" s="79" t="str">
        <f t="shared" si="157"/>
        <v>PRESIDENT-Communications-101</v>
      </c>
      <c r="AE1545" s="79" t="str">
        <f t="shared" si="158"/>
        <v>PRESIDENT-Communications-101-3</v>
      </c>
      <c r="AF1545" s="27" t="s">
        <v>6339</v>
      </c>
      <c r="AG1545" s="21" t="str">
        <f t="shared" si="159"/>
        <v>101</v>
      </c>
      <c r="AH1545" s="144"/>
      <c r="AI1545" s="59" t="str">
        <f t="shared" si="160"/>
        <v>-</v>
      </c>
      <c r="AJ1545" s="21" t="str">
        <f t="shared" si="161"/>
        <v>-</v>
      </c>
      <c r="AK1545" s="144"/>
      <c r="AL1545" s="154"/>
      <c r="AM1545" s="154"/>
      <c r="AN1545" s="154"/>
      <c r="AO1545" s="154"/>
      <c r="AP1545" s="144"/>
    </row>
    <row r="1546" spans="9:42">
      <c r="I1546" s="144"/>
      <c r="J1546" s="154"/>
      <c r="K1546" s="154"/>
      <c r="L1546" s="144"/>
      <c r="M1546" s="144"/>
      <c r="N1546" s="144"/>
      <c r="O1546" s="144"/>
      <c r="P1546" s="144"/>
      <c r="Q1546" s="144"/>
      <c r="R1546" s="144"/>
      <c r="S1546" s="42" t="s">
        <v>6340</v>
      </c>
      <c r="T1546" s="26" t="s">
        <v>6341</v>
      </c>
      <c r="U1546" s="144"/>
      <c r="V1546" s="65"/>
      <c r="W1546" s="65"/>
      <c r="X1546" s="65"/>
      <c r="Y1546" s="65"/>
      <c r="Z1546" s="144"/>
      <c r="AA1546" s="49" t="s">
        <v>6342</v>
      </c>
      <c r="AB1546" s="144"/>
      <c r="AC1546" s="59" t="str">
        <f t="shared" si="156"/>
        <v>RESECDEV</v>
      </c>
      <c r="AD1546" s="79" t="str">
        <f t="shared" si="157"/>
        <v>RESECDEV-101</v>
      </c>
      <c r="AE1546" s="79" t="str">
        <f t="shared" si="158"/>
        <v>RESECDEV-101-6</v>
      </c>
      <c r="AF1546" s="27" t="s">
        <v>6342</v>
      </c>
      <c r="AG1546" s="21" t="str">
        <f t="shared" si="159"/>
        <v>101</v>
      </c>
      <c r="AH1546" s="144"/>
      <c r="AI1546" s="59" t="str">
        <f t="shared" si="160"/>
        <v>-</v>
      </c>
      <c r="AJ1546" s="21" t="str">
        <f t="shared" si="161"/>
        <v>-</v>
      </c>
      <c r="AK1546" s="144"/>
      <c r="AL1546" s="154"/>
      <c r="AM1546" s="154"/>
      <c r="AN1546" s="154"/>
      <c r="AO1546" s="154"/>
      <c r="AP1546" s="144"/>
    </row>
    <row r="1547" spans="9:42">
      <c r="I1547" s="144"/>
      <c r="J1547" s="154"/>
      <c r="K1547" s="154"/>
      <c r="L1547" s="144"/>
      <c r="M1547" s="144"/>
      <c r="N1547" s="144"/>
      <c r="O1547" s="144"/>
      <c r="P1547" s="144"/>
      <c r="Q1547" s="144"/>
      <c r="R1547" s="144"/>
      <c r="S1547" s="42" t="s">
        <v>6343</v>
      </c>
      <c r="T1547" s="26" t="s">
        <v>6344</v>
      </c>
      <c r="U1547" s="144"/>
      <c r="V1547" s="65"/>
      <c r="W1547" s="65"/>
      <c r="X1547" s="65"/>
      <c r="Y1547" s="65"/>
      <c r="Z1547" s="144"/>
      <c r="AA1547" s="49" t="s">
        <v>6345</v>
      </c>
      <c r="AB1547" s="144"/>
      <c r="AC1547" s="59" t="str">
        <f t="shared" si="156"/>
        <v>RESECDEV</v>
      </c>
      <c r="AD1547" s="79" t="str">
        <f t="shared" si="157"/>
        <v>RESECDEV-101</v>
      </c>
      <c r="AE1547" s="79" t="str">
        <f t="shared" si="158"/>
        <v>RESECDEV-101-7</v>
      </c>
      <c r="AF1547" s="27" t="s">
        <v>6345</v>
      </c>
      <c r="AG1547" s="21" t="str">
        <f t="shared" si="159"/>
        <v>101</v>
      </c>
      <c r="AH1547" s="144"/>
      <c r="AI1547" s="59" t="str">
        <f t="shared" si="160"/>
        <v>-</v>
      </c>
      <c r="AJ1547" s="21" t="str">
        <f t="shared" si="161"/>
        <v>-</v>
      </c>
      <c r="AK1547" s="144"/>
      <c r="AL1547" s="154"/>
      <c r="AM1547" s="154"/>
      <c r="AN1547" s="154"/>
      <c r="AO1547" s="154"/>
      <c r="AP1547" s="144"/>
    </row>
    <row r="1548" spans="9:42">
      <c r="I1548" s="144"/>
      <c r="J1548" s="154"/>
      <c r="K1548" s="154"/>
      <c r="L1548" s="144"/>
      <c r="M1548" s="144"/>
      <c r="N1548" s="144"/>
      <c r="O1548" s="144"/>
      <c r="P1548" s="144"/>
      <c r="Q1548" s="144"/>
      <c r="R1548" s="144"/>
      <c r="S1548" s="42" t="s">
        <v>6346</v>
      </c>
      <c r="T1548" s="26" t="s">
        <v>6347</v>
      </c>
      <c r="U1548" s="144"/>
      <c r="V1548" s="65"/>
      <c r="W1548" s="65"/>
      <c r="X1548" s="65"/>
      <c r="Y1548" s="65"/>
      <c r="Z1548" s="144"/>
      <c r="AA1548" s="49" t="s">
        <v>6348</v>
      </c>
      <c r="AB1548" s="144"/>
      <c r="AC1548" s="59" t="str">
        <f t="shared" si="156"/>
        <v>CONFERENCE OFFICE</v>
      </c>
      <c r="AD1548" s="79" t="str">
        <f t="shared" si="157"/>
        <v>CONFERENCE OFFICE-101</v>
      </c>
      <c r="AE1548" s="79" t="str">
        <f t="shared" si="158"/>
        <v>CONFERENCE OFFICE-101-1</v>
      </c>
      <c r="AF1548" s="27" t="s">
        <v>6348</v>
      </c>
      <c r="AG1548" s="21" t="str">
        <f t="shared" si="159"/>
        <v>101</v>
      </c>
      <c r="AH1548" s="144"/>
      <c r="AI1548" s="59" t="str">
        <f t="shared" si="160"/>
        <v>-</v>
      </c>
      <c r="AJ1548" s="21" t="str">
        <f t="shared" si="161"/>
        <v>-</v>
      </c>
      <c r="AK1548" s="144"/>
      <c r="AL1548" s="154"/>
      <c r="AM1548" s="154"/>
      <c r="AN1548" s="154"/>
      <c r="AO1548" s="154"/>
      <c r="AP1548" s="144"/>
    </row>
    <row r="1549" spans="9:42">
      <c r="I1549" s="144"/>
      <c r="J1549" s="154"/>
      <c r="K1549" s="154"/>
      <c r="L1549" s="144"/>
      <c r="M1549" s="144"/>
      <c r="N1549" s="144"/>
      <c r="O1549" s="144"/>
      <c r="P1549" s="144"/>
      <c r="Q1549" s="144"/>
      <c r="R1549" s="144"/>
      <c r="S1549" s="42" t="s">
        <v>6349</v>
      </c>
      <c r="T1549" s="26" t="s">
        <v>6350</v>
      </c>
      <c r="U1549" s="144"/>
      <c r="V1549" s="65"/>
      <c r="W1549" s="65"/>
      <c r="X1549" s="65"/>
      <c r="Y1549" s="65"/>
      <c r="Z1549" s="144"/>
      <c r="AA1549" s="49" t="s">
        <v>6351</v>
      </c>
      <c r="AB1549" s="144"/>
      <c r="AC1549" s="59" t="str">
        <f t="shared" si="156"/>
        <v>CRIMELAB</v>
      </c>
      <c r="AD1549" s="79" t="str">
        <f t="shared" si="157"/>
        <v>CRIMELAB-102</v>
      </c>
      <c r="AE1549" s="79" t="str">
        <f t="shared" si="158"/>
        <v>CRIMELAB-102-1</v>
      </c>
      <c r="AF1549" s="27" t="s">
        <v>6351</v>
      </c>
      <c r="AG1549" s="21" t="str">
        <f t="shared" si="159"/>
        <v>102</v>
      </c>
      <c r="AH1549" s="144"/>
      <c r="AI1549" s="59" t="str">
        <f t="shared" si="160"/>
        <v>-</v>
      </c>
      <c r="AJ1549" s="21" t="str">
        <f t="shared" si="161"/>
        <v>-</v>
      </c>
      <c r="AK1549" s="144"/>
      <c r="AL1549" s="154"/>
      <c r="AM1549" s="154"/>
      <c r="AN1549" s="154"/>
      <c r="AO1549" s="154"/>
      <c r="AP1549" s="144"/>
    </row>
    <row r="1550" spans="9:42">
      <c r="I1550" s="144"/>
      <c r="J1550" s="154"/>
      <c r="K1550" s="154"/>
      <c r="L1550" s="144"/>
      <c r="M1550" s="144"/>
      <c r="N1550" s="144"/>
      <c r="O1550" s="144"/>
      <c r="P1550" s="144"/>
      <c r="Q1550" s="144"/>
      <c r="R1550" s="144"/>
      <c r="S1550" s="42" t="s">
        <v>6352</v>
      </c>
      <c r="T1550" s="26" t="s">
        <v>6353</v>
      </c>
      <c r="U1550" s="144"/>
      <c r="V1550" s="65"/>
      <c r="W1550" s="65"/>
      <c r="X1550" s="65"/>
      <c r="Y1550" s="65"/>
      <c r="Z1550" s="144"/>
      <c r="AA1550" s="49" t="s">
        <v>6354</v>
      </c>
      <c r="AB1550" s="144"/>
      <c r="AC1550" s="59" t="str">
        <f t="shared" si="156"/>
        <v>CONTROLLER-Other</v>
      </c>
      <c r="AD1550" s="79" t="str">
        <f t="shared" si="157"/>
        <v>CONTROLLER-Other-103</v>
      </c>
      <c r="AE1550" s="79" t="str">
        <f t="shared" si="158"/>
        <v>CONTROLLER-Other-103-1</v>
      </c>
      <c r="AF1550" s="27" t="s">
        <v>6354</v>
      </c>
      <c r="AG1550" s="21" t="str">
        <f t="shared" si="159"/>
        <v>103</v>
      </c>
      <c r="AH1550" s="144"/>
      <c r="AI1550" s="59" t="str">
        <f t="shared" si="160"/>
        <v>-</v>
      </c>
      <c r="AJ1550" s="21" t="str">
        <f t="shared" si="161"/>
        <v>-</v>
      </c>
      <c r="AK1550" s="144"/>
      <c r="AL1550" s="154"/>
      <c r="AM1550" s="154"/>
      <c r="AN1550" s="154"/>
      <c r="AO1550" s="154"/>
      <c r="AP1550" s="144"/>
    </row>
    <row r="1551" spans="9:42">
      <c r="I1551" s="144"/>
      <c r="J1551" s="154"/>
      <c r="K1551" s="154"/>
      <c r="L1551" s="144"/>
      <c r="M1551" s="144"/>
      <c r="N1551" s="144"/>
      <c r="O1551" s="144"/>
      <c r="P1551" s="144"/>
      <c r="Q1551" s="144"/>
      <c r="R1551" s="144"/>
      <c r="S1551" s="42" t="s">
        <v>6355</v>
      </c>
      <c r="T1551" s="26" t="s">
        <v>6356</v>
      </c>
      <c r="U1551" s="144"/>
      <c r="V1551" s="65"/>
      <c r="W1551" s="65"/>
      <c r="X1551" s="65"/>
      <c r="Y1551" s="65"/>
      <c r="Z1551" s="144"/>
      <c r="AA1551" s="49" t="s">
        <v>6357</v>
      </c>
      <c r="AB1551" s="144"/>
      <c r="AC1551" s="59" t="str">
        <f t="shared" si="156"/>
        <v>ARTSCI</v>
      </c>
      <c r="AD1551" s="79" t="str">
        <f t="shared" si="157"/>
        <v>ARTSCI-103</v>
      </c>
      <c r="AE1551" s="79" t="str">
        <f t="shared" si="158"/>
        <v>ARTSCI-103-1</v>
      </c>
      <c r="AF1551" s="27" t="s">
        <v>6357</v>
      </c>
      <c r="AG1551" s="21" t="str">
        <f t="shared" si="159"/>
        <v>103</v>
      </c>
      <c r="AH1551" s="144"/>
      <c r="AI1551" s="59" t="str">
        <f t="shared" si="160"/>
        <v>-</v>
      </c>
      <c r="AJ1551" s="21" t="str">
        <f t="shared" si="161"/>
        <v>-</v>
      </c>
      <c r="AK1551" s="144"/>
      <c r="AL1551" s="154"/>
      <c r="AM1551" s="154"/>
      <c r="AN1551" s="154"/>
      <c r="AO1551" s="154"/>
      <c r="AP1551" s="144"/>
    </row>
    <row r="1552" spans="9:42">
      <c r="I1552" s="144"/>
      <c r="J1552" s="154"/>
      <c r="K1552" s="154"/>
      <c r="L1552" s="144"/>
      <c r="M1552" s="144"/>
      <c r="N1552" s="144"/>
      <c r="O1552" s="144"/>
      <c r="P1552" s="144"/>
      <c r="Q1552" s="144"/>
      <c r="R1552" s="144"/>
      <c r="S1552" s="42" t="s">
        <v>6358</v>
      </c>
      <c r="T1552" s="26" t="s">
        <v>6359</v>
      </c>
      <c r="U1552" s="144"/>
      <c r="V1552" s="65"/>
      <c r="W1552" s="65"/>
      <c r="X1552" s="65"/>
      <c r="Y1552" s="65"/>
      <c r="Z1552" s="144"/>
      <c r="AA1552" s="49" t="s">
        <v>6360</v>
      </c>
      <c r="AB1552" s="144"/>
      <c r="AC1552" s="59" t="e">
        <f t="shared" si="156"/>
        <v>#N/A</v>
      </c>
      <c r="AD1552" s="79" t="e">
        <f t="shared" si="157"/>
        <v>#N/A</v>
      </c>
      <c r="AE1552" s="79" t="e">
        <f t="shared" si="158"/>
        <v>#N/A</v>
      </c>
      <c r="AF1552" s="27" t="s">
        <v>6360</v>
      </c>
      <c r="AG1552" s="21" t="str">
        <f t="shared" si="159"/>
        <v>103</v>
      </c>
      <c r="AH1552" s="144"/>
      <c r="AI1552" s="59" t="str">
        <f t="shared" si="160"/>
        <v>-</v>
      </c>
      <c r="AJ1552" s="21" t="str">
        <f t="shared" si="161"/>
        <v>-</v>
      </c>
      <c r="AK1552" s="144"/>
      <c r="AL1552" s="154"/>
      <c r="AM1552" s="154"/>
      <c r="AN1552" s="154"/>
      <c r="AO1552" s="154"/>
      <c r="AP1552" s="144"/>
    </row>
    <row r="1553" spans="9:42">
      <c r="I1553" s="144"/>
      <c r="J1553" s="154"/>
      <c r="K1553" s="154"/>
      <c r="L1553" s="144"/>
      <c r="M1553" s="144"/>
      <c r="N1553" s="144"/>
      <c r="O1553" s="144"/>
      <c r="P1553" s="144"/>
      <c r="Q1553" s="144"/>
      <c r="R1553" s="144"/>
      <c r="S1553" s="42" t="s">
        <v>6361</v>
      </c>
      <c r="T1553" s="26" t="s">
        <v>6362</v>
      </c>
      <c r="U1553" s="144"/>
      <c r="V1553" s="65"/>
      <c r="W1553" s="65"/>
      <c r="X1553" s="65"/>
      <c r="Y1553" s="65"/>
      <c r="Z1553" s="144"/>
      <c r="AA1553" s="49" t="s">
        <v>6363</v>
      </c>
      <c r="AB1553" s="144"/>
      <c r="AC1553" s="59" t="str">
        <f t="shared" si="156"/>
        <v>HEALTHSCI</v>
      </c>
      <c r="AD1553" s="79" t="str">
        <f t="shared" si="157"/>
        <v>HEALTHSCI-103</v>
      </c>
      <c r="AE1553" s="79" t="str">
        <f t="shared" si="158"/>
        <v>HEALTHSCI-103-1</v>
      </c>
      <c r="AF1553" s="27" t="s">
        <v>6363</v>
      </c>
      <c r="AG1553" s="21" t="str">
        <f t="shared" si="159"/>
        <v>103</v>
      </c>
      <c r="AH1553" s="144"/>
      <c r="AI1553" s="59" t="str">
        <f t="shared" si="160"/>
        <v>-</v>
      </c>
      <c r="AJ1553" s="21" t="str">
        <f t="shared" si="161"/>
        <v>-</v>
      </c>
      <c r="AK1553" s="144"/>
      <c r="AL1553" s="154"/>
      <c r="AM1553" s="154"/>
      <c r="AN1553" s="154"/>
      <c r="AO1553" s="154"/>
      <c r="AP1553" s="144"/>
    </row>
    <row r="1554" spans="9:42">
      <c r="I1554" s="144"/>
      <c r="J1554" s="154"/>
      <c r="K1554" s="154"/>
      <c r="L1554" s="144"/>
      <c r="M1554" s="144"/>
      <c r="N1554" s="144"/>
      <c r="O1554" s="144"/>
      <c r="P1554" s="144"/>
      <c r="Q1554" s="144"/>
      <c r="R1554" s="144"/>
      <c r="S1554" s="42" t="s">
        <v>6364</v>
      </c>
      <c r="T1554" s="26" t="s">
        <v>6365</v>
      </c>
      <c r="U1554" s="144"/>
      <c r="V1554" s="65"/>
      <c r="W1554" s="65"/>
      <c r="X1554" s="65"/>
      <c r="Y1554" s="65"/>
      <c r="Z1554" s="144"/>
      <c r="AA1554" s="49" t="s">
        <v>6366</v>
      </c>
      <c r="AB1554" s="144"/>
      <c r="AC1554" s="59" t="str">
        <f t="shared" si="156"/>
        <v>GSO</v>
      </c>
      <c r="AD1554" s="79" t="str">
        <f t="shared" si="157"/>
        <v>GSO-103</v>
      </c>
      <c r="AE1554" s="79" t="str">
        <f t="shared" si="158"/>
        <v>GSO-103-1</v>
      </c>
      <c r="AF1554" s="27" t="s">
        <v>6366</v>
      </c>
      <c r="AG1554" s="21" t="str">
        <f t="shared" si="159"/>
        <v>103</v>
      </c>
      <c r="AH1554" s="144"/>
      <c r="AI1554" s="59" t="str">
        <f t="shared" si="160"/>
        <v>-</v>
      </c>
      <c r="AJ1554" s="21" t="str">
        <f t="shared" si="161"/>
        <v>-</v>
      </c>
      <c r="AK1554" s="144"/>
      <c r="AL1554" s="154"/>
      <c r="AM1554" s="154"/>
      <c r="AN1554" s="154"/>
      <c r="AO1554" s="154"/>
      <c r="AP1554" s="144"/>
    </row>
    <row r="1555" spans="9:42">
      <c r="I1555" s="144"/>
      <c r="J1555" s="154"/>
      <c r="K1555" s="154"/>
      <c r="L1555" s="144"/>
      <c r="M1555" s="144"/>
      <c r="N1555" s="144"/>
      <c r="O1555" s="144"/>
      <c r="P1555" s="144"/>
      <c r="Q1555" s="144"/>
      <c r="R1555" s="144"/>
      <c r="S1555" s="42" t="s">
        <v>6367</v>
      </c>
      <c r="T1555" s="26" t="s">
        <v>6368</v>
      </c>
      <c r="U1555" s="144"/>
      <c r="V1555" s="65"/>
      <c r="W1555" s="65"/>
      <c r="X1555" s="65"/>
      <c r="Y1555" s="65"/>
      <c r="Z1555" s="144"/>
      <c r="AA1555" s="49" t="s">
        <v>6369</v>
      </c>
      <c r="AB1555" s="144"/>
      <c r="AC1555" s="59" t="str">
        <f t="shared" si="156"/>
        <v>GSO</v>
      </c>
      <c r="AD1555" s="79" t="str">
        <f t="shared" si="157"/>
        <v>GSO-103</v>
      </c>
      <c r="AE1555" s="79" t="str">
        <f t="shared" si="158"/>
        <v>GSO-103-2</v>
      </c>
      <c r="AF1555" s="27" t="s">
        <v>6369</v>
      </c>
      <c r="AG1555" s="21" t="str">
        <f t="shared" si="159"/>
        <v>103</v>
      </c>
      <c r="AH1555" s="144"/>
      <c r="AI1555" s="59" t="str">
        <f t="shared" si="160"/>
        <v>-</v>
      </c>
      <c r="AJ1555" s="21" t="str">
        <f t="shared" si="161"/>
        <v>-</v>
      </c>
      <c r="AK1555" s="144"/>
      <c r="AL1555" s="154"/>
      <c r="AM1555" s="154"/>
      <c r="AN1555" s="154"/>
      <c r="AO1555" s="154"/>
      <c r="AP1555" s="144"/>
    </row>
    <row r="1556" spans="9:42">
      <c r="I1556" s="144"/>
      <c r="J1556" s="154"/>
      <c r="K1556" s="154"/>
      <c r="L1556" s="144"/>
      <c r="M1556" s="144"/>
      <c r="N1556" s="144"/>
      <c r="O1556" s="144"/>
      <c r="P1556" s="144"/>
      <c r="Q1556" s="144"/>
      <c r="R1556" s="144"/>
      <c r="S1556" s="42" t="s">
        <v>6370</v>
      </c>
      <c r="T1556" s="26" t="s">
        <v>6371</v>
      </c>
      <c r="U1556" s="144"/>
      <c r="V1556" s="65"/>
      <c r="W1556" s="65"/>
      <c r="X1556" s="65"/>
      <c r="Y1556" s="65"/>
      <c r="Z1556" s="144"/>
      <c r="AA1556" s="49" t="s">
        <v>6372</v>
      </c>
      <c r="AB1556" s="144"/>
      <c r="AC1556" s="59" t="e">
        <f t="shared" si="156"/>
        <v>#N/A</v>
      </c>
      <c r="AD1556" s="79" t="e">
        <f t="shared" si="157"/>
        <v>#N/A</v>
      </c>
      <c r="AE1556" s="79" t="e">
        <f t="shared" si="158"/>
        <v>#N/A</v>
      </c>
      <c r="AF1556" s="27" t="s">
        <v>6372</v>
      </c>
      <c r="AG1556" s="21" t="str">
        <f t="shared" si="159"/>
        <v>103</v>
      </c>
      <c r="AH1556" s="144"/>
      <c r="AI1556" s="59" t="str">
        <f t="shared" si="160"/>
        <v>-</v>
      </c>
      <c r="AJ1556" s="21" t="str">
        <f t="shared" si="161"/>
        <v>-</v>
      </c>
      <c r="AK1556" s="144"/>
      <c r="AL1556" s="154"/>
      <c r="AM1556" s="154"/>
      <c r="AN1556" s="154"/>
      <c r="AO1556" s="154"/>
      <c r="AP1556" s="144"/>
    </row>
    <row r="1557" spans="9:42">
      <c r="I1557" s="144"/>
      <c r="J1557" s="154"/>
      <c r="K1557" s="154"/>
      <c r="L1557" s="144"/>
      <c r="M1557" s="144"/>
      <c r="N1557" s="144"/>
      <c r="O1557" s="144"/>
      <c r="P1557" s="144"/>
      <c r="Q1557" s="144"/>
      <c r="R1557" s="144"/>
      <c r="S1557" s="42" t="s">
        <v>6373</v>
      </c>
      <c r="T1557" s="26" t="s">
        <v>6374</v>
      </c>
      <c r="U1557" s="144"/>
      <c r="V1557" s="65"/>
      <c r="W1557" s="65"/>
      <c r="X1557" s="65"/>
      <c r="Y1557" s="65"/>
      <c r="Z1557" s="144"/>
      <c r="AA1557" s="49" t="s">
        <v>6375</v>
      </c>
      <c r="AB1557" s="144"/>
      <c r="AC1557" s="59" t="e">
        <f t="shared" si="156"/>
        <v>#N/A</v>
      </c>
      <c r="AD1557" s="79" t="e">
        <f t="shared" si="157"/>
        <v>#N/A</v>
      </c>
      <c r="AE1557" s="79" t="e">
        <f t="shared" si="158"/>
        <v>#N/A</v>
      </c>
      <c r="AF1557" s="27" t="s">
        <v>6375</v>
      </c>
      <c r="AG1557" s="21" t="str">
        <f t="shared" si="159"/>
        <v>103</v>
      </c>
      <c r="AH1557" s="144"/>
      <c r="AI1557" s="59" t="str">
        <f t="shared" si="160"/>
        <v>-</v>
      </c>
      <c r="AJ1557" s="21" t="str">
        <f t="shared" si="161"/>
        <v>-</v>
      </c>
      <c r="AK1557" s="144"/>
      <c r="AL1557" s="154"/>
      <c r="AM1557" s="154"/>
      <c r="AN1557" s="154"/>
      <c r="AO1557" s="154"/>
      <c r="AP1557" s="144"/>
    </row>
    <row r="1558" spans="9:42">
      <c r="I1558" s="144"/>
      <c r="J1558" s="154"/>
      <c r="K1558" s="154"/>
      <c r="L1558" s="144"/>
      <c r="M1558" s="144"/>
      <c r="N1558" s="144"/>
      <c r="O1558" s="144"/>
      <c r="P1558" s="144"/>
      <c r="Q1558" s="144"/>
      <c r="R1558" s="144"/>
      <c r="S1558" s="42" t="s">
        <v>6376</v>
      </c>
      <c r="T1558" s="26" t="s">
        <v>6377</v>
      </c>
      <c r="U1558" s="144"/>
      <c r="V1558" s="65"/>
      <c r="W1558" s="65"/>
      <c r="X1558" s="65"/>
      <c r="Y1558" s="65"/>
      <c r="Z1558" s="144"/>
      <c r="AA1558" s="49" t="s">
        <v>6378</v>
      </c>
      <c r="AB1558" s="144"/>
      <c r="AC1558" s="59" t="str">
        <f t="shared" si="156"/>
        <v>STAFFF-Talent_Dev</v>
      </c>
      <c r="AD1558" s="79" t="str">
        <f t="shared" si="157"/>
        <v>STAFFF-Talent_Dev-103</v>
      </c>
      <c r="AE1558" s="79" t="str">
        <f t="shared" si="158"/>
        <v>STAFFF-Talent_Dev-103-1</v>
      </c>
      <c r="AF1558" s="27" t="s">
        <v>6378</v>
      </c>
      <c r="AG1558" s="21" t="str">
        <f t="shared" si="159"/>
        <v>103</v>
      </c>
      <c r="AH1558" s="144"/>
      <c r="AI1558" s="59" t="str">
        <f t="shared" si="160"/>
        <v>-</v>
      </c>
      <c r="AJ1558" s="21" t="str">
        <f t="shared" si="161"/>
        <v>-</v>
      </c>
      <c r="AK1558" s="144"/>
      <c r="AL1558" s="154"/>
      <c r="AM1558" s="154"/>
      <c r="AN1558" s="154"/>
      <c r="AO1558" s="154"/>
      <c r="AP1558" s="144"/>
    </row>
    <row r="1559" spans="9:42">
      <c r="I1559" s="144"/>
      <c r="J1559" s="154"/>
      <c r="K1559" s="154"/>
      <c r="L1559" s="144"/>
      <c r="M1559" s="144"/>
      <c r="N1559" s="144"/>
      <c r="O1559" s="144"/>
      <c r="P1559" s="144"/>
      <c r="Q1559" s="144"/>
      <c r="R1559" s="144"/>
      <c r="S1559" s="42" t="s">
        <v>6379</v>
      </c>
      <c r="T1559" s="26" t="s">
        <v>6380</v>
      </c>
      <c r="U1559" s="144"/>
      <c r="V1559" s="65"/>
      <c r="W1559" s="65"/>
      <c r="X1559" s="65"/>
      <c r="Y1559" s="65"/>
      <c r="Z1559" s="144"/>
      <c r="AA1559" s="49" t="s">
        <v>6381</v>
      </c>
      <c r="AB1559" s="144"/>
      <c r="AC1559" s="59" t="e">
        <f t="shared" si="156"/>
        <v>#N/A</v>
      </c>
      <c r="AD1559" s="79" t="e">
        <f t="shared" si="157"/>
        <v>#N/A</v>
      </c>
      <c r="AE1559" s="79" t="e">
        <f t="shared" si="158"/>
        <v>#N/A</v>
      </c>
      <c r="AF1559" s="27" t="s">
        <v>6381</v>
      </c>
      <c r="AG1559" s="21" t="str">
        <f t="shared" si="159"/>
        <v>103</v>
      </c>
      <c r="AH1559" s="144"/>
      <c r="AI1559" s="59" t="str">
        <f t="shared" si="160"/>
        <v>-</v>
      </c>
      <c r="AJ1559" s="21" t="str">
        <f t="shared" si="161"/>
        <v>-</v>
      </c>
      <c r="AK1559" s="144"/>
      <c r="AL1559" s="154"/>
      <c r="AM1559" s="154"/>
      <c r="AN1559" s="154"/>
      <c r="AO1559" s="154"/>
      <c r="AP1559" s="144"/>
    </row>
    <row r="1560" spans="9:42">
      <c r="I1560" s="144"/>
      <c r="J1560" s="154"/>
      <c r="K1560" s="154"/>
      <c r="L1560" s="144"/>
      <c r="M1560" s="144"/>
      <c r="N1560" s="144"/>
      <c r="O1560" s="144"/>
      <c r="P1560" s="144"/>
      <c r="Q1560" s="144"/>
      <c r="R1560" s="144"/>
      <c r="S1560" s="42" t="s">
        <v>6382</v>
      </c>
      <c r="T1560" s="26" t="s">
        <v>6383</v>
      </c>
      <c r="U1560" s="144"/>
      <c r="V1560" s="65"/>
      <c r="W1560" s="65"/>
      <c r="X1560" s="65"/>
      <c r="Y1560" s="65"/>
      <c r="Z1560" s="144"/>
      <c r="AA1560" s="49" t="s">
        <v>6384</v>
      </c>
      <c r="AB1560" s="144"/>
      <c r="AC1560" s="59" t="str">
        <f t="shared" si="156"/>
        <v>RESECDEV-SBDC</v>
      </c>
      <c r="AD1560" s="79" t="str">
        <f t="shared" si="157"/>
        <v>RESECDEV-SBDC-103</v>
      </c>
      <c r="AE1560" s="79" t="str">
        <f t="shared" si="158"/>
        <v>RESECDEV-SBDC-103-1</v>
      </c>
      <c r="AF1560" s="27" t="s">
        <v>6384</v>
      </c>
      <c r="AG1560" s="21" t="str">
        <f t="shared" si="159"/>
        <v>103</v>
      </c>
      <c r="AH1560" s="144"/>
      <c r="AI1560" s="59" t="str">
        <f t="shared" si="160"/>
        <v>-</v>
      </c>
      <c r="AJ1560" s="21" t="str">
        <f t="shared" si="161"/>
        <v>-</v>
      </c>
      <c r="AK1560" s="144"/>
      <c r="AL1560" s="154"/>
      <c r="AM1560" s="154"/>
      <c r="AN1560" s="154"/>
      <c r="AO1560" s="154"/>
      <c r="AP1560" s="144"/>
    </row>
    <row r="1561" spans="9:42">
      <c r="I1561" s="144"/>
      <c r="J1561" s="154"/>
      <c r="K1561" s="154"/>
      <c r="L1561" s="144"/>
      <c r="M1561" s="144"/>
      <c r="N1561" s="144"/>
      <c r="O1561" s="144"/>
      <c r="P1561" s="144"/>
      <c r="Q1561" s="144"/>
      <c r="R1561" s="144"/>
      <c r="S1561" s="42" t="s">
        <v>6385</v>
      </c>
      <c r="T1561" s="26" t="s">
        <v>6386</v>
      </c>
      <c r="U1561" s="144"/>
      <c r="V1561" s="65"/>
      <c r="W1561" s="65"/>
      <c r="X1561" s="65"/>
      <c r="Y1561" s="65"/>
      <c r="Z1561" s="144"/>
      <c r="AA1561" s="49" t="s">
        <v>6387</v>
      </c>
      <c r="AB1561" s="144"/>
      <c r="AC1561" s="59" t="str">
        <f t="shared" si="156"/>
        <v>RESECDEV-SBDC</v>
      </c>
      <c r="AD1561" s="79" t="str">
        <f t="shared" si="157"/>
        <v>RESECDEV-SBDC-103</v>
      </c>
      <c r="AE1561" s="79" t="str">
        <f t="shared" si="158"/>
        <v>RESECDEV-SBDC-103-2</v>
      </c>
      <c r="AF1561" s="27" t="s">
        <v>6387</v>
      </c>
      <c r="AG1561" s="21" t="str">
        <f t="shared" si="159"/>
        <v>103</v>
      </c>
      <c r="AH1561" s="144"/>
      <c r="AI1561" s="59" t="str">
        <f t="shared" si="160"/>
        <v>-</v>
      </c>
      <c r="AJ1561" s="21" t="str">
        <f t="shared" si="161"/>
        <v>-</v>
      </c>
      <c r="AK1561" s="144"/>
      <c r="AL1561" s="154"/>
      <c r="AM1561" s="154"/>
      <c r="AN1561" s="154"/>
      <c r="AO1561" s="154"/>
      <c r="AP1561" s="144"/>
    </row>
    <row r="1562" spans="9:42">
      <c r="I1562" s="144"/>
      <c r="J1562" s="154"/>
      <c r="K1562" s="154"/>
      <c r="L1562" s="144"/>
      <c r="M1562" s="144"/>
      <c r="N1562" s="144"/>
      <c r="O1562" s="144"/>
      <c r="P1562" s="144"/>
      <c r="Q1562" s="144"/>
      <c r="R1562" s="144"/>
      <c r="S1562" s="42" t="s">
        <v>6388</v>
      </c>
      <c r="T1562" s="26" t="s">
        <v>6389</v>
      </c>
      <c r="U1562" s="144"/>
      <c r="V1562" s="65"/>
      <c r="W1562" s="65"/>
      <c r="X1562" s="65"/>
      <c r="Y1562" s="65"/>
      <c r="Z1562" s="144"/>
      <c r="AA1562" s="49" t="s">
        <v>6390</v>
      </c>
      <c r="AB1562" s="144"/>
      <c r="AC1562" s="59" t="str">
        <f t="shared" si="156"/>
        <v>GSO</v>
      </c>
      <c r="AD1562" s="79" t="str">
        <f t="shared" si="157"/>
        <v>GSO-104</v>
      </c>
      <c r="AE1562" s="79" t="str">
        <f t="shared" si="158"/>
        <v>GSO-104-1</v>
      </c>
      <c r="AF1562" s="27" t="s">
        <v>6390</v>
      </c>
      <c r="AG1562" s="21" t="str">
        <f t="shared" si="159"/>
        <v>104</v>
      </c>
      <c r="AH1562" s="144"/>
      <c r="AI1562" s="59" t="str">
        <f t="shared" si="160"/>
        <v>-</v>
      </c>
      <c r="AJ1562" s="21" t="str">
        <f t="shared" si="161"/>
        <v>-</v>
      </c>
      <c r="AK1562" s="144"/>
      <c r="AL1562" s="154"/>
      <c r="AM1562" s="154"/>
      <c r="AN1562" s="154"/>
      <c r="AO1562" s="154"/>
      <c r="AP1562" s="144"/>
    </row>
    <row r="1563" spans="9:42">
      <c r="I1563" s="144"/>
      <c r="J1563" s="154"/>
      <c r="K1563" s="154"/>
      <c r="L1563" s="144"/>
      <c r="M1563" s="144"/>
      <c r="N1563" s="144"/>
      <c r="O1563" s="144"/>
      <c r="P1563" s="144"/>
      <c r="Q1563" s="144"/>
      <c r="R1563" s="144"/>
      <c r="S1563" s="42" t="s">
        <v>6391</v>
      </c>
      <c r="T1563" s="26" t="s">
        <v>637</v>
      </c>
      <c r="U1563" s="144"/>
      <c r="V1563" s="65"/>
      <c r="W1563" s="65"/>
      <c r="X1563" s="65"/>
      <c r="Y1563" s="65"/>
      <c r="Z1563" s="144"/>
      <c r="AA1563" s="49" t="s">
        <v>6392</v>
      </c>
      <c r="AB1563" s="144"/>
      <c r="AC1563" s="59" t="str">
        <f t="shared" si="156"/>
        <v>GSO</v>
      </c>
      <c r="AD1563" s="79" t="str">
        <f t="shared" si="157"/>
        <v>GSO-104</v>
      </c>
      <c r="AE1563" s="79" t="str">
        <f t="shared" si="158"/>
        <v>GSO-104-2</v>
      </c>
      <c r="AF1563" s="27" t="s">
        <v>6392</v>
      </c>
      <c r="AG1563" s="21" t="str">
        <f t="shared" si="159"/>
        <v>104</v>
      </c>
      <c r="AH1563" s="144"/>
      <c r="AI1563" s="59" t="str">
        <f t="shared" si="160"/>
        <v>-</v>
      </c>
      <c r="AJ1563" s="21" t="str">
        <f t="shared" si="161"/>
        <v>-</v>
      </c>
      <c r="AK1563" s="144"/>
      <c r="AL1563" s="154"/>
      <c r="AM1563" s="154"/>
      <c r="AN1563" s="154"/>
      <c r="AO1563" s="154"/>
      <c r="AP1563" s="144"/>
    </row>
    <row r="1564" spans="9:42">
      <c r="I1564" s="144"/>
      <c r="J1564" s="154"/>
      <c r="K1564" s="154"/>
      <c r="L1564" s="144"/>
      <c r="M1564" s="144"/>
      <c r="N1564" s="144"/>
      <c r="O1564" s="144"/>
      <c r="P1564" s="144"/>
      <c r="Q1564" s="144"/>
      <c r="R1564" s="144"/>
      <c r="S1564" s="42" t="s">
        <v>6393</v>
      </c>
      <c r="T1564" s="26" t="s">
        <v>6394</v>
      </c>
      <c r="U1564" s="144"/>
      <c r="V1564" s="65"/>
      <c r="W1564" s="65"/>
      <c r="X1564" s="65"/>
      <c r="Y1564" s="65"/>
      <c r="Z1564" s="144"/>
      <c r="AA1564" s="49" t="s">
        <v>6395</v>
      </c>
      <c r="AB1564" s="144"/>
      <c r="AC1564" s="59" t="str">
        <f t="shared" si="156"/>
        <v>GSO</v>
      </c>
      <c r="AD1564" s="79" t="str">
        <f t="shared" si="157"/>
        <v>GSO-104</v>
      </c>
      <c r="AE1564" s="79" t="str">
        <f t="shared" si="158"/>
        <v>GSO-104-3</v>
      </c>
      <c r="AF1564" s="27" t="s">
        <v>6395</v>
      </c>
      <c r="AG1564" s="21" t="str">
        <f t="shared" si="159"/>
        <v>104</v>
      </c>
      <c r="AH1564" s="144"/>
      <c r="AI1564" s="59" t="str">
        <f t="shared" si="160"/>
        <v>-</v>
      </c>
      <c r="AJ1564" s="21" t="str">
        <f t="shared" si="161"/>
        <v>-</v>
      </c>
      <c r="AK1564" s="144"/>
      <c r="AL1564" s="154"/>
      <c r="AM1564" s="154"/>
      <c r="AN1564" s="154"/>
      <c r="AO1564" s="154"/>
      <c r="AP1564" s="144"/>
    </row>
    <row r="1565" spans="9:42">
      <c r="I1565" s="144"/>
      <c r="J1565" s="154"/>
      <c r="K1565" s="154"/>
      <c r="L1565" s="144"/>
      <c r="M1565" s="144"/>
      <c r="N1565" s="144"/>
      <c r="O1565" s="144"/>
      <c r="P1565" s="144"/>
      <c r="Q1565" s="144"/>
      <c r="R1565" s="144"/>
      <c r="S1565" s="42" t="s">
        <v>6396</v>
      </c>
      <c r="T1565" s="26" t="s">
        <v>6397</v>
      </c>
      <c r="U1565" s="144"/>
      <c r="V1565" s="65"/>
      <c r="W1565" s="65"/>
      <c r="X1565" s="65"/>
      <c r="Y1565" s="65"/>
      <c r="Z1565" s="144"/>
      <c r="AA1565" s="49" t="s">
        <v>6398</v>
      </c>
      <c r="AB1565" s="144"/>
      <c r="AC1565" s="59" t="str">
        <f t="shared" si="156"/>
        <v>HEALTHSCI</v>
      </c>
      <c r="AD1565" s="79" t="str">
        <f t="shared" si="157"/>
        <v>HEALTHSCI-105</v>
      </c>
      <c r="AE1565" s="79" t="str">
        <f t="shared" si="158"/>
        <v>HEALTHSCI-105-1</v>
      </c>
      <c r="AF1565" s="27" t="s">
        <v>6398</v>
      </c>
      <c r="AG1565" s="21" t="str">
        <f t="shared" si="159"/>
        <v>105</v>
      </c>
      <c r="AH1565" s="144"/>
      <c r="AI1565" s="59" t="str">
        <f t="shared" si="160"/>
        <v>-</v>
      </c>
      <c r="AJ1565" s="21" t="str">
        <f t="shared" si="161"/>
        <v>-</v>
      </c>
      <c r="AK1565" s="144"/>
      <c r="AL1565" s="154"/>
      <c r="AM1565" s="154"/>
      <c r="AN1565" s="154"/>
      <c r="AO1565" s="154"/>
      <c r="AP1565" s="144"/>
    </row>
    <row r="1566" spans="9:42">
      <c r="I1566" s="144"/>
      <c r="J1566" s="154"/>
      <c r="K1566" s="154"/>
      <c r="L1566" s="144"/>
      <c r="M1566" s="144"/>
      <c r="N1566" s="144"/>
      <c r="O1566" s="144"/>
      <c r="P1566" s="144"/>
      <c r="Q1566" s="144"/>
      <c r="R1566" s="144"/>
      <c r="S1566" s="42" t="s">
        <v>6399</v>
      </c>
      <c r="T1566" s="26" t="s">
        <v>6400</v>
      </c>
      <c r="U1566" s="144"/>
      <c r="V1566" s="65"/>
      <c r="W1566" s="65"/>
      <c r="X1566" s="65"/>
      <c r="Y1566" s="65"/>
      <c r="Z1566" s="144"/>
      <c r="AA1566" s="49" t="s">
        <v>6401</v>
      </c>
      <c r="AB1566" s="144"/>
      <c r="AC1566" s="59" t="str">
        <f t="shared" si="156"/>
        <v>HEALTHSCI</v>
      </c>
      <c r="AD1566" s="79" t="str">
        <f t="shared" si="157"/>
        <v>HEALTHSCI-105</v>
      </c>
      <c r="AE1566" s="79" t="str">
        <f t="shared" si="158"/>
        <v>HEALTHSCI-105-2</v>
      </c>
      <c r="AF1566" s="27" t="s">
        <v>6401</v>
      </c>
      <c r="AG1566" s="21" t="str">
        <f t="shared" si="159"/>
        <v>105</v>
      </c>
      <c r="AH1566" s="144"/>
      <c r="AI1566" s="59" t="str">
        <f t="shared" si="160"/>
        <v>-</v>
      </c>
      <c r="AJ1566" s="21" t="str">
        <f t="shared" si="161"/>
        <v>-</v>
      </c>
      <c r="AK1566" s="144"/>
      <c r="AL1566" s="154"/>
      <c r="AM1566" s="154"/>
      <c r="AN1566" s="154"/>
      <c r="AO1566" s="154"/>
      <c r="AP1566" s="144"/>
    </row>
    <row r="1567" spans="9:42">
      <c r="I1567" s="144"/>
      <c r="J1567" s="154"/>
      <c r="K1567" s="154"/>
      <c r="L1567" s="144"/>
      <c r="M1567" s="144"/>
      <c r="N1567" s="144"/>
      <c r="O1567" s="144"/>
      <c r="P1567" s="144"/>
      <c r="Q1567" s="144"/>
      <c r="R1567" s="144"/>
      <c r="S1567" s="42" t="s">
        <v>6402</v>
      </c>
      <c r="T1567" s="26" t="s">
        <v>6403</v>
      </c>
      <c r="U1567" s="144"/>
      <c r="V1567" s="65"/>
      <c r="W1567" s="65"/>
      <c r="X1567" s="65"/>
      <c r="Y1567" s="65"/>
      <c r="Z1567" s="144"/>
      <c r="AA1567" s="49" t="s">
        <v>6404</v>
      </c>
      <c r="AB1567" s="144"/>
      <c r="AC1567" s="59" t="str">
        <f t="shared" si="156"/>
        <v>CELS</v>
      </c>
      <c r="AD1567" s="79" t="str">
        <f t="shared" si="157"/>
        <v>CELS-105</v>
      </c>
      <c r="AE1567" s="79" t="str">
        <f t="shared" si="158"/>
        <v>CELS-105-1</v>
      </c>
      <c r="AF1567" s="27" t="s">
        <v>6404</v>
      </c>
      <c r="AG1567" s="21" t="str">
        <f t="shared" si="159"/>
        <v>105</v>
      </c>
      <c r="AH1567" s="144"/>
      <c r="AI1567" s="59" t="str">
        <f t="shared" si="160"/>
        <v>-</v>
      </c>
      <c r="AJ1567" s="21" t="str">
        <f t="shared" si="161"/>
        <v>-</v>
      </c>
      <c r="AK1567" s="144"/>
      <c r="AL1567" s="154"/>
      <c r="AM1567" s="154"/>
      <c r="AN1567" s="154"/>
      <c r="AO1567" s="154"/>
      <c r="AP1567" s="144"/>
    </row>
    <row r="1568" spans="9:42">
      <c r="I1568" s="144"/>
      <c r="J1568" s="154"/>
      <c r="K1568" s="154"/>
      <c r="L1568" s="144"/>
      <c r="M1568" s="144"/>
      <c r="N1568" s="144"/>
      <c r="O1568" s="144"/>
      <c r="P1568" s="144"/>
      <c r="Q1568" s="144"/>
      <c r="R1568" s="144"/>
      <c r="S1568" s="42" t="s">
        <v>6405</v>
      </c>
      <c r="T1568" s="26" t="s">
        <v>4595</v>
      </c>
      <c r="U1568" s="144"/>
      <c r="V1568" s="65"/>
      <c r="W1568" s="65"/>
      <c r="X1568" s="65"/>
      <c r="Y1568" s="65"/>
      <c r="Z1568" s="144"/>
      <c r="AA1568" s="49" t="s">
        <v>6406</v>
      </c>
      <c r="AB1568" s="144"/>
      <c r="AC1568" s="59" t="str">
        <f t="shared" si="156"/>
        <v>CELS</v>
      </c>
      <c r="AD1568" s="79" t="str">
        <f t="shared" si="157"/>
        <v>CELS-105</v>
      </c>
      <c r="AE1568" s="79" t="str">
        <f t="shared" si="158"/>
        <v>CELS-105-2</v>
      </c>
      <c r="AF1568" s="27" t="s">
        <v>6406</v>
      </c>
      <c r="AG1568" s="21" t="str">
        <f t="shared" si="159"/>
        <v>105</v>
      </c>
      <c r="AH1568" s="144"/>
      <c r="AI1568" s="59" t="str">
        <f t="shared" si="160"/>
        <v>-</v>
      </c>
      <c r="AJ1568" s="21" t="str">
        <f t="shared" si="161"/>
        <v>-</v>
      </c>
      <c r="AK1568" s="144"/>
      <c r="AL1568" s="154"/>
      <c r="AM1568" s="154"/>
      <c r="AN1568" s="154"/>
      <c r="AO1568" s="154"/>
      <c r="AP1568" s="144"/>
    </row>
    <row r="1569" spans="9:42">
      <c r="I1569" s="144"/>
      <c r="J1569" s="154"/>
      <c r="K1569" s="154"/>
      <c r="L1569" s="144"/>
      <c r="M1569" s="144"/>
      <c r="N1569" s="144"/>
      <c r="O1569" s="144"/>
      <c r="P1569" s="144"/>
      <c r="Q1569" s="144"/>
      <c r="R1569" s="144"/>
      <c r="S1569" s="42" t="s">
        <v>6407</v>
      </c>
      <c r="T1569" s="26" t="s">
        <v>6408</v>
      </c>
      <c r="U1569" s="144"/>
      <c r="V1569" s="65"/>
      <c r="W1569" s="65"/>
      <c r="X1569" s="65"/>
      <c r="Y1569" s="65"/>
      <c r="Z1569" s="144"/>
      <c r="AA1569" s="49" t="s">
        <v>6409</v>
      </c>
      <c r="AB1569" s="144"/>
      <c r="AC1569" s="59" t="str">
        <f t="shared" si="156"/>
        <v>CELS</v>
      </c>
      <c r="AD1569" s="79" t="str">
        <f t="shared" si="157"/>
        <v>CELS-105</v>
      </c>
      <c r="AE1569" s="79" t="str">
        <f t="shared" si="158"/>
        <v>CELS-105-3</v>
      </c>
      <c r="AF1569" s="27" t="s">
        <v>6409</v>
      </c>
      <c r="AG1569" s="21" t="str">
        <f t="shared" si="159"/>
        <v>105</v>
      </c>
      <c r="AH1569" s="144"/>
      <c r="AI1569" s="59" t="str">
        <f t="shared" si="160"/>
        <v>-</v>
      </c>
      <c r="AJ1569" s="21" t="str">
        <f t="shared" si="161"/>
        <v>-</v>
      </c>
      <c r="AK1569" s="144"/>
      <c r="AL1569" s="154"/>
      <c r="AM1569" s="154"/>
      <c r="AN1569" s="154"/>
      <c r="AO1569" s="154"/>
      <c r="AP1569" s="144"/>
    </row>
    <row r="1570" spans="9:42">
      <c r="I1570" s="144"/>
      <c r="J1570" s="154"/>
      <c r="K1570" s="154"/>
      <c r="L1570" s="144"/>
      <c r="M1570" s="144"/>
      <c r="N1570" s="144"/>
      <c r="O1570" s="144"/>
      <c r="P1570" s="144"/>
      <c r="Q1570" s="144"/>
      <c r="R1570" s="144"/>
      <c r="S1570" s="42" t="s">
        <v>6410</v>
      </c>
      <c r="T1570" s="26" t="s">
        <v>6411</v>
      </c>
      <c r="U1570" s="144"/>
      <c r="V1570" s="65"/>
      <c r="W1570" s="65"/>
      <c r="X1570" s="65"/>
      <c r="Y1570" s="65"/>
      <c r="Z1570" s="144"/>
      <c r="AA1570" s="49" t="s">
        <v>6412</v>
      </c>
      <c r="AB1570" s="144"/>
      <c r="AC1570" s="59" t="str">
        <f t="shared" si="156"/>
        <v>CELS</v>
      </c>
      <c r="AD1570" s="79" t="str">
        <f t="shared" si="157"/>
        <v>CELS-105</v>
      </c>
      <c r="AE1570" s="79" t="str">
        <f t="shared" si="158"/>
        <v>CELS-105-4</v>
      </c>
      <c r="AF1570" s="27" t="s">
        <v>6412</v>
      </c>
      <c r="AG1570" s="21" t="str">
        <f t="shared" si="159"/>
        <v>105</v>
      </c>
      <c r="AH1570" s="144"/>
      <c r="AI1570" s="59" t="str">
        <f t="shared" si="160"/>
        <v>-</v>
      </c>
      <c r="AJ1570" s="21" t="str">
        <f t="shared" si="161"/>
        <v>-</v>
      </c>
      <c r="AK1570" s="144"/>
      <c r="AL1570" s="154"/>
      <c r="AM1570" s="154"/>
      <c r="AN1570" s="154"/>
      <c r="AO1570" s="154"/>
      <c r="AP1570" s="144"/>
    </row>
    <row r="1571" spans="9:42">
      <c r="I1571" s="144"/>
      <c r="J1571" s="154"/>
      <c r="K1571" s="154"/>
      <c r="L1571" s="144"/>
      <c r="M1571" s="144"/>
      <c r="N1571" s="144"/>
      <c r="O1571" s="144"/>
      <c r="P1571" s="144"/>
      <c r="Q1571" s="144"/>
      <c r="R1571" s="144"/>
      <c r="S1571" s="42" t="s">
        <v>6413</v>
      </c>
      <c r="T1571" s="26" t="s">
        <v>6414</v>
      </c>
      <c r="U1571" s="144"/>
      <c r="V1571" s="65"/>
      <c r="W1571" s="65"/>
      <c r="X1571" s="65"/>
      <c r="Y1571" s="65"/>
      <c r="Z1571" s="144"/>
      <c r="AA1571" s="49" t="s">
        <v>6415</v>
      </c>
      <c r="AB1571" s="144"/>
      <c r="AC1571" s="59" t="str">
        <f t="shared" si="156"/>
        <v>CELS</v>
      </c>
      <c r="AD1571" s="79" t="str">
        <f t="shared" si="157"/>
        <v>CELS-105</v>
      </c>
      <c r="AE1571" s="79" t="str">
        <f t="shared" si="158"/>
        <v>CELS-105-5</v>
      </c>
      <c r="AF1571" s="27" t="s">
        <v>6415</v>
      </c>
      <c r="AG1571" s="21" t="str">
        <f t="shared" si="159"/>
        <v>105</v>
      </c>
      <c r="AH1571" s="144"/>
      <c r="AI1571" s="59" t="str">
        <f t="shared" si="160"/>
        <v>-</v>
      </c>
      <c r="AJ1571" s="21" t="str">
        <f t="shared" si="161"/>
        <v>-</v>
      </c>
      <c r="AK1571" s="144"/>
      <c r="AL1571" s="154"/>
      <c r="AM1571" s="154"/>
      <c r="AN1571" s="154"/>
      <c r="AO1571" s="154"/>
      <c r="AP1571" s="144"/>
    </row>
    <row r="1572" spans="9:42">
      <c r="I1572" s="144"/>
      <c r="J1572" s="154"/>
      <c r="K1572" s="154"/>
      <c r="L1572" s="144"/>
      <c r="M1572" s="144"/>
      <c r="N1572" s="144"/>
      <c r="O1572" s="144"/>
      <c r="P1572" s="144"/>
      <c r="Q1572" s="144"/>
      <c r="R1572" s="144"/>
      <c r="S1572" s="42" t="s">
        <v>6416</v>
      </c>
      <c r="T1572" s="26" t="s">
        <v>6417</v>
      </c>
      <c r="U1572" s="144"/>
      <c r="V1572" s="65"/>
      <c r="W1572" s="65"/>
      <c r="X1572" s="65"/>
      <c r="Y1572" s="65"/>
      <c r="Z1572" s="144"/>
      <c r="AA1572" s="49" t="s">
        <v>6418</v>
      </c>
      <c r="AB1572" s="144"/>
      <c r="AC1572" s="59" t="str">
        <f t="shared" si="156"/>
        <v>CELS</v>
      </c>
      <c r="AD1572" s="79" t="str">
        <f t="shared" si="157"/>
        <v>CELS-105</v>
      </c>
      <c r="AE1572" s="79" t="str">
        <f t="shared" si="158"/>
        <v>CELS-105-6</v>
      </c>
      <c r="AF1572" s="27" t="s">
        <v>6418</v>
      </c>
      <c r="AG1572" s="21" t="str">
        <f t="shared" si="159"/>
        <v>105</v>
      </c>
      <c r="AH1572" s="144"/>
      <c r="AI1572" s="59" t="str">
        <f t="shared" si="160"/>
        <v>-</v>
      </c>
      <c r="AJ1572" s="21" t="str">
        <f t="shared" si="161"/>
        <v>-</v>
      </c>
      <c r="AK1572" s="144"/>
      <c r="AL1572" s="154"/>
      <c r="AM1572" s="154"/>
      <c r="AN1572" s="154"/>
      <c r="AO1572" s="154"/>
      <c r="AP1572" s="144"/>
    </row>
    <row r="1573" spans="9:42">
      <c r="I1573" s="144"/>
      <c r="J1573" s="154"/>
      <c r="K1573" s="154"/>
      <c r="L1573" s="144"/>
      <c r="M1573" s="144"/>
      <c r="N1573" s="144"/>
      <c r="O1573" s="144"/>
      <c r="P1573" s="144"/>
      <c r="Q1573" s="144"/>
      <c r="R1573" s="144"/>
      <c r="S1573" s="42" t="s">
        <v>6419</v>
      </c>
      <c r="T1573" s="26" t="s">
        <v>6420</v>
      </c>
      <c r="U1573" s="144"/>
      <c r="V1573" s="65"/>
      <c r="W1573" s="65"/>
      <c r="X1573" s="65"/>
      <c r="Y1573" s="65"/>
      <c r="Z1573" s="144"/>
      <c r="AA1573" s="49" t="s">
        <v>6421</v>
      </c>
      <c r="AB1573" s="144"/>
      <c r="AC1573" s="59" t="str">
        <f t="shared" si="156"/>
        <v>CELS</v>
      </c>
      <c r="AD1573" s="79" t="str">
        <f t="shared" si="157"/>
        <v>CELS-105</v>
      </c>
      <c r="AE1573" s="79" t="str">
        <f t="shared" si="158"/>
        <v>CELS-105-7</v>
      </c>
      <c r="AF1573" s="27" t="s">
        <v>6421</v>
      </c>
      <c r="AG1573" s="21" t="str">
        <f t="shared" si="159"/>
        <v>105</v>
      </c>
      <c r="AH1573" s="144"/>
      <c r="AI1573" s="59" t="str">
        <f t="shared" si="160"/>
        <v>-</v>
      </c>
      <c r="AJ1573" s="21" t="str">
        <f t="shared" si="161"/>
        <v>-</v>
      </c>
      <c r="AK1573" s="144"/>
      <c r="AL1573" s="154"/>
      <c r="AM1573" s="154"/>
      <c r="AN1573" s="154"/>
      <c r="AO1573" s="154"/>
      <c r="AP1573" s="144"/>
    </row>
    <row r="1574" spans="9:42">
      <c r="I1574" s="144"/>
      <c r="J1574" s="154"/>
      <c r="K1574" s="154"/>
      <c r="L1574" s="144"/>
      <c r="M1574" s="144"/>
      <c r="N1574" s="144"/>
      <c r="O1574" s="144"/>
      <c r="P1574" s="144"/>
      <c r="Q1574" s="144"/>
      <c r="R1574" s="144"/>
      <c r="S1574" s="42" t="s">
        <v>6422</v>
      </c>
      <c r="T1574" s="26" t="s">
        <v>6423</v>
      </c>
      <c r="U1574" s="144"/>
      <c r="V1574" s="65"/>
      <c r="W1574" s="65"/>
      <c r="X1574" s="65"/>
      <c r="Y1574" s="65"/>
      <c r="Z1574" s="144"/>
      <c r="AA1574" s="49" t="s">
        <v>6424</v>
      </c>
      <c r="AB1574" s="144"/>
      <c r="AC1574" s="59" t="str">
        <f t="shared" si="156"/>
        <v>CELS</v>
      </c>
      <c r="AD1574" s="79" t="str">
        <f t="shared" si="157"/>
        <v>CELS-105</v>
      </c>
      <c r="AE1574" s="79" t="str">
        <f t="shared" si="158"/>
        <v>CELS-105-8</v>
      </c>
      <c r="AF1574" s="27" t="s">
        <v>6424</v>
      </c>
      <c r="AG1574" s="21" t="str">
        <f t="shared" si="159"/>
        <v>105</v>
      </c>
      <c r="AH1574" s="144"/>
      <c r="AI1574" s="59" t="str">
        <f t="shared" si="160"/>
        <v>-</v>
      </c>
      <c r="AJ1574" s="21" t="str">
        <f t="shared" si="161"/>
        <v>-</v>
      </c>
      <c r="AK1574" s="144"/>
      <c r="AL1574" s="154"/>
      <c r="AM1574" s="154"/>
      <c r="AN1574" s="154"/>
      <c r="AO1574" s="154"/>
      <c r="AP1574" s="144"/>
    </row>
    <row r="1575" spans="9:42">
      <c r="I1575" s="144"/>
      <c r="J1575" s="154"/>
      <c r="K1575" s="154"/>
      <c r="L1575" s="144"/>
      <c r="M1575" s="144"/>
      <c r="N1575" s="144"/>
      <c r="O1575" s="144"/>
      <c r="P1575" s="144"/>
      <c r="Q1575" s="144"/>
      <c r="R1575" s="144"/>
      <c r="S1575" s="42" t="s">
        <v>6425</v>
      </c>
      <c r="T1575" s="26" t="s">
        <v>6426</v>
      </c>
      <c r="U1575" s="144"/>
      <c r="V1575" s="65"/>
      <c r="W1575" s="65"/>
      <c r="X1575" s="65"/>
      <c r="Y1575" s="65"/>
      <c r="Z1575" s="144"/>
      <c r="AA1575" s="49" t="s">
        <v>6427</v>
      </c>
      <c r="AB1575" s="144"/>
      <c r="AC1575" s="59" t="str">
        <f t="shared" si="156"/>
        <v>CELS</v>
      </c>
      <c r="AD1575" s="79" t="str">
        <f t="shared" si="157"/>
        <v>CELS-105</v>
      </c>
      <c r="AE1575" s="79" t="str">
        <f t="shared" si="158"/>
        <v>CELS-105-9</v>
      </c>
      <c r="AF1575" s="27" t="s">
        <v>6427</v>
      </c>
      <c r="AG1575" s="21" t="str">
        <f t="shared" si="159"/>
        <v>105</v>
      </c>
      <c r="AH1575" s="144"/>
      <c r="AI1575" s="59" t="str">
        <f t="shared" si="160"/>
        <v>-</v>
      </c>
      <c r="AJ1575" s="21" t="str">
        <f t="shared" si="161"/>
        <v>-</v>
      </c>
      <c r="AK1575" s="144"/>
      <c r="AL1575" s="154"/>
      <c r="AM1575" s="154"/>
      <c r="AN1575" s="154"/>
      <c r="AO1575" s="154"/>
      <c r="AP1575" s="144"/>
    </row>
    <row r="1576" spans="9:42">
      <c r="I1576" s="144"/>
      <c r="J1576" s="154"/>
      <c r="K1576" s="154"/>
      <c r="L1576" s="144"/>
      <c r="M1576" s="144"/>
      <c r="N1576" s="144"/>
      <c r="O1576" s="144"/>
      <c r="P1576" s="144"/>
      <c r="Q1576" s="144"/>
      <c r="R1576" s="144"/>
      <c r="S1576" s="42" t="s">
        <v>6428</v>
      </c>
      <c r="T1576" s="26" t="s">
        <v>6429</v>
      </c>
      <c r="U1576" s="144"/>
      <c r="V1576" s="65"/>
      <c r="W1576" s="65"/>
      <c r="X1576" s="65"/>
      <c r="Y1576" s="65"/>
      <c r="Z1576" s="144"/>
      <c r="AA1576" s="49" t="s">
        <v>6430</v>
      </c>
      <c r="AB1576" s="144"/>
      <c r="AC1576" s="59" t="str">
        <f t="shared" si="156"/>
        <v>CELS</v>
      </c>
      <c r="AD1576" s="79" t="str">
        <f t="shared" si="157"/>
        <v>CELS-105</v>
      </c>
      <c r="AE1576" s="79" t="str">
        <f t="shared" si="158"/>
        <v>CELS-105-10</v>
      </c>
      <c r="AF1576" s="27" t="s">
        <v>6430</v>
      </c>
      <c r="AG1576" s="21" t="str">
        <f t="shared" si="159"/>
        <v>105</v>
      </c>
      <c r="AH1576" s="144"/>
      <c r="AI1576" s="59" t="str">
        <f t="shared" si="160"/>
        <v>-</v>
      </c>
      <c r="AJ1576" s="21" t="str">
        <f t="shared" si="161"/>
        <v>-</v>
      </c>
      <c r="AK1576" s="144"/>
      <c r="AL1576" s="154"/>
      <c r="AM1576" s="154"/>
      <c r="AN1576" s="154"/>
      <c r="AO1576" s="154"/>
      <c r="AP1576" s="144"/>
    </row>
    <row r="1577" spans="9:42">
      <c r="I1577" s="144"/>
      <c r="J1577" s="154"/>
      <c r="K1577" s="154"/>
      <c r="L1577" s="144"/>
      <c r="M1577" s="144"/>
      <c r="N1577" s="144"/>
      <c r="O1577" s="144"/>
      <c r="P1577" s="144"/>
      <c r="Q1577" s="144"/>
      <c r="R1577" s="144"/>
      <c r="S1577" s="42" t="s">
        <v>6431</v>
      </c>
      <c r="T1577" s="26" t="s">
        <v>6432</v>
      </c>
      <c r="U1577" s="144"/>
      <c r="V1577" s="65"/>
      <c r="W1577" s="65"/>
      <c r="X1577" s="65"/>
      <c r="Y1577" s="65"/>
      <c r="Z1577" s="144"/>
      <c r="AA1577" s="49" t="s">
        <v>6433</v>
      </c>
      <c r="AB1577" s="144"/>
      <c r="AC1577" s="59" t="str">
        <f t="shared" si="156"/>
        <v>ARTSCI</v>
      </c>
      <c r="AD1577" s="79" t="str">
        <f t="shared" si="157"/>
        <v>ARTSCI-105</v>
      </c>
      <c r="AE1577" s="79" t="str">
        <f t="shared" si="158"/>
        <v>ARTSCI-105-1</v>
      </c>
      <c r="AF1577" s="27" t="s">
        <v>6433</v>
      </c>
      <c r="AG1577" s="21" t="str">
        <f t="shared" si="159"/>
        <v>105</v>
      </c>
      <c r="AH1577" s="144"/>
      <c r="AI1577" s="59" t="str">
        <f t="shared" si="160"/>
        <v>-</v>
      </c>
      <c r="AJ1577" s="21" t="str">
        <f t="shared" si="161"/>
        <v>-</v>
      </c>
      <c r="AK1577" s="144"/>
      <c r="AL1577" s="154"/>
      <c r="AM1577" s="154"/>
      <c r="AN1577" s="154"/>
      <c r="AO1577" s="154"/>
      <c r="AP1577" s="144"/>
    </row>
    <row r="1578" spans="9:42">
      <c r="I1578" s="144"/>
      <c r="J1578" s="154"/>
      <c r="K1578" s="154"/>
      <c r="L1578" s="144"/>
      <c r="M1578" s="144"/>
      <c r="N1578" s="144"/>
      <c r="O1578" s="144"/>
      <c r="P1578" s="144"/>
      <c r="Q1578" s="144"/>
      <c r="R1578" s="144"/>
      <c r="S1578" s="42" t="s">
        <v>6434</v>
      </c>
      <c r="T1578" s="26" t="s">
        <v>6435</v>
      </c>
      <c r="U1578" s="144"/>
      <c r="V1578" s="65"/>
      <c r="W1578" s="65"/>
      <c r="X1578" s="65"/>
      <c r="Y1578" s="65"/>
      <c r="Z1578" s="144"/>
      <c r="AA1578" s="49" t="s">
        <v>6436</v>
      </c>
      <c r="AB1578" s="144"/>
      <c r="AC1578" s="59" t="str">
        <f t="shared" si="156"/>
        <v>ARTSCI</v>
      </c>
      <c r="AD1578" s="79" t="str">
        <f t="shared" si="157"/>
        <v>ARTSCI-105</v>
      </c>
      <c r="AE1578" s="79" t="str">
        <f t="shared" si="158"/>
        <v>ARTSCI-105-2</v>
      </c>
      <c r="AF1578" s="27" t="s">
        <v>6436</v>
      </c>
      <c r="AG1578" s="21" t="str">
        <f t="shared" si="159"/>
        <v>105</v>
      </c>
      <c r="AH1578" s="144"/>
      <c r="AI1578" s="59" t="str">
        <f t="shared" si="160"/>
        <v>-</v>
      </c>
      <c r="AJ1578" s="21" t="str">
        <f t="shared" si="161"/>
        <v>-</v>
      </c>
      <c r="AK1578" s="144"/>
      <c r="AL1578" s="154"/>
      <c r="AM1578" s="154"/>
      <c r="AN1578" s="154"/>
      <c r="AO1578" s="154"/>
      <c r="AP1578" s="144"/>
    </row>
    <row r="1579" spans="9:42">
      <c r="I1579" s="144"/>
      <c r="J1579" s="154"/>
      <c r="K1579" s="154"/>
      <c r="L1579" s="144"/>
      <c r="M1579" s="144"/>
      <c r="N1579" s="144"/>
      <c r="O1579" s="144"/>
      <c r="P1579" s="144"/>
      <c r="Q1579" s="144"/>
      <c r="R1579" s="144"/>
      <c r="S1579" s="42" t="s">
        <v>6437</v>
      </c>
      <c r="T1579" s="26" t="s">
        <v>6438</v>
      </c>
      <c r="U1579" s="144"/>
      <c r="V1579" s="65"/>
      <c r="W1579" s="65"/>
      <c r="X1579" s="65"/>
      <c r="Y1579" s="65"/>
      <c r="Z1579" s="144"/>
      <c r="AA1579" s="49" t="s">
        <v>6439</v>
      </c>
      <c r="AB1579" s="144"/>
      <c r="AC1579" s="59" t="str">
        <f t="shared" si="156"/>
        <v>ENGINEERING</v>
      </c>
      <c r="AD1579" s="79" t="str">
        <f t="shared" si="157"/>
        <v>ENGINEERING-105</v>
      </c>
      <c r="AE1579" s="79" t="str">
        <f t="shared" si="158"/>
        <v>ENGINEERING-105-1</v>
      </c>
      <c r="AF1579" s="27" t="s">
        <v>6439</v>
      </c>
      <c r="AG1579" s="21" t="str">
        <f t="shared" si="159"/>
        <v>105</v>
      </c>
      <c r="AH1579" s="144"/>
      <c r="AI1579" s="59" t="str">
        <f t="shared" si="160"/>
        <v>-</v>
      </c>
      <c r="AJ1579" s="21" t="str">
        <f t="shared" si="161"/>
        <v>-</v>
      </c>
      <c r="AK1579" s="144"/>
      <c r="AL1579" s="154"/>
      <c r="AM1579" s="154"/>
      <c r="AN1579" s="154"/>
      <c r="AO1579" s="154"/>
      <c r="AP1579" s="144"/>
    </row>
    <row r="1580" spans="9:42">
      <c r="I1580" s="144"/>
      <c r="J1580" s="154"/>
      <c r="K1580" s="154"/>
      <c r="L1580" s="144"/>
      <c r="M1580" s="144"/>
      <c r="N1580" s="144"/>
      <c r="O1580" s="144"/>
      <c r="P1580" s="144"/>
      <c r="Q1580" s="144"/>
      <c r="R1580" s="144"/>
      <c r="S1580" s="42" t="s">
        <v>6440</v>
      </c>
      <c r="T1580" s="26" t="s">
        <v>6441</v>
      </c>
      <c r="U1580" s="144"/>
      <c r="V1580" s="65"/>
      <c r="W1580" s="65"/>
      <c r="X1580" s="65"/>
      <c r="Y1580" s="65"/>
      <c r="Z1580" s="144"/>
      <c r="AA1580" s="49" t="s">
        <v>6442</v>
      </c>
      <c r="AB1580" s="144"/>
      <c r="AC1580" s="59" t="str">
        <f t="shared" si="156"/>
        <v>ENGINEERING</v>
      </c>
      <c r="AD1580" s="79" t="str">
        <f t="shared" si="157"/>
        <v>ENGINEERING-105</v>
      </c>
      <c r="AE1580" s="79" t="str">
        <f t="shared" si="158"/>
        <v>ENGINEERING-105-2</v>
      </c>
      <c r="AF1580" s="27" t="s">
        <v>6442</v>
      </c>
      <c r="AG1580" s="21" t="str">
        <f t="shared" si="159"/>
        <v>105</v>
      </c>
      <c r="AH1580" s="144"/>
      <c r="AI1580" s="59" t="str">
        <f t="shared" si="160"/>
        <v>-</v>
      </c>
      <c r="AJ1580" s="21" t="str">
        <f t="shared" si="161"/>
        <v>-</v>
      </c>
      <c r="AK1580" s="144"/>
      <c r="AL1580" s="154"/>
      <c r="AM1580" s="154"/>
      <c r="AN1580" s="154"/>
      <c r="AO1580" s="154"/>
      <c r="AP1580" s="144"/>
    </row>
    <row r="1581" spans="9:42">
      <c r="I1581" s="144"/>
      <c r="J1581" s="154"/>
      <c r="K1581" s="154"/>
      <c r="L1581" s="144"/>
      <c r="M1581" s="144"/>
      <c r="N1581" s="144"/>
      <c r="O1581" s="144"/>
      <c r="P1581" s="144"/>
      <c r="Q1581" s="144"/>
      <c r="R1581" s="144"/>
      <c r="S1581" s="42" t="s">
        <v>6443</v>
      </c>
      <c r="T1581" s="26" t="s">
        <v>6444</v>
      </c>
      <c r="U1581" s="144"/>
      <c r="V1581" s="65"/>
      <c r="W1581" s="65"/>
      <c r="X1581" s="65"/>
      <c r="Y1581" s="65"/>
      <c r="Z1581" s="144"/>
      <c r="AA1581" s="49" t="s">
        <v>6445</v>
      </c>
      <c r="AB1581" s="144"/>
      <c r="AC1581" s="59" t="str">
        <f t="shared" si="156"/>
        <v>ENGINEERING</v>
      </c>
      <c r="AD1581" s="79" t="str">
        <f t="shared" si="157"/>
        <v>ENGINEERING-105</v>
      </c>
      <c r="AE1581" s="79" t="str">
        <f t="shared" si="158"/>
        <v>ENGINEERING-105-3</v>
      </c>
      <c r="AF1581" s="27" t="s">
        <v>6445</v>
      </c>
      <c r="AG1581" s="21" t="str">
        <f t="shared" si="159"/>
        <v>105</v>
      </c>
      <c r="AH1581" s="144"/>
      <c r="AI1581" s="59" t="str">
        <f t="shared" si="160"/>
        <v>-</v>
      </c>
      <c r="AJ1581" s="21" t="str">
        <f t="shared" si="161"/>
        <v>-</v>
      </c>
      <c r="AK1581" s="144"/>
      <c r="AL1581" s="154"/>
      <c r="AM1581" s="154"/>
      <c r="AN1581" s="154"/>
      <c r="AO1581" s="154"/>
      <c r="AP1581" s="144"/>
    </row>
    <row r="1582" spans="9:42">
      <c r="I1582" s="144"/>
      <c r="J1582" s="154"/>
      <c r="K1582" s="154"/>
      <c r="L1582" s="144"/>
      <c r="M1582" s="144"/>
      <c r="N1582" s="144"/>
      <c r="O1582" s="144"/>
      <c r="P1582" s="144"/>
      <c r="Q1582" s="144"/>
      <c r="R1582" s="144"/>
      <c r="S1582" s="42" t="s">
        <v>6446</v>
      </c>
      <c r="T1582" s="26" t="s">
        <v>6447</v>
      </c>
      <c r="U1582" s="144"/>
      <c r="V1582" s="65"/>
      <c r="W1582" s="65"/>
      <c r="X1582" s="65"/>
      <c r="Y1582" s="65"/>
      <c r="Z1582" s="144"/>
      <c r="AA1582" s="49" t="s">
        <v>6448</v>
      </c>
      <c r="AB1582" s="144"/>
      <c r="AC1582" s="59" t="str">
        <f t="shared" si="156"/>
        <v>ENGINEERING</v>
      </c>
      <c r="AD1582" s="79" t="str">
        <f t="shared" si="157"/>
        <v>ENGINEERING-105</v>
      </c>
      <c r="AE1582" s="79" t="str">
        <f t="shared" si="158"/>
        <v>ENGINEERING-105-4</v>
      </c>
      <c r="AF1582" s="27" t="s">
        <v>6448</v>
      </c>
      <c r="AG1582" s="21" t="str">
        <f t="shared" si="159"/>
        <v>105</v>
      </c>
      <c r="AH1582" s="144"/>
      <c r="AI1582" s="59" t="str">
        <f t="shared" si="160"/>
        <v>-</v>
      </c>
      <c r="AJ1582" s="21" t="str">
        <f t="shared" si="161"/>
        <v>-</v>
      </c>
      <c r="AK1582" s="144"/>
      <c r="AL1582" s="154"/>
      <c r="AM1582" s="154"/>
      <c r="AN1582" s="154"/>
      <c r="AO1582" s="154"/>
      <c r="AP1582" s="144"/>
    </row>
    <row r="1583" spans="9:42">
      <c r="I1583" s="144"/>
      <c r="J1583" s="154"/>
      <c r="K1583" s="154"/>
      <c r="L1583" s="144"/>
      <c r="M1583" s="144"/>
      <c r="N1583" s="144"/>
      <c r="O1583" s="144"/>
      <c r="P1583" s="144"/>
      <c r="Q1583" s="144"/>
      <c r="R1583" s="144"/>
      <c r="S1583" s="42" t="s">
        <v>6449</v>
      </c>
      <c r="T1583" s="26" t="s">
        <v>6450</v>
      </c>
      <c r="U1583" s="144"/>
      <c r="V1583" s="65"/>
      <c r="W1583" s="65"/>
      <c r="X1583" s="65"/>
      <c r="Y1583" s="65"/>
      <c r="Z1583" s="144"/>
      <c r="AA1583" s="49" t="s">
        <v>6451</v>
      </c>
      <c r="AB1583" s="144"/>
      <c r="AC1583" s="59" t="str">
        <f t="shared" si="156"/>
        <v>ENGINEERING</v>
      </c>
      <c r="AD1583" s="79" t="str">
        <f t="shared" si="157"/>
        <v>ENGINEERING-105</v>
      </c>
      <c r="AE1583" s="79" t="str">
        <f t="shared" si="158"/>
        <v>ENGINEERING-105-5</v>
      </c>
      <c r="AF1583" s="27" t="s">
        <v>6451</v>
      </c>
      <c r="AG1583" s="21" t="str">
        <f t="shared" si="159"/>
        <v>105</v>
      </c>
      <c r="AH1583" s="144"/>
      <c r="AI1583" s="59" t="str">
        <f t="shared" si="160"/>
        <v>-</v>
      </c>
      <c r="AJ1583" s="21" t="str">
        <f t="shared" si="161"/>
        <v>-</v>
      </c>
      <c r="AK1583" s="144"/>
      <c r="AL1583" s="154"/>
      <c r="AM1583" s="154"/>
      <c r="AN1583" s="154"/>
      <c r="AO1583" s="154"/>
      <c r="AP1583" s="144"/>
    </row>
    <row r="1584" spans="9:42">
      <c r="I1584" s="144"/>
      <c r="J1584" s="154"/>
      <c r="K1584" s="154"/>
      <c r="L1584" s="144"/>
      <c r="M1584" s="144"/>
      <c r="N1584" s="144"/>
      <c r="O1584" s="144"/>
      <c r="P1584" s="144"/>
      <c r="Q1584" s="144"/>
      <c r="R1584" s="144"/>
      <c r="S1584" s="42" t="s">
        <v>6452</v>
      </c>
      <c r="T1584" s="26" t="s">
        <v>6453</v>
      </c>
      <c r="U1584" s="144"/>
      <c r="V1584" s="65"/>
      <c r="W1584" s="65"/>
      <c r="X1584" s="65"/>
      <c r="Y1584" s="65"/>
      <c r="Z1584" s="144"/>
      <c r="AA1584" s="49" t="s">
        <v>6454</v>
      </c>
      <c r="AB1584" s="144"/>
      <c r="AC1584" s="59" t="str">
        <f t="shared" si="156"/>
        <v>ENGINEERING</v>
      </c>
      <c r="AD1584" s="79" t="str">
        <f t="shared" si="157"/>
        <v>ENGINEERING-105</v>
      </c>
      <c r="AE1584" s="79" t="str">
        <f t="shared" si="158"/>
        <v>ENGINEERING-105-6</v>
      </c>
      <c r="AF1584" s="27" t="s">
        <v>6454</v>
      </c>
      <c r="AG1584" s="21" t="str">
        <f t="shared" si="159"/>
        <v>105</v>
      </c>
      <c r="AH1584" s="144"/>
      <c r="AI1584" s="59" t="str">
        <f t="shared" si="160"/>
        <v>-</v>
      </c>
      <c r="AJ1584" s="21" t="str">
        <f t="shared" si="161"/>
        <v>-</v>
      </c>
      <c r="AK1584" s="144"/>
      <c r="AL1584" s="154"/>
      <c r="AM1584" s="154"/>
      <c r="AN1584" s="154"/>
      <c r="AO1584" s="154"/>
      <c r="AP1584" s="144"/>
    </row>
    <row r="1585" spans="9:42">
      <c r="I1585" s="144"/>
      <c r="J1585" s="154"/>
      <c r="K1585" s="154"/>
      <c r="L1585" s="144"/>
      <c r="M1585" s="144"/>
      <c r="N1585" s="144"/>
      <c r="O1585" s="144"/>
      <c r="P1585" s="144"/>
      <c r="Q1585" s="144"/>
      <c r="R1585" s="144"/>
      <c r="S1585" s="42" t="s">
        <v>6455</v>
      </c>
      <c r="T1585" s="26" t="s">
        <v>6456</v>
      </c>
      <c r="U1585" s="144"/>
      <c r="V1585" s="65"/>
      <c r="W1585" s="65"/>
      <c r="X1585" s="65"/>
      <c r="Y1585" s="65"/>
      <c r="Z1585" s="144"/>
      <c r="AA1585" s="49" t="s">
        <v>6457</v>
      </c>
      <c r="AB1585" s="144"/>
      <c r="AC1585" s="59" t="str">
        <f t="shared" si="156"/>
        <v>ENGINEERING</v>
      </c>
      <c r="AD1585" s="79" t="str">
        <f t="shared" si="157"/>
        <v>ENGINEERING-105</v>
      </c>
      <c r="AE1585" s="79" t="str">
        <f t="shared" si="158"/>
        <v>ENGINEERING-105-7</v>
      </c>
      <c r="AF1585" s="27" t="s">
        <v>6457</v>
      </c>
      <c r="AG1585" s="21" t="str">
        <f t="shared" si="159"/>
        <v>105</v>
      </c>
      <c r="AH1585" s="144"/>
      <c r="AI1585" s="59" t="str">
        <f t="shared" si="160"/>
        <v>-</v>
      </c>
      <c r="AJ1585" s="21" t="str">
        <f t="shared" si="161"/>
        <v>-</v>
      </c>
      <c r="AK1585" s="144"/>
      <c r="AL1585" s="154"/>
      <c r="AM1585" s="154"/>
      <c r="AN1585" s="154"/>
      <c r="AO1585" s="154"/>
      <c r="AP1585" s="144"/>
    </row>
    <row r="1586" spans="9:42">
      <c r="I1586" s="144"/>
      <c r="J1586" s="154"/>
      <c r="K1586" s="154"/>
      <c r="L1586" s="144"/>
      <c r="M1586" s="144"/>
      <c r="N1586" s="144"/>
      <c r="O1586" s="144"/>
      <c r="P1586" s="144"/>
      <c r="Q1586" s="144"/>
      <c r="R1586" s="144"/>
      <c r="S1586" s="42" t="s">
        <v>6458</v>
      </c>
      <c r="T1586" s="26" t="s">
        <v>6459</v>
      </c>
      <c r="U1586" s="144"/>
      <c r="V1586" s="65"/>
      <c r="W1586" s="65"/>
      <c r="X1586" s="65"/>
      <c r="Y1586" s="65"/>
      <c r="Z1586" s="144"/>
      <c r="AA1586" s="49" t="s">
        <v>6460</v>
      </c>
      <c r="AB1586" s="144"/>
      <c r="AC1586" s="59" t="str">
        <f t="shared" si="156"/>
        <v>ENGINEERING</v>
      </c>
      <c r="AD1586" s="79" t="str">
        <f t="shared" si="157"/>
        <v>ENGINEERING-105</v>
      </c>
      <c r="AE1586" s="79" t="str">
        <f t="shared" si="158"/>
        <v>ENGINEERING-105-8</v>
      </c>
      <c r="AF1586" s="27" t="s">
        <v>6460</v>
      </c>
      <c r="AG1586" s="21" t="str">
        <f t="shared" si="159"/>
        <v>105</v>
      </c>
      <c r="AH1586" s="144"/>
      <c r="AI1586" s="59" t="str">
        <f t="shared" si="160"/>
        <v>-</v>
      </c>
      <c r="AJ1586" s="21" t="str">
        <f t="shared" si="161"/>
        <v>-</v>
      </c>
      <c r="AK1586" s="144"/>
      <c r="AL1586" s="154"/>
      <c r="AM1586" s="154"/>
      <c r="AN1586" s="154"/>
      <c r="AO1586" s="154"/>
      <c r="AP1586" s="144"/>
    </row>
    <row r="1587" spans="9:42">
      <c r="I1587" s="144"/>
      <c r="J1587" s="154"/>
      <c r="K1587" s="154"/>
      <c r="L1587" s="144"/>
      <c r="M1587" s="144"/>
      <c r="N1587" s="144"/>
      <c r="O1587" s="144"/>
      <c r="P1587" s="144"/>
      <c r="Q1587" s="144"/>
      <c r="R1587" s="144"/>
      <c r="S1587" s="42" t="s">
        <v>6461</v>
      </c>
      <c r="T1587" s="26" t="s">
        <v>6462</v>
      </c>
      <c r="U1587" s="144"/>
      <c r="V1587" s="65"/>
      <c r="W1587" s="65"/>
      <c r="X1587" s="65"/>
      <c r="Y1587" s="65"/>
      <c r="Z1587" s="144"/>
      <c r="AA1587" s="49" t="s">
        <v>6463</v>
      </c>
      <c r="AB1587" s="144"/>
      <c r="AC1587" s="59" t="str">
        <f t="shared" si="156"/>
        <v>EDUCATION</v>
      </c>
      <c r="AD1587" s="79" t="str">
        <f t="shared" si="157"/>
        <v>EDUCATION-105</v>
      </c>
      <c r="AE1587" s="79" t="str">
        <f t="shared" si="158"/>
        <v>EDUCATION-105-1</v>
      </c>
      <c r="AF1587" s="27" t="s">
        <v>6463</v>
      </c>
      <c r="AG1587" s="21" t="str">
        <f t="shared" si="159"/>
        <v>105</v>
      </c>
      <c r="AH1587" s="144"/>
      <c r="AI1587" s="59" t="str">
        <f t="shared" si="160"/>
        <v>-</v>
      </c>
      <c r="AJ1587" s="21" t="str">
        <f t="shared" si="161"/>
        <v>-</v>
      </c>
      <c r="AK1587" s="144"/>
      <c r="AL1587" s="154"/>
      <c r="AM1587" s="154"/>
      <c r="AN1587" s="154"/>
      <c r="AO1587" s="154"/>
      <c r="AP1587" s="144"/>
    </row>
    <row r="1588" spans="9:42">
      <c r="I1588" s="144"/>
      <c r="J1588" s="154"/>
      <c r="K1588" s="154"/>
      <c r="L1588" s="144"/>
      <c r="M1588" s="144"/>
      <c r="N1588" s="144"/>
      <c r="O1588" s="144"/>
      <c r="P1588" s="144"/>
      <c r="Q1588" s="144"/>
      <c r="R1588" s="144"/>
      <c r="S1588" s="42" t="s">
        <v>6464</v>
      </c>
      <c r="T1588" s="26" t="s">
        <v>6465</v>
      </c>
      <c r="U1588" s="144"/>
      <c r="V1588" s="65"/>
      <c r="W1588" s="65"/>
      <c r="X1588" s="65"/>
      <c r="Y1588" s="65"/>
      <c r="Z1588" s="144"/>
      <c r="AA1588" s="49" t="s">
        <v>6466</v>
      </c>
      <c r="AB1588" s="144"/>
      <c r="AC1588" s="59" t="str">
        <f t="shared" si="156"/>
        <v>OSI</v>
      </c>
      <c r="AD1588" s="79" t="str">
        <f t="shared" si="157"/>
        <v>OSI-105</v>
      </c>
      <c r="AE1588" s="79" t="str">
        <f t="shared" si="158"/>
        <v>OSI-105-1</v>
      </c>
      <c r="AF1588" s="27" t="s">
        <v>6466</v>
      </c>
      <c r="AG1588" s="21" t="str">
        <f t="shared" si="159"/>
        <v>105</v>
      </c>
      <c r="AH1588" s="144"/>
      <c r="AI1588" s="59" t="str">
        <f t="shared" si="160"/>
        <v>-</v>
      </c>
      <c r="AJ1588" s="21" t="str">
        <f t="shared" si="161"/>
        <v>-</v>
      </c>
      <c r="AK1588" s="144"/>
      <c r="AL1588" s="154"/>
      <c r="AM1588" s="154"/>
      <c r="AN1588" s="154"/>
      <c r="AO1588" s="154"/>
      <c r="AP1588" s="144"/>
    </row>
    <row r="1589" spans="9:42">
      <c r="I1589" s="144"/>
      <c r="J1589" s="154"/>
      <c r="K1589" s="154"/>
      <c r="L1589" s="144"/>
      <c r="M1589" s="144"/>
      <c r="N1589" s="144"/>
      <c r="O1589" s="144"/>
      <c r="P1589" s="144"/>
      <c r="Q1589" s="144"/>
      <c r="R1589" s="144"/>
      <c r="S1589" s="42" t="s">
        <v>6467</v>
      </c>
      <c r="T1589" s="26" t="s">
        <v>6468</v>
      </c>
      <c r="U1589" s="144"/>
      <c r="V1589" s="65"/>
      <c r="W1589" s="65"/>
      <c r="X1589" s="65"/>
      <c r="Y1589" s="65"/>
      <c r="Z1589" s="144"/>
      <c r="AA1589" s="49" t="s">
        <v>6469</v>
      </c>
      <c r="AB1589" s="144"/>
      <c r="AC1589" s="59" t="str">
        <f t="shared" si="156"/>
        <v>PHARMACY</v>
      </c>
      <c r="AD1589" s="79" t="str">
        <f t="shared" si="157"/>
        <v>PHARMACY-105</v>
      </c>
      <c r="AE1589" s="79" t="str">
        <f t="shared" si="158"/>
        <v>PHARMACY-105-1</v>
      </c>
      <c r="AF1589" s="27" t="s">
        <v>6469</v>
      </c>
      <c r="AG1589" s="21" t="str">
        <f t="shared" si="159"/>
        <v>105</v>
      </c>
      <c r="AH1589" s="144"/>
      <c r="AI1589" s="59" t="str">
        <f t="shared" si="160"/>
        <v>-</v>
      </c>
      <c r="AJ1589" s="21" t="str">
        <f t="shared" si="161"/>
        <v>-</v>
      </c>
      <c r="AK1589" s="144"/>
      <c r="AL1589" s="154"/>
      <c r="AM1589" s="154"/>
      <c r="AN1589" s="154"/>
      <c r="AO1589" s="154"/>
      <c r="AP1589" s="144"/>
    </row>
    <row r="1590" spans="9:42">
      <c r="I1590" s="144"/>
      <c r="J1590" s="154"/>
      <c r="K1590" s="154"/>
      <c r="L1590" s="144"/>
      <c r="M1590" s="144"/>
      <c r="N1590" s="144"/>
      <c r="O1590" s="144"/>
      <c r="P1590" s="144"/>
      <c r="Q1590" s="144"/>
      <c r="R1590" s="144"/>
      <c r="S1590" s="42" t="s">
        <v>6470</v>
      </c>
      <c r="T1590" s="26" t="s">
        <v>6471</v>
      </c>
      <c r="U1590" s="144"/>
      <c r="V1590" s="65"/>
      <c r="W1590" s="65"/>
      <c r="X1590" s="65"/>
      <c r="Y1590" s="65"/>
      <c r="Z1590" s="144"/>
      <c r="AA1590" s="49" t="s">
        <v>6472</v>
      </c>
      <c r="AB1590" s="144"/>
      <c r="AC1590" s="59" t="str">
        <f t="shared" si="156"/>
        <v>PHARMACY</v>
      </c>
      <c r="AD1590" s="79" t="str">
        <f t="shared" si="157"/>
        <v>PHARMACY-105</v>
      </c>
      <c r="AE1590" s="79" t="str">
        <f t="shared" si="158"/>
        <v>PHARMACY-105-2</v>
      </c>
      <c r="AF1590" s="27" t="s">
        <v>6472</v>
      </c>
      <c r="AG1590" s="21" t="str">
        <f t="shared" si="159"/>
        <v>105</v>
      </c>
      <c r="AH1590" s="144"/>
      <c r="AI1590" s="59" t="str">
        <f t="shared" si="160"/>
        <v>-</v>
      </c>
      <c r="AJ1590" s="21" t="str">
        <f t="shared" si="161"/>
        <v>-</v>
      </c>
      <c r="AK1590" s="144"/>
      <c r="AL1590" s="154"/>
      <c r="AM1590" s="154"/>
      <c r="AN1590" s="154"/>
      <c r="AO1590" s="154"/>
      <c r="AP1590" s="144"/>
    </row>
    <row r="1591" spans="9:42">
      <c r="I1591" s="144"/>
      <c r="J1591" s="154"/>
      <c r="K1591" s="154"/>
      <c r="L1591" s="144"/>
      <c r="M1591" s="144"/>
      <c r="N1591" s="144"/>
      <c r="O1591" s="144"/>
      <c r="P1591" s="144"/>
      <c r="Q1591" s="144"/>
      <c r="R1591" s="144"/>
      <c r="S1591" s="42" t="s">
        <v>6473</v>
      </c>
      <c r="T1591" s="26" t="s">
        <v>6474</v>
      </c>
      <c r="U1591" s="144"/>
      <c r="V1591" s="65"/>
      <c r="W1591" s="65"/>
      <c r="X1591" s="65"/>
      <c r="Y1591" s="65"/>
      <c r="Z1591" s="144"/>
      <c r="AA1591" s="49" t="s">
        <v>6475</v>
      </c>
      <c r="AB1591" s="144"/>
      <c r="AC1591" s="59" t="str">
        <f t="shared" si="156"/>
        <v>PHARMACY</v>
      </c>
      <c r="AD1591" s="79" t="str">
        <f t="shared" si="157"/>
        <v>PHARMACY-105</v>
      </c>
      <c r="AE1591" s="79" t="str">
        <f t="shared" si="158"/>
        <v>PHARMACY-105-3</v>
      </c>
      <c r="AF1591" s="27" t="s">
        <v>6475</v>
      </c>
      <c r="AG1591" s="21" t="str">
        <f t="shared" si="159"/>
        <v>105</v>
      </c>
      <c r="AH1591" s="144"/>
      <c r="AI1591" s="59" t="str">
        <f t="shared" si="160"/>
        <v>-</v>
      </c>
      <c r="AJ1591" s="21" t="str">
        <f t="shared" si="161"/>
        <v>-</v>
      </c>
      <c r="AK1591" s="144"/>
      <c r="AL1591" s="154"/>
      <c r="AM1591" s="154"/>
      <c r="AN1591" s="154"/>
      <c r="AO1591" s="154"/>
      <c r="AP1591" s="144"/>
    </row>
    <row r="1592" spans="9:42">
      <c r="I1592" s="144"/>
      <c r="J1592" s="154"/>
      <c r="K1592" s="154"/>
      <c r="L1592" s="144"/>
      <c r="M1592" s="144"/>
      <c r="N1592" s="144"/>
      <c r="O1592" s="144"/>
      <c r="P1592" s="144"/>
      <c r="Q1592" s="144"/>
      <c r="R1592" s="144"/>
      <c r="S1592" s="42" t="s">
        <v>6476</v>
      </c>
      <c r="T1592" s="26" t="s">
        <v>6477</v>
      </c>
      <c r="U1592" s="144"/>
      <c r="V1592" s="65"/>
      <c r="W1592" s="65"/>
      <c r="X1592" s="65"/>
      <c r="Y1592" s="65"/>
      <c r="Z1592" s="144"/>
      <c r="AA1592" s="49" t="s">
        <v>6478</v>
      </c>
      <c r="AB1592" s="144"/>
      <c r="AC1592" s="59" t="str">
        <f t="shared" si="156"/>
        <v>PHARMACY</v>
      </c>
      <c r="AD1592" s="79" t="str">
        <f t="shared" si="157"/>
        <v>PHARMACY-105</v>
      </c>
      <c r="AE1592" s="79" t="str">
        <f t="shared" si="158"/>
        <v>PHARMACY-105-4</v>
      </c>
      <c r="AF1592" s="27" t="s">
        <v>6478</v>
      </c>
      <c r="AG1592" s="21" t="str">
        <f t="shared" si="159"/>
        <v>105</v>
      </c>
      <c r="AH1592" s="144"/>
      <c r="AI1592" s="59" t="str">
        <f t="shared" si="160"/>
        <v>-</v>
      </c>
      <c r="AJ1592" s="21" t="str">
        <f t="shared" si="161"/>
        <v>-</v>
      </c>
      <c r="AK1592" s="144"/>
      <c r="AL1592" s="154"/>
      <c r="AM1592" s="154"/>
      <c r="AN1592" s="154"/>
      <c r="AO1592" s="154"/>
      <c r="AP1592" s="144"/>
    </row>
    <row r="1593" spans="9:42">
      <c r="I1593" s="144"/>
      <c r="J1593" s="154"/>
      <c r="K1593" s="154"/>
      <c r="L1593" s="144"/>
      <c r="M1593" s="144"/>
      <c r="N1593" s="144"/>
      <c r="O1593" s="144"/>
      <c r="P1593" s="144"/>
      <c r="Q1593" s="144"/>
      <c r="R1593" s="144"/>
      <c r="S1593" s="42" t="s">
        <v>6479</v>
      </c>
      <c r="T1593" s="26" t="s">
        <v>6480</v>
      </c>
      <c r="U1593" s="144"/>
      <c r="V1593" s="65"/>
      <c r="W1593" s="65"/>
      <c r="X1593" s="65"/>
      <c r="Y1593" s="65"/>
      <c r="Z1593" s="144"/>
      <c r="AA1593" s="49" t="s">
        <v>6481</v>
      </c>
      <c r="AB1593" s="144"/>
      <c r="AC1593" s="59" t="str">
        <f t="shared" si="156"/>
        <v>PHARMACY</v>
      </c>
      <c r="AD1593" s="79" t="str">
        <f t="shared" si="157"/>
        <v>PHARMACY-105</v>
      </c>
      <c r="AE1593" s="79" t="str">
        <f t="shared" si="158"/>
        <v>PHARMACY-105-5</v>
      </c>
      <c r="AF1593" s="27" t="s">
        <v>6481</v>
      </c>
      <c r="AG1593" s="21" t="str">
        <f t="shared" si="159"/>
        <v>105</v>
      </c>
      <c r="AH1593" s="144"/>
      <c r="AI1593" s="59" t="str">
        <f t="shared" si="160"/>
        <v>-</v>
      </c>
      <c r="AJ1593" s="21" t="str">
        <f t="shared" si="161"/>
        <v>-</v>
      </c>
      <c r="AK1593" s="144"/>
      <c r="AL1593" s="154"/>
      <c r="AM1593" s="154"/>
      <c r="AN1593" s="154"/>
      <c r="AO1593" s="154"/>
      <c r="AP1593" s="144"/>
    </row>
    <row r="1594" spans="9:42">
      <c r="I1594" s="144"/>
      <c r="J1594" s="154"/>
      <c r="K1594" s="154"/>
      <c r="L1594" s="144"/>
      <c r="M1594" s="144"/>
      <c r="N1594" s="144"/>
      <c r="O1594" s="144"/>
      <c r="P1594" s="144"/>
      <c r="Q1594" s="144"/>
      <c r="R1594" s="144"/>
      <c r="S1594" s="42" t="s">
        <v>6482</v>
      </c>
      <c r="T1594" s="26" t="s">
        <v>6483</v>
      </c>
      <c r="U1594" s="144"/>
      <c r="V1594" s="65"/>
      <c r="W1594" s="65"/>
      <c r="X1594" s="65"/>
      <c r="Y1594" s="65"/>
      <c r="Z1594" s="144"/>
      <c r="AA1594" s="49" t="s">
        <v>6484</v>
      </c>
      <c r="AB1594" s="144"/>
      <c r="AC1594" s="59" t="str">
        <f t="shared" si="156"/>
        <v>PHARMACY</v>
      </c>
      <c r="AD1594" s="79" t="str">
        <f t="shared" si="157"/>
        <v>PHARMACY-105</v>
      </c>
      <c r="AE1594" s="79" t="str">
        <f t="shared" si="158"/>
        <v>PHARMACY-105-6</v>
      </c>
      <c r="AF1594" s="27" t="s">
        <v>6484</v>
      </c>
      <c r="AG1594" s="21" t="str">
        <f t="shared" si="159"/>
        <v>105</v>
      </c>
      <c r="AH1594" s="144"/>
      <c r="AI1594" s="59" t="str">
        <f t="shared" si="160"/>
        <v>-</v>
      </c>
      <c r="AJ1594" s="21" t="str">
        <f t="shared" si="161"/>
        <v>-</v>
      </c>
      <c r="AK1594" s="144"/>
      <c r="AL1594" s="154"/>
      <c r="AM1594" s="154"/>
      <c r="AN1594" s="154"/>
      <c r="AO1594" s="154"/>
      <c r="AP1594" s="144"/>
    </row>
    <row r="1595" spans="9:42">
      <c r="I1595" s="144"/>
      <c r="J1595" s="154"/>
      <c r="K1595" s="154"/>
      <c r="L1595" s="144"/>
      <c r="M1595" s="144"/>
      <c r="N1595" s="144"/>
      <c r="O1595" s="144"/>
      <c r="P1595" s="144"/>
      <c r="Q1595" s="144"/>
      <c r="R1595" s="144"/>
      <c r="S1595" s="42" t="s">
        <v>6485</v>
      </c>
      <c r="T1595" s="26" t="s">
        <v>6486</v>
      </c>
      <c r="U1595" s="144"/>
      <c r="V1595" s="65"/>
      <c r="W1595" s="65"/>
      <c r="X1595" s="65"/>
      <c r="Y1595" s="65"/>
      <c r="Z1595" s="144"/>
      <c r="AA1595" s="49" t="s">
        <v>6487</v>
      </c>
      <c r="AB1595" s="144"/>
      <c r="AC1595" s="59" t="str">
        <f t="shared" si="156"/>
        <v>PHARMACY</v>
      </c>
      <c r="AD1595" s="79" t="str">
        <f t="shared" si="157"/>
        <v>PHARMACY-105</v>
      </c>
      <c r="AE1595" s="79" t="str">
        <f t="shared" si="158"/>
        <v>PHARMACY-105-7</v>
      </c>
      <c r="AF1595" s="27" t="s">
        <v>6487</v>
      </c>
      <c r="AG1595" s="21" t="str">
        <f t="shared" si="159"/>
        <v>105</v>
      </c>
      <c r="AH1595" s="144"/>
      <c r="AI1595" s="59" t="str">
        <f t="shared" si="160"/>
        <v>-</v>
      </c>
      <c r="AJ1595" s="21" t="str">
        <f t="shared" si="161"/>
        <v>-</v>
      </c>
      <c r="AK1595" s="144"/>
      <c r="AL1595" s="154"/>
      <c r="AM1595" s="154"/>
      <c r="AN1595" s="154"/>
      <c r="AO1595" s="154"/>
      <c r="AP1595" s="144"/>
    </row>
    <row r="1596" spans="9:42">
      <c r="I1596" s="144"/>
      <c r="J1596" s="154"/>
      <c r="K1596" s="154"/>
      <c r="L1596" s="144"/>
      <c r="M1596" s="144"/>
      <c r="N1596" s="144"/>
      <c r="O1596" s="144"/>
      <c r="P1596" s="144"/>
      <c r="Q1596" s="144"/>
      <c r="R1596" s="144"/>
      <c r="S1596" s="42" t="s">
        <v>6488</v>
      </c>
      <c r="T1596" s="26" t="s">
        <v>6489</v>
      </c>
      <c r="U1596" s="144"/>
      <c r="V1596" s="65"/>
      <c r="W1596" s="65"/>
      <c r="X1596" s="65"/>
      <c r="Y1596" s="65"/>
      <c r="Z1596" s="144"/>
      <c r="AA1596" s="49" t="s">
        <v>6490</v>
      </c>
      <c r="AB1596" s="144"/>
      <c r="AC1596" s="59" t="str">
        <f t="shared" si="156"/>
        <v>PHARMACY</v>
      </c>
      <c r="AD1596" s="79" t="str">
        <f t="shared" si="157"/>
        <v>PHARMACY-105</v>
      </c>
      <c r="AE1596" s="79" t="str">
        <f t="shared" si="158"/>
        <v>PHARMACY-105-8</v>
      </c>
      <c r="AF1596" s="27" t="s">
        <v>6490</v>
      </c>
      <c r="AG1596" s="21" t="str">
        <f t="shared" si="159"/>
        <v>105</v>
      </c>
      <c r="AH1596" s="144"/>
      <c r="AI1596" s="59" t="str">
        <f t="shared" si="160"/>
        <v>-</v>
      </c>
      <c r="AJ1596" s="21" t="str">
        <f t="shared" si="161"/>
        <v>-</v>
      </c>
      <c r="AK1596" s="144"/>
      <c r="AL1596" s="154"/>
      <c r="AM1596" s="154"/>
      <c r="AN1596" s="154"/>
      <c r="AO1596" s="154"/>
      <c r="AP1596" s="144"/>
    </row>
    <row r="1597" spans="9:42">
      <c r="I1597" s="144"/>
      <c r="J1597" s="154"/>
      <c r="K1597" s="154"/>
      <c r="L1597" s="144"/>
      <c r="M1597" s="144"/>
      <c r="N1597" s="144"/>
      <c r="O1597" s="144"/>
      <c r="P1597" s="144"/>
      <c r="Q1597" s="144"/>
      <c r="R1597" s="144"/>
      <c r="S1597" s="42" t="s">
        <v>6491</v>
      </c>
      <c r="T1597" s="26" t="s">
        <v>6492</v>
      </c>
      <c r="U1597" s="144"/>
      <c r="V1597" s="65"/>
      <c r="W1597" s="65"/>
      <c r="X1597" s="65"/>
      <c r="Y1597" s="65"/>
      <c r="Z1597" s="144"/>
      <c r="AA1597" s="49" t="s">
        <v>6493</v>
      </c>
      <c r="AB1597" s="144"/>
      <c r="AC1597" s="59" t="str">
        <f t="shared" si="156"/>
        <v>PHARMACY</v>
      </c>
      <c r="AD1597" s="79" t="str">
        <f t="shared" si="157"/>
        <v>PHARMACY-105</v>
      </c>
      <c r="AE1597" s="79" t="str">
        <f t="shared" si="158"/>
        <v>PHARMACY-105-9</v>
      </c>
      <c r="AF1597" s="27" t="s">
        <v>6493</v>
      </c>
      <c r="AG1597" s="21" t="str">
        <f t="shared" si="159"/>
        <v>105</v>
      </c>
      <c r="AH1597" s="144"/>
      <c r="AI1597" s="59" t="str">
        <f t="shared" si="160"/>
        <v>-</v>
      </c>
      <c r="AJ1597" s="21" t="str">
        <f t="shared" si="161"/>
        <v>-</v>
      </c>
      <c r="AK1597" s="144"/>
      <c r="AL1597" s="154"/>
      <c r="AM1597" s="154"/>
      <c r="AN1597" s="154"/>
      <c r="AO1597" s="154"/>
      <c r="AP1597" s="144"/>
    </row>
    <row r="1598" spans="9:42">
      <c r="I1598" s="144"/>
      <c r="J1598" s="154"/>
      <c r="K1598" s="154"/>
      <c r="L1598" s="144"/>
      <c r="M1598" s="144"/>
      <c r="N1598" s="144"/>
      <c r="O1598" s="144"/>
      <c r="P1598" s="144"/>
      <c r="Q1598" s="144"/>
      <c r="R1598" s="144"/>
      <c r="S1598" s="42" t="s">
        <v>6494</v>
      </c>
      <c r="T1598" s="26" t="s">
        <v>6495</v>
      </c>
      <c r="U1598" s="144"/>
      <c r="V1598" s="65"/>
      <c r="W1598" s="65"/>
      <c r="X1598" s="65"/>
      <c r="Y1598" s="65"/>
      <c r="Z1598" s="144"/>
      <c r="AA1598" s="49" t="s">
        <v>6496</v>
      </c>
      <c r="AB1598" s="144"/>
      <c r="AC1598" s="59" t="str">
        <f t="shared" si="156"/>
        <v>GSO</v>
      </c>
      <c r="AD1598" s="79" t="str">
        <f t="shared" si="157"/>
        <v>GSO-105</v>
      </c>
      <c r="AE1598" s="79" t="str">
        <f t="shared" si="158"/>
        <v>GSO-105-1</v>
      </c>
      <c r="AF1598" s="27" t="s">
        <v>6496</v>
      </c>
      <c r="AG1598" s="21" t="str">
        <f t="shared" si="159"/>
        <v>105</v>
      </c>
      <c r="AH1598" s="144"/>
      <c r="AI1598" s="59" t="str">
        <f t="shared" si="160"/>
        <v>-</v>
      </c>
      <c r="AJ1598" s="21" t="str">
        <f t="shared" si="161"/>
        <v>-</v>
      </c>
      <c r="AK1598" s="144"/>
      <c r="AL1598" s="154"/>
      <c r="AM1598" s="154"/>
      <c r="AN1598" s="154"/>
      <c r="AO1598" s="154"/>
      <c r="AP1598" s="144"/>
    </row>
    <row r="1599" spans="9:42">
      <c r="I1599" s="144"/>
      <c r="J1599" s="154"/>
      <c r="K1599" s="154"/>
      <c r="L1599" s="144"/>
      <c r="M1599" s="144"/>
      <c r="N1599" s="144"/>
      <c r="O1599" s="144"/>
      <c r="P1599" s="144"/>
      <c r="Q1599" s="144"/>
      <c r="R1599" s="144"/>
      <c r="S1599" s="42" t="s">
        <v>6497</v>
      </c>
      <c r="T1599" s="26" t="s">
        <v>6498</v>
      </c>
      <c r="U1599" s="144"/>
      <c r="V1599" s="65"/>
      <c r="W1599" s="65"/>
      <c r="X1599" s="65"/>
      <c r="Y1599" s="65"/>
      <c r="Z1599" s="144"/>
      <c r="AA1599" s="49" t="s">
        <v>6499</v>
      </c>
      <c r="AB1599" s="144"/>
      <c r="AC1599" s="59" t="str">
        <f t="shared" si="156"/>
        <v>GSO</v>
      </c>
      <c r="AD1599" s="79" t="str">
        <f t="shared" si="157"/>
        <v>GSO-105</v>
      </c>
      <c r="AE1599" s="79" t="str">
        <f t="shared" si="158"/>
        <v>GSO-105-2</v>
      </c>
      <c r="AF1599" s="27" t="s">
        <v>6499</v>
      </c>
      <c r="AG1599" s="21" t="str">
        <f t="shared" si="159"/>
        <v>105</v>
      </c>
      <c r="AH1599" s="144"/>
      <c r="AI1599" s="59" t="str">
        <f t="shared" si="160"/>
        <v>-</v>
      </c>
      <c r="AJ1599" s="21" t="str">
        <f t="shared" si="161"/>
        <v>-</v>
      </c>
      <c r="AK1599" s="144"/>
      <c r="AL1599" s="154"/>
      <c r="AM1599" s="154"/>
      <c r="AN1599" s="154"/>
      <c r="AO1599" s="154"/>
      <c r="AP1599" s="144"/>
    </row>
    <row r="1600" spans="9:42">
      <c r="I1600" s="144"/>
      <c r="J1600" s="154"/>
      <c r="K1600" s="154"/>
      <c r="L1600" s="144"/>
      <c r="M1600" s="144"/>
      <c r="N1600" s="144"/>
      <c r="O1600" s="144"/>
      <c r="P1600" s="144"/>
      <c r="Q1600" s="144"/>
      <c r="R1600" s="144"/>
      <c r="S1600" s="42" t="s">
        <v>6500</v>
      </c>
      <c r="T1600" s="26" t="s">
        <v>6501</v>
      </c>
      <c r="U1600" s="144"/>
      <c r="V1600" s="65"/>
      <c r="W1600" s="65"/>
      <c r="X1600" s="65"/>
      <c r="Y1600" s="65"/>
      <c r="Z1600" s="144"/>
      <c r="AA1600" s="49" t="s">
        <v>6502</v>
      </c>
      <c r="AB1600" s="144"/>
      <c r="AC1600" s="59" t="str">
        <f t="shared" si="156"/>
        <v>GSO</v>
      </c>
      <c r="AD1600" s="79" t="str">
        <f t="shared" si="157"/>
        <v>GSO-105</v>
      </c>
      <c r="AE1600" s="79" t="str">
        <f t="shared" si="158"/>
        <v>GSO-105-3</v>
      </c>
      <c r="AF1600" s="27" t="s">
        <v>6502</v>
      </c>
      <c r="AG1600" s="21" t="str">
        <f t="shared" si="159"/>
        <v>105</v>
      </c>
      <c r="AH1600" s="144"/>
      <c r="AI1600" s="59" t="str">
        <f t="shared" si="160"/>
        <v>-</v>
      </c>
      <c r="AJ1600" s="21" t="str">
        <f t="shared" si="161"/>
        <v>-</v>
      </c>
      <c r="AK1600" s="144"/>
      <c r="AL1600" s="154"/>
      <c r="AM1600" s="154"/>
      <c r="AN1600" s="154"/>
      <c r="AO1600" s="154"/>
      <c r="AP1600" s="144"/>
    </row>
    <row r="1601" spans="9:42">
      <c r="I1601" s="144"/>
      <c r="J1601" s="154"/>
      <c r="K1601" s="154"/>
      <c r="L1601" s="144"/>
      <c r="M1601" s="144"/>
      <c r="N1601" s="144"/>
      <c r="O1601" s="144"/>
      <c r="P1601" s="144"/>
      <c r="Q1601" s="144"/>
      <c r="R1601" s="144"/>
      <c r="S1601" s="42" t="s">
        <v>6503</v>
      </c>
      <c r="T1601" s="26" t="s">
        <v>6504</v>
      </c>
      <c r="U1601" s="144"/>
      <c r="V1601" s="65"/>
      <c r="W1601" s="65"/>
      <c r="X1601" s="65"/>
      <c r="Y1601" s="65"/>
      <c r="Z1601" s="144"/>
      <c r="AA1601" s="49" t="s">
        <v>6505</v>
      </c>
      <c r="AB1601" s="144"/>
      <c r="AC1601" s="59" t="str">
        <f t="shared" si="156"/>
        <v>GSO</v>
      </c>
      <c r="AD1601" s="79" t="str">
        <f t="shared" si="157"/>
        <v>GSO-105</v>
      </c>
      <c r="AE1601" s="79" t="str">
        <f t="shared" si="158"/>
        <v>GSO-105-4</v>
      </c>
      <c r="AF1601" s="27" t="s">
        <v>6505</v>
      </c>
      <c r="AG1601" s="21" t="str">
        <f t="shared" si="159"/>
        <v>105</v>
      </c>
      <c r="AH1601" s="144"/>
      <c r="AI1601" s="59" t="str">
        <f t="shared" si="160"/>
        <v>-</v>
      </c>
      <c r="AJ1601" s="21" t="str">
        <f t="shared" si="161"/>
        <v>-</v>
      </c>
      <c r="AK1601" s="144"/>
      <c r="AL1601" s="154"/>
      <c r="AM1601" s="154"/>
      <c r="AN1601" s="154"/>
      <c r="AO1601" s="154"/>
      <c r="AP1601" s="144"/>
    </row>
    <row r="1602" spans="9:42">
      <c r="I1602" s="144"/>
      <c r="J1602" s="154"/>
      <c r="K1602" s="154"/>
      <c r="L1602" s="144"/>
      <c r="M1602" s="144"/>
      <c r="N1602" s="144"/>
      <c r="O1602" s="144"/>
      <c r="P1602" s="144"/>
      <c r="Q1602" s="144"/>
      <c r="R1602" s="144"/>
      <c r="S1602" s="42" t="s">
        <v>6506</v>
      </c>
      <c r="T1602" s="26" t="s">
        <v>6507</v>
      </c>
      <c r="U1602" s="144"/>
      <c r="V1602" s="65"/>
      <c r="W1602" s="65"/>
      <c r="X1602" s="65"/>
      <c r="Y1602" s="65"/>
      <c r="Z1602" s="144"/>
      <c r="AA1602" s="49" t="s">
        <v>6508</v>
      </c>
      <c r="AB1602" s="144"/>
      <c r="AC1602" s="59" t="str">
        <f t="shared" si="156"/>
        <v>GSO</v>
      </c>
      <c r="AD1602" s="79" t="str">
        <f t="shared" si="157"/>
        <v>GSO-105</v>
      </c>
      <c r="AE1602" s="79" t="str">
        <f t="shared" si="158"/>
        <v>GSO-105-5</v>
      </c>
      <c r="AF1602" s="27" t="s">
        <v>6508</v>
      </c>
      <c r="AG1602" s="21" t="str">
        <f t="shared" si="159"/>
        <v>105</v>
      </c>
      <c r="AH1602" s="144"/>
      <c r="AI1602" s="59" t="str">
        <f t="shared" si="160"/>
        <v>-</v>
      </c>
      <c r="AJ1602" s="21" t="str">
        <f t="shared" si="161"/>
        <v>-</v>
      </c>
      <c r="AK1602" s="144"/>
      <c r="AL1602" s="154"/>
      <c r="AM1602" s="154"/>
      <c r="AN1602" s="154"/>
      <c r="AO1602" s="154"/>
      <c r="AP1602" s="144"/>
    </row>
    <row r="1603" spans="9:42">
      <c r="I1603" s="144"/>
      <c r="J1603" s="154"/>
      <c r="K1603" s="154"/>
      <c r="L1603" s="144"/>
      <c r="M1603" s="144"/>
      <c r="N1603" s="144"/>
      <c r="O1603" s="144"/>
      <c r="P1603" s="144"/>
      <c r="Q1603" s="144"/>
      <c r="R1603" s="144"/>
      <c r="S1603" s="42" t="s">
        <v>6509</v>
      </c>
      <c r="T1603" s="26" t="s">
        <v>6510</v>
      </c>
      <c r="U1603" s="144"/>
      <c r="V1603" s="65"/>
      <c r="W1603" s="65"/>
      <c r="X1603" s="65"/>
      <c r="Y1603" s="65"/>
      <c r="Z1603" s="144"/>
      <c r="AA1603" s="49" t="s">
        <v>6511</v>
      </c>
      <c r="AB1603" s="144"/>
      <c r="AC1603" s="59" t="str">
        <f t="shared" si="156"/>
        <v>GSO</v>
      </c>
      <c r="AD1603" s="79" t="str">
        <f t="shared" si="157"/>
        <v>GSO-105</v>
      </c>
      <c r="AE1603" s="79" t="str">
        <f t="shared" si="158"/>
        <v>GSO-105-6</v>
      </c>
      <c r="AF1603" s="27" t="s">
        <v>6511</v>
      </c>
      <c r="AG1603" s="21" t="str">
        <f t="shared" si="159"/>
        <v>105</v>
      </c>
      <c r="AH1603" s="144"/>
      <c r="AI1603" s="59" t="str">
        <f t="shared" si="160"/>
        <v>-</v>
      </c>
      <c r="AJ1603" s="21" t="str">
        <f t="shared" si="161"/>
        <v>-</v>
      </c>
      <c r="AK1603" s="144"/>
      <c r="AL1603" s="154"/>
      <c r="AM1603" s="154"/>
      <c r="AN1603" s="154"/>
      <c r="AO1603" s="154"/>
      <c r="AP1603" s="144"/>
    </row>
    <row r="1604" spans="9:42">
      <c r="I1604" s="144"/>
      <c r="J1604" s="154"/>
      <c r="K1604" s="154"/>
      <c r="L1604" s="144"/>
      <c r="M1604" s="144"/>
      <c r="N1604" s="144"/>
      <c r="O1604" s="144"/>
      <c r="P1604" s="144"/>
      <c r="Q1604" s="144"/>
      <c r="R1604" s="144"/>
      <c r="S1604" s="42" t="s">
        <v>6512</v>
      </c>
      <c r="T1604" s="26" t="s">
        <v>6513</v>
      </c>
      <c r="U1604" s="144"/>
      <c r="V1604" s="65"/>
      <c r="W1604" s="65"/>
      <c r="X1604" s="65"/>
      <c r="Y1604" s="65"/>
      <c r="Z1604" s="144"/>
      <c r="AA1604" s="49" t="s">
        <v>6514</v>
      </c>
      <c r="AB1604" s="144"/>
      <c r="AC1604" s="59" t="str">
        <f t="shared" si="156"/>
        <v>GSO</v>
      </c>
      <c r="AD1604" s="79" t="str">
        <f t="shared" si="157"/>
        <v>GSO-105</v>
      </c>
      <c r="AE1604" s="79" t="str">
        <f t="shared" si="158"/>
        <v>GSO-105-7</v>
      </c>
      <c r="AF1604" s="27" t="s">
        <v>6514</v>
      </c>
      <c r="AG1604" s="21" t="str">
        <f t="shared" si="159"/>
        <v>105</v>
      </c>
      <c r="AH1604" s="144"/>
      <c r="AI1604" s="59" t="str">
        <f t="shared" si="160"/>
        <v>-</v>
      </c>
      <c r="AJ1604" s="21" t="str">
        <f t="shared" si="161"/>
        <v>-</v>
      </c>
      <c r="AK1604" s="144"/>
      <c r="AL1604" s="154"/>
      <c r="AM1604" s="154"/>
      <c r="AN1604" s="154"/>
      <c r="AO1604" s="154"/>
      <c r="AP1604" s="144"/>
    </row>
    <row r="1605" spans="9:42">
      <c r="I1605" s="144"/>
      <c r="J1605" s="154"/>
      <c r="K1605" s="154"/>
      <c r="L1605" s="144"/>
      <c r="M1605" s="144"/>
      <c r="N1605" s="144"/>
      <c r="O1605" s="144"/>
      <c r="P1605" s="144"/>
      <c r="Q1605" s="144"/>
      <c r="R1605" s="144"/>
      <c r="S1605" s="42" t="s">
        <v>6515</v>
      </c>
      <c r="T1605" s="26" t="s">
        <v>6516</v>
      </c>
      <c r="U1605" s="144"/>
      <c r="V1605" s="65"/>
      <c r="W1605" s="65"/>
      <c r="X1605" s="65"/>
      <c r="Y1605" s="65"/>
      <c r="Z1605" s="144"/>
      <c r="AA1605" s="49" t="s">
        <v>6517</v>
      </c>
      <c r="AB1605" s="144"/>
      <c r="AC1605" s="59" t="str">
        <f t="shared" si="156"/>
        <v>GSO</v>
      </c>
      <c r="AD1605" s="79" t="str">
        <f t="shared" si="157"/>
        <v>GSO-105</v>
      </c>
      <c r="AE1605" s="79" t="str">
        <f t="shared" si="158"/>
        <v>GSO-105-8</v>
      </c>
      <c r="AF1605" s="27" t="s">
        <v>6517</v>
      </c>
      <c r="AG1605" s="21" t="str">
        <f t="shared" si="159"/>
        <v>105</v>
      </c>
      <c r="AH1605" s="144"/>
      <c r="AI1605" s="59" t="str">
        <f t="shared" si="160"/>
        <v>-</v>
      </c>
      <c r="AJ1605" s="21" t="str">
        <f t="shared" si="161"/>
        <v>-</v>
      </c>
      <c r="AK1605" s="144"/>
      <c r="AL1605" s="154"/>
      <c r="AM1605" s="154"/>
      <c r="AN1605" s="154"/>
      <c r="AO1605" s="154"/>
      <c r="AP1605" s="144"/>
    </row>
    <row r="1606" spans="9:42">
      <c r="I1606" s="144"/>
      <c r="J1606" s="154"/>
      <c r="K1606" s="154"/>
      <c r="L1606" s="144"/>
      <c r="M1606" s="144"/>
      <c r="N1606" s="144"/>
      <c r="O1606" s="144"/>
      <c r="P1606" s="144"/>
      <c r="Q1606" s="144"/>
      <c r="R1606" s="144"/>
      <c r="S1606" s="42" t="s">
        <v>6518</v>
      </c>
      <c r="T1606" s="26" t="s">
        <v>6519</v>
      </c>
      <c r="U1606" s="144"/>
      <c r="V1606" s="65"/>
      <c r="W1606" s="65"/>
      <c r="X1606" s="65"/>
      <c r="Y1606" s="65"/>
      <c r="Z1606" s="144"/>
      <c r="AA1606" s="49" t="s">
        <v>6520</v>
      </c>
      <c r="AB1606" s="144"/>
      <c r="AC1606" s="59" t="str">
        <f t="shared" ref="AC1606:AC1669" si="162">CodesFormula_1</f>
        <v>GSO</v>
      </c>
      <c r="AD1606" s="79" t="str">
        <f t="shared" ref="AD1606:AD1669" si="163">CodesFormula_2</f>
        <v>GSO-105</v>
      </c>
      <c r="AE1606" s="79" t="str">
        <f t="shared" ref="AE1606:AE1669" si="164">CodesFormula_3</f>
        <v>GSO-105-9</v>
      </c>
      <c r="AF1606" s="27" t="s">
        <v>6520</v>
      </c>
      <c r="AG1606" s="21" t="str">
        <f t="shared" ref="AG1606:AG1669" si="165">CodesFormula_4</f>
        <v>105</v>
      </c>
      <c r="AH1606" s="144"/>
      <c r="AI1606" s="59" t="str">
        <f t="shared" ref="AI1606:AI1669" si="166">CodesFormula_5</f>
        <v>-</v>
      </c>
      <c r="AJ1606" s="21" t="str">
        <f t="shared" ref="AJ1606:AJ1669" si="167">CodesFormula_6</f>
        <v>-</v>
      </c>
      <c r="AK1606" s="144"/>
      <c r="AL1606" s="154"/>
      <c r="AM1606" s="154"/>
      <c r="AN1606" s="154"/>
      <c r="AO1606" s="154"/>
      <c r="AP1606" s="144"/>
    </row>
    <row r="1607" spans="9:42">
      <c r="I1607" s="144"/>
      <c r="J1607" s="154"/>
      <c r="K1607" s="154"/>
      <c r="L1607" s="144"/>
      <c r="M1607" s="144"/>
      <c r="N1607" s="144"/>
      <c r="O1607" s="144"/>
      <c r="P1607" s="144"/>
      <c r="Q1607" s="144"/>
      <c r="R1607" s="144"/>
      <c r="S1607" s="42" t="s">
        <v>6521</v>
      </c>
      <c r="T1607" s="26" t="s">
        <v>6522</v>
      </c>
      <c r="U1607" s="144"/>
      <c r="V1607" s="65"/>
      <c r="W1607" s="65"/>
      <c r="X1607" s="65"/>
      <c r="Y1607" s="65"/>
      <c r="Z1607" s="144"/>
      <c r="AA1607" s="49" t="s">
        <v>6523</v>
      </c>
      <c r="AB1607" s="144"/>
      <c r="AC1607" s="59" t="str">
        <f t="shared" si="162"/>
        <v>GSO</v>
      </c>
      <c r="AD1607" s="79" t="str">
        <f t="shared" si="163"/>
        <v>GSO-105</v>
      </c>
      <c r="AE1607" s="79" t="str">
        <f t="shared" si="164"/>
        <v>GSO-105-10</v>
      </c>
      <c r="AF1607" s="27" t="s">
        <v>6523</v>
      </c>
      <c r="AG1607" s="21" t="str">
        <f t="shared" si="165"/>
        <v>105</v>
      </c>
      <c r="AH1607" s="144"/>
      <c r="AI1607" s="59" t="str">
        <f t="shared" si="166"/>
        <v>-</v>
      </c>
      <c r="AJ1607" s="21" t="str">
        <f t="shared" si="167"/>
        <v>-</v>
      </c>
      <c r="AK1607" s="144"/>
      <c r="AL1607" s="154"/>
      <c r="AM1607" s="154"/>
      <c r="AN1607" s="154"/>
      <c r="AO1607" s="154"/>
      <c r="AP1607" s="144"/>
    </row>
    <row r="1608" spans="9:42">
      <c r="I1608" s="144"/>
      <c r="J1608" s="154"/>
      <c r="K1608" s="154"/>
      <c r="L1608" s="144"/>
      <c r="M1608" s="144"/>
      <c r="N1608" s="144"/>
      <c r="O1608" s="144"/>
      <c r="P1608" s="144"/>
      <c r="Q1608" s="144"/>
      <c r="R1608" s="144"/>
      <c r="S1608" s="42" t="s">
        <v>6524</v>
      </c>
      <c r="T1608" s="26" t="s">
        <v>6525</v>
      </c>
      <c r="U1608" s="144"/>
      <c r="V1608" s="65"/>
      <c r="W1608" s="65"/>
      <c r="X1608" s="65"/>
      <c r="Y1608" s="65"/>
      <c r="Z1608" s="144"/>
      <c r="AA1608" s="49" t="s">
        <v>6526</v>
      </c>
      <c r="AB1608" s="144"/>
      <c r="AC1608" s="59" t="str">
        <f t="shared" si="162"/>
        <v>GSO</v>
      </c>
      <c r="AD1608" s="79" t="str">
        <f t="shared" si="163"/>
        <v>GSO-105</v>
      </c>
      <c r="AE1608" s="79" t="str">
        <f t="shared" si="164"/>
        <v>GSO-105-11</v>
      </c>
      <c r="AF1608" s="27" t="s">
        <v>6526</v>
      </c>
      <c r="AG1608" s="21" t="str">
        <f t="shared" si="165"/>
        <v>105</v>
      </c>
      <c r="AH1608" s="144"/>
      <c r="AI1608" s="59" t="str">
        <f t="shared" si="166"/>
        <v>-</v>
      </c>
      <c r="AJ1608" s="21" t="str">
        <f t="shared" si="167"/>
        <v>-</v>
      </c>
      <c r="AK1608" s="144"/>
      <c r="AL1608" s="154"/>
      <c r="AM1608" s="154"/>
      <c r="AN1608" s="154"/>
      <c r="AO1608" s="154"/>
      <c r="AP1608" s="144"/>
    </row>
    <row r="1609" spans="9:42">
      <c r="I1609" s="144"/>
      <c r="J1609" s="154"/>
      <c r="K1609" s="154"/>
      <c r="L1609" s="144"/>
      <c r="M1609" s="144"/>
      <c r="N1609" s="144"/>
      <c r="O1609" s="144"/>
      <c r="P1609" s="144"/>
      <c r="Q1609" s="144"/>
      <c r="R1609" s="144"/>
      <c r="S1609" s="42" t="s">
        <v>6527</v>
      </c>
      <c r="T1609" s="26" t="s">
        <v>6528</v>
      </c>
      <c r="U1609" s="144"/>
      <c r="V1609" s="65"/>
      <c r="W1609" s="65"/>
      <c r="X1609" s="65"/>
      <c r="Y1609" s="65"/>
      <c r="Z1609" s="144"/>
      <c r="AA1609" s="49" t="s">
        <v>6529</v>
      </c>
      <c r="AB1609" s="144"/>
      <c r="AC1609" s="59" t="str">
        <f t="shared" si="162"/>
        <v>RESECDEV</v>
      </c>
      <c r="AD1609" s="79" t="str">
        <f t="shared" si="163"/>
        <v>RESECDEV-105</v>
      </c>
      <c r="AE1609" s="79" t="str">
        <f t="shared" si="164"/>
        <v>RESECDEV-105-1</v>
      </c>
      <c r="AF1609" s="27" t="s">
        <v>6529</v>
      </c>
      <c r="AG1609" s="21" t="str">
        <f t="shared" si="165"/>
        <v>105</v>
      </c>
      <c r="AH1609" s="144"/>
      <c r="AI1609" s="59" t="str">
        <f t="shared" si="166"/>
        <v>-</v>
      </c>
      <c r="AJ1609" s="21" t="str">
        <f t="shared" si="167"/>
        <v>-</v>
      </c>
      <c r="AK1609" s="144"/>
      <c r="AL1609" s="154"/>
      <c r="AM1609" s="154"/>
      <c r="AN1609" s="154"/>
      <c r="AO1609" s="154"/>
      <c r="AP1609" s="144"/>
    </row>
    <row r="1610" spans="9:42">
      <c r="I1610" s="144"/>
      <c r="J1610" s="154"/>
      <c r="K1610" s="154"/>
      <c r="L1610" s="144"/>
      <c r="M1610" s="144"/>
      <c r="N1610" s="144"/>
      <c r="O1610" s="144"/>
      <c r="P1610" s="144"/>
      <c r="Q1610" s="144"/>
      <c r="R1610" s="144"/>
      <c r="S1610" s="42" t="s">
        <v>6530</v>
      </c>
      <c r="T1610" s="26" t="s">
        <v>6531</v>
      </c>
      <c r="U1610" s="144"/>
      <c r="V1610" s="65"/>
      <c r="W1610" s="65"/>
      <c r="X1610" s="65"/>
      <c r="Y1610" s="65"/>
      <c r="Z1610" s="144"/>
      <c r="AA1610" s="49" t="s">
        <v>6532</v>
      </c>
      <c r="AB1610" s="144"/>
      <c r="AC1610" s="59" t="str">
        <f t="shared" si="162"/>
        <v>CELS</v>
      </c>
      <c r="AD1610" s="79" t="str">
        <f t="shared" si="163"/>
        <v>CELS-105</v>
      </c>
      <c r="AE1610" s="79" t="str">
        <f t="shared" si="164"/>
        <v>CELS-105-11</v>
      </c>
      <c r="AF1610" s="27" t="s">
        <v>6532</v>
      </c>
      <c r="AG1610" s="21" t="str">
        <f t="shared" si="165"/>
        <v>105</v>
      </c>
      <c r="AH1610" s="144"/>
      <c r="AI1610" s="59" t="str">
        <f t="shared" si="166"/>
        <v>-</v>
      </c>
      <c r="AJ1610" s="21" t="str">
        <f t="shared" si="167"/>
        <v>-</v>
      </c>
      <c r="AK1610" s="144"/>
      <c r="AL1610" s="154"/>
      <c r="AM1610" s="154"/>
      <c r="AN1610" s="154"/>
      <c r="AO1610" s="154"/>
      <c r="AP1610" s="144"/>
    </row>
    <row r="1611" spans="9:42">
      <c r="I1611" s="144"/>
      <c r="J1611" s="154"/>
      <c r="K1611" s="154"/>
      <c r="L1611" s="144"/>
      <c r="M1611" s="144"/>
      <c r="N1611" s="144"/>
      <c r="O1611" s="144"/>
      <c r="P1611" s="144"/>
      <c r="Q1611" s="144"/>
      <c r="R1611" s="144"/>
      <c r="S1611" s="42" t="s">
        <v>6533</v>
      </c>
      <c r="T1611" s="26" t="s">
        <v>6534</v>
      </c>
      <c r="U1611" s="144"/>
      <c r="V1611" s="65"/>
      <c r="W1611" s="65"/>
      <c r="X1611" s="65"/>
      <c r="Y1611" s="65"/>
      <c r="Z1611" s="144"/>
      <c r="AA1611" s="49" t="s">
        <v>6535</v>
      </c>
      <c r="AB1611" s="144"/>
      <c r="AC1611" s="59" t="str">
        <f t="shared" si="162"/>
        <v>ITS</v>
      </c>
      <c r="AD1611" s="79" t="str">
        <f t="shared" si="163"/>
        <v>ITS-105</v>
      </c>
      <c r="AE1611" s="79" t="str">
        <f t="shared" si="164"/>
        <v>ITS-105-1</v>
      </c>
      <c r="AF1611" s="27" t="s">
        <v>6535</v>
      </c>
      <c r="AG1611" s="21" t="str">
        <f t="shared" si="165"/>
        <v>105</v>
      </c>
      <c r="AH1611" s="144"/>
      <c r="AI1611" s="59" t="str">
        <f t="shared" si="166"/>
        <v>-</v>
      </c>
      <c r="AJ1611" s="21" t="str">
        <f t="shared" si="167"/>
        <v>-</v>
      </c>
      <c r="AK1611" s="144"/>
      <c r="AL1611" s="154"/>
      <c r="AM1611" s="154"/>
      <c r="AN1611" s="154"/>
      <c r="AO1611" s="154"/>
      <c r="AP1611" s="144"/>
    </row>
    <row r="1612" spans="9:42">
      <c r="I1612" s="144"/>
      <c r="J1612" s="154"/>
      <c r="K1612" s="154"/>
      <c r="L1612" s="144"/>
      <c r="M1612" s="144"/>
      <c r="N1612" s="144"/>
      <c r="O1612" s="144"/>
      <c r="P1612" s="144"/>
      <c r="Q1612" s="144"/>
      <c r="R1612" s="144"/>
      <c r="S1612" s="42" t="s">
        <v>6536</v>
      </c>
      <c r="T1612" s="26" t="s">
        <v>6537</v>
      </c>
      <c r="U1612" s="144"/>
      <c r="V1612" s="65"/>
      <c r="W1612" s="65"/>
      <c r="X1612" s="65"/>
      <c r="Y1612" s="65"/>
      <c r="Z1612" s="144"/>
      <c r="AA1612" s="49" t="s">
        <v>6538</v>
      </c>
      <c r="AB1612" s="144"/>
      <c r="AC1612" s="59" t="str">
        <f t="shared" si="162"/>
        <v>ITS</v>
      </c>
      <c r="AD1612" s="79" t="str">
        <f t="shared" si="163"/>
        <v>ITS-105</v>
      </c>
      <c r="AE1612" s="79" t="str">
        <f t="shared" si="164"/>
        <v>ITS-105-2</v>
      </c>
      <c r="AF1612" s="27" t="s">
        <v>6538</v>
      </c>
      <c r="AG1612" s="21" t="str">
        <f t="shared" si="165"/>
        <v>105</v>
      </c>
      <c r="AH1612" s="144"/>
      <c r="AI1612" s="59" t="str">
        <f t="shared" si="166"/>
        <v>-</v>
      </c>
      <c r="AJ1612" s="21" t="str">
        <f t="shared" si="167"/>
        <v>-</v>
      </c>
      <c r="AK1612" s="144"/>
      <c r="AL1612" s="154"/>
      <c r="AM1612" s="154"/>
      <c r="AN1612" s="154"/>
      <c r="AO1612" s="154"/>
      <c r="AP1612" s="144"/>
    </row>
    <row r="1613" spans="9:42">
      <c r="I1613" s="144"/>
      <c r="J1613" s="154"/>
      <c r="K1613" s="154"/>
      <c r="L1613" s="144"/>
      <c r="M1613" s="144"/>
      <c r="N1613" s="144"/>
      <c r="O1613" s="144"/>
      <c r="P1613" s="144"/>
      <c r="Q1613" s="144"/>
      <c r="R1613" s="144"/>
      <c r="S1613" s="42" t="s">
        <v>6539</v>
      </c>
      <c r="T1613" s="26" t="s">
        <v>6540</v>
      </c>
      <c r="U1613" s="144"/>
      <c r="V1613" s="65"/>
      <c r="W1613" s="65"/>
      <c r="X1613" s="65"/>
      <c r="Y1613" s="65"/>
      <c r="Z1613" s="144"/>
      <c r="AA1613" s="49" t="s">
        <v>6541</v>
      </c>
      <c r="AB1613" s="144"/>
      <c r="AC1613" s="59" t="str">
        <f t="shared" si="162"/>
        <v>LIBRARY</v>
      </c>
      <c r="AD1613" s="79" t="str">
        <f t="shared" si="163"/>
        <v>LIBRARY-105</v>
      </c>
      <c r="AE1613" s="79" t="str">
        <f t="shared" si="164"/>
        <v>LIBRARY-105-1</v>
      </c>
      <c r="AF1613" s="27" t="s">
        <v>6541</v>
      </c>
      <c r="AG1613" s="21" t="str">
        <f t="shared" si="165"/>
        <v>105</v>
      </c>
      <c r="AH1613" s="144"/>
      <c r="AI1613" s="59" t="str">
        <f t="shared" si="166"/>
        <v>-</v>
      </c>
      <c r="AJ1613" s="21" t="str">
        <f t="shared" si="167"/>
        <v>-</v>
      </c>
      <c r="AK1613" s="144"/>
      <c r="AL1613" s="154"/>
      <c r="AM1613" s="154"/>
      <c r="AN1613" s="154"/>
      <c r="AO1613" s="154"/>
      <c r="AP1613" s="144"/>
    </row>
    <row r="1614" spans="9:42">
      <c r="I1614" s="144"/>
      <c r="J1614" s="154"/>
      <c r="K1614" s="154"/>
      <c r="L1614" s="144"/>
      <c r="M1614" s="144"/>
      <c r="N1614" s="144"/>
      <c r="O1614" s="144"/>
      <c r="P1614" s="144"/>
      <c r="Q1614" s="144"/>
      <c r="R1614" s="144"/>
      <c r="S1614" s="42" t="s">
        <v>6542</v>
      </c>
      <c r="T1614" s="26" t="s">
        <v>6543</v>
      </c>
      <c r="U1614" s="144"/>
      <c r="V1614" s="65"/>
      <c r="W1614" s="65"/>
      <c r="X1614" s="65"/>
      <c r="Y1614" s="65"/>
      <c r="Z1614" s="144"/>
      <c r="AA1614" s="49" t="s">
        <v>6544</v>
      </c>
      <c r="AB1614" s="144"/>
      <c r="AC1614" s="59" t="str">
        <f t="shared" si="162"/>
        <v>PROPSUPP</v>
      </c>
      <c r="AD1614" s="79" t="str">
        <f t="shared" si="163"/>
        <v>PROPSUPP-105</v>
      </c>
      <c r="AE1614" s="79" t="str">
        <f t="shared" si="164"/>
        <v>PROPSUPP-105-1</v>
      </c>
      <c r="AF1614" s="27" t="s">
        <v>6544</v>
      </c>
      <c r="AG1614" s="21" t="str">
        <f t="shared" si="165"/>
        <v>105</v>
      </c>
      <c r="AH1614" s="144"/>
      <c r="AI1614" s="59" t="str">
        <f t="shared" si="166"/>
        <v>-</v>
      </c>
      <c r="AJ1614" s="21" t="str">
        <f t="shared" si="167"/>
        <v>-</v>
      </c>
      <c r="AK1614" s="144"/>
      <c r="AL1614" s="154"/>
      <c r="AM1614" s="154"/>
      <c r="AN1614" s="154"/>
      <c r="AO1614" s="154"/>
      <c r="AP1614" s="144"/>
    </row>
    <row r="1615" spans="9:42">
      <c r="I1615" s="144"/>
      <c r="J1615" s="154"/>
      <c r="K1615" s="154"/>
      <c r="L1615" s="144"/>
      <c r="M1615" s="144"/>
      <c r="N1615" s="144"/>
      <c r="O1615" s="144"/>
      <c r="P1615" s="144"/>
      <c r="Q1615" s="144"/>
      <c r="R1615" s="144"/>
      <c r="S1615" s="42" t="s">
        <v>6545</v>
      </c>
      <c r="T1615" s="26" t="s">
        <v>6546</v>
      </c>
      <c r="U1615" s="144"/>
      <c r="V1615" s="65"/>
      <c r="W1615" s="65"/>
      <c r="X1615" s="65"/>
      <c r="Y1615" s="65"/>
      <c r="Z1615" s="144"/>
      <c r="AA1615" s="49" t="s">
        <v>6547</v>
      </c>
      <c r="AB1615" s="144"/>
      <c r="AC1615" s="59" t="str">
        <f t="shared" si="162"/>
        <v>ALLOTHER</v>
      </c>
      <c r="AD1615" s="79" t="str">
        <f t="shared" si="163"/>
        <v>ALLOTHER-106</v>
      </c>
      <c r="AE1615" s="79" t="str">
        <f t="shared" si="164"/>
        <v>ALLOTHER-106-1</v>
      </c>
      <c r="AF1615" s="27" t="s">
        <v>6547</v>
      </c>
      <c r="AG1615" s="21" t="str">
        <f t="shared" si="165"/>
        <v>106</v>
      </c>
      <c r="AH1615" s="144"/>
      <c r="AI1615" s="59" t="str">
        <f t="shared" si="166"/>
        <v>-</v>
      </c>
      <c r="AJ1615" s="21" t="str">
        <f t="shared" si="167"/>
        <v>-</v>
      </c>
      <c r="AK1615" s="144"/>
      <c r="AL1615" s="154"/>
      <c r="AM1615" s="154"/>
      <c r="AN1615" s="154"/>
      <c r="AO1615" s="154"/>
      <c r="AP1615" s="144"/>
    </row>
    <row r="1616" spans="9:42">
      <c r="I1616" s="144"/>
      <c r="J1616" s="154"/>
      <c r="K1616" s="154"/>
      <c r="L1616" s="144"/>
      <c r="M1616" s="144"/>
      <c r="N1616" s="144"/>
      <c r="O1616" s="144"/>
      <c r="P1616" s="144"/>
      <c r="Q1616" s="144"/>
      <c r="R1616" s="144"/>
      <c r="S1616" s="42" t="s">
        <v>6548</v>
      </c>
      <c r="T1616" s="26" t="s">
        <v>6549</v>
      </c>
      <c r="U1616" s="144"/>
      <c r="V1616" s="65"/>
      <c r="W1616" s="65"/>
      <c r="X1616" s="65"/>
      <c r="Y1616" s="65"/>
      <c r="Z1616" s="144"/>
      <c r="AA1616" s="49" t="s">
        <v>6550</v>
      </c>
      <c r="AB1616" s="144"/>
      <c r="AC1616" s="59" t="str">
        <f t="shared" si="162"/>
        <v>ALLOTHER</v>
      </c>
      <c r="AD1616" s="79" t="str">
        <f t="shared" si="163"/>
        <v>ALLOTHER-106</v>
      </c>
      <c r="AE1616" s="79" t="str">
        <f t="shared" si="164"/>
        <v>ALLOTHER-106-2</v>
      </c>
      <c r="AF1616" s="27" t="s">
        <v>6550</v>
      </c>
      <c r="AG1616" s="21" t="str">
        <f t="shared" si="165"/>
        <v>106</v>
      </c>
      <c r="AH1616" s="144"/>
      <c r="AI1616" s="59" t="str">
        <f t="shared" si="166"/>
        <v>-</v>
      </c>
      <c r="AJ1616" s="21" t="str">
        <f t="shared" si="167"/>
        <v>-</v>
      </c>
      <c r="AK1616" s="144"/>
      <c r="AL1616" s="154"/>
      <c r="AM1616" s="154"/>
      <c r="AN1616" s="154"/>
      <c r="AO1616" s="154"/>
      <c r="AP1616" s="144"/>
    </row>
    <row r="1617" spans="9:42">
      <c r="I1617" s="144"/>
      <c r="J1617" s="154"/>
      <c r="K1617" s="154"/>
      <c r="L1617" s="144"/>
      <c r="M1617" s="144"/>
      <c r="N1617" s="144"/>
      <c r="O1617" s="144"/>
      <c r="P1617" s="144"/>
      <c r="Q1617" s="144"/>
      <c r="R1617" s="144"/>
      <c r="S1617" s="42" t="s">
        <v>6551</v>
      </c>
      <c r="T1617" s="26" t="s">
        <v>6552</v>
      </c>
      <c r="U1617" s="144"/>
      <c r="V1617" s="65"/>
      <c r="W1617" s="65"/>
      <c r="X1617" s="65"/>
      <c r="Y1617" s="65"/>
      <c r="Z1617" s="144"/>
      <c r="AA1617" s="49" t="s">
        <v>6553</v>
      </c>
      <c r="AB1617" s="144"/>
      <c r="AC1617" s="59" t="str">
        <f t="shared" si="162"/>
        <v>ALLOTHER</v>
      </c>
      <c r="AD1617" s="79" t="str">
        <f t="shared" si="163"/>
        <v>ALLOTHER-106</v>
      </c>
      <c r="AE1617" s="79" t="str">
        <f t="shared" si="164"/>
        <v>ALLOTHER-106-3</v>
      </c>
      <c r="AF1617" s="27" t="s">
        <v>6553</v>
      </c>
      <c r="AG1617" s="21" t="str">
        <f t="shared" si="165"/>
        <v>106</v>
      </c>
      <c r="AH1617" s="144"/>
      <c r="AI1617" s="59" t="str">
        <f t="shared" si="166"/>
        <v>-</v>
      </c>
      <c r="AJ1617" s="21" t="str">
        <f t="shared" si="167"/>
        <v>-</v>
      </c>
      <c r="AK1617" s="144"/>
      <c r="AL1617" s="154"/>
      <c r="AM1617" s="154"/>
      <c r="AN1617" s="154"/>
      <c r="AO1617" s="154"/>
      <c r="AP1617" s="144"/>
    </row>
    <row r="1618" spans="9:42">
      <c r="I1618" s="144"/>
      <c r="J1618" s="154"/>
      <c r="K1618" s="154"/>
      <c r="L1618" s="144"/>
      <c r="M1618" s="144"/>
      <c r="N1618" s="144"/>
      <c r="O1618" s="144"/>
      <c r="P1618" s="144"/>
      <c r="Q1618" s="144"/>
      <c r="R1618" s="144"/>
      <c r="S1618" s="42" t="s">
        <v>6554</v>
      </c>
      <c r="T1618" s="26" t="s">
        <v>6555</v>
      </c>
      <c r="U1618" s="144"/>
      <c r="V1618" s="65"/>
      <c r="W1618" s="65"/>
      <c r="X1618" s="65"/>
      <c r="Y1618" s="65"/>
      <c r="Z1618" s="144"/>
      <c r="AA1618" s="49" t="s">
        <v>6556</v>
      </c>
      <c r="AB1618" s="144"/>
      <c r="AC1618" s="59" t="str">
        <f t="shared" si="162"/>
        <v>ALLOTHER</v>
      </c>
      <c r="AD1618" s="79" t="str">
        <f t="shared" si="163"/>
        <v>ALLOTHER-106</v>
      </c>
      <c r="AE1618" s="79" t="str">
        <f t="shared" si="164"/>
        <v>ALLOTHER-106-4</v>
      </c>
      <c r="AF1618" s="27" t="s">
        <v>6556</v>
      </c>
      <c r="AG1618" s="21" t="str">
        <f t="shared" si="165"/>
        <v>106</v>
      </c>
      <c r="AH1618" s="144"/>
      <c r="AI1618" s="59" t="str">
        <f t="shared" si="166"/>
        <v>-</v>
      </c>
      <c r="AJ1618" s="21" t="str">
        <f t="shared" si="167"/>
        <v>-</v>
      </c>
      <c r="AK1618" s="144"/>
      <c r="AL1618" s="154"/>
      <c r="AM1618" s="154"/>
      <c r="AN1618" s="154"/>
      <c r="AO1618" s="154"/>
      <c r="AP1618" s="144"/>
    </row>
    <row r="1619" spans="9:42">
      <c r="I1619" s="144"/>
      <c r="J1619" s="154"/>
      <c r="K1619" s="154"/>
      <c r="L1619" s="144"/>
      <c r="M1619" s="144"/>
      <c r="N1619" s="144"/>
      <c r="O1619" s="144"/>
      <c r="P1619" s="144"/>
      <c r="Q1619" s="144"/>
      <c r="R1619" s="144"/>
      <c r="S1619" s="42" t="s">
        <v>6557</v>
      </c>
      <c r="T1619" s="26" t="s">
        <v>6558</v>
      </c>
      <c r="U1619" s="144"/>
      <c r="V1619" s="65"/>
      <c r="W1619" s="65"/>
      <c r="X1619" s="65"/>
      <c r="Y1619" s="65"/>
      <c r="Z1619" s="144"/>
      <c r="AA1619" s="49" t="s">
        <v>6559</v>
      </c>
      <c r="AB1619" s="144"/>
      <c r="AC1619" s="59" t="str">
        <f t="shared" si="162"/>
        <v>ALLOTHER</v>
      </c>
      <c r="AD1619" s="79" t="str">
        <f t="shared" si="163"/>
        <v>ALLOTHER-106</v>
      </c>
      <c r="AE1619" s="79" t="str">
        <f t="shared" si="164"/>
        <v>ALLOTHER-106-5</v>
      </c>
      <c r="AF1619" s="27" t="s">
        <v>6559</v>
      </c>
      <c r="AG1619" s="21" t="str">
        <f t="shared" si="165"/>
        <v>106</v>
      </c>
      <c r="AH1619" s="144"/>
      <c r="AI1619" s="59" t="str">
        <f t="shared" si="166"/>
        <v>-</v>
      </c>
      <c r="AJ1619" s="21" t="str">
        <f t="shared" si="167"/>
        <v>-</v>
      </c>
      <c r="AK1619" s="144"/>
      <c r="AL1619" s="154"/>
      <c r="AM1619" s="154"/>
      <c r="AN1619" s="154"/>
      <c r="AO1619" s="154"/>
      <c r="AP1619" s="144"/>
    </row>
    <row r="1620" spans="9:42">
      <c r="I1620" s="144"/>
      <c r="J1620" s="154"/>
      <c r="K1620" s="154"/>
      <c r="L1620" s="144"/>
      <c r="M1620" s="144"/>
      <c r="N1620" s="144"/>
      <c r="O1620" s="144"/>
      <c r="P1620" s="144"/>
      <c r="Q1620" s="144"/>
      <c r="R1620" s="144"/>
      <c r="S1620" s="42" t="s">
        <v>6560</v>
      </c>
      <c r="T1620" s="26" t="s">
        <v>6561</v>
      </c>
      <c r="U1620" s="144"/>
      <c r="V1620" s="65"/>
      <c r="W1620" s="65"/>
      <c r="X1620" s="65"/>
      <c r="Y1620" s="65"/>
      <c r="Z1620" s="144"/>
      <c r="AA1620" s="49" t="s">
        <v>6562</v>
      </c>
      <c r="AB1620" s="144"/>
      <c r="AC1620" s="59" t="str">
        <f t="shared" si="162"/>
        <v>ALLOTHER</v>
      </c>
      <c r="AD1620" s="79" t="str">
        <f t="shared" si="163"/>
        <v>ALLOTHER-106</v>
      </c>
      <c r="AE1620" s="79" t="str">
        <f t="shared" si="164"/>
        <v>ALLOTHER-106-6</v>
      </c>
      <c r="AF1620" s="27" t="s">
        <v>6562</v>
      </c>
      <c r="AG1620" s="21" t="str">
        <f t="shared" si="165"/>
        <v>106</v>
      </c>
      <c r="AH1620" s="144"/>
      <c r="AI1620" s="59" t="str">
        <f t="shared" si="166"/>
        <v>-</v>
      </c>
      <c r="AJ1620" s="21" t="str">
        <f t="shared" si="167"/>
        <v>-</v>
      </c>
      <c r="AK1620" s="144"/>
      <c r="AL1620" s="154"/>
      <c r="AM1620" s="154"/>
      <c r="AN1620" s="154"/>
      <c r="AO1620" s="154"/>
      <c r="AP1620" s="144"/>
    </row>
    <row r="1621" spans="9:42">
      <c r="I1621" s="144"/>
      <c r="J1621" s="154"/>
      <c r="K1621" s="154"/>
      <c r="L1621" s="144"/>
      <c r="M1621" s="144"/>
      <c r="N1621" s="144"/>
      <c r="O1621" s="144"/>
      <c r="P1621" s="144"/>
      <c r="Q1621" s="144"/>
      <c r="R1621" s="144"/>
      <c r="S1621" s="42" t="s">
        <v>6563</v>
      </c>
      <c r="T1621" s="26" t="s">
        <v>6564</v>
      </c>
      <c r="U1621" s="144"/>
      <c r="V1621" s="65"/>
      <c r="W1621" s="65"/>
      <c r="X1621" s="65"/>
      <c r="Y1621" s="65"/>
      <c r="Z1621" s="144"/>
      <c r="AA1621" s="49" t="s">
        <v>6565</v>
      </c>
      <c r="AB1621" s="144"/>
      <c r="AC1621" s="59" t="str">
        <f t="shared" si="162"/>
        <v>PROVOST-Faculty_Affairs</v>
      </c>
      <c r="AD1621" s="79" t="str">
        <f t="shared" si="163"/>
        <v>PROVOST-Faculty_Affairs-106</v>
      </c>
      <c r="AE1621" s="79" t="str">
        <f t="shared" si="164"/>
        <v>PROVOST-Faculty_Affairs-106-1</v>
      </c>
      <c r="AF1621" s="27" t="s">
        <v>6565</v>
      </c>
      <c r="AG1621" s="21" t="str">
        <f t="shared" si="165"/>
        <v>106</v>
      </c>
      <c r="AH1621" s="144"/>
      <c r="AI1621" s="59" t="str">
        <f t="shared" si="166"/>
        <v>-</v>
      </c>
      <c r="AJ1621" s="21" t="str">
        <f t="shared" si="167"/>
        <v>-</v>
      </c>
      <c r="AK1621" s="144"/>
      <c r="AL1621" s="154"/>
      <c r="AM1621" s="154"/>
      <c r="AN1621" s="154"/>
      <c r="AO1621" s="154"/>
      <c r="AP1621" s="144"/>
    </row>
    <row r="1622" spans="9:42">
      <c r="I1622" s="144"/>
      <c r="J1622" s="154"/>
      <c r="K1622" s="154"/>
      <c r="L1622" s="144"/>
      <c r="M1622" s="144"/>
      <c r="N1622" s="144"/>
      <c r="O1622" s="144"/>
      <c r="P1622" s="144"/>
      <c r="Q1622" s="144"/>
      <c r="R1622" s="144"/>
      <c r="S1622" s="42" t="s">
        <v>6566</v>
      </c>
      <c r="T1622" s="26" t="s">
        <v>6567</v>
      </c>
      <c r="U1622" s="144"/>
      <c r="V1622" s="65"/>
      <c r="W1622" s="65"/>
      <c r="X1622" s="65"/>
      <c r="Y1622" s="65"/>
      <c r="Z1622" s="144"/>
      <c r="AA1622" s="49" t="s">
        <v>6568</v>
      </c>
      <c r="AB1622" s="144"/>
      <c r="AC1622" s="59" t="str">
        <f t="shared" si="162"/>
        <v>ONLINE</v>
      </c>
      <c r="AD1622" s="79" t="str">
        <f t="shared" si="163"/>
        <v>ONLINE-106</v>
      </c>
      <c r="AE1622" s="79" t="str">
        <f t="shared" si="164"/>
        <v>ONLINE-106-1</v>
      </c>
      <c r="AF1622" s="27" t="s">
        <v>6568</v>
      </c>
      <c r="AG1622" s="21" t="str">
        <f t="shared" si="165"/>
        <v>106</v>
      </c>
      <c r="AH1622" s="144"/>
      <c r="AI1622" s="59" t="str">
        <f t="shared" si="166"/>
        <v>-</v>
      </c>
      <c r="AJ1622" s="21" t="str">
        <f t="shared" si="167"/>
        <v>-</v>
      </c>
      <c r="AK1622" s="144"/>
      <c r="AL1622" s="154"/>
      <c r="AM1622" s="154"/>
      <c r="AN1622" s="154"/>
      <c r="AO1622" s="154"/>
      <c r="AP1622" s="144"/>
    </row>
    <row r="1623" spans="9:42">
      <c r="I1623" s="144"/>
      <c r="J1623" s="154"/>
      <c r="K1623" s="154"/>
      <c r="L1623" s="144"/>
      <c r="M1623" s="144"/>
      <c r="N1623" s="144"/>
      <c r="O1623" s="144"/>
      <c r="P1623" s="144"/>
      <c r="Q1623" s="144"/>
      <c r="R1623" s="144"/>
      <c r="S1623" s="42" t="s">
        <v>6569</v>
      </c>
      <c r="T1623" s="26" t="s">
        <v>6570</v>
      </c>
      <c r="U1623" s="144"/>
      <c r="V1623" s="65"/>
      <c r="W1623" s="65"/>
      <c r="X1623" s="65"/>
      <c r="Y1623" s="65"/>
      <c r="Z1623" s="144"/>
      <c r="AA1623" s="49" t="s">
        <v>6571</v>
      </c>
      <c r="AB1623" s="144"/>
      <c r="AC1623" s="59" t="str">
        <f t="shared" si="162"/>
        <v>ONLINE</v>
      </c>
      <c r="AD1623" s="79" t="str">
        <f t="shared" si="163"/>
        <v>ONLINE-106</v>
      </c>
      <c r="AE1623" s="79" t="str">
        <f t="shared" si="164"/>
        <v>ONLINE-106-2</v>
      </c>
      <c r="AF1623" s="27" t="s">
        <v>6571</v>
      </c>
      <c r="AG1623" s="21" t="str">
        <f t="shared" si="165"/>
        <v>106</v>
      </c>
      <c r="AH1623" s="144"/>
      <c r="AI1623" s="59" t="str">
        <f t="shared" si="166"/>
        <v>-</v>
      </c>
      <c r="AJ1623" s="21" t="str">
        <f t="shared" si="167"/>
        <v>-</v>
      </c>
      <c r="AK1623" s="144"/>
      <c r="AL1623" s="154"/>
      <c r="AM1623" s="154"/>
      <c r="AN1623" s="154"/>
      <c r="AO1623" s="154"/>
      <c r="AP1623" s="144"/>
    </row>
    <row r="1624" spans="9:42">
      <c r="I1624" s="144"/>
      <c r="J1624" s="154"/>
      <c r="K1624" s="154"/>
      <c r="L1624" s="144"/>
      <c r="M1624" s="144"/>
      <c r="N1624" s="144"/>
      <c r="O1624" s="144"/>
      <c r="P1624" s="144"/>
      <c r="Q1624" s="144"/>
      <c r="R1624" s="144"/>
      <c r="S1624" s="42" t="s">
        <v>6572</v>
      </c>
      <c r="T1624" s="26" t="s">
        <v>6573</v>
      </c>
      <c r="U1624" s="144"/>
      <c r="V1624" s="65"/>
      <c r="W1624" s="65"/>
      <c r="X1624" s="65"/>
      <c r="Y1624" s="65"/>
      <c r="Z1624" s="144"/>
      <c r="AA1624" s="49" t="s">
        <v>6574</v>
      </c>
      <c r="AB1624" s="144"/>
      <c r="AC1624" s="59" t="str">
        <f t="shared" si="162"/>
        <v>ONLINE</v>
      </c>
      <c r="AD1624" s="79" t="str">
        <f t="shared" si="163"/>
        <v>ONLINE-106</v>
      </c>
      <c r="AE1624" s="79" t="str">
        <f t="shared" si="164"/>
        <v>ONLINE-106-3</v>
      </c>
      <c r="AF1624" s="27" t="s">
        <v>6574</v>
      </c>
      <c r="AG1624" s="21" t="str">
        <f t="shared" si="165"/>
        <v>106</v>
      </c>
      <c r="AH1624" s="144"/>
      <c r="AI1624" s="59" t="str">
        <f t="shared" si="166"/>
        <v>-</v>
      </c>
      <c r="AJ1624" s="21" t="str">
        <f t="shared" si="167"/>
        <v>-</v>
      </c>
      <c r="AK1624" s="144"/>
      <c r="AL1624" s="154"/>
      <c r="AM1624" s="154"/>
      <c r="AN1624" s="154"/>
      <c r="AO1624" s="154"/>
      <c r="AP1624" s="144"/>
    </row>
    <row r="1625" spans="9:42">
      <c r="I1625" s="144"/>
      <c r="J1625" s="154"/>
      <c r="K1625" s="154"/>
      <c r="L1625" s="144"/>
      <c r="M1625" s="144"/>
      <c r="N1625" s="144"/>
      <c r="O1625" s="144"/>
      <c r="P1625" s="144"/>
      <c r="Q1625" s="144"/>
      <c r="R1625" s="144"/>
      <c r="S1625" s="42" t="s">
        <v>6575</v>
      </c>
      <c r="T1625" s="26" t="s">
        <v>6576</v>
      </c>
      <c r="U1625" s="144"/>
      <c r="V1625" s="65"/>
      <c r="W1625" s="65"/>
      <c r="X1625" s="65"/>
      <c r="Y1625" s="65"/>
      <c r="Z1625" s="144"/>
      <c r="AA1625" s="49" t="s">
        <v>6577</v>
      </c>
      <c r="AB1625" s="144"/>
      <c r="AC1625" s="59" t="str">
        <f t="shared" si="162"/>
        <v>PROVOST-AA_Investments</v>
      </c>
      <c r="AD1625" s="79" t="str">
        <f t="shared" si="163"/>
        <v>PROVOST-AA_Investments-106</v>
      </c>
      <c r="AE1625" s="79" t="str">
        <f t="shared" si="164"/>
        <v>PROVOST-AA_Investments-106-1</v>
      </c>
      <c r="AF1625" s="27" t="s">
        <v>6577</v>
      </c>
      <c r="AG1625" s="21" t="str">
        <f t="shared" si="165"/>
        <v>106</v>
      </c>
      <c r="AH1625" s="144"/>
      <c r="AI1625" s="59" t="str">
        <f t="shared" si="166"/>
        <v>-</v>
      </c>
      <c r="AJ1625" s="21" t="str">
        <f t="shared" si="167"/>
        <v>-</v>
      </c>
      <c r="AK1625" s="144"/>
      <c r="AL1625" s="154"/>
      <c r="AM1625" s="154"/>
      <c r="AN1625" s="154"/>
      <c r="AO1625" s="154"/>
      <c r="AP1625" s="144"/>
    </row>
    <row r="1626" spans="9:42">
      <c r="I1626" s="144"/>
      <c r="J1626" s="154"/>
      <c r="K1626" s="154"/>
      <c r="L1626" s="144"/>
      <c r="M1626" s="144"/>
      <c r="N1626" s="144"/>
      <c r="O1626" s="144"/>
      <c r="P1626" s="144"/>
      <c r="Q1626" s="144"/>
      <c r="R1626" s="144"/>
      <c r="S1626" s="42" t="s">
        <v>6578</v>
      </c>
      <c r="T1626" s="26" t="s">
        <v>6579</v>
      </c>
      <c r="U1626" s="144"/>
      <c r="V1626" s="65"/>
      <c r="W1626" s="65"/>
      <c r="X1626" s="65"/>
      <c r="Y1626" s="65"/>
      <c r="Z1626" s="144"/>
      <c r="AA1626" s="49" t="s">
        <v>6580</v>
      </c>
      <c r="AB1626" s="144"/>
      <c r="AC1626" s="59" t="str">
        <f t="shared" si="162"/>
        <v>ATL</v>
      </c>
      <c r="AD1626" s="79" t="str">
        <f t="shared" si="163"/>
        <v>ATL-106</v>
      </c>
      <c r="AE1626" s="79" t="str">
        <f t="shared" si="164"/>
        <v>ATL-106-1</v>
      </c>
      <c r="AF1626" s="27" t="s">
        <v>6580</v>
      </c>
      <c r="AG1626" s="21" t="str">
        <f t="shared" si="165"/>
        <v>106</v>
      </c>
      <c r="AH1626" s="144"/>
      <c r="AI1626" s="59" t="str">
        <f t="shared" si="166"/>
        <v>-</v>
      </c>
      <c r="AJ1626" s="21" t="str">
        <f t="shared" si="167"/>
        <v>-</v>
      </c>
      <c r="AK1626" s="144"/>
      <c r="AL1626" s="154"/>
      <c r="AM1626" s="154"/>
      <c r="AN1626" s="154"/>
      <c r="AO1626" s="154"/>
      <c r="AP1626" s="144"/>
    </row>
    <row r="1627" spans="9:42">
      <c r="I1627" s="144"/>
      <c r="J1627" s="154"/>
      <c r="K1627" s="154"/>
      <c r="L1627" s="144"/>
      <c r="M1627" s="144"/>
      <c r="N1627" s="144"/>
      <c r="O1627" s="144"/>
      <c r="P1627" s="144"/>
      <c r="Q1627" s="144"/>
      <c r="R1627" s="144"/>
      <c r="S1627" s="42" t="s">
        <v>6581</v>
      </c>
      <c r="T1627" s="26" t="s">
        <v>6582</v>
      </c>
      <c r="U1627" s="144"/>
      <c r="V1627" s="65"/>
      <c r="W1627" s="65"/>
      <c r="X1627" s="65"/>
      <c r="Y1627" s="65"/>
      <c r="Z1627" s="144"/>
      <c r="AA1627" s="49" t="s">
        <v>6583</v>
      </c>
      <c r="AB1627" s="144"/>
      <c r="AC1627" s="59" t="str">
        <f t="shared" si="162"/>
        <v>CELS</v>
      </c>
      <c r="AD1627" s="79" t="str">
        <f t="shared" si="163"/>
        <v>CELS-106</v>
      </c>
      <c r="AE1627" s="79" t="str">
        <f t="shared" si="164"/>
        <v>CELS-106-1</v>
      </c>
      <c r="AF1627" s="27" t="s">
        <v>6583</v>
      </c>
      <c r="AG1627" s="21" t="str">
        <f t="shared" si="165"/>
        <v>106</v>
      </c>
      <c r="AH1627" s="144"/>
      <c r="AI1627" s="59" t="str">
        <f t="shared" si="166"/>
        <v>-</v>
      </c>
      <c r="AJ1627" s="21" t="str">
        <f t="shared" si="167"/>
        <v>-</v>
      </c>
      <c r="AK1627" s="144"/>
      <c r="AL1627" s="154"/>
      <c r="AM1627" s="154"/>
      <c r="AN1627" s="154"/>
      <c r="AO1627" s="154"/>
      <c r="AP1627" s="144"/>
    </row>
    <row r="1628" spans="9:42">
      <c r="I1628" s="144"/>
      <c r="J1628" s="154"/>
      <c r="K1628" s="154"/>
      <c r="L1628" s="144"/>
      <c r="M1628" s="144"/>
      <c r="N1628" s="144"/>
      <c r="O1628" s="144"/>
      <c r="P1628" s="144"/>
      <c r="Q1628" s="144"/>
      <c r="R1628" s="144"/>
      <c r="S1628" s="42" t="s">
        <v>6584</v>
      </c>
      <c r="T1628" s="26" t="s">
        <v>6585</v>
      </c>
      <c r="U1628" s="144"/>
      <c r="V1628" s="65"/>
      <c r="W1628" s="65"/>
      <c r="X1628" s="65"/>
      <c r="Y1628" s="65"/>
      <c r="Z1628" s="144"/>
      <c r="AA1628" s="49" t="s">
        <v>6586</v>
      </c>
      <c r="AB1628" s="144"/>
      <c r="AC1628" s="59" t="str">
        <f t="shared" si="162"/>
        <v>CELS</v>
      </c>
      <c r="AD1628" s="79" t="str">
        <f t="shared" si="163"/>
        <v>CELS-106</v>
      </c>
      <c r="AE1628" s="79" t="str">
        <f t="shared" si="164"/>
        <v>CELS-106-2</v>
      </c>
      <c r="AF1628" s="27" t="s">
        <v>6586</v>
      </c>
      <c r="AG1628" s="21" t="str">
        <f t="shared" si="165"/>
        <v>106</v>
      </c>
      <c r="AH1628" s="144"/>
      <c r="AI1628" s="59" t="str">
        <f t="shared" si="166"/>
        <v>-</v>
      </c>
      <c r="AJ1628" s="21" t="str">
        <f t="shared" si="167"/>
        <v>-</v>
      </c>
      <c r="AK1628" s="144"/>
      <c r="AL1628" s="154"/>
      <c r="AM1628" s="154"/>
      <c r="AN1628" s="154"/>
      <c r="AO1628" s="154"/>
      <c r="AP1628" s="144"/>
    </row>
    <row r="1629" spans="9:42">
      <c r="I1629" s="144"/>
      <c r="J1629" s="154"/>
      <c r="K1629" s="154"/>
      <c r="L1629" s="144"/>
      <c r="M1629" s="144"/>
      <c r="N1629" s="144"/>
      <c r="O1629" s="144"/>
      <c r="P1629" s="144"/>
      <c r="Q1629" s="144"/>
      <c r="R1629" s="144"/>
      <c r="S1629" s="42" t="s">
        <v>6587</v>
      </c>
      <c r="T1629" s="26" t="s">
        <v>6588</v>
      </c>
      <c r="U1629" s="144"/>
      <c r="V1629" s="65"/>
      <c r="W1629" s="65"/>
      <c r="X1629" s="65"/>
      <c r="Y1629" s="65"/>
      <c r="Z1629" s="144"/>
      <c r="AA1629" s="49" t="s">
        <v>6589</v>
      </c>
      <c r="AB1629" s="144"/>
      <c r="AC1629" s="59" t="str">
        <f t="shared" si="162"/>
        <v>CELS</v>
      </c>
      <c r="AD1629" s="79" t="str">
        <f t="shared" si="163"/>
        <v>CELS-106</v>
      </c>
      <c r="AE1629" s="79" t="str">
        <f t="shared" si="164"/>
        <v>CELS-106-3</v>
      </c>
      <c r="AF1629" s="27" t="s">
        <v>6589</v>
      </c>
      <c r="AG1629" s="21" t="str">
        <f t="shared" si="165"/>
        <v>106</v>
      </c>
      <c r="AH1629" s="144"/>
      <c r="AI1629" s="59" t="str">
        <f t="shared" si="166"/>
        <v>-</v>
      </c>
      <c r="AJ1629" s="21" t="str">
        <f t="shared" si="167"/>
        <v>-</v>
      </c>
      <c r="AK1629" s="144"/>
      <c r="AL1629" s="154"/>
      <c r="AM1629" s="154"/>
      <c r="AN1629" s="154"/>
      <c r="AO1629" s="154"/>
      <c r="AP1629" s="144"/>
    </row>
    <row r="1630" spans="9:42">
      <c r="I1630" s="144"/>
      <c r="J1630" s="154"/>
      <c r="K1630" s="154"/>
      <c r="L1630" s="144"/>
      <c r="M1630" s="144"/>
      <c r="N1630" s="144"/>
      <c r="O1630" s="144"/>
      <c r="P1630" s="144"/>
      <c r="Q1630" s="144"/>
      <c r="R1630" s="144"/>
      <c r="S1630" s="42" t="s">
        <v>6590</v>
      </c>
      <c r="T1630" s="26" t="s">
        <v>6591</v>
      </c>
      <c r="U1630" s="144"/>
      <c r="V1630" s="65"/>
      <c r="W1630" s="65"/>
      <c r="X1630" s="65"/>
      <c r="Y1630" s="65"/>
      <c r="Z1630" s="144"/>
      <c r="AA1630" s="49" t="s">
        <v>6592</v>
      </c>
      <c r="AB1630" s="144"/>
      <c r="AC1630" s="59" t="str">
        <f t="shared" si="162"/>
        <v>CELS</v>
      </c>
      <c r="AD1630" s="79" t="str">
        <f t="shared" si="163"/>
        <v>CELS-106</v>
      </c>
      <c r="AE1630" s="79" t="str">
        <f t="shared" si="164"/>
        <v>CELS-106-4</v>
      </c>
      <c r="AF1630" s="27" t="s">
        <v>6592</v>
      </c>
      <c r="AG1630" s="21" t="str">
        <f t="shared" si="165"/>
        <v>106</v>
      </c>
      <c r="AH1630" s="144"/>
      <c r="AI1630" s="59" t="str">
        <f t="shared" si="166"/>
        <v>-</v>
      </c>
      <c r="AJ1630" s="21" t="str">
        <f t="shared" si="167"/>
        <v>-</v>
      </c>
      <c r="AK1630" s="144"/>
      <c r="AL1630" s="154"/>
      <c r="AM1630" s="154"/>
      <c r="AN1630" s="154"/>
      <c r="AO1630" s="154"/>
      <c r="AP1630" s="144"/>
    </row>
    <row r="1631" spans="9:42">
      <c r="I1631" s="144"/>
      <c r="J1631" s="154"/>
      <c r="K1631" s="154"/>
      <c r="L1631" s="144"/>
      <c r="M1631" s="144"/>
      <c r="N1631" s="144"/>
      <c r="O1631" s="144"/>
      <c r="P1631" s="144"/>
      <c r="Q1631" s="144"/>
      <c r="R1631" s="144"/>
      <c r="S1631" s="42" t="s">
        <v>6593</v>
      </c>
      <c r="T1631" s="26" t="s">
        <v>6594</v>
      </c>
      <c r="U1631" s="144"/>
      <c r="V1631" s="65"/>
      <c r="W1631" s="65"/>
      <c r="X1631" s="65"/>
      <c r="Y1631" s="65"/>
      <c r="Z1631" s="144"/>
      <c r="AA1631" s="49" t="s">
        <v>6595</v>
      </c>
      <c r="AB1631" s="144"/>
      <c r="AC1631" s="59" t="str">
        <f t="shared" si="162"/>
        <v>ARTSCI</v>
      </c>
      <c r="AD1631" s="79" t="str">
        <f t="shared" si="163"/>
        <v>ARTSCI-106</v>
      </c>
      <c r="AE1631" s="79" t="str">
        <f t="shared" si="164"/>
        <v>ARTSCI-106-1</v>
      </c>
      <c r="AF1631" s="27" t="s">
        <v>6595</v>
      </c>
      <c r="AG1631" s="21" t="str">
        <f t="shared" si="165"/>
        <v>106</v>
      </c>
      <c r="AH1631" s="144"/>
      <c r="AI1631" s="59" t="str">
        <f t="shared" si="166"/>
        <v>-</v>
      </c>
      <c r="AJ1631" s="21" t="str">
        <f t="shared" si="167"/>
        <v>-</v>
      </c>
      <c r="AK1631" s="144"/>
      <c r="AL1631" s="154"/>
      <c r="AM1631" s="154"/>
      <c r="AN1631" s="154"/>
      <c r="AO1631" s="154"/>
      <c r="AP1631" s="144"/>
    </row>
    <row r="1632" spans="9:42">
      <c r="I1632" s="144"/>
      <c r="J1632" s="154"/>
      <c r="K1632" s="154"/>
      <c r="L1632" s="144"/>
      <c r="M1632" s="144"/>
      <c r="N1632" s="144"/>
      <c r="O1632" s="144"/>
      <c r="P1632" s="144"/>
      <c r="Q1632" s="144"/>
      <c r="R1632" s="144"/>
      <c r="S1632" s="42" t="s">
        <v>6596</v>
      </c>
      <c r="T1632" s="26" t="s">
        <v>6597</v>
      </c>
      <c r="U1632" s="144"/>
      <c r="V1632" s="65"/>
      <c r="W1632" s="65"/>
      <c r="X1632" s="65"/>
      <c r="Y1632" s="65"/>
      <c r="Z1632" s="144"/>
      <c r="AA1632" s="49" t="s">
        <v>6598</v>
      </c>
      <c r="AB1632" s="144"/>
      <c r="AC1632" s="59" t="str">
        <f t="shared" si="162"/>
        <v>ARTSCI</v>
      </c>
      <c r="AD1632" s="79" t="str">
        <f t="shared" si="163"/>
        <v>ARTSCI-106</v>
      </c>
      <c r="AE1632" s="79" t="str">
        <f t="shared" si="164"/>
        <v>ARTSCI-106-2</v>
      </c>
      <c r="AF1632" s="27" t="s">
        <v>6598</v>
      </c>
      <c r="AG1632" s="21" t="str">
        <f t="shared" si="165"/>
        <v>106</v>
      </c>
      <c r="AH1632" s="144"/>
      <c r="AI1632" s="59" t="str">
        <f t="shared" si="166"/>
        <v>-</v>
      </c>
      <c r="AJ1632" s="21" t="str">
        <f t="shared" si="167"/>
        <v>-</v>
      </c>
      <c r="AK1632" s="144"/>
      <c r="AL1632" s="154"/>
      <c r="AM1632" s="154"/>
      <c r="AN1632" s="154"/>
      <c r="AO1632" s="154"/>
      <c r="AP1632" s="144"/>
    </row>
    <row r="1633" spans="9:42">
      <c r="I1633" s="144"/>
      <c r="J1633" s="154"/>
      <c r="K1633" s="154"/>
      <c r="L1633" s="144"/>
      <c r="M1633" s="144"/>
      <c r="N1633" s="144"/>
      <c r="O1633" s="144"/>
      <c r="P1633" s="144"/>
      <c r="Q1633" s="144"/>
      <c r="R1633" s="144"/>
      <c r="S1633" s="42" t="s">
        <v>6599</v>
      </c>
      <c r="T1633" s="26" t="s">
        <v>6600</v>
      </c>
      <c r="U1633" s="144"/>
      <c r="V1633" s="65"/>
      <c r="W1633" s="65"/>
      <c r="X1633" s="65"/>
      <c r="Y1633" s="65"/>
      <c r="Z1633" s="144"/>
      <c r="AA1633" s="49" t="s">
        <v>6601</v>
      </c>
      <c r="AB1633" s="144"/>
      <c r="AC1633" s="59" t="str">
        <f t="shared" si="162"/>
        <v>ARTSCI</v>
      </c>
      <c r="AD1633" s="79" t="str">
        <f t="shared" si="163"/>
        <v>ARTSCI-106</v>
      </c>
      <c r="AE1633" s="79" t="str">
        <f t="shared" si="164"/>
        <v>ARTSCI-106-3</v>
      </c>
      <c r="AF1633" s="27" t="s">
        <v>6601</v>
      </c>
      <c r="AG1633" s="21" t="str">
        <f t="shared" si="165"/>
        <v>106</v>
      </c>
      <c r="AH1633" s="144"/>
      <c r="AI1633" s="59" t="str">
        <f t="shared" si="166"/>
        <v>-</v>
      </c>
      <c r="AJ1633" s="21" t="str">
        <f t="shared" si="167"/>
        <v>-</v>
      </c>
      <c r="AK1633" s="144"/>
      <c r="AL1633" s="154"/>
      <c r="AM1633" s="154"/>
      <c r="AN1633" s="154"/>
      <c r="AO1633" s="154"/>
      <c r="AP1633" s="144"/>
    </row>
    <row r="1634" spans="9:42">
      <c r="I1634" s="144"/>
      <c r="J1634" s="154"/>
      <c r="K1634" s="154"/>
      <c r="L1634" s="144"/>
      <c r="M1634" s="144"/>
      <c r="N1634" s="144"/>
      <c r="O1634" s="144"/>
      <c r="P1634" s="144"/>
      <c r="Q1634" s="144"/>
      <c r="R1634" s="144"/>
      <c r="S1634" s="42" t="s">
        <v>6602</v>
      </c>
      <c r="T1634" s="26" t="s">
        <v>6603</v>
      </c>
      <c r="U1634" s="144"/>
      <c r="V1634" s="65"/>
      <c r="W1634" s="65"/>
      <c r="X1634" s="65"/>
      <c r="Y1634" s="65"/>
      <c r="Z1634" s="144"/>
      <c r="AA1634" s="49" t="s">
        <v>6604</v>
      </c>
      <c r="AB1634" s="144"/>
      <c r="AC1634" s="59" t="str">
        <f t="shared" si="162"/>
        <v>ARTSCI</v>
      </c>
      <c r="AD1634" s="79" t="str">
        <f t="shared" si="163"/>
        <v>ARTSCI-106</v>
      </c>
      <c r="AE1634" s="79" t="str">
        <f t="shared" si="164"/>
        <v>ARTSCI-106-4</v>
      </c>
      <c r="AF1634" s="27" t="s">
        <v>6604</v>
      </c>
      <c r="AG1634" s="21" t="str">
        <f t="shared" si="165"/>
        <v>106</v>
      </c>
      <c r="AH1634" s="144"/>
      <c r="AI1634" s="59" t="str">
        <f t="shared" si="166"/>
        <v>-</v>
      </c>
      <c r="AJ1634" s="21" t="str">
        <f t="shared" si="167"/>
        <v>-</v>
      </c>
      <c r="AK1634" s="144"/>
      <c r="AL1634" s="154"/>
      <c r="AM1634" s="154"/>
      <c r="AN1634" s="154"/>
      <c r="AO1634" s="154"/>
      <c r="AP1634" s="144"/>
    </row>
    <row r="1635" spans="9:42">
      <c r="I1635" s="144"/>
      <c r="J1635" s="154"/>
      <c r="K1635" s="154"/>
      <c r="L1635" s="144"/>
      <c r="M1635" s="144"/>
      <c r="N1635" s="144"/>
      <c r="O1635" s="144"/>
      <c r="P1635" s="144"/>
      <c r="Q1635" s="144"/>
      <c r="R1635" s="144"/>
      <c r="S1635" s="42" t="s">
        <v>6605</v>
      </c>
      <c r="T1635" s="26" t="s">
        <v>6606</v>
      </c>
      <c r="U1635" s="144"/>
      <c r="V1635" s="65"/>
      <c r="W1635" s="65"/>
      <c r="X1635" s="65"/>
      <c r="Y1635" s="65"/>
      <c r="Z1635" s="144"/>
      <c r="AA1635" s="49" t="s">
        <v>6607</v>
      </c>
      <c r="AB1635" s="144"/>
      <c r="AC1635" s="59" t="str">
        <f t="shared" si="162"/>
        <v>ARTSCI</v>
      </c>
      <c r="AD1635" s="79" t="str">
        <f t="shared" si="163"/>
        <v>ARTSCI-106</v>
      </c>
      <c r="AE1635" s="79" t="str">
        <f t="shared" si="164"/>
        <v>ARTSCI-106-5</v>
      </c>
      <c r="AF1635" s="27" t="s">
        <v>6607</v>
      </c>
      <c r="AG1635" s="21" t="str">
        <f t="shared" si="165"/>
        <v>106</v>
      </c>
      <c r="AH1635" s="144"/>
      <c r="AI1635" s="59" t="str">
        <f t="shared" si="166"/>
        <v>-</v>
      </c>
      <c r="AJ1635" s="21" t="str">
        <f t="shared" si="167"/>
        <v>-</v>
      </c>
      <c r="AK1635" s="144"/>
      <c r="AL1635" s="154"/>
      <c r="AM1635" s="154"/>
      <c r="AN1635" s="154"/>
      <c r="AO1635" s="154"/>
      <c r="AP1635" s="144"/>
    </row>
    <row r="1636" spans="9:42">
      <c r="I1636" s="144"/>
      <c r="J1636" s="154"/>
      <c r="K1636" s="154"/>
      <c r="L1636" s="144"/>
      <c r="M1636" s="144"/>
      <c r="N1636" s="144"/>
      <c r="O1636" s="144"/>
      <c r="P1636" s="144"/>
      <c r="Q1636" s="144"/>
      <c r="R1636" s="144"/>
      <c r="S1636" s="42" t="s">
        <v>6608</v>
      </c>
      <c r="T1636" s="26" t="s">
        <v>6609</v>
      </c>
      <c r="U1636" s="144"/>
      <c r="V1636" s="65"/>
      <c r="W1636" s="65"/>
      <c r="X1636" s="65"/>
      <c r="Y1636" s="65"/>
      <c r="Z1636" s="144"/>
      <c r="AA1636" s="49" t="s">
        <v>6610</v>
      </c>
      <c r="AB1636" s="144"/>
      <c r="AC1636" s="59" t="str">
        <f t="shared" si="162"/>
        <v>ARTSCI</v>
      </c>
      <c r="AD1636" s="79" t="str">
        <f t="shared" si="163"/>
        <v>ARTSCI-106</v>
      </c>
      <c r="AE1636" s="79" t="str">
        <f t="shared" si="164"/>
        <v>ARTSCI-106-6</v>
      </c>
      <c r="AF1636" s="27" t="s">
        <v>6610</v>
      </c>
      <c r="AG1636" s="21" t="str">
        <f t="shared" si="165"/>
        <v>106</v>
      </c>
      <c r="AH1636" s="144"/>
      <c r="AI1636" s="59" t="str">
        <f t="shared" si="166"/>
        <v>-</v>
      </c>
      <c r="AJ1636" s="21" t="str">
        <f t="shared" si="167"/>
        <v>-</v>
      </c>
      <c r="AK1636" s="144"/>
      <c r="AL1636" s="154"/>
      <c r="AM1636" s="154"/>
      <c r="AN1636" s="154"/>
      <c r="AO1636" s="154"/>
      <c r="AP1636" s="144"/>
    </row>
    <row r="1637" spans="9:42">
      <c r="I1637" s="144"/>
      <c r="J1637" s="154"/>
      <c r="K1637" s="154"/>
      <c r="L1637" s="144"/>
      <c r="M1637" s="144"/>
      <c r="N1637" s="144"/>
      <c r="O1637" s="144"/>
      <c r="P1637" s="144"/>
      <c r="Q1637" s="144"/>
      <c r="R1637" s="144"/>
      <c r="S1637" s="42" t="s">
        <v>6611</v>
      </c>
      <c r="T1637" s="26" t="s">
        <v>6612</v>
      </c>
      <c r="U1637" s="144"/>
      <c r="V1637" s="65"/>
      <c r="W1637" s="65"/>
      <c r="X1637" s="65"/>
      <c r="Y1637" s="65"/>
      <c r="Z1637" s="144"/>
      <c r="AA1637" s="49" t="s">
        <v>6613</v>
      </c>
      <c r="AB1637" s="144"/>
      <c r="AC1637" s="59" t="str">
        <f t="shared" si="162"/>
        <v>ARTSCI</v>
      </c>
      <c r="AD1637" s="79" t="str">
        <f t="shared" si="163"/>
        <v>ARTSCI-106</v>
      </c>
      <c r="AE1637" s="79" t="str">
        <f t="shared" si="164"/>
        <v>ARTSCI-106-7</v>
      </c>
      <c r="AF1637" s="27" t="s">
        <v>6613</v>
      </c>
      <c r="AG1637" s="21" t="str">
        <f t="shared" si="165"/>
        <v>106</v>
      </c>
      <c r="AH1637" s="144"/>
      <c r="AI1637" s="59" t="str">
        <f t="shared" si="166"/>
        <v>-</v>
      </c>
      <c r="AJ1637" s="21" t="str">
        <f t="shared" si="167"/>
        <v>-</v>
      </c>
      <c r="AK1637" s="144"/>
      <c r="AL1637" s="154"/>
      <c r="AM1637" s="154"/>
      <c r="AN1637" s="154"/>
      <c r="AO1637" s="154"/>
      <c r="AP1637" s="144"/>
    </row>
    <row r="1638" spans="9:42">
      <c r="I1638" s="144"/>
      <c r="J1638" s="154"/>
      <c r="K1638" s="154"/>
      <c r="L1638" s="144"/>
      <c r="M1638" s="144"/>
      <c r="N1638" s="144"/>
      <c r="O1638" s="144"/>
      <c r="P1638" s="144"/>
      <c r="Q1638" s="144"/>
      <c r="R1638" s="144"/>
      <c r="S1638" s="42" t="s">
        <v>6614</v>
      </c>
      <c r="T1638" s="26" t="s">
        <v>6615</v>
      </c>
      <c r="U1638" s="144"/>
      <c r="V1638" s="65"/>
      <c r="W1638" s="65"/>
      <c r="X1638" s="65"/>
      <c r="Y1638" s="65"/>
      <c r="Z1638" s="144"/>
      <c r="AA1638" s="49" t="s">
        <v>6616</v>
      </c>
      <c r="AB1638" s="144"/>
      <c r="AC1638" s="59" t="str">
        <f t="shared" si="162"/>
        <v>ARTSCI</v>
      </c>
      <c r="AD1638" s="79" t="str">
        <f t="shared" si="163"/>
        <v>ARTSCI-106</v>
      </c>
      <c r="AE1638" s="79" t="str">
        <f t="shared" si="164"/>
        <v>ARTSCI-106-8</v>
      </c>
      <c r="AF1638" s="27" t="s">
        <v>6616</v>
      </c>
      <c r="AG1638" s="21" t="str">
        <f t="shared" si="165"/>
        <v>106</v>
      </c>
      <c r="AH1638" s="144"/>
      <c r="AI1638" s="59" t="str">
        <f t="shared" si="166"/>
        <v>-</v>
      </c>
      <c r="AJ1638" s="21" t="str">
        <f t="shared" si="167"/>
        <v>-</v>
      </c>
      <c r="AK1638" s="144"/>
      <c r="AL1638" s="154"/>
      <c r="AM1638" s="154"/>
      <c r="AN1638" s="154"/>
      <c r="AO1638" s="154"/>
      <c r="AP1638" s="144"/>
    </row>
    <row r="1639" spans="9:42">
      <c r="I1639" s="144"/>
      <c r="J1639" s="154"/>
      <c r="K1639" s="154"/>
      <c r="L1639" s="144"/>
      <c r="M1639" s="144"/>
      <c r="N1639" s="144"/>
      <c r="O1639" s="144"/>
      <c r="P1639" s="144"/>
      <c r="Q1639" s="144"/>
      <c r="R1639" s="144"/>
      <c r="S1639" s="42" t="s">
        <v>6617</v>
      </c>
      <c r="T1639" s="26" t="s">
        <v>6618</v>
      </c>
      <c r="U1639" s="144"/>
      <c r="V1639" s="65"/>
      <c r="W1639" s="65"/>
      <c r="X1639" s="65"/>
      <c r="Y1639" s="65"/>
      <c r="Z1639" s="144"/>
      <c r="AA1639" s="49" t="s">
        <v>6619</v>
      </c>
      <c r="AB1639" s="144"/>
      <c r="AC1639" s="59" t="str">
        <f t="shared" si="162"/>
        <v>ARTSCI</v>
      </c>
      <c r="AD1639" s="79" t="str">
        <f t="shared" si="163"/>
        <v>ARTSCI-106</v>
      </c>
      <c r="AE1639" s="79" t="str">
        <f t="shared" si="164"/>
        <v>ARTSCI-106-9</v>
      </c>
      <c r="AF1639" s="27" t="s">
        <v>6619</v>
      </c>
      <c r="AG1639" s="21" t="str">
        <f t="shared" si="165"/>
        <v>106</v>
      </c>
      <c r="AH1639" s="144"/>
      <c r="AI1639" s="59" t="str">
        <f t="shared" si="166"/>
        <v>-</v>
      </c>
      <c r="AJ1639" s="21" t="str">
        <f t="shared" si="167"/>
        <v>-</v>
      </c>
      <c r="AK1639" s="144"/>
      <c r="AL1639" s="154"/>
      <c r="AM1639" s="154"/>
      <c r="AN1639" s="154"/>
      <c r="AO1639" s="154"/>
      <c r="AP1639" s="144"/>
    </row>
    <row r="1640" spans="9:42">
      <c r="I1640" s="144"/>
      <c r="J1640" s="154"/>
      <c r="K1640" s="154"/>
      <c r="L1640" s="144"/>
      <c r="M1640" s="144"/>
      <c r="N1640" s="144"/>
      <c r="O1640" s="144"/>
      <c r="P1640" s="144"/>
      <c r="Q1640" s="144"/>
      <c r="R1640" s="144"/>
      <c r="S1640" s="42" t="s">
        <v>6620</v>
      </c>
      <c r="T1640" s="26" t="s">
        <v>6621</v>
      </c>
      <c r="U1640" s="144"/>
      <c r="V1640" s="65"/>
      <c r="W1640" s="65"/>
      <c r="X1640" s="65"/>
      <c r="Y1640" s="65"/>
      <c r="Z1640" s="144"/>
      <c r="AA1640" s="49" t="s">
        <v>6622</v>
      </c>
      <c r="AB1640" s="144"/>
      <c r="AC1640" s="59" t="str">
        <f t="shared" si="162"/>
        <v>ARTSCI</v>
      </c>
      <c r="AD1640" s="79" t="str">
        <f t="shared" si="163"/>
        <v>ARTSCI-106</v>
      </c>
      <c r="AE1640" s="79" t="str">
        <f t="shared" si="164"/>
        <v>ARTSCI-106-10</v>
      </c>
      <c r="AF1640" s="27" t="s">
        <v>6622</v>
      </c>
      <c r="AG1640" s="21" t="str">
        <f t="shared" si="165"/>
        <v>106</v>
      </c>
      <c r="AH1640" s="144"/>
      <c r="AI1640" s="59" t="str">
        <f t="shared" si="166"/>
        <v>-</v>
      </c>
      <c r="AJ1640" s="21" t="str">
        <f t="shared" si="167"/>
        <v>-</v>
      </c>
      <c r="AK1640" s="144"/>
      <c r="AL1640" s="154"/>
      <c r="AM1640" s="154"/>
      <c r="AN1640" s="154"/>
      <c r="AO1640" s="154"/>
      <c r="AP1640" s="144"/>
    </row>
    <row r="1641" spans="9:42">
      <c r="I1641" s="144"/>
      <c r="J1641" s="154"/>
      <c r="K1641" s="154"/>
      <c r="L1641" s="144"/>
      <c r="M1641" s="144"/>
      <c r="N1641" s="144"/>
      <c r="O1641" s="144"/>
      <c r="P1641" s="144"/>
      <c r="Q1641" s="144"/>
      <c r="R1641" s="144"/>
      <c r="S1641" s="42" t="s">
        <v>6623</v>
      </c>
      <c r="T1641" s="26" t="s">
        <v>6624</v>
      </c>
      <c r="U1641" s="144"/>
      <c r="V1641" s="65"/>
      <c r="W1641" s="65"/>
      <c r="X1641" s="65"/>
      <c r="Y1641" s="65"/>
      <c r="Z1641" s="144"/>
      <c r="AA1641" s="49" t="s">
        <v>6625</v>
      </c>
      <c r="AB1641" s="144"/>
      <c r="AC1641" s="59" t="str">
        <f t="shared" si="162"/>
        <v>ARTSCI</v>
      </c>
      <c r="AD1641" s="79" t="str">
        <f t="shared" si="163"/>
        <v>ARTSCI-106</v>
      </c>
      <c r="AE1641" s="79" t="str">
        <f t="shared" si="164"/>
        <v>ARTSCI-106-11</v>
      </c>
      <c r="AF1641" s="27" t="s">
        <v>6625</v>
      </c>
      <c r="AG1641" s="21" t="str">
        <f t="shared" si="165"/>
        <v>106</v>
      </c>
      <c r="AH1641" s="144"/>
      <c r="AI1641" s="59" t="str">
        <f t="shared" si="166"/>
        <v>-</v>
      </c>
      <c r="AJ1641" s="21" t="str">
        <f t="shared" si="167"/>
        <v>-</v>
      </c>
      <c r="AK1641" s="144"/>
      <c r="AL1641" s="154"/>
      <c r="AM1641" s="154"/>
      <c r="AN1641" s="154"/>
      <c r="AO1641" s="154"/>
      <c r="AP1641" s="144"/>
    </row>
    <row r="1642" spans="9:42">
      <c r="I1642" s="144"/>
      <c r="J1642" s="154"/>
      <c r="K1642" s="154"/>
      <c r="L1642" s="144"/>
      <c r="M1642" s="144"/>
      <c r="N1642" s="144"/>
      <c r="O1642" s="144"/>
      <c r="P1642" s="144"/>
      <c r="Q1642" s="144"/>
      <c r="R1642" s="144"/>
      <c r="S1642" s="42" t="s">
        <v>6626</v>
      </c>
      <c r="T1642" s="26" t="s">
        <v>6627</v>
      </c>
      <c r="U1642" s="144"/>
      <c r="V1642" s="65"/>
      <c r="W1642" s="65"/>
      <c r="X1642" s="65"/>
      <c r="Y1642" s="65"/>
      <c r="Z1642" s="144"/>
      <c r="AA1642" s="49" t="s">
        <v>6628</v>
      </c>
      <c r="AB1642" s="144"/>
      <c r="AC1642" s="59" t="str">
        <f t="shared" si="162"/>
        <v>ARTSCI</v>
      </c>
      <c r="AD1642" s="79" t="str">
        <f t="shared" si="163"/>
        <v>ARTSCI-106</v>
      </c>
      <c r="AE1642" s="79" t="str">
        <f t="shared" si="164"/>
        <v>ARTSCI-106-12</v>
      </c>
      <c r="AF1642" s="27" t="s">
        <v>6628</v>
      </c>
      <c r="AG1642" s="21" t="str">
        <f t="shared" si="165"/>
        <v>106</v>
      </c>
      <c r="AH1642" s="144"/>
      <c r="AI1642" s="59" t="str">
        <f t="shared" si="166"/>
        <v>-</v>
      </c>
      <c r="AJ1642" s="21" t="str">
        <f t="shared" si="167"/>
        <v>-</v>
      </c>
      <c r="AK1642" s="144"/>
      <c r="AL1642" s="154"/>
      <c r="AM1642" s="154"/>
      <c r="AN1642" s="154"/>
      <c r="AO1642" s="154"/>
      <c r="AP1642" s="144"/>
    </row>
    <row r="1643" spans="9:42">
      <c r="I1643" s="144"/>
      <c r="J1643" s="154"/>
      <c r="K1643" s="154"/>
      <c r="L1643" s="144"/>
      <c r="M1643" s="144"/>
      <c r="N1643" s="144"/>
      <c r="O1643" s="144"/>
      <c r="P1643" s="144"/>
      <c r="Q1643" s="144"/>
      <c r="R1643" s="144"/>
      <c r="S1643" s="42" t="s">
        <v>6629</v>
      </c>
      <c r="T1643" s="26" t="s">
        <v>6630</v>
      </c>
      <c r="U1643" s="144"/>
      <c r="V1643" s="65"/>
      <c r="W1643" s="65"/>
      <c r="X1643" s="65"/>
      <c r="Y1643" s="65"/>
      <c r="Z1643" s="144"/>
      <c r="AA1643" s="49" t="s">
        <v>6631</v>
      </c>
      <c r="AB1643" s="144"/>
      <c r="AC1643" s="59" t="str">
        <f t="shared" si="162"/>
        <v>ARTSCI</v>
      </c>
      <c r="AD1643" s="79" t="str">
        <f t="shared" si="163"/>
        <v>ARTSCI-106</v>
      </c>
      <c r="AE1643" s="79" t="str">
        <f t="shared" si="164"/>
        <v>ARTSCI-106-13</v>
      </c>
      <c r="AF1643" s="27" t="s">
        <v>6631</v>
      </c>
      <c r="AG1643" s="21" t="str">
        <f t="shared" si="165"/>
        <v>106</v>
      </c>
      <c r="AH1643" s="144"/>
      <c r="AI1643" s="59" t="str">
        <f t="shared" si="166"/>
        <v>-</v>
      </c>
      <c r="AJ1643" s="21" t="str">
        <f t="shared" si="167"/>
        <v>-</v>
      </c>
      <c r="AK1643" s="144"/>
      <c r="AL1643" s="154"/>
      <c r="AM1643" s="154"/>
      <c r="AN1643" s="154"/>
      <c r="AO1643" s="154"/>
      <c r="AP1643" s="144"/>
    </row>
    <row r="1644" spans="9:42">
      <c r="I1644" s="144"/>
      <c r="J1644" s="154"/>
      <c r="K1644" s="154"/>
      <c r="L1644" s="144"/>
      <c r="M1644" s="144"/>
      <c r="N1644" s="144"/>
      <c r="O1644" s="144"/>
      <c r="P1644" s="144"/>
      <c r="Q1644" s="144"/>
      <c r="R1644" s="144"/>
      <c r="S1644" s="42" t="s">
        <v>6632</v>
      </c>
      <c r="T1644" s="26" t="s">
        <v>6633</v>
      </c>
      <c r="U1644" s="144"/>
      <c r="V1644" s="65"/>
      <c r="W1644" s="65"/>
      <c r="X1644" s="65"/>
      <c r="Y1644" s="65"/>
      <c r="Z1644" s="144"/>
      <c r="AA1644" s="49" t="s">
        <v>6634</v>
      </c>
      <c r="AB1644" s="144"/>
      <c r="AC1644" s="59" t="str">
        <f t="shared" si="162"/>
        <v>ARTSCI</v>
      </c>
      <c r="AD1644" s="79" t="str">
        <f t="shared" si="163"/>
        <v>ARTSCI-106</v>
      </c>
      <c r="AE1644" s="79" t="str">
        <f t="shared" si="164"/>
        <v>ARTSCI-106-14</v>
      </c>
      <c r="AF1644" s="27" t="s">
        <v>6634</v>
      </c>
      <c r="AG1644" s="21" t="str">
        <f t="shared" si="165"/>
        <v>106</v>
      </c>
      <c r="AH1644" s="144"/>
      <c r="AI1644" s="59" t="str">
        <f t="shared" si="166"/>
        <v>-</v>
      </c>
      <c r="AJ1644" s="21" t="str">
        <f t="shared" si="167"/>
        <v>-</v>
      </c>
      <c r="AK1644" s="144"/>
      <c r="AL1644" s="154"/>
      <c r="AM1644" s="154"/>
      <c r="AN1644" s="154"/>
      <c r="AO1644" s="154"/>
      <c r="AP1644" s="144"/>
    </row>
    <row r="1645" spans="9:42">
      <c r="I1645" s="144"/>
      <c r="J1645" s="154"/>
      <c r="K1645" s="154"/>
      <c r="L1645" s="144"/>
      <c r="M1645" s="144"/>
      <c r="N1645" s="144"/>
      <c r="O1645" s="144"/>
      <c r="P1645" s="144"/>
      <c r="Q1645" s="144"/>
      <c r="R1645" s="144"/>
      <c r="S1645" s="42" t="s">
        <v>6635</v>
      </c>
      <c r="T1645" s="26" t="s">
        <v>6636</v>
      </c>
      <c r="U1645" s="144"/>
      <c r="V1645" s="65"/>
      <c r="W1645" s="65"/>
      <c r="X1645" s="65"/>
      <c r="Y1645" s="65"/>
      <c r="Z1645" s="144"/>
      <c r="AA1645" s="49" t="s">
        <v>6637</v>
      </c>
      <c r="AB1645" s="144"/>
      <c r="AC1645" s="59" t="str">
        <f t="shared" si="162"/>
        <v>ARTSCI</v>
      </c>
      <c r="AD1645" s="79" t="str">
        <f t="shared" si="163"/>
        <v>ARTSCI-106</v>
      </c>
      <c r="AE1645" s="79" t="str">
        <f t="shared" si="164"/>
        <v>ARTSCI-106-15</v>
      </c>
      <c r="AF1645" s="27" t="s">
        <v>6637</v>
      </c>
      <c r="AG1645" s="21" t="str">
        <f t="shared" si="165"/>
        <v>106</v>
      </c>
      <c r="AH1645" s="144"/>
      <c r="AI1645" s="59" t="str">
        <f t="shared" si="166"/>
        <v>-</v>
      </c>
      <c r="AJ1645" s="21" t="str">
        <f t="shared" si="167"/>
        <v>-</v>
      </c>
      <c r="AK1645" s="144"/>
      <c r="AL1645" s="154"/>
      <c r="AM1645" s="154"/>
      <c r="AN1645" s="154"/>
      <c r="AO1645" s="154"/>
      <c r="AP1645" s="144"/>
    </row>
    <row r="1646" spans="9:42">
      <c r="I1646" s="144"/>
      <c r="J1646" s="154"/>
      <c r="K1646" s="154"/>
      <c r="L1646" s="144"/>
      <c r="M1646" s="144"/>
      <c r="N1646" s="144"/>
      <c r="O1646" s="144"/>
      <c r="P1646" s="144"/>
      <c r="Q1646" s="144"/>
      <c r="R1646" s="144"/>
      <c r="S1646" s="42" t="s">
        <v>6638</v>
      </c>
      <c r="T1646" s="26" t="s">
        <v>6639</v>
      </c>
      <c r="U1646" s="144"/>
      <c r="V1646" s="65"/>
      <c r="W1646" s="65"/>
      <c r="X1646" s="65"/>
      <c r="Y1646" s="65"/>
      <c r="Z1646" s="144"/>
      <c r="AA1646" s="49" t="s">
        <v>6640</v>
      </c>
      <c r="AB1646" s="144"/>
      <c r="AC1646" s="59" t="str">
        <f t="shared" si="162"/>
        <v>ARTSCI</v>
      </c>
      <c r="AD1646" s="79" t="str">
        <f t="shared" si="163"/>
        <v>ARTSCI-106</v>
      </c>
      <c r="AE1646" s="79" t="str">
        <f t="shared" si="164"/>
        <v>ARTSCI-106-16</v>
      </c>
      <c r="AF1646" s="27" t="s">
        <v>6640</v>
      </c>
      <c r="AG1646" s="21" t="str">
        <f t="shared" si="165"/>
        <v>106</v>
      </c>
      <c r="AH1646" s="144"/>
      <c r="AI1646" s="59" t="str">
        <f t="shared" si="166"/>
        <v>-</v>
      </c>
      <c r="AJ1646" s="21" t="str">
        <f t="shared" si="167"/>
        <v>-</v>
      </c>
      <c r="AK1646" s="144"/>
      <c r="AL1646" s="154"/>
      <c r="AM1646" s="154"/>
      <c r="AN1646" s="154"/>
      <c r="AO1646" s="154"/>
      <c r="AP1646" s="144"/>
    </row>
    <row r="1647" spans="9:42">
      <c r="I1647" s="144"/>
      <c r="J1647" s="154"/>
      <c r="K1647" s="154"/>
      <c r="L1647" s="144"/>
      <c r="M1647" s="144"/>
      <c r="N1647" s="144"/>
      <c r="O1647" s="144"/>
      <c r="P1647" s="144"/>
      <c r="Q1647" s="144"/>
      <c r="R1647" s="144"/>
      <c r="S1647" s="42" t="s">
        <v>6641</v>
      </c>
      <c r="T1647" s="26" t="s">
        <v>6642</v>
      </c>
      <c r="U1647" s="144"/>
      <c r="V1647" s="65"/>
      <c r="W1647" s="65"/>
      <c r="X1647" s="65"/>
      <c r="Y1647" s="65"/>
      <c r="Z1647" s="144"/>
      <c r="AA1647" s="49" t="s">
        <v>6643</v>
      </c>
      <c r="AB1647" s="144"/>
      <c r="AC1647" s="59" t="str">
        <f t="shared" si="162"/>
        <v>ARTSCI</v>
      </c>
      <c r="AD1647" s="79" t="str">
        <f t="shared" si="163"/>
        <v>ARTSCI-106</v>
      </c>
      <c r="AE1647" s="79" t="str">
        <f t="shared" si="164"/>
        <v>ARTSCI-106-17</v>
      </c>
      <c r="AF1647" s="27" t="s">
        <v>6643</v>
      </c>
      <c r="AG1647" s="21" t="str">
        <f t="shared" si="165"/>
        <v>106</v>
      </c>
      <c r="AH1647" s="144"/>
      <c r="AI1647" s="59" t="str">
        <f t="shared" si="166"/>
        <v>-</v>
      </c>
      <c r="AJ1647" s="21" t="str">
        <f t="shared" si="167"/>
        <v>-</v>
      </c>
      <c r="AK1647" s="144"/>
      <c r="AL1647" s="154"/>
      <c r="AM1647" s="154"/>
      <c r="AN1647" s="154"/>
      <c r="AO1647" s="154"/>
      <c r="AP1647" s="144"/>
    </row>
    <row r="1648" spans="9:42">
      <c r="I1648" s="144"/>
      <c r="J1648" s="154"/>
      <c r="K1648" s="154"/>
      <c r="L1648" s="144"/>
      <c r="M1648" s="144"/>
      <c r="N1648" s="144"/>
      <c r="O1648" s="144"/>
      <c r="P1648" s="144"/>
      <c r="Q1648" s="144"/>
      <c r="R1648" s="144"/>
      <c r="S1648" s="42" t="s">
        <v>6644</v>
      </c>
      <c r="T1648" s="26" t="s">
        <v>6645</v>
      </c>
      <c r="U1648" s="144"/>
      <c r="V1648" s="65"/>
      <c r="W1648" s="65"/>
      <c r="X1648" s="65"/>
      <c r="Y1648" s="65"/>
      <c r="Z1648" s="144"/>
      <c r="AA1648" s="49" t="s">
        <v>6646</v>
      </c>
      <c r="AB1648" s="144"/>
      <c r="AC1648" s="59" t="str">
        <f t="shared" si="162"/>
        <v>ARTSCI</v>
      </c>
      <c r="AD1648" s="79" t="str">
        <f t="shared" si="163"/>
        <v>ARTSCI-106</v>
      </c>
      <c r="AE1648" s="79" t="str">
        <f t="shared" si="164"/>
        <v>ARTSCI-106-18</v>
      </c>
      <c r="AF1648" s="27" t="s">
        <v>6646</v>
      </c>
      <c r="AG1648" s="21" t="str">
        <f t="shared" si="165"/>
        <v>106</v>
      </c>
      <c r="AH1648" s="144"/>
      <c r="AI1648" s="59" t="str">
        <f t="shared" si="166"/>
        <v>-</v>
      </c>
      <c r="AJ1648" s="21" t="str">
        <f t="shared" si="167"/>
        <v>-</v>
      </c>
      <c r="AK1648" s="144"/>
      <c r="AL1648" s="154"/>
      <c r="AM1648" s="154"/>
      <c r="AN1648" s="154"/>
      <c r="AO1648" s="154"/>
      <c r="AP1648" s="144"/>
    </row>
    <row r="1649" spans="9:42">
      <c r="I1649" s="144"/>
      <c r="J1649" s="154"/>
      <c r="K1649" s="154"/>
      <c r="L1649" s="144"/>
      <c r="M1649" s="144"/>
      <c r="N1649" s="144"/>
      <c r="O1649" s="144"/>
      <c r="P1649" s="144"/>
      <c r="Q1649" s="144"/>
      <c r="R1649" s="144"/>
      <c r="S1649" s="42" t="s">
        <v>6647</v>
      </c>
      <c r="T1649" s="26" t="s">
        <v>6648</v>
      </c>
      <c r="U1649" s="144"/>
      <c r="V1649" s="65"/>
      <c r="W1649" s="65"/>
      <c r="X1649" s="65"/>
      <c r="Y1649" s="65"/>
      <c r="Z1649" s="144"/>
      <c r="AA1649" s="49" t="s">
        <v>6649</v>
      </c>
      <c r="AB1649" s="144"/>
      <c r="AC1649" s="59" t="str">
        <f t="shared" si="162"/>
        <v>ARTSCI</v>
      </c>
      <c r="AD1649" s="79" t="str">
        <f t="shared" si="163"/>
        <v>ARTSCI-106</v>
      </c>
      <c r="AE1649" s="79" t="str">
        <f t="shared" si="164"/>
        <v>ARTSCI-106-19</v>
      </c>
      <c r="AF1649" s="27" t="s">
        <v>6649</v>
      </c>
      <c r="AG1649" s="21" t="str">
        <f t="shared" si="165"/>
        <v>106</v>
      </c>
      <c r="AH1649" s="144"/>
      <c r="AI1649" s="59" t="str">
        <f t="shared" si="166"/>
        <v>-</v>
      </c>
      <c r="AJ1649" s="21" t="str">
        <f t="shared" si="167"/>
        <v>-</v>
      </c>
      <c r="AK1649" s="144"/>
      <c r="AL1649" s="154"/>
      <c r="AM1649" s="154"/>
      <c r="AN1649" s="154"/>
      <c r="AO1649" s="154"/>
      <c r="AP1649" s="144"/>
    </row>
    <row r="1650" spans="9:42">
      <c r="I1650" s="144"/>
      <c r="J1650" s="154"/>
      <c r="K1650" s="154"/>
      <c r="L1650" s="144"/>
      <c r="M1650" s="144"/>
      <c r="N1650" s="144"/>
      <c r="O1650" s="144"/>
      <c r="P1650" s="144"/>
      <c r="Q1650" s="144"/>
      <c r="R1650" s="144"/>
      <c r="S1650" s="42" t="s">
        <v>6650</v>
      </c>
      <c r="T1650" s="26" t="s">
        <v>6651</v>
      </c>
      <c r="U1650" s="144"/>
      <c r="V1650" s="65"/>
      <c r="W1650" s="65"/>
      <c r="X1650" s="65"/>
      <c r="Y1650" s="65"/>
      <c r="Z1650" s="144"/>
      <c r="AA1650" s="49" t="s">
        <v>6652</v>
      </c>
      <c r="AB1650" s="144"/>
      <c r="AC1650" s="59" t="str">
        <f t="shared" si="162"/>
        <v>ARTSCI</v>
      </c>
      <c r="AD1650" s="79" t="str">
        <f t="shared" si="163"/>
        <v>ARTSCI-106</v>
      </c>
      <c r="AE1650" s="79" t="str">
        <f t="shared" si="164"/>
        <v>ARTSCI-106-20</v>
      </c>
      <c r="AF1650" s="27" t="s">
        <v>6652</v>
      </c>
      <c r="AG1650" s="21" t="str">
        <f t="shared" si="165"/>
        <v>106</v>
      </c>
      <c r="AH1650" s="144"/>
      <c r="AI1650" s="59" t="str">
        <f t="shared" si="166"/>
        <v>-</v>
      </c>
      <c r="AJ1650" s="21" t="str">
        <f t="shared" si="167"/>
        <v>-</v>
      </c>
      <c r="AK1650" s="144"/>
      <c r="AL1650" s="154"/>
      <c r="AM1650" s="154"/>
      <c r="AN1650" s="154"/>
      <c r="AO1650" s="154"/>
      <c r="AP1650" s="144"/>
    </row>
    <row r="1651" spans="9:42">
      <c r="I1651" s="144"/>
      <c r="J1651" s="154"/>
      <c r="K1651" s="154"/>
      <c r="L1651" s="144"/>
      <c r="M1651" s="144"/>
      <c r="N1651" s="144"/>
      <c r="O1651" s="144"/>
      <c r="P1651" s="144"/>
      <c r="Q1651" s="144"/>
      <c r="R1651" s="144"/>
      <c r="S1651" s="42" t="s">
        <v>6653</v>
      </c>
      <c r="T1651" s="26" t="s">
        <v>6654</v>
      </c>
      <c r="U1651" s="144"/>
      <c r="V1651" s="65"/>
      <c r="W1651" s="65"/>
      <c r="X1651" s="65"/>
      <c r="Y1651" s="65"/>
      <c r="Z1651" s="144"/>
      <c r="AA1651" s="49" t="s">
        <v>6655</v>
      </c>
      <c r="AB1651" s="144"/>
      <c r="AC1651" s="59" t="str">
        <f t="shared" si="162"/>
        <v>ARTSCI</v>
      </c>
      <c r="AD1651" s="79" t="str">
        <f t="shared" si="163"/>
        <v>ARTSCI-106</v>
      </c>
      <c r="AE1651" s="79" t="str">
        <f t="shared" si="164"/>
        <v>ARTSCI-106-21</v>
      </c>
      <c r="AF1651" s="27" t="s">
        <v>6655</v>
      </c>
      <c r="AG1651" s="21" t="str">
        <f t="shared" si="165"/>
        <v>106</v>
      </c>
      <c r="AH1651" s="144"/>
      <c r="AI1651" s="59" t="str">
        <f t="shared" si="166"/>
        <v>-</v>
      </c>
      <c r="AJ1651" s="21" t="str">
        <f t="shared" si="167"/>
        <v>-</v>
      </c>
      <c r="AK1651" s="144"/>
      <c r="AL1651" s="154"/>
      <c r="AM1651" s="154"/>
      <c r="AN1651" s="154"/>
      <c r="AO1651" s="154"/>
      <c r="AP1651" s="144"/>
    </row>
    <row r="1652" spans="9:42">
      <c r="I1652" s="144"/>
      <c r="J1652" s="154"/>
      <c r="K1652" s="154"/>
      <c r="L1652" s="144"/>
      <c r="M1652" s="144"/>
      <c r="N1652" s="144"/>
      <c r="O1652" s="144"/>
      <c r="P1652" s="144"/>
      <c r="Q1652" s="144"/>
      <c r="R1652" s="144"/>
      <c r="S1652" s="42" t="s">
        <v>6656</v>
      </c>
      <c r="T1652" s="26" t="s">
        <v>6657</v>
      </c>
      <c r="U1652" s="144"/>
      <c r="V1652" s="65"/>
      <c r="W1652" s="65"/>
      <c r="X1652" s="65"/>
      <c r="Y1652" s="65"/>
      <c r="Z1652" s="144"/>
      <c r="AA1652" s="49" t="s">
        <v>6658</v>
      </c>
      <c r="AB1652" s="144"/>
      <c r="AC1652" s="59" t="str">
        <f t="shared" si="162"/>
        <v>ARTSCI</v>
      </c>
      <c r="AD1652" s="79" t="str">
        <f t="shared" si="163"/>
        <v>ARTSCI-106</v>
      </c>
      <c r="AE1652" s="79" t="str">
        <f t="shared" si="164"/>
        <v>ARTSCI-106-22</v>
      </c>
      <c r="AF1652" s="27" t="s">
        <v>6658</v>
      </c>
      <c r="AG1652" s="21" t="str">
        <f t="shared" si="165"/>
        <v>106</v>
      </c>
      <c r="AH1652" s="144"/>
      <c r="AI1652" s="59" t="str">
        <f t="shared" si="166"/>
        <v>-</v>
      </c>
      <c r="AJ1652" s="21" t="str">
        <f t="shared" si="167"/>
        <v>-</v>
      </c>
      <c r="AK1652" s="144"/>
      <c r="AL1652" s="154"/>
      <c r="AM1652" s="154"/>
      <c r="AN1652" s="154"/>
      <c r="AO1652" s="154"/>
      <c r="AP1652" s="144"/>
    </row>
    <row r="1653" spans="9:42">
      <c r="I1653" s="144"/>
      <c r="J1653" s="154"/>
      <c r="K1653" s="154"/>
      <c r="L1653" s="144"/>
      <c r="M1653" s="144"/>
      <c r="N1653" s="144"/>
      <c r="O1653" s="144"/>
      <c r="P1653" s="144"/>
      <c r="Q1653" s="144"/>
      <c r="R1653" s="144"/>
      <c r="S1653" s="42" t="s">
        <v>6659</v>
      </c>
      <c r="T1653" s="26" t="s">
        <v>6660</v>
      </c>
      <c r="U1653" s="144"/>
      <c r="V1653" s="65"/>
      <c r="W1653" s="65"/>
      <c r="X1653" s="65"/>
      <c r="Y1653" s="65"/>
      <c r="Z1653" s="144"/>
      <c r="AA1653" s="49" t="s">
        <v>6661</v>
      </c>
      <c r="AB1653" s="144"/>
      <c r="AC1653" s="59" t="str">
        <f t="shared" si="162"/>
        <v>ARTSCI</v>
      </c>
      <c r="AD1653" s="79" t="str">
        <f t="shared" si="163"/>
        <v>ARTSCI-106</v>
      </c>
      <c r="AE1653" s="79" t="str">
        <f t="shared" si="164"/>
        <v>ARTSCI-106-23</v>
      </c>
      <c r="AF1653" s="27" t="s">
        <v>6661</v>
      </c>
      <c r="AG1653" s="21" t="str">
        <f t="shared" si="165"/>
        <v>106</v>
      </c>
      <c r="AH1653" s="144"/>
      <c r="AI1653" s="59" t="str">
        <f t="shared" si="166"/>
        <v>-</v>
      </c>
      <c r="AJ1653" s="21" t="str">
        <f t="shared" si="167"/>
        <v>-</v>
      </c>
      <c r="AK1653" s="144"/>
      <c r="AL1653" s="154"/>
      <c r="AM1653" s="154"/>
      <c r="AN1653" s="154"/>
      <c r="AO1653" s="154"/>
      <c r="AP1653" s="144"/>
    </row>
    <row r="1654" spans="9:42">
      <c r="I1654" s="144"/>
      <c r="J1654" s="154"/>
      <c r="K1654" s="154"/>
      <c r="L1654" s="144"/>
      <c r="M1654" s="144"/>
      <c r="N1654" s="144"/>
      <c r="O1654" s="144"/>
      <c r="P1654" s="144"/>
      <c r="Q1654" s="144"/>
      <c r="R1654" s="144"/>
      <c r="S1654" s="42" t="s">
        <v>6662</v>
      </c>
      <c r="T1654" s="26" t="s">
        <v>6663</v>
      </c>
      <c r="U1654" s="144"/>
      <c r="V1654" s="65"/>
      <c r="W1654" s="65"/>
      <c r="X1654" s="65"/>
      <c r="Y1654" s="65"/>
      <c r="Z1654" s="144"/>
      <c r="AA1654" s="49" t="s">
        <v>6664</v>
      </c>
      <c r="AB1654" s="144"/>
      <c r="AC1654" s="59" t="str">
        <f t="shared" si="162"/>
        <v>ARTSCI</v>
      </c>
      <c r="AD1654" s="79" t="str">
        <f t="shared" si="163"/>
        <v>ARTSCI-106</v>
      </c>
      <c r="AE1654" s="79" t="str">
        <f t="shared" si="164"/>
        <v>ARTSCI-106-24</v>
      </c>
      <c r="AF1654" s="27" t="s">
        <v>6664</v>
      </c>
      <c r="AG1654" s="21" t="str">
        <f t="shared" si="165"/>
        <v>106</v>
      </c>
      <c r="AH1654" s="144"/>
      <c r="AI1654" s="59" t="str">
        <f t="shared" si="166"/>
        <v>-</v>
      </c>
      <c r="AJ1654" s="21" t="str">
        <f t="shared" si="167"/>
        <v>-</v>
      </c>
      <c r="AK1654" s="144"/>
      <c r="AL1654" s="154"/>
      <c r="AM1654" s="154"/>
      <c r="AN1654" s="154"/>
      <c r="AO1654" s="154"/>
      <c r="AP1654" s="144"/>
    </row>
    <row r="1655" spans="9:42">
      <c r="I1655" s="144"/>
      <c r="J1655" s="154"/>
      <c r="K1655" s="154"/>
      <c r="L1655" s="144"/>
      <c r="M1655" s="144"/>
      <c r="N1655" s="144"/>
      <c r="O1655" s="144"/>
      <c r="P1655" s="144"/>
      <c r="Q1655" s="144"/>
      <c r="R1655" s="144"/>
      <c r="S1655" s="42" t="s">
        <v>6665</v>
      </c>
      <c r="T1655" s="26" t="s">
        <v>6666</v>
      </c>
      <c r="U1655" s="144"/>
      <c r="V1655" s="65"/>
      <c r="W1655" s="65"/>
      <c r="X1655" s="65"/>
      <c r="Y1655" s="65"/>
      <c r="Z1655" s="144"/>
      <c r="AA1655" s="49" t="s">
        <v>6667</v>
      </c>
      <c r="AB1655" s="144"/>
      <c r="AC1655" s="59" t="str">
        <f t="shared" si="162"/>
        <v>ARTSCI</v>
      </c>
      <c r="AD1655" s="79" t="str">
        <f t="shared" si="163"/>
        <v>ARTSCI-106</v>
      </c>
      <c r="AE1655" s="79" t="str">
        <f t="shared" si="164"/>
        <v>ARTSCI-106-25</v>
      </c>
      <c r="AF1655" s="27" t="s">
        <v>6667</v>
      </c>
      <c r="AG1655" s="21" t="str">
        <f t="shared" si="165"/>
        <v>106</v>
      </c>
      <c r="AH1655" s="144"/>
      <c r="AI1655" s="59" t="str">
        <f t="shared" si="166"/>
        <v>-</v>
      </c>
      <c r="AJ1655" s="21" t="str">
        <f t="shared" si="167"/>
        <v>-</v>
      </c>
      <c r="AK1655" s="144"/>
      <c r="AL1655" s="154"/>
      <c r="AM1655" s="154"/>
      <c r="AN1655" s="154"/>
      <c r="AO1655" s="154"/>
      <c r="AP1655" s="144"/>
    </row>
    <row r="1656" spans="9:42">
      <c r="I1656" s="144"/>
      <c r="J1656" s="154"/>
      <c r="K1656" s="154"/>
      <c r="L1656" s="144"/>
      <c r="M1656" s="144"/>
      <c r="N1656" s="144"/>
      <c r="O1656" s="144"/>
      <c r="P1656" s="144"/>
      <c r="Q1656" s="144"/>
      <c r="R1656" s="144"/>
      <c r="S1656" s="42" t="s">
        <v>6668</v>
      </c>
      <c r="T1656" s="26" t="s">
        <v>6669</v>
      </c>
      <c r="U1656" s="144"/>
      <c r="V1656" s="65"/>
      <c r="W1656" s="65"/>
      <c r="X1656" s="65"/>
      <c r="Y1656" s="65"/>
      <c r="Z1656" s="144"/>
      <c r="AA1656" s="49" t="s">
        <v>6670</v>
      </c>
      <c r="AB1656" s="144"/>
      <c r="AC1656" s="59" t="str">
        <f t="shared" si="162"/>
        <v>ARTSCI</v>
      </c>
      <c r="AD1656" s="79" t="str">
        <f t="shared" si="163"/>
        <v>ARTSCI-106</v>
      </c>
      <c r="AE1656" s="79" t="str">
        <f t="shared" si="164"/>
        <v>ARTSCI-106-26</v>
      </c>
      <c r="AF1656" s="27" t="s">
        <v>6670</v>
      </c>
      <c r="AG1656" s="21" t="str">
        <f t="shared" si="165"/>
        <v>106</v>
      </c>
      <c r="AH1656" s="144"/>
      <c r="AI1656" s="59" t="str">
        <f t="shared" si="166"/>
        <v>-</v>
      </c>
      <c r="AJ1656" s="21" t="str">
        <f t="shared" si="167"/>
        <v>-</v>
      </c>
      <c r="AK1656" s="144"/>
      <c r="AL1656" s="154"/>
      <c r="AM1656" s="154"/>
      <c r="AN1656" s="154"/>
      <c r="AO1656" s="154"/>
      <c r="AP1656" s="144"/>
    </row>
    <row r="1657" spans="9:42">
      <c r="I1657" s="144"/>
      <c r="J1657" s="154"/>
      <c r="K1657" s="154"/>
      <c r="L1657" s="144"/>
      <c r="M1657" s="144"/>
      <c r="N1657" s="144"/>
      <c r="O1657" s="144"/>
      <c r="P1657" s="144"/>
      <c r="Q1657" s="144"/>
      <c r="R1657" s="144"/>
      <c r="S1657" s="42" t="s">
        <v>6671</v>
      </c>
      <c r="T1657" s="26" t="s">
        <v>6672</v>
      </c>
      <c r="U1657" s="144"/>
      <c r="V1657" s="65"/>
      <c r="W1657" s="65"/>
      <c r="X1657" s="65"/>
      <c r="Y1657" s="65"/>
      <c r="Z1657" s="144"/>
      <c r="AA1657" s="49" t="s">
        <v>6673</v>
      </c>
      <c r="AB1657" s="144"/>
      <c r="AC1657" s="59" t="str">
        <f t="shared" si="162"/>
        <v>BUSINESS</v>
      </c>
      <c r="AD1657" s="79" t="str">
        <f t="shared" si="163"/>
        <v>BUSINESS-106</v>
      </c>
      <c r="AE1657" s="79" t="str">
        <f t="shared" si="164"/>
        <v>BUSINESS-106-1</v>
      </c>
      <c r="AF1657" s="27" t="s">
        <v>6673</v>
      </c>
      <c r="AG1657" s="21" t="str">
        <f t="shared" si="165"/>
        <v>106</v>
      </c>
      <c r="AH1657" s="144"/>
      <c r="AI1657" s="59" t="str">
        <f t="shared" si="166"/>
        <v>-</v>
      </c>
      <c r="AJ1657" s="21" t="str">
        <f t="shared" si="167"/>
        <v>-</v>
      </c>
      <c r="AK1657" s="144"/>
      <c r="AL1657" s="154"/>
      <c r="AM1657" s="154"/>
      <c r="AN1657" s="154"/>
      <c r="AO1657" s="154"/>
      <c r="AP1657" s="144"/>
    </row>
    <row r="1658" spans="9:42">
      <c r="I1658" s="144"/>
      <c r="J1658" s="154"/>
      <c r="K1658" s="154"/>
      <c r="L1658" s="144"/>
      <c r="M1658" s="144"/>
      <c r="N1658" s="144"/>
      <c r="O1658" s="144"/>
      <c r="P1658" s="144"/>
      <c r="Q1658" s="144"/>
      <c r="R1658" s="144"/>
      <c r="S1658" s="42" t="s">
        <v>6674</v>
      </c>
      <c r="T1658" s="26" t="s">
        <v>2065</v>
      </c>
      <c r="U1658" s="144"/>
      <c r="V1658" s="65"/>
      <c r="W1658" s="65"/>
      <c r="X1658" s="65"/>
      <c r="Y1658" s="65"/>
      <c r="Z1658" s="144"/>
      <c r="AA1658" s="49" t="s">
        <v>6675</v>
      </c>
      <c r="AB1658" s="144"/>
      <c r="AC1658" s="59" t="str">
        <f t="shared" si="162"/>
        <v>BUSINESS</v>
      </c>
      <c r="AD1658" s="79" t="str">
        <f t="shared" si="163"/>
        <v>BUSINESS-106</v>
      </c>
      <c r="AE1658" s="79" t="str">
        <f t="shared" si="164"/>
        <v>BUSINESS-106-2</v>
      </c>
      <c r="AF1658" s="27" t="s">
        <v>6675</v>
      </c>
      <c r="AG1658" s="21" t="str">
        <f t="shared" si="165"/>
        <v>106</v>
      </c>
      <c r="AH1658" s="144"/>
      <c r="AI1658" s="59" t="str">
        <f t="shared" si="166"/>
        <v>-</v>
      </c>
      <c r="AJ1658" s="21" t="str">
        <f t="shared" si="167"/>
        <v>-</v>
      </c>
      <c r="AK1658" s="144"/>
      <c r="AL1658" s="154"/>
      <c r="AM1658" s="154"/>
      <c r="AN1658" s="154"/>
      <c r="AO1658" s="154"/>
      <c r="AP1658" s="144"/>
    </row>
    <row r="1659" spans="9:42">
      <c r="I1659" s="144"/>
      <c r="J1659" s="154"/>
      <c r="K1659" s="154"/>
      <c r="L1659" s="144"/>
      <c r="M1659" s="144"/>
      <c r="N1659" s="144"/>
      <c r="O1659" s="144"/>
      <c r="P1659" s="144"/>
      <c r="Q1659" s="144"/>
      <c r="R1659" s="144"/>
      <c r="S1659" s="42" t="s">
        <v>6676</v>
      </c>
      <c r="T1659" s="26" t="s">
        <v>6677</v>
      </c>
      <c r="U1659" s="144"/>
      <c r="V1659" s="65"/>
      <c r="W1659" s="65"/>
      <c r="X1659" s="65"/>
      <c r="Y1659" s="65"/>
      <c r="Z1659" s="144"/>
      <c r="AA1659" s="49" t="s">
        <v>6678</v>
      </c>
      <c r="AB1659" s="144"/>
      <c r="AC1659" s="59" t="str">
        <f t="shared" si="162"/>
        <v>BUSINESS</v>
      </c>
      <c r="AD1659" s="79" t="str">
        <f t="shared" si="163"/>
        <v>BUSINESS-106</v>
      </c>
      <c r="AE1659" s="79" t="str">
        <f t="shared" si="164"/>
        <v>BUSINESS-106-3</v>
      </c>
      <c r="AF1659" s="27" t="s">
        <v>6678</v>
      </c>
      <c r="AG1659" s="21" t="str">
        <f t="shared" si="165"/>
        <v>106</v>
      </c>
      <c r="AH1659" s="144"/>
      <c r="AI1659" s="59" t="str">
        <f t="shared" si="166"/>
        <v>-</v>
      </c>
      <c r="AJ1659" s="21" t="str">
        <f t="shared" si="167"/>
        <v>-</v>
      </c>
      <c r="AK1659" s="144"/>
      <c r="AL1659" s="154"/>
      <c r="AM1659" s="154"/>
      <c r="AN1659" s="154"/>
      <c r="AO1659" s="154"/>
      <c r="AP1659" s="144"/>
    </row>
    <row r="1660" spans="9:42">
      <c r="I1660" s="144"/>
      <c r="J1660" s="154"/>
      <c r="K1660" s="154"/>
      <c r="L1660" s="144"/>
      <c r="M1660" s="144"/>
      <c r="N1660" s="144"/>
      <c r="O1660" s="144"/>
      <c r="P1660" s="144"/>
      <c r="Q1660" s="144"/>
      <c r="R1660" s="144"/>
      <c r="S1660" s="42" t="s">
        <v>6679</v>
      </c>
      <c r="T1660" s="26" t="s">
        <v>6680</v>
      </c>
      <c r="U1660" s="144"/>
      <c r="V1660" s="65"/>
      <c r="W1660" s="65"/>
      <c r="X1660" s="65"/>
      <c r="Y1660" s="65"/>
      <c r="Z1660" s="144"/>
      <c r="AA1660" s="49" t="s">
        <v>6681</v>
      </c>
      <c r="AB1660" s="144"/>
      <c r="AC1660" s="59" t="str">
        <f t="shared" si="162"/>
        <v>BUSINESS</v>
      </c>
      <c r="AD1660" s="79" t="str">
        <f t="shared" si="163"/>
        <v>BUSINESS-106</v>
      </c>
      <c r="AE1660" s="79" t="str">
        <f t="shared" si="164"/>
        <v>BUSINESS-106-4</v>
      </c>
      <c r="AF1660" s="27" t="s">
        <v>6681</v>
      </c>
      <c r="AG1660" s="21" t="str">
        <f t="shared" si="165"/>
        <v>106</v>
      </c>
      <c r="AH1660" s="144"/>
      <c r="AI1660" s="59" t="str">
        <f t="shared" si="166"/>
        <v>-</v>
      </c>
      <c r="AJ1660" s="21" t="str">
        <f t="shared" si="167"/>
        <v>-</v>
      </c>
      <c r="AK1660" s="144"/>
      <c r="AL1660" s="154"/>
      <c r="AM1660" s="154"/>
      <c r="AN1660" s="154"/>
      <c r="AO1660" s="154"/>
      <c r="AP1660" s="144"/>
    </row>
    <row r="1661" spans="9:42">
      <c r="I1661" s="144"/>
      <c r="J1661" s="154"/>
      <c r="K1661" s="154"/>
      <c r="L1661" s="144"/>
      <c r="M1661" s="144"/>
      <c r="N1661" s="144"/>
      <c r="O1661" s="144"/>
      <c r="P1661" s="144"/>
      <c r="Q1661" s="144"/>
      <c r="R1661" s="144"/>
      <c r="S1661" s="42" t="s">
        <v>6682</v>
      </c>
      <c r="T1661" s="26" t="s">
        <v>4471</v>
      </c>
      <c r="U1661" s="144"/>
      <c r="V1661" s="65"/>
      <c r="W1661" s="65"/>
      <c r="X1661" s="65"/>
      <c r="Y1661" s="65"/>
      <c r="Z1661" s="144"/>
      <c r="AA1661" s="49" t="s">
        <v>6683</v>
      </c>
      <c r="AB1661" s="144"/>
      <c r="AC1661" s="59" t="str">
        <f t="shared" si="162"/>
        <v>BUSINESS</v>
      </c>
      <c r="AD1661" s="79" t="str">
        <f t="shared" si="163"/>
        <v>BUSINESS-106</v>
      </c>
      <c r="AE1661" s="79" t="str">
        <f t="shared" si="164"/>
        <v>BUSINESS-106-5</v>
      </c>
      <c r="AF1661" s="27" t="s">
        <v>6683</v>
      </c>
      <c r="AG1661" s="21" t="str">
        <f t="shared" si="165"/>
        <v>106</v>
      </c>
      <c r="AH1661" s="144"/>
      <c r="AI1661" s="59" t="str">
        <f t="shared" si="166"/>
        <v>-</v>
      </c>
      <c r="AJ1661" s="21" t="str">
        <f t="shared" si="167"/>
        <v>-</v>
      </c>
      <c r="AK1661" s="144"/>
      <c r="AL1661" s="154"/>
      <c r="AM1661" s="154"/>
      <c r="AN1661" s="154"/>
      <c r="AO1661" s="154"/>
      <c r="AP1661" s="144"/>
    </row>
    <row r="1662" spans="9:42">
      <c r="I1662" s="144"/>
      <c r="J1662" s="154"/>
      <c r="K1662" s="154"/>
      <c r="L1662" s="144"/>
      <c r="M1662" s="144"/>
      <c r="N1662" s="144"/>
      <c r="O1662" s="144"/>
      <c r="P1662" s="144"/>
      <c r="Q1662" s="144"/>
      <c r="R1662" s="144"/>
      <c r="S1662" s="42" t="s">
        <v>6684</v>
      </c>
      <c r="T1662" s="26" t="s">
        <v>6685</v>
      </c>
      <c r="U1662" s="144"/>
      <c r="V1662" s="65"/>
      <c r="W1662" s="65"/>
      <c r="X1662" s="65"/>
      <c r="Y1662" s="65"/>
      <c r="Z1662" s="144"/>
      <c r="AA1662" s="49" t="s">
        <v>6686</v>
      </c>
      <c r="AB1662" s="144"/>
      <c r="AC1662" s="59" t="str">
        <f t="shared" si="162"/>
        <v>ENGINEERING</v>
      </c>
      <c r="AD1662" s="79" t="str">
        <f t="shared" si="163"/>
        <v>ENGINEERING-106</v>
      </c>
      <c r="AE1662" s="79" t="str">
        <f t="shared" si="164"/>
        <v>ENGINEERING-106-1</v>
      </c>
      <c r="AF1662" s="27" t="s">
        <v>6686</v>
      </c>
      <c r="AG1662" s="21" t="str">
        <f t="shared" si="165"/>
        <v>106</v>
      </c>
      <c r="AH1662" s="144"/>
      <c r="AI1662" s="59" t="str">
        <f t="shared" si="166"/>
        <v>-</v>
      </c>
      <c r="AJ1662" s="21" t="str">
        <f t="shared" si="167"/>
        <v>-</v>
      </c>
      <c r="AK1662" s="144"/>
      <c r="AL1662" s="154"/>
      <c r="AM1662" s="154"/>
      <c r="AN1662" s="154"/>
      <c r="AO1662" s="154"/>
      <c r="AP1662" s="144"/>
    </row>
    <row r="1663" spans="9:42">
      <c r="I1663" s="144"/>
      <c r="J1663" s="154"/>
      <c r="K1663" s="154"/>
      <c r="L1663" s="144"/>
      <c r="M1663" s="144"/>
      <c r="N1663" s="144"/>
      <c r="O1663" s="144"/>
      <c r="P1663" s="144"/>
      <c r="Q1663" s="144"/>
      <c r="R1663" s="144"/>
      <c r="S1663" s="42" t="s">
        <v>6687</v>
      </c>
      <c r="T1663" s="26" t="s">
        <v>6688</v>
      </c>
      <c r="U1663" s="144"/>
      <c r="V1663" s="65"/>
      <c r="W1663" s="65"/>
      <c r="X1663" s="65"/>
      <c r="Y1663" s="65"/>
      <c r="Z1663" s="144"/>
      <c r="AA1663" s="49" t="s">
        <v>6689</v>
      </c>
      <c r="AB1663" s="144"/>
      <c r="AC1663" s="59" t="str">
        <f t="shared" si="162"/>
        <v>ENGINEERING</v>
      </c>
      <c r="AD1663" s="79" t="str">
        <f t="shared" si="163"/>
        <v>ENGINEERING-106</v>
      </c>
      <c r="AE1663" s="79" t="str">
        <f t="shared" si="164"/>
        <v>ENGINEERING-106-2</v>
      </c>
      <c r="AF1663" s="27" t="s">
        <v>6689</v>
      </c>
      <c r="AG1663" s="21" t="str">
        <f t="shared" si="165"/>
        <v>106</v>
      </c>
      <c r="AH1663" s="144"/>
      <c r="AI1663" s="59" t="str">
        <f t="shared" si="166"/>
        <v>-</v>
      </c>
      <c r="AJ1663" s="21" t="str">
        <f t="shared" si="167"/>
        <v>-</v>
      </c>
      <c r="AK1663" s="144"/>
      <c r="AL1663" s="154"/>
      <c r="AM1663" s="154"/>
      <c r="AN1663" s="154"/>
      <c r="AO1663" s="154"/>
      <c r="AP1663" s="144"/>
    </row>
    <row r="1664" spans="9:42">
      <c r="I1664" s="144"/>
      <c r="J1664" s="154"/>
      <c r="K1664" s="154"/>
      <c r="L1664" s="144"/>
      <c r="M1664" s="144"/>
      <c r="N1664" s="144"/>
      <c r="O1664" s="144"/>
      <c r="P1664" s="144"/>
      <c r="Q1664" s="144"/>
      <c r="R1664" s="144"/>
      <c r="S1664" s="42" t="s">
        <v>6690</v>
      </c>
      <c r="T1664" s="26" t="s">
        <v>6691</v>
      </c>
      <c r="U1664" s="144"/>
      <c r="V1664" s="65"/>
      <c r="W1664" s="65"/>
      <c r="X1664" s="65"/>
      <c r="Y1664" s="65"/>
      <c r="Z1664" s="144"/>
      <c r="AA1664" s="49" t="s">
        <v>6692</v>
      </c>
      <c r="AB1664" s="144"/>
      <c r="AC1664" s="59" t="str">
        <f t="shared" si="162"/>
        <v>ENGINEERING</v>
      </c>
      <c r="AD1664" s="79" t="str">
        <f t="shared" si="163"/>
        <v>ENGINEERING-106</v>
      </c>
      <c r="AE1664" s="79" t="str">
        <f t="shared" si="164"/>
        <v>ENGINEERING-106-3</v>
      </c>
      <c r="AF1664" s="27" t="s">
        <v>6692</v>
      </c>
      <c r="AG1664" s="21" t="str">
        <f t="shared" si="165"/>
        <v>106</v>
      </c>
      <c r="AH1664" s="144"/>
      <c r="AI1664" s="59" t="str">
        <f t="shared" si="166"/>
        <v>-</v>
      </c>
      <c r="AJ1664" s="21" t="str">
        <f t="shared" si="167"/>
        <v>-</v>
      </c>
      <c r="AK1664" s="144"/>
      <c r="AL1664" s="154"/>
      <c r="AM1664" s="154"/>
      <c r="AN1664" s="154"/>
      <c r="AO1664" s="154"/>
      <c r="AP1664" s="144"/>
    </row>
    <row r="1665" spans="9:42">
      <c r="I1665" s="144"/>
      <c r="J1665" s="154"/>
      <c r="K1665" s="154"/>
      <c r="L1665" s="144"/>
      <c r="M1665" s="144"/>
      <c r="N1665" s="144"/>
      <c r="O1665" s="144"/>
      <c r="P1665" s="144"/>
      <c r="Q1665" s="144"/>
      <c r="R1665" s="144"/>
      <c r="S1665" s="42" t="s">
        <v>6693</v>
      </c>
      <c r="T1665" s="26" t="s">
        <v>6694</v>
      </c>
      <c r="U1665" s="144"/>
      <c r="V1665" s="65"/>
      <c r="W1665" s="65"/>
      <c r="X1665" s="65"/>
      <c r="Y1665" s="65"/>
      <c r="Z1665" s="144"/>
      <c r="AA1665" s="49" t="s">
        <v>6695</v>
      </c>
      <c r="AB1665" s="144"/>
      <c r="AC1665" s="59" t="str">
        <f t="shared" si="162"/>
        <v>ENGINEERING</v>
      </c>
      <c r="AD1665" s="79" t="str">
        <f t="shared" si="163"/>
        <v>ENGINEERING-106</v>
      </c>
      <c r="AE1665" s="79" t="str">
        <f t="shared" si="164"/>
        <v>ENGINEERING-106-4</v>
      </c>
      <c r="AF1665" s="27" t="s">
        <v>6695</v>
      </c>
      <c r="AG1665" s="21" t="str">
        <f t="shared" si="165"/>
        <v>106</v>
      </c>
      <c r="AH1665" s="144"/>
      <c r="AI1665" s="59" t="str">
        <f t="shared" si="166"/>
        <v>-</v>
      </c>
      <c r="AJ1665" s="21" t="str">
        <f t="shared" si="167"/>
        <v>-</v>
      </c>
      <c r="AK1665" s="144"/>
      <c r="AL1665" s="154"/>
      <c r="AM1665" s="154"/>
      <c r="AN1665" s="154"/>
      <c r="AO1665" s="154"/>
      <c r="AP1665" s="144"/>
    </row>
    <row r="1666" spans="9:42">
      <c r="I1666" s="144"/>
      <c r="J1666" s="154"/>
      <c r="K1666" s="154"/>
      <c r="L1666" s="144"/>
      <c r="M1666" s="144"/>
      <c r="N1666" s="144"/>
      <c r="O1666" s="144"/>
      <c r="P1666" s="144"/>
      <c r="Q1666" s="144"/>
      <c r="R1666" s="144"/>
      <c r="S1666" s="42" t="s">
        <v>6696</v>
      </c>
      <c r="T1666" s="26" t="s">
        <v>6697</v>
      </c>
      <c r="U1666" s="144"/>
      <c r="V1666" s="65"/>
      <c r="W1666" s="65"/>
      <c r="X1666" s="65"/>
      <c r="Y1666" s="65"/>
      <c r="Z1666" s="144"/>
      <c r="AA1666" s="49" t="s">
        <v>6698</v>
      </c>
      <c r="AB1666" s="144"/>
      <c r="AC1666" s="59" t="str">
        <f t="shared" si="162"/>
        <v>ENGINEERING</v>
      </c>
      <c r="AD1666" s="79" t="str">
        <f t="shared" si="163"/>
        <v>ENGINEERING-106</v>
      </c>
      <c r="AE1666" s="79" t="str">
        <f t="shared" si="164"/>
        <v>ENGINEERING-106-5</v>
      </c>
      <c r="AF1666" s="27" t="s">
        <v>6698</v>
      </c>
      <c r="AG1666" s="21" t="str">
        <f t="shared" si="165"/>
        <v>106</v>
      </c>
      <c r="AH1666" s="144"/>
      <c r="AI1666" s="59" t="str">
        <f t="shared" si="166"/>
        <v>-</v>
      </c>
      <c r="AJ1666" s="21" t="str">
        <f t="shared" si="167"/>
        <v>-</v>
      </c>
      <c r="AK1666" s="144"/>
      <c r="AL1666" s="154"/>
      <c r="AM1666" s="154"/>
      <c r="AN1666" s="154"/>
      <c r="AO1666" s="154"/>
      <c r="AP1666" s="144"/>
    </row>
    <row r="1667" spans="9:42">
      <c r="I1667" s="144"/>
      <c r="J1667" s="154"/>
      <c r="K1667" s="154"/>
      <c r="L1667" s="144"/>
      <c r="M1667" s="144"/>
      <c r="N1667" s="144"/>
      <c r="O1667" s="144"/>
      <c r="P1667" s="144"/>
      <c r="Q1667" s="144"/>
      <c r="R1667" s="144"/>
      <c r="S1667" s="42" t="s">
        <v>6699</v>
      </c>
      <c r="T1667" s="26" t="s">
        <v>6700</v>
      </c>
      <c r="U1667" s="144"/>
      <c r="V1667" s="65"/>
      <c r="W1667" s="65"/>
      <c r="X1667" s="65"/>
      <c r="Y1667" s="65"/>
      <c r="Z1667" s="144"/>
      <c r="AA1667" s="49" t="s">
        <v>6701</v>
      </c>
      <c r="AB1667" s="144"/>
      <c r="AC1667" s="59" t="str">
        <f t="shared" si="162"/>
        <v>HEALTHSCI</v>
      </c>
      <c r="AD1667" s="79" t="str">
        <f t="shared" si="163"/>
        <v>HEALTHSCI-106</v>
      </c>
      <c r="AE1667" s="79" t="str">
        <f t="shared" si="164"/>
        <v>HEALTHSCI-106-1</v>
      </c>
      <c r="AF1667" s="27" t="s">
        <v>6701</v>
      </c>
      <c r="AG1667" s="21" t="str">
        <f t="shared" si="165"/>
        <v>106</v>
      </c>
      <c r="AH1667" s="144"/>
      <c r="AI1667" s="59" t="str">
        <f t="shared" si="166"/>
        <v>-</v>
      </c>
      <c r="AJ1667" s="21" t="str">
        <f t="shared" si="167"/>
        <v>-</v>
      </c>
      <c r="AK1667" s="144"/>
      <c r="AL1667" s="154"/>
      <c r="AM1667" s="154"/>
      <c r="AN1667" s="154"/>
      <c r="AO1667" s="154"/>
      <c r="AP1667" s="144"/>
    </row>
    <row r="1668" spans="9:42">
      <c r="I1668" s="144"/>
      <c r="J1668" s="154"/>
      <c r="K1668" s="154"/>
      <c r="L1668" s="144"/>
      <c r="M1668" s="144"/>
      <c r="N1668" s="144"/>
      <c r="O1668" s="144"/>
      <c r="P1668" s="144"/>
      <c r="Q1668" s="144"/>
      <c r="R1668" s="144"/>
      <c r="S1668" s="42" t="s">
        <v>6702</v>
      </c>
      <c r="T1668" s="26" t="s">
        <v>6703</v>
      </c>
      <c r="U1668" s="144"/>
      <c r="V1668" s="65"/>
      <c r="W1668" s="65"/>
      <c r="X1668" s="65"/>
      <c r="Y1668" s="65"/>
      <c r="Z1668" s="144"/>
      <c r="AA1668" s="49" t="s">
        <v>6704</v>
      </c>
      <c r="AB1668" s="144"/>
      <c r="AC1668" s="59" t="str">
        <f t="shared" si="162"/>
        <v>HEALTHSCI</v>
      </c>
      <c r="AD1668" s="79" t="str">
        <f t="shared" si="163"/>
        <v>HEALTHSCI-106</v>
      </c>
      <c r="AE1668" s="79" t="str">
        <f t="shared" si="164"/>
        <v>HEALTHSCI-106-2</v>
      </c>
      <c r="AF1668" s="27" t="s">
        <v>6704</v>
      </c>
      <c r="AG1668" s="21" t="str">
        <f t="shared" si="165"/>
        <v>106</v>
      </c>
      <c r="AH1668" s="144"/>
      <c r="AI1668" s="59" t="str">
        <f t="shared" si="166"/>
        <v>-</v>
      </c>
      <c r="AJ1668" s="21" t="str">
        <f t="shared" si="167"/>
        <v>-</v>
      </c>
      <c r="AK1668" s="144"/>
      <c r="AL1668" s="154"/>
      <c r="AM1668" s="154"/>
      <c r="AN1668" s="154"/>
      <c r="AO1668" s="154"/>
      <c r="AP1668" s="144"/>
    </row>
    <row r="1669" spans="9:42">
      <c r="I1669" s="144"/>
      <c r="J1669" s="154"/>
      <c r="K1669" s="154"/>
      <c r="L1669" s="144"/>
      <c r="M1669" s="144"/>
      <c r="N1669" s="144"/>
      <c r="O1669" s="144"/>
      <c r="P1669" s="144"/>
      <c r="Q1669" s="144"/>
      <c r="R1669" s="144"/>
      <c r="S1669" s="42" t="s">
        <v>6705</v>
      </c>
      <c r="T1669" s="26" t="s">
        <v>6706</v>
      </c>
      <c r="U1669" s="144"/>
      <c r="V1669" s="65"/>
      <c r="W1669" s="65"/>
      <c r="X1669" s="65"/>
      <c r="Y1669" s="65"/>
      <c r="Z1669" s="144"/>
      <c r="AA1669" s="49" t="s">
        <v>6707</v>
      </c>
      <c r="AB1669" s="144"/>
      <c r="AC1669" s="59" t="str">
        <f t="shared" si="162"/>
        <v>BUSINESS</v>
      </c>
      <c r="AD1669" s="79" t="str">
        <f t="shared" si="163"/>
        <v>BUSINESS-106</v>
      </c>
      <c r="AE1669" s="79" t="str">
        <f t="shared" si="164"/>
        <v>BUSINESS-106-6</v>
      </c>
      <c r="AF1669" s="27" t="s">
        <v>6707</v>
      </c>
      <c r="AG1669" s="21" t="str">
        <f t="shared" si="165"/>
        <v>106</v>
      </c>
      <c r="AH1669" s="144"/>
      <c r="AI1669" s="59" t="str">
        <f t="shared" si="166"/>
        <v>-</v>
      </c>
      <c r="AJ1669" s="21" t="str">
        <f t="shared" si="167"/>
        <v>-</v>
      </c>
      <c r="AK1669" s="144"/>
      <c r="AL1669" s="154"/>
      <c r="AM1669" s="154"/>
      <c r="AN1669" s="154"/>
      <c r="AO1669" s="154"/>
      <c r="AP1669" s="144"/>
    </row>
    <row r="1670" spans="9:42">
      <c r="I1670" s="144"/>
      <c r="J1670" s="154"/>
      <c r="K1670" s="154"/>
      <c r="L1670" s="144"/>
      <c r="M1670" s="144"/>
      <c r="N1670" s="144"/>
      <c r="O1670" s="144"/>
      <c r="P1670" s="144"/>
      <c r="Q1670" s="144"/>
      <c r="R1670" s="144"/>
      <c r="S1670" s="42" t="s">
        <v>6708</v>
      </c>
      <c r="T1670" s="26" t="s">
        <v>6709</v>
      </c>
      <c r="U1670" s="144"/>
      <c r="V1670" s="65"/>
      <c r="W1670" s="65"/>
      <c r="X1670" s="65"/>
      <c r="Y1670" s="65"/>
      <c r="Z1670" s="144"/>
      <c r="AA1670" s="49" t="s">
        <v>6710</v>
      </c>
      <c r="AB1670" s="144"/>
      <c r="AC1670" s="59" t="str">
        <f t="shared" ref="AC1670:AC1733" si="168">CodesFormula_1</f>
        <v>EDUCATION</v>
      </c>
      <c r="AD1670" s="79" t="str">
        <f t="shared" ref="AD1670:AD1733" si="169">CodesFormula_2</f>
        <v>EDUCATION-106</v>
      </c>
      <c r="AE1670" s="79" t="str">
        <f t="shared" ref="AE1670:AE1733" si="170">CodesFormula_3</f>
        <v>EDUCATION-106-1</v>
      </c>
      <c r="AF1670" s="27" t="s">
        <v>6710</v>
      </c>
      <c r="AG1670" s="21" t="str">
        <f t="shared" ref="AG1670:AG1733" si="171">CodesFormula_4</f>
        <v>106</v>
      </c>
      <c r="AH1670" s="144"/>
      <c r="AI1670" s="59" t="str">
        <f t="shared" ref="AI1670:AI1733" si="172">CodesFormula_5</f>
        <v>-</v>
      </c>
      <c r="AJ1670" s="21" t="str">
        <f t="shared" ref="AJ1670:AJ1733" si="173">CodesFormula_6</f>
        <v>-</v>
      </c>
      <c r="AK1670" s="144"/>
      <c r="AL1670" s="154"/>
      <c r="AM1670" s="154"/>
      <c r="AN1670" s="154"/>
      <c r="AO1670" s="154"/>
      <c r="AP1670" s="144"/>
    </row>
    <row r="1671" spans="9:42">
      <c r="I1671" s="144"/>
      <c r="J1671" s="154"/>
      <c r="K1671" s="154"/>
      <c r="L1671" s="144"/>
      <c r="M1671" s="144"/>
      <c r="N1671" s="144"/>
      <c r="O1671" s="144"/>
      <c r="P1671" s="144"/>
      <c r="Q1671" s="144"/>
      <c r="R1671" s="144"/>
      <c r="S1671" s="42" t="s">
        <v>6711</v>
      </c>
      <c r="T1671" s="26" t="s">
        <v>6712</v>
      </c>
      <c r="U1671" s="144"/>
      <c r="V1671" s="65"/>
      <c r="W1671" s="65"/>
      <c r="X1671" s="65"/>
      <c r="Y1671" s="65"/>
      <c r="Z1671" s="144"/>
      <c r="AA1671" s="49" t="s">
        <v>6713</v>
      </c>
      <c r="AB1671" s="144"/>
      <c r="AC1671" s="59" t="str">
        <f t="shared" si="168"/>
        <v>EDUCATION</v>
      </c>
      <c r="AD1671" s="79" t="str">
        <f t="shared" si="169"/>
        <v>EDUCATION-106</v>
      </c>
      <c r="AE1671" s="79" t="str">
        <f t="shared" si="170"/>
        <v>EDUCATION-106-2</v>
      </c>
      <c r="AF1671" s="27" t="s">
        <v>6713</v>
      </c>
      <c r="AG1671" s="21" t="str">
        <f t="shared" si="171"/>
        <v>106</v>
      </c>
      <c r="AH1671" s="144"/>
      <c r="AI1671" s="59" t="str">
        <f t="shared" si="172"/>
        <v>-</v>
      </c>
      <c r="AJ1671" s="21" t="str">
        <f t="shared" si="173"/>
        <v>-</v>
      </c>
      <c r="AK1671" s="144"/>
      <c r="AL1671" s="154"/>
      <c r="AM1671" s="154"/>
      <c r="AN1671" s="154"/>
      <c r="AO1671" s="154"/>
      <c r="AP1671" s="144"/>
    </row>
    <row r="1672" spans="9:42">
      <c r="I1672" s="144"/>
      <c r="J1672" s="154"/>
      <c r="K1672" s="154"/>
      <c r="L1672" s="144"/>
      <c r="M1672" s="144"/>
      <c r="N1672" s="144"/>
      <c r="O1672" s="144"/>
      <c r="P1672" s="144"/>
      <c r="Q1672" s="144"/>
      <c r="R1672" s="144"/>
      <c r="S1672" s="42" t="s">
        <v>6714</v>
      </c>
      <c r="T1672" s="26" t="s">
        <v>6715</v>
      </c>
      <c r="U1672" s="144"/>
      <c r="V1672" s="65"/>
      <c r="W1672" s="65"/>
      <c r="X1672" s="65"/>
      <c r="Y1672" s="65"/>
      <c r="Z1672" s="144"/>
      <c r="AA1672" s="49" t="s">
        <v>6716</v>
      </c>
      <c r="AB1672" s="144"/>
      <c r="AC1672" s="59" t="str">
        <f t="shared" si="168"/>
        <v>HEALTHSCI</v>
      </c>
      <c r="AD1672" s="79" t="str">
        <f t="shared" si="169"/>
        <v>HEALTHSCI-106</v>
      </c>
      <c r="AE1672" s="79" t="str">
        <f t="shared" si="170"/>
        <v>HEALTHSCI-106-3</v>
      </c>
      <c r="AF1672" s="27" t="s">
        <v>6716</v>
      </c>
      <c r="AG1672" s="21" t="str">
        <f t="shared" si="171"/>
        <v>106</v>
      </c>
      <c r="AH1672" s="144"/>
      <c r="AI1672" s="59" t="str">
        <f t="shared" si="172"/>
        <v>-</v>
      </c>
      <c r="AJ1672" s="21" t="str">
        <f t="shared" si="173"/>
        <v>-</v>
      </c>
      <c r="AK1672" s="144"/>
      <c r="AL1672" s="154"/>
      <c r="AM1672" s="154"/>
      <c r="AN1672" s="154"/>
      <c r="AO1672" s="154"/>
      <c r="AP1672" s="144"/>
    </row>
    <row r="1673" spans="9:42">
      <c r="I1673" s="144"/>
      <c r="J1673" s="154"/>
      <c r="K1673" s="154"/>
      <c r="L1673" s="144"/>
      <c r="M1673" s="144"/>
      <c r="N1673" s="144"/>
      <c r="O1673" s="144"/>
      <c r="P1673" s="144"/>
      <c r="Q1673" s="144"/>
      <c r="R1673" s="144"/>
      <c r="S1673" s="42" t="s">
        <v>6717</v>
      </c>
      <c r="T1673" s="26" t="s">
        <v>6718</v>
      </c>
      <c r="U1673" s="144"/>
      <c r="V1673" s="65"/>
      <c r="W1673" s="65"/>
      <c r="X1673" s="65"/>
      <c r="Y1673" s="65"/>
      <c r="Z1673" s="144"/>
      <c r="AA1673" s="49" t="s">
        <v>6719</v>
      </c>
      <c r="AB1673" s="144"/>
      <c r="AC1673" s="59" t="str">
        <f t="shared" si="168"/>
        <v>HEALTHSCI</v>
      </c>
      <c r="AD1673" s="79" t="str">
        <f t="shared" si="169"/>
        <v>HEALTHSCI-106</v>
      </c>
      <c r="AE1673" s="79" t="str">
        <f t="shared" si="170"/>
        <v>HEALTHSCI-106-4</v>
      </c>
      <c r="AF1673" s="27" t="s">
        <v>6719</v>
      </c>
      <c r="AG1673" s="21" t="str">
        <f t="shared" si="171"/>
        <v>106</v>
      </c>
      <c r="AH1673" s="144"/>
      <c r="AI1673" s="59" t="str">
        <f t="shared" si="172"/>
        <v>-</v>
      </c>
      <c r="AJ1673" s="21" t="str">
        <f t="shared" si="173"/>
        <v>-</v>
      </c>
      <c r="AK1673" s="144"/>
      <c r="AL1673" s="154"/>
      <c r="AM1673" s="154"/>
      <c r="AN1673" s="154"/>
      <c r="AO1673" s="154"/>
      <c r="AP1673" s="144"/>
    </row>
    <row r="1674" spans="9:42">
      <c r="I1674" s="144"/>
      <c r="J1674" s="154"/>
      <c r="K1674" s="154"/>
      <c r="L1674" s="144"/>
      <c r="M1674" s="144"/>
      <c r="N1674" s="144"/>
      <c r="O1674" s="144"/>
      <c r="P1674" s="144"/>
      <c r="Q1674" s="144"/>
      <c r="R1674" s="144"/>
      <c r="S1674" s="42" t="s">
        <v>6720</v>
      </c>
      <c r="T1674" s="26" t="s">
        <v>6721</v>
      </c>
      <c r="U1674" s="144"/>
      <c r="V1674" s="65"/>
      <c r="W1674" s="65"/>
      <c r="X1674" s="65"/>
      <c r="Y1674" s="65"/>
      <c r="Z1674" s="144"/>
      <c r="AA1674" s="49" t="s">
        <v>6722</v>
      </c>
      <c r="AB1674" s="144"/>
      <c r="AC1674" s="59" t="str">
        <f t="shared" si="168"/>
        <v>HEALTHSCI</v>
      </c>
      <c r="AD1674" s="79" t="str">
        <f t="shared" si="169"/>
        <v>HEALTHSCI-106</v>
      </c>
      <c r="AE1674" s="79" t="str">
        <f t="shared" si="170"/>
        <v>HEALTHSCI-106-5</v>
      </c>
      <c r="AF1674" s="27" t="s">
        <v>6722</v>
      </c>
      <c r="AG1674" s="21" t="str">
        <f t="shared" si="171"/>
        <v>106</v>
      </c>
      <c r="AH1674" s="144"/>
      <c r="AI1674" s="59" t="str">
        <f t="shared" si="172"/>
        <v>-</v>
      </c>
      <c r="AJ1674" s="21" t="str">
        <f t="shared" si="173"/>
        <v>-</v>
      </c>
      <c r="AK1674" s="144"/>
      <c r="AL1674" s="154"/>
      <c r="AM1674" s="154"/>
      <c r="AN1674" s="154"/>
      <c r="AO1674" s="154"/>
      <c r="AP1674" s="144"/>
    </row>
    <row r="1675" spans="9:42">
      <c r="I1675" s="144"/>
      <c r="J1675" s="154"/>
      <c r="K1675" s="154"/>
      <c r="L1675" s="144"/>
      <c r="M1675" s="144"/>
      <c r="N1675" s="144"/>
      <c r="O1675" s="144"/>
      <c r="P1675" s="144"/>
      <c r="Q1675" s="144"/>
      <c r="R1675" s="144"/>
      <c r="S1675" s="42" t="s">
        <v>6723</v>
      </c>
      <c r="T1675" s="26" t="s">
        <v>6724</v>
      </c>
      <c r="U1675" s="144"/>
      <c r="V1675" s="65"/>
      <c r="W1675" s="65"/>
      <c r="X1675" s="65"/>
      <c r="Y1675" s="65"/>
      <c r="Z1675" s="144"/>
      <c r="AA1675" s="49" t="s">
        <v>6725</v>
      </c>
      <c r="AB1675" s="144"/>
      <c r="AC1675" s="59" t="str">
        <f t="shared" si="168"/>
        <v>NURSING</v>
      </c>
      <c r="AD1675" s="79" t="str">
        <f t="shared" si="169"/>
        <v>NURSING-106</v>
      </c>
      <c r="AE1675" s="79" t="str">
        <f t="shared" si="170"/>
        <v>NURSING-106-1</v>
      </c>
      <c r="AF1675" s="27" t="s">
        <v>6725</v>
      </c>
      <c r="AG1675" s="21" t="str">
        <f t="shared" si="171"/>
        <v>106</v>
      </c>
      <c r="AH1675" s="144"/>
      <c r="AI1675" s="59" t="str">
        <f t="shared" si="172"/>
        <v>-</v>
      </c>
      <c r="AJ1675" s="21" t="str">
        <f t="shared" si="173"/>
        <v>-</v>
      </c>
      <c r="AK1675" s="144"/>
      <c r="AL1675" s="154"/>
      <c r="AM1675" s="154"/>
      <c r="AN1675" s="154"/>
      <c r="AO1675" s="154"/>
      <c r="AP1675" s="144"/>
    </row>
    <row r="1676" spans="9:42">
      <c r="I1676" s="144"/>
      <c r="J1676" s="154"/>
      <c r="K1676" s="154"/>
      <c r="L1676" s="144"/>
      <c r="M1676" s="144"/>
      <c r="N1676" s="144"/>
      <c r="O1676" s="144"/>
      <c r="P1676" s="144"/>
      <c r="Q1676" s="144"/>
      <c r="R1676" s="144"/>
      <c r="S1676" s="42" t="s">
        <v>6726</v>
      </c>
      <c r="T1676" s="26" t="s">
        <v>6727</v>
      </c>
      <c r="U1676" s="144"/>
      <c r="V1676" s="65"/>
      <c r="W1676" s="65"/>
      <c r="X1676" s="65"/>
      <c r="Y1676" s="65"/>
      <c r="Z1676" s="144"/>
      <c r="AA1676" s="49" t="s">
        <v>6728</v>
      </c>
      <c r="AB1676" s="144"/>
      <c r="AC1676" s="59" t="str">
        <f t="shared" si="168"/>
        <v>PHARMACY</v>
      </c>
      <c r="AD1676" s="79" t="str">
        <f t="shared" si="169"/>
        <v>PHARMACY-106</v>
      </c>
      <c r="AE1676" s="79" t="str">
        <f t="shared" si="170"/>
        <v>PHARMACY-106-1</v>
      </c>
      <c r="AF1676" s="27" t="s">
        <v>6728</v>
      </c>
      <c r="AG1676" s="21" t="str">
        <f t="shared" si="171"/>
        <v>106</v>
      </c>
      <c r="AH1676" s="144"/>
      <c r="AI1676" s="59" t="str">
        <f t="shared" si="172"/>
        <v>-</v>
      </c>
      <c r="AJ1676" s="21" t="str">
        <f t="shared" si="173"/>
        <v>-</v>
      </c>
      <c r="AK1676" s="144"/>
      <c r="AL1676" s="154"/>
      <c r="AM1676" s="154"/>
      <c r="AN1676" s="154"/>
      <c r="AO1676" s="154"/>
      <c r="AP1676" s="144"/>
    </row>
    <row r="1677" spans="9:42">
      <c r="I1677" s="144"/>
      <c r="J1677" s="154"/>
      <c r="K1677" s="154"/>
      <c r="L1677" s="144"/>
      <c r="M1677" s="144"/>
      <c r="N1677" s="144"/>
      <c r="O1677" s="144"/>
      <c r="P1677" s="144"/>
      <c r="Q1677" s="144"/>
      <c r="R1677" s="144"/>
      <c r="S1677" s="42" t="s">
        <v>6729</v>
      </c>
      <c r="T1677" s="26" t="s">
        <v>6730</v>
      </c>
      <c r="U1677" s="144"/>
      <c r="V1677" s="65"/>
      <c r="W1677" s="65"/>
      <c r="X1677" s="65"/>
      <c r="Y1677" s="65"/>
      <c r="Z1677" s="144"/>
      <c r="AA1677" s="49" t="s">
        <v>6731</v>
      </c>
      <c r="AB1677" s="144"/>
      <c r="AC1677" s="59" t="str">
        <f t="shared" si="168"/>
        <v>PHARMACY</v>
      </c>
      <c r="AD1677" s="79" t="str">
        <f t="shared" si="169"/>
        <v>PHARMACY-106</v>
      </c>
      <c r="AE1677" s="79" t="str">
        <f t="shared" si="170"/>
        <v>PHARMACY-106-2</v>
      </c>
      <c r="AF1677" s="27" t="s">
        <v>6731</v>
      </c>
      <c r="AG1677" s="21" t="str">
        <f t="shared" si="171"/>
        <v>106</v>
      </c>
      <c r="AH1677" s="144"/>
      <c r="AI1677" s="59" t="str">
        <f t="shared" si="172"/>
        <v>-</v>
      </c>
      <c r="AJ1677" s="21" t="str">
        <f t="shared" si="173"/>
        <v>-</v>
      </c>
      <c r="AK1677" s="144"/>
      <c r="AL1677" s="154"/>
      <c r="AM1677" s="154"/>
      <c r="AN1677" s="154"/>
      <c r="AO1677" s="154"/>
      <c r="AP1677" s="144"/>
    </row>
    <row r="1678" spans="9:42">
      <c r="I1678" s="144"/>
      <c r="J1678" s="154"/>
      <c r="K1678" s="154"/>
      <c r="L1678" s="144"/>
      <c r="M1678" s="144"/>
      <c r="N1678" s="144"/>
      <c r="O1678" s="144"/>
      <c r="P1678" s="144"/>
      <c r="Q1678" s="144"/>
      <c r="R1678" s="144"/>
      <c r="S1678" s="42" t="s">
        <v>6732</v>
      </c>
      <c r="T1678" s="26" t="s">
        <v>6733</v>
      </c>
      <c r="U1678" s="144"/>
      <c r="V1678" s="65"/>
      <c r="W1678" s="65"/>
      <c r="X1678" s="65"/>
      <c r="Y1678" s="65"/>
      <c r="Z1678" s="144"/>
      <c r="AA1678" s="49" t="s">
        <v>6734</v>
      </c>
      <c r="AB1678" s="144"/>
      <c r="AC1678" s="59" t="str">
        <f t="shared" si="168"/>
        <v>PHARMACY</v>
      </c>
      <c r="AD1678" s="79" t="str">
        <f t="shared" si="169"/>
        <v>PHARMACY-106</v>
      </c>
      <c r="AE1678" s="79" t="str">
        <f t="shared" si="170"/>
        <v>PHARMACY-106-3</v>
      </c>
      <c r="AF1678" s="27" t="s">
        <v>6734</v>
      </c>
      <c r="AG1678" s="21" t="str">
        <f t="shared" si="171"/>
        <v>106</v>
      </c>
      <c r="AH1678" s="144"/>
      <c r="AI1678" s="59" t="str">
        <f t="shared" si="172"/>
        <v>-</v>
      </c>
      <c r="AJ1678" s="21" t="str">
        <f t="shared" si="173"/>
        <v>-</v>
      </c>
      <c r="AK1678" s="144"/>
      <c r="AL1678" s="154"/>
      <c r="AM1678" s="154"/>
      <c r="AN1678" s="154"/>
      <c r="AO1678" s="154"/>
      <c r="AP1678" s="144"/>
    </row>
    <row r="1679" spans="9:42">
      <c r="I1679" s="144"/>
      <c r="J1679" s="154"/>
      <c r="K1679" s="154"/>
      <c r="L1679" s="144"/>
      <c r="M1679" s="144"/>
      <c r="N1679" s="144"/>
      <c r="O1679" s="144"/>
      <c r="P1679" s="144"/>
      <c r="Q1679" s="144"/>
      <c r="R1679" s="144"/>
      <c r="S1679" s="42" t="s">
        <v>6735</v>
      </c>
      <c r="T1679" s="26" t="s">
        <v>6736</v>
      </c>
      <c r="U1679" s="144"/>
      <c r="V1679" s="65"/>
      <c r="W1679" s="65"/>
      <c r="X1679" s="65"/>
      <c r="Y1679" s="65"/>
      <c r="Z1679" s="144"/>
      <c r="AA1679" s="49" t="s">
        <v>6737</v>
      </c>
      <c r="AB1679" s="144"/>
      <c r="AC1679" s="59" t="str">
        <f t="shared" si="168"/>
        <v>PHARMACY</v>
      </c>
      <c r="AD1679" s="79" t="str">
        <f t="shared" si="169"/>
        <v>PHARMACY-106</v>
      </c>
      <c r="AE1679" s="79" t="str">
        <f t="shared" si="170"/>
        <v>PHARMACY-106-4</v>
      </c>
      <c r="AF1679" s="27" t="s">
        <v>6737</v>
      </c>
      <c r="AG1679" s="21" t="str">
        <f t="shared" si="171"/>
        <v>106</v>
      </c>
      <c r="AH1679" s="144"/>
      <c r="AI1679" s="59" t="str">
        <f t="shared" si="172"/>
        <v>-</v>
      </c>
      <c r="AJ1679" s="21" t="str">
        <f t="shared" si="173"/>
        <v>-</v>
      </c>
      <c r="AK1679" s="144"/>
      <c r="AL1679" s="154"/>
      <c r="AM1679" s="154"/>
      <c r="AN1679" s="154"/>
      <c r="AO1679" s="154"/>
      <c r="AP1679" s="144"/>
    </row>
    <row r="1680" spans="9:42">
      <c r="I1680" s="144"/>
      <c r="J1680" s="154"/>
      <c r="K1680" s="154"/>
      <c r="L1680" s="144"/>
      <c r="M1680" s="144"/>
      <c r="N1680" s="144"/>
      <c r="O1680" s="144"/>
      <c r="P1680" s="144"/>
      <c r="Q1680" s="144"/>
      <c r="R1680" s="144"/>
      <c r="S1680" s="42" t="s">
        <v>6738</v>
      </c>
      <c r="T1680" s="26" t="s">
        <v>6739</v>
      </c>
      <c r="U1680" s="144"/>
      <c r="V1680" s="65"/>
      <c r="W1680" s="65"/>
      <c r="X1680" s="65"/>
      <c r="Y1680" s="65"/>
      <c r="Z1680" s="144"/>
      <c r="AA1680" s="49" t="s">
        <v>6740</v>
      </c>
      <c r="AB1680" s="144"/>
      <c r="AC1680" s="59" t="str">
        <f t="shared" si="168"/>
        <v>PHARMACY</v>
      </c>
      <c r="AD1680" s="79" t="str">
        <f t="shared" si="169"/>
        <v>PHARMACY-106</v>
      </c>
      <c r="AE1680" s="79" t="str">
        <f t="shared" si="170"/>
        <v>PHARMACY-106-5</v>
      </c>
      <c r="AF1680" s="27" t="s">
        <v>6740</v>
      </c>
      <c r="AG1680" s="21" t="str">
        <f t="shared" si="171"/>
        <v>106</v>
      </c>
      <c r="AH1680" s="144"/>
      <c r="AI1680" s="59" t="str">
        <f t="shared" si="172"/>
        <v>-</v>
      </c>
      <c r="AJ1680" s="21" t="str">
        <f t="shared" si="173"/>
        <v>-</v>
      </c>
      <c r="AK1680" s="144"/>
      <c r="AL1680" s="154"/>
      <c r="AM1680" s="154"/>
      <c r="AN1680" s="154"/>
      <c r="AO1680" s="154"/>
      <c r="AP1680" s="144"/>
    </row>
    <row r="1681" spans="9:42">
      <c r="I1681" s="144"/>
      <c r="J1681" s="154"/>
      <c r="K1681" s="154"/>
      <c r="L1681" s="144"/>
      <c r="M1681" s="144"/>
      <c r="N1681" s="144"/>
      <c r="O1681" s="144"/>
      <c r="P1681" s="144"/>
      <c r="Q1681" s="144"/>
      <c r="R1681" s="144"/>
      <c r="S1681" s="42" t="s">
        <v>6741</v>
      </c>
      <c r="T1681" s="26" t="s">
        <v>6742</v>
      </c>
      <c r="U1681" s="144"/>
      <c r="V1681" s="65"/>
      <c r="W1681" s="65"/>
      <c r="X1681" s="65"/>
      <c r="Y1681" s="65"/>
      <c r="Z1681" s="144"/>
      <c r="AA1681" s="49" t="s">
        <v>6743</v>
      </c>
      <c r="AB1681" s="144"/>
      <c r="AC1681" s="59" t="str">
        <f t="shared" si="168"/>
        <v>GSO</v>
      </c>
      <c r="AD1681" s="79" t="str">
        <f t="shared" si="169"/>
        <v>GSO-106</v>
      </c>
      <c r="AE1681" s="79" t="str">
        <f t="shared" si="170"/>
        <v>GSO-106-1</v>
      </c>
      <c r="AF1681" s="27" t="s">
        <v>6743</v>
      </c>
      <c r="AG1681" s="21" t="str">
        <f t="shared" si="171"/>
        <v>106</v>
      </c>
      <c r="AH1681" s="144"/>
      <c r="AI1681" s="59" t="str">
        <f t="shared" si="172"/>
        <v>-</v>
      </c>
      <c r="AJ1681" s="21" t="str">
        <f t="shared" si="173"/>
        <v>-</v>
      </c>
      <c r="AK1681" s="144"/>
      <c r="AL1681" s="154"/>
      <c r="AM1681" s="154"/>
      <c r="AN1681" s="154"/>
      <c r="AO1681" s="154"/>
      <c r="AP1681" s="144"/>
    </row>
    <row r="1682" spans="9:42">
      <c r="I1682" s="144"/>
      <c r="J1682" s="154"/>
      <c r="K1682" s="154"/>
      <c r="L1682" s="144"/>
      <c r="M1682" s="144"/>
      <c r="N1682" s="144"/>
      <c r="O1682" s="144"/>
      <c r="P1682" s="144"/>
      <c r="Q1682" s="144"/>
      <c r="R1682" s="144"/>
      <c r="S1682" s="42" t="s">
        <v>6744</v>
      </c>
      <c r="T1682" s="26" t="s">
        <v>6745</v>
      </c>
      <c r="U1682" s="144"/>
      <c r="V1682" s="65"/>
      <c r="W1682" s="65"/>
      <c r="X1682" s="65"/>
      <c r="Y1682" s="65"/>
      <c r="Z1682" s="144"/>
      <c r="AA1682" s="49" t="s">
        <v>6746</v>
      </c>
      <c r="AB1682" s="144"/>
      <c r="AC1682" s="59" t="str">
        <f t="shared" si="168"/>
        <v>GSO</v>
      </c>
      <c r="AD1682" s="79" t="str">
        <f t="shared" si="169"/>
        <v>GSO-106</v>
      </c>
      <c r="AE1682" s="79" t="str">
        <f t="shared" si="170"/>
        <v>GSO-106-2</v>
      </c>
      <c r="AF1682" s="27" t="s">
        <v>6746</v>
      </c>
      <c r="AG1682" s="21" t="str">
        <f t="shared" si="171"/>
        <v>106</v>
      </c>
      <c r="AH1682" s="144"/>
      <c r="AI1682" s="59" t="str">
        <f t="shared" si="172"/>
        <v>-</v>
      </c>
      <c r="AJ1682" s="21" t="str">
        <f t="shared" si="173"/>
        <v>-</v>
      </c>
      <c r="AK1682" s="144"/>
      <c r="AL1682" s="154"/>
      <c r="AM1682" s="154"/>
      <c r="AN1682" s="154"/>
      <c r="AO1682" s="154"/>
      <c r="AP1682" s="144"/>
    </row>
    <row r="1683" spans="9:42">
      <c r="I1683" s="144"/>
      <c r="J1683" s="154"/>
      <c r="K1683" s="154"/>
      <c r="L1683" s="144"/>
      <c r="M1683" s="144"/>
      <c r="N1683" s="144"/>
      <c r="O1683" s="144"/>
      <c r="P1683" s="144"/>
      <c r="Q1683" s="144"/>
      <c r="R1683" s="144"/>
      <c r="S1683" s="42" t="s">
        <v>6747</v>
      </c>
      <c r="T1683" s="26" t="s">
        <v>6748</v>
      </c>
      <c r="U1683" s="144"/>
      <c r="V1683" s="65"/>
      <c r="W1683" s="65"/>
      <c r="X1683" s="65"/>
      <c r="Y1683" s="65"/>
      <c r="Z1683" s="144"/>
      <c r="AA1683" s="49" t="s">
        <v>6749</v>
      </c>
      <c r="AB1683" s="144"/>
      <c r="AC1683" s="59" t="str">
        <f t="shared" si="168"/>
        <v>ENROLLSVCS</v>
      </c>
      <c r="AD1683" s="79" t="str">
        <f t="shared" si="169"/>
        <v>ENROLLSVCS-106</v>
      </c>
      <c r="AE1683" s="79" t="str">
        <f t="shared" si="170"/>
        <v>ENROLLSVCS-106-1</v>
      </c>
      <c r="AF1683" s="27" t="s">
        <v>6749</v>
      </c>
      <c r="AG1683" s="21" t="str">
        <f t="shared" si="171"/>
        <v>106</v>
      </c>
      <c r="AH1683" s="144"/>
      <c r="AI1683" s="59" t="str">
        <f t="shared" si="172"/>
        <v>-</v>
      </c>
      <c r="AJ1683" s="21" t="str">
        <f t="shared" si="173"/>
        <v>-</v>
      </c>
      <c r="AK1683" s="144"/>
      <c r="AL1683" s="154"/>
      <c r="AM1683" s="154"/>
      <c r="AN1683" s="154"/>
      <c r="AO1683" s="154"/>
      <c r="AP1683" s="144"/>
    </row>
    <row r="1684" spans="9:42">
      <c r="I1684" s="144"/>
      <c r="J1684" s="154"/>
      <c r="K1684" s="154"/>
      <c r="L1684" s="144"/>
      <c r="M1684" s="144"/>
      <c r="N1684" s="144"/>
      <c r="O1684" s="144"/>
      <c r="P1684" s="144"/>
      <c r="Q1684" s="144"/>
      <c r="R1684" s="144"/>
      <c r="S1684" s="42" t="s">
        <v>6750</v>
      </c>
      <c r="T1684" s="26" t="s">
        <v>6751</v>
      </c>
      <c r="U1684" s="144"/>
      <c r="V1684" s="65"/>
      <c r="W1684" s="65"/>
      <c r="X1684" s="65"/>
      <c r="Y1684" s="65"/>
      <c r="Z1684" s="144"/>
      <c r="AA1684" s="49" t="s">
        <v>6752</v>
      </c>
      <c r="AB1684" s="144"/>
      <c r="AC1684" s="59" t="str">
        <f t="shared" si="168"/>
        <v>BUSINESS</v>
      </c>
      <c r="AD1684" s="79" t="str">
        <f t="shared" si="169"/>
        <v>BUSINESS-106</v>
      </c>
      <c r="AE1684" s="79" t="str">
        <f t="shared" si="170"/>
        <v>BUSINESS-106-7</v>
      </c>
      <c r="AF1684" s="27" t="s">
        <v>6752</v>
      </c>
      <c r="AG1684" s="21" t="str">
        <f t="shared" si="171"/>
        <v>106</v>
      </c>
      <c r="AH1684" s="144"/>
      <c r="AI1684" s="59" t="str">
        <f t="shared" si="172"/>
        <v>-</v>
      </c>
      <c r="AJ1684" s="21" t="str">
        <f t="shared" si="173"/>
        <v>-</v>
      </c>
      <c r="AK1684" s="144"/>
      <c r="AL1684" s="154"/>
      <c r="AM1684" s="154"/>
      <c r="AN1684" s="154"/>
      <c r="AO1684" s="154"/>
      <c r="AP1684" s="144"/>
    </row>
    <row r="1685" spans="9:42">
      <c r="I1685" s="144"/>
      <c r="J1685" s="154"/>
      <c r="K1685" s="154"/>
      <c r="L1685" s="144"/>
      <c r="M1685" s="144"/>
      <c r="N1685" s="144"/>
      <c r="O1685" s="144"/>
      <c r="P1685" s="144"/>
      <c r="Q1685" s="144"/>
      <c r="R1685" s="144"/>
      <c r="S1685" s="42" t="s">
        <v>6753</v>
      </c>
      <c r="T1685" s="26" t="s">
        <v>6754</v>
      </c>
      <c r="U1685" s="144"/>
      <c r="V1685" s="65"/>
      <c r="W1685" s="65"/>
      <c r="X1685" s="65"/>
      <c r="Y1685" s="65"/>
      <c r="Z1685" s="144"/>
      <c r="AA1685" s="49" t="s">
        <v>6755</v>
      </c>
      <c r="AB1685" s="144"/>
      <c r="AC1685" s="59" t="str">
        <f t="shared" si="168"/>
        <v>BUSINESS</v>
      </c>
      <c r="AD1685" s="79" t="str">
        <f t="shared" si="169"/>
        <v>BUSINESS-106</v>
      </c>
      <c r="AE1685" s="79" t="str">
        <f t="shared" si="170"/>
        <v>BUSINESS-106-8</v>
      </c>
      <c r="AF1685" s="27" t="s">
        <v>6755</v>
      </c>
      <c r="AG1685" s="21" t="str">
        <f t="shared" si="171"/>
        <v>106</v>
      </c>
      <c r="AH1685" s="144"/>
      <c r="AI1685" s="59" t="str">
        <f t="shared" si="172"/>
        <v>-</v>
      </c>
      <c r="AJ1685" s="21" t="str">
        <f t="shared" si="173"/>
        <v>-</v>
      </c>
      <c r="AK1685" s="144"/>
      <c r="AL1685" s="154"/>
      <c r="AM1685" s="154"/>
      <c r="AN1685" s="154"/>
      <c r="AO1685" s="154"/>
      <c r="AP1685" s="144"/>
    </row>
    <row r="1686" spans="9:42">
      <c r="I1686" s="144"/>
      <c r="J1686" s="154"/>
      <c r="K1686" s="154"/>
      <c r="L1686" s="144"/>
      <c r="M1686" s="144"/>
      <c r="N1686" s="144"/>
      <c r="O1686" s="144"/>
      <c r="P1686" s="144"/>
      <c r="Q1686" s="144"/>
      <c r="R1686" s="144"/>
      <c r="S1686" s="42" t="s">
        <v>6756</v>
      </c>
      <c r="T1686" s="26" t="s">
        <v>6757</v>
      </c>
      <c r="U1686" s="144"/>
      <c r="V1686" s="65"/>
      <c r="W1686" s="65"/>
      <c r="X1686" s="65"/>
      <c r="Y1686" s="65"/>
      <c r="Z1686" s="144"/>
      <c r="AA1686" s="49" t="s">
        <v>6758</v>
      </c>
      <c r="AB1686" s="144"/>
      <c r="AC1686" s="59" t="str">
        <f t="shared" si="168"/>
        <v>GRADSTUDIES</v>
      </c>
      <c r="AD1686" s="79" t="str">
        <f t="shared" si="169"/>
        <v>GRADSTUDIES-106</v>
      </c>
      <c r="AE1686" s="79" t="str">
        <f t="shared" si="170"/>
        <v>GRADSTUDIES-106-1</v>
      </c>
      <c r="AF1686" s="27" t="s">
        <v>6758</v>
      </c>
      <c r="AG1686" s="21" t="str">
        <f t="shared" si="171"/>
        <v>106</v>
      </c>
      <c r="AH1686" s="144"/>
      <c r="AI1686" s="59" t="str">
        <f t="shared" si="172"/>
        <v>-</v>
      </c>
      <c r="AJ1686" s="21" t="str">
        <f t="shared" si="173"/>
        <v>-</v>
      </c>
      <c r="AK1686" s="144"/>
      <c r="AL1686" s="154"/>
      <c r="AM1686" s="154"/>
      <c r="AN1686" s="154"/>
      <c r="AO1686" s="154"/>
      <c r="AP1686" s="144"/>
    </row>
    <row r="1687" spans="9:42">
      <c r="I1687" s="144"/>
      <c r="J1687" s="154"/>
      <c r="K1687" s="154"/>
      <c r="L1687" s="144"/>
      <c r="M1687" s="144"/>
      <c r="N1687" s="144"/>
      <c r="O1687" s="144"/>
      <c r="P1687" s="144"/>
      <c r="Q1687" s="144"/>
      <c r="R1687" s="144"/>
      <c r="S1687" s="42" t="s">
        <v>6759</v>
      </c>
      <c r="T1687" s="26" t="s">
        <v>6760</v>
      </c>
      <c r="U1687" s="144"/>
      <c r="V1687" s="65"/>
      <c r="W1687" s="65"/>
      <c r="X1687" s="65"/>
      <c r="Y1687" s="65"/>
      <c r="Z1687" s="144"/>
      <c r="AA1687" s="49" t="s">
        <v>6761</v>
      </c>
      <c r="AB1687" s="144"/>
      <c r="AC1687" s="59" t="str">
        <f t="shared" si="168"/>
        <v>ITS</v>
      </c>
      <c r="AD1687" s="79" t="str">
        <f t="shared" si="169"/>
        <v>ITS-106</v>
      </c>
      <c r="AE1687" s="79" t="str">
        <f t="shared" si="170"/>
        <v>ITS-106-1</v>
      </c>
      <c r="AF1687" s="27" t="s">
        <v>6761</v>
      </c>
      <c r="AG1687" s="21" t="str">
        <f t="shared" si="171"/>
        <v>106</v>
      </c>
      <c r="AH1687" s="144"/>
      <c r="AI1687" s="59" t="str">
        <f t="shared" si="172"/>
        <v>-</v>
      </c>
      <c r="AJ1687" s="21" t="str">
        <f t="shared" si="173"/>
        <v>-</v>
      </c>
      <c r="AK1687" s="144"/>
      <c r="AL1687" s="154"/>
      <c r="AM1687" s="154"/>
      <c r="AN1687" s="154"/>
      <c r="AO1687" s="154"/>
      <c r="AP1687" s="144"/>
    </row>
    <row r="1688" spans="9:42">
      <c r="I1688" s="144"/>
      <c r="J1688" s="154"/>
      <c r="K1688" s="154"/>
      <c r="L1688" s="144"/>
      <c r="M1688" s="144"/>
      <c r="N1688" s="144"/>
      <c r="O1688" s="144"/>
      <c r="P1688" s="144"/>
      <c r="Q1688" s="144"/>
      <c r="R1688" s="144"/>
      <c r="S1688" s="42" t="s">
        <v>6762</v>
      </c>
      <c r="T1688" s="26" t="s">
        <v>6763</v>
      </c>
      <c r="U1688" s="144"/>
      <c r="V1688" s="65"/>
      <c r="W1688" s="65"/>
      <c r="X1688" s="65"/>
      <c r="Y1688" s="65"/>
      <c r="Z1688" s="144"/>
      <c r="AA1688" s="49" t="s">
        <v>6764</v>
      </c>
      <c r="AB1688" s="144"/>
      <c r="AC1688" s="59" t="str">
        <f t="shared" si="168"/>
        <v>Capital Prog Design &amp; Delivery</v>
      </c>
      <c r="AD1688" s="79" t="str">
        <f t="shared" si="169"/>
        <v>Capital Prog Design &amp; Delivery-106</v>
      </c>
      <c r="AE1688" s="79" t="str">
        <f t="shared" si="170"/>
        <v>Capital Prog Design &amp; Delivery-106-1</v>
      </c>
      <c r="AF1688" s="27" t="s">
        <v>6764</v>
      </c>
      <c r="AG1688" s="21" t="str">
        <f t="shared" si="171"/>
        <v>106</v>
      </c>
      <c r="AH1688" s="144"/>
      <c r="AI1688" s="59" t="str">
        <f t="shared" si="172"/>
        <v>-</v>
      </c>
      <c r="AJ1688" s="21" t="str">
        <f t="shared" si="173"/>
        <v>-</v>
      </c>
      <c r="AK1688" s="144"/>
      <c r="AL1688" s="154"/>
      <c r="AM1688" s="154"/>
      <c r="AN1688" s="154"/>
      <c r="AO1688" s="154"/>
      <c r="AP1688" s="144"/>
    </row>
    <row r="1689" spans="9:42">
      <c r="I1689" s="144"/>
      <c r="J1689" s="154"/>
      <c r="K1689" s="154"/>
      <c r="L1689" s="144"/>
      <c r="M1689" s="144"/>
      <c r="N1689" s="144"/>
      <c r="O1689" s="144"/>
      <c r="P1689" s="144"/>
      <c r="Q1689" s="144"/>
      <c r="R1689" s="144"/>
      <c r="S1689" s="42" t="s">
        <v>6765</v>
      </c>
      <c r="T1689" s="26" t="s">
        <v>6766</v>
      </c>
      <c r="U1689" s="144"/>
      <c r="V1689" s="65"/>
      <c r="W1689" s="65"/>
      <c r="X1689" s="65"/>
      <c r="Y1689" s="65"/>
      <c r="Z1689" s="144"/>
      <c r="AA1689" s="49" t="s">
        <v>6767</v>
      </c>
      <c r="AB1689" s="144"/>
      <c r="AC1689" s="59" t="str">
        <f t="shared" si="168"/>
        <v>SPECIALPROJECTS</v>
      </c>
      <c r="AD1689" s="79" t="str">
        <f t="shared" si="169"/>
        <v>SPECIALPROJECTS-106</v>
      </c>
      <c r="AE1689" s="79" t="str">
        <f t="shared" si="170"/>
        <v>SPECIALPROJECTS-106-1</v>
      </c>
      <c r="AF1689" s="27" t="s">
        <v>6767</v>
      </c>
      <c r="AG1689" s="21" t="str">
        <f t="shared" si="171"/>
        <v>106</v>
      </c>
      <c r="AH1689" s="144"/>
      <c r="AI1689" s="59" t="str">
        <f t="shared" si="172"/>
        <v>-</v>
      </c>
      <c r="AJ1689" s="21" t="str">
        <f t="shared" si="173"/>
        <v>-</v>
      </c>
      <c r="AK1689" s="144"/>
      <c r="AL1689" s="154"/>
      <c r="AM1689" s="154"/>
      <c r="AN1689" s="154"/>
      <c r="AO1689" s="154"/>
      <c r="AP1689" s="144"/>
    </row>
    <row r="1690" spans="9:42">
      <c r="I1690" s="144"/>
      <c r="J1690" s="154"/>
      <c r="K1690" s="154"/>
      <c r="L1690" s="144"/>
      <c r="M1690" s="144"/>
      <c r="N1690" s="144"/>
      <c r="O1690" s="144"/>
      <c r="P1690" s="144"/>
      <c r="Q1690" s="144"/>
      <c r="R1690" s="144"/>
      <c r="S1690" s="42" t="s">
        <v>6768</v>
      </c>
      <c r="T1690" s="26" t="s">
        <v>6769</v>
      </c>
      <c r="U1690" s="144"/>
      <c r="V1690" s="65"/>
      <c r="W1690" s="65"/>
      <c r="X1690" s="65"/>
      <c r="Y1690" s="65"/>
      <c r="Z1690" s="144"/>
      <c r="AA1690" s="49" t="s">
        <v>6770</v>
      </c>
      <c r="AB1690" s="144"/>
      <c r="AC1690" s="59" t="str">
        <f t="shared" si="168"/>
        <v>PRESIDENT-Communications</v>
      </c>
      <c r="AD1690" s="79" t="str">
        <f t="shared" si="169"/>
        <v>PRESIDENT-Communications-106</v>
      </c>
      <c r="AE1690" s="79" t="str">
        <f t="shared" si="170"/>
        <v>PRESIDENT-Communications-106-1</v>
      </c>
      <c r="AF1690" s="27" t="s">
        <v>6770</v>
      </c>
      <c r="AG1690" s="21" t="str">
        <f t="shared" si="171"/>
        <v>106</v>
      </c>
      <c r="AH1690" s="144"/>
      <c r="AI1690" s="59" t="str">
        <f t="shared" si="172"/>
        <v>-</v>
      </c>
      <c r="AJ1690" s="21" t="str">
        <f t="shared" si="173"/>
        <v>-</v>
      </c>
      <c r="AK1690" s="144"/>
      <c r="AL1690" s="154"/>
      <c r="AM1690" s="154"/>
      <c r="AN1690" s="154"/>
      <c r="AO1690" s="154"/>
      <c r="AP1690" s="144"/>
    </row>
    <row r="1691" spans="9:42">
      <c r="I1691" s="144"/>
      <c r="J1691" s="154"/>
      <c r="K1691" s="154"/>
      <c r="L1691" s="144"/>
      <c r="M1691" s="144"/>
      <c r="N1691" s="144"/>
      <c r="O1691" s="144"/>
      <c r="P1691" s="144"/>
      <c r="Q1691" s="144"/>
      <c r="R1691" s="144"/>
      <c r="S1691" s="42" t="s">
        <v>6771</v>
      </c>
      <c r="T1691" s="26" t="s">
        <v>6772</v>
      </c>
      <c r="U1691" s="144"/>
      <c r="V1691" s="65"/>
      <c r="W1691" s="65"/>
      <c r="X1691" s="65"/>
      <c r="Y1691" s="65"/>
      <c r="Z1691" s="144"/>
      <c r="AA1691" s="49" t="s">
        <v>6773</v>
      </c>
      <c r="AB1691" s="144"/>
      <c r="AC1691" s="59" t="str">
        <f t="shared" si="168"/>
        <v>ALLOTHER</v>
      </c>
      <c r="AD1691" s="79" t="str">
        <f t="shared" si="169"/>
        <v>ALLOTHER-110</v>
      </c>
      <c r="AE1691" s="79" t="str">
        <f t="shared" si="170"/>
        <v>ALLOTHER-110-1</v>
      </c>
      <c r="AF1691" s="27" t="s">
        <v>6773</v>
      </c>
      <c r="AG1691" s="21" t="str">
        <f t="shared" si="171"/>
        <v>110</v>
      </c>
      <c r="AH1691" s="144"/>
      <c r="AI1691" s="59" t="str">
        <f t="shared" si="172"/>
        <v>-</v>
      </c>
      <c r="AJ1691" s="21" t="str">
        <f t="shared" si="173"/>
        <v>-</v>
      </c>
      <c r="AK1691" s="144"/>
      <c r="AL1691" s="154"/>
      <c r="AM1691" s="154"/>
      <c r="AN1691" s="154"/>
      <c r="AO1691" s="154"/>
      <c r="AP1691" s="144"/>
    </row>
    <row r="1692" spans="9:42">
      <c r="I1692" s="144"/>
      <c r="J1692" s="154"/>
      <c r="K1692" s="154"/>
      <c r="L1692" s="144"/>
      <c r="M1692" s="144"/>
      <c r="N1692" s="144"/>
      <c r="O1692" s="144"/>
      <c r="P1692" s="144"/>
      <c r="Q1692" s="144"/>
      <c r="R1692" s="144"/>
      <c r="S1692" s="42" t="s">
        <v>6774</v>
      </c>
      <c r="T1692" s="26" t="s">
        <v>6775</v>
      </c>
      <c r="U1692" s="144"/>
      <c r="V1692" s="65"/>
      <c r="W1692" s="65"/>
      <c r="X1692" s="65"/>
      <c r="Y1692" s="65"/>
      <c r="Z1692" s="144"/>
      <c r="AA1692" s="49" t="s">
        <v>6776</v>
      </c>
      <c r="AB1692" s="144"/>
      <c r="AC1692" s="59" t="str">
        <f t="shared" si="168"/>
        <v>ALLOTHER</v>
      </c>
      <c r="AD1692" s="79" t="str">
        <f t="shared" si="169"/>
        <v>ALLOTHER-110</v>
      </c>
      <c r="AE1692" s="79" t="str">
        <f t="shared" si="170"/>
        <v>ALLOTHER-110-2</v>
      </c>
      <c r="AF1692" s="27" t="s">
        <v>6776</v>
      </c>
      <c r="AG1692" s="21" t="str">
        <f t="shared" si="171"/>
        <v>110</v>
      </c>
      <c r="AH1692" s="144"/>
      <c r="AI1692" s="59" t="str">
        <f t="shared" si="172"/>
        <v>-</v>
      </c>
      <c r="AJ1692" s="21" t="str">
        <f t="shared" si="173"/>
        <v>-</v>
      </c>
      <c r="AK1692" s="144"/>
      <c r="AL1692" s="154"/>
      <c r="AM1692" s="154"/>
      <c r="AN1692" s="154"/>
      <c r="AO1692" s="154"/>
      <c r="AP1692" s="144"/>
    </row>
    <row r="1693" spans="9:42">
      <c r="I1693" s="144"/>
      <c r="J1693" s="154"/>
      <c r="K1693" s="154"/>
      <c r="L1693" s="144"/>
      <c r="M1693" s="144"/>
      <c r="N1693" s="144"/>
      <c r="O1693" s="144"/>
      <c r="P1693" s="144"/>
      <c r="Q1693" s="144"/>
      <c r="R1693" s="144"/>
      <c r="S1693" s="42" t="s">
        <v>6777</v>
      </c>
      <c r="T1693" s="26" t="s">
        <v>6778</v>
      </c>
      <c r="U1693" s="144"/>
      <c r="V1693" s="65"/>
      <c r="W1693" s="65"/>
      <c r="X1693" s="65"/>
      <c r="Y1693" s="65"/>
      <c r="Z1693" s="144"/>
      <c r="AA1693" s="49" t="s">
        <v>6779</v>
      </c>
      <c r="AB1693" s="144"/>
      <c r="AC1693" s="59" t="str">
        <f t="shared" si="168"/>
        <v>PRESIDENT-Other</v>
      </c>
      <c r="AD1693" s="79" t="str">
        <f t="shared" si="169"/>
        <v>PRESIDENT-Other-110</v>
      </c>
      <c r="AE1693" s="79" t="str">
        <f t="shared" si="170"/>
        <v>PRESIDENT-Other-110-1</v>
      </c>
      <c r="AF1693" s="27" t="s">
        <v>6779</v>
      </c>
      <c r="AG1693" s="21" t="str">
        <f t="shared" si="171"/>
        <v>110</v>
      </c>
      <c r="AH1693" s="144"/>
      <c r="AI1693" s="59" t="str">
        <f t="shared" si="172"/>
        <v>-</v>
      </c>
      <c r="AJ1693" s="21" t="str">
        <f t="shared" si="173"/>
        <v>-</v>
      </c>
      <c r="AK1693" s="144"/>
      <c r="AL1693" s="154"/>
      <c r="AM1693" s="154"/>
      <c r="AN1693" s="154"/>
      <c r="AO1693" s="154"/>
      <c r="AP1693" s="144"/>
    </row>
    <row r="1694" spans="9:42">
      <c r="I1694" s="144"/>
      <c r="J1694" s="154"/>
      <c r="K1694" s="154"/>
      <c r="L1694" s="144"/>
      <c r="M1694" s="144"/>
      <c r="N1694" s="144"/>
      <c r="O1694" s="144"/>
      <c r="P1694" s="144"/>
      <c r="Q1694" s="144"/>
      <c r="R1694" s="144"/>
      <c r="S1694" s="42" t="s">
        <v>6780</v>
      </c>
      <c r="T1694" s="26" t="s">
        <v>6781</v>
      </c>
      <c r="U1694" s="144"/>
      <c r="V1694" s="65"/>
      <c r="W1694" s="65"/>
      <c r="X1694" s="65"/>
      <c r="Y1694" s="65"/>
      <c r="Z1694" s="144"/>
      <c r="AA1694" s="49" t="s">
        <v>6782</v>
      </c>
      <c r="AB1694" s="144"/>
      <c r="AC1694" s="59" t="str">
        <f t="shared" si="168"/>
        <v>PRESIDENT-Other</v>
      </c>
      <c r="AD1694" s="79" t="str">
        <f t="shared" si="169"/>
        <v>PRESIDENT-Other-110</v>
      </c>
      <c r="AE1694" s="79" t="str">
        <f t="shared" si="170"/>
        <v>PRESIDENT-Other-110-2</v>
      </c>
      <c r="AF1694" s="27" t="s">
        <v>6782</v>
      </c>
      <c r="AG1694" s="21" t="str">
        <f t="shared" si="171"/>
        <v>110</v>
      </c>
      <c r="AH1694" s="144"/>
      <c r="AI1694" s="59" t="str">
        <f t="shared" si="172"/>
        <v>-</v>
      </c>
      <c r="AJ1694" s="21" t="str">
        <f t="shared" si="173"/>
        <v>-</v>
      </c>
      <c r="AK1694" s="144"/>
      <c r="AL1694" s="154"/>
      <c r="AM1694" s="154"/>
      <c r="AN1694" s="154"/>
      <c r="AO1694" s="154"/>
      <c r="AP1694" s="144"/>
    </row>
    <row r="1695" spans="9:42">
      <c r="I1695" s="144"/>
      <c r="J1695" s="154"/>
      <c r="K1695" s="154"/>
      <c r="L1695" s="144"/>
      <c r="M1695" s="144"/>
      <c r="N1695" s="144"/>
      <c r="O1695" s="144"/>
      <c r="P1695" s="144"/>
      <c r="Q1695" s="144"/>
      <c r="R1695" s="144"/>
      <c r="S1695" s="42" t="s">
        <v>6783</v>
      </c>
      <c r="T1695" s="26" t="s">
        <v>6784</v>
      </c>
      <c r="U1695" s="144"/>
      <c r="V1695" s="65"/>
      <c r="W1695" s="65"/>
      <c r="X1695" s="65"/>
      <c r="Y1695" s="65"/>
      <c r="Z1695" s="144"/>
      <c r="AA1695" s="49" t="s">
        <v>6785</v>
      </c>
      <c r="AB1695" s="144"/>
      <c r="AC1695" s="59" t="str">
        <f t="shared" si="168"/>
        <v>FACILITIES-Other</v>
      </c>
      <c r="AD1695" s="79" t="str">
        <f t="shared" si="169"/>
        <v>FACILITIES-Other-110</v>
      </c>
      <c r="AE1695" s="79" t="str">
        <f t="shared" si="170"/>
        <v>FACILITIES-Other-110-1</v>
      </c>
      <c r="AF1695" s="27" t="s">
        <v>6785</v>
      </c>
      <c r="AG1695" s="21" t="str">
        <f t="shared" si="171"/>
        <v>110</v>
      </c>
      <c r="AH1695" s="144"/>
      <c r="AI1695" s="59" t="str">
        <f t="shared" si="172"/>
        <v>-</v>
      </c>
      <c r="AJ1695" s="21" t="str">
        <f t="shared" si="173"/>
        <v>-</v>
      </c>
      <c r="AK1695" s="144"/>
      <c r="AL1695" s="154"/>
      <c r="AM1695" s="154"/>
      <c r="AN1695" s="154"/>
      <c r="AO1695" s="154"/>
      <c r="AP1695" s="144"/>
    </row>
    <row r="1696" spans="9:42">
      <c r="I1696" s="144"/>
      <c r="J1696" s="154"/>
      <c r="K1696" s="154"/>
      <c r="L1696" s="144"/>
      <c r="M1696" s="144"/>
      <c r="N1696" s="144"/>
      <c r="O1696" s="144"/>
      <c r="P1696" s="144"/>
      <c r="Q1696" s="144"/>
      <c r="R1696" s="144"/>
      <c r="S1696" s="42" t="s">
        <v>6786</v>
      </c>
      <c r="T1696" s="26" t="s">
        <v>6787</v>
      </c>
      <c r="U1696" s="144"/>
      <c r="V1696" s="65"/>
      <c r="W1696" s="65"/>
      <c r="X1696" s="65"/>
      <c r="Y1696" s="65"/>
      <c r="Z1696" s="144"/>
      <c r="AA1696" s="49" t="s">
        <v>6788</v>
      </c>
      <c r="AB1696" s="144"/>
      <c r="AC1696" s="59" t="str">
        <f t="shared" si="168"/>
        <v>FACILITIES-Other</v>
      </c>
      <c r="AD1696" s="79" t="str">
        <f t="shared" si="169"/>
        <v>FACILITIES-Other-110</v>
      </c>
      <c r="AE1696" s="79" t="str">
        <f t="shared" si="170"/>
        <v>FACILITIES-Other-110-2</v>
      </c>
      <c r="AF1696" s="27" t="s">
        <v>6788</v>
      </c>
      <c r="AG1696" s="21" t="str">
        <f t="shared" si="171"/>
        <v>110</v>
      </c>
      <c r="AH1696" s="144"/>
      <c r="AI1696" s="59" t="str">
        <f t="shared" si="172"/>
        <v>-</v>
      </c>
      <c r="AJ1696" s="21" t="str">
        <f t="shared" si="173"/>
        <v>-</v>
      </c>
      <c r="AK1696" s="144"/>
      <c r="AL1696" s="154"/>
      <c r="AM1696" s="154"/>
      <c r="AN1696" s="154"/>
      <c r="AO1696" s="154"/>
      <c r="AP1696" s="144"/>
    </row>
    <row r="1697" spans="9:42">
      <c r="I1697" s="144"/>
      <c r="J1697" s="154"/>
      <c r="K1697" s="154"/>
      <c r="L1697" s="144"/>
      <c r="M1697" s="144"/>
      <c r="N1697" s="144"/>
      <c r="O1697" s="144"/>
      <c r="P1697" s="144"/>
      <c r="Q1697" s="144"/>
      <c r="R1697" s="144"/>
      <c r="S1697" s="42" t="s">
        <v>6789</v>
      </c>
      <c r="T1697" s="26" t="s">
        <v>6790</v>
      </c>
      <c r="U1697" s="144"/>
      <c r="V1697" s="65"/>
      <c r="W1697" s="65"/>
      <c r="X1697" s="65"/>
      <c r="Y1697" s="65"/>
      <c r="Z1697" s="144"/>
      <c r="AA1697" s="49" t="s">
        <v>6791</v>
      </c>
      <c r="AB1697" s="144"/>
      <c r="AC1697" s="59" t="str">
        <f t="shared" si="168"/>
        <v>FACILITIES-Other</v>
      </c>
      <c r="AD1697" s="79" t="str">
        <f t="shared" si="169"/>
        <v>FACILITIES-Other-110</v>
      </c>
      <c r="AE1697" s="79" t="str">
        <f t="shared" si="170"/>
        <v>FACILITIES-Other-110-3</v>
      </c>
      <c r="AF1697" s="27" t="s">
        <v>6791</v>
      </c>
      <c r="AG1697" s="21" t="str">
        <f t="shared" si="171"/>
        <v>110</v>
      </c>
      <c r="AH1697" s="144"/>
      <c r="AI1697" s="59" t="str">
        <f t="shared" si="172"/>
        <v>-</v>
      </c>
      <c r="AJ1697" s="21" t="str">
        <f t="shared" si="173"/>
        <v>-</v>
      </c>
      <c r="AK1697" s="144"/>
      <c r="AL1697" s="154"/>
      <c r="AM1697" s="154"/>
      <c r="AN1697" s="154"/>
      <c r="AO1697" s="154"/>
      <c r="AP1697" s="144"/>
    </row>
    <row r="1698" spans="9:42">
      <c r="I1698" s="144"/>
      <c r="J1698" s="154"/>
      <c r="K1698" s="154"/>
      <c r="L1698" s="144"/>
      <c r="M1698" s="144"/>
      <c r="N1698" s="144"/>
      <c r="O1698" s="144"/>
      <c r="P1698" s="144"/>
      <c r="Q1698" s="144"/>
      <c r="R1698" s="144"/>
      <c r="S1698" s="42" t="s">
        <v>6792</v>
      </c>
      <c r="T1698" s="26" t="s">
        <v>6793</v>
      </c>
      <c r="U1698" s="144"/>
      <c r="V1698" s="65"/>
      <c r="W1698" s="65"/>
      <c r="X1698" s="65"/>
      <c r="Y1698" s="65"/>
      <c r="Z1698" s="144"/>
      <c r="AA1698" s="49" t="s">
        <v>6794</v>
      </c>
      <c r="AB1698" s="144"/>
      <c r="AC1698" s="59" t="str">
        <f t="shared" si="168"/>
        <v>AA_BLDGRENTALS</v>
      </c>
      <c r="AD1698" s="79" t="str">
        <f t="shared" si="169"/>
        <v>AA_BLDGRENTALS-110</v>
      </c>
      <c r="AE1698" s="79" t="str">
        <f t="shared" si="170"/>
        <v>AA_BLDGRENTALS-110-1</v>
      </c>
      <c r="AF1698" s="27" t="s">
        <v>6794</v>
      </c>
      <c r="AG1698" s="21" t="str">
        <f t="shared" si="171"/>
        <v>110</v>
      </c>
      <c r="AH1698" s="144"/>
      <c r="AI1698" s="59" t="str">
        <f t="shared" si="172"/>
        <v>-</v>
      </c>
      <c r="AJ1698" s="21" t="str">
        <f t="shared" si="173"/>
        <v>-</v>
      </c>
      <c r="AK1698" s="144"/>
      <c r="AL1698" s="154"/>
      <c r="AM1698" s="154"/>
      <c r="AN1698" s="154"/>
      <c r="AO1698" s="154"/>
      <c r="AP1698" s="144"/>
    </row>
    <row r="1699" spans="9:42">
      <c r="I1699" s="144"/>
      <c r="J1699" s="154"/>
      <c r="K1699" s="154"/>
      <c r="L1699" s="144"/>
      <c r="M1699" s="144"/>
      <c r="N1699" s="144"/>
      <c r="O1699" s="144"/>
      <c r="P1699" s="144"/>
      <c r="Q1699" s="144"/>
      <c r="R1699" s="144"/>
      <c r="S1699" s="42" t="s">
        <v>6795</v>
      </c>
      <c r="T1699" s="26" t="s">
        <v>6796</v>
      </c>
      <c r="U1699" s="144"/>
      <c r="V1699" s="65"/>
      <c r="W1699" s="65"/>
      <c r="X1699" s="65"/>
      <c r="Y1699" s="65"/>
      <c r="Z1699" s="144"/>
      <c r="AA1699" s="49" t="s">
        <v>6797</v>
      </c>
      <c r="AB1699" s="144"/>
      <c r="AC1699" s="59" t="str">
        <f t="shared" si="168"/>
        <v>AA_BLDGRENTALS</v>
      </c>
      <c r="AD1699" s="79" t="str">
        <f t="shared" si="169"/>
        <v>AA_BLDGRENTALS-110</v>
      </c>
      <c r="AE1699" s="79" t="str">
        <f t="shared" si="170"/>
        <v>AA_BLDGRENTALS-110-2</v>
      </c>
      <c r="AF1699" s="27" t="s">
        <v>6797</v>
      </c>
      <c r="AG1699" s="21" t="str">
        <f t="shared" si="171"/>
        <v>110</v>
      </c>
      <c r="AH1699" s="144"/>
      <c r="AI1699" s="59" t="str">
        <f t="shared" si="172"/>
        <v>-</v>
      </c>
      <c r="AJ1699" s="21" t="str">
        <f t="shared" si="173"/>
        <v>-</v>
      </c>
      <c r="AK1699" s="144"/>
      <c r="AL1699" s="154"/>
      <c r="AM1699" s="154"/>
      <c r="AN1699" s="154"/>
      <c r="AO1699" s="154"/>
      <c r="AP1699" s="144"/>
    </row>
    <row r="1700" spans="9:42">
      <c r="I1700" s="144"/>
      <c r="J1700" s="154"/>
      <c r="K1700" s="154"/>
      <c r="L1700" s="144"/>
      <c r="M1700" s="144"/>
      <c r="N1700" s="144"/>
      <c r="O1700" s="144"/>
      <c r="P1700" s="144"/>
      <c r="Q1700" s="144"/>
      <c r="R1700" s="144"/>
      <c r="S1700" s="42" t="s">
        <v>6798</v>
      </c>
      <c r="T1700" s="26" t="s">
        <v>6799</v>
      </c>
      <c r="U1700" s="144"/>
      <c r="V1700" s="65"/>
      <c r="W1700" s="65"/>
      <c r="X1700" s="65"/>
      <c r="Y1700" s="65"/>
      <c r="Z1700" s="144"/>
      <c r="AA1700" s="49" t="s">
        <v>6800</v>
      </c>
      <c r="AB1700" s="144"/>
      <c r="AC1700" s="59" t="str">
        <f t="shared" si="168"/>
        <v>RESECDEV</v>
      </c>
      <c r="AD1700" s="79" t="str">
        <f t="shared" si="169"/>
        <v>RESECDEV-110</v>
      </c>
      <c r="AE1700" s="79" t="str">
        <f t="shared" si="170"/>
        <v>RESECDEV-110-1</v>
      </c>
      <c r="AF1700" s="27" t="s">
        <v>6800</v>
      </c>
      <c r="AG1700" s="21" t="str">
        <f t="shared" si="171"/>
        <v>110</v>
      </c>
      <c r="AH1700" s="144"/>
      <c r="AI1700" s="59" t="str">
        <f t="shared" si="172"/>
        <v>-</v>
      </c>
      <c r="AJ1700" s="21" t="str">
        <f t="shared" si="173"/>
        <v>-</v>
      </c>
      <c r="AK1700" s="144"/>
      <c r="AL1700" s="154"/>
      <c r="AM1700" s="154"/>
      <c r="AN1700" s="154"/>
      <c r="AO1700" s="154"/>
      <c r="AP1700" s="144"/>
    </row>
    <row r="1701" spans="9:42">
      <c r="I1701" s="144"/>
      <c r="J1701" s="154"/>
      <c r="K1701" s="154"/>
      <c r="L1701" s="144"/>
      <c r="M1701" s="144"/>
      <c r="N1701" s="144"/>
      <c r="O1701" s="144"/>
      <c r="P1701" s="144"/>
      <c r="Q1701" s="144"/>
      <c r="R1701" s="144"/>
      <c r="S1701" s="42" t="s">
        <v>6801</v>
      </c>
      <c r="T1701" s="26" t="s">
        <v>6802</v>
      </c>
      <c r="U1701" s="144"/>
      <c r="V1701" s="65"/>
      <c r="W1701" s="65"/>
      <c r="X1701" s="65"/>
      <c r="Y1701" s="65"/>
      <c r="Z1701" s="144"/>
      <c r="AA1701" s="49" t="s">
        <v>6803</v>
      </c>
      <c r="AB1701" s="144"/>
      <c r="AC1701" s="59" t="str">
        <f t="shared" si="168"/>
        <v>PROVOST-Academic_Aff</v>
      </c>
      <c r="AD1701" s="79" t="str">
        <f t="shared" si="169"/>
        <v>PROVOST-Academic_Aff-110</v>
      </c>
      <c r="AE1701" s="79" t="str">
        <f t="shared" si="170"/>
        <v>PROVOST-Academic_Aff-110-1</v>
      </c>
      <c r="AF1701" s="27" t="s">
        <v>6803</v>
      </c>
      <c r="AG1701" s="21" t="str">
        <f t="shared" si="171"/>
        <v>110</v>
      </c>
      <c r="AH1701" s="144"/>
      <c r="AI1701" s="59" t="str">
        <f t="shared" si="172"/>
        <v>-</v>
      </c>
      <c r="AJ1701" s="21" t="str">
        <f t="shared" si="173"/>
        <v>-</v>
      </c>
      <c r="AK1701" s="144"/>
      <c r="AL1701" s="154"/>
      <c r="AM1701" s="154"/>
      <c r="AN1701" s="154"/>
      <c r="AO1701" s="154"/>
      <c r="AP1701" s="144"/>
    </row>
    <row r="1702" spans="9:42">
      <c r="I1702" s="144"/>
      <c r="J1702" s="154"/>
      <c r="K1702" s="154"/>
      <c r="L1702" s="144"/>
      <c r="M1702" s="144"/>
      <c r="N1702" s="144"/>
      <c r="O1702" s="144"/>
      <c r="P1702" s="144"/>
      <c r="Q1702" s="144"/>
      <c r="R1702" s="144"/>
      <c r="S1702" s="42" t="s">
        <v>6804</v>
      </c>
      <c r="T1702" s="26" t="s">
        <v>6805</v>
      </c>
      <c r="U1702" s="144"/>
      <c r="V1702" s="65"/>
      <c r="W1702" s="65"/>
      <c r="X1702" s="65"/>
      <c r="Y1702" s="65"/>
      <c r="Z1702" s="144"/>
      <c r="AA1702" s="49" t="s">
        <v>6806</v>
      </c>
      <c r="AB1702" s="144"/>
      <c r="AC1702" s="59" t="str">
        <f t="shared" si="168"/>
        <v>ATL</v>
      </c>
      <c r="AD1702" s="79" t="str">
        <f t="shared" si="169"/>
        <v>ATL-110</v>
      </c>
      <c r="AE1702" s="79" t="str">
        <f t="shared" si="170"/>
        <v>ATL-110-1</v>
      </c>
      <c r="AF1702" s="27" t="s">
        <v>6806</v>
      </c>
      <c r="AG1702" s="21" t="str">
        <f t="shared" si="171"/>
        <v>110</v>
      </c>
      <c r="AH1702" s="144"/>
      <c r="AI1702" s="59" t="str">
        <f t="shared" si="172"/>
        <v>-</v>
      </c>
      <c r="AJ1702" s="21" t="str">
        <f t="shared" si="173"/>
        <v>-</v>
      </c>
      <c r="AK1702" s="144"/>
      <c r="AL1702" s="154"/>
      <c r="AM1702" s="154"/>
      <c r="AN1702" s="154"/>
      <c r="AO1702" s="154"/>
      <c r="AP1702" s="144"/>
    </row>
    <row r="1703" spans="9:42">
      <c r="I1703" s="144"/>
      <c r="J1703" s="154"/>
      <c r="K1703" s="154"/>
      <c r="L1703" s="144"/>
      <c r="M1703" s="144"/>
      <c r="N1703" s="144"/>
      <c r="O1703" s="144"/>
      <c r="P1703" s="144"/>
      <c r="Q1703" s="144"/>
      <c r="R1703" s="144"/>
      <c r="S1703" s="42" t="s">
        <v>6807</v>
      </c>
      <c r="T1703" s="26" t="s">
        <v>6808</v>
      </c>
      <c r="U1703" s="144"/>
      <c r="V1703" s="65"/>
      <c r="W1703" s="65"/>
      <c r="X1703" s="65"/>
      <c r="Y1703" s="65"/>
      <c r="Z1703" s="144"/>
      <c r="AA1703" s="49" t="s">
        <v>6809</v>
      </c>
      <c r="AB1703" s="144"/>
      <c r="AC1703" s="59" t="str">
        <f t="shared" si="168"/>
        <v>PROVOST-Neuroscience</v>
      </c>
      <c r="AD1703" s="79" t="str">
        <f t="shared" si="169"/>
        <v>PROVOST-Neuroscience-110</v>
      </c>
      <c r="AE1703" s="79" t="str">
        <f t="shared" si="170"/>
        <v>PROVOST-Neuroscience-110-1</v>
      </c>
      <c r="AF1703" s="27" t="s">
        <v>6809</v>
      </c>
      <c r="AG1703" s="21" t="str">
        <f t="shared" si="171"/>
        <v>110</v>
      </c>
      <c r="AH1703" s="144"/>
      <c r="AI1703" s="59" t="str">
        <f t="shared" si="172"/>
        <v>-</v>
      </c>
      <c r="AJ1703" s="21" t="str">
        <f t="shared" si="173"/>
        <v>-</v>
      </c>
      <c r="AK1703" s="144"/>
      <c r="AL1703" s="154"/>
      <c r="AM1703" s="154"/>
      <c r="AN1703" s="154"/>
      <c r="AO1703" s="154"/>
      <c r="AP1703" s="144"/>
    </row>
    <row r="1704" spans="9:42">
      <c r="I1704" s="144"/>
      <c r="J1704" s="154"/>
      <c r="K1704" s="154"/>
      <c r="L1704" s="144"/>
      <c r="M1704" s="144"/>
      <c r="N1704" s="144"/>
      <c r="O1704" s="144"/>
      <c r="P1704" s="144"/>
      <c r="Q1704" s="144"/>
      <c r="R1704" s="144"/>
      <c r="S1704" s="42" t="s">
        <v>6810</v>
      </c>
      <c r="T1704" s="26" t="s">
        <v>6811</v>
      </c>
      <c r="U1704" s="144"/>
      <c r="V1704" s="65"/>
      <c r="W1704" s="65"/>
      <c r="X1704" s="65"/>
      <c r="Y1704" s="65"/>
      <c r="Z1704" s="144"/>
      <c r="AA1704" s="49" t="s">
        <v>6812</v>
      </c>
      <c r="AB1704" s="144"/>
      <c r="AC1704" s="59" t="str">
        <f t="shared" si="168"/>
        <v>PROVOST-Neuroscience</v>
      </c>
      <c r="AD1704" s="79" t="str">
        <f t="shared" si="169"/>
        <v>PROVOST-Neuroscience-110</v>
      </c>
      <c r="AE1704" s="79" t="str">
        <f t="shared" si="170"/>
        <v>PROVOST-Neuroscience-110-2</v>
      </c>
      <c r="AF1704" s="27" t="s">
        <v>6812</v>
      </c>
      <c r="AG1704" s="21" t="str">
        <f t="shared" si="171"/>
        <v>110</v>
      </c>
      <c r="AH1704" s="144"/>
      <c r="AI1704" s="59" t="str">
        <f t="shared" si="172"/>
        <v>-</v>
      </c>
      <c r="AJ1704" s="21" t="str">
        <f t="shared" si="173"/>
        <v>-</v>
      </c>
      <c r="AK1704" s="144"/>
      <c r="AL1704" s="154"/>
      <c r="AM1704" s="154"/>
      <c r="AN1704" s="154"/>
      <c r="AO1704" s="154"/>
      <c r="AP1704" s="144"/>
    </row>
    <row r="1705" spans="9:42">
      <c r="I1705" s="144"/>
      <c r="J1705" s="154"/>
      <c r="K1705" s="154"/>
      <c r="L1705" s="144"/>
      <c r="M1705" s="144"/>
      <c r="N1705" s="144"/>
      <c r="O1705" s="144"/>
      <c r="P1705" s="144"/>
      <c r="Q1705" s="144"/>
      <c r="R1705" s="144"/>
      <c r="S1705" s="42" t="s">
        <v>6813</v>
      </c>
      <c r="T1705" s="26" t="s">
        <v>6814</v>
      </c>
      <c r="U1705" s="144"/>
      <c r="V1705" s="65"/>
      <c r="W1705" s="65"/>
      <c r="X1705" s="65"/>
      <c r="Y1705" s="65"/>
      <c r="Z1705" s="144"/>
      <c r="AA1705" s="49" t="s">
        <v>6815</v>
      </c>
      <c r="AB1705" s="144"/>
      <c r="AC1705" s="59" t="str">
        <f t="shared" si="168"/>
        <v>PROVOST-Neuroscience</v>
      </c>
      <c r="AD1705" s="79" t="str">
        <f t="shared" si="169"/>
        <v>PROVOST-Neuroscience-110</v>
      </c>
      <c r="AE1705" s="79" t="str">
        <f t="shared" si="170"/>
        <v>PROVOST-Neuroscience-110-3</v>
      </c>
      <c r="AF1705" s="27" t="s">
        <v>6815</v>
      </c>
      <c r="AG1705" s="21" t="str">
        <f t="shared" si="171"/>
        <v>110</v>
      </c>
      <c r="AH1705" s="144"/>
      <c r="AI1705" s="59" t="str">
        <f t="shared" si="172"/>
        <v>-</v>
      </c>
      <c r="AJ1705" s="21" t="str">
        <f t="shared" si="173"/>
        <v>-</v>
      </c>
      <c r="AK1705" s="144"/>
      <c r="AL1705" s="154"/>
      <c r="AM1705" s="154"/>
      <c r="AN1705" s="154"/>
      <c r="AO1705" s="154"/>
      <c r="AP1705" s="144"/>
    </row>
    <row r="1706" spans="9:42">
      <c r="I1706" s="144"/>
      <c r="J1706" s="154"/>
      <c r="K1706" s="154"/>
      <c r="L1706" s="144"/>
      <c r="M1706" s="144"/>
      <c r="N1706" s="144"/>
      <c r="O1706" s="144"/>
      <c r="P1706" s="144"/>
      <c r="Q1706" s="144"/>
      <c r="R1706" s="144"/>
      <c r="S1706" s="42" t="s">
        <v>6816</v>
      </c>
      <c r="T1706" s="26" t="s">
        <v>6817</v>
      </c>
      <c r="U1706" s="144"/>
      <c r="V1706" s="65"/>
      <c r="W1706" s="65"/>
      <c r="X1706" s="65"/>
      <c r="Y1706" s="65"/>
      <c r="Z1706" s="144"/>
      <c r="AA1706" s="49" t="s">
        <v>6818</v>
      </c>
      <c r="AB1706" s="144"/>
      <c r="AC1706" s="59" t="str">
        <f t="shared" si="168"/>
        <v>PROVOST-Neuroscience</v>
      </c>
      <c r="AD1706" s="79" t="str">
        <f t="shared" si="169"/>
        <v>PROVOST-Neuroscience-110</v>
      </c>
      <c r="AE1706" s="79" t="str">
        <f t="shared" si="170"/>
        <v>PROVOST-Neuroscience-110-4</v>
      </c>
      <c r="AF1706" s="27" t="s">
        <v>6818</v>
      </c>
      <c r="AG1706" s="21" t="str">
        <f t="shared" si="171"/>
        <v>110</v>
      </c>
      <c r="AH1706" s="144"/>
      <c r="AI1706" s="59" t="str">
        <f t="shared" si="172"/>
        <v>-</v>
      </c>
      <c r="AJ1706" s="21" t="str">
        <f t="shared" si="173"/>
        <v>-</v>
      </c>
      <c r="AK1706" s="144"/>
      <c r="AL1706" s="154"/>
      <c r="AM1706" s="154"/>
      <c r="AN1706" s="154"/>
      <c r="AO1706" s="154"/>
      <c r="AP1706" s="144"/>
    </row>
    <row r="1707" spans="9:42">
      <c r="I1707" s="144"/>
      <c r="J1707" s="154"/>
      <c r="K1707" s="154"/>
      <c r="L1707" s="144"/>
      <c r="M1707" s="144"/>
      <c r="N1707" s="144"/>
      <c r="O1707" s="144"/>
      <c r="P1707" s="144"/>
      <c r="Q1707" s="144"/>
      <c r="R1707" s="144"/>
      <c r="S1707" s="42" t="s">
        <v>6819</v>
      </c>
      <c r="T1707" s="26" t="s">
        <v>6820</v>
      </c>
      <c r="U1707" s="144"/>
      <c r="V1707" s="65"/>
      <c r="W1707" s="65"/>
      <c r="X1707" s="65"/>
      <c r="Y1707" s="65"/>
      <c r="Z1707" s="144"/>
      <c r="AA1707" s="49" t="s">
        <v>6821</v>
      </c>
      <c r="AB1707" s="144"/>
      <c r="AC1707" s="59" t="str">
        <f t="shared" si="168"/>
        <v>PROVOST-Neuroscience</v>
      </c>
      <c r="AD1707" s="79" t="str">
        <f t="shared" si="169"/>
        <v>PROVOST-Neuroscience-110</v>
      </c>
      <c r="AE1707" s="79" t="str">
        <f t="shared" si="170"/>
        <v>PROVOST-Neuroscience-110-5</v>
      </c>
      <c r="AF1707" s="27" t="s">
        <v>6821</v>
      </c>
      <c r="AG1707" s="21" t="str">
        <f t="shared" si="171"/>
        <v>110</v>
      </c>
      <c r="AH1707" s="144"/>
      <c r="AI1707" s="59" t="str">
        <f t="shared" si="172"/>
        <v>-</v>
      </c>
      <c r="AJ1707" s="21" t="str">
        <f t="shared" si="173"/>
        <v>-</v>
      </c>
      <c r="AK1707" s="144"/>
      <c r="AL1707" s="154"/>
      <c r="AM1707" s="154"/>
      <c r="AN1707" s="154"/>
      <c r="AO1707" s="154"/>
      <c r="AP1707" s="144"/>
    </row>
    <row r="1708" spans="9:42">
      <c r="I1708" s="144"/>
      <c r="J1708" s="154"/>
      <c r="K1708" s="154"/>
      <c r="L1708" s="144"/>
      <c r="M1708" s="144"/>
      <c r="N1708" s="144"/>
      <c r="O1708" s="144"/>
      <c r="P1708" s="144"/>
      <c r="Q1708" s="144"/>
      <c r="R1708" s="144"/>
      <c r="S1708" s="42" t="s">
        <v>6822</v>
      </c>
      <c r="T1708" s="26" t="s">
        <v>6823</v>
      </c>
      <c r="U1708" s="144"/>
      <c r="V1708" s="65"/>
      <c r="W1708" s="65"/>
      <c r="X1708" s="65"/>
      <c r="Y1708" s="65"/>
      <c r="Z1708" s="144"/>
      <c r="AA1708" s="49" t="s">
        <v>6824</v>
      </c>
      <c r="AB1708" s="144"/>
      <c r="AC1708" s="59" t="str">
        <f t="shared" si="168"/>
        <v>PROVOST-Neuroscience</v>
      </c>
      <c r="AD1708" s="79" t="str">
        <f t="shared" si="169"/>
        <v>PROVOST-Neuroscience-110</v>
      </c>
      <c r="AE1708" s="79" t="str">
        <f t="shared" si="170"/>
        <v>PROVOST-Neuroscience-110-6</v>
      </c>
      <c r="AF1708" s="27" t="s">
        <v>6824</v>
      </c>
      <c r="AG1708" s="21" t="str">
        <f t="shared" si="171"/>
        <v>110</v>
      </c>
      <c r="AH1708" s="144"/>
      <c r="AI1708" s="59" t="str">
        <f t="shared" si="172"/>
        <v>-</v>
      </c>
      <c r="AJ1708" s="21" t="str">
        <f t="shared" si="173"/>
        <v>-</v>
      </c>
      <c r="AK1708" s="144"/>
      <c r="AL1708" s="154"/>
      <c r="AM1708" s="154"/>
      <c r="AN1708" s="154"/>
      <c r="AO1708" s="154"/>
      <c r="AP1708" s="144"/>
    </row>
    <row r="1709" spans="9:42">
      <c r="I1709" s="144"/>
      <c r="J1709" s="154"/>
      <c r="K1709" s="154"/>
      <c r="L1709" s="144"/>
      <c r="M1709" s="144"/>
      <c r="N1709" s="144"/>
      <c r="O1709" s="144"/>
      <c r="P1709" s="144"/>
      <c r="Q1709" s="144"/>
      <c r="R1709" s="144"/>
      <c r="S1709" s="42" t="s">
        <v>6825</v>
      </c>
      <c r="T1709" s="26" t="s">
        <v>6826</v>
      </c>
      <c r="U1709" s="144"/>
      <c r="V1709" s="65"/>
      <c r="W1709" s="65"/>
      <c r="X1709" s="65"/>
      <c r="Y1709" s="65"/>
      <c r="Z1709" s="144"/>
      <c r="AA1709" s="49" t="s">
        <v>6827</v>
      </c>
      <c r="AB1709" s="144"/>
      <c r="AC1709" s="59" t="str">
        <f t="shared" si="168"/>
        <v>AHC-EXECCOMM</v>
      </c>
      <c r="AD1709" s="79" t="str">
        <f t="shared" si="169"/>
        <v>AHC-EXECCOMM-110</v>
      </c>
      <c r="AE1709" s="79" t="str">
        <f t="shared" si="170"/>
        <v>AHC-EXECCOMM-110-1</v>
      </c>
      <c r="AF1709" s="27" t="s">
        <v>6827</v>
      </c>
      <c r="AG1709" s="21" t="str">
        <f t="shared" si="171"/>
        <v>110</v>
      </c>
      <c r="AH1709" s="144"/>
      <c r="AI1709" s="59" t="str">
        <f t="shared" si="172"/>
        <v>-</v>
      </c>
      <c r="AJ1709" s="21" t="str">
        <f t="shared" si="173"/>
        <v>-</v>
      </c>
      <c r="AK1709" s="144"/>
      <c r="AL1709" s="154"/>
      <c r="AM1709" s="154"/>
      <c r="AN1709" s="154"/>
      <c r="AO1709" s="154"/>
      <c r="AP1709" s="144"/>
    </row>
    <row r="1710" spans="9:42">
      <c r="I1710" s="144"/>
      <c r="J1710" s="154"/>
      <c r="K1710" s="154"/>
      <c r="L1710" s="144"/>
      <c r="M1710" s="144"/>
      <c r="N1710" s="144"/>
      <c r="O1710" s="144"/>
      <c r="P1710" s="144"/>
      <c r="Q1710" s="144"/>
      <c r="R1710" s="144"/>
      <c r="S1710" s="42" t="s">
        <v>6828</v>
      </c>
      <c r="T1710" s="26" t="s">
        <v>6829</v>
      </c>
      <c r="U1710" s="144"/>
      <c r="V1710" s="65"/>
      <c r="W1710" s="65"/>
      <c r="X1710" s="65"/>
      <c r="Y1710" s="65"/>
      <c r="Z1710" s="144"/>
      <c r="AA1710" s="49" t="s">
        <v>6830</v>
      </c>
      <c r="AB1710" s="144"/>
      <c r="AC1710" s="59" t="str">
        <f t="shared" si="168"/>
        <v>AHC-SSVCS</v>
      </c>
      <c r="AD1710" s="79" t="str">
        <f t="shared" si="169"/>
        <v>AHC-SSVCS-110</v>
      </c>
      <c r="AE1710" s="79" t="str">
        <f t="shared" si="170"/>
        <v>AHC-SSVCS-110-1</v>
      </c>
      <c r="AF1710" s="27" t="s">
        <v>6830</v>
      </c>
      <c r="AG1710" s="21" t="str">
        <f t="shared" si="171"/>
        <v>110</v>
      </c>
      <c r="AH1710" s="144"/>
      <c r="AI1710" s="59" t="str">
        <f t="shared" si="172"/>
        <v>-</v>
      </c>
      <c r="AJ1710" s="21" t="str">
        <f t="shared" si="173"/>
        <v>-</v>
      </c>
      <c r="AK1710" s="144"/>
      <c r="AL1710" s="154"/>
      <c r="AM1710" s="154"/>
      <c r="AN1710" s="154"/>
      <c r="AO1710" s="154"/>
      <c r="AP1710" s="144"/>
    </row>
    <row r="1711" spans="9:42">
      <c r="I1711" s="144"/>
      <c r="J1711" s="154"/>
      <c r="K1711" s="154"/>
      <c r="L1711" s="144"/>
      <c r="M1711" s="144"/>
      <c r="N1711" s="144"/>
      <c r="O1711" s="144"/>
      <c r="P1711" s="144"/>
      <c r="Q1711" s="144"/>
      <c r="R1711" s="144"/>
      <c r="S1711" s="42" t="s">
        <v>6831</v>
      </c>
      <c r="T1711" s="26" t="s">
        <v>6832</v>
      </c>
      <c r="U1711" s="144"/>
      <c r="V1711" s="65"/>
      <c r="W1711" s="65"/>
      <c r="X1711" s="65"/>
      <c r="Y1711" s="65"/>
      <c r="Z1711" s="144"/>
      <c r="AA1711" s="49" t="s">
        <v>6833</v>
      </c>
      <c r="AB1711" s="144"/>
      <c r="AC1711" s="59" t="str">
        <f t="shared" si="168"/>
        <v>AHC-SSVCS</v>
      </c>
      <c r="AD1711" s="79" t="str">
        <f t="shared" si="169"/>
        <v>AHC-SSVCS-110</v>
      </c>
      <c r="AE1711" s="79" t="str">
        <f t="shared" si="170"/>
        <v>AHC-SSVCS-110-2</v>
      </c>
      <c r="AF1711" s="27" t="s">
        <v>6833</v>
      </c>
      <c r="AG1711" s="21" t="str">
        <f t="shared" si="171"/>
        <v>110</v>
      </c>
      <c r="AH1711" s="144"/>
      <c r="AI1711" s="59" t="str">
        <f t="shared" si="172"/>
        <v>-</v>
      </c>
      <c r="AJ1711" s="21" t="str">
        <f t="shared" si="173"/>
        <v>-</v>
      </c>
      <c r="AK1711" s="144"/>
      <c r="AL1711" s="154"/>
      <c r="AM1711" s="154"/>
      <c r="AN1711" s="154"/>
      <c r="AO1711" s="154"/>
      <c r="AP1711" s="144"/>
    </row>
    <row r="1712" spans="9:42">
      <c r="I1712" s="144"/>
      <c r="J1712" s="154"/>
      <c r="K1712" s="154"/>
      <c r="L1712" s="144"/>
      <c r="M1712" s="144"/>
      <c r="N1712" s="144"/>
      <c r="O1712" s="144"/>
      <c r="P1712" s="144"/>
      <c r="Q1712" s="144"/>
      <c r="R1712" s="144"/>
      <c r="S1712" s="42" t="s">
        <v>6834</v>
      </c>
      <c r="T1712" s="26" t="s">
        <v>6835</v>
      </c>
      <c r="U1712" s="144"/>
      <c r="V1712" s="65"/>
      <c r="W1712" s="65"/>
      <c r="X1712" s="65"/>
      <c r="Y1712" s="65"/>
      <c r="Z1712" s="144"/>
      <c r="AA1712" s="49" t="s">
        <v>6836</v>
      </c>
      <c r="AB1712" s="144"/>
      <c r="AC1712" s="59" t="str">
        <f t="shared" si="168"/>
        <v>HEALTHSCI</v>
      </c>
      <c r="AD1712" s="79" t="str">
        <f t="shared" si="169"/>
        <v>HEALTHSCI-110</v>
      </c>
      <c r="AE1712" s="79" t="str">
        <f t="shared" si="170"/>
        <v>HEALTHSCI-110-1</v>
      </c>
      <c r="AF1712" s="27" t="s">
        <v>6836</v>
      </c>
      <c r="AG1712" s="21" t="str">
        <f t="shared" si="171"/>
        <v>110</v>
      </c>
      <c r="AH1712" s="144"/>
      <c r="AI1712" s="59" t="str">
        <f t="shared" si="172"/>
        <v>-</v>
      </c>
      <c r="AJ1712" s="21" t="str">
        <f t="shared" si="173"/>
        <v>-</v>
      </c>
      <c r="AK1712" s="144"/>
      <c r="AL1712" s="154"/>
      <c r="AM1712" s="154"/>
      <c r="AN1712" s="154"/>
      <c r="AO1712" s="154"/>
      <c r="AP1712" s="144"/>
    </row>
    <row r="1713" spans="9:42">
      <c r="I1713" s="144"/>
      <c r="J1713" s="154"/>
      <c r="K1713" s="154"/>
      <c r="L1713" s="144"/>
      <c r="M1713" s="144"/>
      <c r="N1713" s="144"/>
      <c r="O1713" s="144"/>
      <c r="P1713" s="144"/>
      <c r="Q1713" s="144"/>
      <c r="R1713" s="144"/>
      <c r="S1713" s="42" t="s">
        <v>6837</v>
      </c>
      <c r="T1713" s="26" t="s">
        <v>6838</v>
      </c>
      <c r="U1713" s="144"/>
      <c r="V1713" s="65"/>
      <c r="W1713" s="65"/>
      <c r="X1713" s="65"/>
      <c r="Y1713" s="65"/>
      <c r="Z1713" s="144"/>
      <c r="AA1713" s="49" t="s">
        <v>6839</v>
      </c>
      <c r="AB1713" s="144"/>
      <c r="AC1713" s="59" t="str">
        <f t="shared" si="168"/>
        <v>HEALTHSCI</v>
      </c>
      <c r="AD1713" s="79" t="str">
        <f t="shared" si="169"/>
        <v>HEALTHSCI-110</v>
      </c>
      <c r="AE1713" s="79" t="str">
        <f t="shared" si="170"/>
        <v>HEALTHSCI-110-2</v>
      </c>
      <c r="AF1713" s="27" t="s">
        <v>6839</v>
      </c>
      <c r="AG1713" s="21" t="str">
        <f t="shared" si="171"/>
        <v>110</v>
      </c>
      <c r="AH1713" s="144"/>
      <c r="AI1713" s="59" t="str">
        <f t="shared" si="172"/>
        <v>-</v>
      </c>
      <c r="AJ1713" s="21" t="str">
        <f t="shared" si="173"/>
        <v>-</v>
      </c>
      <c r="AK1713" s="144"/>
      <c r="AL1713" s="154"/>
      <c r="AM1713" s="154"/>
      <c r="AN1713" s="154"/>
      <c r="AO1713" s="154"/>
      <c r="AP1713" s="144"/>
    </row>
    <row r="1714" spans="9:42">
      <c r="I1714" s="144"/>
      <c r="J1714" s="154"/>
      <c r="K1714" s="154"/>
      <c r="L1714" s="144"/>
      <c r="M1714" s="144"/>
      <c r="N1714" s="144"/>
      <c r="O1714" s="144"/>
      <c r="P1714" s="144"/>
      <c r="Q1714" s="144"/>
      <c r="R1714" s="144"/>
      <c r="S1714" s="42" t="s">
        <v>6840</v>
      </c>
      <c r="T1714" s="26" t="s">
        <v>6841</v>
      </c>
      <c r="U1714" s="144"/>
      <c r="V1714" s="65"/>
      <c r="W1714" s="65"/>
      <c r="X1714" s="65"/>
      <c r="Y1714" s="65"/>
      <c r="Z1714" s="144"/>
      <c r="AA1714" s="49" t="s">
        <v>6842</v>
      </c>
      <c r="AB1714" s="144"/>
      <c r="AC1714" s="59" t="str">
        <f t="shared" si="168"/>
        <v>CELS</v>
      </c>
      <c r="AD1714" s="79" t="str">
        <f t="shared" si="169"/>
        <v>CELS-110</v>
      </c>
      <c r="AE1714" s="79" t="str">
        <f t="shared" si="170"/>
        <v>CELS-110-1</v>
      </c>
      <c r="AF1714" s="27" t="s">
        <v>6842</v>
      </c>
      <c r="AG1714" s="21" t="str">
        <f t="shared" si="171"/>
        <v>110</v>
      </c>
      <c r="AH1714" s="144"/>
      <c r="AI1714" s="59" t="str">
        <f t="shared" si="172"/>
        <v>-</v>
      </c>
      <c r="AJ1714" s="21" t="str">
        <f t="shared" si="173"/>
        <v>-</v>
      </c>
      <c r="AK1714" s="144"/>
      <c r="AL1714" s="154"/>
      <c r="AM1714" s="154"/>
      <c r="AN1714" s="154"/>
      <c r="AO1714" s="154"/>
      <c r="AP1714" s="144"/>
    </row>
    <row r="1715" spans="9:42">
      <c r="I1715" s="144"/>
      <c r="J1715" s="154"/>
      <c r="K1715" s="154"/>
      <c r="L1715" s="144"/>
      <c r="M1715" s="144"/>
      <c r="N1715" s="144"/>
      <c r="O1715" s="144"/>
      <c r="P1715" s="144"/>
      <c r="Q1715" s="144"/>
      <c r="R1715" s="144"/>
      <c r="S1715" s="42" t="s">
        <v>6843</v>
      </c>
      <c r="T1715" s="26" t="s">
        <v>6844</v>
      </c>
      <c r="U1715" s="144"/>
      <c r="V1715" s="65"/>
      <c r="W1715" s="65"/>
      <c r="X1715" s="65"/>
      <c r="Y1715" s="65"/>
      <c r="Z1715" s="144"/>
      <c r="AA1715" s="49" t="s">
        <v>6845</v>
      </c>
      <c r="AB1715" s="144"/>
      <c r="AC1715" s="59" t="str">
        <f t="shared" si="168"/>
        <v>CELS</v>
      </c>
      <c r="AD1715" s="79" t="str">
        <f t="shared" si="169"/>
        <v>CELS-110</v>
      </c>
      <c r="AE1715" s="79" t="str">
        <f t="shared" si="170"/>
        <v>CELS-110-2</v>
      </c>
      <c r="AF1715" s="27" t="s">
        <v>6845</v>
      </c>
      <c r="AG1715" s="21" t="str">
        <f t="shared" si="171"/>
        <v>110</v>
      </c>
      <c r="AH1715" s="144"/>
      <c r="AI1715" s="59" t="str">
        <f t="shared" si="172"/>
        <v>-</v>
      </c>
      <c r="AJ1715" s="21" t="str">
        <f t="shared" si="173"/>
        <v>-</v>
      </c>
      <c r="AK1715" s="144"/>
      <c r="AL1715" s="154"/>
      <c r="AM1715" s="154"/>
      <c r="AN1715" s="154"/>
      <c r="AO1715" s="154"/>
      <c r="AP1715" s="144"/>
    </row>
    <row r="1716" spans="9:42">
      <c r="I1716" s="144"/>
      <c r="J1716" s="154"/>
      <c r="K1716" s="154"/>
      <c r="L1716" s="144"/>
      <c r="M1716" s="144"/>
      <c r="N1716" s="144"/>
      <c r="O1716" s="144"/>
      <c r="P1716" s="144"/>
      <c r="Q1716" s="144"/>
      <c r="R1716" s="144"/>
      <c r="S1716" s="42" t="s">
        <v>6846</v>
      </c>
      <c r="T1716" s="26" t="s">
        <v>6847</v>
      </c>
      <c r="U1716" s="144"/>
      <c r="V1716" s="65"/>
      <c r="W1716" s="65"/>
      <c r="X1716" s="65"/>
      <c r="Y1716" s="65"/>
      <c r="Z1716" s="144"/>
      <c r="AA1716" s="49" t="s">
        <v>6848</v>
      </c>
      <c r="AB1716" s="144"/>
      <c r="AC1716" s="59" t="str">
        <f t="shared" si="168"/>
        <v>CELS</v>
      </c>
      <c r="AD1716" s="79" t="str">
        <f t="shared" si="169"/>
        <v>CELS-110</v>
      </c>
      <c r="AE1716" s="79" t="str">
        <f t="shared" si="170"/>
        <v>CELS-110-3</v>
      </c>
      <c r="AF1716" s="27" t="s">
        <v>6848</v>
      </c>
      <c r="AG1716" s="21" t="str">
        <f t="shared" si="171"/>
        <v>110</v>
      </c>
      <c r="AH1716" s="144"/>
      <c r="AI1716" s="59" t="str">
        <f t="shared" si="172"/>
        <v>-</v>
      </c>
      <c r="AJ1716" s="21" t="str">
        <f t="shared" si="173"/>
        <v>-</v>
      </c>
      <c r="AK1716" s="144"/>
      <c r="AL1716" s="154"/>
      <c r="AM1716" s="154"/>
      <c r="AN1716" s="154"/>
      <c r="AO1716" s="154"/>
      <c r="AP1716" s="144"/>
    </row>
    <row r="1717" spans="9:42">
      <c r="I1717" s="144"/>
      <c r="J1717" s="154"/>
      <c r="K1717" s="154"/>
      <c r="L1717" s="144"/>
      <c r="M1717" s="144"/>
      <c r="N1717" s="144"/>
      <c r="O1717" s="144"/>
      <c r="P1717" s="144"/>
      <c r="Q1717" s="144"/>
      <c r="R1717" s="144"/>
      <c r="S1717" s="42" t="s">
        <v>6849</v>
      </c>
      <c r="T1717" s="26" t="s">
        <v>6850</v>
      </c>
      <c r="U1717" s="144"/>
      <c r="V1717" s="65"/>
      <c r="W1717" s="65"/>
      <c r="X1717" s="65"/>
      <c r="Y1717" s="65"/>
      <c r="Z1717" s="144"/>
      <c r="AA1717" s="49" t="s">
        <v>6851</v>
      </c>
      <c r="AB1717" s="144"/>
      <c r="AC1717" s="59" t="str">
        <f t="shared" si="168"/>
        <v>CELS</v>
      </c>
      <c r="AD1717" s="79" t="str">
        <f t="shared" si="169"/>
        <v>CELS-110</v>
      </c>
      <c r="AE1717" s="79" t="str">
        <f t="shared" si="170"/>
        <v>CELS-110-4</v>
      </c>
      <c r="AF1717" s="27" t="s">
        <v>6851</v>
      </c>
      <c r="AG1717" s="21" t="str">
        <f t="shared" si="171"/>
        <v>110</v>
      </c>
      <c r="AH1717" s="144"/>
      <c r="AI1717" s="59" t="str">
        <f t="shared" si="172"/>
        <v>-</v>
      </c>
      <c r="AJ1717" s="21" t="str">
        <f t="shared" si="173"/>
        <v>-</v>
      </c>
      <c r="AK1717" s="144"/>
      <c r="AL1717" s="154"/>
      <c r="AM1717" s="154"/>
      <c r="AN1717" s="154"/>
      <c r="AO1717" s="154"/>
      <c r="AP1717" s="144"/>
    </row>
    <row r="1718" spans="9:42">
      <c r="I1718" s="144"/>
      <c r="J1718" s="154"/>
      <c r="K1718" s="154"/>
      <c r="L1718" s="144"/>
      <c r="M1718" s="144"/>
      <c r="N1718" s="144"/>
      <c r="O1718" s="144"/>
      <c r="P1718" s="144"/>
      <c r="Q1718" s="144"/>
      <c r="R1718" s="144"/>
      <c r="S1718" s="42" t="s">
        <v>6852</v>
      </c>
      <c r="T1718" s="26" t="s">
        <v>6853</v>
      </c>
      <c r="U1718" s="144"/>
      <c r="V1718" s="65"/>
      <c r="W1718" s="65"/>
      <c r="X1718" s="65"/>
      <c r="Y1718" s="65"/>
      <c r="Z1718" s="144"/>
      <c r="AA1718" s="49" t="s">
        <v>6854</v>
      </c>
      <c r="AB1718" s="144"/>
      <c r="AC1718" s="59" t="str">
        <f t="shared" si="168"/>
        <v>CELS</v>
      </c>
      <c r="AD1718" s="79" t="str">
        <f t="shared" si="169"/>
        <v>CELS-110</v>
      </c>
      <c r="AE1718" s="79" t="str">
        <f t="shared" si="170"/>
        <v>CELS-110-5</v>
      </c>
      <c r="AF1718" s="27" t="s">
        <v>6854</v>
      </c>
      <c r="AG1718" s="21" t="str">
        <f t="shared" si="171"/>
        <v>110</v>
      </c>
      <c r="AH1718" s="144"/>
      <c r="AI1718" s="59" t="str">
        <f t="shared" si="172"/>
        <v>-</v>
      </c>
      <c r="AJ1718" s="21" t="str">
        <f t="shared" si="173"/>
        <v>-</v>
      </c>
      <c r="AK1718" s="144"/>
      <c r="AL1718" s="154"/>
      <c r="AM1718" s="154"/>
      <c r="AN1718" s="154"/>
      <c r="AO1718" s="154"/>
      <c r="AP1718" s="144"/>
    </row>
    <row r="1719" spans="9:42">
      <c r="I1719" s="144"/>
      <c r="J1719" s="154"/>
      <c r="K1719" s="154"/>
      <c r="L1719" s="144"/>
      <c r="M1719" s="144"/>
      <c r="N1719" s="144"/>
      <c r="O1719" s="144"/>
      <c r="P1719" s="144"/>
      <c r="Q1719" s="144"/>
      <c r="R1719" s="144"/>
      <c r="S1719" s="42" t="s">
        <v>6855</v>
      </c>
      <c r="T1719" s="26" t="s">
        <v>6856</v>
      </c>
      <c r="U1719" s="144"/>
      <c r="V1719" s="65"/>
      <c r="W1719" s="65"/>
      <c r="X1719" s="65"/>
      <c r="Y1719" s="65"/>
      <c r="Z1719" s="144"/>
      <c r="AA1719" s="49" t="s">
        <v>6857</v>
      </c>
      <c r="AB1719" s="144"/>
      <c r="AC1719" s="59" t="str">
        <f t="shared" si="168"/>
        <v>CELS</v>
      </c>
      <c r="AD1719" s="79" t="str">
        <f t="shared" si="169"/>
        <v>CELS-110</v>
      </c>
      <c r="AE1719" s="79" t="str">
        <f t="shared" si="170"/>
        <v>CELS-110-6</v>
      </c>
      <c r="AF1719" s="27" t="s">
        <v>6857</v>
      </c>
      <c r="AG1719" s="21" t="str">
        <f t="shared" si="171"/>
        <v>110</v>
      </c>
      <c r="AH1719" s="144"/>
      <c r="AI1719" s="59" t="str">
        <f t="shared" si="172"/>
        <v>-</v>
      </c>
      <c r="AJ1719" s="21" t="str">
        <f t="shared" si="173"/>
        <v>-</v>
      </c>
      <c r="AK1719" s="144"/>
      <c r="AL1719" s="154"/>
      <c r="AM1719" s="154"/>
      <c r="AN1719" s="154"/>
      <c r="AO1719" s="154"/>
      <c r="AP1719" s="144"/>
    </row>
    <row r="1720" spans="9:42">
      <c r="I1720" s="144"/>
      <c r="J1720" s="154"/>
      <c r="K1720" s="154"/>
      <c r="L1720" s="144"/>
      <c r="M1720" s="144"/>
      <c r="N1720" s="144"/>
      <c r="O1720" s="144"/>
      <c r="P1720" s="144"/>
      <c r="Q1720" s="144"/>
      <c r="R1720" s="144"/>
      <c r="S1720" s="42" t="s">
        <v>6858</v>
      </c>
      <c r="T1720" s="26" t="s">
        <v>6859</v>
      </c>
      <c r="U1720" s="144"/>
      <c r="V1720" s="65"/>
      <c r="W1720" s="65"/>
      <c r="X1720" s="65"/>
      <c r="Y1720" s="65"/>
      <c r="Z1720" s="144"/>
      <c r="AA1720" s="49" t="s">
        <v>6860</v>
      </c>
      <c r="AB1720" s="144"/>
      <c r="AC1720" s="59" t="str">
        <f t="shared" si="168"/>
        <v>CELS</v>
      </c>
      <c r="AD1720" s="79" t="str">
        <f t="shared" si="169"/>
        <v>CELS-110</v>
      </c>
      <c r="AE1720" s="79" t="str">
        <f t="shared" si="170"/>
        <v>CELS-110-7</v>
      </c>
      <c r="AF1720" s="27" t="s">
        <v>6860</v>
      </c>
      <c r="AG1720" s="21" t="str">
        <f t="shared" si="171"/>
        <v>110</v>
      </c>
      <c r="AH1720" s="144"/>
      <c r="AI1720" s="59" t="str">
        <f t="shared" si="172"/>
        <v>-</v>
      </c>
      <c r="AJ1720" s="21" t="str">
        <f t="shared" si="173"/>
        <v>-</v>
      </c>
      <c r="AK1720" s="144"/>
      <c r="AL1720" s="154"/>
      <c r="AM1720" s="154"/>
      <c r="AN1720" s="154"/>
      <c r="AO1720" s="154"/>
      <c r="AP1720" s="144"/>
    </row>
    <row r="1721" spans="9:42">
      <c r="I1721" s="144"/>
      <c r="J1721" s="154"/>
      <c r="K1721" s="154"/>
      <c r="L1721" s="144"/>
      <c r="M1721" s="144"/>
      <c r="N1721" s="144"/>
      <c r="O1721" s="144"/>
      <c r="P1721" s="144"/>
      <c r="Q1721" s="144"/>
      <c r="R1721" s="144"/>
      <c r="S1721" s="42" t="s">
        <v>6861</v>
      </c>
      <c r="T1721" s="26" t="s">
        <v>6862</v>
      </c>
      <c r="U1721" s="144"/>
      <c r="V1721" s="65"/>
      <c r="W1721" s="65"/>
      <c r="X1721" s="65"/>
      <c r="Y1721" s="65"/>
      <c r="Z1721" s="144"/>
      <c r="AA1721" s="49" t="s">
        <v>6863</v>
      </c>
      <c r="AB1721" s="144"/>
      <c r="AC1721" s="59" t="str">
        <f t="shared" si="168"/>
        <v>CELS</v>
      </c>
      <c r="AD1721" s="79" t="str">
        <f t="shared" si="169"/>
        <v>CELS-110</v>
      </c>
      <c r="AE1721" s="79" t="str">
        <f t="shared" si="170"/>
        <v>CELS-110-8</v>
      </c>
      <c r="AF1721" s="27" t="s">
        <v>6863</v>
      </c>
      <c r="AG1721" s="21" t="str">
        <f t="shared" si="171"/>
        <v>110</v>
      </c>
      <c r="AH1721" s="144"/>
      <c r="AI1721" s="59" t="str">
        <f t="shared" si="172"/>
        <v>-</v>
      </c>
      <c r="AJ1721" s="21" t="str">
        <f t="shared" si="173"/>
        <v>-</v>
      </c>
      <c r="AK1721" s="144"/>
      <c r="AL1721" s="154"/>
      <c r="AM1721" s="154"/>
      <c r="AN1721" s="154"/>
      <c r="AO1721" s="154"/>
      <c r="AP1721" s="144"/>
    </row>
    <row r="1722" spans="9:42">
      <c r="I1722" s="144"/>
      <c r="J1722" s="154"/>
      <c r="K1722" s="154"/>
      <c r="L1722" s="144"/>
      <c r="M1722" s="144"/>
      <c r="N1722" s="144"/>
      <c r="O1722" s="144"/>
      <c r="P1722" s="144"/>
      <c r="Q1722" s="144"/>
      <c r="R1722" s="144"/>
      <c r="S1722" s="42" t="s">
        <v>6864</v>
      </c>
      <c r="T1722" s="26" t="s">
        <v>6865</v>
      </c>
      <c r="U1722" s="144"/>
      <c r="V1722" s="65"/>
      <c r="W1722" s="65"/>
      <c r="X1722" s="65"/>
      <c r="Y1722" s="65"/>
      <c r="Z1722" s="144"/>
      <c r="AA1722" s="49" t="s">
        <v>6866</v>
      </c>
      <c r="AB1722" s="144"/>
      <c r="AC1722" s="59" t="str">
        <f t="shared" si="168"/>
        <v>CELS</v>
      </c>
      <c r="AD1722" s="79" t="str">
        <f t="shared" si="169"/>
        <v>CELS-110</v>
      </c>
      <c r="AE1722" s="79" t="str">
        <f t="shared" si="170"/>
        <v>CELS-110-9</v>
      </c>
      <c r="AF1722" s="27" t="s">
        <v>6866</v>
      </c>
      <c r="AG1722" s="21" t="str">
        <f t="shared" si="171"/>
        <v>110</v>
      </c>
      <c r="AH1722" s="144"/>
      <c r="AI1722" s="59" t="str">
        <f t="shared" si="172"/>
        <v>-</v>
      </c>
      <c r="AJ1722" s="21" t="str">
        <f t="shared" si="173"/>
        <v>-</v>
      </c>
      <c r="AK1722" s="144"/>
      <c r="AL1722" s="154"/>
      <c r="AM1722" s="154"/>
      <c r="AN1722" s="154"/>
      <c r="AO1722" s="154"/>
      <c r="AP1722" s="144"/>
    </row>
    <row r="1723" spans="9:42">
      <c r="I1723" s="144"/>
      <c r="J1723" s="154"/>
      <c r="K1723" s="154"/>
      <c r="L1723" s="144"/>
      <c r="M1723" s="144"/>
      <c r="N1723" s="144"/>
      <c r="O1723" s="144"/>
      <c r="P1723" s="144"/>
      <c r="Q1723" s="144"/>
      <c r="R1723" s="144"/>
      <c r="S1723" s="42" t="s">
        <v>6867</v>
      </c>
      <c r="T1723" s="26" t="s">
        <v>6868</v>
      </c>
      <c r="U1723" s="144"/>
      <c r="V1723" s="65"/>
      <c r="W1723" s="65"/>
      <c r="X1723" s="65"/>
      <c r="Y1723" s="65"/>
      <c r="Z1723" s="144"/>
      <c r="AA1723" s="49" t="s">
        <v>6869</v>
      </c>
      <c r="AB1723" s="144"/>
      <c r="AC1723" s="59" t="str">
        <f t="shared" si="168"/>
        <v>CELS</v>
      </c>
      <c r="AD1723" s="79" t="str">
        <f t="shared" si="169"/>
        <v>CELS-110</v>
      </c>
      <c r="AE1723" s="79" t="str">
        <f t="shared" si="170"/>
        <v>CELS-110-10</v>
      </c>
      <c r="AF1723" s="27" t="s">
        <v>6869</v>
      </c>
      <c r="AG1723" s="21" t="str">
        <f t="shared" si="171"/>
        <v>110</v>
      </c>
      <c r="AH1723" s="144"/>
      <c r="AI1723" s="59" t="str">
        <f t="shared" si="172"/>
        <v>-</v>
      </c>
      <c r="AJ1723" s="21" t="str">
        <f t="shared" si="173"/>
        <v>-</v>
      </c>
      <c r="AK1723" s="144"/>
      <c r="AL1723" s="154"/>
      <c r="AM1723" s="154"/>
      <c r="AN1723" s="154"/>
      <c r="AO1723" s="154"/>
      <c r="AP1723" s="144"/>
    </row>
    <row r="1724" spans="9:42">
      <c r="I1724" s="144"/>
      <c r="J1724" s="154"/>
      <c r="K1724" s="154"/>
      <c r="L1724" s="144"/>
      <c r="M1724" s="144"/>
      <c r="N1724" s="144"/>
      <c r="O1724" s="144"/>
      <c r="P1724" s="144"/>
      <c r="Q1724" s="144"/>
      <c r="R1724" s="144"/>
      <c r="S1724" s="42" t="s">
        <v>6870</v>
      </c>
      <c r="T1724" s="26" t="s">
        <v>6871</v>
      </c>
      <c r="U1724" s="144"/>
      <c r="V1724" s="65"/>
      <c r="W1724" s="65"/>
      <c r="X1724" s="65"/>
      <c r="Y1724" s="65"/>
      <c r="Z1724" s="144"/>
      <c r="AA1724" s="49" t="s">
        <v>6872</v>
      </c>
      <c r="AB1724" s="144"/>
      <c r="AC1724" s="59" t="str">
        <f t="shared" si="168"/>
        <v>CELS</v>
      </c>
      <c r="AD1724" s="79" t="str">
        <f t="shared" si="169"/>
        <v>CELS-110</v>
      </c>
      <c r="AE1724" s="79" t="str">
        <f t="shared" si="170"/>
        <v>CELS-110-11</v>
      </c>
      <c r="AF1724" s="27" t="s">
        <v>6872</v>
      </c>
      <c r="AG1724" s="21" t="str">
        <f t="shared" si="171"/>
        <v>110</v>
      </c>
      <c r="AH1724" s="144"/>
      <c r="AI1724" s="59" t="str">
        <f t="shared" si="172"/>
        <v>-</v>
      </c>
      <c r="AJ1724" s="21" t="str">
        <f t="shared" si="173"/>
        <v>-</v>
      </c>
      <c r="AK1724" s="144"/>
      <c r="AL1724" s="154"/>
      <c r="AM1724" s="154"/>
      <c r="AN1724" s="154"/>
      <c r="AO1724" s="154"/>
      <c r="AP1724" s="144"/>
    </row>
    <row r="1725" spans="9:42">
      <c r="I1725" s="144"/>
      <c r="J1725" s="154"/>
      <c r="K1725" s="154"/>
      <c r="L1725" s="144"/>
      <c r="M1725" s="144"/>
      <c r="N1725" s="144"/>
      <c r="O1725" s="144"/>
      <c r="P1725" s="144"/>
      <c r="Q1725" s="144"/>
      <c r="R1725" s="144"/>
      <c r="S1725" s="42" t="s">
        <v>6873</v>
      </c>
      <c r="T1725" s="26" t="s">
        <v>6874</v>
      </c>
      <c r="U1725" s="144"/>
      <c r="V1725" s="65"/>
      <c r="W1725" s="65"/>
      <c r="X1725" s="65"/>
      <c r="Y1725" s="65"/>
      <c r="Z1725" s="144"/>
      <c r="AA1725" s="49" t="s">
        <v>6875</v>
      </c>
      <c r="AB1725" s="144"/>
      <c r="AC1725" s="59" t="str">
        <f t="shared" si="168"/>
        <v>CELS</v>
      </c>
      <c r="AD1725" s="79" t="str">
        <f t="shared" si="169"/>
        <v>CELS-110</v>
      </c>
      <c r="AE1725" s="79" t="str">
        <f t="shared" si="170"/>
        <v>CELS-110-12</v>
      </c>
      <c r="AF1725" s="27" t="s">
        <v>6875</v>
      </c>
      <c r="AG1725" s="21" t="str">
        <f t="shared" si="171"/>
        <v>110</v>
      </c>
      <c r="AH1725" s="144"/>
      <c r="AI1725" s="59" t="str">
        <f t="shared" si="172"/>
        <v>-</v>
      </c>
      <c r="AJ1725" s="21" t="str">
        <f t="shared" si="173"/>
        <v>-</v>
      </c>
      <c r="AK1725" s="144"/>
      <c r="AL1725" s="154"/>
      <c r="AM1725" s="154"/>
      <c r="AN1725" s="154"/>
      <c r="AO1725" s="154"/>
      <c r="AP1725" s="144"/>
    </row>
    <row r="1726" spans="9:42">
      <c r="I1726" s="144"/>
      <c r="J1726" s="154"/>
      <c r="K1726" s="154"/>
      <c r="L1726" s="144"/>
      <c r="M1726" s="144"/>
      <c r="N1726" s="144"/>
      <c r="O1726" s="144"/>
      <c r="P1726" s="144"/>
      <c r="Q1726" s="144"/>
      <c r="R1726" s="144"/>
      <c r="S1726" s="42" t="s">
        <v>6876</v>
      </c>
      <c r="T1726" s="26" t="s">
        <v>6877</v>
      </c>
      <c r="U1726" s="144"/>
      <c r="V1726" s="65"/>
      <c r="W1726" s="65"/>
      <c r="X1726" s="65"/>
      <c r="Y1726" s="65"/>
      <c r="Z1726" s="144"/>
      <c r="AA1726" s="49" t="s">
        <v>6878</v>
      </c>
      <c r="AB1726" s="144"/>
      <c r="AC1726" s="59" t="str">
        <f t="shared" si="168"/>
        <v>CELS</v>
      </c>
      <c r="AD1726" s="79" t="str">
        <f t="shared" si="169"/>
        <v>CELS-110</v>
      </c>
      <c r="AE1726" s="79" t="str">
        <f t="shared" si="170"/>
        <v>CELS-110-13</v>
      </c>
      <c r="AF1726" s="27" t="s">
        <v>6878</v>
      </c>
      <c r="AG1726" s="21" t="str">
        <f t="shared" si="171"/>
        <v>110</v>
      </c>
      <c r="AH1726" s="144"/>
      <c r="AI1726" s="59" t="str">
        <f t="shared" si="172"/>
        <v>-</v>
      </c>
      <c r="AJ1726" s="21" t="str">
        <f t="shared" si="173"/>
        <v>-</v>
      </c>
      <c r="AK1726" s="144"/>
      <c r="AL1726" s="154"/>
      <c r="AM1726" s="154"/>
      <c r="AN1726" s="154"/>
      <c r="AO1726" s="154"/>
      <c r="AP1726" s="144"/>
    </row>
    <row r="1727" spans="9:42">
      <c r="I1727" s="144"/>
      <c r="J1727" s="154"/>
      <c r="K1727" s="154"/>
      <c r="L1727" s="144"/>
      <c r="M1727" s="144"/>
      <c r="N1727" s="144"/>
      <c r="O1727" s="144"/>
      <c r="P1727" s="144"/>
      <c r="Q1727" s="144"/>
      <c r="R1727" s="144"/>
      <c r="S1727" s="42" t="s">
        <v>6879</v>
      </c>
      <c r="T1727" s="26" t="s">
        <v>6880</v>
      </c>
      <c r="U1727" s="144"/>
      <c r="V1727" s="65"/>
      <c r="W1727" s="65"/>
      <c r="X1727" s="65"/>
      <c r="Y1727" s="65"/>
      <c r="Z1727" s="144"/>
      <c r="AA1727" s="49" t="s">
        <v>6881</v>
      </c>
      <c r="AB1727" s="144"/>
      <c r="AC1727" s="59" t="str">
        <f t="shared" si="168"/>
        <v>CELS</v>
      </c>
      <c r="AD1727" s="79" t="str">
        <f t="shared" si="169"/>
        <v>CELS-110</v>
      </c>
      <c r="AE1727" s="79" t="str">
        <f t="shared" si="170"/>
        <v>CELS-110-14</v>
      </c>
      <c r="AF1727" s="27" t="s">
        <v>6881</v>
      </c>
      <c r="AG1727" s="21" t="str">
        <f t="shared" si="171"/>
        <v>110</v>
      </c>
      <c r="AH1727" s="144"/>
      <c r="AI1727" s="59" t="str">
        <f t="shared" si="172"/>
        <v>-</v>
      </c>
      <c r="AJ1727" s="21" t="str">
        <f t="shared" si="173"/>
        <v>-</v>
      </c>
      <c r="AK1727" s="144"/>
      <c r="AL1727" s="154"/>
      <c r="AM1727" s="154"/>
      <c r="AN1727" s="154"/>
      <c r="AO1727" s="154"/>
      <c r="AP1727" s="144"/>
    </row>
    <row r="1728" spans="9:42">
      <c r="I1728" s="144"/>
      <c r="J1728" s="154"/>
      <c r="K1728" s="154"/>
      <c r="L1728" s="144"/>
      <c r="M1728" s="144"/>
      <c r="N1728" s="144"/>
      <c r="O1728" s="144"/>
      <c r="P1728" s="144"/>
      <c r="Q1728" s="144"/>
      <c r="R1728" s="144"/>
      <c r="S1728" s="42" t="s">
        <v>6882</v>
      </c>
      <c r="T1728" s="26" t="s">
        <v>6883</v>
      </c>
      <c r="U1728" s="144"/>
      <c r="V1728" s="65"/>
      <c r="W1728" s="65"/>
      <c r="X1728" s="65"/>
      <c r="Y1728" s="65"/>
      <c r="Z1728" s="144"/>
      <c r="AA1728" s="49" t="s">
        <v>6884</v>
      </c>
      <c r="AB1728" s="144"/>
      <c r="AC1728" s="59" t="str">
        <f t="shared" si="168"/>
        <v>CELS</v>
      </c>
      <c r="AD1728" s="79" t="str">
        <f t="shared" si="169"/>
        <v>CELS-110</v>
      </c>
      <c r="AE1728" s="79" t="str">
        <f t="shared" si="170"/>
        <v>CELS-110-15</v>
      </c>
      <c r="AF1728" s="27" t="s">
        <v>6884</v>
      </c>
      <c r="AG1728" s="21" t="str">
        <f t="shared" si="171"/>
        <v>110</v>
      </c>
      <c r="AH1728" s="144"/>
      <c r="AI1728" s="59" t="str">
        <f t="shared" si="172"/>
        <v>-</v>
      </c>
      <c r="AJ1728" s="21" t="str">
        <f t="shared" si="173"/>
        <v>-</v>
      </c>
      <c r="AK1728" s="144"/>
      <c r="AL1728" s="154"/>
      <c r="AM1728" s="154"/>
      <c r="AN1728" s="154"/>
      <c r="AO1728" s="154"/>
      <c r="AP1728" s="144"/>
    </row>
    <row r="1729" spans="9:42">
      <c r="I1729" s="144"/>
      <c r="J1729" s="154"/>
      <c r="K1729" s="154"/>
      <c r="L1729" s="144"/>
      <c r="M1729" s="144"/>
      <c r="N1729" s="144"/>
      <c r="O1729" s="144"/>
      <c r="P1729" s="144"/>
      <c r="Q1729" s="144"/>
      <c r="R1729" s="144"/>
      <c r="S1729" s="42" t="s">
        <v>6885</v>
      </c>
      <c r="T1729" s="26" t="s">
        <v>6886</v>
      </c>
      <c r="U1729" s="144"/>
      <c r="V1729" s="65"/>
      <c r="W1729" s="65"/>
      <c r="X1729" s="65"/>
      <c r="Y1729" s="65"/>
      <c r="Z1729" s="144"/>
      <c r="AA1729" s="49" t="s">
        <v>6887</v>
      </c>
      <c r="AB1729" s="144"/>
      <c r="AC1729" s="59" t="str">
        <f t="shared" si="168"/>
        <v>CELS</v>
      </c>
      <c r="AD1729" s="79" t="str">
        <f t="shared" si="169"/>
        <v>CELS-110</v>
      </c>
      <c r="AE1729" s="79" t="str">
        <f t="shared" si="170"/>
        <v>CELS-110-16</v>
      </c>
      <c r="AF1729" s="27" t="s">
        <v>6887</v>
      </c>
      <c r="AG1729" s="21" t="str">
        <f t="shared" si="171"/>
        <v>110</v>
      </c>
      <c r="AH1729" s="144"/>
      <c r="AI1729" s="59" t="str">
        <f t="shared" si="172"/>
        <v>-</v>
      </c>
      <c r="AJ1729" s="21" t="str">
        <f t="shared" si="173"/>
        <v>-</v>
      </c>
      <c r="AK1729" s="144"/>
      <c r="AL1729" s="154"/>
      <c r="AM1729" s="154"/>
      <c r="AN1729" s="154"/>
      <c r="AO1729" s="154"/>
      <c r="AP1729" s="144"/>
    </row>
    <row r="1730" spans="9:42">
      <c r="I1730" s="144"/>
      <c r="J1730" s="154"/>
      <c r="K1730" s="154"/>
      <c r="L1730" s="144"/>
      <c r="M1730" s="144"/>
      <c r="N1730" s="144"/>
      <c r="O1730" s="144"/>
      <c r="P1730" s="144"/>
      <c r="Q1730" s="144"/>
      <c r="R1730" s="144"/>
      <c r="S1730" s="42" t="s">
        <v>6888</v>
      </c>
      <c r="T1730" s="26" t="s">
        <v>6889</v>
      </c>
      <c r="U1730" s="144"/>
      <c r="V1730" s="65"/>
      <c r="W1730" s="65"/>
      <c r="X1730" s="65"/>
      <c r="Y1730" s="65"/>
      <c r="Z1730" s="144"/>
      <c r="AA1730" s="49" t="s">
        <v>6890</v>
      </c>
      <c r="AB1730" s="144"/>
      <c r="AC1730" s="59" t="str">
        <f t="shared" si="168"/>
        <v>CELS</v>
      </c>
      <c r="AD1730" s="79" t="str">
        <f t="shared" si="169"/>
        <v>CELS-110</v>
      </c>
      <c r="AE1730" s="79" t="str">
        <f t="shared" si="170"/>
        <v>CELS-110-17</v>
      </c>
      <c r="AF1730" s="27" t="s">
        <v>6890</v>
      </c>
      <c r="AG1730" s="21" t="str">
        <f t="shared" si="171"/>
        <v>110</v>
      </c>
      <c r="AH1730" s="144"/>
      <c r="AI1730" s="59" t="str">
        <f t="shared" si="172"/>
        <v>-</v>
      </c>
      <c r="AJ1730" s="21" t="str">
        <f t="shared" si="173"/>
        <v>-</v>
      </c>
      <c r="AK1730" s="144"/>
      <c r="AL1730" s="154"/>
      <c r="AM1730" s="154"/>
      <c r="AN1730" s="154"/>
      <c r="AO1730" s="154"/>
      <c r="AP1730" s="144"/>
    </row>
    <row r="1731" spans="9:42">
      <c r="I1731" s="144"/>
      <c r="J1731" s="154"/>
      <c r="K1731" s="154"/>
      <c r="L1731" s="144"/>
      <c r="M1731" s="144"/>
      <c r="N1731" s="144"/>
      <c r="O1731" s="144"/>
      <c r="P1731" s="144"/>
      <c r="Q1731" s="144"/>
      <c r="R1731" s="144"/>
      <c r="S1731" s="42" t="s">
        <v>6891</v>
      </c>
      <c r="T1731" s="26" t="s">
        <v>6892</v>
      </c>
      <c r="U1731" s="144"/>
      <c r="V1731" s="65"/>
      <c r="W1731" s="65"/>
      <c r="X1731" s="65"/>
      <c r="Y1731" s="65"/>
      <c r="Z1731" s="144"/>
      <c r="AA1731" s="49" t="s">
        <v>6893</v>
      </c>
      <c r="AB1731" s="144"/>
      <c r="AC1731" s="59" t="str">
        <f t="shared" si="168"/>
        <v>CELS</v>
      </c>
      <c r="AD1731" s="79" t="str">
        <f t="shared" si="169"/>
        <v>CELS-110</v>
      </c>
      <c r="AE1731" s="79" t="str">
        <f t="shared" si="170"/>
        <v>CELS-110-18</v>
      </c>
      <c r="AF1731" s="27" t="s">
        <v>6893</v>
      </c>
      <c r="AG1731" s="21" t="str">
        <f t="shared" si="171"/>
        <v>110</v>
      </c>
      <c r="AH1731" s="144"/>
      <c r="AI1731" s="59" t="str">
        <f t="shared" si="172"/>
        <v>-</v>
      </c>
      <c r="AJ1731" s="21" t="str">
        <f t="shared" si="173"/>
        <v>-</v>
      </c>
      <c r="AK1731" s="144"/>
      <c r="AL1731" s="154"/>
      <c r="AM1731" s="154"/>
      <c r="AN1731" s="154"/>
      <c r="AO1731" s="154"/>
      <c r="AP1731" s="144"/>
    </row>
    <row r="1732" spans="9:42">
      <c r="I1732" s="144"/>
      <c r="J1732" s="154"/>
      <c r="K1732" s="154"/>
      <c r="L1732" s="144"/>
      <c r="M1732" s="144"/>
      <c r="N1732" s="144"/>
      <c r="O1732" s="144"/>
      <c r="P1732" s="144"/>
      <c r="Q1732" s="144"/>
      <c r="R1732" s="144"/>
      <c r="S1732" s="42" t="s">
        <v>6894</v>
      </c>
      <c r="T1732" s="26" t="s">
        <v>6895</v>
      </c>
      <c r="U1732" s="144"/>
      <c r="V1732" s="65"/>
      <c r="W1732" s="65"/>
      <c r="X1732" s="65"/>
      <c r="Y1732" s="65"/>
      <c r="Z1732" s="144"/>
      <c r="AA1732" s="49" t="s">
        <v>6896</v>
      </c>
      <c r="AB1732" s="144"/>
      <c r="AC1732" s="59" t="str">
        <f t="shared" si="168"/>
        <v>CELS</v>
      </c>
      <c r="AD1732" s="79" t="str">
        <f t="shared" si="169"/>
        <v>CELS-110</v>
      </c>
      <c r="AE1732" s="79" t="str">
        <f t="shared" si="170"/>
        <v>CELS-110-19</v>
      </c>
      <c r="AF1732" s="27" t="s">
        <v>6896</v>
      </c>
      <c r="AG1732" s="21" t="str">
        <f t="shared" si="171"/>
        <v>110</v>
      </c>
      <c r="AH1732" s="144"/>
      <c r="AI1732" s="59" t="str">
        <f t="shared" si="172"/>
        <v>-</v>
      </c>
      <c r="AJ1732" s="21" t="str">
        <f t="shared" si="173"/>
        <v>-</v>
      </c>
      <c r="AK1732" s="144"/>
      <c r="AL1732" s="154"/>
      <c r="AM1732" s="154"/>
      <c r="AN1732" s="154"/>
      <c r="AO1732" s="154"/>
      <c r="AP1732" s="144"/>
    </row>
    <row r="1733" spans="9:42">
      <c r="I1733" s="144"/>
      <c r="J1733" s="154"/>
      <c r="K1733" s="154"/>
      <c r="L1733" s="144"/>
      <c r="M1733" s="144"/>
      <c r="N1733" s="144"/>
      <c r="O1733" s="144"/>
      <c r="P1733" s="144"/>
      <c r="Q1733" s="144"/>
      <c r="R1733" s="144"/>
      <c r="S1733" s="42" t="s">
        <v>6897</v>
      </c>
      <c r="T1733" s="26" t="s">
        <v>6898</v>
      </c>
      <c r="U1733" s="144"/>
      <c r="V1733" s="65"/>
      <c r="W1733" s="65"/>
      <c r="X1733" s="65"/>
      <c r="Y1733" s="65"/>
      <c r="Z1733" s="144"/>
      <c r="AA1733" s="49" t="s">
        <v>6899</v>
      </c>
      <c r="AB1733" s="144"/>
      <c r="AC1733" s="59" t="str">
        <f t="shared" si="168"/>
        <v>CELS</v>
      </c>
      <c r="AD1733" s="79" t="str">
        <f t="shared" si="169"/>
        <v>CELS-110</v>
      </c>
      <c r="AE1733" s="79" t="str">
        <f t="shared" si="170"/>
        <v>CELS-110-20</v>
      </c>
      <c r="AF1733" s="27" t="s">
        <v>6899</v>
      </c>
      <c r="AG1733" s="21" t="str">
        <f t="shared" si="171"/>
        <v>110</v>
      </c>
      <c r="AH1733" s="144"/>
      <c r="AI1733" s="59" t="str">
        <f t="shared" si="172"/>
        <v>-</v>
      </c>
      <c r="AJ1733" s="21" t="str">
        <f t="shared" si="173"/>
        <v>-</v>
      </c>
      <c r="AK1733" s="144"/>
      <c r="AL1733" s="154"/>
      <c r="AM1733" s="154"/>
      <c r="AN1733" s="154"/>
      <c r="AO1733" s="154"/>
      <c r="AP1733" s="144"/>
    </row>
    <row r="1734" spans="9:42">
      <c r="I1734" s="144"/>
      <c r="J1734" s="154"/>
      <c r="K1734" s="154"/>
      <c r="L1734" s="144"/>
      <c r="M1734" s="144"/>
      <c r="N1734" s="144"/>
      <c r="O1734" s="144"/>
      <c r="P1734" s="144"/>
      <c r="Q1734" s="144"/>
      <c r="R1734" s="144"/>
      <c r="S1734" s="42" t="s">
        <v>6900</v>
      </c>
      <c r="T1734" s="26" t="s">
        <v>6901</v>
      </c>
      <c r="U1734" s="144"/>
      <c r="V1734" s="65"/>
      <c r="W1734" s="65"/>
      <c r="X1734" s="65"/>
      <c r="Y1734" s="65"/>
      <c r="Z1734" s="144"/>
      <c r="AA1734" s="49" t="s">
        <v>6902</v>
      </c>
      <c r="AB1734" s="144"/>
      <c r="AC1734" s="59" t="str">
        <f t="shared" ref="AC1734:AC1797" si="174">CodesFormula_1</f>
        <v>CELS</v>
      </c>
      <c r="AD1734" s="79" t="str">
        <f t="shared" ref="AD1734:AD1797" si="175">CodesFormula_2</f>
        <v>CELS-110</v>
      </c>
      <c r="AE1734" s="79" t="str">
        <f t="shared" ref="AE1734:AE1797" si="176">CodesFormula_3</f>
        <v>CELS-110-21</v>
      </c>
      <c r="AF1734" s="27" t="s">
        <v>6902</v>
      </c>
      <c r="AG1734" s="21" t="str">
        <f t="shared" ref="AG1734:AG1797" si="177">CodesFormula_4</f>
        <v>110</v>
      </c>
      <c r="AH1734" s="144"/>
      <c r="AI1734" s="59" t="str">
        <f t="shared" ref="AI1734:AI1797" si="178">CodesFormula_5</f>
        <v>-</v>
      </c>
      <c r="AJ1734" s="21" t="str">
        <f t="shared" ref="AJ1734:AJ1797" si="179">CodesFormula_6</f>
        <v>-</v>
      </c>
      <c r="AK1734" s="144"/>
      <c r="AL1734" s="154"/>
      <c r="AM1734" s="154"/>
      <c r="AN1734" s="154"/>
      <c r="AO1734" s="154"/>
      <c r="AP1734" s="144"/>
    </row>
    <row r="1735" spans="9:42">
      <c r="I1735" s="144"/>
      <c r="J1735" s="154"/>
      <c r="K1735" s="154"/>
      <c r="L1735" s="144"/>
      <c r="M1735" s="144"/>
      <c r="N1735" s="144"/>
      <c r="O1735" s="144"/>
      <c r="P1735" s="144"/>
      <c r="Q1735" s="144"/>
      <c r="R1735" s="144"/>
      <c r="S1735" s="42" t="s">
        <v>6903</v>
      </c>
      <c r="T1735" s="26" t="s">
        <v>6904</v>
      </c>
      <c r="U1735" s="144"/>
      <c r="V1735" s="65"/>
      <c r="W1735" s="65"/>
      <c r="X1735" s="65"/>
      <c r="Y1735" s="65"/>
      <c r="Z1735" s="144"/>
      <c r="AA1735" s="49" t="s">
        <v>6905</v>
      </c>
      <c r="AB1735" s="144"/>
      <c r="AC1735" s="59" t="str">
        <f t="shared" si="174"/>
        <v>CELS</v>
      </c>
      <c r="AD1735" s="79" t="str">
        <f t="shared" si="175"/>
        <v>CELS-110</v>
      </c>
      <c r="AE1735" s="79" t="str">
        <f t="shared" si="176"/>
        <v>CELS-110-22</v>
      </c>
      <c r="AF1735" s="27" t="s">
        <v>6905</v>
      </c>
      <c r="AG1735" s="21" t="str">
        <f t="shared" si="177"/>
        <v>110</v>
      </c>
      <c r="AH1735" s="144"/>
      <c r="AI1735" s="59" t="str">
        <f t="shared" si="178"/>
        <v>-</v>
      </c>
      <c r="AJ1735" s="21" t="str">
        <f t="shared" si="179"/>
        <v>-</v>
      </c>
      <c r="AK1735" s="144"/>
      <c r="AL1735" s="154"/>
      <c r="AM1735" s="154"/>
      <c r="AN1735" s="154"/>
      <c r="AO1735" s="154"/>
      <c r="AP1735" s="144"/>
    </row>
    <row r="1736" spans="9:42">
      <c r="I1736" s="144"/>
      <c r="J1736" s="154"/>
      <c r="K1736" s="154"/>
      <c r="L1736" s="144"/>
      <c r="M1736" s="144"/>
      <c r="N1736" s="144"/>
      <c r="O1736" s="144"/>
      <c r="P1736" s="144"/>
      <c r="Q1736" s="144"/>
      <c r="R1736" s="144"/>
      <c r="S1736" s="42" t="s">
        <v>6906</v>
      </c>
      <c r="T1736" s="26" t="s">
        <v>6907</v>
      </c>
      <c r="U1736" s="144"/>
      <c r="V1736" s="65"/>
      <c r="W1736" s="65"/>
      <c r="X1736" s="65"/>
      <c r="Y1736" s="65"/>
      <c r="Z1736" s="144"/>
      <c r="AA1736" s="49" t="s">
        <v>6908</v>
      </c>
      <c r="AB1736" s="144"/>
      <c r="AC1736" s="59" t="str">
        <f t="shared" si="174"/>
        <v>CELS</v>
      </c>
      <c r="AD1736" s="79" t="str">
        <f t="shared" si="175"/>
        <v>CELS-110</v>
      </c>
      <c r="AE1736" s="79" t="str">
        <f t="shared" si="176"/>
        <v>CELS-110-23</v>
      </c>
      <c r="AF1736" s="27" t="s">
        <v>6908</v>
      </c>
      <c r="AG1736" s="21" t="str">
        <f t="shared" si="177"/>
        <v>110</v>
      </c>
      <c r="AH1736" s="144"/>
      <c r="AI1736" s="59" t="str">
        <f t="shared" si="178"/>
        <v>-</v>
      </c>
      <c r="AJ1736" s="21" t="str">
        <f t="shared" si="179"/>
        <v>-</v>
      </c>
      <c r="AK1736" s="144"/>
      <c r="AL1736" s="154"/>
      <c r="AM1736" s="154"/>
      <c r="AN1736" s="154"/>
      <c r="AO1736" s="154"/>
      <c r="AP1736" s="144"/>
    </row>
    <row r="1737" spans="9:42">
      <c r="I1737" s="144"/>
      <c r="J1737" s="154"/>
      <c r="K1737" s="154"/>
      <c r="L1737" s="144"/>
      <c r="M1737" s="144"/>
      <c r="N1737" s="144"/>
      <c r="O1737" s="144"/>
      <c r="P1737" s="144"/>
      <c r="Q1737" s="144"/>
      <c r="R1737" s="144"/>
      <c r="S1737" s="42" t="s">
        <v>6909</v>
      </c>
      <c r="T1737" s="26" t="s">
        <v>6910</v>
      </c>
      <c r="U1737" s="144"/>
      <c r="V1737" s="65"/>
      <c r="W1737" s="65"/>
      <c r="X1737" s="65"/>
      <c r="Y1737" s="65"/>
      <c r="Z1737" s="144"/>
      <c r="AA1737" s="49" t="s">
        <v>6911</v>
      </c>
      <c r="AB1737" s="144"/>
      <c r="AC1737" s="59" t="str">
        <f t="shared" si="174"/>
        <v>CELS</v>
      </c>
      <c r="AD1737" s="79" t="str">
        <f t="shared" si="175"/>
        <v>CELS-110</v>
      </c>
      <c r="AE1737" s="79" t="str">
        <f t="shared" si="176"/>
        <v>CELS-110-24</v>
      </c>
      <c r="AF1737" s="27" t="s">
        <v>6911</v>
      </c>
      <c r="AG1737" s="21" t="str">
        <f t="shared" si="177"/>
        <v>110</v>
      </c>
      <c r="AH1737" s="144"/>
      <c r="AI1737" s="59" t="str">
        <f t="shared" si="178"/>
        <v>-</v>
      </c>
      <c r="AJ1737" s="21" t="str">
        <f t="shared" si="179"/>
        <v>-</v>
      </c>
      <c r="AK1737" s="144"/>
      <c r="AL1737" s="154"/>
      <c r="AM1737" s="154"/>
      <c r="AN1737" s="154"/>
      <c r="AO1737" s="154"/>
      <c r="AP1737" s="144"/>
    </row>
    <row r="1738" spans="9:42">
      <c r="I1738" s="144"/>
      <c r="J1738" s="154"/>
      <c r="K1738" s="154"/>
      <c r="L1738" s="144"/>
      <c r="M1738" s="144"/>
      <c r="N1738" s="144"/>
      <c r="O1738" s="144"/>
      <c r="P1738" s="144"/>
      <c r="Q1738" s="144"/>
      <c r="R1738" s="144"/>
      <c r="S1738" s="42" t="s">
        <v>6912</v>
      </c>
      <c r="T1738" s="26" t="s">
        <v>6913</v>
      </c>
      <c r="U1738" s="144"/>
      <c r="V1738" s="65"/>
      <c r="W1738" s="65"/>
      <c r="X1738" s="65"/>
      <c r="Y1738" s="65"/>
      <c r="Z1738" s="144"/>
      <c r="AA1738" s="49" t="s">
        <v>6914</v>
      </c>
      <c r="AB1738" s="144"/>
      <c r="AC1738" s="59" t="str">
        <f t="shared" si="174"/>
        <v>CELS</v>
      </c>
      <c r="AD1738" s="79" t="str">
        <f t="shared" si="175"/>
        <v>CELS-110</v>
      </c>
      <c r="AE1738" s="79" t="str">
        <f t="shared" si="176"/>
        <v>CELS-110-25</v>
      </c>
      <c r="AF1738" s="27" t="s">
        <v>6914</v>
      </c>
      <c r="AG1738" s="21" t="str">
        <f t="shared" si="177"/>
        <v>110</v>
      </c>
      <c r="AH1738" s="144"/>
      <c r="AI1738" s="59" t="str">
        <f t="shared" si="178"/>
        <v>-</v>
      </c>
      <c r="AJ1738" s="21" t="str">
        <f t="shared" si="179"/>
        <v>-</v>
      </c>
      <c r="AK1738" s="144"/>
      <c r="AL1738" s="154"/>
      <c r="AM1738" s="154"/>
      <c r="AN1738" s="154"/>
      <c r="AO1738" s="154"/>
      <c r="AP1738" s="144"/>
    </row>
    <row r="1739" spans="9:42">
      <c r="I1739" s="144"/>
      <c r="J1739" s="154"/>
      <c r="K1739" s="154"/>
      <c r="L1739" s="144"/>
      <c r="M1739" s="144"/>
      <c r="N1739" s="144"/>
      <c r="O1739" s="144"/>
      <c r="P1739" s="144"/>
      <c r="Q1739" s="144"/>
      <c r="R1739" s="144"/>
      <c r="S1739" s="42" t="s">
        <v>6915</v>
      </c>
      <c r="T1739" s="26" t="s">
        <v>6916</v>
      </c>
      <c r="U1739" s="144"/>
      <c r="V1739" s="65"/>
      <c r="W1739" s="65"/>
      <c r="X1739" s="65"/>
      <c r="Y1739" s="65"/>
      <c r="Z1739" s="144"/>
      <c r="AA1739" s="49" t="s">
        <v>6917</v>
      </c>
      <c r="AB1739" s="144"/>
      <c r="AC1739" s="59" t="str">
        <f t="shared" si="174"/>
        <v>CELS</v>
      </c>
      <c r="AD1739" s="79" t="str">
        <f t="shared" si="175"/>
        <v>CELS-110</v>
      </c>
      <c r="AE1739" s="79" t="str">
        <f t="shared" si="176"/>
        <v>CELS-110-26</v>
      </c>
      <c r="AF1739" s="27" t="s">
        <v>6917</v>
      </c>
      <c r="AG1739" s="21" t="str">
        <f t="shared" si="177"/>
        <v>110</v>
      </c>
      <c r="AH1739" s="144"/>
      <c r="AI1739" s="59" t="str">
        <f t="shared" si="178"/>
        <v>-</v>
      </c>
      <c r="AJ1739" s="21" t="str">
        <f t="shared" si="179"/>
        <v>-</v>
      </c>
      <c r="AK1739" s="144"/>
      <c r="AL1739" s="154"/>
      <c r="AM1739" s="154"/>
      <c r="AN1739" s="154"/>
      <c r="AO1739" s="154"/>
      <c r="AP1739" s="144"/>
    </row>
    <row r="1740" spans="9:42">
      <c r="I1740" s="144"/>
      <c r="J1740" s="154"/>
      <c r="K1740" s="154"/>
      <c r="L1740" s="144"/>
      <c r="M1740" s="144"/>
      <c r="N1740" s="144"/>
      <c r="O1740" s="144"/>
      <c r="P1740" s="144"/>
      <c r="Q1740" s="144"/>
      <c r="R1740" s="144"/>
      <c r="S1740" s="42" t="s">
        <v>6918</v>
      </c>
      <c r="T1740" s="26" t="s">
        <v>6919</v>
      </c>
      <c r="U1740" s="144"/>
      <c r="V1740" s="65"/>
      <c r="W1740" s="65"/>
      <c r="X1740" s="65"/>
      <c r="Y1740" s="65"/>
      <c r="Z1740" s="144"/>
      <c r="AA1740" s="49" t="s">
        <v>6920</v>
      </c>
      <c r="AB1740" s="144"/>
      <c r="AC1740" s="59" t="str">
        <f t="shared" si="174"/>
        <v>CELS</v>
      </c>
      <c r="AD1740" s="79" t="str">
        <f t="shared" si="175"/>
        <v>CELS-110</v>
      </c>
      <c r="AE1740" s="79" t="str">
        <f t="shared" si="176"/>
        <v>CELS-110-27</v>
      </c>
      <c r="AF1740" s="27" t="s">
        <v>6920</v>
      </c>
      <c r="AG1740" s="21" t="str">
        <f t="shared" si="177"/>
        <v>110</v>
      </c>
      <c r="AH1740" s="144"/>
      <c r="AI1740" s="59" t="str">
        <f t="shared" si="178"/>
        <v>-</v>
      </c>
      <c r="AJ1740" s="21" t="str">
        <f t="shared" si="179"/>
        <v>-</v>
      </c>
      <c r="AK1740" s="144"/>
      <c r="AL1740" s="154"/>
      <c r="AM1740" s="154"/>
      <c r="AN1740" s="154"/>
      <c r="AO1740" s="154"/>
      <c r="AP1740" s="144"/>
    </row>
    <row r="1741" spans="9:42">
      <c r="I1741" s="144"/>
      <c r="J1741" s="154"/>
      <c r="K1741" s="154"/>
      <c r="L1741" s="144"/>
      <c r="M1741" s="144"/>
      <c r="N1741" s="144"/>
      <c r="O1741" s="144"/>
      <c r="P1741" s="144"/>
      <c r="Q1741" s="144"/>
      <c r="R1741" s="144"/>
      <c r="S1741" s="42" t="s">
        <v>6921</v>
      </c>
      <c r="T1741" s="26" t="s">
        <v>6922</v>
      </c>
      <c r="U1741" s="144"/>
      <c r="V1741" s="65"/>
      <c r="W1741" s="65"/>
      <c r="X1741" s="65"/>
      <c r="Y1741" s="65"/>
      <c r="Z1741" s="144"/>
      <c r="AA1741" s="49" t="s">
        <v>6923</v>
      </c>
      <c r="AB1741" s="144"/>
      <c r="AC1741" s="59" t="str">
        <f t="shared" si="174"/>
        <v>CELS</v>
      </c>
      <c r="AD1741" s="79" t="str">
        <f t="shared" si="175"/>
        <v>CELS-110</v>
      </c>
      <c r="AE1741" s="79" t="str">
        <f t="shared" si="176"/>
        <v>CELS-110-28</v>
      </c>
      <c r="AF1741" s="27" t="s">
        <v>6923</v>
      </c>
      <c r="AG1741" s="21" t="str">
        <f t="shared" si="177"/>
        <v>110</v>
      </c>
      <c r="AH1741" s="144"/>
      <c r="AI1741" s="59" t="str">
        <f t="shared" si="178"/>
        <v>-</v>
      </c>
      <c r="AJ1741" s="21" t="str">
        <f t="shared" si="179"/>
        <v>-</v>
      </c>
      <c r="AK1741" s="144"/>
      <c r="AL1741" s="154"/>
      <c r="AM1741" s="154"/>
      <c r="AN1741" s="154"/>
      <c r="AO1741" s="154"/>
      <c r="AP1741" s="144"/>
    </row>
    <row r="1742" spans="9:42">
      <c r="I1742" s="144"/>
      <c r="J1742" s="154"/>
      <c r="K1742" s="154"/>
      <c r="L1742" s="144"/>
      <c r="M1742" s="144"/>
      <c r="N1742" s="144"/>
      <c r="O1742" s="144"/>
      <c r="P1742" s="144"/>
      <c r="Q1742" s="144"/>
      <c r="R1742" s="144"/>
      <c r="S1742" s="42" t="s">
        <v>6924</v>
      </c>
      <c r="T1742" s="26" t="s">
        <v>6925</v>
      </c>
      <c r="U1742" s="144"/>
      <c r="V1742" s="65"/>
      <c r="W1742" s="65"/>
      <c r="X1742" s="65"/>
      <c r="Y1742" s="65"/>
      <c r="Z1742" s="144"/>
      <c r="AA1742" s="49" t="s">
        <v>6926</v>
      </c>
      <c r="AB1742" s="144"/>
      <c r="AC1742" s="59" t="str">
        <f t="shared" si="174"/>
        <v>CELS</v>
      </c>
      <c r="AD1742" s="79" t="str">
        <f t="shared" si="175"/>
        <v>CELS-110</v>
      </c>
      <c r="AE1742" s="79" t="str">
        <f t="shared" si="176"/>
        <v>CELS-110-29</v>
      </c>
      <c r="AF1742" s="27" t="s">
        <v>6926</v>
      </c>
      <c r="AG1742" s="21" t="str">
        <f t="shared" si="177"/>
        <v>110</v>
      </c>
      <c r="AH1742" s="144"/>
      <c r="AI1742" s="59" t="str">
        <f t="shared" si="178"/>
        <v>-</v>
      </c>
      <c r="AJ1742" s="21" t="str">
        <f t="shared" si="179"/>
        <v>-</v>
      </c>
      <c r="AK1742" s="144"/>
      <c r="AL1742" s="154"/>
      <c r="AM1742" s="154"/>
      <c r="AN1742" s="154"/>
      <c r="AO1742" s="154"/>
      <c r="AP1742" s="144"/>
    </row>
    <row r="1743" spans="9:42">
      <c r="I1743" s="144"/>
      <c r="J1743" s="154"/>
      <c r="K1743" s="154"/>
      <c r="L1743" s="144"/>
      <c r="M1743" s="144"/>
      <c r="N1743" s="144"/>
      <c r="O1743" s="144"/>
      <c r="P1743" s="144"/>
      <c r="Q1743" s="144"/>
      <c r="R1743" s="144"/>
      <c r="S1743" s="42" t="s">
        <v>6927</v>
      </c>
      <c r="T1743" s="26" t="s">
        <v>6928</v>
      </c>
      <c r="U1743" s="144"/>
      <c r="V1743" s="65"/>
      <c r="W1743" s="65"/>
      <c r="X1743" s="65"/>
      <c r="Y1743" s="65"/>
      <c r="Z1743" s="144"/>
      <c r="AA1743" s="49" t="s">
        <v>6929</v>
      </c>
      <c r="AB1743" s="144"/>
      <c r="AC1743" s="59" t="str">
        <f t="shared" si="174"/>
        <v>CELS</v>
      </c>
      <c r="AD1743" s="79" t="str">
        <f t="shared" si="175"/>
        <v>CELS-110</v>
      </c>
      <c r="AE1743" s="79" t="str">
        <f t="shared" si="176"/>
        <v>CELS-110-30</v>
      </c>
      <c r="AF1743" s="27" t="s">
        <v>6929</v>
      </c>
      <c r="AG1743" s="21" t="str">
        <f t="shared" si="177"/>
        <v>110</v>
      </c>
      <c r="AH1743" s="144"/>
      <c r="AI1743" s="59" t="str">
        <f t="shared" si="178"/>
        <v>-</v>
      </c>
      <c r="AJ1743" s="21" t="str">
        <f t="shared" si="179"/>
        <v>-</v>
      </c>
      <c r="AK1743" s="144"/>
      <c r="AL1743" s="154"/>
      <c r="AM1743" s="154"/>
      <c r="AN1743" s="154"/>
      <c r="AO1743" s="154"/>
      <c r="AP1743" s="144"/>
    </row>
    <row r="1744" spans="9:42">
      <c r="I1744" s="144"/>
      <c r="J1744" s="154"/>
      <c r="K1744" s="154"/>
      <c r="L1744" s="144"/>
      <c r="M1744" s="144"/>
      <c r="N1744" s="144"/>
      <c r="O1744" s="144"/>
      <c r="P1744" s="144"/>
      <c r="Q1744" s="144"/>
      <c r="R1744" s="144"/>
      <c r="S1744" s="42" t="s">
        <v>6930</v>
      </c>
      <c r="T1744" s="26" t="s">
        <v>6931</v>
      </c>
      <c r="U1744" s="144"/>
      <c r="V1744" s="65"/>
      <c r="W1744" s="65"/>
      <c r="X1744" s="65"/>
      <c r="Y1744" s="65"/>
      <c r="Z1744" s="144"/>
      <c r="AA1744" s="49" t="s">
        <v>6932</v>
      </c>
      <c r="AB1744" s="144"/>
      <c r="AC1744" s="59" t="str">
        <f t="shared" si="174"/>
        <v>CELS</v>
      </c>
      <c r="AD1744" s="79" t="str">
        <f t="shared" si="175"/>
        <v>CELS-110</v>
      </c>
      <c r="AE1744" s="79" t="str">
        <f t="shared" si="176"/>
        <v>CELS-110-31</v>
      </c>
      <c r="AF1744" s="27" t="s">
        <v>6932</v>
      </c>
      <c r="AG1744" s="21" t="str">
        <f t="shared" si="177"/>
        <v>110</v>
      </c>
      <c r="AH1744" s="144"/>
      <c r="AI1744" s="59" t="str">
        <f t="shared" si="178"/>
        <v>-</v>
      </c>
      <c r="AJ1744" s="21" t="str">
        <f t="shared" si="179"/>
        <v>-</v>
      </c>
      <c r="AK1744" s="144"/>
      <c r="AL1744" s="154"/>
      <c r="AM1744" s="154"/>
      <c r="AN1744" s="154"/>
      <c r="AO1744" s="154"/>
      <c r="AP1744" s="144"/>
    </row>
    <row r="1745" spans="9:42">
      <c r="I1745" s="144"/>
      <c r="J1745" s="154"/>
      <c r="K1745" s="154"/>
      <c r="L1745" s="144"/>
      <c r="M1745" s="144"/>
      <c r="N1745" s="144"/>
      <c r="O1745" s="144"/>
      <c r="P1745" s="144"/>
      <c r="Q1745" s="144"/>
      <c r="R1745" s="144"/>
      <c r="S1745" s="42" t="s">
        <v>6933</v>
      </c>
      <c r="T1745" s="26" t="s">
        <v>6934</v>
      </c>
      <c r="U1745" s="144"/>
      <c r="V1745" s="65"/>
      <c r="W1745" s="65"/>
      <c r="X1745" s="65"/>
      <c r="Y1745" s="65"/>
      <c r="Z1745" s="144"/>
      <c r="AA1745" s="49" t="s">
        <v>6935</v>
      </c>
      <c r="AB1745" s="144"/>
      <c r="AC1745" s="59" t="str">
        <f t="shared" si="174"/>
        <v>CELS</v>
      </c>
      <c r="AD1745" s="79" t="str">
        <f t="shared" si="175"/>
        <v>CELS-110</v>
      </c>
      <c r="AE1745" s="79" t="str">
        <f t="shared" si="176"/>
        <v>CELS-110-32</v>
      </c>
      <c r="AF1745" s="27" t="s">
        <v>6935</v>
      </c>
      <c r="AG1745" s="21" t="str">
        <f t="shared" si="177"/>
        <v>110</v>
      </c>
      <c r="AH1745" s="144"/>
      <c r="AI1745" s="59" t="str">
        <f t="shared" si="178"/>
        <v>-</v>
      </c>
      <c r="AJ1745" s="21" t="str">
        <f t="shared" si="179"/>
        <v>-</v>
      </c>
      <c r="AK1745" s="144"/>
      <c r="AL1745" s="154"/>
      <c r="AM1745" s="154"/>
      <c r="AN1745" s="154"/>
      <c r="AO1745" s="154"/>
      <c r="AP1745" s="144"/>
    </row>
    <row r="1746" spans="9:42">
      <c r="I1746" s="144"/>
      <c r="J1746" s="154"/>
      <c r="K1746" s="154"/>
      <c r="L1746" s="144"/>
      <c r="M1746" s="144"/>
      <c r="N1746" s="144"/>
      <c r="O1746" s="144"/>
      <c r="P1746" s="144"/>
      <c r="Q1746" s="144"/>
      <c r="R1746" s="144"/>
      <c r="S1746" s="42" t="s">
        <v>6936</v>
      </c>
      <c r="T1746" s="26" t="s">
        <v>6937</v>
      </c>
      <c r="U1746" s="144"/>
      <c r="V1746" s="65"/>
      <c r="W1746" s="65"/>
      <c r="X1746" s="65"/>
      <c r="Y1746" s="65"/>
      <c r="Z1746" s="144"/>
      <c r="AA1746" s="49" t="s">
        <v>6938</v>
      </c>
      <c r="AB1746" s="144"/>
      <c r="AC1746" s="59" t="str">
        <f t="shared" si="174"/>
        <v>CELS</v>
      </c>
      <c r="AD1746" s="79" t="str">
        <f t="shared" si="175"/>
        <v>CELS-110</v>
      </c>
      <c r="AE1746" s="79" t="str">
        <f t="shared" si="176"/>
        <v>CELS-110-33</v>
      </c>
      <c r="AF1746" s="27" t="s">
        <v>6938</v>
      </c>
      <c r="AG1746" s="21" t="str">
        <f t="shared" si="177"/>
        <v>110</v>
      </c>
      <c r="AH1746" s="144"/>
      <c r="AI1746" s="59" t="str">
        <f t="shared" si="178"/>
        <v>-</v>
      </c>
      <c r="AJ1746" s="21" t="str">
        <f t="shared" si="179"/>
        <v>-</v>
      </c>
      <c r="AK1746" s="144"/>
      <c r="AL1746" s="154"/>
      <c r="AM1746" s="154"/>
      <c r="AN1746" s="154"/>
      <c r="AO1746" s="154"/>
      <c r="AP1746" s="144"/>
    </row>
    <row r="1747" spans="9:42">
      <c r="I1747" s="144"/>
      <c r="J1747" s="154"/>
      <c r="K1747" s="154"/>
      <c r="L1747" s="144"/>
      <c r="M1747" s="144"/>
      <c r="N1747" s="144"/>
      <c r="O1747" s="144"/>
      <c r="P1747" s="144"/>
      <c r="Q1747" s="144"/>
      <c r="R1747" s="144"/>
      <c r="S1747" s="42" t="s">
        <v>6939</v>
      </c>
      <c r="T1747" s="26" t="s">
        <v>6940</v>
      </c>
      <c r="U1747" s="144"/>
      <c r="V1747" s="65"/>
      <c r="W1747" s="65"/>
      <c r="X1747" s="65"/>
      <c r="Y1747" s="65"/>
      <c r="Z1747" s="144"/>
      <c r="AA1747" s="49" t="s">
        <v>6941</v>
      </c>
      <c r="AB1747" s="144"/>
      <c r="AC1747" s="59" t="str">
        <f t="shared" si="174"/>
        <v>CELS</v>
      </c>
      <c r="AD1747" s="79" t="str">
        <f t="shared" si="175"/>
        <v>CELS-110</v>
      </c>
      <c r="AE1747" s="79" t="str">
        <f t="shared" si="176"/>
        <v>CELS-110-34</v>
      </c>
      <c r="AF1747" s="27" t="s">
        <v>6941</v>
      </c>
      <c r="AG1747" s="21" t="str">
        <f t="shared" si="177"/>
        <v>110</v>
      </c>
      <c r="AH1747" s="144"/>
      <c r="AI1747" s="59" t="str">
        <f t="shared" si="178"/>
        <v>-</v>
      </c>
      <c r="AJ1747" s="21" t="str">
        <f t="shared" si="179"/>
        <v>-</v>
      </c>
      <c r="AK1747" s="144"/>
      <c r="AL1747" s="154"/>
      <c r="AM1747" s="154"/>
      <c r="AN1747" s="154"/>
      <c r="AO1747" s="154"/>
      <c r="AP1747" s="144"/>
    </row>
    <row r="1748" spans="9:42">
      <c r="I1748" s="144"/>
      <c r="J1748" s="154"/>
      <c r="K1748" s="154"/>
      <c r="L1748" s="144"/>
      <c r="M1748" s="144"/>
      <c r="N1748" s="144"/>
      <c r="O1748" s="144"/>
      <c r="P1748" s="144"/>
      <c r="Q1748" s="144"/>
      <c r="R1748" s="144"/>
      <c r="S1748" s="42" t="s">
        <v>6942</v>
      </c>
      <c r="T1748" s="26" t="s">
        <v>6943</v>
      </c>
      <c r="U1748" s="144"/>
      <c r="V1748" s="65"/>
      <c r="W1748" s="65"/>
      <c r="X1748" s="65"/>
      <c r="Y1748" s="65"/>
      <c r="Z1748" s="144"/>
      <c r="AA1748" s="49" t="s">
        <v>6944</v>
      </c>
      <c r="AB1748" s="144"/>
      <c r="AC1748" s="59" t="str">
        <f t="shared" si="174"/>
        <v>CELS</v>
      </c>
      <c r="AD1748" s="79" t="str">
        <f t="shared" si="175"/>
        <v>CELS-110</v>
      </c>
      <c r="AE1748" s="79" t="str">
        <f t="shared" si="176"/>
        <v>CELS-110-35</v>
      </c>
      <c r="AF1748" s="27" t="s">
        <v>6944</v>
      </c>
      <c r="AG1748" s="21" t="str">
        <f t="shared" si="177"/>
        <v>110</v>
      </c>
      <c r="AH1748" s="144"/>
      <c r="AI1748" s="59" t="str">
        <f t="shared" si="178"/>
        <v>-</v>
      </c>
      <c r="AJ1748" s="21" t="str">
        <f t="shared" si="179"/>
        <v>-</v>
      </c>
      <c r="AK1748" s="144"/>
      <c r="AL1748" s="154"/>
      <c r="AM1748" s="154"/>
      <c r="AN1748" s="154"/>
      <c r="AO1748" s="154"/>
      <c r="AP1748" s="144"/>
    </row>
    <row r="1749" spans="9:42">
      <c r="I1749" s="144"/>
      <c r="J1749" s="154"/>
      <c r="K1749" s="154"/>
      <c r="L1749" s="144"/>
      <c r="M1749" s="144"/>
      <c r="N1749" s="144"/>
      <c r="O1749" s="144"/>
      <c r="P1749" s="144"/>
      <c r="Q1749" s="144"/>
      <c r="R1749" s="144"/>
      <c r="S1749" s="42" t="s">
        <v>6945</v>
      </c>
      <c r="T1749" s="26" t="s">
        <v>6946</v>
      </c>
      <c r="U1749" s="144"/>
      <c r="V1749" s="65"/>
      <c r="W1749" s="65"/>
      <c r="X1749" s="65"/>
      <c r="Y1749" s="65"/>
      <c r="Z1749" s="144"/>
      <c r="AA1749" s="49" t="s">
        <v>6947</v>
      </c>
      <c r="AB1749" s="144"/>
      <c r="AC1749" s="59" t="str">
        <f t="shared" si="174"/>
        <v>CELS</v>
      </c>
      <c r="AD1749" s="79" t="str">
        <f t="shared" si="175"/>
        <v>CELS-110</v>
      </c>
      <c r="AE1749" s="79" t="str">
        <f t="shared" si="176"/>
        <v>CELS-110-36</v>
      </c>
      <c r="AF1749" s="27" t="s">
        <v>6947</v>
      </c>
      <c r="AG1749" s="21" t="str">
        <f t="shared" si="177"/>
        <v>110</v>
      </c>
      <c r="AH1749" s="144"/>
      <c r="AI1749" s="59" t="str">
        <f t="shared" si="178"/>
        <v>-</v>
      </c>
      <c r="AJ1749" s="21" t="str">
        <f t="shared" si="179"/>
        <v>-</v>
      </c>
      <c r="AK1749" s="144"/>
      <c r="AL1749" s="154"/>
      <c r="AM1749" s="154"/>
      <c r="AN1749" s="154"/>
      <c r="AO1749" s="154"/>
      <c r="AP1749" s="144"/>
    </row>
    <row r="1750" spans="9:42">
      <c r="I1750" s="144"/>
      <c r="J1750" s="154"/>
      <c r="K1750" s="154"/>
      <c r="L1750" s="144"/>
      <c r="M1750" s="144"/>
      <c r="N1750" s="144"/>
      <c r="O1750" s="144"/>
      <c r="P1750" s="144"/>
      <c r="Q1750" s="144"/>
      <c r="R1750" s="144"/>
      <c r="S1750" s="42" t="s">
        <v>6948</v>
      </c>
      <c r="T1750" s="26" t="s">
        <v>6949</v>
      </c>
      <c r="U1750" s="144"/>
      <c r="V1750" s="65"/>
      <c r="W1750" s="65"/>
      <c r="X1750" s="65"/>
      <c r="Y1750" s="65"/>
      <c r="Z1750" s="144"/>
      <c r="AA1750" s="49" t="s">
        <v>6950</v>
      </c>
      <c r="AB1750" s="144"/>
      <c r="AC1750" s="59" t="str">
        <f t="shared" si="174"/>
        <v>CELS</v>
      </c>
      <c r="AD1750" s="79" t="str">
        <f t="shared" si="175"/>
        <v>CELS-110</v>
      </c>
      <c r="AE1750" s="79" t="str">
        <f t="shared" si="176"/>
        <v>CELS-110-37</v>
      </c>
      <c r="AF1750" s="27" t="s">
        <v>6950</v>
      </c>
      <c r="AG1750" s="21" t="str">
        <f t="shared" si="177"/>
        <v>110</v>
      </c>
      <c r="AH1750" s="144"/>
      <c r="AI1750" s="59" t="str">
        <f t="shared" si="178"/>
        <v>-</v>
      </c>
      <c r="AJ1750" s="21" t="str">
        <f t="shared" si="179"/>
        <v>-</v>
      </c>
      <c r="AK1750" s="144"/>
      <c r="AL1750" s="154"/>
      <c r="AM1750" s="154"/>
      <c r="AN1750" s="154"/>
      <c r="AO1750" s="154"/>
      <c r="AP1750" s="144"/>
    </row>
    <row r="1751" spans="9:42">
      <c r="I1751" s="144"/>
      <c r="J1751" s="154"/>
      <c r="K1751" s="154"/>
      <c r="L1751" s="144"/>
      <c r="M1751" s="144"/>
      <c r="N1751" s="144"/>
      <c r="O1751" s="144"/>
      <c r="P1751" s="144"/>
      <c r="Q1751" s="144"/>
      <c r="R1751" s="144"/>
      <c r="S1751" s="42" t="s">
        <v>6951</v>
      </c>
      <c r="T1751" s="26" t="s">
        <v>6952</v>
      </c>
      <c r="U1751" s="144"/>
      <c r="V1751" s="65"/>
      <c r="W1751" s="65"/>
      <c r="X1751" s="65"/>
      <c r="Y1751" s="65"/>
      <c r="Z1751" s="144"/>
      <c r="AA1751" s="49" t="s">
        <v>6953</v>
      </c>
      <c r="AB1751" s="144"/>
      <c r="AC1751" s="59" t="str">
        <f t="shared" si="174"/>
        <v>CELS</v>
      </c>
      <c r="AD1751" s="79" t="str">
        <f t="shared" si="175"/>
        <v>CELS-110</v>
      </c>
      <c r="AE1751" s="79" t="str">
        <f t="shared" si="176"/>
        <v>CELS-110-38</v>
      </c>
      <c r="AF1751" s="27" t="s">
        <v>6953</v>
      </c>
      <c r="AG1751" s="21" t="str">
        <f t="shared" si="177"/>
        <v>110</v>
      </c>
      <c r="AH1751" s="144"/>
      <c r="AI1751" s="59" t="str">
        <f t="shared" si="178"/>
        <v>-</v>
      </c>
      <c r="AJ1751" s="21" t="str">
        <f t="shared" si="179"/>
        <v>-</v>
      </c>
      <c r="AK1751" s="144"/>
      <c r="AL1751" s="154"/>
      <c r="AM1751" s="154"/>
      <c r="AN1751" s="154"/>
      <c r="AO1751" s="154"/>
      <c r="AP1751" s="144"/>
    </row>
    <row r="1752" spans="9:42">
      <c r="I1752" s="144"/>
      <c r="J1752" s="154"/>
      <c r="K1752" s="154"/>
      <c r="L1752" s="144"/>
      <c r="M1752" s="144"/>
      <c r="N1752" s="144"/>
      <c r="O1752" s="144"/>
      <c r="P1752" s="144"/>
      <c r="Q1752" s="144"/>
      <c r="R1752" s="144"/>
      <c r="S1752" s="42" t="s">
        <v>6954</v>
      </c>
      <c r="T1752" s="26" t="s">
        <v>6955</v>
      </c>
      <c r="U1752" s="144"/>
      <c r="V1752" s="65"/>
      <c r="W1752" s="65"/>
      <c r="X1752" s="65"/>
      <c r="Y1752" s="65"/>
      <c r="Z1752" s="144"/>
      <c r="AA1752" s="49" t="s">
        <v>6956</v>
      </c>
      <c r="AB1752" s="144"/>
      <c r="AC1752" s="59" t="str">
        <f t="shared" si="174"/>
        <v>CELS</v>
      </c>
      <c r="AD1752" s="79" t="str">
        <f t="shared" si="175"/>
        <v>CELS-110</v>
      </c>
      <c r="AE1752" s="79" t="str">
        <f t="shared" si="176"/>
        <v>CELS-110-39</v>
      </c>
      <c r="AF1752" s="27" t="s">
        <v>6956</v>
      </c>
      <c r="AG1752" s="21" t="str">
        <f t="shared" si="177"/>
        <v>110</v>
      </c>
      <c r="AH1752" s="144"/>
      <c r="AI1752" s="59" t="str">
        <f t="shared" si="178"/>
        <v>-</v>
      </c>
      <c r="AJ1752" s="21" t="str">
        <f t="shared" si="179"/>
        <v>-</v>
      </c>
      <c r="AK1752" s="144"/>
      <c r="AL1752" s="154"/>
      <c r="AM1752" s="154"/>
      <c r="AN1752" s="154"/>
      <c r="AO1752" s="154"/>
      <c r="AP1752" s="144"/>
    </row>
    <row r="1753" spans="9:42">
      <c r="I1753" s="144"/>
      <c r="J1753" s="154"/>
      <c r="K1753" s="154"/>
      <c r="L1753" s="144"/>
      <c r="M1753" s="144"/>
      <c r="N1753" s="144"/>
      <c r="O1753" s="144"/>
      <c r="P1753" s="144"/>
      <c r="Q1753" s="144"/>
      <c r="R1753" s="144"/>
      <c r="S1753" s="42" t="s">
        <v>6957</v>
      </c>
      <c r="T1753" s="26" t="s">
        <v>6958</v>
      </c>
      <c r="U1753" s="144"/>
      <c r="V1753" s="65"/>
      <c r="W1753" s="65"/>
      <c r="X1753" s="65"/>
      <c r="Y1753" s="65"/>
      <c r="Z1753" s="144"/>
      <c r="AA1753" s="49" t="s">
        <v>6959</v>
      </c>
      <c r="AB1753" s="144"/>
      <c r="AC1753" s="59" t="str">
        <f t="shared" si="174"/>
        <v>CELS</v>
      </c>
      <c r="AD1753" s="79" t="str">
        <f t="shared" si="175"/>
        <v>CELS-110</v>
      </c>
      <c r="AE1753" s="79" t="str">
        <f t="shared" si="176"/>
        <v>CELS-110-40</v>
      </c>
      <c r="AF1753" s="27" t="s">
        <v>6959</v>
      </c>
      <c r="AG1753" s="21" t="str">
        <f t="shared" si="177"/>
        <v>110</v>
      </c>
      <c r="AH1753" s="144"/>
      <c r="AI1753" s="59" t="str">
        <f t="shared" si="178"/>
        <v>-</v>
      </c>
      <c r="AJ1753" s="21" t="str">
        <f t="shared" si="179"/>
        <v>-</v>
      </c>
      <c r="AK1753" s="144"/>
      <c r="AL1753" s="154"/>
      <c r="AM1753" s="154"/>
      <c r="AN1753" s="154"/>
      <c r="AO1753" s="154"/>
      <c r="AP1753" s="144"/>
    </row>
    <row r="1754" spans="9:42">
      <c r="I1754" s="144"/>
      <c r="J1754" s="154"/>
      <c r="K1754" s="154"/>
      <c r="L1754" s="144"/>
      <c r="M1754" s="144"/>
      <c r="N1754" s="144"/>
      <c r="O1754" s="144"/>
      <c r="P1754" s="144"/>
      <c r="Q1754" s="144"/>
      <c r="R1754" s="144"/>
      <c r="S1754" s="42" t="s">
        <v>6960</v>
      </c>
      <c r="T1754" s="26" t="s">
        <v>6961</v>
      </c>
      <c r="U1754" s="144"/>
      <c r="V1754" s="65"/>
      <c r="W1754" s="65"/>
      <c r="X1754" s="65"/>
      <c r="Y1754" s="65"/>
      <c r="Z1754" s="144"/>
      <c r="AA1754" s="49" t="s">
        <v>6962</v>
      </c>
      <c r="AB1754" s="144"/>
      <c r="AC1754" s="59" t="str">
        <f t="shared" si="174"/>
        <v>CELS</v>
      </c>
      <c r="AD1754" s="79" t="str">
        <f t="shared" si="175"/>
        <v>CELS-110</v>
      </c>
      <c r="AE1754" s="79" t="str">
        <f t="shared" si="176"/>
        <v>CELS-110-41</v>
      </c>
      <c r="AF1754" s="27" t="s">
        <v>6962</v>
      </c>
      <c r="AG1754" s="21" t="str">
        <f t="shared" si="177"/>
        <v>110</v>
      </c>
      <c r="AH1754" s="144"/>
      <c r="AI1754" s="59" t="str">
        <f t="shared" si="178"/>
        <v>-</v>
      </c>
      <c r="AJ1754" s="21" t="str">
        <f t="shared" si="179"/>
        <v>-</v>
      </c>
      <c r="AK1754" s="144"/>
      <c r="AL1754" s="154"/>
      <c r="AM1754" s="154"/>
      <c r="AN1754" s="154"/>
      <c r="AO1754" s="154"/>
      <c r="AP1754" s="144"/>
    </row>
    <row r="1755" spans="9:42">
      <c r="I1755" s="144"/>
      <c r="J1755" s="154"/>
      <c r="K1755" s="154"/>
      <c r="L1755" s="144"/>
      <c r="M1755" s="144"/>
      <c r="N1755" s="144"/>
      <c r="O1755" s="144"/>
      <c r="P1755" s="144"/>
      <c r="Q1755" s="144"/>
      <c r="R1755" s="144"/>
      <c r="S1755" s="42" t="s">
        <v>6963</v>
      </c>
      <c r="T1755" s="26" t="s">
        <v>6964</v>
      </c>
      <c r="U1755" s="144"/>
      <c r="V1755" s="65"/>
      <c r="W1755" s="65"/>
      <c r="X1755" s="65"/>
      <c r="Y1755" s="65"/>
      <c r="Z1755" s="144"/>
      <c r="AA1755" s="49" t="s">
        <v>6965</v>
      </c>
      <c r="AB1755" s="144"/>
      <c r="AC1755" s="59" t="str">
        <f t="shared" si="174"/>
        <v>CELS</v>
      </c>
      <c r="AD1755" s="79" t="str">
        <f t="shared" si="175"/>
        <v>CELS-110</v>
      </c>
      <c r="AE1755" s="79" t="str">
        <f t="shared" si="176"/>
        <v>CELS-110-42</v>
      </c>
      <c r="AF1755" s="27" t="s">
        <v>6965</v>
      </c>
      <c r="AG1755" s="21" t="str">
        <f t="shared" si="177"/>
        <v>110</v>
      </c>
      <c r="AH1755" s="144"/>
      <c r="AI1755" s="59" t="str">
        <f t="shared" si="178"/>
        <v>-</v>
      </c>
      <c r="AJ1755" s="21" t="str">
        <f t="shared" si="179"/>
        <v>-</v>
      </c>
      <c r="AK1755" s="144"/>
      <c r="AL1755" s="154"/>
      <c r="AM1755" s="154"/>
      <c r="AN1755" s="154"/>
      <c r="AO1755" s="154"/>
      <c r="AP1755" s="144"/>
    </row>
    <row r="1756" spans="9:42">
      <c r="I1756" s="144"/>
      <c r="J1756" s="154"/>
      <c r="K1756" s="154"/>
      <c r="L1756" s="144"/>
      <c r="M1756" s="144"/>
      <c r="N1756" s="144"/>
      <c r="O1756" s="144"/>
      <c r="P1756" s="144"/>
      <c r="Q1756" s="144"/>
      <c r="R1756" s="144"/>
      <c r="S1756" s="42" t="s">
        <v>6966</v>
      </c>
      <c r="T1756" s="26" t="s">
        <v>6967</v>
      </c>
      <c r="U1756" s="144"/>
      <c r="V1756" s="65"/>
      <c r="W1756" s="65"/>
      <c r="X1756" s="65"/>
      <c r="Y1756" s="65"/>
      <c r="Z1756" s="144"/>
      <c r="AA1756" s="49" t="s">
        <v>6968</v>
      </c>
      <c r="AB1756" s="144"/>
      <c r="AC1756" s="59" t="str">
        <f t="shared" si="174"/>
        <v>CELS</v>
      </c>
      <c r="AD1756" s="79" t="str">
        <f t="shared" si="175"/>
        <v>CELS-110</v>
      </c>
      <c r="AE1756" s="79" t="str">
        <f t="shared" si="176"/>
        <v>CELS-110-43</v>
      </c>
      <c r="AF1756" s="27" t="s">
        <v>6968</v>
      </c>
      <c r="AG1756" s="21" t="str">
        <f t="shared" si="177"/>
        <v>110</v>
      </c>
      <c r="AH1756" s="144"/>
      <c r="AI1756" s="59" t="str">
        <f t="shared" si="178"/>
        <v>-</v>
      </c>
      <c r="AJ1756" s="21" t="str">
        <f t="shared" si="179"/>
        <v>-</v>
      </c>
      <c r="AK1756" s="144"/>
      <c r="AL1756" s="154"/>
      <c r="AM1756" s="154"/>
      <c r="AN1756" s="154"/>
      <c r="AO1756" s="154"/>
      <c r="AP1756" s="144"/>
    </row>
    <row r="1757" spans="9:42">
      <c r="I1757" s="144"/>
      <c r="J1757" s="154"/>
      <c r="K1757" s="154"/>
      <c r="L1757" s="144"/>
      <c r="M1757" s="144"/>
      <c r="N1757" s="144"/>
      <c r="O1757" s="144"/>
      <c r="P1757" s="144"/>
      <c r="Q1757" s="144"/>
      <c r="R1757" s="144"/>
      <c r="S1757" s="42" t="s">
        <v>6969</v>
      </c>
      <c r="T1757" s="26" t="s">
        <v>6970</v>
      </c>
      <c r="U1757" s="144"/>
      <c r="V1757" s="65"/>
      <c r="W1757" s="65"/>
      <c r="X1757" s="65"/>
      <c r="Y1757" s="65"/>
      <c r="Z1757" s="144"/>
      <c r="AA1757" s="49" t="s">
        <v>6971</v>
      </c>
      <c r="AB1757" s="144"/>
      <c r="AC1757" s="59" t="str">
        <f t="shared" si="174"/>
        <v>CELS</v>
      </c>
      <c r="AD1757" s="79" t="str">
        <f t="shared" si="175"/>
        <v>CELS-110</v>
      </c>
      <c r="AE1757" s="79" t="str">
        <f t="shared" si="176"/>
        <v>CELS-110-44</v>
      </c>
      <c r="AF1757" s="27" t="s">
        <v>6971</v>
      </c>
      <c r="AG1757" s="21" t="str">
        <f t="shared" si="177"/>
        <v>110</v>
      </c>
      <c r="AH1757" s="144"/>
      <c r="AI1757" s="59" t="str">
        <f t="shared" si="178"/>
        <v>-</v>
      </c>
      <c r="AJ1757" s="21" t="str">
        <f t="shared" si="179"/>
        <v>-</v>
      </c>
      <c r="AK1757" s="144"/>
      <c r="AL1757" s="154"/>
      <c r="AM1757" s="154"/>
      <c r="AN1757" s="154"/>
      <c r="AO1757" s="154"/>
      <c r="AP1757" s="144"/>
    </row>
    <row r="1758" spans="9:42">
      <c r="I1758" s="144"/>
      <c r="J1758" s="154"/>
      <c r="K1758" s="154"/>
      <c r="L1758" s="144"/>
      <c r="M1758" s="144"/>
      <c r="N1758" s="144"/>
      <c r="O1758" s="144"/>
      <c r="P1758" s="144"/>
      <c r="Q1758" s="144"/>
      <c r="R1758" s="144"/>
      <c r="S1758" s="42" t="s">
        <v>6972</v>
      </c>
      <c r="T1758" s="26" t="s">
        <v>6973</v>
      </c>
      <c r="U1758" s="144"/>
      <c r="V1758" s="65"/>
      <c r="W1758" s="65"/>
      <c r="X1758" s="65"/>
      <c r="Y1758" s="65"/>
      <c r="Z1758" s="144"/>
      <c r="AA1758" s="49" t="s">
        <v>6974</v>
      </c>
      <c r="AB1758" s="144"/>
      <c r="AC1758" s="59" t="str">
        <f t="shared" si="174"/>
        <v>CELS</v>
      </c>
      <c r="AD1758" s="79" t="str">
        <f t="shared" si="175"/>
        <v>CELS-110</v>
      </c>
      <c r="AE1758" s="79" t="str">
        <f t="shared" si="176"/>
        <v>CELS-110-45</v>
      </c>
      <c r="AF1758" s="27" t="s">
        <v>6974</v>
      </c>
      <c r="AG1758" s="21" t="str">
        <f t="shared" si="177"/>
        <v>110</v>
      </c>
      <c r="AH1758" s="144"/>
      <c r="AI1758" s="59" t="str">
        <f t="shared" si="178"/>
        <v>-</v>
      </c>
      <c r="AJ1758" s="21" t="str">
        <f t="shared" si="179"/>
        <v>-</v>
      </c>
      <c r="AK1758" s="144"/>
      <c r="AL1758" s="154"/>
      <c r="AM1758" s="154"/>
      <c r="AN1758" s="154"/>
      <c r="AO1758" s="154"/>
      <c r="AP1758" s="144"/>
    </row>
    <row r="1759" spans="9:42">
      <c r="I1759" s="144"/>
      <c r="J1759" s="154"/>
      <c r="K1759" s="154"/>
      <c r="L1759" s="144"/>
      <c r="M1759" s="144"/>
      <c r="N1759" s="144"/>
      <c r="O1759" s="144"/>
      <c r="P1759" s="144"/>
      <c r="Q1759" s="144"/>
      <c r="R1759" s="144"/>
      <c r="S1759" s="42" t="s">
        <v>6975</v>
      </c>
      <c r="T1759" s="26" t="s">
        <v>6976</v>
      </c>
      <c r="U1759" s="144"/>
      <c r="V1759" s="65"/>
      <c r="W1759" s="65"/>
      <c r="X1759" s="65"/>
      <c r="Y1759" s="65"/>
      <c r="Z1759" s="144"/>
      <c r="AA1759" s="49" t="s">
        <v>6977</v>
      </c>
      <c r="AB1759" s="144"/>
      <c r="AC1759" s="59" t="str">
        <f t="shared" si="174"/>
        <v>CELS</v>
      </c>
      <c r="AD1759" s="79" t="str">
        <f t="shared" si="175"/>
        <v>CELS-110</v>
      </c>
      <c r="AE1759" s="79" t="str">
        <f t="shared" si="176"/>
        <v>CELS-110-46</v>
      </c>
      <c r="AF1759" s="27" t="s">
        <v>6977</v>
      </c>
      <c r="AG1759" s="21" t="str">
        <f t="shared" si="177"/>
        <v>110</v>
      </c>
      <c r="AH1759" s="144"/>
      <c r="AI1759" s="59" t="str">
        <f t="shared" si="178"/>
        <v>-</v>
      </c>
      <c r="AJ1759" s="21" t="str">
        <f t="shared" si="179"/>
        <v>-</v>
      </c>
      <c r="AK1759" s="144"/>
      <c r="AL1759" s="154"/>
      <c r="AM1759" s="154"/>
      <c r="AN1759" s="154"/>
      <c r="AO1759" s="154"/>
      <c r="AP1759" s="144"/>
    </row>
    <row r="1760" spans="9:42">
      <c r="I1760" s="144"/>
      <c r="J1760" s="154"/>
      <c r="K1760" s="154"/>
      <c r="L1760" s="144"/>
      <c r="M1760" s="144"/>
      <c r="N1760" s="144"/>
      <c r="O1760" s="144"/>
      <c r="P1760" s="144"/>
      <c r="Q1760" s="144"/>
      <c r="R1760" s="144"/>
      <c r="S1760" s="42" t="s">
        <v>6978</v>
      </c>
      <c r="T1760" s="26" t="s">
        <v>6979</v>
      </c>
      <c r="U1760" s="144"/>
      <c r="V1760" s="65"/>
      <c r="W1760" s="65"/>
      <c r="X1760" s="65"/>
      <c r="Y1760" s="65"/>
      <c r="Z1760" s="144"/>
      <c r="AA1760" s="49" t="s">
        <v>6980</v>
      </c>
      <c r="AB1760" s="144"/>
      <c r="AC1760" s="59" t="str">
        <f t="shared" si="174"/>
        <v>CELS</v>
      </c>
      <c r="AD1760" s="79" t="str">
        <f t="shared" si="175"/>
        <v>CELS-110</v>
      </c>
      <c r="AE1760" s="79" t="str">
        <f t="shared" si="176"/>
        <v>CELS-110-47</v>
      </c>
      <c r="AF1760" s="27" t="s">
        <v>6980</v>
      </c>
      <c r="AG1760" s="21" t="str">
        <f t="shared" si="177"/>
        <v>110</v>
      </c>
      <c r="AH1760" s="144"/>
      <c r="AI1760" s="59" t="str">
        <f t="shared" si="178"/>
        <v>-</v>
      </c>
      <c r="AJ1760" s="21" t="str">
        <f t="shared" si="179"/>
        <v>-</v>
      </c>
      <c r="AK1760" s="144"/>
      <c r="AL1760" s="154"/>
      <c r="AM1760" s="154"/>
      <c r="AN1760" s="154"/>
      <c r="AO1760" s="154"/>
      <c r="AP1760" s="144"/>
    </row>
    <row r="1761" spans="9:42">
      <c r="I1761" s="144"/>
      <c r="J1761" s="154"/>
      <c r="K1761" s="154"/>
      <c r="L1761" s="144"/>
      <c r="M1761" s="144"/>
      <c r="N1761" s="144"/>
      <c r="O1761" s="144"/>
      <c r="P1761" s="144"/>
      <c r="Q1761" s="144"/>
      <c r="R1761" s="144"/>
      <c r="S1761" s="42" t="s">
        <v>6981</v>
      </c>
      <c r="T1761" s="26" t="s">
        <v>6982</v>
      </c>
      <c r="U1761" s="144"/>
      <c r="V1761" s="65"/>
      <c r="W1761" s="65"/>
      <c r="X1761" s="65"/>
      <c r="Y1761" s="65"/>
      <c r="Z1761" s="144"/>
      <c r="AA1761" s="49" t="s">
        <v>6983</v>
      </c>
      <c r="AB1761" s="144"/>
      <c r="AC1761" s="59" t="str">
        <f t="shared" si="174"/>
        <v>CELS</v>
      </c>
      <c r="AD1761" s="79" t="str">
        <f t="shared" si="175"/>
        <v>CELS-110</v>
      </c>
      <c r="AE1761" s="79" t="str">
        <f t="shared" si="176"/>
        <v>CELS-110-48</v>
      </c>
      <c r="AF1761" s="27" t="s">
        <v>6983</v>
      </c>
      <c r="AG1761" s="21" t="str">
        <f t="shared" si="177"/>
        <v>110</v>
      </c>
      <c r="AH1761" s="144"/>
      <c r="AI1761" s="59" t="str">
        <f t="shared" si="178"/>
        <v>-</v>
      </c>
      <c r="AJ1761" s="21" t="str">
        <f t="shared" si="179"/>
        <v>-</v>
      </c>
      <c r="AK1761" s="144"/>
      <c r="AL1761" s="154"/>
      <c r="AM1761" s="154"/>
      <c r="AN1761" s="154"/>
      <c r="AO1761" s="154"/>
      <c r="AP1761" s="144"/>
    </row>
    <row r="1762" spans="9:42">
      <c r="I1762" s="144"/>
      <c r="J1762" s="154"/>
      <c r="K1762" s="154"/>
      <c r="L1762" s="144"/>
      <c r="M1762" s="144"/>
      <c r="N1762" s="144"/>
      <c r="O1762" s="144"/>
      <c r="P1762" s="144"/>
      <c r="Q1762" s="144"/>
      <c r="R1762" s="144"/>
      <c r="S1762" s="42" t="s">
        <v>6984</v>
      </c>
      <c r="T1762" s="26" t="s">
        <v>6985</v>
      </c>
      <c r="U1762" s="144"/>
      <c r="V1762" s="65"/>
      <c r="W1762" s="65"/>
      <c r="X1762" s="65"/>
      <c r="Y1762" s="65"/>
      <c r="Z1762" s="144"/>
      <c r="AA1762" s="49" t="s">
        <v>6986</v>
      </c>
      <c r="AB1762" s="144"/>
      <c r="AC1762" s="59" t="str">
        <f t="shared" si="174"/>
        <v>CELS</v>
      </c>
      <c r="AD1762" s="79" t="str">
        <f t="shared" si="175"/>
        <v>CELS-110</v>
      </c>
      <c r="AE1762" s="79" t="str">
        <f t="shared" si="176"/>
        <v>CELS-110-49</v>
      </c>
      <c r="AF1762" s="27" t="s">
        <v>6986</v>
      </c>
      <c r="AG1762" s="21" t="str">
        <f t="shared" si="177"/>
        <v>110</v>
      </c>
      <c r="AH1762" s="144"/>
      <c r="AI1762" s="59" t="str">
        <f t="shared" si="178"/>
        <v>-</v>
      </c>
      <c r="AJ1762" s="21" t="str">
        <f t="shared" si="179"/>
        <v>-</v>
      </c>
      <c r="AK1762" s="144"/>
      <c r="AL1762" s="154"/>
      <c r="AM1762" s="154"/>
      <c r="AN1762" s="154"/>
      <c r="AO1762" s="154"/>
      <c r="AP1762" s="144"/>
    </row>
    <row r="1763" spans="9:42">
      <c r="I1763" s="144"/>
      <c r="J1763" s="154"/>
      <c r="K1763" s="154"/>
      <c r="L1763" s="144"/>
      <c r="M1763" s="144"/>
      <c r="N1763" s="144"/>
      <c r="O1763" s="144"/>
      <c r="P1763" s="144"/>
      <c r="Q1763" s="144"/>
      <c r="R1763" s="144"/>
      <c r="S1763" s="42" t="s">
        <v>6987</v>
      </c>
      <c r="T1763" s="26" t="s">
        <v>6988</v>
      </c>
      <c r="U1763" s="144"/>
      <c r="V1763" s="65"/>
      <c r="W1763" s="65"/>
      <c r="X1763" s="65"/>
      <c r="Y1763" s="65"/>
      <c r="Z1763" s="144"/>
      <c r="AA1763" s="49" t="s">
        <v>6989</v>
      </c>
      <c r="AB1763" s="144"/>
      <c r="AC1763" s="59" t="str">
        <f t="shared" si="174"/>
        <v>CELS</v>
      </c>
      <c r="AD1763" s="79" t="str">
        <f t="shared" si="175"/>
        <v>CELS-110</v>
      </c>
      <c r="AE1763" s="79" t="str">
        <f t="shared" si="176"/>
        <v>CELS-110-50</v>
      </c>
      <c r="AF1763" s="27" t="s">
        <v>6989</v>
      </c>
      <c r="AG1763" s="21" t="str">
        <f t="shared" si="177"/>
        <v>110</v>
      </c>
      <c r="AH1763" s="144"/>
      <c r="AI1763" s="59" t="str">
        <f t="shared" si="178"/>
        <v>-</v>
      </c>
      <c r="AJ1763" s="21" t="str">
        <f t="shared" si="179"/>
        <v>-</v>
      </c>
      <c r="AK1763" s="144"/>
      <c r="AL1763" s="154"/>
      <c r="AM1763" s="154"/>
      <c r="AN1763" s="154"/>
      <c r="AO1763" s="154"/>
      <c r="AP1763" s="144"/>
    </row>
    <row r="1764" spans="9:42">
      <c r="I1764" s="144"/>
      <c r="J1764" s="154"/>
      <c r="K1764" s="154"/>
      <c r="L1764" s="144"/>
      <c r="M1764" s="144"/>
      <c r="N1764" s="144"/>
      <c r="O1764" s="144"/>
      <c r="P1764" s="144"/>
      <c r="Q1764" s="144"/>
      <c r="R1764" s="144"/>
      <c r="S1764" s="42" t="s">
        <v>6990</v>
      </c>
      <c r="T1764" s="26" t="s">
        <v>6991</v>
      </c>
      <c r="U1764" s="144"/>
      <c r="V1764" s="65"/>
      <c r="W1764" s="65"/>
      <c r="X1764" s="65"/>
      <c r="Y1764" s="65"/>
      <c r="Z1764" s="144"/>
      <c r="AA1764" s="49" t="s">
        <v>6992</v>
      </c>
      <c r="AB1764" s="144"/>
      <c r="AC1764" s="59" t="str">
        <f t="shared" si="174"/>
        <v>CELS</v>
      </c>
      <c r="AD1764" s="79" t="str">
        <f t="shared" si="175"/>
        <v>CELS-110</v>
      </c>
      <c r="AE1764" s="79" t="str">
        <f t="shared" si="176"/>
        <v>CELS-110-51</v>
      </c>
      <c r="AF1764" s="27" t="s">
        <v>6992</v>
      </c>
      <c r="AG1764" s="21" t="str">
        <f t="shared" si="177"/>
        <v>110</v>
      </c>
      <c r="AH1764" s="144"/>
      <c r="AI1764" s="59" t="str">
        <f t="shared" si="178"/>
        <v>-</v>
      </c>
      <c r="AJ1764" s="21" t="str">
        <f t="shared" si="179"/>
        <v>-</v>
      </c>
      <c r="AK1764" s="144"/>
      <c r="AL1764" s="154"/>
      <c r="AM1764" s="154"/>
      <c r="AN1764" s="154"/>
      <c r="AO1764" s="154"/>
      <c r="AP1764" s="144"/>
    </row>
    <row r="1765" spans="9:42">
      <c r="I1765" s="144"/>
      <c r="J1765" s="154"/>
      <c r="K1765" s="154"/>
      <c r="L1765" s="144"/>
      <c r="M1765" s="144"/>
      <c r="N1765" s="144"/>
      <c r="O1765" s="144"/>
      <c r="P1765" s="144"/>
      <c r="Q1765" s="144"/>
      <c r="R1765" s="144"/>
      <c r="S1765" s="42" t="s">
        <v>6993</v>
      </c>
      <c r="T1765" s="26" t="s">
        <v>6994</v>
      </c>
      <c r="U1765" s="144"/>
      <c r="V1765" s="65"/>
      <c r="W1765" s="65"/>
      <c r="X1765" s="65"/>
      <c r="Y1765" s="65"/>
      <c r="Z1765" s="144"/>
      <c r="AA1765" s="49" t="s">
        <v>6995</v>
      </c>
      <c r="AB1765" s="144"/>
      <c r="AC1765" s="59" t="str">
        <f t="shared" si="174"/>
        <v>CELS</v>
      </c>
      <c r="AD1765" s="79" t="str">
        <f t="shared" si="175"/>
        <v>CELS-110</v>
      </c>
      <c r="AE1765" s="79" t="str">
        <f t="shared" si="176"/>
        <v>CELS-110-52</v>
      </c>
      <c r="AF1765" s="27" t="s">
        <v>6995</v>
      </c>
      <c r="AG1765" s="21" t="str">
        <f t="shared" si="177"/>
        <v>110</v>
      </c>
      <c r="AH1765" s="144"/>
      <c r="AI1765" s="59" t="str">
        <f t="shared" si="178"/>
        <v>-</v>
      </c>
      <c r="AJ1765" s="21" t="str">
        <f t="shared" si="179"/>
        <v>-</v>
      </c>
      <c r="AK1765" s="144"/>
      <c r="AL1765" s="154"/>
      <c r="AM1765" s="154"/>
      <c r="AN1765" s="154"/>
      <c r="AO1765" s="154"/>
      <c r="AP1765" s="144"/>
    </row>
    <row r="1766" spans="9:42">
      <c r="I1766" s="144"/>
      <c r="J1766" s="154"/>
      <c r="K1766" s="154"/>
      <c r="L1766" s="144"/>
      <c r="M1766" s="144"/>
      <c r="N1766" s="144"/>
      <c r="O1766" s="144"/>
      <c r="P1766" s="144"/>
      <c r="Q1766" s="144"/>
      <c r="R1766" s="144"/>
      <c r="S1766" s="42" t="s">
        <v>6996</v>
      </c>
      <c r="T1766" s="26" t="s">
        <v>6997</v>
      </c>
      <c r="U1766" s="144"/>
      <c r="V1766" s="65"/>
      <c r="W1766" s="65"/>
      <c r="X1766" s="65"/>
      <c r="Y1766" s="65"/>
      <c r="Z1766" s="144"/>
      <c r="AA1766" s="49" t="s">
        <v>6998</v>
      </c>
      <c r="AB1766" s="144"/>
      <c r="AC1766" s="59" t="str">
        <f t="shared" si="174"/>
        <v>CELS</v>
      </c>
      <c r="AD1766" s="79" t="str">
        <f t="shared" si="175"/>
        <v>CELS-110</v>
      </c>
      <c r="AE1766" s="79" t="str">
        <f t="shared" si="176"/>
        <v>CELS-110-53</v>
      </c>
      <c r="AF1766" s="27" t="s">
        <v>6998</v>
      </c>
      <c r="AG1766" s="21" t="str">
        <f t="shared" si="177"/>
        <v>110</v>
      </c>
      <c r="AH1766" s="144"/>
      <c r="AI1766" s="59" t="str">
        <f t="shared" si="178"/>
        <v>-</v>
      </c>
      <c r="AJ1766" s="21" t="str">
        <f t="shared" si="179"/>
        <v>-</v>
      </c>
      <c r="AK1766" s="144"/>
      <c r="AL1766" s="154"/>
      <c r="AM1766" s="154"/>
      <c r="AN1766" s="154"/>
      <c r="AO1766" s="154"/>
      <c r="AP1766" s="144"/>
    </row>
    <row r="1767" spans="9:42">
      <c r="I1767" s="144"/>
      <c r="J1767" s="154"/>
      <c r="K1767" s="154"/>
      <c r="L1767" s="144"/>
      <c r="M1767" s="144"/>
      <c r="N1767" s="144"/>
      <c r="O1767" s="144"/>
      <c r="P1767" s="144"/>
      <c r="Q1767" s="144"/>
      <c r="R1767" s="144"/>
      <c r="S1767" s="42" t="s">
        <v>6999</v>
      </c>
      <c r="T1767" s="26" t="s">
        <v>7000</v>
      </c>
      <c r="U1767" s="144"/>
      <c r="V1767" s="65"/>
      <c r="W1767" s="65"/>
      <c r="X1767" s="65"/>
      <c r="Y1767" s="65"/>
      <c r="Z1767" s="144"/>
      <c r="AA1767" s="49" t="s">
        <v>7001</v>
      </c>
      <c r="AB1767" s="144"/>
      <c r="AC1767" s="59" t="str">
        <f t="shared" si="174"/>
        <v>CELS</v>
      </c>
      <c r="AD1767" s="79" t="str">
        <f t="shared" si="175"/>
        <v>CELS-110</v>
      </c>
      <c r="AE1767" s="79" t="str">
        <f t="shared" si="176"/>
        <v>CELS-110-54</v>
      </c>
      <c r="AF1767" s="27" t="s">
        <v>7001</v>
      </c>
      <c r="AG1767" s="21" t="str">
        <f t="shared" si="177"/>
        <v>110</v>
      </c>
      <c r="AH1767" s="144"/>
      <c r="AI1767" s="59" t="str">
        <f t="shared" si="178"/>
        <v>-</v>
      </c>
      <c r="AJ1767" s="21" t="str">
        <f t="shared" si="179"/>
        <v>-</v>
      </c>
      <c r="AK1767" s="144"/>
      <c r="AL1767" s="154"/>
      <c r="AM1767" s="154"/>
      <c r="AN1767" s="154"/>
      <c r="AO1767" s="154"/>
      <c r="AP1767" s="144"/>
    </row>
    <row r="1768" spans="9:42">
      <c r="I1768" s="144"/>
      <c r="J1768" s="154"/>
      <c r="K1768" s="154"/>
      <c r="L1768" s="144"/>
      <c r="M1768" s="144"/>
      <c r="N1768" s="144"/>
      <c r="O1768" s="144"/>
      <c r="P1768" s="144"/>
      <c r="Q1768" s="144"/>
      <c r="R1768" s="144"/>
      <c r="S1768" s="42" t="s">
        <v>7002</v>
      </c>
      <c r="T1768" s="26" t="s">
        <v>7003</v>
      </c>
      <c r="U1768" s="144"/>
      <c r="V1768" s="65"/>
      <c r="W1768" s="65"/>
      <c r="X1768" s="65"/>
      <c r="Y1768" s="65"/>
      <c r="Z1768" s="144"/>
      <c r="AA1768" s="49" t="s">
        <v>7004</v>
      </c>
      <c r="AB1768" s="144"/>
      <c r="AC1768" s="59" t="str">
        <f t="shared" si="174"/>
        <v>CELS</v>
      </c>
      <c r="AD1768" s="79" t="str">
        <f t="shared" si="175"/>
        <v>CELS-110</v>
      </c>
      <c r="AE1768" s="79" t="str">
        <f t="shared" si="176"/>
        <v>CELS-110-55</v>
      </c>
      <c r="AF1768" s="27" t="s">
        <v>7004</v>
      </c>
      <c r="AG1768" s="21" t="str">
        <f t="shared" si="177"/>
        <v>110</v>
      </c>
      <c r="AH1768" s="144"/>
      <c r="AI1768" s="59" t="str">
        <f t="shared" si="178"/>
        <v>-</v>
      </c>
      <c r="AJ1768" s="21" t="str">
        <f t="shared" si="179"/>
        <v>-</v>
      </c>
      <c r="AK1768" s="144"/>
      <c r="AL1768" s="154"/>
      <c r="AM1768" s="154"/>
      <c r="AN1768" s="154"/>
      <c r="AO1768" s="154"/>
      <c r="AP1768" s="144"/>
    </row>
    <row r="1769" spans="9:42">
      <c r="I1769" s="144"/>
      <c r="J1769" s="154"/>
      <c r="K1769" s="154"/>
      <c r="L1769" s="144"/>
      <c r="M1769" s="144"/>
      <c r="N1769" s="144"/>
      <c r="O1769" s="144"/>
      <c r="P1769" s="144"/>
      <c r="Q1769" s="144"/>
      <c r="R1769" s="144"/>
      <c r="S1769" s="42" t="s">
        <v>7005</v>
      </c>
      <c r="T1769" s="26" t="s">
        <v>7006</v>
      </c>
      <c r="U1769" s="144"/>
      <c r="V1769" s="65"/>
      <c r="W1769" s="65"/>
      <c r="X1769" s="65"/>
      <c r="Y1769" s="65"/>
      <c r="Z1769" s="144"/>
      <c r="AA1769" s="49" t="s">
        <v>7007</v>
      </c>
      <c r="AB1769" s="144"/>
      <c r="AC1769" s="59" t="str">
        <f t="shared" si="174"/>
        <v>CELS</v>
      </c>
      <c r="AD1769" s="79" t="str">
        <f t="shared" si="175"/>
        <v>CELS-110</v>
      </c>
      <c r="AE1769" s="79" t="str">
        <f t="shared" si="176"/>
        <v>CELS-110-56</v>
      </c>
      <c r="AF1769" s="27" t="s">
        <v>7007</v>
      </c>
      <c r="AG1769" s="21" t="str">
        <f t="shared" si="177"/>
        <v>110</v>
      </c>
      <c r="AH1769" s="144"/>
      <c r="AI1769" s="59" t="str">
        <f t="shared" si="178"/>
        <v>-</v>
      </c>
      <c r="AJ1769" s="21" t="str">
        <f t="shared" si="179"/>
        <v>-</v>
      </c>
      <c r="AK1769" s="144"/>
      <c r="AL1769" s="154"/>
      <c r="AM1769" s="154"/>
      <c r="AN1769" s="154"/>
      <c r="AO1769" s="154"/>
      <c r="AP1769" s="144"/>
    </row>
    <row r="1770" spans="9:42">
      <c r="I1770" s="144"/>
      <c r="J1770" s="154"/>
      <c r="K1770" s="154"/>
      <c r="L1770" s="144"/>
      <c r="M1770" s="144"/>
      <c r="N1770" s="144"/>
      <c r="O1770" s="144"/>
      <c r="P1770" s="144"/>
      <c r="Q1770" s="144"/>
      <c r="R1770" s="144"/>
      <c r="S1770" s="42" t="s">
        <v>7008</v>
      </c>
      <c r="T1770" s="26" t="s">
        <v>7009</v>
      </c>
      <c r="U1770" s="144"/>
      <c r="V1770" s="65"/>
      <c r="W1770" s="65"/>
      <c r="X1770" s="65"/>
      <c r="Y1770" s="65"/>
      <c r="Z1770" s="144"/>
      <c r="AA1770" s="49" t="s">
        <v>7010</v>
      </c>
      <c r="AB1770" s="144"/>
      <c r="AC1770" s="59" t="str">
        <f t="shared" si="174"/>
        <v>CELS</v>
      </c>
      <c r="AD1770" s="79" t="str">
        <f t="shared" si="175"/>
        <v>CELS-110</v>
      </c>
      <c r="AE1770" s="79" t="str">
        <f t="shared" si="176"/>
        <v>CELS-110-57</v>
      </c>
      <c r="AF1770" s="27" t="s">
        <v>7010</v>
      </c>
      <c r="AG1770" s="21" t="str">
        <f t="shared" si="177"/>
        <v>110</v>
      </c>
      <c r="AH1770" s="144"/>
      <c r="AI1770" s="59" t="str">
        <f t="shared" si="178"/>
        <v>-</v>
      </c>
      <c r="AJ1770" s="21" t="str">
        <f t="shared" si="179"/>
        <v>-</v>
      </c>
      <c r="AK1770" s="144"/>
      <c r="AL1770" s="154"/>
      <c r="AM1770" s="154"/>
      <c r="AN1770" s="154"/>
      <c r="AO1770" s="154"/>
      <c r="AP1770" s="144"/>
    </row>
    <row r="1771" spans="9:42">
      <c r="I1771" s="144"/>
      <c r="J1771" s="154"/>
      <c r="K1771" s="154"/>
      <c r="L1771" s="144"/>
      <c r="M1771" s="144"/>
      <c r="N1771" s="144"/>
      <c r="O1771" s="144"/>
      <c r="P1771" s="144"/>
      <c r="Q1771" s="144"/>
      <c r="R1771" s="144"/>
      <c r="S1771" s="42" t="s">
        <v>7011</v>
      </c>
      <c r="T1771" s="26" t="s">
        <v>7012</v>
      </c>
      <c r="U1771" s="144"/>
      <c r="V1771" s="65"/>
      <c r="W1771" s="65"/>
      <c r="X1771" s="65"/>
      <c r="Y1771" s="65"/>
      <c r="Z1771" s="144"/>
      <c r="AA1771" s="49" t="s">
        <v>7013</v>
      </c>
      <c r="AB1771" s="144"/>
      <c r="AC1771" s="59" t="str">
        <f t="shared" si="174"/>
        <v>CELS</v>
      </c>
      <c r="AD1771" s="79" t="str">
        <f t="shared" si="175"/>
        <v>CELS-110</v>
      </c>
      <c r="AE1771" s="79" t="str">
        <f t="shared" si="176"/>
        <v>CELS-110-58</v>
      </c>
      <c r="AF1771" s="27" t="s">
        <v>7013</v>
      </c>
      <c r="AG1771" s="21" t="str">
        <f t="shared" si="177"/>
        <v>110</v>
      </c>
      <c r="AH1771" s="144"/>
      <c r="AI1771" s="59" t="str">
        <f t="shared" si="178"/>
        <v>-</v>
      </c>
      <c r="AJ1771" s="21" t="str">
        <f t="shared" si="179"/>
        <v>-</v>
      </c>
      <c r="AK1771" s="144"/>
      <c r="AL1771" s="154"/>
      <c r="AM1771" s="154"/>
      <c r="AN1771" s="154"/>
      <c r="AO1771" s="154"/>
      <c r="AP1771" s="144"/>
    </row>
    <row r="1772" spans="9:42">
      <c r="I1772" s="144"/>
      <c r="J1772" s="154"/>
      <c r="K1772" s="154"/>
      <c r="L1772" s="144"/>
      <c r="M1772" s="144"/>
      <c r="N1772" s="144"/>
      <c r="O1772" s="144"/>
      <c r="P1772" s="144"/>
      <c r="Q1772" s="144"/>
      <c r="R1772" s="144"/>
      <c r="S1772" s="42" t="s">
        <v>7014</v>
      </c>
      <c r="T1772" s="26" t="s">
        <v>7015</v>
      </c>
      <c r="U1772" s="144"/>
      <c r="V1772" s="65"/>
      <c r="W1772" s="65"/>
      <c r="X1772" s="65"/>
      <c r="Y1772" s="65"/>
      <c r="Z1772" s="144"/>
      <c r="AA1772" s="49" t="s">
        <v>7016</v>
      </c>
      <c r="AB1772" s="144"/>
      <c r="AC1772" s="59" t="str">
        <f t="shared" si="174"/>
        <v>CELS</v>
      </c>
      <c r="AD1772" s="79" t="str">
        <f t="shared" si="175"/>
        <v>CELS-110</v>
      </c>
      <c r="AE1772" s="79" t="str">
        <f t="shared" si="176"/>
        <v>CELS-110-59</v>
      </c>
      <c r="AF1772" s="27" t="s">
        <v>7016</v>
      </c>
      <c r="AG1772" s="21" t="str">
        <f t="shared" si="177"/>
        <v>110</v>
      </c>
      <c r="AH1772" s="144"/>
      <c r="AI1772" s="59" t="str">
        <f t="shared" si="178"/>
        <v>-</v>
      </c>
      <c r="AJ1772" s="21" t="str">
        <f t="shared" si="179"/>
        <v>-</v>
      </c>
      <c r="AK1772" s="144"/>
      <c r="AL1772" s="154"/>
      <c r="AM1772" s="154"/>
      <c r="AN1772" s="154"/>
      <c r="AO1772" s="154"/>
      <c r="AP1772" s="144"/>
    </row>
    <row r="1773" spans="9:42">
      <c r="I1773" s="144"/>
      <c r="J1773" s="154"/>
      <c r="K1773" s="154"/>
      <c r="L1773" s="144"/>
      <c r="M1773" s="144"/>
      <c r="N1773" s="144"/>
      <c r="O1773" s="144"/>
      <c r="P1773" s="144"/>
      <c r="Q1773" s="144"/>
      <c r="R1773" s="144"/>
      <c r="S1773" s="42" t="s">
        <v>7017</v>
      </c>
      <c r="T1773" s="26" t="s">
        <v>7018</v>
      </c>
      <c r="U1773" s="144"/>
      <c r="V1773" s="65"/>
      <c r="W1773" s="65"/>
      <c r="X1773" s="65"/>
      <c r="Y1773" s="65"/>
      <c r="Z1773" s="144"/>
      <c r="AA1773" s="49" t="s">
        <v>7019</v>
      </c>
      <c r="AB1773" s="144"/>
      <c r="AC1773" s="59" t="str">
        <f t="shared" si="174"/>
        <v>CELS</v>
      </c>
      <c r="AD1773" s="79" t="str">
        <f t="shared" si="175"/>
        <v>CELS-110</v>
      </c>
      <c r="AE1773" s="79" t="str">
        <f t="shared" si="176"/>
        <v>CELS-110-60</v>
      </c>
      <c r="AF1773" s="27" t="s">
        <v>7019</v>
      </c>
      <c r="AG1773" s="21" t="str">
        <f t="shared" si="177"/>
        <v>110</v>
      </c>
      <c r="AH1773" s="144"/>
      <c r="AI1773" s="59" t="str">
        <f t="shared" si="178"/>
        <v>-</v>
      </c>
      <c r="AJ1773" s="21" t="str">
        <f t="shared" si="179"/>
        <v>-</v>
      </c>
      <c r="AK1773" s="144"/>
      <c r="AL1773" s="154"/>
      <c r="AM1773" s="154"/>
      <c r="AN1773" s="154"/>
      <c r="AO1773" s="154"/>
      <c r="AP1773" s="144"/>
    </row>
    <row r="1774" spans="9:42">
      <c r="I1774" s="144"/>
      <c r="J1774" s="154"/>
      <c r="K1774" s="154"/>
      <c r="L1774" s="144"/>
      <c r="M1774" s="144"/>
      <c r="N1774" s="144"/>
      <c r="O1774" s="144"/>
      <c r="P1774" s="144"/>
      <c r="Q1774" s="144"/>
      <c r="R1774" s="144"/>
      <c r="S1774" s="42" t="s">
        <v>7020</v>
      </c>
      <c r="T1774" s="26" t="s">
        <v>7021</v>
      </c>
      <c r="U1774" s="144"/>
      <c r="V1774" s="65"/>
      <c r="W1774" s="65"/>
      <c r="X1774" s="65"/>
      <c r="Y1774" s="65"/>
      <c r="Z1774" s="144"/>
      <c r="AA1774" s="49" t="s">
        <v>7022</v>
      </c>
      <c r="AB1774" s="144"/>
      <c r="AC1774" s="59" t="str">
        <f t="shared" si="174"/>
        <v>CELS</v>
      </c>
      <c r="AD1774" s="79" t="str">
        <f t="shared" si="175"/>
        <v>CELS-110</v>
      </c>
      <c r="AE1774" s="79" t="str">
        <f t="shared" si="176"/>
        <v>CELS-110-61</v>
      </c>
      <c r="AF1774" s="27" t="s">
        <v>7022</v>
      </c>
      <c r="AG1774" s="21" t="str">
        <f t="shared" si="177"/>
        <v>110</v>
      </c>
      <c r="AH1774" s="144"/>
      <c r="AI1774" s="59" t="str">
        <f t="shared" si="178"/>
        <v>-</v>
      </c>
      <c r="AJ1774" s="21" t="str">
        <f t="shared" si="179"/>
        <v>-</v>
      </c>
      <c r="AK1774" s="144"/>
      <c r="AL1774" s="154"/>
      <c r="AM1774" s="154"/>
      <c r="AN1774" s="154"/>
      <c r="AO1774" s="154"/>
      <c r="AP1774" s="144"/>
    </row>
    <row r="1775" spans="9:42">
      <c r="I1775" s="144"/>
      <c r="J1775" s="154"/>
      <c r="K1775" s="154"/>
      <c r="L1775" s="144"/>
      <c r="M1775" s="144"/>
      <c r="N1775" s="144"/>
      <c r="O1775" s="144"/>
      <c r="P1775" s="144"/>
      <c r="Q1775" s="144"/>
      <c r="R1775" s="144"/>
      <c r="S1775" s="42" t="s">
        <v>7023</v>
      </c>
      <c r="T1775" s="26" t="s">
        <v>7024</v>
      </c>
      <c r="U1775" s="144"/>
      <c r="V1775" s="65"/>
      <c r="W1775" s="65"/>
      <c r="X1775" s="65"/>
      <c r="Y1775" s="65"/>
      <c r="Z1775" s="144"/>
      <c r="AA1775" s="49" t="s">
        <v>7025</v>
      </c>
      <c r="AB1775" s="144"/>
      <c r="AC1775" s="59" t="str">
        <f t="shared" si="174"/>
        <v>CELS</v>
      </c>
      <c r="AD1775" s="79" t="str">
        <f t="shared" si="175"/>
        <v>CELS-110</v>
      </c>
      <c r="AE1775" s="79" t="str">
        <f t="shared" si="176"/>
        <v>CELS-110-62</v>
      </c>
      <c r="AF1775" s="27" t="s">
        <v>7025</v>
      </c>
      <c r="AG1775" s="21" t="str">
        <f t="shared" si="177"/>
        <v>110</v>
      </c>
      <c r="AH1775" s="144"/>
      <c r="AI1775" s="59" t="str">
        <f t="shared" si="178"/>
        <v>-</v>
      </c>
      <c r="AJ1775" s="21" t="str">
        <f t="shared" si="179"/>
        <v>-</v>
      </c>
      <c r="AK1775" s="144"/>
      <c r="AL1775" s="154"/>
      <c r="AM1775" s="154"/>
      <c r="AN1775" s="154"/>
      <c r="AO1775" s="154"/>
      <c r="AP1775" s="144"/>
    </row>
    <row r="1776" spans="9:42">
      <c r="I1776" s="144"/>
      <c r="J1776" s="154"/>
      <c r="K1776" s="154"/>
      <c r="L1776" s="144"/>
      <c r="M1776" s="144"/>
      <c r="N1776" s="144"/>
      <c r="O1776" s="144"/>
      <c r="P1776" s="144"/>
      <c r="Q1776" s="144"/>
      <c r="R1776" s="144"/>
      <c r="S1776" s="42" t="s">
        <v>7026</v>
      </c>
      <c r="T1776" s="26" t="s">
        <v>7027</v>
      </c>
      <c r="U1776" s="144"/>
      <c r="V1776" s="65"/>
      <c r="W1776" s="65"/>
      <c r="X1776" s="65"/>
      <c r="Y1776" s="65"/>
      <c r="Z1776" s="144"/>
      <c r="AA1776" s="49" t="s">
        <v>7028</v>
      </c>
      <c r="AB1776" s="144"/>
      <c r="AC1776" s="59" t="str">
        <f t="shared" si="174"/>
        <v>CELS</v>
      </c>
      <c r="AD1776" s="79" t="str">
        <f t="shared" si="175"/>
        <v>CELS-110</v>
      </c>
      <c r="AE1776" s="79" t="str">
        <f t="shared" si="176"/>
        <v>CELS-110-63</v>
      </c>
      <c r="AF1776" s="27" t="s">
        <v>7028</v>
      </c>
      <c r="AG1776" s="21" t="str">
        <f t="shared" si="177"/>
        <v>110</v>
      </c>
      <c r="AH1776" s="144"/>
      <c r="AI1776" s="59" t="str">
        <f t="shared" si="178"/>
        <v>-</v>
      </c>
      <c r="AJ1776" s="21" t="str">
        <f t="shared" si="179"/>
        <v>-</v>
      </c>
      <c r="AK1776" s="144"/>
      <c r="AL1776" s="154"/>
      <c r="AM1776" s="154"/>
      <c r="AN1776" s="154"/>
      <c r="AO1776" s="154"/>
      <c r="AP1776" s="144"/>
    </row>
    <row r="1777" spans="9:42">
      <c r="I1777" s="144"/>
      <c r="J1777" s="154"/>
      <c r="K1777" s="154"/>
      <c r="L1777" s="144"/>
      <c r="M1777" s="144"/>
      <c r="N1777" s="144"/>
      <c r="O1777" s="144"/>
      <c r="P1777" s="144"/>
      <c r="Q1777" s="144"/>
      <c r="R1777" s="144"/>
      <c r="S1777" s="42" t="s">
        <v>7029</v>
      </c>
      <c r="T1777" s="26" t="s">
        <v>7030</v>
      </c>
      <c r="U1777" s="144"/>
      <c r="V1777" s="65"/>
      <c r="W1777" s="65"/>
      <c r="X1777" s="65"/>
      <c r="Y1777" s="65"/>
      <c r="Z1777" s="144"/>
      <c r="AA1777" s="49" t="s">
        <v>7031</v>
      </c>
      <c r="AB1777" s="144"/>
      <c r="AC1777" s="59" t="str">
        <f t="shared" si="174"/>
        <v>CELS</v>
      </c>
      <c r="AD1777" s="79" t="str">
        <f t="shared" si="175"/>
        <v>CELS-110</v>
      </c>
      <c r="AE1777" s="79" t="str">
        <f t="shared" si="176"/>
        <v>CELS-110-64</v>
      </c>
      <c r="AF1777" s="27" t="s">
        <v>7031</v>
      </c>
      <c r="AG1777" s="21" t="str">
        <f t="shared" si="177"/>
        <v>110</v>
      </c>
      <c r="AH1777" s="144"/>
      <c r="AI1777" s="59" t="str">
        <f t="shared" si="178"/>
        <v>-</v>
      </c>
      <c r="AJ1777" s="21" t="str">
        <f t="shared" si="179"/>
        <v>-</v>
      </c>
      <c r="AK1777" s="144"/>
      <c r="AL1777" s="154"/>
      <c r="AM1777" s="154"/>
      <c r="AN1777" s="154"/>
      <c r="AO1777" s="154"/>
      <c r="AP1777" s="144"/>
    </row>
    <row r="1778" spans="9:42">
      <c r="I1778" s="144"/>
      <c r="J1778" s="154"/>
      <c r="K1778" s="154"/>
      <c r="L1778" s="144"/>
      <c r="M1778" s="144"/>
      <c r="N1778" s="144"/>
      <c r="O1778" s="144"/>
      <c r="P1778" s="144"/>
      <c r="Q1778" s="144"/>
      <c r="R1778" s="144"/>
      <c r="S1778" s="42" t="s">
        <v>7032</v>
      </c>
      <c r="T1778" s="26" t="s">
        <v>7033</v>
      </c>
      <c r="U1778" s="144"/>
      <c r="V1778" s="65"/>
      <c r="W1778" s="65"/>
      <c r="X1778" s="65"/>
      <c r="Y1778" s="65"/>
      <c r="Z1778" s="144"/>
      <c r="AA1778" s="49" t="s">
        <v>7034</v>
      </c>
      <c r="AB1778" s="144"/>
      <c r="AC1778" s="59" t="str">
        <f t="shared" si="174"/>
        <v>CELS</v>
      </c>
      <c r="AD1778" s="79" t="str">
        <f t="shared" si="175"/>
        <v>CELS-110</v>
      </c>
      <c r="AE1778" s="79" t="str">
        <f t="shared" si="176"/>
        <v>CELS-110-65</v>
      </c>
      <c r="AF1778" s="27" t="s">
        <v>7034</v>
      </c>
      <c r="AG1778" s="21" t="str">
        <f t="shared" si="177"/>
        <v>110</v>
      </c>
      <c r="AH1778" s="144"/>
      <c r="AI1778" s="59" t="str">
        <f t="shared" si="178"/>
        <v>-</v>
      </c>
      <c r="AJ1778" s="21" t="str">
        <f t="shared" si="179"/>
        <v>-</v>
      </c>
      <c r="AK1778" s="144"/>
      <c r="AL1778" s="154"/>
      <c r="AM1778" s="154"/>
      <c r="AN1778" s="154"/>
      <c r="AO1778" s="154"/>
      <c r="AP1778" s="144"/>
    </row>
    <row r="1779" spans="9:42">
      <c r="I1779" s="144"/>
      <c r="J1779" s="154"/>
      <c r="K1779" s="154"/>
      <c r="L1779" s="144"/>
      <c r="M1779" s="144"/>
      <c r="N1779" s="144"/>
      <c r="O1779" s="144"/>
      <c r="P1779" s="144"/>
      <c r="Q1779" s="144"/>
      <c r="R1779" s="144"/>
      <c r="S1779" s="42" t="s">
        <v>7035</v>
      </c>
      <c r="T1779" s="26" t="s">
        <v>7036</v>
      </c>
      <c r="U1779" s="144"/>
      <c r="V1779" s="65"/>
      <c r="W1779" s="65"/>
      <c r="X1779" s="65"/>
      <c r="Y1779" s="65"/>
      <c r="Z1779" s="144"/>
      <c r="AA1779" s="49" t="s">
        <v>7037</v>
      </c>
      <c r="AB1779" s="144"/>
      <c r="AC1779" s="59" t="str">
        <f t="shared" si="174"/>
        <v>CELS</v>
      </c>
      <c r="AD1779" s="79" t="str">
        <f t="shared" si="175"/>
        <v>CELS-110</v>
      </c>
      <c r="AE1779" s="79" t="str">
        <f t="shared" si="176"/>
        <v>CELS-110-66</v>
      </c>
      <c r="AF1779" s="27" t="s">
        <v>7037</v>
      </c>
      <c r="AG1779" s="21" t="str">
        <f t="shared" si="177"/>
        <v>110</v>
      </c>
      <c r="AH1779" s="144"/>
      <c r="AI1779" s="59" t="str">
        <f t="shared" si="178"/>
        <v>-</v>
      </c>
      <c r="AJ1779" s="21" t="str">
        <f t="shared" si="179"/>
        <v>-</v>
      </c>
      <c r="AK1779" s="144"/>
      <c r="AL1779" s="154"/>
      <c r="AM1779" s="154"/>
      <c r="AN1779" s="154"/>
      <c r="AO1779" s="154"/>
      <c r="AP1779" s="144"/>
    </row>
    <row r="1780" spans="9:42">
      <c r="I1780" s="144"/>
      <c r="J1780" s="154"/>
      <c r="K1780" s="154"/>
      <c r="L1780" s="144"/>
      <c r="M1780" s="144"/>
      <c r="N1780" s="144"/>
      <c r="O1780" s="144"/>
      <c r="P1780" s="144"/>
      <c r="Q1780" s="144"/>
      <c r="R1780" s="144"/>
      <c r="S1780" s="42" t="s">
        <v>7038</v>
      </c>
      <c r="T1780" s="26" t="s">
        <v>7039</v>
      </c>
      <c r="U1780" s="144"/>
      <c r="V1780" s="65"/>
      <c r="W1780" s="65"/>
      <c r="X1780" s="65"/>
      <c r="Y1780" s="65"/>
      <c r="Z1780" s="144"/>
      <c r="AA1780" s="49" t="s">
        <v>7040</v>
      </c>
      <c r="AB1780" s="144"/>
      <c r="AC1780" s="59" t="str">
        <f t="shared" si="174"/>
        <v>CELS</v>
      </c>
      <c r="AD1780" s="79" t="str">
        <f t="shared" si="175"/>
        <v>CELS-110</v>
      </c>
      <c r="AE1780" s="79" t="str">
        <f t="shared" si="176"/>
        <v>CELS-110-67</v>
      </c>
      <c r="AF1780" s="27" t="s">
        <v>7040</v>
      </c>
      <c r="AG1780" s="21" t="str">
        <f t="shared" si="177"/>
        <v>110</v>
      </c>
      <c r="AH1780" s="144"/>
      <c r="AI1780" s="59" t="str">
        <f t="shared" si="178"/>
        <v>-</v>
      </c>
      <c r="AJ1780" s="21" t="str">
        <f t="shared" si="179"/>
        <v>-</v>
      </c>
      <c r="AK1780" s="144"/>
      <c r="AL1780" s="154"/>
      <c r="AM1780" s="154"/>
      <c r="AN1780" s="154"/>
      <c r="AO1780" s="154"/>
      <c r="AP1780" s="144"/>
    </row>
    <row r="1781" spans="9:42">
      <c r="I1781" s="144"/>
      <c r="J1781" s="154"/>
      <c r="K1781" s="154"/>
      <c r="L1781" s="144"/>
      <c r="M1781" s="144"/>
      <c r="N1781" s="144"/>
      <c r="O1781" s="144"/>
      <c r="P1781" s="144"/>
      <c r="Q1781" s="144"/>
      <c r="R1781" s="144"/>
      <c r="S1781" s="42" t="s">
        <v>7041</v>
      </c>
      <c r="T1781" s="26" t="s">
        <v>7042</v>
      </c>
      <c r="U1781" s="144"/>
      <c r="V1781" s="65"/>
      <c r="W1781" s="65"/>
      <c r="X1781" s="65"/>
      <c r="Y1781" s="65"/>
      <c r="Z1781" s="144"/>
      <c r="AA1781" s="49" t="s">
        <v>7043</v>
      </c>
      <c r="AB1781" s="144"/>
      <c r="AC1781" s="59" t="str">
        <f t="shared" si="174"/>
        <v>CELS</v>
      </c>
      <c r="AD1781" s="79" t="str">
        <f t="shared" si="175"/>
        <v>CELS-110</v>
      </c>
      <c r="AE1781" s="79" t="str">
        <f t="shared" si="176"/>
        <v>CELS-110-68</v>
      </c>
      <c r="AF1781" s="27" t="s">
        <v>7043</v>
      </c>
      <c r="AG1781" s="21" t="str">
        <f t="shared" si="177"/>
        <v>110</v>
      </c>
      <c r="AH1781" s="144"/>
      <c r="AI1781" s="59" t="str">
        <f t="shared" si="178"/>
        <v>-</v>
      </c>
      <c r="AJ1781" s="21" t="str">
        <f t="shared" si="179"/>
        <v>-</v>
      </c>
      <c r="AK1781" s="144"/>
      <c r="AL1781" s="154"/>
      <c r="AM1781" s="154"/>
      <c r="AN1781" s="154"/>
      <c r="AO1781" s="154"/>
      <c r="AP1781" s="144"/>
    </row>
    <row r="1782" spans="9:42">
      <c r="I1782" s="144"/>
      <c r="J1782" s="154"/>
      <c r="K1782" s="154"/>
      <c r="L1782" s="144"/>
      <c r="M1782" s="144"/>
      <c r="N1782" s="144"/>
      <c r="O1782" s="144"/>
      <c r="P1782" s="144"/>
      <c r="Q1782" s="144"/>
      <c r="R1782" s="144"/>
      <c r="S1782" s="42" t="s">
        <v>7044</v>
      </c>
      <c r="T1782" s="26" t="s">
        <v>7045</v>
      </c>
      <c r="U1782" s="144"/>
      <c r="V1782" s="65"/>
      <c r="W1782" s="65"/>
      <c r="X1782" s="65"/>
      <c r="Y1782" s="65"/>
      <c r="Z1782" s="144"/>
      <c r="AA1782" s="49" t="s">
        <v>7046</v>
      </c>
      <c r="AB1782" s="144"/>
      <c r="AC1782" s="59" t="str">
        <f t="shared" si="174"/>
        <v>CELS</v>
      </c>
      <c r="AD1782" s="79" t="str">
        <f t="shared" si="175"/>
        <v>CELS-110</v>
      </c>
      <c r="AE1782" s="79" t="str">
        <f t="shared" si="176"/>
        <v>CELS-110-69</v>
      </c>
      <c r="AF1782" s="27" t="s">
        <v>7046</v>
      </c>
      <c r="AG1782" s="21" t="str">
        <f t="shared" si="177"/>
        <v>110</v>
      </c>
      <c r="AH1782" s="144"/>
      <c r="AI1782" s="59" t="str">
        <f t="shared" si="178"/>
        <v>-</v>
      </c>
      <c r="AJ1782" s="21" t="str">
        <f t="shared" si="179"/>
        <v>-</v>
      </c>
      <c r="AK1782" s="144"/>
      <c r="AL1782" s="154"/>
      <c r="AM1782" s="154"/>
      <c r="AN1782" s="154"/>
      <c r="AO1782" s="154"/>
      <c r="AP1782" s="144"/>
    </row>
    <row r="1783" spans="9:42">
      <c r="I1783" s="144"/>
      <c r="J1783" s="154"/>
      <c r="K1783" s="154"/>
      <c r="L1783" s="144"/>
      <c r="M1783" s="144"/>
      <c r="N1783" s="144"/>
      <c r="O1783" s="144"/>
      <c r="P1783" s="144"/>
      <c r="Q1783" s="144"/>
      <c r="R1783" s="144"/>
      <c r="S1783" s="42" t="s">
        <v>7047</v>
      </c>
      <c r="T1783" s="26" t="s">
        <v>6231</v>
      </c>
      <c r="U1783" s="144"/>
      <c r="V1783" s="65"/>
      <c r="W1783" s="65"/>
      <c r="X1783" s="65"/>
      <c r="Y1783" s="65"/>
      <c r="Z1783" s="144"/>
      <c r="AA1783" s="49" t="s">
        <v>7048</v>
      </c>
      <c r="AB1783" s="144"/>
      <c r="AC1783" s="59" t="str">
        <f t="shared" si="174"/>
        <v>CELS</v>
      </c>
      <c r="AD1783" s="79" t="str">
        <f t="shared" si="175"/>
        <v>CELS-110</v>
      </c>
      <c r="AE1783" s="79" t="str">
        <f t="shared" si="176"/>
        <v>CELS-110-70</v>
      </c>
      <c r="AF1783" s="27" t="s">
        <v>7048</v>
      </c>
      <c r="AG1783" s="21" t="str">
        <f t="shared" si="177"/>
        <v>110</v>
      </c>
      <c r="AH1783" s="144"/>
      <c r="AI1783" s="59" t="str">
        <f t="shared" si="178"/>
        <v>-</v>
      </c>
      <c r="AJ1783" s="21" t="str">
        <f t="shared" si="179"/>
        <v>-</v>
      </c>
      <c r="AK1783" s="144"/>
      <c r="AL1783" s="154"/>
      <c r="AM1783" s="154"/>
      <c r="AN1783" s="154"/>
      <c r="AO1783" s="154"/>
      <c r="AP1783" s="144"/>
    </row>
    <row r="1784" spans="9:42">
      <c r="I1784" s="144"/>
      <c r="J1784" s="154"/>
      <c r="K1784" s="154"/>
      <c r="L1784" s="144"/>
      <c r="M1784" s="144"/>
      <c r="N1784" s="144"/>
      <c r="O1784" s="144"/>
      <c r="P1784" s="144"/>
      <c r="Q1784" s="144"/>
      <c r="R1784" s="144"/>
      <c r="S1784" s="42" t="s">
        <v>7049</v>
      </c>
      <c r="T1784" s="26" t="s">
        <v>7050</v>
      </c>
      <c r="U1784" s="144"/>
      <c r="V1784" s="65"/>
      <c r="W1784" s="65"/>
      <c r="X1784" s="65"/>
      <c r="Y1784" s="65"/>
      <c r="Z1784" s="144"/>
      <c r="AA1784" s="49" t="s">
        <v>7051</v>
      </c>
      <c r="AB1784" s="144"/>
      <c r="AC1784" s="59" t="str">
        <f t="shared" si="174"/>
        <v>CELS</v>
      </c>
      <c r="AD1784" s="79" t="str">
        <f t="shared" si="175"/>
        <v>CELS-110</v>
      </c>
      <c r="AE1784" s="79" t="str">
        <f t="shared" si="176"/>
        <v>CELS-110-71</v>
      </c>
      <c r="AF1784" s="27" t="s">
        <v>7051</v>
      </c>
      <c r="AG1784" s="21" t="str">
        <f t="shared" si="177"/>
        <v>110</v>
      </c>
      <c r="AH1784" s="144"/>
      <c r="AI1784" s="59" t="str">
        <f t="shared" si="178"/>
        <v>-</v>
      </c>
      <c r="AJ1784" s="21" t="str">
        <f t="shared" si="179"/>
        <v>-</v>
      </c>
      <c r="AK1784" s="144"/>
      <c r="AL1784" s="154"/>
      <c r="AM1784" s="154"/>
      <c r="AN1784" s="154"/>
      <c r="AO1784" s="154"/>
      <c r="AP1784" s="144"/>
    </row>
    <row r="1785" spans="9:42">
      <c r="I1785" s="144"/>
      <c r="J1785" s="154"/>
      <c r="K1785" s="154"/>
      <c r="L1785" s="144"/>
      <c r="M1785" s="144"/>
      <c r="N1785" s="144"/>
      <c r="O1785" s="144"/>
      <c r="P1785" s="144"/>
      <c r="Q1785" s="144"/>
      <c r="R1785" s="144"/>
      <c r="S1785" s="42" t="s">
        <v>7052</v>
      </c>
      <c r="T1785" s="26" t="s">
        <v>7053</v>
      </c>
      <c r="U1785" s="144"/>
      <c r="V1785" s="65"/>
      <c r="W1785" s="65"/>
      <c r="X1785" s="65"/>
      <c r="Y1785" s="65"/>
      <c r="Z1785" s="144"/>
      <c r="AA1785" s="49" t="s">
        <v>7054</v>
      </c>
      <c r="AB1785" s="144"/>
      <c r="AC1785" s="59" t="str">
        <f t="shared" si="174"/>
        <v>CELS</v>
      </c>
      <c r="AD1785" s="79" t="str">
        <f t="shared" si="175"/>
        <v>CELS-110</v>
      </c>
      <c r="AE1785" s="79" t="str">
        <f t="shared" si="176"/>
        <v>CELS-110-72</v>
      </c>
      <c r="AF1785" s="27" t="s">
        <v>7054</v>
      </c>
      <c r="AG1785" s="21" t="str">
        <f t="shared" si="177"/>
        <v>110</v>
      </c>
      <c r="AH1785" s="144"/>
      <c r="AI1785" s="59" t="str">
        <f t="shared" si="178"/>
        <v>-</v>
      </c>
      <c r="AJ1785" s="21" t="str">
        <f t="shared" si="179"/>
        <v>-</v>
      </c>
      <c r="AK1785" s="144"/>
      <c r="AL1785" s="154"/>
      <c r="AM1785" s="154"/>
      <c r="AN1785" s="154"/>
      <c r="AO1785" s="154"/>
      <c r="AP1785" s="144"/>
    </row>
    <row r="1786" spans="9:42">
      <c r="I1786" s="144"/>
      <c r="J1786" s="154"/>
      <c r="K1786" s="154"/>
      <c r="L1786" s="144"/>
      <c r="M1786" s="144"/>
      <c r="N1786" s="144"/>
      <c r="O1786" s="144"/>
      <c r="P1786" s="144"/>
      <c r="Q1786" s="144"/>
      <c r="R1786" s="144"/>
      <c r="S1786" s="42" t="s">
        <v>7055</v>
      </c>
      <c r="T1786" s="26" t="s">
        <v>7056</v>
      </c>
      <c r="U1786" s="144"/>
      <c r="V1786" s="65"/>
      <c r="W1786" s="65"/>
      <c r="X1786" s="65"/>
      <c r="Y1786" s="65"/>
      <c r="Z1786" s="144"/>
      <c r="AA1786" s="49" t="s">
        <v>7057</v>
      </c>
      <c r="AB1786" s="144"/>
      <c r="AC1786" s="59" t="str">
        <f t="shared" si="174"/>
        <v>CELS</v>
      </c>
      <c r="AD1786" s="79" t="str">
        <f t="shared" si="175"/>
        <v>CELS-110</v>
      </c>
      <c r="AE1786" s="79" t="str">
        <f t="shared" si="176"/>
        <v>CELS-110-73</v>
      </c>
      <c r="AF1786" s="27" t="s">
        <v>7057</v>
      </c>
      <c r="AG1786" s="21" t="str">
        <f t="shared" si="177"/>
        <v>110</v>
      </c>
      <c r="AH1786" s="144"/>
      <c r="AI1786" s="59" t="str">
        <f t="shared" si="178"/>
        <v>-</v>
      </c>
      <c r="AJ1786" s="21" t="str">
        <f t="shared" si="179"/>
        <v>-</v>
      </c>
      <c r="AK1786" s="144"/>
      <c r="AL1786" s="154"/>
      <c r="AM1786" s="154"/>
      <c r="AN1786" s="154"/>
      <c r="AO1786" s="154"/>
      <c r="AP1786" s="144"/>
    </row>
    <row r="1787" spans="9:42">
      <c r="I1787" s="144"/>
      <c r="J1787" s="154"/>
      <c r="K1787" s="154"/>
      <c r="L1787" s="144"/>
      <c r="M1787" s="144"/>
      <c r="N1787" s="144"/>
      <c r="O1787" s="144"/>
      <c r="P1787" s="144"/>
      <c r="Q1787" s="144"/>
      <c r="R1787" s="144"/>
      <c r="S1787" s="42" t="s">
        <v>7058</v>
      </c>
      <c r="T1787" s="26" t="s">
        <v>7059</v>
      </c>
      <c r="U1787" s="144"/>
      <c r="V1787" s="65"/>
      <c r="W1787" s="65"/>
      <c r="X1787" s="65"/>
      <c r="Y1787" s="65"/>
      <c r="Z1787" s="144"/>
      <c r="AA1787" s="49" t="s">
        <v>7060</v>
      </c>
      <c r="AB1787" s="144"/>
      <c r="AC1787" s="59" t="str">
        <f t="shared" si="174"/>
        <v>CELS</v>
      </c>
      <c r="AD1787" s="79" t="str">
        <f t="shared" si="175"/>
        <v>CELS-110</v>
      </c>
      <c r="AE1787" s="79" t="str">
        <f t="shared" si="176"/>
        <v>CELS-110-74</v>
      </c>
      <c r="AF1787" s="27" t="s">
        <v>7060</v>
      </c>
      <c r="AG1787" s="21" t="str">
        <f t="shared" si="177"/>
        <v>110</v>
      </c>
      <c r="AH1787" s="144"/>
      <c r="AI1787" s="59" t="str">
        <f t="shared" si="178"/>
        <v>-</v>
      </c>
      <c r="AJ1787" s="21" t="str">
        <f t="shared" si="179"/>
        <v>-</v>
      </c>
      <c r="AK1787" s="144"/>
      <c r="AL1787" s="154"/>
      <c r="AM1787" s="154"/>
      <c r="AN1787" s="154"/>
      <c r="AO1787" s="154"/>
      <c r="AP1787" s="144"/>
    </row>
    <row r="1788" spans="9:42">
      <c r="I1788" s="144"/>
      <c r="J1788" s="154"/>
      <c r="K1788" s="154"/>
      <c r="L1788" s="144"/>
      <c r="M1788" s="144"/>
      <c r="N1788" s="144"/>
      <c r="O1788" s="144"/>
      <c r="P1788" s="144"/>
      <c r="Q1788" s="144"/>
      <c r="R1788" s="144"/>
      <c r="S1788" s="42" t="s">
        <v>7061</v>
      </c>
      <c r="T1788" s="26" t="s">
        <v>7062</v>
      </c>
      <c r="U1788" s="144"/>
      <c r="V1788" s="65"/>
      <c r="W1788" s="65"/>
      <c r="X1788" s="65"/>
      <c r="Y1788" s="65"/>
      <c r="Z1788" s="144"/>
      <c r="AA1788" s="49" t="s">
        <v>7063</v>
      </c>
      <c r="AB1788" s="144"/>
      <c r="AC1788" s="59" t="str">
        <f t="shared" si="174"/>
        <v>CELS</v>
      </c>
      <c r="AD1788" s="79" t="str">
        <f t="shared" si="175"/>
        <v>CELS-110</v>
      </c>
      <c r="AE1788" s="79" t="str">
        <f t="shared" si="176"/>
        <v>CELS-110-75</v>
      </c>
      <c r="AF1788" s="27" t="s">
        <v>7063</v>
      </c>
      <c r="AG1788" s="21" t="str">
        <f t="shared" si="177"/>
        <v>110</v>
      </c>
      <c r="AH1788" s="144"/>
      <c r="AI1788" s="59" t="str">
        <f t="shared" si="178"/>
        <v>-</v>
      </c>
      <c r="AJ1788" s="21" t="str">
        <f t="shared" si="179"/>
        <v>-</v>
      </c>
      <c r="AK1788" s="144"/>
      <c r="AL1788" s="154"/>
      <c r="AM1788" s="154"/>
      <c r="AN1788" s="154"/>
      <c r="AO1788" s="154"/>
      <c r="AP1788" s="144"/>
    </row>
    <row r="1789" spans="9:42">
      <c r="I1789" s="144"/>
      <c r="J1789" s="154"/>
      <c r="K1789" s="154"/>
      <c r="L1789" s="144"/>
      <c r="M1789" s="144"/>
      <c r="N1789" s="144"/>
      <c r="O1789" s="144"/>
      <c r="P1789" s="144"/>
      <c r="Q1789" s="144"/>
      <c r="R1789" s="144"/>
      <c r="S1789" s="42" t="s">
        <v>7064</v>
      </c>
      <c r="T1789" s="26" t="s">
        <v>4792</v>
      </c>
      <c r="U1789" s="144"/>
      <c r="V1789" s="65"/>
      <c r="W1789" s="65"/>
      <c r="X1789" s="65"/>
      <c r="Y1789" s="65"/>
      <c r="Z1789" s="144"/>
      <c r="AA1789" s="49" t="s">
        <v>7065</v>
      </c>
      <c r="AB1789" s="144"/>
      <c r="AC1789" s="59" t="str">
        <f t="shared" si="174"/>
        <v>CELS</v>
      </c>
      <c r="AD1789" s="79" t="str">
        <f t="shared" si="175"/>
        <v>CELS-110</v>
      </c>
      <c r="AE1789" s="79" t="str">
        <f t="shared" si="176"/>
        <v>CELS-110-76</v>
      </c>
      <c r="AF1789" s="27" t="s">
        <v>7065</v>
      </c>
      <c r="AG1789" s="21" t="str">
        <f t="shared" si="177"/>
        <v>110</v>
      </c>
      <c r="AH1789" s="144"/>
      <c r="AI1789" s="59" t="str">
        <f t="shared" si="178"/>
        <v>-</v>
      </c>
      <c r="AJ1789" s="21" t="str">
        <f t="shared" si="179"/>
        <v>-</v>
      </c>
      <c r="AK1789" s="144"/>
      <c r="AL1789" s="154"/>
      <c r="AM1789" s="154"/>
      <c r="AN1789" s="154"/>
      <c r="AO1789" s="154"/>
      <c r="AP1789" s="144"/>
    </row>
    <row r="1790" spans="9:42">
      <c r="I1790" s="144"/>
      <c r="J1790" s="154"/>
      <c r="K1790" s="154"/>
      <c r="L1790" s="144"/>
      <c r="M1790" s="144"/>
      <c r="N1790" s="144"/>
      <c r="O1790" s="144"/>
      <c r="P1790" s="144"/>
      <c r="Q1790" s="144"/>
      <c r="R1790" s="144"/>
      <c r="S1790" s="42" t="s">
        <v>7066</v>
      </c>
      <c r="T1790" s="26" t="s">
        <v>7067</v>
      </c>
      <c r="U1790" s="144"/>
      <c r="V1790" s="65"/>
      <c r="W1790" s="65"/>
      <c r="X1790" s="65"/>
      <c r="Y1790" s="65"/>
      <c r="Z1790" s="144"/>
      <c r="AA1790" s="49" t="s">
        <v>7068</v>
      </c>
      <c r="AB1790" s="144"/>
      <c r="AC1790" s="59" t="str">
        <f t="shared" si="174"/>
        <v>CELS</v>
      </c>
      <c r="AD1790" s="79" t="str">
        <f t="shared" si="175"/>
        <v>CELS-110</v>
      </c>
      <c r="AE1790" s="79" t="str">
        <f t="shared" si="176"/>
        <v>CELS-110-77</v>
      </c>
      <c r="AF1790" s="27" t="s">
        <v>7068</v>
      </c>
      <c r="AG1790" s="21" t="str">
        <f t="shared" si="177"/>
        <v>110</v>
      </c>
      <c r="AH1790" s="144"/>
      <c r="AI1790" s="59" t="str">
        <f t="shared" si="178"/>
        <v>-</v>
      </c>
      <c r="AJ1790" s="21" t="str">
        <f t="shared" si="179"/>
        <v>-</v>
      </c>
      <c r="AK1790" s="144"/>
      <c r="AL1790" s="154"/>
      <c r="AM1790" s="154"/>
      <c r="AN1790" s="154"/>
      <c r="AO1790" s="154"/>
      <c r="AP1790" s="144"/>
    </row>
    <row r="1791" spans="9:42">
      <c r="I1791" s="144"/>
      <c r="J1791" s="154"/>
      <c r="K1791" s="154"/>
      <c r="L1791" s="144"/>
      <c r="M1791" s="144"/>
      <c r="N1791" s="144"/>
      <c r="O1791" s="144"/>
      <c r="P1791" s="144"/>
      <c r="Q1791" s="144"/>
      <c r="R1791" s="144"/>
      <c r="S1791" s="42" t="s">
        <v>7069</v>
      </c>
      <c r="T1791" s="26" t="s">
        <v>7070</v>
      </c>
      <c r="U1791" s="144"/>
      <c r="V1791" s="65"/>
      <c r="W1791" s="65"/>
      <c r="X1791" s="65"/>
      <c r="Y1791" s="65"/>
      <c r="Z1791" s="144"/>
      <c r="AA1791" s="49" t="s">
        <v>7071</v>
      </c>
      <c r="AB1791" s="144"/>
      <c r="AC1791" s="59" t="str">
        <f t="shared" si="174"/>
        <v>CELS</v>
      </c>
      <c r="AD1791" s="79" t="str">
        <f t="shared" si="175"/>
        <v>CELS-110</v>
      </c>
      <c r="AE1791" s="79" t="str">
        <f t="shared" si="176"/>
        <v>CELS-110-78</v>
      </c>
      <c r="AF1791" s="27" t="s">
        <v>7071</v>
      </c>
      <c r="AG1791" s="21" t="str">
        <f t="shared" si="177"/>
        <v>110</v>
      </c>
      <c r="AH1791" s="144"/>
      <c r="AI1791" s="59" t="str">
        <f t="shared" si="178"/>
        <v>-</v>
      </c>
      <c r="AJ1791" s="21" t="str">
        <f t="shared" si="179"/>
        <v>-</v>
      </c>
      <c r="AK1791" s="144"/>
      <c r="AL1791" s="154"/>
      <c r="AM1791" s="154"/>
      <c r="AN1791" s="154"/>
      <c r="AO1791" s="154"/>
      <c r="AP1791" s="144"/>
    </row>
    <row r="1792" spans="9:42">
      <c r="I1792" s="144"/>
      <c r="J1792" s="154"/>
      <c r="K1792" s="154"/>
      <c r="L1792" s="144"/>
      <c r="M1792" s="144"/>
      <c r="N1792" s="144"/>
      <c r="O1792" s="144"/>
      <c r="P1792" s="144"/>
      <c r="Q1792" s="144"/>
      <c r="R1792" s="144"/>
      <c r="S1792" s="42" t="s">
        <v>7072</v>
      </c>
      <c r="T1792" s="26" t="s">
        <v>7073</v>
      </c>
      <c r="U1792" s="144"/>
      <c r="V1792" s="65"/>
      <c r="W1792" s="65"/>
      <c r="X1792" s="65"/>
      <c r="Y1792" s="65"/>
      <c r="Z1792" s="144"/>
      <c r="AA1792" s="49" t="s">
        <v>7074</v>
      </c>
      <c r="AB1792" s="144"/>
      <c r="AC1792" s="59" t="str">
        <f t="shared" si="174"/>
        <v>CELS</v>
      </c>
      <c r="AD1792" s="79" t="str">
        <f t="shared" si="175"/>
        <v>CELS-110</v>
      </c>
      <c r="AE1792" s="79" t="str">
        <f t="shared" si="176"/>
        <v>CELS-110-79</v>
      </c>
      <c r="AF1792" s="27" t="s">
        <v>7074</v>
      </c>
      <c r="AG1792" s="21" t="str">
        <f t="shared" si="177"/>
        <v>110</v>
      </c>
      <c r="AH1792" s="144"/>
      <c r="AI1792" s="59" t="str">
        <f t="shared" si="178"/>
        <v>-</v>
      </c>
      <c r="AJ1792" s="21" t="str">
        <f t="shared" si="179"/>
        <v>-</v>
      </c>
      <c r="AK1792" s="144"/>
      <c r="AL1792" s="154"/>
      <c r="AM1792" s="154"/>
      <c r="AN1792" s="154"/>
      <c r="AO1792" s="154"/>
      <c r="AP1792" s="144"/>
    </row>
    <row r="1793" spans="9:42">
      <c r="I1793" s="144"/>
      <c r="J1793" s="154"/>
      <c r="K1793" s="154"/>
      <c r="L1793" s="144"/>
      <c r="M1793" s="144"/>
      <c r="N1793" s="144"/>
      <c r="O1793" s="144"/>
      <c r="P1793" s="144"/>
      <c r="Q1793" s="144"/>
      <c r="R1793" s="144"/>
      <c r="S1793" s="42" t="s">
        <v>7075</v>
      </c>
      <c r="T1793" s="26" t="s">
        <v>7076</v>
      </c>
      <c r="U1793" s="144"/>
      <c r="V1793" s="65"/>
      <c r="W1793" s="65"/>
      <c r="X1793" s="65"/>
      <c r="Y1793" s="65"/>
      <c r="Z1793" s="144"/>
      <c r="AA1793" s="49" t="s">
        <v>7077</v>
      </c>
      <c r="AB1793" s="144"/>
      <c r="AC1793" s="59" t="str">
        <f t="shared" si="174"/>
        <v>CELS</v>
      </c>
      <c r="AD1793" s="79" t="str">
        <f t="shared" si="175"/>
        <v>CELS-110</v>
      </c>
      <c r="AE1793" s="79" t="str">
        <f t="shared" si="176"/>
        <v>CELS-110-80</v>
      </c>
      <c r="AF1793" s="27" t="s">
        <v>7077</v>
      </c>
      <c r="AG1793" s="21" t="str">
        <f t="shared" si="177"/>
        <v>110</v>
      </c>
      <c r="AH1793" s="144"/>
      <c r="AI1793" s="59" t="str">
        <f t="shared" si="178"/>
        <v>-</v>
      </c>
      <c r="AJ1793" s="21" t="str">
        <f t="shared" si="179"/>
        <v>-</v>
      </c>
      <c r="AK1793" s="144"/>
      <c r="AL1793" s="154"/>
      <c r="AM1793" s="154"/>
      <c r="AN1793" s="154"/>
      <c r="AO1793" s="154"/>
      <c r="AP1793" s="144"/>
    </row>
    <row r="1794" spans="9:42">
      <c r="I1794" s="144"/>
      <c r="J1794" s="154"/>
      <c r="K1794" s="154"/>
      <c r="L1794" s="144"/>
      <c r="M1794" s="144"/>
      <c r="N1794" s="144"/>
      <c r="O1794" s="144"/>
      <c r="P1794" s="144"/>
      <c r="Q1794" s="144"/>
      <c r="R1794" s="144"/>
      <c r="S1794" s="42" t="s">
        <v>7078</v>
      </c>
      <c r="T1794" s="26" t="s">
        <v>7079</v>
      </c>
      <c r="U1794" s="144"/>
      <c r="V1794" s="65"/>
      <c r="W1794" s="65"/>
      <c r="X1794" s="65"/>
      <c r="Y1794" s="65"/>
      <c r="Z1794" s="144"/>
      <c r="AA1794" s="49" t="s">
        <v>7080</v>
      </c>
      <c r="AB1794" s="144"/>
      <c r="AC1794" s="59" t="str">
        <f t="shared" si="174"/>
        <v>CELS</v>
      </c>
      <c r="AD1794" s="79" t="str">
        <f t="shared" si="175"/>
        <v>CELS-110</v>
      </c>
      <c r="AE1794" s="79" t="str">
        <f t="shared" si="176"/>
        <v>CELS-110-81</v>
      </c>
      <c r="AF1794" s="27" t="s">
        <v>7080</v>
      </c>
      <c r="AG1794" s="21" t="str">
        <f t="shared" si="177"/>
        <v>110</v>
      </c>
      <c r="AH1794" s="144"/>
      <c r="AI1794" s="59" t="str">
        <f t="shared" si="178"/>
        <v>-</v>
      </c>
      <c r="AJ1794" s="21" t="str">
        <f t="shared" si="179"/>
        <v>-</v>
      </c>
      <c r="AK1794" s="144"/>
      <c r="AL1794" s="154"/>
      <c r="AM1794" s="154"/>
      <c r="AN1794" s="154"/>
      <c r="AO1794" s="154"/>
      <c r="AP1794" s="144"/>
    </row>
    <row r="1795" spans="9:42">
      <c r="I1795" s="144"/>
      <c r="J1795" s="154"/>
      <c r="K1795" s="154"/>
      <c r="L1795" s="144"/>
      <c r="M1795" s="144"/>
      <c r="N1795" s="144"/>
      <c r="O1795" s="144"/>
      <c r="P1795" s="144"/>
      <c r="Q1795" s="144"/>
      <c r="R1795" s="144"/>
      <c r="S1795" s="42" t="s">
        <v>7081</v>
      </c>
      <c r="T1795" s="26" t="s">
        <v>7082</v>
      </c>
      <c r="U1795" s="144"/>
      <c r="V1795" s="65"/>
      <c r="W1795" s="65"/>
      <c r="X1795" s="65"/>
      <c r="Y1795" s="65"/>
      <c r="Z1795" s="144"/>
      <c r="AA1795" s="49" t="s">
        <v>7083</v>
      </c>
      <c r="AB1795" s="144"/>
      <c r="AC1795" s="59" t="str">
        <f t="shared" si="174"/>
        <v>CELS</v>
      </c>
      <c r="AD1795" s="79" t="str">
        <f t="shared" si="175"/>
        <v>CELS-110</v>
      </c>
      <c r="AE1795" s="79" t="str">
        <f t="shared" si="176"/>
        <v>CELS-110-82</v>
      </c>
      <c r="AF1795" s="27" t="s">
        <v>7083</v>
      </c>
      <c r="AG1795" s="21" t="str">
        <f t="shared" si="177"/>
        <v>110</v>
      </c>
      <c r="AH1795" s="144"/>
      <c r="AI1795" s="59" t="str">
        <f t="shared" si="178"/>
        <v>-</v>
      </c>
      <c r="AJ1795" s="21" t="str">
        <f t="shared" si="179"/>
        <v>-</v>
      </c>
      <c r="AK1795" s="144"/>
      <c r="AL1795" s="154"/>
      <c r="AM1795" s="154"/>
      <c r="AN1795" s="154"/>
      <c r="AO1795" s="154"/>
      <c r="AP1795" s="144"/>
    </row>
    <row r="1796" spans="9:42">
      <c r="I1796" s="144"/>
      <c r="J1796" s="154"/>
      <c r="K1796" s="154"/>
      <c r="L1796" s="144"/>
      <c r="M1796" s="144"/>
      <c r="N1796" s="144"/>
      <c r="O1796" s="144"/>
      <c r="P1796" s="144"/>
      <c r="Q1796" s="144"/>
      <c r="R1796" s="144"/>
      <c r="S1796" s="42" t="s">
        <v>7084</v>
      </c>
      <c r="T1796" s="26" t="s">
        <v>7085</v>
      </c>
      <c r="U1796" s="144"/>
      <c r="V1796" s="65"/>
      <c r="W1796" s="65"/>
      <c r="X1796" s="65"/>
      <c r="Y1796" s="65"/>
      <c r="Z1796" s="144"/>
      <c r="AA1796" s="49" t="s">
        <v>7086</v>
      </c>
      <c r="AB1796" s="144"/>
      <c r="AC1796" s="59" t="str">
        <f t="shared" si="174"/>
        <v>CELS</v>
      </c>
      <c r="AD1796" s="79" t="str">
        <f t="shared" si="175"/>
        <v>CELS-110</v>
      </c>
      <c r="AE1796" s="79" t="str">
        <f t="shared" si="176"/>
        <v>CELS-110-83</v>
      </c>
      <c r="AF1796" s="27" t="s">
        <v>7086</v>
      </c>
      <c r="AG1796" s="21" t="str">
        <f t="shared" si="177"/>
        <v>110</v>
      </c>
      <c r="AH1796" s="144"/>
      <c r="AI1796" s="59" t="str">
        <f t="shared" si="178"/>
        <v>-</v>
      </c>
      <c r="AJ1796" s="21" t="str">
        <f t="shared" si="179"/>
        <v>-</v>
      </c>
      <c r="AK1796" s="144"/>
      <c r="AL1796" s="154"/>
      <c r="AM1796" s="154"/>
      <c r="AN1796" s="154"/>
      <c r="AO1796" s="154"/>
      <c r="AP1796" s="144"/>
    </row>
    <row r="1797" spans="9:42">
      <c r="I1797" s="144"/>
      <c r="J1797" s="154"/>
      <c r="K1797" s="154"/>
      <c r="L1797" s="144"/>
      <c r="M1797" s="144"/>
      <c r="N1797" s="144"/>
      <c r="O1797" s="144"/>
      <c r="P1797" s="144"/>
      <c r="Q1797" s="144"/>
      <c r="R1797" s="144"/>
      <c r="S1797" s="42" t="s">
        <v>7087</v>
      </c>
      <c r="T1797" s="26" t="s">
        <v>2514</v>
      </c>
      <c r="U1797" s="144"/>
      <c r="V1797" s="65"/>
      <c r="W1797" s="65"/>
      <c r="X1797" s="65"/>
      <c r="Y1797" s="65"/>
      <c r="Z1797" s="144"/>
      <c r="AA1797" s="49" t="s">
        <v>7088</v>
      </c>
      <c r="AB1797" s="144"/>
      <c r="AC1797" s="59" t="str">
        <f t="shared" si="174"/>
        <v>CELS</v>
      </c>
      <c r="AD1797" s="79" t="str">
        <f t="shared" si="175"/>
        <v>CELS-110</v>
      </c>
      <c r="AE1797" s="79" t="str">
        <f t="shared" si="176"/>
        <v>CELS-110-84</v>
      </c>
      <c r="AF1797" s="27" t="s">
        <v>7088</v>
      </c>
      <c r="AG1797" s="21" t="str">
        <f t="shared" si="177"/>
        <v>110</v>
      </c>
      <c r="AH1797" s="144"/>
      <c r="AI1797" s="59" t="str">
        <f t="shared" si="178"/>
        <v>-</v>
      </c>
      <c r="AJ1797" s="21" t="str">
        <f t="shared" si="179"/>
        <v>-</v>
      </c>
      <c r="AK1797" s="144"/>
      <c r="AL1797" s="154"/>
      <c r="AM1797" s="154"/>
      <c r="AN1797" s="154"/>
      <c r="AO1797" s="154"/>
      <c r="AP1797" s="144"/>
    </row>
    <row r="1798" spans="9:42">
      <c r="I1798" s="144"/>
      <c r="J1798" s="154"/>
      <c r="K1798" s="154"/>
      <c r="L1798" s="144"/>
      <c r="M1798" s="144"/>
      <c r="N1798" s="144"/>
      <c r="O1798" s="144"/>
      <c r="P1798" s="144"/>
      <c r="Q1798" s="144"/>
      <c r="R1798" s="144"/>
      <c r="S1798" s="42" t="s">
        <v>7089</v>
      </c>
      <c r="T1798" s="26" t="s">
        <v>7090</v>
      </c>
      <c r="U1798" s="144"/>
      <c r="V1798" s="65"/>
      <c r="W1798" s="65"/>
      <c r="X1798" s="65"/>
      <c r="Y1798" s="65"/>
      <c r="Z1798" s="144"/>
      <c r="AA1798" s="49" t="s">
        <v>7091</v>
      </c>
      <c r="AB1798" s="144"/>
      <c r="AC1798" s="59" t="str">
        <f t="shared" ref="AC1798:AC1861" si="180">CodesFormula_1</f>
        <v>CELS</v>
      </c>
      <c r="AD1798" s="79" t="str">
        <f t="shared" ref="AD1798:AD1861" si="181">CodesFormula_2</f>
        <v>CELS-110</v>
      </c>
      <c r="AE1798" s="79" t="str">
        <f t="shared" ref="AE1798:AE1861" si="182">CodesFormula_3</f>
        <v>CELS-110-85</v>
      </c>
      <c r="AF1798" s="27" t="s">
        <v>7091</v>
      </c>
      <c r="AG1798" s="21" t="str">
        <f t="shared" ref="AG1798:AG1861" si="183">CodesFormula_4</f>
        <v>110</v>
      </c>
      <c r="AH1798" s="144"/>
      <c r="AI1798" s="59" t="str">
        <f t="shared" ref="AI1798:AI1861" si="184">CodesFormula_5</f>
        <v>-</v>
      </c>
      <c r="AJ1798" s="21" t="str">
        <f t="shared" ref="AJ1798:AJ1861" si="185">CodesFormula_6</f>
        <v>-</v>
      </c>
      <c r="AK1798" s="144"/>
      <c r="AL1798" s="154"/>
      <c r="AM1798" s="154"/>
      <c r="AN1798" s="154"/>
      <c r="AO1798" s="154"/>
      <c r="AP1798" s="144"/>
    </row>
    <row r="1799" spans="9:42">
      <c r="I1799" s="144"/>
      <c r="J1799" s="154"/>
      <c r="K1799" s="154"/>
      <c r="L1799" s="144"/>
      <c r="M1799" s="144"/>
      <c r="N1799" s="144"/>
      <c r="O1799" s="144"/>
      <c r="P1799" s="144"/>
      <c r="Q1799" s="144"/>
      <c r="R1799" s="144"/>
      <c r="S1799" s="42" t="s">
        <v>7092</v>
      </c>
      <c r="T1799" s="26" t="s">
        <v>7090</v>
      </c>
      <c r="U1799" s="144"/>
      <c r="V1799" s="65"/>
      <c r="W1799" s="65"/>
      <c r="X1799" s="65"/>
      <c r="Y1799" s="65"/>
      <c r="Z1799" s="144"/>
      <c r="AA1799" s="49" t="s">
        <v>7093</v>
      </c>
      <c r="AB1799" s="144"/>
      <c r="AC1799" s="59" t="str">
        <f t="shared" si="180"/>
        <v>CELS</v>
      </c>
      <c r="AD1799" s="79" t="str">
        <f t="shared" si="181"/>
        <v>CELS-110</v>
      </c>
      <c r="AE1799" s="79" t="str">
        <f t="shared" si="182"/>
        <v>CELS-110-86</v>
      </c>
      <c r="AF1799" s="27" t="s">
        <v>7093</v>
      </c>
      <c r="AG1799" s="21" t="str">
        <f t="shared" si="183"/>
        <v>110</v>
      </c>
      <c r="AH1799" s="144"/>
      <c r="AI1799" s="59" t="str">
        <f t="shared" si="184"/>
        <v>-</v>
      </c>
      <c r="AJ1799" s="21" t="str">
        <f t="shared" si="185"/>
        <v>-</v>
      </c>
      <c r="AK1799" s="144"/>
      <c r="AL1799" s="154"/>
      <c r="AM1799" s="154"/>
      <c r="AN1799" s="154"/>
      <c r="AO1799" s="154"/>
      <c r="AP1799" s="144"/>
    </row>
    <row r="1800" spans="9:42">
      <c r="I1800" s="144"/>
      <c r="J1800" s="154"/>
      <c r="K1800" s="154"/>
      <c r="L1800" s="144"/>
      <c r="M1800" s="144"/>
      <c r="N1800" s="144"/>
      <c r="O1800" s="144"/>
      <c r="P1800" s="144"/>
      <c r="Q1800" s="144"/>
      <c r="R1800" s="144"/>
      <c r="S1800" s="42" t="s">
        <v>7094</v>
      </c>
      <c r="T1800" s="26" t="s">
        <v>7095</v>
      </c>
      <c r="U1800" s="144"/>
      <c r="V1800" s="65"/>
      <c r="W1800" s="65"/>
      <c r="X1800" s="65"/>
      <c r="Y1800" s="65"/>
      <c r="Z1800" s="144"/>
      <c r="AA1800" s="49" t="s">
        <v>7096</v>
      </c>
      <c r="AB1800" s="144"/>
      <c r="AC1800" s="59" t="str">
        <f t="shared" si="180"/>
        <v>CELS</v>
      </c>
      <c r="AD1800" s="79" t="str">
        <f t="shared" si="181"/>
        <v>CELS-110</v>
      </c>
      <c r="AE1800" s="79" t="str">
        <f t="shared" si="182"/>
        <v>CELS-110-87</v>
      </c>
      <c r="AF1800" s="27" t="s">
        <v>7096</v>
      </c>
      <c r="AG1800" s="21" t="str">
        <f t="shared" si="183"/>
        <v>110</v>
      </c>
      <c r="AH1800" s="144"/>
      <c r="AI1800" s="59" t="str">
        <f t="shared" si="184"/>
        <v>-</v>
      </c>
      <c r="AJ1800" s="21" t="str">
        <f t="shared" si="185"/>
        <v>-</v>
      </c>
      <c r="AK1800" s="144"/>
      <c r="AL1800" s="154"/>
      <c r="AM1800" s="154"/>
      <c r="AN1800" s="154"/>
      <c r="AO1800" s="154"/>
      <c r="AP1800" s="144"/>
    </row>
    <row r="1801" spans="9:42">
      <c r="I1801" s="144"/>
      <c r="J1801" s="154"/>
      <c r="K1801" s="154"/>
      <c r="L1801" s="144"/>
      <c r="M1801" s="144"/>
      <c r="N1801" s="144"/>
      <c r="O1801" s="144"/>
      <c r="P1801" s="144"/>
      <c r="Q1801" s="144"/>
      <c r="R1801" s="144"/>
      <c r="S1801" s="42" t="s">
        <v>7097</v>
      </c>
      <c r="T1801" s="26" t="s">
        <v>7098</v>
      </c>
      <c r="U1801" s="144"/>
      <c r="V1801" s="65"/>
      <c r="W1801" s="65"/>
      <c r="X1801" s="65"/>
      <c r="Y1801" s="65"/>
      <c r="Z1801" s="144"/>
      <c r="AA1801" s="49" t="s">
        <v>7099</v>
      </c>
      <c r="AB1801" s="144"/>
      <c r="AC1801" s="59" t="str">
        <f t="shared" si="180"/>
        <v>CELS</v>
      </c>
      <c r="AD1801" s="79" t="str">
        <f t="shared" si="181"/>
        <v>CELS-110</v>
      </c>
      <c r="AE1801" s="79" t="str">
        <f t="shared" si="182"/>
        <v>CELS-110-88</v>
      </c>
      <c r="AF1801" s="27" t="s">
        <v>7099</v>
      </c>
      <c r="AG1801" s="21" t="str">
        <f t="shared" si="183"/>
        <v>110</v>
      </c>
      <c r="AH1801" s="144"/>
      <c r="AI1801" s="59" t="str">
        <f t="shared" si="184"/>
        <v>-</v>
      </c>
      <c r="AJ1801" s="21" t="str">
        <f t="shared" si="185"/>
        <v>-</v>
      </c>
      <c r="AK1801" s="144"/>
      <c r="AL1801" s="154"/>
      <c r="AM1801" s="154"/>
      <c r="AN1801" s="154"/>
      <c r="AO1801" s="154"/>
      <c r="AP1801" s="144"/>
    </row>
    <row r="1802" spans="9:42">
      <c r="I1802" s="144"/>
      <c r="J1802" s="154"/>
      <c r="K1802" s="154"/>
      <c r="L1802" s="144"/>
      <c r="M1802" s="144"/>
      <c r="N1802" s="144"/>
      <c r="O1802" s="144"/>
      <c r="P1802" s="144"/>
      <c r="Q1802" s="144"/>
      <c r="R1802" s="144"/>
      <c r="S1802" s="42" t="s">
        <v>7100</v>
      </c>
      <c r="T1802" s="26" t="s">
        <v>7101</v>
      </c>
      <c r="U1802" s="144"/>
      <c r="V1802" s="65"/>
      <c r="W1802" s="65"/>
      <c r="X1802" s="65"/>
      <c r="Y1802" s="65"/>
      <c r="Z1802" s="144"/>
      <c r="AA1802" s="49" t="s">
        <v>7102</v>
      </c>
      <c r="AB1802" s="144"/>
      <c r="AC1802" s="59" t="str">
        <f t="shared" si="180"/>
        <v>CELS</v>
      </c>
      <c r="AD1802" s="79" t="str">
        <f t="shared" si="181"/>
        <v>CELS-110</v>
      </c>
      <c r="AE1802" s="79" t="str">
        <f t="shared" si="182"/>
        <v>CELS-110-89</v>
      </c>
      <c r="AF1802" s="27" t="s">
        <v>7102</v>
      </c>
      <c r="AG1802" s="21" t="str">
        <f t="shared" si="183"/>
        <v>110</v>
      </c>
      <c r="AH1802" s="144"/>
      <c r="AI1802" s="59" t="str">
        <f t="shared" si="184"/>
        <v>-</v>
      </c>
      <c r="AJ1802" s="21" t="str">
        <f t="shared" si="185"/>
        <v>-</v>
      </c>
      <c r="AK1802" s="144"/>
      <c r="AL1802" s="154"/>
      <c r="AM1802" s="154"/>
      <c r="AN1802" s="154"/>
      <c r="AO1802" s="154"/>
      <c r="AP1802" s="144"/>
    </row>
    <row r="1803" spans="9:42">
      <c r="I1803" s="144"/>
      <c r="J1803" s="154"/>
      <c r="K1803" s="154"/>
      <c r="L1803" s="144"/>
      <c r="M1803" s="144"/>
      <c r="N1803" s="144"/>
      <c r="O1803" s="144"/>
      <c r="P1803" s="144"/>
      <c r="Q1803" s="144"/>
      <c r="R1803" s="144"/>
      <c r="S1803" s="42" t="s">
        <v>7103</v>
      </c>
      <c r="T1803" s="26" t="s">
        <v>7104</v>
      </c>
      <c r="U1803" s="144"/>
      <c r="V1803" s="65"/>
      <c r="W1803" s="65"/>
      <c r="X1803" s="65"/>
      <c r="Y1803" s="65"/>
      <c r="Z1803" s="144"/>
      <c r="AA1803" s="49" t="s">
        <v>7105</v>
      </c>
      <c r="AB1803" s="144"/>
      <c r="AC1803" s="59" t="str">
        <f t="shared" si="180"/>
        <v>CELS</v>
      </c>
      <c r="AD1803" s="79" t="str">
        <f t="shared" si="181"/>
        <v>CELS-110</v>
      </c>
      <c r="AE1803" s="79" t="str">
        <f t="shared" si="182"/>
        <v>CELS-110-90</v>
      </c>
      <c r="AF1803" s="27" t="s">
        <v>7105</v>
      </c>
      <c r="AG1803" s="21" t="str">
        <f t="shared" si="183"/>
        <v>110</v>
      </c>
      <c r="AH1803" s="144"/>
      <c r="AI1803" s="59" t="str">
        <f t="shared" si="184"/>
        <v>-</v>
      </c>
      <c r="AJ1803" s="21" t="str">
        <f t="shared" si="185"/>
        <v>-</v>
      </c>
      <c r="AK1803" s="144"/>
      <c r="AL1803" s="154"/>
      <c r="AM1803" s="154"/>
      <c r="AN1803" s="154"/>
      <c r="AO1803" s="154"/>
      <c r="AP1803" s="144"/>
    </row>
    <row r="1804" spans="9:42">
      <c r="I1804" s="144"/>
      <c r="J1804" s="154"/>
      <c r="K1804" s="154"/>
      <c r="L1804" s="144"/>
      <c r="M1804" s="144"/>
      <c r="N1804" s="144"/>
      <c r="O1804" s="144"/>
      <c r="P1804" s="144"/>
      <c r="Q1804" s="144"/>
      <c r="R1804" s="144"/>
      <c r="S1804" s="42" t="s">
        <v>7106</v>
      </c>
      <c r="T1804" s="26" t="s">
        <v>7107</v>
      </c>
      <c r="U1804" s="144"/>
      <c r="V1804" s="65"/>
      <c r="W1804" s="65"/>
      <c r="X1804" s="65"/>
      <c r="Y1804" s="65"/>
      <c r="Z1804" s="144"/>
      <c r="AA1804" s="49" t="s">
        <v>7108</v>
      </c>
      <c r="AB1804" s="144"/>
      <c r="AC1804" s="59" t="str">
        <f t="shared" si="180"/>
        <v>CELS</v>
      </c>
      <c r="AD1804" s="79" t="str">
        <f t="shared" si="181"/>
        <v>CELS-110</v>
      </c>
      <c r="AE1804" s="79" t="str">
        <f t="shared" si="182"/>
        <v>CELS-110-91</v>
      </c>
      <c r="AF1804" s="27" t="s">
        <v>7108</v>
      </c>
      <c r="AG1804" s="21" t="str">
        <f t="shared" si="183"/>
        <v>110</v>
      </c>
      <c r="AH1804" s="144"/>
      <c r="AI1804" s="59" t="str">
        <f t="shared" si="184"/>
        <v>-</v>
      </c>
      <c r="AJ1804" s="21" t="str">
        <f t="shared" si="185"/>
        <v>-</v>
      </c>
      <c r="AK1804" s="144"/>
      <c r="AL1804" s="154"/>
      <c r="AM1804" s="154"/>
      <c r="AN1804" s="154"/>
      <c r="AO1804" s="154"/>
      <c r="AP1804" s="144"/>
    </row>
    <row r="1805" spans="9:42">
      <c r="I1805" s="144"/>
      <c r="J1805" s="154"/>
      <c r="K1805" s="154"/>
      <c r="L1805" s="144"/>
      <c r="M1805" s="144"/>
      <c r="N1805" s="144"/>
      <c r="O1805" s="144"/>
      <c r="P1805" s="144"/>
      <c r="Q1805" s="144"/>
      <c r="R1805" s="144"/>
      <c r="S1805" s="42" t="s">
        <v>7109</v>
      </c>
      <c r="T1805" s="26" t="s">
        <v>7110</v>
      </c>
      <c r="U1805" s="144"/>
      <c r="V1805" s="65"/>
      <c r="W1805" s="65"/>
      <c r="X1805" s="65"/>
      <c r="Y1805" s="65"/>
      <c r="Z1805" s="144"/>
      <c r="AA1805" s="49" t="s">
        <v>7111</v>
      </c>
      <c r="AB1805" s="144"/>
      <c r="AC1805" s="59" t="str">
        <f t="shared" si="180"/>
        <v>CELS</v>
      </c>
      <c r="AD1805" s="79" t="str">
        <f t="shared" si="181"/>
        <v>CELS-110</v>
      </c>
      <c r="AE1805" s="79" t="str">
        <f t="shared" si="182"/>
        <v>CELS-110-92</v>
      </c>
      <c r="AF1805" s="27" t="s">
        <v>7111</v>
      </c>
      <c r="AG1805" s="21" t="str">
        <f t="shared" si="183"/>
        <v>110</v>
      </c>
      <c r="AH1805" s="144"/>
      <c r="AI1805" s="59" t="str">
        <f t="shared" si="184"/>
        <v>-</v>
      </c>
      <c r="AJ1805" s="21" t="str">
        <f t="shared" si="185"/>
        <v>-</v>
      </c>
      <c r="AK1805" s="144"/>
      <c r="AL1805" s="154"/>
      <c r="AM1805" s="154"/>
      <c r="AN1805" s="154"/>
      <c r="AO1805" s="154"/>
      <c r="AP1805" s="144"/>
    </row>
    <row r="1806" spans="9:42">
      <c r="I1806" s="144"/>
      <c r="J1806" s="154"/>
      <c r="K1806" s="154"/>
      <c r="L1806" s="144"/>
      <c r="M1806" s="144"/>
      <c r="N1806" s="144"/>
      <c r="O1806" s="144"/>
      <c r="P1806" s="144"/>
      <c r="Q1806" s="144"/>
      <c r="R1806" s="144"/>
      <c r="S1806" s="42" t="s">
        <v>7112</v>
      </c>
      <c r="T1806" s="26" t="s">
        <v>7113</v>
      </c>
      <c r="U1806" s="144"/>
      <c r="V1806" s="65"/>
      <c r="W1806" s="65"/>
      <c r="X1806" s="65"/>
      <c r="Y1806" s="65"/>
      <c r="Z1806" s="144"/>
      <c r="AA1806" s="49" t="s">
        <v>7114</v>
      </c>
      <c r="AB1806" s="144"/>
      <c r="AC1806" s="59" t="str">
        <f t="shared" si="180"/>
        <v>CELS</v>
      </c>
      <c r="AD1806" s="79" t="str">
        <f t="shared" si="181"/>
        <v>CELS-110</v>
      </c>
      <c r="AE1806" s="79" t="str">
        <f t="shared" si="182"/>
        <v>CELS-110-93</v>
      </c>
      <c r="AF1806" s="27" t="s">
        <v>7114</v>
      </c>
      <c r="AG1806" s="21" t="str">
        <f t="shared" si="183"/>
        <v>110</v>
      </c>
      <c r="AH1806" s="144"/>
      <c r="AI1806" s="59" t="str">
        <f t="shared" si="184"/>
        <v>-</v>
      </c>
      <c r="AJ1806" s="21" t="str">
        <f t="shared" si="185"/>
        <v>-</v>
      </c>
      <c r="AK1806" s="144"/>
      <c r="AL1806" s="154"/>
      <c r="AM1806" s="154"/>
      <c r="AN1806" s="154"/>
      <c r="AO1806" s="154"/>
      <c r="AP1806" s="144"/>
    </row>
    <row r="1807" spans="9:42">
      <c r="I1807" s="144"/>
      <c r="J1807" s="154"/>
      <c r="K1807" s="154"/>
      <c r="L1807" s="144"/>
      <c r="M1807" s="144"/>
      <c r="N1807" s="144"/>
      <c r="O1807" s="144"/>
      <c r="P1807" s="144"/>
      <c r="Q1807" s="144"/>
      <c r="R1807" s="144"/>
      <c r="S1807" s="42" t="s">
        <v>7115</v>
      </c>
      <c r="T1807" s="26" t="s">
        <v>7116</v>
      </c>
      <c r="U1807" s="144"/>
      <c r="V1807" s="65"/>
      <c r="W1807" s="65"/>
      <c r="X1807" s="65"/>
      <c r="Y1807" s="65"/>
      <c r="Z1807" s="144"/>
      <c r="AA1807" s="49" t="s">
        <v>7117</v>
      </c>
      <c r="AB1807" s="144"/>
      <c r="AC1807" s="59" t="str">
        <f t="shared" si="180"/>
        <v>CELS</v>
      </c>
      <c r="AD1807" s="79" t="str">
        <f t="shared" si="181"/>
        <v>CELS-110</v>
      </c>
      <c r="AE1807" s="79" t="str">
        <f t="shared" si="182"/>
        <v>CELS-110-94</v>
      </c>
      <c r="AF1807" s="27" t="s">
        <v>7117</v>
      </c>
      <c r="AG1807" s="21" t="str">
        <f t="shared" si="183"/>
        <v>110</v>
      </c>
      <c r="AH1807" s="144"/>
      <c r="AI1807" s="59" t="str">
        <f t="shared" si="184"/>
        <v>-</v>
      </c>
      <c r="AJ1807" s="21" t="str">
        <f t="shared" si="185"/>
        <v>-</v>
      </c>
      <c r="AK1807" s="144"/>
      <c r="AL1807" s="154"/>
      <c r="AM1807" s="154"/>
      <c r="AN1807" s="154"/>
      <c r="AO1807" s="154"/>
      <c r="AP1807" s="144"/>
    </row>
    <row r="1808" spans="9:42">
      <c r="I1808" s="144"/>
      <c r="J1808" s="154"/>
      <c r="K1808" s="154"/>
      <c r="L1808" s="144"/>
      <c r="M1808" s="144"/>
      <c r="N1808" s="144"/>
      <c r="O1808" s="144"/>
      <c r="P1808" s="144"/>
      <c r="Q1808" s="144"/>
      <c r="R1808" s="144"/>
      <c r="S1808" s="42" t="s">
        <v>7118</v>
      </c>
      <c r="T1808" s="26" t="s">
        <v>7119</v>
      </c>
      <c r="U1808" s="144"/>
      <c r="V1808" s="65"/>
      <c r="W1808" s="65"/>
      <c r="X1808" s="65"/>
      <c r="Y1808" s="65"/>
      <c r="Z1808" s="144"/>
      <c r="AA1808" s="49" t="s">
        <v>7120</v>
      </c>
      <c r="AB1808" s="144"/>
      <c r="AC1808" s="59" t="str">
        <f t="shared" si="180"/>
        <v>CELS</v>
      </c>
      <c r="AD1808" s="79" t="str">
        <f t="shared" si="181"/>
        <v>CELS-110</v>
      </c>
      <c r="AE1808" s="79" t="str">
        <f t="shared" si="182"/>
        <v>CELS-110-95</v>
      </c>
      <c r="AF1808" s="27" t="s">
        <v>7120</v>
      </c>
      <c r="AG1808" s="21" t="str">
        <f t="shared" si="183"/>
        <v>110</v>
      </c>
      <c r="AH1808" s="144"/>
      <c r="AI1808" s="59" t="str">
        <f t="shared" si="184"/>
        <v>-</v>
      </c>
      <c r="AJ1808" s="21" t="str">
        <f t="shared" si="185"/>
        <v>-</v>
      </c>
      <c r="AK1808" s="144"/>
      <c r="AL1808" s="154"/>
      <c r="AM1808" s="154"/>
      <c r="AN1808" s="154"/>
      <c r="AO1808" s="154"/>
      <c r="AP1808" s="144"/>
    </row>
    <row r="1809" spans="9:42">
      <c r="I1809" s="144"/>
      <c r="J1809" s="154"/>
      <c r="K1809" s="154"/>
      <c r="L1809" s="144"/>
      <c r="M1809" s="144"/>
      <c r="N1809" s="144"/>
      <c r="O1809" s="144"/>
      <c r="P1809" s="144"/>
      <c r="Q1809" s="144"/>
      <c r="R1809" s="144"/>
      <c r="S1809" s="42" t="s">
        <v>7121</v>
      </c>
      <c r="T1809" s="26" t="s">
        <v>7122</v>
      </c>
      <c r="U1809" s="144"/>
      <c r="V1809" s="65"/>
      <c r="W1809" s="65"/>
      <c r="X1809" s="65"/>
      <c r="Y1809" s="65"/>
      <c r="Z1809" s="144"/>
      <c r="AA1809" s="49" t="s">
        <v>7123</v>
      </c>
      <c r="AB1809" s="144"/>
      <c r="AC1809" s="59" t="str">
        <f t="shared" si="180"/>
        <v>CELS</v>
      </c>
      <c r="AD1809" s="79" t="str">
        <f t="shared" si="181"/>
        <v>CELS-110</v>
      </c>
      <c r="AE1809" s="79" t="str">
        <f t="shared" si="182"/>
        <v>CELS-110-96</v>
      </c>
      <c r="AF1809" s="27" t="s">
        <v>7123</v>
      </c>
      <c r="AG1809" s="21" t="str">
        <f t="shared" si="183"/>
        <v>110</v>
      </c>
      <c r="AH1809" s="144"/>
      <c r="AI1809" s="59" t="str">
        <f t="shared" si="184"/>
        <v>-</v>
      </c>
      <c r="AJ1809" s="21" t="str">
        <f t="shared" si="185"/>
        <v>-</v>
      </c>
      <c r="AK1809" s="144"/>
      <c r="AL1809" s="154"/>
      <c r="AM1809" s="154"/>
      <c r="AN1809" s="154"/>
      <c r="AO1809" s="154"/>
      <c r="AP1809" s="144"/>
    </row>
    <row r="1810" spans="9:42">
      <c r="I1810" s="144"/>
      <c r="J1810" s="154"/>
      <c r="K1810" s="154"/>
      <c r="L1810" s="144"/>
      <c r="M1810" s="144"/>
      <c r="N1810" s="144"/>
      <c r="O1810" s="144"/>
      <c r="P1810" s="144"/>
      <c r="Q1810" s="144"/>
      <c r="R1810" s="144"/>
      <c r="S1810" s="42" t="s">
        <v>7124</v>
      </c>
      <c r="T1810" s="26" t="s">
        <v>1336</v>
      </c>
      <c r="U1810" s="144"/>
      <c r="V1810" s="65"/>
      <c r="W1810" s="65"/>
      <c r="X1810" s="65"/>
      <c r="Y1810" s="65"/>
      <c r="Z1810" s="144"/>
      <c r="AA1810" s="49" t="s">
        <v>7125</v>
      </c>
      <c r="AB1810" s="144"/>
      <c r="AC1810" s="59" t="str">
        <f t="shared" si="180"/>
        <v>CELS</v>
      </c>
      <c r="AD1810" s="79" t="str">
        <f t="shared" si="181"/>
        <v>CELS-110</v>
      </c>
      <c r="AE1810" s="79" t="str">
        <f t="shared" si="182"/>
        <v>CELS-110-97</v>
      </c>
      <c r="AF1810" s="27" t="s">
        <v>7125</v>
      </c>
      <c r="AG1810" s="21" t="str">
        <f t="shared" si="183"/>
        <v>110</v>
      </c>
      <c r="AH1810" s="144"/>
      <c r="AI1810" s="59" t="str">
        <f t="shared" si="184"/>
        <v>-</v>
      </c>
      <c r="AJ1810" s="21" t="str">
        <f t="shared" si="185"/>
        <v>-</v>
      </c>
      <c r="AK1810" s="144"/>
      <c r="AL1810" s="154"/>
      <c r="AM1810" s="154"/>
      <c r="AN1810" s="154"/>
      <c r="AO1810" s="154"/>
      <c r="AP1810" s="144"/>
    </row>
    <row r="1811" spans="9:42">
      <c r="I1811" s="144"/>
      <c r="J1811" s="154"/>
      <c r="K1811" s="154"/>
      <c r="L1811" s="144"/>
      <c r="M1811" s="144"/>
      <c r="N1811" s="144"/>
      <c r="O1811" s="144"/>
      <c r="P1811" s="144"/>
      <c r="Q1811" s="144"/>
      <c r="R1811" s="144"/>
      <c r="S1811" s="42" t="s">
        <v>7126</v>
      </c>
      <c r="T1811" s="26" t="s">
        <v>7127</v>
      </c>
      <c r="U1811" s="144"/>
      <c r="V1811" s="65"/>
      <c r="W1811" s="65"/>
      <c r="X1811" s="65"/>
      <c r="Y1811" s="65"/>
      <c r="Z1811" s="144"/>
      <c r="AA1811" s="49" t="s">
        <v>7128</v>
      </c>
      <c r="AB1811" s="144"/>
      <c r="AC1811" s="59" t="str">
        <f t="shared" si="180"/>
        <v>CELS</v>
      </c>
      <c r="AD1811" s="79" t="str">
        <f t="shared" si="181"/>
        <v>CELS-110</v>
      </c>
      <c r="AE1811" s="79" t="str">
        <f t="shared" si="182"/>
        <v>CELS-110-98</v>
      </c>
      <c r="AF1811" s="27" t="s">
        <v>7128</v>
      </c>
      <c r="AG1811" s="21" t="str">
        <f t="shared" si="183"/>
        <v>110</v>
      </c>
      <c r="AH1811" s="144"/>
      <c r="AI1811" s="59" t="str">
        <f t="shared" si="184"/>
        <v>-</v>
      </c>
      <c r="AJ1811" s="21" t="str">
        <f t="shared" si="185"/>
        <v>-</v>
      </c>
      <c r="AK1811" s="144"/>
      <c r="AL1811" s="154"/>
      <c r="AM1811" s="154"/>
      <c r="AN1811" s="154"/>
      <c r="AO1811" s="154"/>
      <c r="AP1811" s="144"/>
    </row>
    <row r="1812" spans="9:42">
      <c r="I1812" s="144"/>
      <c r="J1812" s="154"/>
      <c r="K1812" s="154"/>
      <c r="L1812" s="144"/>
      <c r="M1812" s="144"/>
      <c r="N1812" s="144"/>
      <c r="O1812" s="144"/>
      <c r="P1812" s="144"/>
      <c r="Q1812" s="144"/>
      <c r="R1812" s="144"/>
      <c r="S1812" s="42" t="s">
        <v>7129</v>
      </c>
      <c r="T1812" s="26" t="s">
        <v>7130</v>
      </c>
      <c r="U1812" s="144"/>
      <c r="V1812" s="65"/>
      <c r="W1812" s="65"/>
      <c r="X1812" s="65"/>
      <c r="Y1812" s="65"/>
      <c r="Z1812" s="144"/>
      <c r="AA1812" s="49" t="s">
        <v>7131</v>
      </c>
      <c r="AB1812" s="144"/>
      <c r="AC1812" s="59" t="str">
        <f t="shared" si="180"/>
        <v>CELS</v>
      </c>
      <c r="AD1812" s="79" t="str">
        <f t="shared" si="181"/>
        <v>CELS-110</v>
      </c>
      <c r="AE1812" s="79" t="str">
        <f t="shared" si="182"/>
        <v>CELS-110-99</v>
      </c>
      <c r="AF1812" s="27" t="s">
        <v>7131</v>
      </c>
      <c r="AG1812" s="21" t="str">
        <f t="shared" si="183"/>
        <v>110</v>
      </c>
      <c r="AH1812" s="144"/>
      <c r="AI1812" s="59" t="str">
        <f t="shared" si="184"/>
        <v>-</v>
      </c>
      <c r="AJ1812" s="21" t="str">
        <f t="shared" si="185"/>
        <v>-</v>
      </c>
      <c r="AK1812" s="144"/>
      <c r="AL1812" s="154"/>
      <c r="AM1812" s="154"/>
      <c r="AN1812" s="154"/>
      <c r="AO1812" s="154"/>
      <c r="AP1812" s="144"/>
    </row>
    <row r="1813" spans="9:42">
      <c r="I1813" s="144"/>
      <c r="J1813" s="154"/>
      <c r="K1813" s="154"/>
      <c r="L1813" s="144"/>
      <c r="M1813" s="144"/>
      <c r="N1813" s="144"/>
      <c r="O1813" s="144"/>
      <c r="P1813" s="144"/>
      <c r="Q1813" s="144"/>
      <c r="R1813" s="144"/>
      <c r="S1813" s="42" t="s">
        <v>7132</v>
      </c>
      <c r="T1813" s="26" t="s">
        <v>7133</v>
      </c>
      <c r="U1813" s="144"/>
      <c r="V1813" s="65"/>
      <c r="W1813" s="65"/>
      <c r="X1813" s="65"/>
      <c r="Y1813" s="65"/>
      <c r="Z1813" s="144"/>
      <c r="AA1813" s="49" t="s">
        <v>7134</v>
      </c>
      <c r="AB1813" s="144"/>
      <c r="AC1813" s="59" t="str">
        <f t="shared" si="180"/>
        <v>CELS</v>
      </c>
      <c r="AD1813" s="79" t="str">
        <f t="shared" si="181"/>
        <v>CELS-110</v>
      </c>
      <c r="AE1813" s="79" t="str">
        <f t="shared" si="182"/>
        <v>CELS-110-100</v>
      </c>
      <c r="AF1813" s="27" t="s">
        <v>7134</v>
      </c>
      <c r="AG1813" s="21" t="str">
        <f t="shared" si="183"/>
        <v>110</v>
      </c>
      <c r="AH1813" s="144"/>
      <c r="AI1813" s="59" t="str">
        <f t="shared" si="184"/>
        <v>-</v>
      </c>
      <c r="AJ1813" s="21" t="str">
        <f t="shared" si="185"/>
        <v>-</v>
      </c>
      <c r="AK1813" s="144"/>
      <c r="AL1813" s="154"/>
      <c r="AM1813" s="154"/>
      <c r="AN1813" s="154"/>
      <c r="AO1813" s="154"/>
      <c r="AP1813" s="144"/>
    </row>
    <row r="1814" spans="9:42">
      <c r="I1814" s="144"/>
      <c r="J1814" s="154"/>
      <c r="K1814" s="154"/>
      <c r="L1814" s="144"/>
      <c r="M1814" s="144"/>
      <c r="N1814" s="144"/>
      <c r="O1814" s="144"/>
      <c r="P1814" s="144"/>
      <c r="Q1814" s="144"/>
      <c r="R1814" s="144"/>
      <c r="S1814" s="42" t="s">
        <v>7135</v>
      </c>
      <c r="T1814" s="26" t="s">
        <v>7136</v>
      </c>
      <c r="U1814" s="144"/>
      <c r="V1814" s="65"/>
      <c r="W1814" s="65"/>
      <c r="X1814" s="65"/>
      <c r="Y1814" s="65"/>
      <c r="Z1814" s="144"/>
      <c r="AA1814" s="49" t="s">
        <v>7137</v>
      </c>
      <c r="AB1814" s="144"/>
      <c r="AC1814" s="59" t="str">
        <f t="shared" si="180"/>
        <v>CELS</v>
      </c>
      <c r="AD1814" s="79" t="str">
        <f t="shared" si="181"/>
        <v>CELS-110</v>
      </c>
      <c r="AE1814" s="79" t="str">
        <f t="shared" si="182"/>
        <v>CELS-110-101</v>
      </c>
      <c r="AF1814" s="27" t="s">
        <v>7137</v>
      </c>
      <c r="AG1814" s="21" t="str">
        <f t="shared" si="183"/>
        <v>110</v>
      </c>
      <c r="AH1814" s="144"/>
      <c r="AI1814" s="59" t="str">
        <f t="shared" si="184"/>
        <v>-</v>
      </c>
      <c r="AJ1814" s="21" t="str">
        <f t="shared" si="185"/>
        <v>-</v>
      </c>
      <c r="AK1814" s="144"/>
      <c r="AL1814" s="154"/>
      <c r="AM1814" s="154"/>
      <c r="AN1814" s="154"/>
      <c r="AO1814" s="154"/>
      <c r="AP1814" s="144"/>
    </row>
    <row r="1815" spans="9:42">
      <c r="I1815" s="144"/>
      <c r="J1815" s="154"/>
      <c r="K1815" s="154"/>
      <c r="L1815" s="144"/>
      <c r="M1815" s="144"/>
      <c r="N1815" s="144"/>
      <c r="O1815" s="144"/>
      <c r="P1815" s="144"/>
      <c r="Q1815" s="144"/>
      <c r="R1815" s="144"/>
      <c r="S1815" s="42" t="s">
        <v>7138</v>
      </c>
      <c r="T1815" s="26" t="s">
        <v>7139</v>
      </c>
      <c r="U1815" s="144"/>
      <c r="V1815" s="65"/>
      <c r="W1815" s="65"/>
      <c r="X1815" s="65"/>
      <c r="Y1815" s="65"/>
      <c r="Z1815" s="144"/>
      <c r="AA1815" s="49" t="s">
        <v>7140</v>
      </c>
      <c r="AB1815" s="144"/>
      <c r="AC1815" s="59" t="str">
        <f t="shared" si="180"/>
        <v>CELS</v>
      </c>
      <c r="AD1815" s="79" t="str">
        <f t="shared" si="181"/>
        <v>CELS-110</v>
      </c>
      <c r="AE1815" s="79" t="str">
        <f t="shared" si="182"/>
        <v>CELS-110-102</v>
      </c>
      <c r="AF1815" s="27" t="s">
        <v>7140</v>
      </c>
      <c r="AG1815" s="21" t="str">
        <f t="shared" si="183"/>
        <v>110</v>
      </c>
      <c r="AH1815" s="144"/>
      <c r="AI1815" s="59" t="str">
        <f t="shared" si="184"/>
        <v>-</v>
      </c>
      <c r="AJ1815" s="21" t="str">
        <f t="shared" si="185"/>
        <v>-</v>
      </c>
      <c r="AK1815" s="144"/>
      <c r="AL1815" s="154"/>
      <c r="AM1815" s="154"/>
      <c r="AN1815" s="154"/>
      <c r="AO1815" s="154"/>
      <c r="AP1815" s="144"/>
    </row>
    <row r="1816" spans="9:42">
      <c r="I1816" s="144"/>
      <c r="J1816" s="154"/>
      <c r="K1816" s="154"/>
      <c r="L1816" s="144"/>
      <c r="M1816" s="144"/>
      <c r="N1816" s="144"/>
      <c r="O1816" s="144"/>
      <c r="P1816" s="144"/>
      <c r="Q1816" s="144"/>
      <c r="R1816" s="144"/>
      <c r="S1816" s="42" t="s">
        <v>7141</v>
      </c>
      <c r="T1816" s="26" t="s">
        <v>7142</v>
      </c>
      <c r="U1816" s="144"/>
      <c r="V1816" s="65"/>
      <c r="W1816" s="65"/>
      <c r="X1816" s="65"/>
      <c r="Y1816" s="65"/>
      <c r="Z1816" s="144"/>
      <c r="AA1816" s="49" t="s">
        <v>7143</v>
      </c>
      <c r="AB1816" s="144"/>
      <c r="AC1816" s="59" t="str">
        <f t="shared" si="180"/>
        <v>CELS</v>
      </c>
      <c r="AD1816" s="79" t="str">
        <f t="shared" si="181"/>
        <v>CELS-110</v>
      </c>
      <c r="AE1816" s="79" t="str">
        <f t="shared" si="182"/>
        <v>CELS-110-103</v>
      </c>
      <c r="AF1816" s="27" t="s">
        <v>7143</v>
      </c>
      <c r="AG1816" s="21" t="str">
        <f t="shared" si="183"/>
        <v>110</v>
      </c>
      <c r="AH1816" s="144"/>
      <c r="AI1816" s="59" t="str">
        <f t="shared" si="184"/>
        <v>-</v>
      </c>
      <c r="AJ1816" s="21" t="str">
        <f t="shared" si="185"/>
        <v>-</v>
      </c>
      <c r="AK1816" s="144"/>
      <c r="AL1816" s="154"/>
      <c r="AM1816" s="154"/>
      <c r="AN1816" s="154"/>
      <c r="AO1816" s="154"/>
      <c r="AP1816" s="144"/>
    </row>
    <row r="1817" spans="9:42">
      <c r="I1817" s="144"/>
      <c r="J1817" s="154"/>
      <c r="K1817" s="154"/>
      <c r="L1817" s="144"/>
      <c r="M1817" s="144"/>
      <c r="N1817" s="144"/>
      <c r="O1817" s="144"/>
      <c r="P1817" s="144"/>
      <c r="Q1817" s="144"/>
      <c r="R1817" s="144"/>
      <c r="S1817" s="42" t="s">
        <v>7144</v>
      </c>
      <c r="T1817" s="26" t="s">
        <v>7145</v>
      </c>
      <c r="U1817" s="144"/>
      <c r="V1817" s="65"/>
      <c r="W1817" s="65"/>
      <c r="X1817" s="65"/>
      <c r="Y1817" s="65"/>
      <c r="Z1817" s="144"/>
      <c r="AA1817" s="49" t="s">
        <v>7146</v>
      </c>
      <c r="AB1817" s="144"/>
      <c r="AC1817" s="59" t="str">
        <f t="shared" si="180"/>
        <v>CELS</v>
      </c>
      <c r="AD1817" s="79" t="str">
        <f t="shared" si="181"/>
        <v>CELS-110</v>
      </c>
      <c r="AE1817" s="79" t="str">
        <f t="shared" si="182"/>
        <v>CELS-110-104</v>
      </c>
      <c r="AF1817" s="27" t="s">
        <v>7146</v>
      </c>
      <c r="AG1817" s="21" t="str">
        <f t="shared" si="183"/>
        <v>110</v>
      </c>
      <c r="AH1817" s="144"/>
      <c r="AI1817" s="59" t="str">
        <f t="shared" si="184"/>
        <v>-</v>
      </c>
      <c r="AJ1817" s="21" t="str">
        <f t="shared" si="185"/>
        <v>-</v>
      </c>
      <c r="AK1817" s="144"/>
      <c r="AL1817" s="154"/>
      <c r="AM1817" s="154"/>
      <c r="AN1817" s="154"/>
      <c r="AO1817" s="154"/>
      <c r="AP1817" s="144"/>
    </row>
    <row r="1818" spans="9:42">
      <c r="I1818" s="144"/>
      <c r="J1818" s="154"/>
      <c r="K1818" s="154"/>
      <c r="L1818" s="144"/>
      <c r="M1818" s="144"/>
      <c r="N1818" s="144"/>
      <c r="O1818" s="144"/>
      <c r="P1818" s="144"/>
      <c r="Q1818" s="144"/>
      <c r="R1818" s="144"/>
      <c r="S1818" s="42" t="s">
        <v>7147</v>
      </c>
      <c r="T1818" s="26" t="s">
        <v>7148</v>
      </c>
      <c r="U1818" s="144"/>
      <c r="V1818" s="65"/>
      <c r="W1818" s="65"/>
      <c r="X1818" s="65"/>
      <c r="Y1818" s="65"/>
      <c r="Z1818" s="144"/>
      <c r="AA1818" s="49" t="s">
        <v>7149</v>
      </c>
      <c r="AB1818" s="144"/>
      <c r="AC1818" s="59" t="str">
        <f t="shared" si="180"/>
        <v>CELS</v>
      </c>
      <c r="AD1818" s="79" t="str">
        <f t="shared" si="181"/>
        <v>CELS-110</v>
      </c>
      <c r="AE1818" s="79" t="str">
        <f t="shared" si="182"/>
        <v>CELS-110-105</v>
      </c>
      <c r="AF1818" s="27" t="s">
        <v>7149</v>
      </c>
      <c r="AG1818" s="21" t="str">
        <f t="shared" si="183"/>
        <v>110</v>
      </c>
      <c r="AH1818" s="144"/>
      <c r="AI1818" s="59" t="str">
        <f t="shared" si="184"/>
        <v>-</v>
      </c>
      <c r="AJ1818" s="21" t="str">
        <f t="shared" si="185"/>
        <v>-</v>
      </c>
      <c r="AK1818" s="144"/>
      <c r="AL1818" s="154"/>
      <c r="AM1818" s="154"/>
      <c r="AN1818" s="154"/>
      <c r="AO1818" s="154"/>
      <c r="AP1818" s="144"/>
    </row>
    <row r="1819" spans="9:42">
      <c r="I1819" s="144"/>
      <c r="J1819" s="154"/>
      <c r="K1819" s="154"/>
      <c r="L1819" s="144"/>
      <c r="M1819" s="144"/>
      <c r="N1819" s="144"/>
      <c r="O1819" s="144"/>
      <c r="P1819" s="144"/>
      <c r="Q1819" s="144"/>
      <c r="R1819" s="144"/>
      <c r="S1819" s="42" t="s">
        <v>7150</v>
      </c>
      <c r="T1819" s="26" t="s">
        <v>7151</v>
      </c>
      <c r="U1819" s="144"/>
      <c r="V1819" s="65"/>
      <c r="W1819" s="65"/>
      <c r="X1819" s="65"/>
      <c r="Y1819" s="65"/>
      <c r="Z1819" s="144"/>
      <c r="AA1819" s="49" t="s">
        <v>7152</v>
      </c>
      <c r="AB1819" s="144"/>
      <c r="AC1819" s="59" t="str">
        <f t="shared" si="180"/>
        <v>ARTSCI</v>
      </c>
      <c r="AD1819" s="79" t="str">
        <f t="shared" si="181"/>
        <v>ARTSCI-110</v>
      </c>
      <c r="AE1819" s="79" t="str">
        <f t="shared" si="182"/>
        <v>ARTSCI-110-1</v>
      </c>
      <c r="AF1819" s="27" t="s">
        <v>7152</v>
      </c>
      <c r="AG1819" s="21" t="str">
        <f t="shared" si="183"/>
        <v>110</v>
      </c>
      <c r="AH1819" s="144"/>
      <c r="AI1819" s="59" t="str">
        <f t="shared" si="184"/>
        <v>-</v>
      </c>
      <c r="AJ1819" s="21" t="str">
        <f t="shared" si="185"/>
        <v>-</v>
      </c>
      <c r="AK1819" s="144"/>
      <c r="AL1819" s="154"/>
      <c r="AM1819" s="154"/>
      <c r="AN1819" s="154"/>
      <c r="AO1819" s="154"/>
      <c r="AP1819" s="144"/>
    </row>
    <row r="1820" spans="9:42">
      <c r="I1820" s="144"/>
      <c r="J1820" s="154"/>
      <c r="K1820" s="154"/>
      <c r="L1820" s="144"/>
      <c r="M1820" s="144"/>
      <c r="N1820" s="144"/>
      <c r="O1820" s="144"/>
      <c r="P1820" s="144"/>
      <c r="Q1820" s="144"/>
      <c r="R1820" s="144"/>
      <c r="S1820" s="42" t="s">
        <v>7153</v>
      </c>
      <c r="T1820" s="26" t="s">
        <v>7154</v>
      </c>
      <c r="U1820" s="144"/>
      <c r="V1820" s="65"/>
      <c r="W1820" s="65"/>
      <c r="X1820" s="65"/>
      <c r="Y1820" s="65"/>
      <c r="Z1820" s="144"/>
      <c r="AA1820" s="49" t="s">
        <v>7155</v>
      </c>
      <c r="AB1820" s="144"/>
      <c r="AC1820" s="59" t="str">
        <f t="shared" si="180"/>
        <v>ARTSCI</v>
      </c>
      <c r="AD1820" s="79" t="str">
        <f t="shared" si="181"/>
        <v>ARTSCI-110</v>
      </c>
      <c r="AE1820" s="79" t="str">
        <f t="shared" si="182"/>
        <v>ARTSCI-110-2</v>
      </c>
      <c r="AF1820" s="27" t="s">
        <v>7155</v>
      </c>
      <c r="AG1820" s="21" t="str">
        <f t="shared" si="183"/>
        <v>110</v>
      </c>
      <c r="AH1820" s="144"/>
      <c r="AI1820" s="59" t="str">
        <f t="shared" si="184"/>
        <v>-</v>
      </c>
      <c r="AJ1820" s="21" t="str">
        <f t="shared" si="185"/>
        <v>-</v>
      </c>
      <c r="AK1820" s="144"/>
      <c r="AL1820" s="154"/>
      <c r="AM1820" s="154"/>
      <c r="AN1820" s="154"/>
      <c r="AO1820" s="154"/>
      <c r="AP1820" s="144"/>
    </row>
    <row r="1821" spans="9:42">
      <c r="I1821" s="144"/>
      <c r="J1821" s="154"/>
      <c r="K1821" s="154"/>
      <c r="L1821" s="144"/>
      <c r="M1821" s="144"/>
      <c r="N1821" s="144"/>
      <c r="O1821" s="144"/>
      <c r="P1821" s="144"/>
      <c r="Q1821" s="144"/>
      <c r="R1821" s="144"/>
      <c r="S1821" s="42" t="s">
        <v>7156</v>
      </c>
      <c r="T1821" s="26" t="s">
        <v>7157</v>
      </c>
      <c r="U1821" s="144"/>
      <c r="V1821" s="65"/>
      <c r="W1821" s="65"/>
      <c r="X1821" s="65"/>
      <c r="Y1821" s="65"/>
      <c r="Z1821" s="144"/>
      <c r="AA1821" s="49" t="s">
        <v>7158</v>
      </c>
      <c r="AB1821" s="144"/>
      <c r="AC1821" s="59" t="str">
        <f t="shared" si="180"/>
        <v>ARTSCI</v>
      </c>
      <c r="AD1821" s="79" t="str">
        <f t="shared" si="181"/>
        <v>ARTSCI-110</v>
      </c>
      <c r="AE1821" s="79" t="str">
        <f t="shared" si="182"/>
        <v>ARTSCI-110-3</v>
      </c>
      <c r="AF1821" s="27" t="s">
        <v>7158</v>
      </c>
      <c r="AG1821" s="21" t="str">
        <f t="shared" si="183"/>
        <v>110</v>
      </c>
      <c r="AH1821" s="144"/>
      <c r="AI1821" s="59" t="str">
        <f t="shared" si="184"/>
        <v>-</v>
      </c>
      <c r="AJ1821" s="21" t="str">
        <f t="shared" si="185"/>
        <v>-</v>
      </c>
      <c r="AK1821" s="144"/>
      <c r="AL1821" s="154"/>
      <c r="AM1821" s="154"/>
      <c r="AN1821" s="154"/>
      <c r="AO1821" s="154"/>
      <c r="AP1821" s="144"/>
    </row>
    <row r="1822" spans="9:42">
      <c r="I1822" s="144"/>
      <c r="J1822" s="154"/>
      <c r="K1822" s="154"/>
      <c r="L1822" s="144"/>
      <c r="M1822" s="144"/>
      <c r="N1822" s="144"/>
      <c r="O1822" s="144"/>
      <c r="P1822" s="144"/>
      <c r="Q1822" s="144"/>
      <c r="R1822" s="144"/>
      <c r="S1822" s="42" t="s">
        <v>7159</v>
      </c>
      <c r="T1822" s="26" t="s">
        <v>7160</v>
      </c>
      <c r="U1822" s="144"/>
      <c r="V1822" s="65"/>
      <c r="W1822" s="65"/>
      <c r="X1822" s="65"/>
      <c r="Y1822" s="65"/>
      <c r="Z1822" s="144"/>
      <c r="AA1822" s="49" t="s">
        <v>7161</v>
      </c>
      <c r="AB1822" s="144"/>
      <c r="AC1822" s="59" t="str">
        <f t="shared" si="180"/>
        <v>ARTSCI</v>
      </c>
      <c r="AD1822" s="79" t="str">
        <f t="shared" si="181"/>
        <v>ARTSCI-110</v>
      </c>
      <c r="AE1822" s="79" t="str">
        <f t="shared" si="182"/>
        <v>ARTSCI-110-4</v>
      </c>
      <c r="AF1822" s="27" t="s">
        <v>7161</v>
      </c>
      <c r="AG1822" s="21" t="str">
        <f t="shared" si="183"/>
        <v>110</v>
      </c>
      <c r="AH1822" s="144"/>
      <c r="AI1822" s="59" t="str">
        <f t="shared" si="184"/>
        <v>-</v>
      </c>
      <c r="AJ1822" s="21" t="str">
        <f t="shared" si="185"/>
        <v>-</v>
      </c>
      <c r="AK1822" s="144"/>
      <c r="AL1822" s="154"/>
      <c r="AM1822" s="154"/>
      <c r="AN1822" s="154"/>
      <c r="AO1822" s="154"/>
      <c r="AP1822" s="144"/>
    </row>
    <row r="1823" spans="9:42">
      <c r="I1823" s="144"/>
      <c r="J1823" s="154"/>
      <c r="K1823" s="154"/>
      <c r="L1823" s="144"/>
      <c r="M1823" s="144"/>
      <c r="N1823" s="144"/>
      <c r="O1823" s="144"/>
      <c r="P1823" s="144"/>
      <c r="Q1823" s="144"/>
      <c r="R1823" s="144"/>
      <c r="S1823" s="42" t="s">
        <v>7162</v>
      </c>
      <c r="T1823" s="26" t="s">
        <v>7163</v>
      </c>
      <c r="U1823" s="144"/>
      <c r="V1823" s="65"/>
      <c r="W1823" s="65"/>
      <c r="X1823" s="65"/>
      <c r="Y1823" s="65"/>
      <c r="Z1823" s="144"/>
      <c r="AA1823" s="49" t="s">
        <v>7164</v>
      </c>
      <c r="AB1823" s="144"/>
      <c r="AC1823" s="59" t="str">
        <f t="shared" si="180"/>
        <v>ARTSCI</v>
      </c>
      <c r="AD1823" s="79" t="str">
        <f t="shared" si="181"/>
        <v>ARTSCI-110</v>
      </c>
      <c r="AE1823" s="79" t="str">
        <f t="shared" si="182"/>
        <v>ARTSCI-110-5</v>
      </c>
      <c r="AF1823" s="27" t="s">
        <v>7164</v>
      </c>
      <c r="AG1823" s="21" t="str">
        <f t="shared" si="183"/>
        <v>110</v>
      </c>
      <c r="AH1823" s="144"/>
      <c r="AI1823" s="59" t="str">
        <f t="shared" si="184"/>
        <v>-</v>
      </c>
      <c r="AJ1823" s="21" t="str">
        <f t="shared" si="185"/>
        <v>-</v>
      </c>
      <c r="AK1823" s="144"/>
      <c r="AL1823" s="154"/>
      <c r="AM1823" s="154"/>
      <c r="AN1823" s="154"/>
      <c r="AO1823" s="154"/>
      <c r="AP1823" s="144"/>
    </row>
    <row r="1824" spans="9:42">
      <c r="I1824" s="144"/>
      <c r="J1824" s="154"/>
      <c r="K1824" s="154"/>
      <c r="L1824" s="144"/>
      <c r="M1824" s="144"/>
      <c r="N1824" s="144"/>
      <c r="O1824" s="144"/>
      <c r="P1824" s="144"/>
      <c r="Q1824" s="144"/>
      <c r="R1824" s="144"/>
      <c r="S1824" s="42" t="s">
        <v>7165</v>
      </c>
      <c r="T1824" s="26" t="s">
        <v>7166</v>
      </c>
      <c r="U1824" s="144"/>
      <c r="V1824" s="65"/>
      <c r="W1824" s="65"/>
      <c r="X1824" s="65"/>
      <c r="Y1824" s="65"/>
      <c r="Z1824" s="144"/>
      <c r="AA1824" s="49" t="s">
        <v>7167</v>
      </c>
      <c r="AB1824" s="144"/>
      <c r="AC1824" s="59" t="str">
        <f t="shared" si="180"/>
        <v>ARTSCI</v>
      </c>
      <c r="AD1824" s="79" t="str">
        <f t="shared" si="181"/>
        <v>ARTSCI-110</v>
      </c>
      <c r="AE1824" s="79" t="str">
        <f t="shared" si="182"/>
        <v>ARTSCI-110-6</v>
      </c>
      <c r="AF1824" s="27" t="s">
        <v>7167</v>
      </c>
      <c r="AG1824" s="21" t="str">
        <f t="shared" si="183"/>
        <v>110</v>
      </c>
      <c r="AH1824" s="144"/>
      <c r="AI1824" s="59" t="str">
        <f t="shared" si="184"/>
        <v>-</v>
      </c>
      <c r="AJ1824" s="21" t="str">
        <f t="shared" si="185"/>
        <v>-</v>
      </c>
      <c r="AK1824" s="144"/>
      <c r="AL1824" s="154"/>
      <c r="AM1824" s="154"/>
      <c r="AN1824" s="154"/>
      <c r="AO1824" s="154"/>
      <c r="AP1824" s="144"/>
    </row>
    <row r="1825" spans="9:42">
      <c r="I1825" s="144"/>
      <c r="J1825" s="154"/>
      <c r="K1825" s="154"/>
      <c r="L1825" s="144"/>
      <c r="M1825" s="144"/>
      <c r="N1825" s="144"/>
      <c r="O1825" s="144"/>
      <c r="P1825" s="144"/>
      <c r="Q1825" s="144"/>
      <c r="R1825" s="144"/>
      <c r="S1825" s="42" t="s">
        <v>7168</v>
      </c>
      <c r="T1825" s="26" t="s">
        <v>7169</v>
      </c>
      <c r="U1825" s="144"/>
      <c r="V1825" s="65"/>
      <c r="W1825" s="65"/>
      <c r="X1825" s="65"/>
      <c r="Y1825" s="65"/>
      <c r="Z1825" s="144"/>
      <c r="AA1825" s="49" t="s">
        <v>7170</v>
      </c>
      <c r="AB1825" s="144"/>
      <c r="AC1825" s="59" t="str">
        <f t="shared" si="180"/>
        <v>ARTSCI</v>
      </c>
      <c r="AD1825" s="79" t="str">
        <f t="shared" si="181"/>
        <v>ARTSCI-110</v>
      </c>
      <c r="AE1825" s="79" t="str">
        <f t="shared" si="182"/>
        <v>ARTSCI-110-7</v>
      </c>
      <c r="AF1825" s="27" t="s">
        <v>7170</v>
      </c>
      <c r="AG1825" s="21" t="str">
        <f t="shared" si="183"/>
        <v>110</v>
      </c>
      <c r="AH1825" s="144"/>
      <c r="AI1825" s="59" t="str">
        <f t="shared" si="184"/>
        <v>-</v>
      </c>
      <c r="AJ1825" s="21" t="str">
        <f t="shared" si="185"/>
        <v>-</v>
      </c>
      <c r="AK1825" s="144"/>
      <c r="AL1825" s="154"/>
      <c r="AM1825" s="154"/>
      <c r="AN1825" s="154"/>
      <c r="AO1825" s="154"/>
      <c r="AP1825" s="144"/>
    </row>
    <row r="1826" spans="9:42">
      <c r="I1826" s="144"/>
      <c r="J1826" s="154"/>
      <c r="K1826" s="154"/>
      <c r="L1826" s="144"/>
      <c r="M1826" s="144"/>
      <c r="N1826" s="144"/>
      <c r="O1826" s="144"/>
      <c r="P1826" s="144"/>
      <c r="Q1826" s="144"/>
      <c r="R1826" s="144"/>
      <c r="S1826" s="42" t="s">
        <v>7171</v>
      </c>
      <c r="T1826" s="26" t="s">
        <v>7172</v>
      </c>
      <c r="U1826" s="144"/>
      <c r="V1826" s="65"/>
      <c r="W1826" s="65"/>
      <c r="X1826" s="65"/>
      <c r="Y1826" s="65"/>
      <c r="Z1826" s="144"/>
      <c r="AA1826" s="49" t="s">
        <v>7173</v>
      </c>
      <c r="AB1826" s="144"/>
      <c r="AC1826" s="59" t="str">
        <f t="shared" si="180"/>
        <v>ARTSCI</v>
      </c>
      <c r="AD1826" s="79" t="str">
        <f t="shared" si="181"/>
        <v>ARTSCI-110</v>
      </c>
      <c r="AE1826" s="79" t="str">
        <f t="shared" si="182"/>
        <v>ARTSCI-110-8</v>
      </c>
      <c r="AF1826" s="27" t="s">
        <v>7173</v>
      </c>
      <c r="AG1826" s="21" t="str">
        <f t="shared" si="183"/>
        <v>110</v>
      </c>
      <c r="AH1826" s="144"/>
      <c r="AI1826" s="59" t="str">
        <f t="shared" si="184"/>
        <v>-</v>
      </c>
      <c r="AJ1826" s="21" t="str">
        <f t="shared" si="185"/>
        <v>-</v>
      </c>
      <c r="AK1826" s="144"/>
      <c r="AL1826" s="154"/>
      <c r="AM1826" s="154"/>
      <c r="AN1826" s="154"/>
      <c r="AO1826" s="154"/>
      <c r="AP1826" s="144"/>
    </row>
    <row r="1827" spans="9:42">
      <c r="I1827" s="144"/>
      <c r="J1827" s="154"/>
      <c r="K1827" s="154"/>
      <c r="L1827" s="144"/>
      <c r="M1827" s="144"/>
      <c r="N1827" s="144"/>
      <c r="O1827" s="144"/>
      <c r="P1827" s="144"/>
      <c r="Q1827" s="144"/>
      <c r="R1827" s="144"/>
      <c r="S1827" s="42" t="s">
        <v>7174</v>
      </c>
      <c r="T1827" s="26" t="s">
        <v>7175</v>
      </c>
      <c r="U1827" s="144"/>
      <c r="V1827" s="65"/>
      <c r="W1827" s="65"/>
      <c r="X1827" s="65"/>
      <c r="Y1827" s="65"/>
      <c r="Z1827" s="144"/>
      <c r="AA1827" s="49" t="s">
        <v>7176</v>
      </c>
      <c r="AB1827" s="144"/>
      <c r="AC1827" s="59" t="str">
        <f t="shared" si="180"/>
        <v>CELS</v>
      </c>
      <c r="AD1827" s="79" t="str">
        <f t="shared" si="181"/>
        <v>CELS-110</v>
      </c>
      <c r="AE1827" s="79" t="str">
        <f t="shared" si="182"/>
        <v>CELS-110-106</v>
      </c>
      <c r="AF1827" s="27" t="s">
        <v>7176</v>
      </c>
      <c r="AG1827" s="21" t="str">
        <f t="shared" si="183"/>
        <v>110</v>
      </c>
      <c r="AH1827" s="144"/>
      <c r="AI1827" s="59" t="str">
        <f t="shared" si="184"/>
        <v>-</v>
      </c>
      <c r="AJ1827" s="21" t="str">
        <f t="shared" si="185"/>
        <v>-</v>
      </c>
      <c r="AK1827" s="144"/>
      <c r="AL1827" s="154"/>
      <c r="AM1827" s="154"/>
      <c r="AN1827" s="154"/>
      <c r="AO1827" s="154"/>
      <c r="AP1827" s="144"/>
    </row>
    <row r="1828" spans="9:42">
      <c r="I1828" s="144"/>
      <c r="J1828" s="154"/>
      <c r="K1828" s="154"/>
      <c r="L1828" s="144"/>
      <c r="M1828" s="144"/>
      <c r="N1828" s="144"/>
      <c r="O1828" s="144"/>
      <c r="P1828" s="144"/>
      <c r="Q1828" s="144"/>
      <c r="R1828" s="144"/>
      <c r="S1828" s="42" t="s">
        <v>7177</v>
      </c>
      <c r="T1828" s="26" t="s">
        <v>7178</v>
      </c>
      <c r="U1828" s="144"/>
      <c r="V1828" s="65"/>
      <c r="W1828" s="65"/>
      <c r="X1828" s="65"/>
      <c r="Y1828" s="65"/>
      <c r="Z1828" s="144"/>
      <c r="AA1828" s="49" t="s">
        <v>7179</v>
      </c>
      <c r="AB1828" s="144"/>
      <c r="AC1828" s="59" t="str">
        <f t="shared" si="180"/>
        <v>CELS</v>
      </c>
      <c r="AD1828" s="79" t="str">
        <f t="shared" si="181"/>
        <v>CELS-110</v>
      </c>
      <c r="AE1828" s="79" t="str">
        <f t="shared" si="182"/>
        <v>CELS-110-107</v>
      </c>
      <c r="AF1828" s="27" t="s">
        <v>7179</v>
      </c>
      <c r="AG1828" s="21" t="str">
        <f t="shared" si="183"/>
        <v>110</v>
      </c>
      <c r="AH1828" s="144"/>
      <c r="AI1828" s="59" t="str">
        <f t="shared" si="184"/>
        <v>-</v>
      </c>
      <c r="AJ1828" s="21" t="str">
        <f t="shared" si="185"/>
        <v>-</v>
      </c>
      <c r="AK1828" s="144"/>
      <c r="AL1828" s="154"/>
      <c r="AM1828" s="154"/>
      <c r="AN1828" s="154"/>
      <c r="AO1828" s="154"/>
      <c r="AP1828" s="144"/>
    </row>
    <row r="1829" spans="9:42">
      <c r="I1829" s="144"/>
      <c r="J1829" s="154"/>
      <c r="K1829" s="154"/>
      <c r="L1829" s="144"/>
      <c r="M1829" s="144"/>
      <c r="N1829" s="144"/>
      <c r="O1829" s="144"/>
      <c r="P1829" s="144"/>
      <c r="Q1829" s="144"/>
      <c r="R1829" s="144"/>
      <c r="S1829" s="42" t="s">
        <v>7180</v>
      </c>
      <c r="T1829" s="26" t="s">
        <v>7181</v>
      </c>
      <c r="U1829" s="144"/>
      <c r="V1829" s="65"/>
      <c r="W1829" s="65"/>
      <c r="X1829" s="65"/>
      <c r="Y1829" s="65"/>
      <c r="Z1829" s="144"/>
      <c r="AA1829" s="49" t="s">
        <v>7182</v>
      </c>
      <c r="AB1829" s="144"/>
      <c r="AC1829" s="59" t="str">
        <f t="shared" si="180"/>
        <v>CELS</v>
      </c>
      <c r="AD1829" s="79" t="str">
        <f t="shared" si="181"/>
        <v>CELS-110</v>
      </c>
      <c r="AE1829" s="79" t="str">
        <f t="shared" si="182"/>
        <v>CELS-110-108</v>
      </c>
      <c r="AF1829" s="27" t="s">
        <v>7182</v>
      </c>
      <c r="AG1829" s="21" t="str">
        <f t="shared" si="183"/>
        <v>110</v>
      </c>
      <c r="AH1829" s="144"/>
      <c r="AI1829" s="59" t="str">
        <f t="shared" si="184"/>
        <v>-</v>
      </c>
      <c r="AJ1829" s="21" t="str">
        <f t="shared" si="185"/>
        <v>-</v>
      </c>
      <c r="AK1829" s="144"/>
      <c r="AL1829" s="154"/>
      <c r="AM1829" s="154"/>
      <c r="AN1829" s="154"/>
      <c r="AO1829" s="154"/>
      <c r="AP1829" s="144"/>
    </row>
    <row r="1830" spans="9:42">
      <c r="I1830" s="144"/>
      <c r="J1830" s="154"/>
      <c r="K1830" s="154"/>
      <c r="L1830" s="144"/>
      <c r="M1830" s="144"/>
      <c r="N1830" s="144"/>
      <c r="O1830" s="144"/>
      <c r="P1830" s="144"/>
      <c r="Q1830" s="144"/>
      <c r="R1830" s="144"/>
      <c r="S1830" s="42" t="s">
        <v>7183</v>
      </c>
      <c r="T1830" s="26" t="s">
        <v>7184</v>
      </c>
      <c r="U1830" s="144"/>
      <c r="V1830" s="65"/>
      <c r="W1830" s="65"/>
      <c r="X1830" s="65"/>
      <c r="Y1830" s="65"/>
      <c r="Z1830" s="144"/>
      <c r="AA1830" s="49" t="s">
        <v>7185</v>
      </c>
      <c r="AB1830" s="144"/>
      <c r="AC1830" s="59" t="str">
        <f t="shared" si="180"/>
        <v>CELS</v>
      </c>
      <c r="AD1830" s="79" t="str">
        <f t="shared" si="181"/>
        <v>CELS-110</v>
      </c>
      <c r="AE1830" s="79" t="str">
        <f t="shared" si="182"/>
        <v>CELS-110-109</v>
      </c>
      <c r="AF1830" s="27" t="s">
        <v>7185</v>
      </c>
      <c r="AG1830" s="21" t="str">
        <f t="shared" si="183"/>
        <v>110</v>
      </c>
      <c r="AH1830" s="144"/>
      <c r="AI1830" s="59" t="str">
        <f t="shared" si="184"/>
        <v>-</v>
      </c>
      <c r="AJ1830" s="21" t="str">
        <f t="shared" si="185"/>
        <v>-</v>
      </c>
      <c r="AK1830" s="144"/>
      <c r="AL1830" s="154"/>
      <c r="AM1830" s="154"/>
      <c r="AN1830" s="154"/>
      <c r="AO1830" s="154"/>
      <c r="AP1830" s="144"/>
    </row>
    <row r="1831" spans="9:42">
      <c r="I1831" s="144"/>
      <c r="J1831" s="154"/>
      <c r="K1831" s="154"/>
      <c r="L1831" s="144"/>
      <c r="M1831" s="144"/>
      <c r="N1831" s="144"/>
      <c r="O1831" s="144"/>
      <c r="P1831" s="144"/>
      <c r="Q1831" s="144"/>
      <c r="R1831" s="144"/>
      <c r="S1831" s="42" t="s">
        <v>7186</v>
      </c>
      <c r="T1831" s="26" t="s">
        <v>7187</v>
      </c>
      <c r="U1831" s="144"/>
      <c r="V1831" s="65"/>
      <c r="W1831" s="65"/>
      <c r="X1831" s="65"/>
      <c r="Y1831" s="65"/>
      <c r="Z1831" s="144"/>
      <c r="AA1831" s="49" t="s">
        <v>7188</v>
      </c>
      <c r="AB1831" s="144"/>
      <c r="AC1831" s="59" t="str">
        <f t="shared" si="180"/>
        <v>CELS</v>
      </c>
      <c r="AD1831" s="79" t="str">
        <f t="shared" si="181"/>
        <v>CELS-110</v>
      </c>
      <c r="AE1831" s="79" t="str">
        <f t="shared" si="182"/>
        <v>CELS-110-110</v>
      </c>
      <c r="AF1831" s="27" t="s">
        <v>7188</v>
      </c>
      <c r="AG1831" s="21" t="str">
        <f t="shared" si="183"/>
        <v>110</v>
      </c>
      <c r="AH1831" s="144"/>
      <c r="AI1831" s="59" t="str">
        <f t="shared" si="184"/>
        <v>-</v>
      </c>
      <c r="AJ1831" s="21" t="str">
        <f t="shared" si="185"/>
        <v>-</v>
      </c>
      <c r="AK1831" s="144"/>
      <c r="AL1831" s="154"/>
      <c r="AM1831" s="154"/>
      <c r="AN1831" s="154"/>
      <c r="AO1831" s="154"/>
      <c r="AP1831" s="144"/>
    </row>
    <row r="1832" spans="9:42">
      <c r="I1832" s="144"/>
      <c r="J1832" s="154"/>
      <c r="K1832" s="154"/>
      <c r="L1832" s="144"/>
      <c r="M1832" s="144"/>
      <c r="N1832" s="144"/>
      <c r="O1832" s="144"/>
      <c r="P1832" s="144"/>
      <c r="Q1832" s="144"/>
      <c r="R1832" s="144"/>
      <c r="S1832" s="42" t="s">
        <v>7189</v>
      </c>
      <c r="T1832" s="26" t="s">
        <v>7190</v>
      </c>
      <c r="U1832" s="144"/>
      <c r="V1832" s="65"/>
      <c r="W1832" s="65"/>
      <c r="X1832" s="65"/>
      <c r="Y1832" s="65"/>
      <c r="Z1832" s="144"/>
      <c r="AA1832" s="49" t="s">
        <v>7191</v>
      </c>
      <c r="AB1832" s="144"/>
      <c r="AC1832" s="59" t="str">
        <f t="shared" si="180"/>
        <v>CELS</v>
      </c>
      <c r="AD1832" s="79" t="str">
        <f t="shared" si="181"/>
        <v>CELS-110</v>
      </c>
      <c r="AE1832" s="79" t="str">
        <f t="shared" si="182"/>
        <v>CELS-110-111</v>
      </c>
      <c r="AF1832" s="27" t="s">
        <v>7191</v>
      </c>
      <c r="AG1832" s="21" t="str">
        <f t="shared" si="183"/>
        <v>110</v>
      </c>
      <c r="AH1832" s="144"/>
      <c r="AI1832" s="59" t="str">
        <f t="shared" si="184"/>
        <v>-</v>
      </c>
      <c r="AJ1832" s="21" t="str">
        <f t="shared" si="185"/>
        <v>-</v>
      </c>
      <c r="AK1832" s="144"/>
      <c r="AL1832" s="154"/>
      <c r="AM1832" s="154"/>
      <c r="AN1832" s="154"/>
      <c r="AO1832" s="154"/>
      <c r="AP1832" s="144"/>
    </row>
    <row r="1833" spans="9:42">
      <c r="I1833" s="144"/>
      <c r="J1833" s="154"/>
      <c r="K1833" s="154"/>
      <c r="L1833" s="144"/>
      <c r="M1833" s="144"/>
      <c r="N1833" s="144"/>
      <c r="O1833" s="144"/>
      <c r="P1833" s="144"/>
      <c r="Q1833" s="144"/>
      <c r="R1833" s="144"/>
      <c r="S1833" s="42" t="s">
        <v>7192</v>
      </c>
      <c r="T1833" s="26" t="s">
        <v>7193</v>
      </c>
      <c r="U1833" s="144"/>
      <c r="V1833" s="65"/>
      <c r="W1833" s="65"/>
      <c r="X1833" s="65"/>
      <c r="Y1833" s="65"/>
      <c r="Z1833" s="144"/>
      <c r="AA1833" s="49" t="s">
        <v>7194</v>
      </c>
      <c r="AB1833" s="144"/>
      <c r="AC1833" s="59" t="str">
        <f t="shared" si="180"/>
        <v>CELS</v>
      </c>
      <c r="AD1833" s="79" t="str">
        <f t="shared" si="181"/>
        <v>CELS-110</v>
      </c>
      <c r="AE1833" s="79" t="str">
        <f t="shared" si="182"/>
        <v>CELS-110-112</v>
      </c>
      <c r="AF1833" s="27" t="s">
        <v>7194</v>
      </c>
      <c r="AG1833" s="21" t="str">
        <f t="shared" si="183"/>
        <v>110</v>
      </c>
      <c r="AH1833" s="144"/>
      <c r="AI1833" s="59" t="str">
        <f t="shared" si="184"/>
        <v>-</v>
      </c>
      <c r="AJ1833" s="21" t="str">
        <f t="shared" si="185"/>
        <v>-</v>
      </c>
      <c r="AK1833" s="144"/>
      <c r="AL1833" s="154"/>
      <c r="AM1833" s="154"/>
      <c r="AN1833" s="154"/>
      <c r="AO1833" s="154"/>
      <c r="AP1833" s="144"/>
    </row>
    <row r="1834" spans="9:42">
      <c r="I1834" s="144"/>
      <c r="J1834" s="154"/>
      <c r="K1834" s="154"/>
      <c r="L1834" s="144"/>
      <c r="M1834" s="144"/>
      <c r="N1834" s="144"/>
      <c r="O1834" s="144"/>
      <c r="P1834" s="144"/>
      <c r="Q1834" s="144"/>
      <c r="R1834" s="144"/>
      <c r="S1834" s="42" t="s">
        <v>7195</v>
      </c>
      <c r="T1834" s="26" t="s">
        <v>7196</v>
      </c>
      <c r="U1834" s="144"/>
      <c r="V1834" s="65"/>
      <c r="W1834" s="65"/>
      <c r="X1834" s="65"/>
      <c r="Y1834" s="65"/>
      <c r="Z1834" s="144"/>
      <c r="AA1834" s="49" t="s">
        <v>7197</v>
      </c>
      <c r="AB1834" s="144"/>
      <c r="AC1834" s="59" t="str">
        <f t="shared" si="180"/>
        <v>CELS</v>
      </c>
      <c r="AD1834" s="79" t="str">
        <f t="shared" si="181"/>
        <v>CELS-110</v>
      </c>
      <c r="AE1834" s="79" t="str">
        <f t="shared" si="182"/>
        <v>CELS-110-113</v>
      </c>
      <c r="AF1834" s="27" t="s">
        <v>7197</v>
      </c>
      <c r="AG1834" s="21" t="str">
        <f t="shared" si="183"/>
        <v>110</v>
      </c>
      <c r="AH1834" s="144"/>
      <c r="AI1834" s="59" t="str">
        <f t="shared" si="184"/>
        <v>-</v>
      </c>
      <c r="AJ1834" s="21" t="str">
        <f t="shared" si="185"/>
        <v>-</v>
      </c>
      <c r="AK1834" s="144"/>
      <c r="AL1834" s="154"/>
      <c r="AM1834" s="154"/>
      <c r="AN1834" s="154"/>
      <c r="AO1834" s="154"/>
      <c r="AP1834" s="144"/>
    </row>
    <row r="1835" spans="9:42">
      <c r="I1835" s="144"/>
      <c r="J1835" s="154"/>
      <c r="K1835" s="154"/>
      <c r="L1835" s="144"/>
      <c r="M1835" s="144"/>
      <c r="N1835" s="144"/>
      <c r="O1835" s="144"/>
      <c r="P1835" s="144"/>
      <c r="Q1835" s="144"/>
      <c r="R1835" s="144"/>
      <c r="S1835" s="42" t="s">
        <v>7198</v>
      </c>
      <c r="T1835" s="26" t="s">
        <v>7199</v>
      </c>
      <c r="U1835" s="144"/>
      <c r="V1835" s="65"/>
      <c r="W1835" s="65"/>
      <c r="X1835" s="65"/>
      <c r="Y1835" s="65"/>
      <c r="Z1835" s="144"/>
      <c r="AA1835" s="49" t="s">
        <v>7200</v>
      </c>
      <c r="AB1835" s="144"/>
      <c r="AC1835" s="59" t="str">
        <f t="shared" si="180"/>
        <v>CELS</v>
      </c>
      <c r="AD1835" s="79" t="str">
        <f t="shared" si="181"/>
        <v>CELS-110</v>
      </c>
      <c r="AE1835" s="79" t="str">
        <f t="shared" si="182"/>
        <v>CELS-110-114</v>
      </c>
      <c r="AF1835" s="27" t="s">
        <v>7200</v>
      </c>
      <c r="AG1835" s="21" t="str">
        <f t="shared" si="183"/>
        <v>110</v>
      </c>
      <c r="AH1835" s="144"/>
      <c r="AI1835" s="59" t="str">
        <f t="shared" si="184"/>
        <v>-</v>
      </c>
      <c r="AJ1835" s="21" t="str">
        <f t="shared" si="185"/>
        <v>-</v>
      </c>
      <c r="AK1835" s="144"/>
      <c r="AL1835" s="154"/>
      <c r="AM1835" s="154"/>
      <c r="AN1835" s="154"/>
      <c r="AO1835" s="154"/>
      <c r="AP1835" s="144"/>
    </row>
    <row r="1836" spans="9:42">
      <c r="I1836" s="144"/>
      <c r="J1836" s="154"/>
      <c r="K1836" s="154"/>
      <c r="L1836" s="144"/>
      <c r="M1836" s="144"/>
      <c r="N1836" s="144"/>
      <c r="O1836" s="144"/>
      <c r="P1836" s="144"/>
      <c r="Q1836" s="144"/>
      <c r="R1836" s="144"/>
      <c r="S1836" s="42" t="s">
        <v>7201</v>
      </c>
      <c r="T1836" s="26" t="s">
        <v>7202</v>
      </c>
      <c r="U1836" s="144"/>
      <c r="V1836" s="65"/>
      <c r="W1836" s="65"/>
      <c r="X1836" s="65"/>
      <c r="Y1836" s="65"/>
      <c r="Z1836" s="144"/>
      <c r="AA1836" s="49" t="s">
        <v>7203</v>
      </c>
      <c r="AB1836" s="144"/>
      <c r="AC1836" s="59" t="str">
        <f t="shared" si="180"/>
        <v>CELS</v>
      </c>
      <c r="AD1836" s="79" t="str">
        <f t="shared" si="181"/>
        <v>CELS-110</v>
      </c>
      <c r="AE1836" s="79" t="str">
        <f t="shared" si="182"/>
        <v>CELS-110-115</v>
      </c>
      <c r="AF1836" s="27" t="s">
        <v>7203</v>
      </c>
      <c r="AG1836" s="21" t="str">
        <f t="shared" si="183"/>
        <v>110</v>
      </c>
      <c r="AH1836" s="144"/>
      <c r="AI1836" s="59" t="str">
        <f t="shared" si="184"/>
        <v>-</v>
      </c>
      <c r="AJ1836" s="21" t="str">
        <f t="shared" si="185"/>
        <v>-</v>
      </c>
      <c r="AK1836" s="144"/>
      <c r="AL1836" s="154"/>
      <c r="AM1836" s="154"/>
      <c r="AN1836" s="154"/>
      <c r="AO1836" s="154"/>
      <c r="AP1836" s="144"/>
    </row>
    <row r="1837" spans="9:42">
      <c r="I1837" s="144"/>
      <c r="J1837" s="154"/>
      <c r="K1837" s="154"/>
      <c r="L1837" s="144"/>
      <c r="M1837" s="144"/>
      <c r="N1837" s="144"/>
      <c r="O1837" s="144"/>
      <c r="P1837" s="144"/>
      <c r="Q1837" s="144"/>
      <c r="R1837" s="144"/>
      <c r="S1837" s="42" t="s">
        <v>7204</v>
      </c>
      <c r="T1837" s="26" t="s">
        <v>7205</v>
      </c>
      <c r="U1837" s="144"/>
      <c r="V1837" s="65"/>
      <c r="W1837" s="65"/>
      <c r="X1837" s="65"/>
      <c r="Y1837" s="65"/>
      <c r="Z1837" s="144"/>
      <c r="AA1837" s="49" t="s">
        <v>7206</v>
      </c>
      <c r="AB1837" s="144"/>
      <c r="AC1837" s="59" t="str">
        <f t="shared" si="180"/>
        <v>ARTSCI</v>
      </c>
      <c r="AD1837" s="79" t="str">
        <f t="shared" si="181"/>
        <v>ARTSCI-110</v>
      </c>
      <c r="AE1837" s="79" t="str">
        <f t="shared" si="182"/>
        <v>ARTSCI-110-9</v>
      </c>
      <c r="AF1837" s="27" t="s">
        <v>7206</v>
      </c>
      <c r="AG1837" s="21" t="str">
        <f t="shared" si="183"/>
        <v>110</v>
      </c>
      <c r="AH1837" s="144"/>
      <c r="AI1837" s="59" t="str">
        <f t="shared" si="184"/>
        <v>-</v>
      </c>
      <c r="AJ1837" s="21" t="str">
        <f t="shared" si="185"/>
        <v>-</v>
      </c>
      <c r="AK1837" s="144"/>
      <c r="AL1837" s="154"/>
      <c r="AM1837" s="154"/>
      <c r="AN1837" s="154"/>
      <c r="AO1837" s="154"/>
      <c r="AP1837" s="144"/>
    </row>
    <row r="1838" spans="9:42">
      <c r="I1838" s="144"/>
      <c r="J1838" s="154"/>
      <c r="K1838" s="154"/>
      <c r="L1838" s="144"/>
      <c r="M1838" s="144"/>
      <c r="N1838" s="144"/>
      <c r="O1838" s="144"/>
      <c r="P1838" s="144"/>
      <c r="Q1838" s="144"/>
      <c r="R1838" s="144"/>
      <c r="S1838" s="42" t="s">
        <v>7207</v>
      </c>
      <c r="T1838" s="26" t="s">
        <v>7208</v>
      </c>
      <c r="U1838" s="144"/>
      <c r="V1838" s="65"/>
      <c r="W1838" s="65"/>
      <c r="X1838" s="65"/>
      <c r="Y1838" s="65"/>
      <c r="Z1838" s="144"/>
      <c r="AA1838" s="49" t="s">
        <v>7209</v>
      </c>
      <c r="AB1838" s="144"/>
      <c r="AC1838" s="59" t="str">
        <f t="shared" si="180"/>
        <v>ARTSCI</v>
      </c>
      <c r="AD1838" s="79" t="str">
        <f t="shared" si="181"/>
        <v>ARTSCI-110</v>
      </c>
      <c r="AE1838" s="79" t="str">
        <f t="shared" si="182"/>
        <v>ARTSCI-110-10</v>
      </c>
      <c r="AF1838" s="27" t="s">
        <v>7209</v>
      </c>
      <c r="AG1838" s="21" t="str">
        <f t="shared" si="183"/>
        <v>110</v>
      </c>
      <c r="AH1838" s="144"/>
      <c r="AI1838" s="59" t="str">
        <f t="shared" si="184"/>
        <v>-</v>
      </c>
      <c r="AJ1838" s="21" t="str">
        <f t="shared" si="185"/>
        <v>-</v>
      </c>
      <c r="AK1838" s="144"/>
      <c r="AL1838" s="154"/>
      <c r="AM1838" s="154"/>
      <c r="AN1838" s="154"/>
      <c r="AO1838" s="154"/>
      <c r="AP1838" s="144"/>
    </row>
    <row r="1839" spans="9:42">
      <c r="I1839" s="144"/>
      <c r="J1839" s="154"/>
      <c r="K1839" s="154"/>
      <c r="L1839" s="144"/>
      <c r="M1839" s="144"/>
      <c r="N1839" s="144"/>
      <c r="O1839" s="144"/>
      <c r="P1839" s="144"/>
      <c r="Q1839" s="144"/>
      <c r="R1839" s="144"/>
      <c r="S1839" s="42" t="s">
        <v>7210</v>
      </c>
      <c r="T1839" s="26" t="s">
        <v>7211</v>
      </c>
      <c r="U1839" s="144"/>
      <c r="V1839" s="65"/>
      <c r="W1839" s="65"/>
      <c r="X1839" s="65"/>
      <c r="Y1839" s="65"/>
      <c r="Z1839" s="144"/>
      <c r="AA1839" s="49" t="s">
        <v>7212</v>
      </c>
      <c r="AB1839" s="144"/>
      <c r="AC1839" s="59" t="str">
        <f t="shared" si="180"/>
        <v>ARTSCI</v>
      </c>
      <c r="AD1839" s="79" t="str">
        <f t="shared" si="181"/>
        <v>ARTSCI-110</v>
      </c>
      <c r="AE1839" s="79" t="str">
        <f t="shared" si="182"/>
        <v>ARTSCI-110-11</v>
      </c>
      <c r="AF1839" s="27" t="s">
        <v>7212</v>
      </c>
      <c r="AG1839" s="21" t="str">
        <f t="shared" si="183"/>
        <v>110</v>
      </c>
      <c r="AH1839" s="144"/>
      <c r="AI1839" s="59" t="str">
        <f t="shared" si="184"/>
        <v>-</v>
      </c>
      <c r="AJ1839" s="21" t="str">
        <f t="shared" si="185"/>
        <v>-</v>
      </c>
      <c r="AK1839" s="144"/>
      <c r="AL1839" s="154"/>
      <c r="AM1839" s="154"/>
      <c r="AN1839" s="154"/>
      <c r="AO1839" s="154"/>
      <c r="AP1839" s="144"/>
    </row>
    <row r="1840" spans="9:42">
      <c r="I1840" s="144"/>
      <c r="J1840" s="154"/>
      <c r="K1840" s="154"/>
      <c r="L1840" s="144"/>
      <c r="M1840" s="144"/>
      <c r="N1840" s="144"/>
      <c r="O1840" s="144"/>
      <c r="P1840" s="144"/>
      <c r="Q1840" s="144"/>
      <c r="R1840" s="144"/>
      <c r="S1840" s="42" t="s">
        <v>7213</v>
      </c>
      <c r="T1840" s="26" t="s">
        <v>7214</v>
      </c>
      <c r="U1840" s="144"/>
      <c r="V1840" s="65"/>
      <c r="W1840" s="65"/>
      <c r="X1840" s="65"/>
      <c r="Y1840" s="65"/>
      <c r="Z1840" s="144"/>
      <c r="AA1840" s="49" t="s">
        <v>7215</v>
      </c>
      <c r="AB1840" s="144"/>
      <c r="AC1840" s="59" t="str">
        <f t="shared" si="180"/>
        <v>ARTSCI</v>
      </c>
      <c r="AD1840" s="79" t="str">
        <f t="shared" si="181"/>
        <v>ARTSCI-110</v>
      </c>
      <c r="AE1840" s="79" t="str">
        <f t="shared" si="182"/>
        <v>ARTSCI-110-12</v>
      </c>
      <c r="AF1840" s="27" t="s">
        <v>7215</v>
      </c>
      <c r="AG1840" s="21" t="str">
        <f t="shared" si="183"/>
        <v>110</v>
      </c>
      <c r="AH1840" s="144"/>
      <c r="AI1840" s="59" t="str">
        <f t="shared" si="184"/>
        <v>-</v>
      </c>
      <c r="AJ1840" s="21" t="str">
        <f t="shared" si="185"/>
        <v>-</v>
      </c>
      <c r="AK1840" s="144"/>
      <c r="AL1840" s="154"/>
      <c r="AM1840" s="154"/>
      <c r="AN1840" s="154"/>
      <c r="AO1840" s="154"/>
      <c r="AP1840" s="144"/>
    </row>
    <row r="1841" spans="9:42">
      <c r="I1841" s="144"/>
      <c r="J1841" s="154"/>
      <c r="K1841" s="154"/>
      <c r="L1841" s="144"/>
      <c r="M1841" s="144"/>
      <c r="N1841" s="144"/>
      <c r="O1841" s="144"/>
      <c r="P1841" s="144"/>
      <c r="Q1841" s="144"/>
      <c r="R1841" s="144"/>
      <c r="S1841" s="42" t="s">
        <v>7216</v>
      </c>
      <c r="T1841" s="26" t="s">
        <v>7217</v>
      </c>
      <c r="U1841" s="144"/>
      <c r="V1841" s="65"/>
      <c r="W1841" s="65"/>
      <c r="X1841" s="65"/>
      <c r="Y1841" s="65"/>
      <c r="Z1841" s="144"/>
      <c r="AA1841" s="49" t="s">
        <v>7218</v>
      </c>
      <c r="AB1841" s="144"/>
      <c r="AC1841" s="59" t="str">
        <f t="shared" si="180"/>
        <v>ARTSCI</v>
      </c>
      <c r="AD1841" s="79" t="str">
        <f t="shared" si="181"/>
        <v>ARTSCI-110</v>
      </c>
      <c r="AE1841" s="79" t="str">
        <f t="shared" si="182"/>
        <v>ARTSCI-110-13</v>
      </c>
      <c r="AF1841" s="27" t="s">
        <v>7218</v>
      </c>
      <c r="AG1841" s="21" t="str">
        <f t="shared" si="183"/>
        <v>110</v>
      </c>
      <c r="AH1841" s="144"/>
      <c r="AI1841" s="59" t="str">
        <f t="shared" si="184"/>
        <v>-</v>
      </c>
      <c r="AJ1841" s="21" t="str">
        <f t="shared" si="185"/>
        <v>-</v>
      </c>
      <c r="AK1841" s="144"/>
      <c r="AL1841" s="154"/>
      <c r="AM1841" s="154"/>
      <c r="AN1841" s="154"/>
      <c r="AO1841" s="154"/>
      <c r="AP1841" s="144"/>
    </row>
    <row r="1842" spans="9:42">
      <c r="I1842" s="144"/>
      <c r="J1842" s="154"/>
      <c r="K1842" s="154"/>
      <c r="L1842" s="144"/>
      <c r="M1842" s="144"/>
      <c r="N1842" s="144"/>
      <c r="O1842" s="144"/>
      <c r="P1842" s="144"/>
      <c r="Q1842" s="144"/>
      <c r="R1842" s="144"/>
      <c r="S1842" s="42" t="s">
        <v>7219</v>
      </c>
      <c r="T1842" s="26" t="s">
        <v>7220</v>
      </c>
      <c r="U1842" s="144"/>
      <c r="V1842" s="65"/>
      <c r="W1842" s="65"/>
      <c r="X1842" s="65"/>
      <c r="Y1842" s="65"/>
      <c r="Z1842" s="144"/>
      <c r="AA1842" s="49" t="s">
        <v>7221</v>
      </c>
      <c r="AB1842" s="144"/>
      <c r="AC1842" s="59" t="str">
        <f t="shared" si="180"/>
        <v>ARTSCI</v>
      </c>
      <c r="AD1842" s="79" t="str">
        <f t="shared" si="181"/>
        <v>ARTSCI-110</v>
      </c>
      <c r="AE1842" s="79" t="str">
        <f t="shared" si="182"/>
        <v>ARTSCI-110-14</v>
      </c>
      <c r="AF1842" s="27" t="s">
        <v>7221</v>
      </c>
      <c r="AG1842" s="21" t="str">
        <f t="shared" si="183"/>
        <v>110</v>
      </c>
      <c r="AH1842" s="144"/>
      <c r="AI1842" s="59" t="str">
        <f t="shared" si="184"/>
        <v>-</v>
      </c>
      <c r="AJ1842" s="21" t="str">
        <f t="shared" si="185"/>
        <v>-</v>
      </c>
      <c r="AK1842" s="144"/>
      <c r="AL1842" s="154"/>
      <c r="AM1842" s="154"/>
      <c r="AN1842" s="154"/>
      <c r="AO1842" s="154"/>
      <c r="AP1842" s="144"/>
    </row>
    <row r="1843" spans="9:42">
      <c r="I1843" s="144"/>
      <c r="J1843" s="154"/>
      <c r="K1843" s="154"/>
      <c r="L1843" s="144"/>
      <c r="M1843" s="144"/>
      <c r="N1843" s="144"/>
      <c r="O1843" s="144"/>
      <c r="P1843" s="144"/>
      <c r="Q1843" s="144"/>
      <c r="R1843" s="144"/>
      <c r="S1843" s="42" t="s">
        <v>7222</v>
      </c>
      <c r="T1843" s="26" t="s">
        <v>7223</v>
      </c>
      <c r="U1843" s="144"/>
      <c r="V1843" s="65"/>
      <c r="W1843" s="65"/>
      <c r="X1843" s="65"/>
      <c r="Y1843" s="65"/>
      <c r="Z1843" s="144"/>
      <c r="AA1843" s="49" t="s">
        <v>7224</v>
      </c>
      <c r="AB1843" s="144"/>
      <c r="AC1843" s="59" t="str">
        <f t="shared" si="180"/>
        <v>ARTSCI</v>
      </c>
      <c r="AD1843" s="79" t="str">
        <f t="shared" si="181"/>
        <v>ARTSCI-110</v>
      </c>
      <c r="AE1843" s="79" t="str">
        <f t="shared" si="182"/>
        <v>ARTSCI-110-15</v>
      </c>
      <c r="AF1843" s="27" t="s">
        <v>7224</v>
      </c>
      <c r="AG1843" s="21" t="str">
        <f t="shared" si="183"/>
        <v>110</v>
      </c>
      <c r="AH1843" s="144"/>
      <c r="AI1843" s="59" t="str">
        <f t="shared" si="184"/>
        <v>-</v>
      </c>
      <c r="AJ1843" s="21" t="str">
        <f t="shared" si="185"/>
        <v>-</v>
      </c>
      <c r="AK1843" s="144"/>
      <c r="AL1843" s="154"/>
      <c r="AM1843" s="154"/>
      <c r="AN1843" s="154"/>
      <c r="AO1843" s="154"/>
      <c r="AP1843" s="144"/>
    </row>
    <row r="1844" spans="9:42">
      <c r="I1844" s="144"/>
      <c r="J1844" s="154"/>
      <c r="K1844" s="154"/>
      <c r="L1844" s="144"/>
      <c r="M1844" s="144"/>
      <c r="N1844" s="144"/>
      <c r="O1844" s="144"/>
      <c r="P1844" s="144"/>
      <c r="Q1844" s="144"/>
      <c r="R1844" s="144"/>
      <c r="S1844" s="42" t="s">
        <v>7225</v>
      </c>
      <c r="T1844" s="26" t="s">
        <v>7226</v>
      </c>
      <c r="U1844" s="144"/>
      <c r="V1844" s="65"/>
      <c r="W1844" s="65"/>
      <c r="X1844" s="65"/>
      <c r="Y1844" s="65"/>
      <c r="Z1844" s="144"/>
      <c r="AA1844" s="49" t="s">
        <v>7227</v>
      </c>
      <c r="AB1844" s="144"/>
      <c r="AC1844" s="59" t="str">
        <f t="shared" si="180"/>
        <v>ARTSCI</v>
      </c>
      <c r="AD1844" s="79" t="str">
        <f t="shared" si="181"/>
        <v>ARTSCI-110</v>
      </c>
      <c r="AE1844" s="79" t="str">
        <f t="shared" si="182"/>
        <v>ARTSCI-110-16</v>
      </c>
      <c r="AF1844" s="27" t="s">
        <v>7227</v>
      </c>
      <c r="AG1844" s="21" t="str">
        <f t="shared" si="183"/>
        <v>110</v>
      </c>
      <c r="AH1844" s="144"/>
      <c r="AI1844" s="59" t="str">
        <f t="shared" si="184"/>
        <v>-</v>
      </c>
      <c r="AJ1844" s="21" t="str">
        <f t="shared" si="185"/>
        <v>-</v>
      </c>
      <c r="AK1844" s="144"/>
      <c r="AL1844" s="154"/>
      <c r="AM1844" s="154"/>
      <c r="AN1844" s="154"/>
      <c r="AO1844" s="154"/>
      <c r="AP1844" s="144"/>
    </row>
    <row r="1845" spans="9:42">
      <c r="I1845" s="144"/>
      <c r="J1845" s="154"/>
      <c r="K1845" s="154"/>
      <c r="L1845" s="144"/>
      <c r="M1845" s="144"/>
      <c r="N1845" s="144"/>
      <c r="O1845" s="144"/>
      <c r="P1845" s="144"/>
      <c r="Q1845" s="144"/>
      <c r="R1845" s="144"/>
      <c r="S1845" s="42" t="s">
        <v>7228</v>
      </c>
      <c r="T1845" s="26" t="s">
        <v>7229</v>
      </c>
      <c r="U1845" s="144"/>
      <c r="V1845" s="65"/>
      <c r="W1845" s="65"/>
      <c r="X1845" s="65"/>
      <c r="Y1845" s="65"/>
      <c r="Z1845" s="144"/>
      <c r="AA1845" s="49" t="s">
        <v>7230</v>
      </c>
      <c r="AB1845" s="144"/>
      <c r="AC1845" s="59" t="str">
        <f t="shared" si="180"/>
        <v>ARTSCI</v>
      </c>
      <c r="AD1845" s="79" t="str">
        <f t="shared" si="181"/>
        <v>ARTSCI-110</v>
      </c>
      <c r="AE1845" s="79" t="str">
        <f t="shared" si="182"/>
        <v>ARTSCI-110-17</v>
      </c>
      <c r="AF1845" s="27" t="s">
        <v>7230</v>
      </c>
      <c r="AG1845" s="21" t="str">
        <f t="shared" si="183"/>
        <v>110</v>
      </c>
      <c r="AH1845" s="144"/>
      <c r="AI1845" s="59" t="str">
        <f t="shared" si="184"/>
        <v>-</v>
      </c>
      <c r="AJ1845" s="21" t="str">
        <f t="shared" si="185"/>
        <v>-</v>
      </c>
      <c r="AK1845" s="144"/>
      <c r="AL1845" s="154"/>
      <c r="AM1845" s="154"/>
      <c r="AN1845" s="154"/>
      <c r="AO1845" s="154"/>
      <c r="AP1845" s="144"/>
    </row>
    <row r="1846" spans="9:42">
      <c r="I1846" s="144"/>
      <c r="J1846" s="154"/>
      <c r="K1846" s="154"/>
      <c r="L1846" s="144"/>
      <c r="M1846" s="144"/>
      <c r="N1846" s="144"/>
      <c r="O1846" s="144"/>
      <c r="P1846" s="144"/>
      <c r="Q1846" s="144"/>
      <c r="R1846" s="144"/>
      <c r="S1846" s="42" t="s">
        <v>7231</v>
      </c>
      <c r="T1846" s="26" t="s">
        <v>7232</v>
      </c>
      <c r="U1846" s="144"/>
      <c r="V1846" s="65"/>
      <c r="W1846" s="65"/>
      <c r="X1846" s="65"/>
      <c r="Y1846" s="65"/>
      <c r="Z1846" s="144"/>
      <c r="AA1846" s="49" t="s">
        <v>7233</v>
      </c>
      <c r="AB1846" s="144"/>
      <c r="AC1846" s="59" t="str">
        <f t="shared" si="180"/>
        <v>ARTSCI</v>
      </c>
      <c r="AD1846" s="79" t="str">
        <f t="shared" si="181"/>
        <v>ARTSCI-110</v>
      </c>
      <c r="AE1846" s="79" t="str">
        <f t="shared" si="182"/>
        <v>ARTSCI-110-18</v>
      </c>
      <c r="AF1846" s="27" t="s">
        <v>7233</v>
      </c>
      <c r="AG1846" s="21" t="str">
        <f t="shared" si="183"/>
        <v>110</v>
      </c>
      <c r="AH1846" s="144"/>
      <c r="AI1846" s="59" t="str">
        <f t="shared" si="184"/>
        <v>-</v>
      </c>
      <c r="AJ1846" s="21" t="str">
        <f t="shared" si="185"/>
        <v>-</v>
      </c>
      <c r="AK1846" s="144"/>
      <c r="AL1846" s="154"/>
      <c r="AM1846" s="154"/>
      <c r="AN1846" s="154"/>
      <c r="AO1846" s="154"/>
      <c r="AP1846" s="144"/>
    </row>
    <row r="1847" spans="9:42">
      <c r="I1847" s="144"/>
      <c r="J1847" s="154"/>
      <c r="K1847" s="154"/>
      <c r="L1847" s="144"/>
      <c r="M1847" s="144"/>
      <c r="N1847" s="144"/>
      <c r="O1847" s="144"/>
      <c r="P1847" s="144"/>
      <c r="Q1847" s="144"/>
      <c r="R1847" s="144"/>
      <c r="S1847" s="42" t="s">
        <v>7234</v>
      </c>
      <c r="T1847" s="26" t="s">
        <v>7235</v>
      </c>
      <c r="U1847" s="144"/>
      <c r="V1847" s="65"/>
      <c r="W1847" s="65"/>
      <c r="X1847" s="65"/>
      <c r="Y1847" s="65"/>
      <c r="Z1847" s="144"/>
      <c r="AA1847" s="49" t="s">
        <v>7236</v>
      </c>
      <c r="AB1847" s="144"/>
      <c r="AC1847" s="59" t="str">
        <f t="shared" si="180"/>
        <v>ARTSCI</v>
      </c>
      <c r="AD1847" s="79" t="str">
        <f t="shared" si="181"/>
        <v>ARTSCI-110</v>
      </c>
      <c r="AE1847" s="79" t="str">
        <f t="shared" si="182"/>
        <v>ARTSCI-110-19</v>
      </c>
      <c r="AF1847" s="27" t="s">
        <v>7236</v>
      </c>
      <c r="AG1847" s="21" t="str">
        <f t="shared" si="183"/>
        <v>110</v>
      </c>
      <c r="AH1847" s="144"/>
      <c r="AI1847" s="59" t="str">
        <f t="shared" si="184"/>
        <v>-</v>
      </c>
      <c r="AJ1847" s="21" t="str">
        <f t="shared" si="185"/>
        <v>-</v>
      </c>
      <c r="AK1847" s="144"/>
      <c r="AL1847" s="154"/>
      <c r="AM1847" s="154"/>
      <c r="AN1847" s="154"/>
      <c r="AO1847" s="154"/>
      <c r="AP1847" s="144"/>
    </row>
    <row r="1848" spans="9:42">
      <c r="I1848" s="144"/>
      <c r="J1848" s="154"/>
      <c r="K1848" s="154"/>
      <c r="L1848" s="144"/>
      <c r="M1848" s="144"/>
      <c r="N1848" s="144"/>
      <c r="O1848" s="144"/>
      <c r="P1848" s="144"/>
      <c r="Q1848" s="144"/>
      <c r="R1848" s="144"/>
      <c r="S1848" s="42" t="s">
        <v>7237</v>
      </c>
      <c r="T1848" s="26" t="s">
        <v>7238</v>
      </c>
      <c r="U1848" s="144"/>
      <c r="V1848" s="65"/>
      <c r="W1848" s="65"/>
      <c r="X1848" s="65"/>
      <c r="Y1848" s="65"/>
      <c r="Z1848" s="144"/>
      <c r="AA1848" s="49" t="s">
        <v>7239</v>
      </c>
      <c r="AB1848" s="144"/>
      <c r="AC1848" s="59" t="str">
        <f t="shared" si="180"/>
        <v>ARTSCI</v>
      </c>
      <c r="AD1848" s="79" t="str">
        <f t="shared" si="181"/>
        <v>ARTSCI-110</v>
      </c>
      <c r="AE1848" s="79" t="str">
        <f t="shared" si="182"/>
        <v>ARTSCI-110-20</v>
      </c>
      <c r="AF1848" s="27" t="s">
        <v>7239</v>
      </c>
      <c r="AG1848" s="21" t="str">
        <f t="shared" si="183"/>
        <v>110</v>
      </c>
      <c r="AH1848" s="144"/>
      <c r="AI1848" s="59" t="str">
        <f t="shared" si="184"/>
        <v>-</v>
      </c>
      <c r="AJ1848" s="21" t="str">
        <f t="shared" si="185"/>
        <v>-</v>
      </c>
      <c r="AK1848" s="144"/>
      <c r="AL1848" s="154"/>
      <c r="AM1848" s="154"/>
      <c r="AN1848" s="154"/>
      <c r="AO1848" s="154"/>
      <c r="AP1848" s="144"/>
    </row>
    <row r="1849" spans="9:42">
      <c r="I1849" s="144"/>
      <c r="J1849" s="154"/>
      <c r="K1849" s="154"/>
      <c r="L1849" s="144"/>
      <c r="M1849" s="144"/>
      <c r="N1849" s="144"/>
      <c r="O1849" s="144"/>
      <c r="P1849" s="144"/>
      <c r="Q1849" s="144"/>
      <c r="R1849" s="144"/>
      <c r="S1849" s="42" t="s">
        <v>7240</v>
      </c>
      <c r="T1849" s="26" t="s">
        <v>7241</v>
      </c>
      <c r="U1849" s="144"/>
      <c r="V1849" s="65"/>
      <c r="W1849" s="65"/>
      <c r="X1849" s="65"/>
      <c r="Y1849" s="65"/>
      <c r="Z1849" s="144"/>
      <c r="AA1849" s="49" t="s">
        <v>7242</v>
      </c>
      <c r="AB1849" s="144"/>
      <c r="AC1849" s="59" t="str">
        <f t="shared" si="180"/>
        <v>ARTSCI</v>
      </c>
      <c r="AD1849" s="79" t="str">
        <f t="shared" si="181"/>
        <v>ARTSCI-110</v>
      </c>
      <c r="AE1849" s="79" t="str">
        <f t="shared" si="182"/>
        <v>ARTSCI-110-21</v>
      </c>
      <c r="AF1849" s="27" t="s">
        <v>7242</v>
      </c>
      <c r="AG1849" s="21" t="str">
        <f t="shared" si="183"/>
        <v>110</v>
      </c>
      <c r="AH1849" s="144"/>
      <c r="AI1849" s="59" t="str">
        <f t="shared" si="184"/>
        <v>-</v>
      </c>
      <c r="AJ1849" s="21" t="str">
        <f t="shared" si="185"/>
        <v>-</v>
      </c>
      <c r="AK1849" s="144"/>
      <c r="AL1849" s="154"/>
      <c r="AM1849" s="154"/>
      <c r="AN1849" s="154"/>
      <c r="AO1849" s="154"/>
      <c r="AP1849" s="144"/>
    </row>
    <row r="1850" spans="9:42">
      <c r="I1850" s="144"/>
      <c r="J1850" s="154"/>
      <c r="K1850" s="154"/>
      <c r="L1850" s="144"/>
      <c r="M1850" s="144"/>
      <c r="N1850" s="144"/>
      <c r="O1850" s="144"/>
      <c r="P1850" s="144"/>
      <c r="Q1850" s="144"/>
      <c r="R1850" s="144"/>
      <c r="S1850" s="42" t="s">
        <v>7243</v>
      </c>
      <c r="T1850" s="26" t="s">
        <v>7244</v>
      </c>
      <c r="U1850" s="144"/>
      <c r="V1850" s="65"/>
      <c r="W1850" s="65"/>
      <c r="X1850" s="65"/>
      <c r="Y1850" s="65"/>
      <c r="Z1850" s="144"/>
      <c r="AA1850" s="49" t="s">
        <v>7245</v>
      </c>
      <c r="AB1850" s="144"/>
      <c r="AC1850" s="59" t="str">
        <f t="shared" si="180"/>
        <v>ARTSCI</v>
      </c>
      <c r="AD1850" s="79" t="str">
        <f t="shared" si="181"/>
        <v>ARTSCI-110</v>
      </c>
      <c r="AE1850" s="79" t="str">
        <f t="shared" si="182"/>
        <v>ARTSCI-110-22</v>
      </c>
      <c r="AF1850" s="27" t="s">
        <v>7245</v>
      </c>
      <c r="AG1850" s="21" t="str">
        <f t="shared" si="183"/>
        <v>110</v>
      </c>
      <c r="AH1850" s="144"/>
      <c r="AI1850" s="59" t="str">
        <f t="shared" si="184"/>
        <v>-</v>
      </c>
      <c r="AJ1850" s="21" t="str">
        <f t="shared" si="185"/>
        <v>-</v>
      </c>
      <c r="AK1850" s="144"/>
      <c r="AL1850" s="154"/>
      <c r="AM1850" s="154"/>
      <c r="AN1850" s="154"/>
      <c r="AO1850" s="154"/>
      <c r="AP1850" s="144"/>
    </row>
    <row r="1851" spans="9:42">
      <c r="I1851" s="144"/>
      <c r="J1851" s="154"/>
      <c r="K1851" s="154"/>
      <c r="L1851" s="144"/>
      <c r="M1851" s="144"/>
      <c r="N1851" s="144"/>
      <c r="O1851" s="144"/>
      <c r="P1851" s="144"/>
      <c r="Q1851" s="144"/>
      <c r="R1851" s="144"/>
      <c r="S1851" s="42" t="s">
        <v>7246</v>
      </c>
      <c r="T1851" s="26" t="s">
        <v>7247</v>
      </c>
      <c r="U1851" s="144"/>
      <c r="V1851" s="65"/>
      <c r="W1851" s="65"/>
      <c r="X1851" s="65"/>
      <c r="Y1851" s="65"/>
      <c r="Z1851" s="144"/>
      <c r="AA1851" s="49" t="s">
        <v>7248</v>
      </c>
      <c r="AB1851" s="144"/>
      <c r="AC1851" s="59" t="str">
        <f t="shared" si="180"/>
        <v>ARTSCI</v>
      </c>
      <c r="AD1851" s="79" t="str">
        <f t="shared" si="181"/>
        <v>ARTSCI-110</v>
      </c>
      <c r="AE1851" s="79" t="str">
        <f t="shared" si="182"/>
        <v>ARTSCI-110-23</v>
      </c>
      <c r="AF1851" s="27" t="s">
        <v>7248</v>
      </c>
      <c r="AG1851" s="21" t="str">
        <f t="shared" si="183"/>
        <v>110</v>
      </c>
      <c r="AH1851" s="144"/>
      <c r="AI1851" s="59" t="str">
        <f t="shared" si="184"/>
        <v>-</v>
      </c>
      <c r="AJ1851" s="21" t="str">
        <f t="shared" si="185"/>
        <v>-</v>
      </c>
      <c r="AK1851" s="144"/>
      <c r="AL1851" s="154"/>
      <c r="AM1851" s="154"/>
      <c r="AN1851" s="154"/>
      <c r="AO1851" s="154"/>
      <c r="AP1851" s="144"/>
    </row>
    <row r="1852" spans="9:42">
      <c r="I1852" s="144"/>
      <c r="J1852" s="154"/>
      <c r="K1852" s="154"/>
      <c r="L1852" s="144"/>
      <c r="M1852" s="144"/>
      <c r="N1852" s="144"/>
      <c r="O1852" s="144"/>
      <c r="P1852" s="144"/>
      <c r="Q1852" s="144"/>
      <c r="R1852" s="144"/>
      <c r="S1852" s="42" t="s">
        <v>7249</v>
      </c>
      <c r="T1852" s="26" t="s">
        <v>7250</v>
      </c>
      <c r="U1852" s="144"/>
      <c r="V1852" s="65"/>
      <c r="W1852" s="65"/>
      <c r="X1852" s="65"/>
      <c r="Y1852" s="65"/>
      <c r="Z1852" s="144"/>
      <c r="AA1852" s="49" t="s">
        <v>7251</v>
      </c>
      <c r="AB1852" s="144"/>
      <c r="AC1852" s="59" t="str">
        <f t="shared" si="180"/>
        <v>ARTSCI</v>
      </c>
      <c r="AD1852" s="79" t="str">
        <f t="shared" si="181"/>
        <v>ARTSCI-110</v>
      </c>
      <c r="AE1852" s="79" t="str">
        <f t="shared" si="182"/>
        <v>ARTSCI-110-24</v>
      </c>
      <c r="AF1852" s="27" t="s">
        <v>7251</v>
      </c>
      <c r="AG1852" s="21" t="str">
        <f t="shared" si="183"/>
        <v>110</v>
      </c>
      <c r="AH1852" s="144"/>
      <c r="AI1852" s="59" t="str">
        <f t="shared" si="184"/>
        <v>-</v>
      </c>
      <c r="AJ1852" s="21" t="str">
        <f t="shared" si="185"/>
        <v>-</v>
      </c>
      <c r="AK1852" s="144"/>
      <c r="AL1852" s="154"/>
      <c r="AM1852" s="154"/>
      <c r="AN1852" s="154"/>
      <c r="AO1852" s="154"/>
      <c r="AP1852" s="144"/>
    </row>
    <row r="1853" spans="9:42">
      <c r="I1853" s="144"/>
      <c r="J1853" s="154"/>
      <c r="K1853" s="154"/>
      <c r="L1853" s="144"/>
      <c r="M1853" s="144"/>
      <c r="N1853" s="144"/>
      <c r="O1853" s="144"/>
      <c r="P1853" s="144"/>
      <c r="Q1853" s="144"/>
      <c r="R1853" s="144"/>
      <c r="S1853" s="42" t="s">
        <v>7252</v>
      </c>
      <c r="T1853" s="26" t="s">
        <v>2189</v>
      </c>
      <c r="U1853" s="144"/>
      <c r="V1853" s="65"/>
      <c r="W1853" s="65"/>
      <c r="X1853" s="65"/>
      <c r="Y1853" s="65"/>
      <c r="Z1853" s="144"/>
      <c r="AA1853" s="49" t="s">
        <v>7253</v>
      </c>
      <c r="AB1853" s="144"/>
      <c r="AC1853" s="59" t="str">
        <f t="shared" si="180"/>
        <v>ARTSCI</v>
      </c>
      <c r="AD1853" s="79" t="str">
        <f t="shared" si="181"/>
        <v>ARTSCI-110</v>
      </c>
      <c r="AE1853" s="79" t="str">
        <f t="shared" si="182"/>
        <v>ARTSCI-110-25</v>
      </c>
      <c r="AF1853" s="27" t="s">
        <v>7253</v>
      </c>
      <c r="AG1853" s="21" t="str">
        <f t="shared" si="183"/>
        <v>110</v>
      </c>
      <c r="AH1853" s="144"/>
      <c r="AI1853" s="59" t="str">
        <f t="shared" si="184"/>
        <v>-</v>
      </c>
      <c r="AJ1853" s="21" t="str">
        <f t="shared" si="185"/>
        <v>-</v>
      </c>
      <c r="AK1853" s="144"/>
      <c r="AL1853" s="154"/>
      <c r="AM1853" s="154"/>
      <c r="AN1853" s="154"/>
      <c r="AO1853" s="154"/>
      <c r="AP1853" s="144"/>
    </row>
    <row r="1854" spans="9:42">
      <c r="I1854" s="144"/>
      <c r="J1854" s="154"/>
      <c r="K1854" s="154"/>
      <c r="L1854" s="144"/>
      <c r="M1854" s="144"/>
      <c r="N1854" s="144"/>
      <c r="O1854" s="144"/>
      <c r="P1854" s="144"/>
      <c r="Q1854" s="144"/>
      <c r="R1854" s="144"/>
      <c r="S1854" s="42" t="s">
        <v>7254</v>
      </c>
      <c r="T1854" s="26" t="s">
        <v>7255</v>
      </c>
      <c r="U1854" s="144"/>
      <c r="V1854" s="65"/>
      <c r="W1854" s="65"/>
      <c r="X1854" s="65"/>
      <c r="Y1854" s="65"/>
      <c r="Z1854" s="144"/>
      <c r="AA1854" s="49" t="s">
        <v>7256</v>
      </c>
      <c r="AB1854" s="144"/>
      <c r="AC1854" s="59" t="str">
        <f t="shared" si="180"/>
        <v>ARTSCI</v>
      </c>
      <c r="AD1854" s="79" t="str">
        <f t="shared" si="181"/>
        <v>ARTSCI-110</v>
      </c>
      <c r="AE1854" s="79" t="str">
        <f t="shared" si="182"/>
        <v>ARTSCI-110-26</v>
      </c>
      <c r="AF1854" s="27" t="s">
        <v>7256</v>
      </c>
      <c r="AG1854" s="21" t="str">
        <f t="shared" si="183"/>
        <v>110</v>
      </c>
      <c r="AH1854" s="144"/>
      <c r="AI1854" s="59" t="str">
        <f t="shared" si="184"/>
        <v>-</v>
      </c>
      <c r="AJ1854" s="21" t="str">
        <f t="shared" si="185"/>
        <v>-</v>
      </c>
      <c r="AK1854" s="144"/>
      <c r="AL1854" s="154"/>
      <c r="AM1854" s="154"/>
      <c r="AN1854" s="154"/>
      <c r="AO1854" s="154"/>
      <c r="AP1854" s="144"/>
    </row>
    <row r="1855" spans="9:42">
      <c r="I1855" s="144"/>
      <c r="J1855" s="154"/>
      <c r="K1855" s="154"/>
      <c r="L1855" s="144"/>
      <c r="M1855" s="144"/>
      <c r="N1855" s="144"/>
      <c r="O1855" s="144"/>
      <c r="P1855" s="144"/>
      <c r="Q1855" s="144"/>
      <c r="R1855" s="144"/>
      <c r="S1855" s="42" t="s">
        <v>7257</v>
      </c>
      <c r="T1855" s="26" t="s">
        <v>7258</v>
      </c>
      <c r="U1855" s="144"/>
      <c r="V1855" s="65"/>
      <c r="W1855" s="65"/>
      <c r="X1855" s="65"/>
      <c r="Y1855" s="65"/>
      <c r="Z1855" s="144"/>
      <c r="AA1855" s="49" t="s">
        <v>7259</v>
      </c>
      <c r="AB1855" s="144"/>
      <c r="AC1855" s="59" t="str">
        <f t="shared" si="180"/>
        <v>ARTSCI</v>
      </c>
      <c r="AD1855" s="79" t="str">
        <f t="shared" si="181"/>
        <v>ARTSCI-110</v>
      </c>
      <c r="AE1855" s="79" t="str">
        <f t="shared" si="182"/>
        <v>ARTSCI-110-27</v>
      </c>
      <c r="AF1855" s="27" t="s">
        <v>7259</v>
      </c>
      <c r="AG1855" s="21" t="str">
        <f t="shared" si="183"/>
        <v>110</v>
      </c>
      <c r="AH1855" s="144"/>
      <c r="AI1855" s="59" t="str">
        <f t="shared" si="184"/>
        <v>-</v>
      </c>
      <c r="AJ1855" s="21" t="str">
        <f t="shared" si="185"/>
        <v>-</v>
      </c>
      <c r="AK1855" s="144"/>
      <c r="AL1855" s="154"/>
      <c r="AM1855" s="154"/>
      <c r="AN1855" s="154"/>
      <c r="AO1855" s="154"/>
      <c r="AP1855" s="144"/>
    </row>
    <row r="1856" spans="9:42">
      <c r="I1856" s="144"/>
      <c r="J1856" s="154"/>
      <c r="K1856" s="154"/>
      <c r="L1856" s="144"/>
      <c r="M1856" s="144"/>
      <c r="N1856" s="144"/>
      <c r="O1856" s="144"/>
      <c r="P1856" s="144"/>
      <c r="Q1856" s="144"/>
      <c r="R1856" s="144"/>
      <c r="S1856" s="42" t="s">
        <v>7260</v>
      </c>
      <c r="T1856" s="26" t="s">
        <v>7261</v>
      </c>
      <c r="U1856" s="144"/>
      <c r="V1856" s="65"/>
      <c r="W1856" s="65"/>
      <c r="X1856" s="65"/>
      <c r="Y1856" s="65"/>
      <c r="Z1856" s="144"/>
      <c r="AA1856" s="49" t="s">
        <v>7262</v>
      </c>
      <c r="AB1856" s="144"/>
      <c r="AC1856" s="59" t="str">
        <f t="shared" si="180"/>
        <v>ARTSCI</v>
      </c>
      <c r="AD1856" s="79" t="str">
        <f t="shared" si="181"/>
        <v>ARTSCI-110</v>
      </c>
      <c r="AE1856" s="79" t="str">
        <f t="shared" si="182"/>
        <v>ARTSCI-110-28</v>
      </c>
      <c r="AF1856" s="27" t="s">
        <v>7262</v>
      </c>
      <c r="AG1856" s="21" t="str">
        <f t="shared" si="183"/>
        <v>110</v>
      </c>
      <c r="AH1856" s="144"/>
      <c r="AI1856" s="59" t="str">
        <f t="shared" si="184"/>
        <v>-</v>
      </c>
      <c r="AJ1856" s="21" t="str">
        <f t="shared" si="185"/>
        <v>-</v>
      </c>
      <c r="AK1856" s="144"/>
      <c r="AL1856" s="154"/>
      <c r="AM1856" s="154"/>
      <c r="AN1856" s="154"/>
      <c r="AO1856" s="154"/>
      <c r="AP1856" s="144"/>
    </row>
    <row r="1857" spans="9:42">
      <c r="I1857" s="144"/>
      <c r="J1857" s="154"/>
      <c r="K1857" s="154"/>
      <c r="L1857" s="144"/>
      <c r="M1857" s="144"/>
      <c r="N1857" s="144"/>
      <c r="O1857" s="144"/>
      <c r="P1857" s="144"/>
      <c r="Q1857" s="144"/>
      <c r="R1857" s="144"/>
      <c r="S1857" s="42" t="s">
        <v>7263</v>
      </c>
      <c r="T1857" s="26" t="s">
        <v>7264</v>
      </c>
      <c r="U1857" s="144"/>
      <c r="V1857" s="65"/>
      <c r="W1857" s="65"/>
      <c r="X1857" s="65"/>
      <c r="Y1857" s="65"/>
      <c r="Z1857" s="144"/>
      <c r="AA1857" s="49" t="s">
        <v>7265</v>
      </c>
      <c r="AB1857" s="144"/>
      <c r="AC1857" s="59" t="str">
        <f t="shared" si="180"/>
        <v>ARTSCI</v>
      </c>
      <c r="AD1857" s="79" t="str">
        <f t="shared" si="181"/>
        <v>ARTSCI-110</v>
      </c>
      <c r="AE1857" s="79" t="str">
        <f t="shared" si="182"/>
        <v>ARTSCI-110-29</v>
      </c>
      <c r="AF1857" s="27" t="s">
        <v>7265</v>
      </c>
      <c r="AG1857" s="21" t="str">
        <f t="shared" si="183"/>
        <v>110</v>
      </c>
      <c r="AH1857" s="144"/>
      <c r="AI1857" s="59" t="str">
        <f t="shared" si="184"/>
        <v>-</v>
      </c>
      <c r="AJ1857" s="21" t="str">
        <f t="shared" si="185"/>
        <v>-</v>
      </c>
      <c r="AK1857" s="144"/>
      <c r="AL1857" s="154"/>
      <c r="AM1857" s="154"/>
      <c r="AN1857" s="154"/>
      <c r="AO1857" s="154"/>
      <c r="AP1857" s="144"/>
    </row>
    <row r="1858" spans="9:42">
      <c r="I1858" s="144"/>
      <c r="J1858" s="154"/>
      <c r="K1858" s="154"/>
      <c r="L1858" s="144"/>
      <c r="M1858" s="144"/>
      <c r="N1858" s="144"/>
      <c r="O1858" s="144"/>
      <c r="P1858" s="144"/>
      <c r="Q1858" s="144"/>
      <c r="R1858" s="144"/>
      <c r="S1858" s="42" t="s">
        <v>7266</v>
      </c>
      <c r="T1858" s="26" t="s">
        <v>7267</v>
      </c>
      <c r="U1858" s="144"/>
      <c r="V1858" s="65"/>
      <c r="W1858" s="65"/>
      <c r="X1858" s="65"/>
      <c r="Y1858" s="65"/>
      <c r="Z1858" s="144"/>
      <c r="AA1858" s="49" t="s">
        <v>7268</v>
      </c>
      <c r="AB1858" s="144"/>
      <c r="AC1858" s="59" t="str">
        <f t="shared" si="180"/>
        <v>ARTSCI</v>
      </c>
      <c r="AD1858" s="79" t="str">
        <f t="shared" si="181"/>
        <v>ARTSCI-110</v>
      </c>
      <c r="AE1858" s="79" t="str">
        <f t="shared" si="182"/>
        <v>ARTSCI-110-30</v>
      </c>
      <c r="AF1858" s="27" t="s">
        <v>7268</v>
      </c>
      <c r="AG1858" s="21" t="str">
        <f t="shared" si="183"/>
        <v>110</v>
      </c>
      <c r="AH1858" s="144"/>
      <c r="AI1858" s="59" t="str">
        <f t="shared" si="184"/>
        <v>-</v>
      </c>
      <c r="AJ1858" s="21" t="str">
        <f t="shared" si="185"/>
        <v>-</v>
      </c>
      <c r="AK1858" s="144"/>
      <c r="AL1858" s="154"/>
      <c r="AM1858" s="154"/>
      <c r="AN1858" s="154"/>
      <c r="AO1858" s="154"/>
      <c r="AP1858" s="144"/>
    </row>
    <row r="1859" spans="9:42">
      <c r="I1859" s="144"/>
      <c r="J1859" s="154"/>
      <c r="K1859" s="154"/>
      <c r="L1859" s="144"/>
      <c r="M1859" s="144"/>
      <c r="N1859" s="144"/>
      <c r="O1859" s="144"/>
      <c r="P1859" s="144"/>
      <c r="Q1859" s="144"/>
      <c r="R1859" s="144"/>
      <c r="S1859" s="42" t="s">
        <v>7269</v>
      </c>
      <c r="T1859" s="26" t="s">
        <v>7270</v>
      </c>
      <c r="U1859" s="144"/>
      <c r="V1859" s="65"/>
      <c r="W1859" s="65"/>
      <c r="X1859" s="65"/>
      <c r="Y1859" s="65"/>
      <c r="Z1859" s="144"/>
      <c r="AA1859" s="49" t="s">
        <v>7271</v>
      </c>
      <c r="AB1859" s="144"/>
      <c r="AC1859" s="59" t="str">
        <f t="shared" si="180"/>
        <v>ARTSCI</v>
      </c>
      <c r="AD1859" s="79" t="str">
        <f t="shared" si="181"/>
        <v>ARTSCI-110</v>
      </c>
      <c r="AE1859" s="79" t="str">
        <f t="shared" si="182"/>
        <v>ARTSCI-110-31</v>
      </c>
      <c r="AF1859" s="27" t="s">
        <v>7271</v>
      </c>
      <c r="AG1859" s="21" t="str">
        <f t="shared" si="183"/>
        <v>110</v>
      </c>
      <c r="AH1859" s="144"/>
      <c r="AI1859" s="59" t="str">
        <f t="shared" si="184"/>
        <v>-</v>
      </c>
      <c r="AJ1859" s="21" t="str">
        <f t="shared" si="185"/>
        <v>-</v>
      </c>
      <c r="AK1859" s="144"/>
      <c r="AL1859" s="154"/>
      <c r="AM1859" s="154"/>
      <c r="AN1859" s="154"/>
      <c r="AO1859" s="154"/>
      <c r="AP1859" s="144"/>
    </row>
    <row r="1860" spans="9:42">
      <c r="I1860" s="144"/>
      <c r="J1860" s="154"/>
      <c r="K1860" s="154"/>
      <c r="L1860" s="144"/>
      <c r="M1860" s="144"/>
      <c r="N1860" s="144"/>
      <c r="O1860" s="144"/>
      <c r="P1860" s="144"/>
      <c r="Q1860" s="144"/>
      <c r="R1860" s="144"/>
      <c r="S1860" s="42" t="s">
        <v>7272</v>
      </c>
      <c r="T1860" s="26" t="s">
        <v>7273</v>
      </c>
      <c r="U1860" s="144"/>
      <c r="V1860" s="65"/>
      <c r="W1860" s="65"/>
      <c r="X1860" s="65"/>
      <c r="Y1860" s="65"/>
      <c r="Z1860" s="144"/>
      <c r="AA1860" s="49" t="s">
        <v>7274</v>
      </c>
      <c r="AB1860" s="144"/>
      <c r="AC1860" s="59" t="str">
        <f t="shared" si="180"/>
        <v>ARTSCI</v>
      </c>
      <c r="AD1860" s="79" t="str">
        <f t="shared" si="181"/>
        <v>ARTSCI-110</v>
      </c>
      <c r="AE1860" s="79" t="str">
        <f t="shared" si="182"/>
        <v>ARTSCI-110-32</v>
      </c>
      <c r="AF1860" s="27" t="s">
        <v>7274</v>
      </c>
      <c r="AG1860" s="21" t="str">
        <f t="shared" si="183"/>
        <v>110</v>
      </c>
      <c r="AH1860" s="144"/>
      <c r="AI1860" s="59" t="str">
        <f t="shared" si="184"/>
        <v>-</v>
      </c>
      <c r="AJ1860" s="21" t="str">
        <f t="shared" si="185"/>
        <v>-</v>
      </c>
      <c r="AK1860" s="144"/>
      <c r="AL1860" s="154"/>
      <c r="AM1860" s="154"/>
      <c r="AN1860" s="154"/>
      <c r="AO1860" s="154"/>
      <c r="AP1860" s="144"/>
    </row>
    <row r="1861" spans="9:42">
      <c r="I1861" s="144"/>
      <c r="J1861" s="154"/>
      <c r="K1861" s="154"/>
      <c r="L1861" s="144"/>
      <c r="M1861" s="144"/>
      <c r="N1861" s="144"/>
      <c r="O1861" s="144"/>
      <c r="P1861" s="144"/>
      <c r="Q1861" s="144"/>
      <c r="R1861" s="144"/>
      <c r="S1861" s="42" t="s">
        <v>7275</v>
      </c>
      <c r="T1861" s="26" t="s">
        <v>7276</v>
      </c>
      <c r="U1861" s="144"/>
      <c r="V1861" s="65"/>
      <c r="W1861" s="65"/>
      <c r="X1861" s="65"/>
      <c r="Y1861" s="65"/>
      <c r="Z1861" s="144"/>
      <c r="AA1861" s="49" t="s">
        <v>7277</v>
      </c>
      <c r="AB1861" s="144"/>
      <c r="AC1861" s="59" t="str">
        <f t="shared" si="180"/>
        <v>ARTSCI</v>
      </c>
      <c r="AD1861" s="79" t="str">
        <f t="shared" si="181"/>
        <v>ARTSCI-110</v>
      </c>
      <c r="AE1861" s="79" t="str">
        <f t="shared" si="182"/>
        <v>ARTSCI-110-33</v>
      </c>
      <c r="AF1861" s="27" t="s">
        <v>7277</v>
      </c>
      <c r="AG1861" s="21" t="str">
        <f t="shared" si="183"/>
        <v>110</v>
      </c>
      <c r="AH1861" s="144"/>
      <c r="AI1861" s="59" t="str">
        <f t="shared" si="184"/>
        <v>-</v>
      </c>
      <c r="AJ1861" s="21" t="str">
        <f t="shared" si="185"/>
        <v>-</v>
      </c>
      <c r="AK1861" s="144"/>
      <c r="AL1861" s="154"/>
      <c r="AM1861" s="154"/>
      <c r="AN1861" s="154"/>
      <c r="AO1861" s="154"/>
      <c r="AP1861" s="144"/>
    </row>
    <row r="1862" spans="9:42">
      <c r="I1862" s="144"/>
      <c r="J1862" s="154"/>
      <c r="K1862" s="154"/>
      <c r="L1862" s="144"/>
      <c r="M1862" s="144"/>
      <c r="N1862" s="144"/>
      <c r="O1862" s="144"/>
      <c r="P1862" s="144"/>
      <c r="Q1862" s="144"/>
      <c r="R1862" s="144"/>
      <c r="S1862" s="42" t="s">
        <v>7278</v>
      </c>
      <c r="T1862" s="26" t="s">
        <v>7279</v>
      </c>
      <c r="U1862" s="144"/>
      <c r="V1862" s="65"/>
      <c r="W1862" s="65"/>
      <c r="X1862" s="65"/>
      <c r="Y1862" s="65"/>
      <c r="Z1862" s="144"/>
      <c r="AA1862" s="49" t="s">
        <v>7280</v>
      </c>
      <c r="AB1862" s="144"/>
      <c r="AC1862" s="59" t="str">
        <f t="shared" ref="AC1862:AC1925" si="186">CodesFormula_1</f>
        <v>ARTSCI</v>
      </c>
      <c r="AD1862" s="79" t="str">
        <f t="shared" ref="AD1862:AD1925" si="187">CodesFormula_2</f>
        <v>ARTSCI-110</v>
      </c>
      <c r="AE1862" s="79" t="str">
        <f t="shared" ref="AE1862:AE1925" si="188">CodesFormula_3</f>
        <v>ARTSCI-110-34</v>
      </c>
      <c r="AF1862" s="27" t="s">
        <v>7280</v>
      </c>
      <c r="AG1862" s="21" t="str">
        <f t="shared" ref="AG1862:AG1925" si="189">CodesFormula_4</f>
        <v>110</v>
      </c>
      <c r="AH1862" s="144"/>
      <c r="AI1862" s="59" t="str">
        <f t="shared" ref="AI1862:AI1925" si="190">CodesFormula_5</f>
        <v>-</v>
      </c>
      <c r="AJ1862" s="21" t="str">
        <f t="shared" ref="AJ1862:AJ1925" si="191">CodesFormula_6</f>
        <v>-</v>
      </c>
      <c r="AK1862" s="144"/>
      <c r="AL1862" s="154"/>
      <c r="AM1862" s="154"/>
      <c r="AN1862" s="154"/>
      <c r="AO1862" s="154"/>
      <c r="AP1862" s="144"/>
    </row>
    <row r="1863" spans="9:42">
      <c r="I1863" s="144"/>
      <c r="J1863" s="154"/>
      <c r="K1863" s="154"/>
      <c r="L1863" s="144"/>
      <c r="M1863" s="144"/>
      <c r="N1863" s="144"/>
      <c r="O1863" s="144"/>
      <c r="P1863" s="144"/>
      <c r="Q1863" s="144"/>
      <c r="R1863" s="144"/>
      <c r="S1863" s="42" t="s">
        <v>7281</v>
      </c>
      <c r="T1863" s="26" t="s">
        <v>7282</v>
      </c>
      <c r="U1863" s="144"/>
      <c r="V1863" s="65"/>
      <c r="W1863" s="65"/>
      <c r="X1863" s="65"/>
      <c r="Y1863" s="65"/>
      <c r="Z1863" s="144"/>
      <c r="AA1863" s="49" t="s">
        <v>7283</v>
      </c>
      <c r="AB1863" s="144"/>
      <c r="AC1863" s="59" t="str">
        <f t="shared" si="186"/>
        <v>ARTSCI</v>
      </c>
      <c r="AD1863" s="79" t="str">
        <f t="shared" si="187"/>
        <v>ARTSCI-110</v>
      </c>
      <c r="AE1863" s="79" t="str">
        <f t="shared" si="188"/>
        <v>ARTSCI-110-35</v>
      </c>
      <c r="AF1863" s="27" t="s">
        <v>7283</v>
      </c>
      <c r="AG1863" s="21" t="str">
        <f t="shared" si="189"/>
        <v>110</v>
      </c>
      <c r="AH1863" s="144"/>
      <c r="AI1863" s="59" t="str">
        <f t="shared" si="190"/>
        <v>-</v>
      </c>
      <c r="AJ1863" s="21" t="str">
        <f t="shared" si="191"/>
        <v>-</v>
      </c>
      <c r="AK1863" s="144"/>
      <c r="AL1863" s="154"/>
      <c r="AM1863" s="154"/>
      <c r="AN1863" s="154"/>
      <c r="AO1863" s="154"/>
      <c r="AP1863" s="144"/>
    </row>
    <row r="1864" spans="9:42">
      <c r="I1864" s="144"/>
      <c r="J1864" s="154"/>
      <c r="K1864" s="154"/>
      <c r="L1864" s="144"/>
      <c r="M1864" s="144"/>
      <c r="N1864" s="144"/>
      <c r="O1864" s="144"/>
      <c r="P1864" s="144"/>
      <c r="Q1864" s="144"/>
      <c r="R1864" s="144"/>
      <c r="S1864" s="42" t="s">
        <v>7284</v>
      </c>
      <c r="T1864" s="26" t="s">
        <v>7285</v>
      </c>
      <c r="U1864" s="144"/>
      <c r="V1864" s="65"/>
      <c r="W1864" s="65"/>
      <c r="X1864" s="65"/>
      <c r="Y1864" s="65"/>
      <c r="Z1864" s="144"/>
      <c r="AA1864" s="49" t="s">
        <v>7286</v>
      </c>
      <c r="AB1864" s="144"/>
      <c r="AC1864" s="59" t="str">
        <f t="shared" si="186"/>
        <v>ARTSCI</v>
      </c>
      <c r="AD1864" s="79" t="str">
        <f t="shared" si="187"/>
        <v>ARTSCI-110</v>
      </c>
      <c r="AE1864" s="79" t="str">
        <f t="shared" si="188"/>
        <v>ARTSCI-110-36</v>
      </c>
      <c r="AF1864" s="27" t="s">
        <v>7286</v>
      </c>
      <c r="AG1864" s="21" t="str">
        <f t="shared" si="189"/>
        <v>110</v>
      </c>
      <c r="AH1864" s="144"/>
      <c r="AI1864" s="59" t="str">
        <f t="shared" si="190"/>
        <v>-</v>
      </c>
      <c r="AJ1864" s="21" t="str">
        <f t="shared" si="191"/>
        <v>-</v>
      </c>
      <c r="AK1864" s="144"/>
      <c r="AL1864" s="154"/>
      <c r="AM1864" s="154"/>
      <c r="AN1864" s="154"/>
      <c r="AO1864" s="154"/>
      <c r="AP1864" s="144"/>
    </row>
    <row r="1865" spans="9:42">
      <c r="I1865" s="144"/>
      <c r="J1865" s="154"/>
      <c r="K1865" s="154"/>
      <c r="L1865" s="144"/>
      <c r="M1865" s="144"/>
      <c r="N1865" s="144"/>
      <c r="O1865" s="144"/>
      <c r="P1865" s="144"/>
      <c r="Q1865" s="144"/>
      <c r="R1865" s="144"/>
      <c r="S1865" s="42" t="s">
        <v>7287</v>
      </c>
      <c r="T1865" s="26" t="s">
        <v>7288</v>
      </c>
      <c r="U1865" s="144"/>
      <c r="V1865" s="65"/>
      <c r="W1865" s="65"/>
      <c r="X1865" s="65"/>
      <c r="Y1865" s="65"/>
      <c r="Z1865" s="144"/>
      <c r="AA1865" s="49" t="s">
        <v>7289</v>
      </c>
      <c r="AB1865" s="144"/>
      <c r="AC1865" s="59" t="str">
        <f t="shared" si="186"/>
        <v>ARTSCI</v>
      </c>
      <c r="AD1865" s="79" t="str">
        <f t="shared" si="187"/>
        <v>ARTSCI-110</v>
      </c>
      <c r="AE1865" s="79" t="str">
        <f t="shared" si="188"/>
        <v>ARTSCI-110-37</v>
      </c>
      <c r="AF1865" s="27" t="s">
        <v>7289</v>
      </c>
      <c r="AG1865" s="21" t="str">
        <f t="shared" si="189"/>
        <v>110</v>
      </c>
      <c r="AH1865" s="144"/>
      <c r="AI1865" s="59" t="str">
        <f t="shared" si="190"/>
        <v>-</v>
      </c>
      <c r="AJ1865" s="21" t="str">
        <f t="shared" si="191"/>
        <v>-</v>
      </c>
      <c r="AK1865" s="144"/>
      <c r="AL1865" s="154"/>
      <c r="AM1865" s="154"/>
      <c r="AN1865" s="154"/>
      <c r="AO1865" s="154"/>
      <c r="AP1865" s="144"/>
    </row>
    <row r="1866" spans="9:42">
      <c r="I1866" s="144"/>
      <c r="J1866" s="154"/>
      <c r="K1866" s="154"/>
      <c r="L1866" s="144"/>
      <c r="M1866" s="144"/>
      <c r="N1866" s="144"/>
      <c r="O1866" s="144"/>
      <c r="P1866" s="144"/>
      <c r="Q1866" s="144"/>
      <c r="R1866" s="144"/>
      <c r="S1866" s="42" t="s">
        <v>7290</v>
      </c>
      <c r="T1866" s="26" t="s">
        <v>7291</v>
      </c>
      <c r="U1866" s="144"/>
      <c r="V1866" s="65"/>
      <c r="W1866" s="65"/>
      <c r="X1866" s="65"/>
      <c r="Y1866" s="65"/>
      <c r="Z1866" s="144"/>
      <c r="AA1866" s="49" t="s">
        <v>7292</v>
      </c>
      <c r="AB1866" s="144"/>
      <c r="AC1866" s="59" t="str">
        <f t="shared" si="186"/>
        <v>ARTSCI</v>
      </c>
      <c r="AD1866" s="79" t="str">
        <f t="shared" si="187"/>
        <v>ARTSCI-110</v>
      </c>
      <c r="AE1866" s="79" t="str">
        <f t="shared" si="188"/>
        <v>ARTSCI-110-38</v>
      </c>
      <c r="AF1866" s="27" t="s">
        <v>7292</v>
      </c>
      <c r="AG1866" s="21" t="str">
        <f t="shared" si="189"/>
        <v>110</v>
      </c>
      <c r="AH1866" s="144"/>
      <c r="AI1866" s="59" t="str">
        <f t="shared" si="190"/>
        <v>-</v>
      </c>
      <c r="AJ1866" s="21" t="str">
        <f t="shared" si="191"/>
        <v>-</v>
      </c>
      <c r="AK1866" s="144"/>
      <c r="AL1866" s="154"/>
      <c r="AM1866" s="154"/>
      <c r="AN1866" s="154"/>
      <c r="AO1866" s="154"/>
      <c r="AP1866" s="144"/>
    </row>
    <row r="1867" spans="9:42">
      <c r="I1867" s="144"/>
      <c r="J1867" s="154"/>
      <c r="K1867" s="154"/>
      <c r="L1867" s="144"/>
      <c r="M1867" s="144"/>
      <c r="N1867" s="144"/>
      <c r="O1867" s="144"/>
      <c r="P1867" s="144"/>
      <c r="Q1867" s="144"/>
      <c r="R1867" s="144"/>
      <c r="S1867" s="42" t="s">
        <v>7293</v>
      </c>
      <c r="T1867" s="26" t="s">
        <v>7294</v>
      </c>
      <c r="U1867" s="144"/>
      <c r="V1867" s="65"/>
      <c r="W1867" s="65"/>
      <c r="X1867" s="65"/>
      <c r="Y1867" s="65"/>
      <c r="Z1867" s="144"/>
      <c r="AA1867" s="49" t="s">
        <v>7295</v>
      </c>
      <c r="AB1867" s="144"/>
      <c r="AC1867" s="59" t="str">
        <f t="shared" si="186"/>
        <v>ARTSCI</v>
      </c>
      <c r="AD1867" s="79" t="str">
        <f t="shared" si="187"/>
        <v>ARTSCI-110</v>
      </c>
      <c r="AE1867" s="79" t="str">
        <f t="shared" si="188"/>
        <v>ARTSCI-110-39</v>
      </c>
      <c r="AF1867" s="27" t="s">
        <v>7295</v>
      </c>
      <c r="AG1867" s="21" t="str">
        <f t="shared" si="189"/>
        <v>110</v>
      </c>
      <c r="AH1867" s="144"/>
      <c r="AI1867" s="59" t="str">
        <f t="shared" si="190"/>
        <v>-</v>
      </c>
      <c r="AJ1867" s="21" t="str">
        <f t="shared" si="191"/>
        <v>-</v>
      </c>
      <c r="AK1867" s="144"/>
      <c r="AL1867" s="154"/>
      <c r="AM1867" s="154"/>
      <c r="AN1867" s="154"/>
      <c r="AO1867" s="154"/>
      <c r="AP1867" s="144"/>
    </row>
    <row r="1868" spans="9:42">
      <c r="I1868" s="144"/>
      <c r="J1868" s="154"/>
      <c r="K1868" s="154"/>
      <c r="L1868" s="144"/>
      <c r="M1868" s="144"/>
      <c r="N1868" s="144"/>
      <c r="O1868" s="144"/>
      <c r="P1868" s="144"/>
      <c r="Q1868" s="144"/>
      <c r="R1868" s="144"/>
      <c r="S1868" s="42" t="s">
        <v>7296</v>
      </c>
      <c r="T1868" s="26" t="s">
        <v>7297</v>
      </c>
      <c r="U1868" s="144"/>
      <c r="V1868" s="65"/>
      <c r="W1868" s="65"/>
      <c r="X1868" s="65"/>
      <c r="Y1868" s="65"/>
      <c r="Z1868" s="144"/>
      <c r="AA1868" s="49" t="s">
        <v>7298</v>
      </c>
      <c r="AB1868" s="144"/>
      <c r="AC1868" s="59" t="str">
        <f t="shared" si="186"/>
        <v>ARTSCI</v>
      </c>
      <c r="AD1868" s="79" t="str">
        <f t="shared" si="187"/>
        <v>ARTSCI-110</v>
      </c>
      <c r="AE1868" s="79" t="str">
        <f t="shared" si="188"/>
        <v>ARTSCI-110-40</v>
      </c>
      <c r="AF1868" s="27" t="s">
        <v>7298</v>
      </c>
      <c r="AG1868" s="21" t="str">
        <f t="shared" si="189"/>
        <v>110</v>
      </c>
      <c r="AH1868" s="144"/>
      <c r="AI1868" s="59" t="str">
        <f t="shared" si="190"/>
        <v>-</v>
      </c>
      <c r="AJ1868" s="21" t="str">
        <f t="shared" si="191"/>
        <v>-</v>
      </c>
      <c r="AK1868" s="144"/>
      <c r="AL1868" s="154"/>
      <c r="AM1868" s="154"/>
      <c r="AN1868" s="154"/>
      <c r="AO1868" s="154"/>
      <c r="AP1868" s="144"/>
    </row>
    <row r="1869" spans="9:42">
      <c r="I1869" s="144"/>
      <c r="J1869" s="154"/>
      <c r="K1869" s="154"/>
      <c r="L1869" s="144"/>
      <c r="M1869" s="144"/>
      <c r="N1869" s="144"/>
      <c r="O1869" s="144"/>
      <c r="P1869" s="144"/>
      <c r="Q1869" s="144"/>
      <c r="R1869" s="144"/>
      <c r="S1869" s="42" t="s">
        <v>7299</v>
      </c>
      <c r="T1869" s="26" t="s">
        <v>7300</v>
      </c>
      <c r="U1869" s="144"/>
      <c r="V1869" s="65"/>
      <c r="W1869" s="65"/>
      <c r="X1869" s="65"/>
      <c r="Y1869" s="65"/>
      <c r="Z1869" s="144"/>
      <c r="AA1869" s="49" t="s">
        <v>7301</v>
      </c>
      <c r="AB1869" s="144"/>
      <c r="AC1869" s="59" t="str">
        <f t="shared" si="186"/>
        <v>ARTSCI</v>
      </c>
      <c r="AD1869" s="79" t="str">
        <f t="shared" si="187"/>
        <v>ARTSCI-110</v>
      </c>
      <c r="AE1869" s="79" t="str">
        <f t="shared" si="188"/>
        <v>ARTSCI-110-41</v>
      </c>
      <c r="AF1869" s="27" t="s">
        <v>7301</v>
      </c>
      <c r="AG1869" s="21" t="str">
        <f t="shared" si="189"/>
        <v>110</v>
      </c>
      <c r="AH1869" s="144"/>
      <c r="AI1869" s="59" t="str">
        <f t="shared" si="190"/>
        <v>-</v>
      </c>
      <c r="AJ1869" s="21" t="str">
        <f t="shared" si="191"/>
        <v>-</v>
      </c>
      <c r="AK1869" s="144"/>
      <c r="AL1869" s="154"/>
      <c r="AM1869" s="154"/>
      <c r="AN1869" s="154"/>
      <c r="AO1869" s="154"/>
      <c r="AP1869" s="144"/>
    </row>
    <row r="1870" spans="9:42">
      <c r="I1870" s="144"/>
      <c r="J1870" s="154"/>
      <c r="K1870" s="154"/>
      <c r="L1870" s="144"/>
      <c r="M1870" s="144"/>
      <c r="N1870" s="144"/>
      <c r="O1870" s="144"/>
      <c r="P1870" s="144"/>
      <c r="Q1870" s="144"/>
      <c r="R1870" s="144"/>
      <c r="S1870" s="42" t="s">
        <v>7302</v>
      </c>
      <c r="T1870" s="26" t="s">
        <v>7303</v>
      </c>
      <c r="U1870" s="144"/>
      <c r="V1870" s="65"/>
      <c r="W1870" s="65"/>
      <c r="X1870" s="65"/>
      <c r="Y1870" s="65"/>
      <c r="Z1870" s="144"/>
      <c r="AA1870" s="49" t="s">
        <v>7304</v>
      </c>
      <c r="AB1870" s="144"/>
      <c r="AC1870" s="59" t="str">
        <f t="shared" si="186"/>
        <v>ARTSCI</v>
      </c>
      <c r="AD1870" s="79" t="str">
        <f t="shared" si="187"/>
        <v>ARTSCI-110</v>
      </c>
      <c r="AE1870" s="79" t="str">
        <f t="shared" si="188"/>
        <v>ARTSCI-110-42</v>
      </c>
      <c r="AF1870" s="27" t="s">
        <v>7304</v>
      </c>
      <c r="AG1870" s="21" t="str">
        <f t="shared" si="189"/>
        <v>110</v>
      </c>
      <c r="AH1870" s="144"/>
      <c r="AI1870" s="59" t="str">
        <f t="shared" si="190"/>
        <v>-</v>
      </c>
      <c r="AJ1870" s="21" t="str">
        <f t="shared" si="191"/>
        <v>-</v>
      </c>
      <c r="AK1870" s="144"/>
      <c r="AL1870" s="154"/>
      <c r="AM1870" s="154"/>
      <c r="AN1870" s="154"/>
      <c r="AO1870" s="154"/>
      <c r="AP1870" s="144"/>
    </row>
    <row r="1871" spans="9:42">
      <c r="I1871" s="144"/>
      <c r="J1871" s="154"/>
      <c r="K1871" s="154"/>
      <c r="L1871" s="144"/>
      <c r="M1871" s="144"/>
      <c r="N1871" s="144"/>
      <c r="O1871" s="144"/>
      <c r="P1871" s="144"/>
      <c r="Q1871" s="144"/>
      <c r="R1871" s="144"/>
      <c r="S1871" s="42" t="s">
        <v>7305</v>
      </c>
      <c r="T1871" s="26" t="s">
        <v>7306</v>
      </c>
      <c r="U1871" s="144"/>
      <c r="V1871" s="65"/>
      <c r="W1871" s="65"/>
      <c r="X1871" s="65"/>
      <c r="Y1871" s="65"/>
      <c r="Z1871" s="144"/>
      <c r="AA1871" s="49" t="s">
        <v>7307</v>
      </c>
      <c r="AB1871" s="144"/>
      <c r="AC1871" s="59" t="str">
        <f t="shared" si="186"/>
        <v>ARTSCI</v>
      </c>
      <c r="AD1871" s="79" t="str">
        <f t="shared" si="187"/>
        <v>ARTSCI-110</v>
      </c>
      <c r="AE1871" s="79" t="str">
        <f t="shared" si="188"/>
        <v>ARTSCI-110-43</v>
      </c>
      <c r="AF1871" s="27" t="s">
        <v>7307</v>
      </c>
      <c r="AG1871" s="21" t="str">
        <f t="shared" si="189"/>
        <v>110</v>
      </c>
      <c r="AH1871" s="144"/>
      <c r="AI1871" s="59" t="str">
        <f t="shared" si="190"/>
        <v>-</v>
      </c>
      <c r="AJ1871" s="21" t="str">
        <f t="shared" si="191"/>
        <v>-</v>
      </c>
      <c r="AK1871" s="144"/>
      <c r="AL1871" s="154"/>
      <c r="AM1871" s="154"/>
      <c r="AN1871" s="154"/>
      <c r="AO1871" s="154"/>
      <c r="AP1871" s="144"/>
    </row>
    <row r="1872" spans="9:42">
      <c r="I1872" s="144"/>
      <c r="J1872" s="154"/>
      <c r="K1872" s="154"/>
      <c r="L1872" s="144"/>
      <c r="M1872" s="144"/>
      <c r="N1872" s="144"/>
      <c r="O1872" s="144"/>
      <c r="P1872" s="144"/>
      <c r="Q1872" s="144"/>
      <c r="R1872" s="144"/>
      <c r="S1872" s="42" t="s">
        <v>7308</v>
      </c>
      <c r="T1872" s="26" t="s">
        <v>7309</v>
      </c>
      <c r="U1872" s="144"/>
      <c r="V1872" s="65"/>
      <c r="W1872" s="65"/>
      <c r="X1872" s="65"/>
      <c r="Y1872" s="65"/>
      <c r="Z1872" s="144"/>
      <c r="AA1872" s="49" t="s">
        <v>7310</v>
      </c>
      <c r="AB1872" s="144"/>
      <c r="AC1872" s="59" t="str">
        <f t="shared" si="186"/>
        <v>ARTSCI</v>
      </c>
      <c r="AD1872" s="79" t="str">
        <f t="shared" si="187"/>
        <v>ARTSCI-110</v>
      </c>
      <c r="AE1872" s="79" t="str">
        <f t="shared" si="188"/>
        <v>ARTSCI-110-44</v>
      </c>
      <c r="AF1872" s="27" t="s">
        <v>7310</v>
      </c>
      <c r="AG1872" s="21" t="str">
        <f t="shared" si="189"/>
        <v>110</v>
      </c>
      <c r="AH1872" s="144"/>
      <c r="AI1872" s="59" t="str">
        <f t="shared" si="190"/>
        <v>-</v>
      </c>
      <c r="AJ1872" s="21" t="str">
        <f t="shared" si="191"/>
        <v>-</v>
      </c>
      <c r="AK1872" s="144"/>
      <c r="AL1872" s="154"/>
      <c r="AM1872" s="154"/>
      <c r="AN1872" s="154"/>
      <c r="AO1872" s="154"/>
      <c r="AP1872" s="144"/>
    </row>
    <row r="1873" spans="9:42">
      <c r="I1873" s="144"/>
      <c r="J1873" s="154"/>
      <c r="K1873" s="154"/>
      <c r="L1873" s="144"/>
      <c r="M1873" s="144"/>
      <c r="N1873" s="144"/>
      <c r="O1873" s="144"/>
      <c r="P1873" s="144"/>
      <c r="Q1873" s="144"/>
      <c r="R1873" s="144"/>
      <c r="S1873" s="42" t="s">
        <v>7311</v>
      </c>
      <c r="T1873" s="26" t="s">
        <v>7312</v>
      </c>
      <c r="U1873" s="144"/>
      <c r="V1873" s="65"/>
      <c r="W1873" s="65"/>
      <c r="X1873" s="65"/>
      <c r="Y1873" s="65"/>
      <c r="Z1873" s="144"/>
      <c r="AA1873" s="49" t="s">
        <v>7313</v>
      </c>
      <c r="AB1873" s="144"/>
      <c r="AC1873" s="59" t="str">
        <f t="shared" si="186"/>
        <v>ARTSCI</v>
      </c>
      <c r="AD1873" s="79" t="str">
        <f t="shared" si="187"/>
        <v>ARTSCI-110</v>
      </c>
      <c r="AE1873" s="79" t="str">
        <f t="shared" si="188"/>
        <v>ARTSCI-110-45</v>
      </c>
      <c r="AF1873" s="27" t="s">
        <v>7313</v>
      </c>
      <c r="AG1873" s="21" t="str">
        <f t="shared" si="189"/>
        <v>110</v>
      </c>
      <c r="AH1873" s="144"/>
      <c r="AI1873" s="59" t="str">
        <f t="shared" si="190"/>
        <v>-</v>
      </c>
      <c r="AJ1873" s="21" t="str">
        <f t="shared" si="191"/>
        <v>-</v>
      </c>
      <c r="AK1873" s="144"/>
      <c r="AL1873" s="154"/>
      <c r="AM1873" s="154"/>
      <c r="AN1873" s="154"/>
      <c r="AO1873" s="154"/>
      <c r="AP1873" s="144"/>
    </row>
    <row r="1874" spans="9:42">
      <c r="I1874" s="144"/>
      <c r="J1874" s="154"/>
      <c r="K1874" s="154"/>
      <c r="L1874" s="144"/>
      <c r="M1874" s="144"/>
      <c r="N1874" s="144"/>
      <c r="O1874" s="144"/>
      <c r="P1874" s="144"/>
      <c r="Q1874" s="144"/>
      <c r="R1874" s="144"/>
      <c r="S1874" s="42" t="s">
        <v>7314</v>
      </c>
      <c r="T1874" s="26" t="s">
        <v>7315</v>
      </c>
      <c r="U1874" s="144"/>
      <c r="V1874" s="65"/>
      <c r="W1874" s="65"/>
      <c r="X1874" s="65"/>
      <c r="Y1874" s="65"/>
      <c r="Z1874" s="144"/>
      <c r="AA1874" s="49" t="s">
        <v>7316</v>
      </c>
      <c r="AB1874" s="144"/>
      <c r="AC1874" s="59" t="str">
        <f t="shared" si="186"/>
        <v>ARTSCI</v>
      </c>
      <c r="AD1874" s="79" t="str">
        <f t="shared" si="187"/>
        <v>ARTSCI-110</v>
      </c>
      <c r="AE1874" s="79" t="str">
        <f t="shared" si="188"/>
        <v>ARTSCI-110-46</v>
      </c>
      <c r="AF1874" s="27" t="s">
        <v>7316</v>
      </c>
      <c r="AG1874" s="21" t="str">
        <f t="shared" si="189"/>
        <v>110</v>
      </c>
      <c r="AH1874" s="144"/>
      <c r="AI1874" s="59" t="str">
        <f t="shared" si="190"/>
        <v>-</v>
      </c>
      <c r="AJ1874" s="21" t="str">
        <f t="shared" si="191"/>
        <v>-</v>
      </c>
      <c r="AK1874" s="144"/>
      <c r="AL1874" s="154"/>
      <c r="AM1874" s="154"/>
      <c r="AN1874" s="154"/>
      <c r="AO1874" s="154"/>
      <c r="AP1874" s="144"/>
    </row>
    <row r="1875" spans="9:42">
      <c r="I1875" s="144"/>
      <c r="J1875" s="154"/>
      <c r="K1875" s="154"/>
      <c r="L1875" s="144"/>
      <c r="M1875" s="144"/>
      <c r="N1875" s="144"/>
      <c r="O1875" s="144"/>
      <c r="P1875" s="144"/>
      <c r="Q1875" s="144"/>
      <c r="R1875" s="144"/>
      <c r="S1875" s="42" t="s">
        <v>7317</v>
      </c>
      <c r="T1875" s="26" t="s">
        <v>7318</v>
      </c>
      <c r="U1875" s="144"/>
      <c r="V1875" s="65"/>
      <c r="W1875" s="65"/>
      <c r="X1875" s="65"/>
      <c r="Y1875" s="65"/>
      <c r="Z1875" s="144"/>
      <c r="AA1875" s="49" t="s">
        <v>7319</v>
      </c>
      <c r="AB1875" s="144"/>
      <c r="AC1875" s="59" t="str">
        <f t="shared" si="186"/>
        <v>ARTSCI</v>
      </c>
      <c r="AD1875" s="79" t="str">
        <f t="shared" si="187"/>
        <v>ARTSCI-110</v>
      </c>
      <c r="AE1875" s="79" t="str">
        <f t="shared" si="188"/>
        <v>ARTSCI-110-47</v>
      </c>
      <c r="AF1875" s="27" t="s">
        <v>7319</v>
      </c>
      <c r="AG1875" s="21" t="str">
        <f t="shared" si="189"/>
        <v>110</v>
      </c>
      <c r="AH1875" s="144"/>
      <c r="AI1875" s="59" t="str">
        <f t="shared" si="190"/>
        <v>-</v>
      </c>
      <c r="AJ1875" s="21" t="str">
        <f t="shared" si="191"/>
        <v>-</v>
      </c>
      <c r="AK1875" s="144"/>
      <c r="AL1875" s="154"/>
      <c r="AM1875" s="154"/>
      <c r="AN1875" s="154"/>
      <c r="AO1875" s="154"/>
      <c r="AP1875" s="144"/>
    </row>
    <row r="1876" spans="9:42">
      <c r="I1876" s="144"/>
      <c r="J1876" s="154"/>
      <c r="K1876" s="154"/>
      <c r="L1876" s="144"/>
      <c r="M1876" s="144"/>
      <c r="N1876" s="144"/>
      <c r="O1876" s="144"/>
      <c r="P1876" s="144"/>
      <c r="Q1876" s="144"/>
      <c r="R1876" s="144"/>
      <c r="S1876" s="42" t="s">
        <v>7320</v>
      </c>
      <c r="T1876" s="26" t="s">
        <v>7321</v>
      </c>
      <c r="U1876" s="144"/>
      <c r="V1876" s="65"/>
      <c r="W1876" s="65"/>
      <c r="X1876" s="65"/>
      <c r="Y1876" s="65"/>
      <c r="Z1876" s="144"/>
      <c r="AA1876" s="49" t="s">
        <v>7322</v>
      </c>
      <c r="AB1876" s="144"/>
      <c r="AC1876" s="59" t="str">
        <f t="shared" si="186"/>
        <v>ARTSCI</v>
      </c>
      <c r="AD1876" s="79" t="str">
        <f t="shared" si="187"/>
        <v>ARTSCI-110</v>
      </c>
      <c r="AE1876" s="79" t="str">
        <f t="shared" si="188"/>
        <v>ARTSCI-110-48</v>
      </c>
      <c r="AF1876" s="27" t="s">
        <v>7322</v>
      </c>
      <c r="AG1876" s="21" t="str">
        <f t="shared" si="189"/>
        <v>110</v>
      </c>
      <c r="AH1876" s="144"/>
      <c r="AI1876" s="59" t="str">
        <f t="shared" si="190"/>
        <v>-</v>
      </c>
      <c r="AJ1876" s="21" t="str">
        <f t="shared" si="191"/>
        <v>-</v>
      </c>
      <c r="AK1876" s="144"/>
      <c r="AL1876" s="154"/>
      <c r="AM1876" s="154"/>
      <c r="AN1876" s="154"/>
      <c r="AO1876" s="154"/>
      <c r="AP1876" s="144"/>
    </row>
    <row r="1877" spans="9:42">
      <c r="I1877" s="144"/>
      <c r="J1877" s="154"/>
      <c r="K1877" s="154"/>
      <c r="L1877" s="144"/>
      <c r="M1877" s="144"/>
      <c r="N1877" s="144"/>
      <c r="O1877" s="144"/>
      <c r="P1877" s="144"/>
      <c r="Q1877" s="144"/>
      <c r="R1877" s="144"/>
      <c r="S1877" s="42" t="s">
        <v>7323</v>
      </c>
      <c r="T1877" s="26" t="s">
        <v>7324</v>
      </c>
      <c r="U1877" s="144"/>
      <c r="V1877" s="65"/>
      <c r="W1877" s="65"/>
      <c r="X1877" s="65"/>
      <c r="Y1877" s="65"/>
      <c r="Z1877" s="144"/>
      <c r="AA1877" s="49" t="s">
        <v>7325</v>
      </c>
      <c r="AB1877" s="144"/>
      <c r="AC1877" s="59" t="str">
        <f t="shared" si="186"/>
        <v>ARTSCI</v>
      </c>
      <c r="AD1877" s="79" t="str">
        <f t="shared" si="187"/>
        <v>ARTSCI-110</v>
      </c>
      <c r="AE1877" s="79" t="str">
        <f t="shared" si="188"/>
        <v>ARTSCI-110-49</v>
      </c>
      <c r="AF1877" s="27" t="s">
        <v>7325</v>
      </c>
      <c r="AG1877" s="21" t="str">
        <f t="shared" si="189"/>
        <v>110</v>
      </c>
      <c r="AH1877" s="144"/>
      <c r="AI1877" s="59" t="str">
        <f t="shared" si="190"/>
        <v>-</v>
      </c>
      <c r="AJ1877" s="21" t="str">
        <f t="shared" si="191"/>
        <v>-</v>
      </c>
      <c r="AK1877" s="144"/>
      <c r="AL1877" s="154"/>
      <c r="AM1877" s="154"/>
      <c r="AN1877" s="154"/>
      <c r="AO1877" s="154"/>
      <c r="AP1877" s="144"/>
    </row>
    <row r="1878" spans="9:42">
      <c r="I1878" s="144"/>
      <c r="J1878" s="154"/>
      <c r="K1878" s="154"/>
      <c r="L1878" s="144"/>
      <c r="M1878" s="144"/>
      <c r="N1878" s="144"/>
      <c r="O1878" s="144"/>
      <c r="P1878" s="144"/>
      <c r="Q1878" s="144"/>
      <c r="R1878" s="144"/>
      <c r="S1878" s="42" t="s">
        <v>7326</v>
      </c>
      <c r="T1878" s="26" t="s">
        <v>7327</v>
      </c>
      <c r="U1878" s="144"/>
      <c r="V1878" s="65"/>
      <c r="W1878" s="65"/>
      <c r="X1878" s="65"/>
      <c r="Y1878" s="65"/>
      <c r="Z1878" s="144"/>
      <c r="AA1878" s="49" t="s">
        <v>7328</v>
      </c>
      <c r="AB1878" s="144"/>
      <c r="AC1878" s="59" t="str">
        <f t="shared" si="186"/>
        <v>ARTSCI</v>
      </c>
      <c r="AD1878" s="79" t="str">
        <f t="shared" si="187"/>
        <v>ARTSCI-110</v>
      </c>
      <c r="AE1878" s="79" t="str">
        <f t="shared" si="188"/>
        <v>ARTSCI-110-50</v>
      </c>
      <c r="AF1878" s="27" t="s">
        <v>7328</v>
      </c>
      <c r="AG1878" s="21" t="str">
        <f t="shared" si="189"/>
        <v>110</v>
      </c>
      <c r="AH1878" s="144"/>
      <c r="AI1878" s="59" t="str">
        <f t="shared" si="190"/>
        <v>-</v>
      </c>
      <c r="AJ1878" s="21" t="str">
        <f t="shared" si="191"/>
        <v>-</v>
      </c>
      <c r="AK1878" s="144"/>
      <c r="AL1878" s="154"/>
      <c r="AM1878" s="154"/>
      <c r="AN1878" s="154"/>
      <c r="AO1878" s="154"/>
      <c r="AP1878" s="144"/>
    </row>
    <row r="1879" spans="9:42">
      <c r="I1879" s="144"/>
      <c r="J1879" s="154"/>
      <c r="K1879" s="154"/>
      <c r="L1879" s="144"/>
      <c r="M1879" s="144"/>
      <c r="N1879" s="144"/>
      <c r="O1879" s="144"/>
      <c r="P1879" s="144"/>
      <c r="Q1879" s="144"/>
      <c r="R1879" s="144"/>
      <c r="S1879" s="42" t="s">
        <v>7329</v>
      </c>
      <c r="T1879" s="26" t="s">
        <v>7330</v>
      </c>
      <c r="U1879" s="144"/>
      <c r="V1879" s="65"/>
      <c r="W1879" s="65"/>
      <c r="X1879" s="65"/>
      <c r="Y1879" s="65"/>
      <c r="Z1879" s="144"/>
      <c r="AA1879" s="49" t="s">
        <v>7331</v>
      </c>
      <c r="AB1879" s="144"/>
      <c r="AC1879" s="59" t="str">
        <f t="shared" si="186"/>
        <v>ARTSCI</v>
      </c>
      <c r="AD1879" s="79" t="str">
        <f t="shared" si="187"/>
        <v>ARTSCI-110</v>
      </c>
      <c r="AE1879" s="79" t="str">
        <f t="shared" si="188"/>
        <v>ARTSCI-110-51</v>
      </c>
      <c r="AF1879" s="27" t="s">
        <v>7331</v>
      </c>
      <c r="AG1879" s="21" t="str">
        <f t="shared" si="189"/>
        <v>110</v>
      </c>
      <c r="AH1879" s="144"/>
      <c r="AI1879" s="59" t="str">
        <f t="shared" si="190"/>
        <v>-</v>
      </c>
      <c r="AJ1879" s="21" t="str">
        <f t="shared" si="191"/>
        <v>-</v>
      </c>
      <c r="AK1879" s="144"/>
      <c r="AL1879" s="154"/>
      <c r="AM1879" s="154"/>
      <c r="AN1879" s="154"/>
      <c r="AO1879" s="154"/>
      <c r="AP1879" s="144"/>
    </row>
    <row r="1880" spans="9:42">
      <c r="I1880" s="144"/>
      <c r="J1880" s="154"/>
      <c r="K1880" s="154"/>
      <c r="L1880" s="144"/>
      <c r="M1880" s="144"/>
      <c r="N1880" s="144"/>
      <c r="O1880" s="144"/>
      <c r="P1880" s="144"/>
      <c r="Q1880" s="144"/>
      <c r="R1880" s="144"/>
      <c r="S1880" s="42" t="s">
        <v>7332</v>
      </c>
      <c r="T1880" s="26" t="s">
        <v>7333</v>
      </c>
      <c r="U1880" s="144"/>
      <c r="V1880" s="65"/>
      <c r="W1880" s="65"/>
      <c r="X1880" s="65"/>
      <c r="Y1880" s="65"/>
      <c r="Z1880" s="144"/>
      <c r="AA1880" s="49" t="s">
        <v>7334</v>
      </c>
      <c r="AB1880" s="144"/>
      <c r="AC1880" s="59" t="str">
        <f t="shared" si="186"/>
        <v>ARTSCI</v>
      </c>
      <c r="AD1880" s="79" t="str">
        <f t="shared" si="187"/>
        <v>ARTSCI-110</v>
      </c>
      <c r="AE1880" s="79" t="str">
        <f t="shared" si="188"/>
        <v>ARTSCI-110-52</v>
      </c>
      <c r="AF1880" s="27" t="s">
        <v>7334</v>
      </c>
      <c r="AG1880" s="21" t="str">
        <f t="shared" si="189"/>
        <v>110</v>
      </c>
      <c r="AH1880" s="144"/>
      <c r="AI1880" s="59" t="str">
        <f t="shared" si="190"/>
        <v>-</v>
      </c>
      <c r="AJ1880" s="21" t="str">
        <f t="shared" si="191"/>
        <v>-</v>
      </c>
      <c r="AK1880" s="144"/>
      <c r="AL1880" s="154"/>
      <c r="AM1880" s="154"/>
      <c r="AN1880" s="154"/>
      <c r="AO1880" s="154"/>
      <c r="AP1880" s="144"/>
    </row>
    <row r="1881" spans="9:42">
      <c r="I1881" s="144"/>
      <c r="J1881" s="154"/>
      <c r="K1881" s="154"/>
      <c r="L1881" s="144"/>
      <c r="M1881" s="144"/>
      <c r="N1881" s="144"/>
      <c r="O1881" s="144"/>
      <c r="P1881" s="144"/>
      <c r="Q1881" s="144"/>
      <c r="R1881" s="144"/>
      <c r="S1881" s="42" t="s">
        <v>7335</v>
      </c>
      <c r="T1881" s="26" t="s">
        <v>7336</v>
      </c>
      <c r="U1881" s="144"/>
      <c r="V1881" s="65"/>
      <c r="W1881" s="65"/>
      <c r="X1881" s="65"/>
      <c r="Y1881" s="65"/>
      <c r="Z1881" s="144"/>
      <c r="AA1881" s="49" t="s">
        <v>7337</v>
      </c>
      <c r="AB1881" s="144"/>
      <c r="AC1881" s="59" t="str">
        <f t="shared" si="186"/>
        <v>ARTSCI</v>
      </c>
      <c r="AD1881" s="79" t="str">
        <f t="shared" si="187"/>
        <v>ARTSCI-110</v>
      </c>
      <c r="AE1881" s="79" t="str">
        <f t="shared" si="188"/>
        <v>ARTSCI-110-53</v>
      </c>
      <c r="AF1881" s="27" t="s">
        <v>7337</v>
      </c>
      <c r="AG1881" s="21" t="str">
        <f t="shared" si="189"/>
        <v>110</v>
      </c>
      <c r="AH1881" s="144"/>
      <c r="AI1881" s="59" t="str">
        <f t="shared" si="190"/>
        <v>-</v>
      </c>
      <c r="AJ1881" s="21" t="str">
        <f t="shared" si="191"/>
        <v>-</v>
      </c>
      <c r="AK1881" s="144"/>
      <c r="AL1881" s="154"/>
      <c r="AM1881" s="154"/>
      <c r="AN1881" s="154"/>
      <c r="AO1881" s="154"/>
      <c r="AP1881" s="144"/>
    </row>
    <row r="1882" spans="9:42">
      <c r="I1882" s="144"/>
      <c r="J1882" s="154"/>
      <c r="K1882" s="154"/>
      <c r="L1882" s="144"/>
      <c r="M1882" s="144"/>
      <c r="N1882" s="144"/>
      <c r="O1882" s="144"/>
      <c r="P1882" s="144"/>
      <c r="Q1882" s="144"/>
      <c r="R1882" s="144"/>
      <c r="S1882" s="42" t="s">
        <v>7338</v>
      </c>
      <c r="T1882" s="26" t="s">
        <v>7339</v>
      </c>
      <c r="U1882" s="144"/>
      <c r="V1882" s="65"/>
      <c r="W1882" s="65"/>
      <c r="X1882" s="65"/>
      <c r="Y1882" s="65"/>
      <c r="Z1882" s="144"/>
      <c r="AA1882" s="49" t="s">
        <v>7340</v>
      </c>
      <c r="AB1882" s="144"/>
      <c r="AC1882" s="59" t="str">
        <f t="shared" si="186"/>
        <v>ARTSCI</v>
      </c>
      <c r="AD1882" s="79" t="str">
        <f t="shared" si="187"/>
        <v>ARTSCI-110</v>
      </c>
      <c r="AE1882" s="79" t="str">
        <f t="shared" si="188"/>
        <v>ARTSCI-110-54</v>
      </c>
      <c r="AF1882" s="27" t="s">
        <v>7340</v>
      </c>
      <c r="AG1882" s="21" t="str">
        <f t="shared" si="189"/>
        <v>110</v>
      </c>
      <c r="AH1882" s="144"/>
      <c r="AI1882" s="59" t="str">
        <f t="shared" si="190"/>
        <v>-</v>
      </c>
      <c r="AJ1882" s="21" t="str">
        <f t="shared" si="191"/>
        <v>-</v>
      </c>
      <c r="AK1882" s="144"/>
      <c r="AL1882" s="154"/>
      <c r="AM1882" s="154"/>
      <c r="AN1882" s="154"/>
      <c r="AO1882" s="154"/>
      <c r="AP1882" s="144"/>
    </row>
    <row r="1883" spans="9:42">
      <c r="I1883" s="144"/>
      <c r="J1883" s="154"/>
      <c r="K1883" s="154"/>
      <c r="L1883" s="144"/>
      <c r="M1883" s="144"/>
      <c r="N1883" s="144"/>
      <c r="O1883" s="144"/>
      <c r="P1883" s="144"/>
      <c r="Q1883" s="144"/>
      <c r="R1883" s="144"/>
      <c r="S1883" s="42" t="s">
        <v>7341</v>
      </c>
      <c r="T1883" s="26" t="s">
        <v>7342</v>
      </c>
      <c r="U1883" s="144"/>
      <c r="V1883" s="65"/>
      <c r="W1883" s="65"/>
      <c r="X1883" s="65"/>
      <c r="Y1883" s="65"/>
      <c r="Z1883" s="144"/>
      <c r="AA1883" s="49" t="s">
        <v>7343</v>
      </c>
      <c r="AB1883" s="144"/>
      <c r="AC1883" s="59" t="str">
        <f t="shared" si="186"/>
        <v>ARTSCI</v>
      </c>
      <c r="AD1883" s="79" t="str">
        <f t="shared" si="187"/>
        <v>ARTSCI-110</v>
      </c>
      <c r="AE1883" s="79" t="str">
        <f t="shared" si="188"/>
        <v>ARTSCI-110-55</v>
      </c>
      <c r="AF1883" s="27" t="s">
        <v>7343</v>
      </c>
      <c r="AG1883" s="21" t="str">
        <f t="shared" si="189"/>
        <v>110</v>
      </c>
      <c r="AH1883" s="144"/>
      <c r="AI1883" s="59" t="str">
        <f t="shared" si="190"/>
        <v>-</v>
      </c>
      <c r="AJ1883" s="21" t="str">
        <f t="shared" si="191"/>
        <v>-</v>
      </c>
      <c r="AK1883" s="144"/>
      <c r="AL1883" s="154"/>
      <c r="AM1883" s="154"/>
      <c r="AN1883" s="154"/>
      <c r="AO1883" s="154"/>
      <c r="AP1883" s="144"/>
    </row>
    <row r="1884" spans="9:42">
      <c r="I1884" s="144"/>
      <c r="J1884" s="154"/>
      <c r="K1884" s="154"/>
      <c r="L1884" s="144"/>
      <c r="M1884" s="144"/>
      <c r="N1884" s="144"/>
      <c r="O1884" s="144"/>
      <c r="P1884" s="144"/>
      <c r="Q1884" s="144"/>
      <c r="R1884" s="144"/>
      <c r="S1884" s="42" t="s">
        <v>7344</v>
      </c>
      <c r="T1884" s="26" t="s">
        <v>7345</v>
      </c>
      <c r="U1884" s="144"/>
      <c r="V1884" s="65"/>
      <c r="W1884" s="65"/>
      <c r="X1884" s="65"/>
      <c r="Y1884" s="65"/>
      <c r="Z1884" s="144"/>
      <c r="AA1884" s="49" t="s">
        <v>7346</v>
      </c>
      <c r="AB1884" s="144"/>
      <c r="AC1884" s="59" t="str">
        <f t="shared" si="186"/>
        <v>ARTSCI</v>
      </c>
      <c r="AD1884" s="79" t="str">
        <f t="shared" si="187"/>
        <v>ARTSCI-110</v>
      </c>
      <c r="AE1884" s="79" t="str">
        <f t="shared" si="188"/>
        <v>ARTSCI-110-56</v>
      </c>
      <c r="AF1884" s="27" t="s">
        <v>7346</v>
      </c>
      <c r="AG1884" s="21" t="str">
        <f t="shared" si="189"/>
        <v>110</v>
      </c>
      <c r="AH1884" s="144"/>
      <c r="AI1884" s="59" t="str">
        <f t="shared" si="190"/>
        <v>-</v>
      </c>
      <c r="AJ1884" s="21" t="str">
        <f t="shared" si="191"/>
        <v>-</v>
      </c>
      <c r="AK1884" s="144"/>
      <c r="AL1884" s="154"/>
      <c r="AM1884" s="154"/>
      <c r="AN1884" s="154"/>
      <c r="AO1884" s="154"/>
      <c r="AP1884" s="144"/>
    </row>
    <row r="1885" spans="9:42">
      <c r="I1885" s="144"/>
      <c r="J1885" s="154"/>
      <c r="K1885" s="154"/>
      <c r="L1885" s="144"/>
      <c r="M1885" s="144"/>
      <c r="N1885" s="144"/>
      <c r="O1885" s="144"/>
      <c r="P1885" s="144"/>
      <c r="Q1885" s="144"/>
      <c r="R1885" s="144"/>
      <c r="S1885" s="42" t="s">
        <v>7347</v>
      </c>
      <c r="T1885" s="26" t="s">
        <v>7348</v>
      </c>
      <c r="U1885" s="144"/>
      <c r="V1885" s="65"/>
      <c r="W1885" s="65"/>
      <c r="X1885" s="65"/>
      <c r="Y1885" s="65"/>
      <c r="Z1885" s="144"/>
      <c r="AA1885" s="49" t="s">
        <v>7349</v>
      </c>
      <c r="AB1885" s="144"/>
      <c r="AC1885" s="59" t="str">
        <f t="shared" si="186"/>
        <v>ARTSCI</v>
      </c>
      <c r="AD1885" s="79" t="str">
        <f t="shared" si="187"/>
        <v>ARTSCI-110</v>
      </c>
      <c r="AE1885" s="79" t="str">
        <f t="shared" si="188"/>
        <v>ARTSCI-110-57</v>
      </c>
      <c r="AF1885" s="27" t="s">
        <v>7349</v>
      </c>
      <c r="AG1885" s="21" t="str">
        <f t="shared" si="189"/>
        <v>110</v>
      </c>
      <c r="AH1885" s="144"/>
      <c r="AI1885" s="59" t="str">
        <f t="shared" si="190"/>
        <v>-</v>
      </c>
      <c r="AJ1885" s="21" t="str">
        <f t="shared" si="191"/>
        <v>-</v>
      </c>
      <c r="AK1885" s="144"/>
      <c r="AL1885" s="154"/>
      <c r="AM1885" s="154"/>
      <c r="AN1885" s="154"/>
      <c r="AO1885" s="154"/>
      <c r="AP1885" s="144"/>
    </row>
    <row r="1886" spans="9:42">
      <c r="I1886" s="144"/>
      <c r="J1886" s="154"/>
      <c r="K1886" s="154"/>
      <c r="L1886" s="144"/>
      <c r="M1886" s="144"/>
      <c r="N1886" s="144"/>
      <c r="O1886" s="144"/>
      <c r="P1886" s="144"/>
      <c r="Q1886" s="144"/>
      <c r="R1886" s="144"/>
      <c r="S1886" s="42" t="s">
        <v>7350</v>
      </c>
      <c r="T1886" s="26" t="s">
        <v>7351</v>
      </c>
      <c r="U1886" s="144"/>
      <c r="V1886" s="65"/>
      <c r="W1886" s="65"/>
      <c r="X1886" s="65"/>
      <c r="Y1886" s="65"/>
      <c r="Z1886" s="144"/>
      <c r="AA1886" s="49" t="s">
        <v>7352</v>
      </c>
      <c r="AB1886" s="144"/>
      <c r="AC1886" s="59" t="str">
        <f t="shared" si="186"/>
        <v>ARTSCI</v>
      </c>
      <c r="AD1886" s="79" t="str">
        <f t="shared" si="187"/>
        <v>ARTSCI-110</v>
      </c>
      <c r="AE1886" s="79" t="str">
        <f t="shared" si="188"/>
        <v>ARTSCI-110-58</v>
      </c>
      <c r="AF1886" s="27" t="s">
        <v>7352</v>
      </c>
      <c r="AG1886" s="21" t="str">
        <f t="shared" si="189"/>
        <v>110</v>
      </c>
      <c r="AH1886" s="144"/>
      <c r="AI1886" s="59" t="str">
        <f t="shared" si="190"/>
        <v>-</v>
      </c>
      <c r="AJ1886" s="21" t="str">
        <f t="shared" si="191"/>
        <v>-</v>
      </c>
      <c r="AK1886" s="144"/>
      <c r="AL1886" s="154"/>
      <c r="AM1886" s="154"/>
      <c r="AN1886" s="154"/>
      <c r="AO1886" s="154"/>
      <c r="AP1886" s="144"/>
    </row>
    <row r="1887" spans="9:42">
      <c r="I1887" s="144"/>
      <c r="J1887" s="154"/>
      <c r="K1887" s="154"/>
      <c r="L1887" s="144"/>
      <c r="M1887" s="144"/>
      <c r="N1887" s="144"/>
      <c r="O1887" s="144"/>
      <c r="P1887" s="144"/>
      <c r="Q1887" s="144"/>
      <c r="R1887" s="144"/>
      <c r="S1887" s="42" t="s">
        <v>7353</v>
      </c>
      <c r="T1887" s="26" t="s">
        <v>7354</v>
      </c>
      <c r="U1887" s="144"/>
      <c r="V1887" s="65"/>
      <c r="W1887" s="65"/>
      <c r="X1887" s="65"/>
      <c r="Y1887" s="65"/>
      <c r="Z1887" s="144"/>
      <c r="AA1887" s="49" t="s">
        <v>7355</v>
      </c>
      <c r="AB1887" s="144"/>
      <c r="AC1887" s="59" t="str">
        <f t="shared" si="186"/>
        <v>ARTSCI</v>
      </c>
      <c r="AD1887" s="79" t="str">
        <f t="shared" si="187"/>
        <v>ARTSCI-110</v>
      </c>
      <c r="AE1887" s="79" t="str">
        <f t="shared" si="188"/>
        <v>ARTSCI-110-59</v>
      </c>
      <c r="AF1887" s="27" t="s">
        <v>7355</v>
      </c>
      <c r="AG1887" s="21" t="str">
        <f t="shared" si="189"/>
        <v>110</v>
      </c>
      <c r="AH1887" s="144"/>
      <c r="AI1887" s="59" t="str">
        <f t="shared" si="190"/>
        <v>-</v>
      </c>
      <c r="AJ1887" s="21" t="str">
        <f t="shared" si="191"/>
        <v>-</v>
      </c>
      <c r="AK1887" s="144"/>
      <c r="AL1887" s="154"/>
      <c r="AM1887" s="154"/>
      <c r="AN1887" s="154"/>
      <c r="AO1887" s="154"/>
      <c r="AP1887" s="144"/>
    </row>
    <row r="1888" spans="9:42">
      <c r="I1888" s="144"/>
      <c r="J1888" s="154"/>
      <c r="K1888" s="154"/>
      <c r="L1888" s="144"/>
      <c r="M1888" s="144"/>
      <c r="N1888" s="144"/>
      <c r="O1888" s="144"/>
      <c r="P1888" s="144"/>
      <c r="Q1888" s="144"/>
      <c r="R1888" s="144"/>
      <c r="S1888" s="42" t="s">
        <v>7356</v>
      </c>
      <c r="T1888" s="26" t="s">
        <v>7357</v>
      </c>
      <c r="U1888" s="144"/>
      <c r="V1888" s="65"/>
      <c r="W1888" s="65"/>
      <c r="X1888" s="65"/>
      <c r="Y1888" s="65"/>
      <c r="Z1888" s="144"/>
      <c r="AA1888" s="49" t="s">
        <v>7358</v>
      </c>
      <c r="AB1888" s="144"/>
      <c r="AC1888" s="59" t="str">
        <f t="shared" si="186"/>
        <v>ARTSCI</v>
      </c>
      <c r="AD1888" s="79" t="str">
        <f t="shared" si="187"/>
        <v>ARTSCI-110</v>
      </c>
      <c r="AE1888" s="79" t="str">
        <f t="shared" si="188"/>
        <v>ARTSCI-110-60</v>
      </c>
      <c r="AF1888" s="27" t="s">
        <v>7358</v>
      </c>
      <c r="AG1888" s="21" t="str">
        <f t="shared" si="189"/>
        <v>110</v>
      </c>
      <c r="AH1888" s="144"/>
      <c r="AI1888" s="59" t="str">
        <f t="shared" si="190"/>
        <v>-</v>
      </c>
      <c r="AJ1888" s="21" t="str">
        <f t="shared" si="191"/>
        <v>-</v>
      </c>
      <c r="AK1888" s="144"/>
      <c r="AL1888" s="154"/>
      <c r="AM1888" s="154"/>
      <c r="AN1888" s="154"/>
      <c r="AO1888" s="154"/>
      <c r="AP1888" s="144"/>
    </row>
    <row r="1889" spans="9:42">
      <c r="I1889" s="144"/>
      <c r="J1889" s="154"/>
      <c r="K1889" s="154"/>
      <c r="L1889" s="144"/>
      <c r="M1889" s="144"/>
      <c r="N1889" s="144"/>
      <c r="O1889" s="144"/>
      <c r="P1889" s="144"/>
      <c r="Q1889" s="144"/>
      <c r="R1889" s="144"/>
      <c r="S1889" s="42" t="s">
        <v>7359</v>
      </c>
      <c r="T1889" s="26" t="s">
        <v>7360</v>
      </c>
      <c r="U1889" s="144"/>
      <c r="V1889" s="65"/>
      <c r="W1889" s="65"/>
      <c r="X1889" s="65"/>
      <c r="Y1889" s="65"/>
      <c r="Z1889" s="144"/>
      <c r="AA1889" s="49" t="s">
        <v>7361</v>
      </c>
      <c r="AB1889" s="144"/>
      <c r="AC1889" s="59" t="str">
        <f t="shared" si="186"/>
        <v>ARTSCI</v>
      </c>
      <c r="AD1889" s="79" t="str">
        <f t="shared" si="187"/>
        <v>ARTSCI-110</v>
      </c>
      <c r="AE1889" s="79" t="str">
        <f t="shared" si="188"/>
        <v>ARTSCI-110-61</v>
      </c>
      <c r="AF1889" s="27" t="s">
        <v>7361</v>
      </c>
      <c r="AG1889" s="21" t="str">
        <f t="shared" si="189"/>
        <v>110</v>
      </c>
      <c r="AH1889" s="144"/>
      <c r="AI1889" s="59" t="str">
        <f t="shared" si="190"/>
        <v>-</v>
      </c>
      <c r="AJ1889" s="21" t="str">
        <f t="shared" si="191"/>
        <v>-</v>
      </c>
      <c r="AK1889" s="144"/>
      <c r="AL1889" s="154"/>
      <c r="AM1889" s="154"/>
      <c r="AN1889" s="154"/>
      <c r="AO1889" s="154"/>
      <c r="AP1889" s="144"/>
    </row>
    <row r="1890" spans="9:42">
      <c r="I1890" s="144"/>
      <c r="J1890" s="154"/>
      <c r="K1890" s="154"/>
      <c r="L1890" s="144"/>
      <c r="M1890" s="144"/>
      <c r="N1890" s="144"/>
      <c r="O1890" s="144"/>
      <c r="P1890" s="144"/>
      <c r="Q1890" s="144"/>
      <c r="R1890" s="144"/>
      <c r="S1890" s="42" t="s">
        <v>7362</v>
      </c>
      <c r="T1890" s="26" t="s">
        <v>7363</v>
      </c>
      <c r="U1890" s="144"/>
      <c r="V1890" s="65"/>
      <c r="W1890" s="65"/>
      <c r="X1890" s="65"/>
      <c r="Y1890" s="65"/>
      <c r="Z1890" s="144"/>
      <c r="AA1890" s="49" t="s">
        <v>7364</v>
      </c>
      <c r="AB1890" s="144"/>
      <c r="AC1890" s="59" t="str">
        <f t="shared" si="186"/>
        <v>ARTSCI</v>
      </c>
      <c r="AD1890" s="79" t="str">
        <f t="shared" si="187"/>
        <v>ARTSCI-110</v>
      </c>
      <c r="AE1890" s="79" t="str">
        <f t="shared" si="188"/>
        <v>ARTSCI-110-62</v>
      </c>
      <c r="AF1890" s="27" t="s">
        <v>7364</v>
      </c>
      <c r="AG1890" s="21" t="str">
        <f t="shared" si="189"/>
        <v>110</v>
      </c>
      <c r="AH1890" s="144"/>
      <c r="AI1890" s="59" t="str">
        <f t="shared" si="190"/>
        <v>-</v>
      </c>
      <c r="AJ1890" s="21" t="str">
        <f t="shared" si="191"/>
        <v>-</v>
      </c>
      <c r="AK1890" s="144"/>
      <c r="AL1890" s="154"/>
      <c r="AM1890" s="154"/>
      <c r="AN1890" s="154"/>
      <c r="AO1890" s="154"/>
      <c r="AP1890" s="144"/>
    </row>
    <row r="1891" spans="9:42">
      <c r="I1891" s="144"/>
      <c r="J1891" s="154"/>
      <c r="K1891" s="154"/>
      <c r="L1891" s="144"/>
      <c r="M1891" s="144"/>
      <c r="N1891" s="144"/>
      <c r="O1891" s="144"/>
      <c r="P1891" s="144"/>
      <c r="Q1891" s="144"/>
      <c r="R1891" s="144"/>
      <c r="S1891" s="42" t="s">
        <v>7365</v>
      </c>
      <c r="T1891" s="26" t="s">
        <v>4123</v>
      </c>
      <c r="U1891" s="144"/>
      <c r="V1891" s="65"/>
      <c r="W1891" s="65"/>
      <c r="X1891" s="65"/>
      <c r="Y1891" s="65"/>
      <c r="Z1891" s="144"/>
      <c r="AA1891" s="49" t="s">
        <v>7366</v>
      </c>
      <c r="AB1891" s="144"/>
      <c r="AC1891" s="59" t="str">
        <f t="shared" si="186"/>
        <v>ARTSCI</v>
      </c>
      <c r="AD1891" s="79" t="str">
        <f t="shared" si="187"/>
        <v>ARTSCI-110</v>
      </c>
      <c r="AE1891" s="79" t="str">
        <f t="shared" si="188"/>
        <v>ARTSCI-110-63</v>
      </c>
      <c r="AF1891" s="27" t="s">
        <v>7366</v>
      </c>
      <c r="AG1891" s="21" t="str">
        <f t="shared" si="189"/>
        <v>110</v>
      </c>
      <c r="AH1891" s="144"/>
      <c r="AI1891" s="59" t="str">
        <f t="shared" si="190"/>
        <v>-</v>
      </c>
      <c r="AJ1891" s="21" t="str">
        <f t="shared" si="191"/>
        <v>-</v>
      </c>
      <c r="AK1891" s="144"/>
      <c r="AL1891" s="154"/>
      <c r="AM1891" s="154"/>
      <c r="AN1891" s="154"/>
      <c r="AO1891" s="154"/>
      <c r="AP1891" s="144"/>
    </row>
    <row r="1892" spans="9:42">
      <c r="I1892" s="144"/>
      <c r="J1892" s="154"/>
      <c r="K1892" s="154"/>
      <c r="L1892" s="144"/>
      <c r="M1892" s="144"/>
      <c r="N1892" s="144"/>
      <c r="O1892" s="144"/>
      <c r="P1892" s="144"/>
      <c r="Q1892" s="144"/>
      <c r="R1892" s="144"/>
      <c r="S1892" s="42" t="s">
        <v>7367</v>
      </c>
      <c r="T1892" s="26" t="s">
        <v>7368</v>
      </c>
      <c r="U1892" s="144"/>
      <c r="V1892" s="65"/>
      <c r="W1892" s="65"/>
      <c r="X1892" s="65"/>
      <c r="Y1892" s="65"/>
      <c r="Z1892" s="144"/>
      <c r="AA1892" s="49" t="s">
        <v>7369</v>
      </c>
      <c r="AB1892" s="144"/>
      <c r="AC1892" s="59" t="str">
        <f t="shared" si="186"/>
        <v>ARTSCI</v>
      </c>
      <c r="AD1892" s="79" t="str">
        <f t="shared" si="187"/>
        <v>ARTSCI-110</v>
      </c>
      <c r="AE1892" s="79" t="str">
        <f t="shared" si="188"/>
        <v>ARTSCI-110-64</v>
      </c>
      <c r="AF1892" s="27" t="s">
        <v>7369</v>
      </c>
      <c r="AG1892" s="21" t="str">
        <f t="shared" si="189"/>
        <v>110</v>
      </c>
      <c r="AH1892" s="144"/>
      <c r="AI1892" s="59" t="str">
        <f t="shared" si="190"/>
        <v>-</v>
      </c>
      <c r="AJ1892" s="21" t="str">
        <f t="shared" si="191"/>
        <v>-</v>
      </c>
      <c r="AK1892" s="144"/>
      <c r="AL1892" s="154"/>
      <c r="AM1892" s="154"/>
      <c r="AN1892" s="154"/>
      <c r="AO1892" s="154"/>
      <c r="AP1892" s="144"/>
    </row>
    <row r="1893" spans="9:42">
      <c r="I1893" s="144"/>
      <c r="J1893" s="154"/>
      <c r="K1893" s="154"/>
      <c r="L1893" s="144"/>
      <c r="M1893" s="144"/>
      <c r="N1893" s="144"/>
      <c r="O1893" s="144"/>
      <c r="P1893" s="144"/>
      <c r="Q1893" s="144"/>
      <c r="R1893" s="144"/>
      <c r="S1893" s="42" t="s">
        <v>7370</v>
      </c>
      <c r="T1893" s="26" t="s">
        <v>7371</v>
      </c>
      <c r="U1893" s="144"/>
      <c r="V1893" s="65"/>
      <c r="W1893" s="65"/>
      <c r="X1893" s="65"/>
      <c r="Y1893" s="65"/>
      <c r="Z1893" s="144"/>
      <c r="AA1893" s="49" t="s">
        <v>7372</v>
      </c>
      <c r="AB1893" s="144"/>
      <c r="AC1893" s="59" t="str">
        <f t="shared" si="186"/>
        <v>ARTSCI</v>
      </c>
      <c r="AD1893" s="79" t="str">
        <f t="shared" si="187"/>
        <v>ARTSCI-110</v>
      </c>
      <c r="AE1893" s="79" t="str">
        <f t="shared" si="188"/>
        <v>ARTSCI-110-65</v>
      </c>
      <c r="AF1893" s="27" t="s">
        <v>7372</v>
      </c>
      <c r="AG1893" s="21" t="str">
        <f t="shared" si="189"/>
        <v>110</v>
      </c>
      <c r="AH1893" s="144"/>
      <c r="AI1893" s="59" t="str">
        <f t="shared" si="190"/>
        <v>-</v>
      </c>
      <c r="AJ1893" s="21" t="str">
        <f t="shared" si="191"/>
        <v>-</v>
      </c>
      <c r="AK1893" s="144"/>
      <c r="AL1893" s="154"/>
      <c r="AM1893" s="154"/>
      <c r="AN1893" s="154"/>
      <c r="AO1893" s="154"/>
      <c r="AP1893" s="144"/>
    </row>
    <row r="1894" spans="9:42">
      <c r="I1894" s="144"/>
      <c r="J1894" s="154"/>
      <c r="K1894" s="154"/>
      <c r="L1894" s="144"/>
      <c r="M1894" s="144"/>
      <c r="N1894" s="144"/>
      <c r="O1894" s="144"/>
      <c r="P1894" s="144"/>
      <c r="Q1894" s="144"/>
      <c r="R1894" s="144"/>
      <c r="S1894" s="42" t="s">
        <v>7373</v>
      </c>
      <c r="T1894" s="26" t="s">
        <v>7374</v>
      </c>
      <c r="U1894" s="144"/>
      <c r="V1894" s="65"/>
      <c r="W1894" s="65"/>
      <c r="X1894" s="65"/>
      <c r="Y1894" s="65"/>
      <c r="Z1894" s="144"/>
      <c r="AA1894" s="49" t="s">
        <v>7375</v>
      </c>
      <c r="AB1894" s="144"/>
      <c r="AC1894" s="59" t="str">
        <f t="shared" si="186"/>
        <v>ARTSCI</v>
      </c>
      <c r="AD1894" s="79" t="str">
        <f t="shared" si="187"/>
        <v>ARTSCI-110</v>
      </c>
      <c r="AE1894" s="79" t="str">
        <f t="shared" si="188"/>
        <v>ARTSCI-110-66</v>
      </c>
      <c r="AF1894" s="27" t="s">
        <v>7375</v>
      </c>
      <c r="AG1894" s="21" t="str">
        <f t="shared" si="189"/>
        <v>110</v>
      </c>
      <c r="AH1894" s="144"/>
      <c r="AI1894" s="59" t="str">
        <f t="shared" si="190"/>
        <v>-</v>
      </c>
      <c r="AJ1894" s="21" t="str">
        <f t="shared" si="191"/>
        <v>-</v>
      </c>
      <c r="AK1894" s="144"/>
      <c r="AL1894" s="154"/>
      <c r="AM1894" s="154"/>
      <c r="AN1894" s="154"/>
      <c r="AO1894" s="154"/>
      <c r="AP1894" s="144"/>
    </row>
    <row r="1895" spans="9:42">
      <c r="I1895" s="144"/>
      <c r="J1895" s="154"/>
      <c r="K1895" s="154"/>
      <c r="L1895" s="144"/>
      <c r="M1895" s="144"/>
      <c r="N1895" s="144"/>
      <c r="O1895" s="144"/>
      <c r="P1895" s="144"/>
      <c r="Q1895" s="144"/>
      <c r="R1895" s="144"/>
      <c r="S1895" s="42" t="s">
        <v>7376</v>
      </c>
      <c r="T1895" s="26" t="s">
        <v>7377</v>
      </c>
      <c r="U1895" s="144"/>
      <c r="V1895" s="65"/>
      <c r="W1895" s="65"/>
      <c r="X1895" s="65"/>
      <c r="Y1895" s="65"/>
      <c r="Z1895" s="144"/>
      <c r="AA1895" s="49" t="s">
        <v>7378</v>
      </c>
      <c r="AB1895" s="144"/>
      <c r="AC1895" s="59" t="str">
        <f t="shared" si="186"/>
        <v>ARTSCI</v>
      </c>
      <c r="AD1895" s="79" t="str">
        <f t="shared" si="187"/>
        <v>ARTSCI-110</v>
      </c>
      <c r="AE1895" s="79" t="str">
        <f t="shared" si="188"/>
        <v>ARTSCI-110-67</v>
      </c>
      <c r="AF1895" s="27" t="s">
        <v>7378</v>
      </c>
      <c r="AG1895" s="21" t="str">
        <f t="shared" si="189"/>
        <v>110</v>
      </c>
      <c r="AH1895" s="144"/>
      <c r="AI1895" s="59" t="str">
        <f t="shared" si="190"/>
        <v>-</v>
      </c>
      <c r="AJ1895" s="21" t="str">
        <f t="shared" si="191"/>
        <v>-</v>
      </c>
      <c r="AK1895" s="144"/>
      <c r="AL1895" s="154"/>
      <c r="AM1895" s="154"/>
      <c r="AN1895" s="154"/>
      <c r="AO1895" s="154"/>
      <c r="AP1895" s="144"/>
    </row>
    <row r="1896" spans="9:42">
      <c r="I1896" s="144"/>
      <c r="J1896" s="154"/>
      <c r="K1896" s="154"/>
      <c r="L1896" s="144"/>
      <c r="M1896" s="144"/>
      <c r="N1896" s="144"/>
      <c r="O1896" s="144"/>
      <c r="P1896" s="144"/>
      <c r="Q1896" s="144"/>
      <c r="R1896" s="144"/>
      <c r="S1896" s="42" t="s">
        <v>7379</v>
      </c>
      <c r="T1896" s="26" t="s">
        <v>7380</v>
      </c>
      <c r="U1896" s="144"/>
      <c r="V1896" s="65"/>
      <c r="W1896" s="65"/>
      <c r="X1896" s="65"/>
      <c r="Y1896" s="65"/>
      <c r="Z1896" s="144"/>
      <c r="AA1896" s="49" t="s">
        <v>7381</v>
      </c>
      <c r="AB1896" s="144"/>
      <c r="AC1896" s="59" t="str">
        <f t="shared" si="186"/>
        <v>ARTSCI</v>
      </c>
      <c r="AD1896" s="79" t="str">
        <f t="shared" si="187"/>
        <v>ARTSCI-110</v>
      </c>
      <c r="AE1896" s="79" t="str">
        <f t="shared" si="188"/>
        <v>ARTSCI-110-68</v>
      </c>
      <c r="AF1896" s="27" t="s">
        <v>7381</v>
      </c>
      <c r="AG1896" s="21" t="str">
        <f t="shared" si="189"/>
        <v>110</v>
      </c>
      <c r="AH1896" s="144"/>
      <c r="AI1896" s="59" t="str">
        <f t="shared" si="190"/>
        <v>-</v>
      </c>
      <c r="AJ1896" s="21" t="str">
        <f t="shared" si="191"/>
        <v>-</v>
      </c>
      <c r="AK1896" s="144"/>
      <c r="AL1896" s="154"/>
      <c r="AM1896" s="154"/>
      <c r="AN1896" s="154"/>
      <c r="AO1896" s="154"/>
      <c r="AP1896" s="144"/>
    </row>
    <row r="1897" spans="9:42">
      <c r="I1897" s="144"/>
      <c r="J1897" s="154"/>
      <c r="K1897" s="154"/>
      <c r="L1897" s="144"/>
      <c r="M1897" s="144"/>
      <c r="N1897" s="144"/>
      <c r="O1897" s="144"/>
      <c r="P1897" s="144"/>
      <c r="Q1897" s="144"/>
      <c r="R1897" s="144"/>
      <c r="S1897" s="42" t="s">
        <v>7382</v>
      </c>
      <c r="T1897" s="26" t="s">
        <v>7383</v>
      </c>
      <c r="U1897" s="144"/>
      <c r="V1897" s="65"/>
      <c r="W1897" s="65"/>
      <c r="X1897" s="65"/>
      <c r="Y1897" s="65"/>
      <c r="Z1897" s="144"/>
      <c r="AA1897" s="49" t="s">
        <v>7384</v>
      </c>
      <c r="AB1897" s="144"/>
      <c r="AC1897" s="59" t="str">
        <f t="shared" si="186"/>
        <v>ARTSCI</v>
      </c>
      <c r="AD1897" s="79" t="str">
        <f t="shared" si="187"/>
        <v>ARTSCI-110</v>
      </c>
      <c r="AE1897" s="79" t="str">
        <f t="shared" si="188"/>
        <v>ARTSCI-110-69</v>
      </c>
      <c r="AF1897" s="27" t="s">
        <v>7384</v>
      </c>
      <c r="AG1897" s="21" t="str">
        <f t="shared" si="189"/>
        <v>110</v>
      </c>
      <c r="AH1897" s="144"/>
      <c r="AI1897" s="59" t="str">
        <f t="shared" si="190"/>
        <v>-</v>
      </c>
      <c r="AJ1897" s="21" t="str">
        <f t="shared" si="191"/>
        <v>-</v>
      </c>
      <c r="AK1897" s="144"/>
      <c r="AL1897" s="154"/>
      <c r="AM1897" s="154"/>
      <c r="AN1897" s="154"/>
      <c r="AO1897" s="154"/>
      <c r="AP1897" s="144"/>
    </row>
    <row r="1898" spans="9:42">
      <c r="I1898" s="144"/>
      <c r="J1898" s="154"/>
      <c r="K1898" s="154"/>
      <c r="L1898" s="144"/>
      <c r="M1898" s="144"/>
      <c r="N1898" s="144"/>
      <c r="O1898" s="144"/>
      <c r="P1898" s="144"/>
      <c r="Q1898" s="144"/>
      <c r="R1898" s="144"/>
      <c r="S1898" s="42" t="s">
        <v>7385</v>
      </c>
      <c r="T1898" s="26" t="s">
        <v>7386</v>
      </c>
      <c r="U1898" s="144"/>
      <c r="V1898" s="65"/>
      <c r="W1898" s="65"/>
      <c r="X1898" s="65"/>
      <c r="Y1898" s="65"/>
      <c r="Z1898" s="144"/>
      <c r="AA1898" s="49" t="s">
        <v>7387</v>
      </c>
      <c r="AB1898" s="144"/>
      <c r="AC1898" s="59" t="str">
        <f t="shared" si="186"/>
        <v>ARTSCI</v>
      </c>
      <c r="AD1898" s="79" t="str">
        <f t="shared" si="187"/>
        <v>ARTSCI-110</v>
      </c>
      <c r="AE1898" s="79" t="str">
        <f t="shared" si="188"/>
        <v>ARTSCI-110-70</v>
      </c>
      <c r="AF1898" s="27" t="s">
        <v>7387</v>
      </c>
      <c r="AG1898" s="21" t="str">
        <f t="shared" si="189"/>
        <v>110</v>
      </c>
      <c r="AH1898" s="144"/>
      <c r="AI1898" s="59" t="str">
        <f t="shared" si="190"/>
        <v>-</v>
      </c>
      <c r="AJ1898" s="21" t="str">
        <f t="shared" si="191"/>
        <v>-</v>
      </c>
      <c r="AK1898" s="144"/>
      <c r="AL1898" s="154"/>
      <c r="AM1898" s="154"/>
      <c r="AN1898" s="154"/>
      <c r="AO1898" s="154"/>
      <c r="AP1898" s="144"/>
    </row>
    <row r="1899" spans="9:42">
      <c r="I1899" s="144"/>
      <c r="J1899" s="154"/>
      <c r="K1899" s="154"/>
      <c r="L1899" s="144"/>
      <c r="M1899" s="144"/>
      <c r="N1899" s="144"/>
      <c r="O1899" s="144"/>
      <c r="P1899" s="144"/>
      <c r="Q1899" s="144"/>
      <c r="R1899" s="144"/>
      <c r="S1899" s="42" t="s">
        <v>7388</v>
      </c>
      <c r="T1899" s="26" t="s">
        <v>7389</v>
      </c>
      <c r="U1899" s="144"/>
      <c r="V1899" s="65"/>
      <c r="W1899" s="65"/>
      <c r="X1899" s="65"/>
      <c r="Y1899" s="65"/>
      <c r="Z1899" s="144"/>
      <c r="AA1899" s="49" t="s">
        <v>7390</v>
      </c>
      <c r="AB1899" s="144"/>
      <c r="AC1899" s="59" t="str">
        <f t="shared" si="186"/>
        <v>ARTSCI</v>
      </c>
      <c r="AD1899" s="79" t="str">
        <f t="shared" si="187"/>
        <v>ARTSCI-110</v>
      </c>
      <c r="AE1899" s="79" t="str">
        <f t="shared" si="188"/>
        <v>ARTSCI-110-71</v>
      </c>
      <c r="AF1899" s="27" t="s">
        <v>7390</v>
      </c>
      <c r="AG1899" s="21" t="str">
        <f t="shared" si="189"/>
        <v>110</v>
      </c>
      <c r="AH1899" s="144"/>
      <c r="AI1899" s="59" t="str">
        <f t="shared" si="190"/>
        <v>-</v>
      </c>
      <c r="AJ1899" s="21" t="str">
        <f t="shared" si="191"/>
        <v>-</v>
      </c>
      <c r="AK1899" s="144"/>
      <c r="AL1899" s="154"/>
      <c r="AM1899" s="154"/>
      <c r="AN1899" s="154"/>
      <c r="AO1899" s="154"/>
      <c r="AP1899" s="144"/>
    </row>
    <row r="1900" spans="9:42">
      <c r="I1900" s="144"/>
      <c r="J1900" s="154"/>
      <c r="K1900" s="154"/>
      <c r="L1900" s="144"/>
      <c r="M1900" s="144"/>
      <c r="N1900" s="144"/>
      <c r="O1900" s="144"/>
      <c r="P1900" s="144"/>
      <c r="Q1900" s="144"/>
      <c r="R1900" s="144"/>
      <c r="S1900" s="42" t="s">
        <v>7391</v>
      </c>
      <c r="T1900" s="26" t="s">
        <v>7392</v>
      </c>
      <c r="U1900" s="144"/>
      <c r="V1900" s="65"/>
      <c r="W1900" s="65"/>
      <c r="X1900" s="65"/>
      <c r="Y1900" s="65"/>
      <c r="Z1900" s="144"/>
      <c r="AA1900" s="49" t="s">
        <v>7393</v>
      </c>
      <c r="AB1900" s="144"/>
      <c r="AC1900" s="59" t="str">
        <f t="shared" si="186"/>
        <v>ARTSCI</v>
      </c>
      <c r="AD1900" s="79" t="str">
        <f t="shared" si="187"/>
        <v>ARTSCI-110</v>
      </c>
      <c r="AE1900" s="79" t="str">
        <f t="shared" si="188"/>
        <v>ARTSCI-110-72</v>
      </c>
      <c r="AF1900" s="27" t="s">
        <v>7393</v>
      </c>
      <c r="AG1900" s="21" t="str">
        <f t="shared" si="189"/>
        <v>110</v>
      </c>
      <c r="AH1900" s="144"/>
      <c r="AI1900" s="59" t="str">
        <f t="shared" si="190"/>
        <v>-</v>
      </c>
      <c r="AJ1900" s="21" t="str">
        <f t="shared" si="191"/>
        <v>-</v>
      </c>
      <c r="AK1900" s="144"/>
      <c r="AL1900" s="154"/>
      <c r="AM1900" s="154"/>
      <c r="AN1900" s="154"/>
      <c r="AO1900" s="154"/>
      <c r="AP1900" s="144"/>
    </row>
    <row r="1901" spans="9:42">
      <c r="I1901" s="144"/>
      <c r="J1901" s="154"/>
      <c r="K1901" s="154"/>
      <c r="L1901" s="144"/>
      <c r="M1901" s="144"/>
      <c r="N1901" s="144"/>
      <c r="O1901" s="144"/>
      <c r="P1901" s="144"/>
      <c r="Q1901" s="144"/>
      <c r="R1901" s="144"/>
      <c r="S1901" s="42" t="s">
        <v>7394</v>
      </c>
      <c r="T1901" s="26" t="s">
        <v>7395</v>
      </c>
      <c r="U1901" s="144"/>
      <c r="V1901" s="65"/>
      <c r="W1901" s="65"/>
      <c r="X1901" s="65"/>
      <c r="Y1901" s="65"/>
      <c r="Z1901" s="144"/>
      <c r="AA1901" s="49" t="s">
        <v>7396</v>
      </c>
      <c r="AB1901" s="144"/>
      <c r="AC1901" s="59" t="str">
        <f t="shared" si="186"/>
        <v>ARTSCI</v>
      </c>
      <c r="AD1901" s="79" t="str">
        <f t="shared" si="187"/>
        <v>ARTSCI-110</v>
      </c>
      <c r="AE1901" s="79" t="str">
        <f t="shared" si="188"/>
        <v>ARTSCI-110-73</v>
      </c>
      <c r="AF1901" s="27" t="s">
        <v>7396</v>
      </c>
      <c r="AG1901" s="21" t="str">
        <f t="shared" si="189"/>
        <v>110</v>
      </c>
      <c r="AH1901" s="144"/>
      <c r="AI1901" s="59" t="str">
        <f t="shared" si="190"/>
        <v>-</v>
      </c>
      <c r="AJ1901" s="21" t="str">
        <f t="shared" si="191"/>
        <v>-</v>
      </c>
      <c r="AK1901" s="144"/>
      <c r="AL1901" s="154"/>
      <c r="AM1901" s="154"/>
      <c r="AN1901" s="154"/>
      <c r="AO1901" s="154"/>
      <c r="AP1901" s="144"/>
    </row>
    <row r="1902" spans="9:42">
      <c r="I1902" s="144"/>
      <c r="J1902" s="154"/>
      <c r="K1902" s="154"/>
      <c r="L1902" s="144"/>
      <c r="M1902" s="144"/>
      <c r="N1902" s="144"/>
      <c r="O1902" s="144"/>
      <c r="P1902" s="144"/>
      <c r="Q1902" s="144"/>
      <c r="R1902" s="144"/>
      <c r="S1902" s="42" t="s">
        <v>7397</v>
      </c>
      <c r="T1902" s="26" t="s">
        <v>7398</v>
      </c>
      <c r="U1902" s="144"/>
      <c r="V1902" s="65"/>
      <c r="W1902" s="65"/>
      <c r="X1902" s="65"/>
      <c r="Y1902" s="65"/>
      <c r="Z1902" s="144"/>
      <c r="AA1902" s="49" t="s">
        <v>7399</v>
      </c>
      <c r="AB1902" s="144"/>
      <c r="AC1902" s="59" t="str">
        <f t="shared" si="186"/>
        <v>ARTSCI</v>
      </c>
      <c r="AD1902" s="79" t="str">
        <f t="shared" si="187"/>
        <v>ARTSCI-110</v>
      </c>
      <c r="AE1902" s="79" t="str">
        <f t="shared" si="188"/>
        <v>ARTSCI-110-74</v>
      </c>
      <c r="AF1902" s="27" t="s">
        <v>7399</v>
      </c>
      <c r="AG1902" s="21" t="str">
        <f t="shared" si="189"/>
        <v>110</v>
      </c>
      <c r="AH1902" s="144"/>
      <c r="AI1902" s="59" t="str">
        <f t="shared" si="190"/>
        <v>-</v>
      </c>
      <c r="AJ1902" s="21" t="str">
        <f t="shared" si="191"/>
        <v>-</v>
      </c>
      <c r="AK1902" s="144"/>
      <c r="AL1902" s="154"/>
      <c r="AM1902" s="154"/>
      <c r="AN1902" s="154"/>
      <c r="AO1902" s="154"/>
      <c r="AP1902" s="144"/>
    </row>
    <row r="1903" spans="9:42">
      <c r="I1903" s="144"/>
      <c r="J1903" s="154"/>
      <c r="K1903" s="154"/>
      <c r="L1903" s="144"/>
      <c r="M1903" s="144"/>
      <c r="N1903" s="144"/>
      <c r="O1903" s="144"/>
      <c r="P1903" s="144"/>
      <c r="Q1903" s="144"/>
      <c r="R1903" s="144"/>
      <c r="S1903" s="42" t="s">
        <v>7400</v>
      </c>
      <c r="T1903" s="26" t="s">
        <v>7401</v>
      </c>
      <c r="U1903" s="144"/>
      <c r="V1903" s="65"/>
      <c r="W1903" s="65"/>
      <c r="X1903" s="65"/>
      <c r="Y1903" s="65"/>
      <c r="Z1903" s="144"/>
      <c r="AA1903" s="49" t="s">
        <v>7402</v>
      </c>
      <c r="AB1903" s="144"/>
      <c r="AC1903" s="59" t="str">
        <f t="shared" si="186"/>
        <v>ARTSCI</v>
      </c>
      <c r="AD1903" s="79" t="str">
        <f t="shared" si="187"/>
        <v>ARTSCI-110</v>
      </c>
      <c r="AE1903" s="79" t="str">
        <f t="shared" si="188"/>
        <v>ARTSCI-110-75</v>
      </c>
      <c r="AF1903" s="27" t="s">
        <v>7402</v>
      </c>
      <c r="AG1903" s="21" t="str">
        <f t="shared" si="189"/>
        <v>110</v>
      </c>
      <c r="AH1903" s="144"/>
      <c r="AI1903" s="59" t="str">
        <f t="shared" si="190"/>
        <v>-</v>
      </c>
      <c r="AJ1903" s="21" t="str">
        <f t="shared" si="191"/>
        <v>-</v>
      </c>
      <c r="AK1903" s="144"/>
      <c r="AL1903" s="154"/>
      <c r="AM1903" s="154"/>
      <c r="AN1903" s="154"/>
      <c r="AO1903" s="154"/>
      <c r="AP1903" s="144"/>
    </row>
    <row r="1904" spans="9:42">
      <c r="I1904" s="144"/>
      <c r="J1904" s="154"/>
      <c r="K1904" s="154"/>
      <c r="L1904" s="144"/>
      <c r="M1904" s="144"/>
      <c r="N1904" s="144"/>
      <c r="O1904" s="144"/>
      <c r="P1904" s="144"/>
      <c r="Q1904" s="144"/>
      <c r="R1904" s="144"/>
      <c r="S1904" s="42" t="s">
        <v>7403</v>
      </c>
      <c r="T1904" s="26" t="s">
        <v>7404</v>
      </c>
      <c r="U1904" s="144"/>
      <c r="V1904" s="65"/>
      <c r="W1904" s="65"/>
      <c r="X1904" s="65"/>
      <c r="Y1904" s="65"/>
      <c r="Z1904" s="144"/>
      <c r="AA1904" s="49" t="s">
        <v>7405</v>
      </c>
      <c r="AB1904" s="144"/>
      <c r="AC1904" s="59" t="str">
        <f t="shared" si="186"/>
        <v>ARTSCI</v>
      </c>
      <c r="AD1904" s="79" t="str">
        <f t="shared" si="187"/>
        <v>ARTSCI-110</v>
      </c>
      <c r="AE1904" s="79" t="str">
        <f t="shared" si="188"/>
        <v>ARTSCI-110-76</v>
      </c>
      <c r="AF1904" s="27" t="s">
        <v>7405</v>
      </c>
      <c r="AG1904" s="21" t="str">
        <f t="shared" si="189"/>
        <v>110</v>
      </c>
      <c r="AH1904" s="144"/>
      <c r="AI1904" s="59" t="str">
        <f t="shared" si="190"/>
        <v>-</v>
      </c>
      <c r="AJ1904" s="21" t="str">
        <f t="shared" si="191"/>
        <v>-</v>
      </c>
      <c r="AK1904" s="144"/>
      <c r="AL1904" s="154"/>
      <c r="AM1904" s="154"/>
      <c r="AN1904" s="154"/>
      <c r="AO1904" s="154"/>
      <c r="AP1904" s="144"/>
    </row>
    <row r="1905" spans="9:42">
      <c r="I1905" s="144"/>
      <c r="J1905" s="154"/>
      <c r="K1905" s="154"/>
      <c r="L1905" s="144"/>
      <c r="M1905" s="144"/>
      <c r="N1905" s="144"/>
      <c r="O1905" s="144"/>
      <c r="P1905" s="144"/>
      <c r="Q1905" s="144"/>
      <c r="R1905" s="144"/>
      <c r="S1905" s="42" t="s">
        <v>7406</v>
      </c>
      <c r="T1905" s="26" t="s">
        <v>7407</v>
      </c>
      <c r="U1905" s="144"/>
      <c r="V1905" s="65"/>
      <c r="W1905" s="65"/>
      <c r="X1905" s="65"/>
      <c r="Y1905" s="65"/>
      <c r="Z1905" s="144"/>
      <c r="AA1905" s="49" t="s">
        <v>7408</v>
      </c>
      <c r="AB1905" s="144"/>
      <c r="AC1905" s="59" t="str">
        <f t="shared" si="186"/>
        <v>ARTSCI</v>
      </c>
      <c r="AD1905" s="79" t="str">
        <f t="shared" si="187"/>
        <v>ARTSCI-110</v>
      </c>
      <c r="AE1905" s="79" t="str">
        <f t="shared" si="188"/>
        <v>ARTSCI-110-77</v>
      </c>
      <c r="AF1905" s="27" t="s">
        <v>7408</v>
      </c>
      <c r="AG1905" s="21" t="str">
        <f t="shared" si="189"/>
        <v>110</v>
      </c>
      <c r="AH1905" s="144"/>
      <c r="AI1905" s="59" t="str">
        <f t="shared" si="190"/>
        <v>-</v>
      </c>
      <c r="AJ1905" s="21" t="str">
        <f t="shared" si="191"/>
        <v>-</v>
      </c>
      <c r="AK1905" s="144"/>
      <c r="AL1905" s="154"/>
      <c r="AM1905" s="154"/>
      <c r="AN1905" s="154"/>
      <c r="AO1905" s="154"/>
      <c r="AP1905" s="144"/>
    </row>
    <row r="1906" spans="9:42">
      <c r="I1906" s="144"/>
      <c r="J1906" s="154"/>
      <c r="K1906" s="154"/>
      <c r="L1906" s="144"/>
      <c r="M1906" s="144"/>
      <c r="N1906" s="144"/>
      <c r="O1906" s="144"/>
      <c r="P1906" s="144"/>
      <c r="Q1906" s="144"/>
      <c r="R1906" s="144"/>
      <c r="S1906" s="42" t="s">
        <v>7409</v>
      </c>
      <c r="T1906" s="26" t="s">
        <v>7410</v>
      </c>
      <c r="U1906" s="144"/>
      <c r="V1906" s="65"/>
      <c r="W1906" s="65"/>
      <c r="X1906" s="65"/>
      <c r="Y1906" s="65"/>
      <c r="Z1906" s="144"/>
      <c r="AA1906" s="49" t="s">
        <v>7411</v>
      </c>
      <c r="AB1906" s="144"/>
      <c r="AC1906" s="59" t="str">
        <f t="shared" si="186"/>
        <v>ARTSCI</v>
      </c>
      <c r="AD1906" s="79" t="str">
        <f t="shared" si="187"/>
        <v>ARTSCI-110</v>
      </c>
      <c r="AE1906" s="79" t="str">
        <f t="shared" si="188"/>
        <v>ARTSCI-110-78</v>
      </c>
      <c r="AF1906" s="27" t="s">
        <v>7411</v>
      </c>
      <c r="AG1906" s="21" t="str">
        <f t="shared" si="189"/>
        <v>110</v>
      </c>
      <c r="AH1906" s="144"/>
      <c r="AI1906" s="59" t="str">
        <f t="shared" si="190"/>
        <v>-</v>
      </c>
      <c r="AJ1906" s="21" t="str">
        <f t="shared" si="191"/>
        <v>-</v>
      </c>
      <c r="AK1906" s="144"/>
      <c r="AL1906" s="154"/>
      <c r="AM1906" s="154"/>
      <c r="AN1906" s="154"/>
      <c r="AO1906" s="154"/>
      <c r="AP1906" s="144"/>
    </row>
    <row r="1907" spans="9:42">
      <c r="I1907" s="144"/>
      <c r="J1907" s="154"/>
      <c r="K1907" s="154"/>
      <c r="L1907" s="144"/>
      <c r="M1907" s="144"/>
      <c r="N1907" s="144"/>
      <c r="O1907" s="144"/>
      <c r="P1907" s="144"/>
      <c r="Q1907" s="144"/>
      <c r="R1907" s="144"/>
      <c r="S1907" s="42" t="s">
        <v>7412</v>
      </c>
      <c r="T1907" s="26" t="s">
        <v>7413</v>
      </c>
      <c r="U1907" s="144"/>
      <c r="V1907" s="65"/>
      <c r="W1907" s="65"/>
      <c r="X1907" s="65"/>
      <c r="Y1907" s="65"/>
      <c r="Z1907" s="144"/>
      <c r="AA1907" s="49" t="s">
        <v>7414</v>
      </c>
      <c r="AB1907" s="144"/>
      <c r="AC1907" s="59" t="str">
        <f t="shared" si="186"/>
        <v>ARTSCI</v>
      </c>
      <c r="AD1907" s="79" t="str">
        <f t="shared" si="187"/>
        <v>ARTSCI-110</v>
      </c>
      <c r="AE1907" s="79" t="str">
        <f t="shared" si="188"/>
        <v>ARTSCI-110-79</v>
      </c>
      <c r="AF1907" s="27" t="s">
        <v>7414</v>
      </c>
      <c r="AG1907" s="21" t="str">
        <f t="shared" si="189"/>
        <v>110</v>
      </c>
      <c r="AH1907" s="144"/>
      <c r="AI1907" s="59" t="str">
        <f t="shared" si="190"/>
        <v>-</v>
      </c>
      <c r="AJ1907" s="21" t="str">
        <f t="shared" si="191"/>
        <v>-</v>
      </c>
      <c r="AK1907" s="144"/>
      <c r="AL1907" s="154"/>
      <c r="AM1907" s="154"/>
      <c r="AN1907" s="154"/>
      <c r="AO1907" s="154"/>
      <c r="AP1907" s="144"/>
    </row>
    <row r="1908" spans="9:42">
      <c r="I1908" s="144"/>
      <c r="J1908" s="154"/>
      <c r="K1908" s="154"/>
      <c r="L1908" s="144"/>
      <c r="M1908" s="144"/>
      <c r="N1908" s="144"/>
      <c r="O1908" s="144"/>
      <c r="P1908" s="144"/>
      <c r="Q1908" s="144"/>
      <c r="R1908" s="144"/>
      <c r="S1908" s="42" t="s">
        <v>7415</v>
      </c>
      <c r="T1908" s="26" t="s">
        <v>7416</v>
      </c>
      <c r="U1908" s="144"/>
      <c r="V1908" s="65"/>
      <c r="W1908" s="65"/>
      <c r="X1908" s="65"/>
      <c r="Y1908" s="65"/>
      <c r="Z1908" s="144"/>
      <c r="AA1908" s="49" t="s">
        <v>7417</v>
      </c>
      <c r="AB1908" s="144"/>
      <c r="AC1908" s="59" t="str">
        <f t="shared" si="186"/>
        <v>ARTSCI</v>
      </c>
      <c r="AD1908" s="79" t="str">
        <f t="shared" si="187"/>
        <v>ARTSCI-110</v>
      </c>
      <c r="AE1908" s="79" t="str">
        <f t="shared" si="188"/>
        <v>ARTSCI-110-80</v>
      </c>
      <c r="AF1908" s="27" t="s">
        <v>7417</v>
      </c>
      <c r="AG1908" s="21" t="str">
        <f t="shared" si="189"/>
        <v>110</v>
      </c>
      <c r="AH1908" s="144"/>
      <c r="AI1908" s="59" t="str">
        <f t="shared" si="190"/>
        <v>-</v>
      </c>
      <c r="AJ1908" s="21" t="str">
        <f t="shared" si="191"/>
        <v>-</v>
      </c>
      <c r="AK1908" s="144"/>
      <c r="AL1908" s="154"/>
      <c r="AM1908" s="154"/>
      <c r="AN1908" s="154"/>
      <c r="AO1908" s="154"/>
      <c r="AP1908" s="144"/>
    </row>
    <row r="1909" spans="9:42">
      <c r="I1909" s="144"/>
      <c r="J1909" s="154"/>
      <c r="K1909" s="154"/>
      <c r="L1909" s="144"/>
      <c r="M1909" s="144"/>
      <c r="N1909" s="144"/>
      <c r="O1909" s="144"/>
      <c r="P1909" s="144"/>
      <c r="Q1909" s="144"/>
      <c r="R1909" s="144"/>
      <c r="S1909" s="42" t="s">
        <v>7418</v>
      </c>
      <c r="T1909" s="26" t="s">
        <v>7419</v>
      </c>
      <c r="U1909" s="144"/>
      <c r="V1909" s="65"/>
      <c r="W1909" s="65"/>
      <c r="X1909" s="65"/>
      <c r="Y1909" s="65"/>
      <c r="Z1909" s="144"/>
      <c r="AA1909" s="49" t="s">
        <v>7420</v>
      </c>
      <c r="AB1909" s="144"/>
      <c r="AC1909" s="59" t="str">
        <f t="shared" si="186"/>
        <v>ARTSCI</v>
      </c>
      <c r="AD1909" s="79" t="str">
        <f t="shared" si="187"/>
        <v>ARTSCI-110</v>
      </c>
      <c r="AE1909" s="79" t="str">
        <f t="shared" si="188"/>
        <v>ARTSCI-110-81</v>
      </c>
      <c r="AF1909" s="27" t="s">
        <v>7420</v>
      </c>
      <c r="AG1909" s="21" t="str">
        <f t="shared" si="189"/>
        <v>110</v>
      </c>
      <c r="AH1909" s="144"/>
      <c r="AI1909" s="59" t="str">
        <f t="shared" si="190"/>
        <v>-</v>
      </c>
      <c r="AJ1909" s="21" t="str">
        <f t="shared" si="191"/>
        <v>-</v>
      </c>
      <c r="AK1909" s="144"/>
      <c r="AL1909" s="154"/>
      <c r="AM1909" s="154"/>
      <c r="AN1909" s="154"/>
      <c r="AO1909" s="154"/>
      <c r="AP1909" s="144"/>
    </row>
    <row r="1910" spans="9:42">
      <c r="I1910" s="144"/>
      <c r="J1910" s="154"/>
      <c r="K1910" s="154"/>
      <c r="L1910" s="144"/>
      <c r="M1910" s="144"/>
      <c r="N1910" s="144"/>
      <c r="O1910" s="144"/>
      <c r="P1910" s="144"/>
      <c r="Q1910" s="144"/>
      <c r="R1910" s="144"/>
      <c r="S1910" s="42" t="s">
        <v>7421</v>
      </c>
      <c r="T1910" s="26" t="s">
        <v>7422</v>
      </c>
      <c r="U1910" s="144"/>
      <c r="V1910" s="65"/>
      <c r="W1910" s="65"/>
      <c r="X1910" s="65"/>
      <c r="Y1910" s="65"/>
      <c r="Z1910" s="144"/>
      <c r="AA1910" s="49" t="s">
        <v>7423</v>
      </c>
      <c r="AB1910" s="144"/>
      <c r="AC1910" s="59" t="str">
        <f t="shared" si="186"/>
        <v>HEALTHSCI</v>
      </c>
      <c r="AD1910" s="79" t="str">
        <f t="shared" si="187"/>
        <v>HEALTHSCI-110</v>
      </c>
      <c r="AE1910" s="79" t="str">
        <f t="shared" si="188"/>
        <v>HEALTHSCI-110-3</v>
      </c>
      <c r="AF1910" s="27" t="s">
        <v>7423</v>
      </c>
      <c r="AG1910" s="21" t="str">
        <f t="shared" si="189"/>
        <v>110</v>
      </c>
      <c r="AH1910" s="144"/>
      <c r="AI1910" s="59" t="str">
        <f t="shared" si="190"/>
        <v>-</v>
      </c>
      <c r="AJ1910" s="21" t="str">
        <f t="shared" si="191"/>
        <v>-</v>
      </c>
      <c r="AK1910" s="144"/>
      <c r="AL1910" s="154"/>
      <c r="AM1910" s="154"/>
      <c r="AN1910" s="154"/>
      <c r="AO1910" s="154"/>
      <c r="AP1910" s="144"/>
    </row>
    <row r="1911" spans="9:42">
      <c r="I1911" s="144"/>
      <c r="J1911" s="154"/>
      <c r="K1911" s="154"/>
      <c r="L1911" s="144"/>
      <c r="M1911" s="144"/>
      <c r="N1911" s="144"/>
      <c r="O1911" s="144"/>
      <c r="P1911" s="144"/>
      <c r="Q1911" s="144"/>
      <c r="R1911" s="144"/>
      <c r="S1911" s="42" t="s">
        <v>7424</v>
      </c>
      <c r="T1911" s="26" t="s">
        <v>7425</v>
      </c>
      <c r="U1911" s="144"/>
      <c r="V1911" s="65"/>
      <c r="W1911" s="65"/>
      <c r="X1911" s="65"/>
      <c r="Y1911" s="65"/>
      <c r="Z1911" s="144"/>
      <c r="AA1911" s="49" t="s">
        <v>7426</v>
      </c>
      <c r="AB1911" s="144"/>
      <c r="AC1911" s="59" t="str">
        <f t="shared" si="186"/>
        <v>HEALTHSCI</v>
      </c>
      <c r="AD1911" s="79" t="str">
        <f t="shared" si="187"/>
        <v>HEALTHSCI-110</v>
      </c>
      <c r="AE1911" s="79" t="str">
        <f t="shared" si="188"/>
        <v>HEALTHSCI-110-4</v>
      </c>
      <c r="AF1911" s="27" t="s">
        <v>7426</v>
      </c>
      <c r="AG1911" s="21" t="str">
        <f t="shared" si="189"/>
        <v>110</v>
      </c>
      <c r="AH1911" s="144"/>
      <c r="AI1911" s="59" t="str">
        <f t="shared" si="190"/>
        <v>-</v>
      </c>
      <c r="AJ1911" s="21" t="str">
        <f t="shared" si="191"/>
        <v>-</v>
      </c>
      <c r="AK1911" s="144"/>
      <c r="AL1911" s="154"/>
      <c r="AM1911" s="154"/>
      <c r="AN1911" s="154"/>
      <c r="AO1911" s="154"/>
      <c r="AP1911" s="144"/>
    </row>
    <row r="1912" spans="9:42">
      <c r="I1912" s="144"/>
      <c r="J1912" s="154"/>
      <c r="K1912" s="154"/>
      <c r="L1912" s="144"/>
      <c r="M1912" s="144"/>
      <c r="N1912" s="144"/>
      <c r="O1912" s="144"/>
      <c r="P1912" s="144"/>
      <c r="Q1912" s="144"/>
      <c r="R1912" s="144"/>
      <c r="S1912" s="42" t="s">
        <v>7427</v>
      </c>
      <c r="T1912" s="26" t="s">
        <v>7428</v>
      </c>
      <c r="U1912" s="144"/>
      <c r="V1912" s="65"/>
      <c r="W1912" s="65"/>
      <c r="X1912" s="65"/>
      <c r="Y1912" s="65"/>
      <c r="Z1912" s="144"/>
      <c r="AA1912" s="49" t="s">
        <v>7429</v>
      </c>
      <c r="AB1912" s="144"/>
      <c r="AC1912" s="59" t="str">
        <f t="shared" si="186"/>
        <v>HEALTHSCI</v>
      </c>
      <c r="AD1912" s="79" t="str">
        <f t="shared" si="187"/>
        <v>HEALTHSCI-110</v>
      </c>
      <c r="AE1912" s="79" t="str">
        <f t="shared" si="188"/>
        <v>HEALTHSCI-110-5</v>
      </c>
      <c r="AF1912" s="27" t="s">
        <v>7429</v>
      </c>
      <c r="AG1912" s="21" t="str">
        <f t="shared" si="189"/>
        <v>110</v>
      </c>
      <c r="AH1912" s="144"/>
      <c r="AI1912" s="59" t="str">
        <f t="shared" si="190"/>
        <v>-</v>
      </c>
      <c r="AJ1912" s="21" t="str">
        <f t="shared" si="191"/>
        <v>-</v>
      </c>
      <c r="AK1912" s="144"/>
      <c r="AL1912" s="154"/>
      <c r="AM1912" s="154"/>
      <c r="AN1912" s="154"/>
      <c r="AO1912" s="154"/>
      <c r="AP1912" s="144"/>
    </row>
    <row r="1913" spans="9:42">
      <c r="I1913" s="144"/>
      <c r="J1913" s="154"/>
      <c r="K1913" s="154"/>
      <c r="L1913" s="144"/>
      <c r="M1913" s="144"/>
      <c r="N1913" s="144"/>
      <c r="O1913" s="144"/>
      <c r="P1913" s="144"/>
      <c r="Q1913" s="144"/>
      <c r="R1913" s="144"/>
      <c r="S1913" s="42" t="s">
        <v>7430</v>
      </c>
      <c r="T1913" s="26" t="s">
        <v>7431</v>
      </c>
      <c r="U1913" s="144"/>
      <c r="V1913" s="65"/>
      <c r="W1913" s="65"/>
      <c r="X1913" s="65"/>
      <c r="Y1913" s="65"/>
      <c r="Z1913" s="144"/>
      <c r="AA1913" s="49" t="s">
        <v>7432</v>
      </c>
      <c r="AB1913" s="144"/>
      <c r="AC1913" s="59" t="str">
        <f t="shared" si="186"/>
        <v>HEALTHSCI</v>
      </c>
      <c r="AD1913" s="79" t="str">
        <f t="shared" si="187"/>
        <v>HEALTHSCI-110</v>
      </c>
      <c r="AE1913" s="79" t="str">
        <f t="shared" si="188"/>
        <v>HEALTHSCI-110-6</v>
      </c>
      <c r="AF1913" s="27" t="s">
        <v>7432</v>
      </c>
      <c r="AG1913" s="21" t="str">
        <f t="shared" si="189"/>
        <v>110</v>
      </c>
      <c r="AH1913" s="144"/>
      <c r="AI1913" s="59" t="str">
        <f t="shared" si="190"/>
        <v>-</v>
      </c>
      <c r="AJ1913" s="21" t="str">
        <f t="shared" si="191"/>
        <v>-</v>
      </c>
      <c r="AK1913" s="144"/>
      <c r="AL1913" s="154"/>
      <c r="AM1913" s="154"/>
      <c r="AN1913" s="154"/>
      <c r="AO1913" s="154"/>
      <c r="AP1913" s="144"/>
    </row>
    <row r="1914" spans="9:42">
      <c r="I1914" s="144"/>
      <c r="J1914" s="154"/>
      <c r="K1914" s="154"/>
      <c r="L1914" s="144"/>
      <c r="M1914" s="144"/>
      <c r="N1914" s="144"/>
      <c r="O1914" s="144"/>
      <c r="P1914" s="144"/>
      <c r="Q1914" s="144"/>
      <c r="R1914" s="144"/>
      <c r="S1914" s="42" t="s">
        <v>7433</v>
      </c>
      <c r="T1914" s="26" t="s">
        <v>7434</v>
      </c>
      <c r="U1914" s="144"/>
      <c r="V1914" s="65"/>
      <c r="W1914" s="65"/>
      <c r="X1914" s="65"/>
      <c r="Y1914" s="65"/>
      <c r="Z1914" s="144"/>
      <c r="AA1914" s="49" t="s">
        <v>7435</v>
      </c>
      <c r="AB1914" s="144"/>
      <c r="AC1914" s="59" t="str">
        <f t="shared" si="186"/>
        <v>HEALTHSCI</v>
      </c>
      <c r="AD1914" s="79" t="str">
        <f t="shared" si="187"/>
        <v>HEALTHSCI-110</v>
      </c>
      <c r="AE1914" s="79" t="str">
        <f t="shared" si="188"/>
        <v>HEALTHSCI-110-7</v>
      </c>
      <c r="AF1914" s="27" t="s">
        <v>7435</v>
      </c>
      <c r="AG1914" s="21" t="str">
        <f t="shared" si="189"/>
        <v>110</v>
      </c>
      <c r="AH1914" s="144"/>
      <c r="AI1914" s="59" t="str">
        <f t="shared" si="190"/>
        <v>-</v>
      </c>
      <c r="AJ1914" s="21" t="str">
        <f t="shared" si="191"/>
        <v>-</v>
      </c>
      <c r="AK1914" s="144"/>
      <c r="AL1914" s="154"/>
      <c r="AM1914" s="154"/>
      <c r="AN1914" s="154"/>
      <c r="AO1914" s="154"/>
      <c r="AP1914" s="144"/>
    </row>
    <row r="1915" spans="9:42">
      <c r="I1915" s="144"/>
      <c r="J1915" s="154"/>
      <c r="K1915" s="154"/>
      <c r="L1915" s="144"/>
      <c r="M1915" s="144"/>
      <c r="N1915" s="144"/>
      <c r="O1915" s="144"/>
      <c r="P1915" s="144"/>
      <c r="Q1915" s="144"/>
      <c r="R1915" s="144"/>
      <c r="S1915" s="42" t="s">
        <v>7436</v>
      </c>
      <c r="T1915" s="26" t="s">
        <v>7437</v>
      </c>
      <c r="U1915" s="144"/>
      <c r="V1915" s="65"/>
      <c r="W1915" s="65"/>
      <c r="X1915" s="65"/>
      <c r="Y1915" s="65"/>
      <c r="Z1915" s="144"/>
      <c r="AA1915" s="49" t="s">
        <v>7438</v>
      </c>
      <c r="AB1915" s="144"/>
      <c r="AC1915" s="59" t="str">
        <f t="shared" si="186"/>
        <v>HEALTHSCI</v>
      </c>
      <c r="AD1915" s="79" t="str">
        <f t="shared" si="187"/>
        <v>HEALTHSCI-110</v>
      </c>
      <c r="AE1915" s="79" t="str">
        <f t="shared" si="188"/>
        <v>HEALTHSCI-110-8</v>
      </c>
      <c r="AF1915" s="27" t="s">
        <v>7438</v>
      </c>
      <c r="AG1915" s="21" t="str">
        <f t="shared" si="189"/>
        <v>110</v>
      </c>
      <c r="AH1915" s="144"/>
      <c r="AI1915" s="59" t="str">
        <f t="shared" si="190"/>
        <v>-</v>
      </c>
      <c r="AJ1915" s="21" t="str">
        <f t="shared" si="191"/>
        <v>-</v>
      </c>
      <c r="AK1915" s="144"/>
      <c r="AL1915" s="154"/>
      <c r="AM1915" s="154"/>
      <c r="AN1915" s="154"/>
      <c r="AO1915" s="154"/>
      <c r="AP1915" s="144"/>
    </row>
    <row r="1916" spans="9:42">
      <c r="I1916" s="144"/>
      <c r="J1916" s="154"/>
      <c r="K1916" s="154"/>
      <c r="L1916" s="144"/>
      <c r="M1916" s="144"/>
      <c r="N1916" s="144"/>
      <c r="O1916" s="144"/>
      <c r="P1916" s="144"/>
      <c r="Q1916" s="144"/>
      <c r="R1916" s="144"/>
      <c r="S1916" s="42" t="s">
        <v>7439</v>
      </c>
      <c r="T1916" s="26" t="s">
        <v>7440</v>
      </c>
      <c r="U1916" s="144"/>
      <c r="V1916" s="65"/>
      <c r="W1916" s="65"/>
      <c r="X1916" s="65"/>
      <c r="Y1916" s="65"/>
      <c r="Z1916" s="144"/>
      <c r="AA1916" s="49" t="s">
        <v>7441</v>
      </c>
      <c r="AB1916" s="144"/>
      <c r="AC1916" s="59" t="str">
        <f t="shared" si="186"/>
        <v>ARTSCI</v>
      </c>
      <c r="AD1916" s="79" t="str">
        <f t="shared" si="187"/>
        <v>ARTSCI-110</v>
      </c>
      <c r="AE1916" s="79" t="str">
        <f t="shared" si="188"/>
        <v>ARTSCI-110-82</v>
      </c>
      <c r="AF1916" s="27" t="s">
        <v>7441</v>
      </c>
      <c r="AG1916" s="21" t="str">
        <f t="shared" si="189"/>
        <v>110</v>
      </c>
      <c r="AH1916" s="144"/>
      <c r="AI1916" s="59" t="str">
        <f t="shared" si="190"/>
        <v>-</v>
      </c>
      <c r="AJ1916" s="21" t="str">
        <f t="shared" si="191"/>
        <v>-</v>
      </c>
      <c r="AK1916" s="144"/>
      <c r="AL1916" s="154"/>
      <c r="AM1916" s="154"/>
      <c r="AN1916" s="154"/>
      <c r="AO1916" s="154"/>
      <c r="AP1916" s="144"/>
    </row>
    <row r="1917" spans="9:42">
      <c r="I1917" s="144"/>
      <c r="J1917" s="154"/>
      <c r="K1917" s="154"/>
      <c r="L1917" s="144"/>
      <c r="M1917" s="144"/>
      <c r="N1917" s="144"/>
      <c r="O1917" s="144"/>
      <c r="P1917" s="144"/>
      <c r="Q1917" s="144"/>
      <c r="R1917" s="144"/>
      <c r="S1917" s="42" t="s">
        <v>7442</v>
      </c>
      <c r="T1917" s="26" t="s">
        <v>7443</v>
      </c>
      <c r="U1917" s="144"/>
      <c r="V1917" s="65"/>
      <c r="W1917" s="65"/>
      <c r="X1917" s="65"/>
      <c r="Y1917" s="65"/>
      <c r="Z1917" s="144"/>
      <c r="AA1917" s="49" t="s">
        <v>7444</v>
      </c>
      <c r="AB1917" s="144"/>
      <c r="AC1917" s="59" t="str">
        <f t="shared" si="186"/>
        <v>ARTSCI</v>
      </c>
      <c r="AD1917" s="79" t="str">
        <f t="shared" si="187"/>
        <v>ARTSCI-110</v>
      </c>
      <c r="AE1917" s="79" t="str">
        <f t="shared" si="188"/>
        <v>ARTSCI-110-83</v>
      </c>
      <c r="AF1917" s="27" t="s">
        <v>7444</v>
      </c>
      <c r="AG1917" s="21" t="str">
        <f t="shared" si="189"/>
        <v>110</v>
      </c>
      <c r="AH1917" s="144"/>
      <c r="AI1917" s="59" t="str">
        <f t="shared" si="190"/>
        <v>-</v>
      </c>
      <c r="AJ1917" s="21" t="str">
        <f t="shared" si="191"/>
        <v>-</v>
      </c>
      <c r="AK1917" s="144"/>
      <c r="AL1917" s="154"/>
      <c r="AM1917" s="154"/>
      <c r="AN1917" s="154"/>
      <c r="AO1917" s="154"/>
      <c r="AP1917" s="144"/>
    </row>
    <row r="1918" spans="9:42">
      <c r="I1918" s="144"/>
      <c r="J1918" s="154"/>
      <c r="K1918" s="154"/>
      <c r="L1918" s="144"/>
      <c r="M1918" s="144"/>
      <c r="N1918" s="144"/>
      <c r="O1918" s="144"/>
      <c r="P1918" s="144"/>
      <c r="Q1918" s="144"/>
      <c r="R1918" s="144"/>
      <c r="S1918" s="42" t="s">
        <v>7445</v>
      </c>
      <c r="T1918" s="26" t="s">
        <v>7446</v>
      </c>
      <c r="U1918" s="144"/>
      <c r="V1918" s="65"/>
      <c r="W1918" s="65"/>
      <c r="X1918" s="65"/>
      <c r="Y1918" s="65"/>
      <c r="Z1918" s="144"/>
      <c r="AA1918" s="49" t="s">
        <v>7447</v>
      </c>
      <c r="AB1918" s="144"/>
      <c r="AC1918" s="59" t="str">
        <f t="shared" si="186"/>
        <v>ARTSCI</v>
      </c>
      <c r="AD1918" s="79" t="str">
        <f t="shared" si="187"/>
        <v>ARTSCI-110</v>
      </c>
      <c r="AE1918" s="79" t="str">
        <f t="shared" si="188"/>
        <v>ARTSCI-110-84</v>
      </c>
      <c r="AF1918" s="27" t="s">
        <v>7447</v>
      </c>
      <c r="AG1918" s="21" t="str">
        <f t="shared" si="189"/>
        <v>110</v>
      </c>
      <c r="AH1918" s="144"/>
      <c r="AI1918" s="59" t="str">
        <f t="shared" si="190"/>
        <v>-</v>
      </c>
      <c r="AJ1918" s="21" t="str">
        <f t="shared" si="191"/>
        <v>-</v>
      </c>
      <c r="AK1918" s="144"/>
      <c r="AL1918" s="154"/>
      <c r="AM1918" s="154"/>
      <c r="AN1918" s="154"/>
      <c r="AO1918" s="154"/>
      <c r="AP1918" s="144"/>
    </row>
    <row r="1919" spans="9:42">
      <c r="I1919" s="144"/>
      <c r="J1919" s="154"/>
      <c r="K1919" s="154"/>
      <c r="L1919" s="144"/>
      <c r="M1919" s="144"/>
      <c r="N1919" s="144"/>
      <c r="O1919" s="144"/>
      <c r="P1919" s="144"/>
      <c r="Q1919" s="144"/>
      <c r="R1919" s="144"/>
      <c r="S1919" s="42" t="s">
        <v>7448</v>
      </c>
      <c r="T1919" s="26" t="s">
        <v>7449</v>
      </c>
      <c r="U1919" s="144"/>
      <c r="V1919" s="65"/>
      <c r="W1919" s="65"/>
      <c r="X1919" s="65"/>
      <c r="Y1919" s="65"/>
      <c r="Z1919" s="144"/>
      <c r="AA1919" s="49" t="s">
        <v>7450</v>
      </c>
      <c r="AB1919" s="144"/>
      <c r="AC1919" s="59" t="str">
        <f t="shared" si="186"/>
        <v>ARTSCI</v>
      </c>
      <c r="AD1919" s="79" t="str">
        <f t="shared" si="187"/>
        <v>ARTSCI-110</v>
      </c>
      <c r="AE1919" s="79" t="str">
        <f t="shared" si="188"/>
        <v>ARTSCI-110-85</v>
      </c>
      <c r="AF1919" s="27" t="s">
        <v>7450</v>
      </c>
      <c r="AG1919" s="21" t="str">
        <f t="shared" si="189"/>
        <v>110</v>
      </c>
      <c r="AH1919" s="144"/>
      <c r="AI1919" s="59" t="str">
        <f t="shared" si="190"/>
        <v>-</v>
      </c>
      <c r="AJ1919" s="21" t="str">
        <f t="shared" si="191"/>
        <v>-</v>
      </c>
      <c r="AK1919" s="144"/>
      <c r="AL1919" s="154"/>
      <c r="AM1919" s="154"/>
      <c r="AN1919" s="154"/>
      <c r="AO1919" s="154"/>
      <c r="AP1919" s="144"/>
    </row>
    <row r="1920" spans="9:42">
      <c r="I1920" s="144"/>
      <c r="J1920" s="154"/>
      <c r="K1920" s="154"/>
      <c r="L1920" s="144"/>
      <c r="M1920" s="144"/>
      <c r="N1920" s="144"/>
      <c r="O1920" s="144"/>
      <c r="P1920" s="144"/>
      <c r="Q1920" s="144"/>
      <c r="R1920" s="144"/>
      <c r="S1920" s="42" t="s">
        <v>7451</v>
      </c>
      <c r="T1920" s="26" t="s">
        <v>7452</v>
      </c>
      <c r="U1920" s="144"/>
      <c r="V1920" s="65"/>
      <c r="W1920" s="65"/>
      <c r="X1920" s="65"/>
      <c r="Y1920" s="65"/>
      <c r="Z1920" s="144"/>
      <c r="AA1920" s="49" t="s">
        <v>7453</v>
      </c>
      <c r="AB1920" s="144"/>
      <c r="AC1920" s="59" t="str">
        <f t="shared" si="186"/>
        <v>ARTSCI</v>
      </c>
      <c r="AD1920" s="79" t="str">
        <f t="shared" si="187"/>
        <v>ARTSCI-110</v>
      </c>
      <c r="AE1920" s="79" t="str">
        <f t="shared" si="188"/>
        <v>ARTSCI-110-86</v>
      </c>
      <c r="AF1920" s="27" t="s">
        <v>7453</v>
      </c>
      <c r="AG1920" s="21" t="str">
        <f t="shared" si="189"/>
        <v>110</v>
      </c>
      <c r="AH1920" s="144"/>
      <c r="AI1920" s="59" t="str">
        <f t="shared" si="190"/>
        <v>-</v>
      </c>
      <c r="AJ1920" s="21" t="str">
        <f t="shared" si="191"/>
        <v>-</v>
      </c>
      <c r="AK1920" s="144"/>
      <c r="AL1920" s="154"/>
      <c r="AM1920" s="154"/>
      <c r="AN1920" s="154"/>
      <c r="AO1920" s="154"/>
      <c r="AP1920" s="144"/>
    </row>
    <row r="1921" spans="9:42">
      <c r="I1921" s="144"/>
      <c r="J1921" s="154"/>
      <c r="K1921" s="154"/>
      <c r="L1921" s="144"/>
      <c r="M1921" s="144"/>
      <c r="N1921" s="144"/>
      <c r="O1921" s="144"/>
      <c r="P1921" s="144"/>
      <c r="Q1921" s="144"/>
      <c r="R1921" s="144"/>
      <c r="S1921" s="42" t="s">
        <v>7454</v>
      </c>
      <c r="T1921" s="26" t="s">
        <v>7455</v>
      </c>
      <c r="U1921" s="144"/>
      <c r="V1921" s="65"/>
      <c r="W1921" s="65"/>
      <c r="X1921" s="65"/>
      <c r="Y1921" s="65"/>
      <c r="Z1921" s="144"/>
      <c r="AA1921" s="49" t="s">
        <v>7456</v>
      </c>
      <c r="AB1921" s="144"/>
      <c r="AC1921" s="59" t="str">
        <f t="shared" si="186"/>
        <v>ARTSCI</v>
      </c>
      <c r="AD1921" s="79" t="str">
        <f t="shared" si="187"/>
        <v>ARTSCI-110</v>
      </c>
      <c r="AE1921" s="79" t="str">
        <f t="shared" si="188"/>
        <v>ARTSCI-110-87</v>
      </c>
      <c r="AF1921" s="27" t="s">
        <v>7456</v>
      </c>
      <c r="AG1921" s="21" t="str">
        <f t="shared" si="189"/>
        <v>110</v>
      </c>
      <c r="AH1921" s="144"/>
      <c r="AI1921" s="59" t="str">
        <f t="shared" si="190"/>
        <v>-</v>
      </c>
      <c r="AJ1921" s="21" t="str">
        <f t="shared" si="191"/>
        <v>-</v>
      </c>
      <c r="AK1921" s="144"/>
      <c r="AL1921" s="154"/>
      <c r="AM1921" s="154"/>
      <c r="AN1921" s="154"/>
      <c r="AO1921" s="154"/>
      <c r="AP1921" s="144"/>
    </row>
    <row r="1922" spans="9:42">
      <c r="I1922" s="144"/>
      <c r="J1922" s="154"/>
      <c r="K1922" s="154"/>
      <c r="L1922" s="144"/>
      <c r="M1922" s="144"/>
      <c r="N1922" s="144"/>
      <c r="O1922" s="144"/>
      <c r="P1922" s="144"/>
      <c r="Q1922" s="144"/>
      <c r="R1922" s="144"/>
      <c r="S1922" s="42" t="s">
        <v>7457</v>
      </c>
      <c r="T1922" s="26" t="s">
        <v>7458</v>
      </c>
      <c r="U1922" s="144"/>
      <c r="V1922" s="65"/>
      <c r="W1922" s="65"/>
      <c r="X1922" s="65"/>
      <c r="Y1922" s="65"/>
      <c r="Z1922" s="144"/>
      <c r="AA1922" s="49" t="s">
        <v>7459</v>
      </c>
      <c r="AB1922" s="144"/>
      <c r="AC1922" s="59" t="str">
        <f t="shared" si="186"/>
        <v>ARTSCI</v>
      </c>
      <c r="AD1922" s="79" t="str">
        <f t="shared" si="187"/>
        <v>ARTSCI-110</v>
      </c>
      <c r="AE1922" s="79" t="str">
        <f t="shared" si="188"/>
        <v>ARTSCI-110-88</v>
      </c>
      <c r="AF1922" s="27" t="s">
        <v>7459</v>
      </c>
      <c r="AG1922" s="21" t="str">
        <f t="shared" si="189"/>
        <v>110</v>
      </c>
      <c r="AH1922" s="144"/>
      <c r="AI1922" s="59" t="str">
        <f t="shared" si="190"/>
        <v>-</v>
      </c>
      <c r="AJ1922" s="21" t="str">
        <f t="shared" si="191"/>
        <v>-</v>
      </c>
      <c r="AK1922" s="144"/>
      <c r="AL1922" s="154"/>
      <c r="AM1922" s="154"/>
      <c r="AN1922" s="154"/>
      <c r="AO1922" s="154"/>
      <c r="AP1922" s="144"/>
    </row>
    <row r="1923" spans="9:42">
      <c r="I1923" s="144"/>
      <c r="J1923" s="154"/>
      <c r="K1923" s="154"/>
      <c r="L1923" s="144"/>
      <c r="M1923" s="144"/>
      <c r="N1923" s="144"/>
      <c r="O1923" s="144"/>
      <c r="P1923" s="144"/>
      <c r="Q1923" s="144"/>
      <c r="R1923" s="144"/>
      <c r="S1923" s="42" t="s">
        <v>7460</v>
      </c>
      <c r="T1923" s="26" t="s">
        <v>7461</v>
      </c>
      <c r="U1923" s="144"/>
      <c r="V1923" s="65"/>
      <c r="W1923" s="65"/>
      <c r="X1923" s="65"/>
      <c r="Y1923" s="65"/>
      <c r="Z1923" s="144"/>
      <c r="AA1923" s="49" t="s">
        <v>7462</v>
      </c>
      <c r="AB1923" s="144"/>
      <c r="AC1923" s="59" t="str">
        <f t="shared" si="186"/>
        <v>ARTSCI</v>
      </c>
      <c r="AD1923" s="79" t="str">
        <f t="shared" si="187"/>
        <v>ARTSCI-110</v>
      </c>
      <c r="AE1923" s="79" t="str">
        <f t="shared" si="188"/>
        <v>ARTSCI-110-89</v>
      </c>
      <c r="AF1923" s="27" t="s">
        <v>7462</v>
      </c>
      <c r="AG1923" s="21" t="str">
        <f t="shared" si="189"/>
        <v>110</v>
      </c>
      <c r="AH1923" s="144"/>
      <c r="AI1923" s="59" t="str">
        <f t="shared" si="190"/>
        <v>-</v>
      </c>
      <c r="AJ1923" s="21" t="str">
        <f t="shared" si="191"/>
        <v>-</v>
      </c>
      <c r="AK1923" s="144"/>
      <c r="AL1923" s="154"/>
      <c r="AM1923" s="154"/>
      <c r="AN1923" s="154"/>
      <c r="AO1923" s="154"/>
      <c r="AP1923" s="144"/>
    </row>
    <row r="1924" spans="9:42">
      <c r="I1924" s="144"/>
      <c r="J1924" s="154"/>
      <c r="K1924" s="154"/>
      <c r="L1924" s="144"/>
      <c r="M1924" s="144"/>
      <c r="N1924" s="144"/>
      <c r="O1924" s="144"/>
      <c r="P1924" s="144"/>
      <c r="Q1924" s="144"/>
      <c r="R1924" s="144"/>
      <c r="S1924" s="42" t="s">
        <v>7463</v>
      </c>
      <c r="T1924" s="26" t="s">
        <v>7464</v>
      </c>
      <c r="U1924" s="144"/>
      <c r="V1924" s="65"/>
      <c r="W1924" s="65"/>
      <c r="X1924" s="65"/>
      <c r="Y1924" s="65"/>
      <c r="Z1924" s="144"/>
      <c r="AA1924" s="49" t="s">
        <v>7465</v>
      </c>
      <c r="AB1924" s="144"/>
      <c r="AC1924" s="59" t="str">
        <f t="shared" si="186"/>
        <v>ARTSCI</v>
      </c>
      <c r="AD1924" s="79" t="str">
        <f t="shared" si="187"/>
        <v>ARTSCI-110</v>
      </c>
      <c r="AE1924" s="79" t="str">
        <f t="shared" si="188"/>
        <v>ARTSCI-110-90</v>
      </c>
      <c r="AF1924" s="27" t="s">
        <v>7465</v>
      </c>
      <c r="AG1924" s="21" t="str">
        <f t="shared" si="189"/>
        <v>110</v>
      </c>
      <c r="AH1924" s="144"/>
      <c r="AI1924" s="59" t="str">
        <f t="shared" si="190"/>
        <v>-</v>
      </c>
      <c r="AJ1924" s="21" t="str">
        <f t="shared" si="191"/>
        <v>-</v>
      </c>
      <c r="AK1924" s="144"/>
      <c r="AL1924" s="154"/>
      <c r="AM1924" s="154"/>
      <c r="AN1924" s="154"/>
      <c r="AO1924" s="154"/>
      <c r="AP1924" s="144"/>
    </row>
    <row r="1925" spans="9:42">
      <c r="I1925" s="144"/>
      <c r="J1925" s="154"/>
      <c r="K1925" s="154"/>
      <c r="L1925" s="144"/>
      <c r="M1925" s="144"/>
      <c r="N1925" s="144"/>
      <c r="O1925" s="144"/>
      <c r="P1925" s="144"/>
      <c r="Q1925" s="144"/>
      <c r="R1925" s="144"/>
      <c r="S1925" s="42" t="s">
        <v>7466</v>
      </c>
      <c r="T1925" s="26" t="s">
        <v>7467</v>
      </c>
      <c r="U1925" s="144"/>
      <c r="V1925" s="65"/>
      <c r="W1925" s="65"/>
      <c r="X1925" s="65"/>
      <c r="Y1925" s="65"/>
      <c r="Z1925" s="144"/>
      <c r="AA1925" s="49" t="s">
        <v>7468</v>
      </c>
      <c r="AB1925" s="144"/>
      <c r="AC1925" s="59" t="str">
        <f t="shared" si="186"/>
        <v>ARTSCI</v>
      </c>
      <c r="AD1925" s="79" t="str">
        <f t="shared" si="187"/>
        <v>ARTSCI-110</v>
      </c>
      <c r="AE1925" s="79" t="str">
        <f t="shared" si="188"/>
        <v>ARTSCI-110-91</v>
      </c>
      <c r="AF1925" s="27" t="s">
        <v>7468</v>
      </c>
      <c r="AG1925" s="21" t="str">
        <f t="shared" si="189"/>
        <v>110</v>
      </c>
      <c r="AH1925" s="144"/>
      <c r="AI1925" s="59" t="str">
        <f t="shared" si="190"/>
        <v>-</v>
      </c>
      <c r="AJ1925" s="21" t="str">
        <f t="shared" si="191"/>
        <v>-</v>
      </c>
      <c r="AK1925" s="144"/>
      <c r="AL1925" s="154"/>
      <c r="AM1925" s="154"/>
      <c r="AN1925" s="154"/>
      <c r="AO1925" s="154"/>
      <c r="AP1925" s="144"/>
    </row>
    <row r="1926" spans="9:42">
      <c r="I1926" s="144"/>
      <c r="J1926" s="154"/>
      <c r="K1926" s="154"/>
      <c r="L1926" s="144"/>
      <c r="M1926" s="144"/>
      <c r="N1926" s="144"/>
      <c r="O1926" s="144"/>
      <c r="P1926" s="144"/>
      <c r="Q1926" s="144"/>
      <c r="R1926" s="144"/>
      <c r="S1926" s="42" t="s">
        <v>7469</v>
      </c>
      <c r="T1926" s="26" t="s">
        <v>7470</v>
      </c>
      <c r="U1926" s="144"/>
      <c r="V1926" s="65"/>
      <c r="W1926" s="65"/>
      <c r="X1926" s="65"/>
      <c r="Y1926" s="65"/>
      <c r="Z1926" s="144"/>
      <c r="AA1926" s="49" t="s">
        <v>7471</v>
      </c>
      <c r="AB1926" s="144"/>
      <c r="AC1926" s="59" t="str">
        <f t="shared" ref="AC1926:AC1989" si="192">CodesFormula_1</f>
        <v>ARTSCI</v>
      </c>
      <c r="AD1926" s="79" t="str">
        <f t="shared" ref="AD1926:AD1989" si="193">CodesFormula_2</f>
        <v>ARTSCI-110</v>
      </c>
      <c r="AE1926" s="79" t="str">
        <f t="shared" ref="AE1926:AE1989" si="194">CodesFormula_3</f>
        <v>ARTSCI-110-92</v>
      </c>
      <c r="AF1926" s="27" t="s">
        <v>7471</v>
      </c>
      <c r="AG1926" s="21" t="str">
        <f t="shared" ref="AG1926:AG1989" si="195">CodesFormula_4</f>
        <v>110</v>
      </c>
      <c r="AH1926" s="144"/>
      <c r="AI1926" s="59" t="str">
        <f t="shared" ref="AI1926:AI1989" si="196">CodesFormula_5</f>
        <v>-</v>
      </c>
      <c r="AJ1926" s="21" t="str">
        <f t="shared" ref="AJ1926:AJ1989" si="197">CodesFormula_6</f>
        <v>-</v>
      </c>
      <c r="AK1926" s="144"/>
      <c r="AL1926" s="154"/>
      <c r="AM1926" s="154"/>
      <c r="AN1926" s="154"/>
      <c r="AO1926" s="154"/>
      <c r="AP1926" s="144"/>
    </row>
    <row r="1927" spans="9:42">
      <c r="I1927" s="144"/>
      <c r="J1927" s="154"/>
      <c r="K1927" s="154"/>
      <c r="L1927" s="144"/>
      <c r="M1927" s="144"/>
      <c r="N1927" s="144"/>
      <c r="O1927" s="144"/>
      <c r="P1927" s="144"/>
      <c r="Q1927" s="144"/>
      <c r="R1927" s="144"/>
      <c r="S1927" s="42" t="s">
        <v>7472</v>
      </c>
      <c r="T1927" s="26" t="s">
        <v>7473</v>
      </c>
      <c r="U1927" s="144"/>
      <c r="V1927" s="65"/>
      <c r="W1927" s="65"/>
      <c r="X1927" s="65"/>
      <c r="Y1927" s="65"/>
      <c r="Z1927" s="144"/>
      <c r="AA1927" s="49" t="s">
        <v>7474</v>
      </c>
      <c r="AB1927" s="144"/>
      <c r="AC1927" s="59" t="str">
        <f t="shared" si="192"/>
        <v>ARTSCI</v>
      </c>
      <c r="AD1927" s="79" t="str">
        <f t="shared" si="193"/>
        <v>ARTSCI-110</v>
      </c>
      <c r="AE1927" s="79" t="str">
        <f t="shared" si="194"/>
        <v>ARTSCI-110-93</v>
      </c>
      <c r="AF1927" s="27" t="s">
        <v>7474</v>
      </c>
      <c r="AG1927" s="21" t="str">
        <f t="shared" si="195"/>
        <v>110</v>
      </c>
      <c r="AH1927" s="144"/>
      <c r="AI1927" s="59" t="str">
        <f t="shared" si="196"/>
        <v>-</v>
      </c>
      <c r="AJ1927" s="21" t="str">
        <f t="shared" si="197"/>
        <v>-</v>
      </c>
      <c r="AK1927" s="144"/>
      <c r="AL1927" s="154"/>
      <c r="AM1927" s="154"/>
      <c r="AN1927" s="154"/>
      <c r="AO1927" s="154"/>
      <c r="AP1927" s="144"/>
    </row>
    <row r="1928" spans="9:42">
      <c r="I1928" s="144"/>
      <c r="J1928" s="154"/>
      <c r="K1928" s="154"/>
      <c r="L1928" s="144"/>
      <c r="M1928" s="144"/>
      <c r="N1928" s="144"/>
      <c r="O1928" s="144"/>
      <c r="P1928" s="144"/>
      <c r="Q1928" s="144"/>
      <c r="R1928" s="144"/>
      <c r="S1928" s="42" t="s">
        <v>7475</v>
      </c>
      <c r="T1928" s="26" t="s">
        <v>7476</v>
      </c>
      <c r="U1928" s="144"/>
      <c r="V1928" s="65"/>
      <c r="W1928" s="65"/>
      <c r="X1928" s="65"/>
      <c r="Y1928" s="65"/>
      <c r="Z1928" s="144"/>
      <c r="AA1928" s="49" t="s">
        <v>7477</v>
      </c>
      <c r="AB1928" s="144"/>
      <c r="AC1928" s="59" t="str">
        <f t="shared" si="192"/>
        <v>ARTSCI</v>
      </c>
      <c r="AD1928" s="79" t="str">
        <f t="shared" si="193"/>
        <v>ARTSCI-110</v>
      </c>
      <c r="AE1928" s="79" t="str">
        <f t="shared" si="194"/>
        <v>ARTSCI-110-94</v>
      </c>
      <c r="AF1928" s="27" t="s">
        <v>7477</v>
      </c>
      <c r="AG1928" s="21" t="str">
        <f t="shared" si="195"/>
        <v>110</v>
      </c>
      <c r="AH1928" s="144"/>
      <c r="AI1928" s="59" t="str">
        <f t="shared" si="196"/>
        <v>-</v>
      </c>
      <c r="AJ1928" s="21" t="str">
        <f t="shared" si="197"/>
        <v>-</v>
      </c>
      <c r="AK1928" s="144"/>
      <c r="AL1928" s="154"/>
      <c r="AM1928" s="154"/>
      <c r="AN1928" s="154"/>
      <c r="AO1928" s="154"/>
      <c r="AP1928" s="144"/>
    </row>
    <row r="1929" spans="9:42">
      <c r="I1929" s="144"/>
      <c r="J1929" s="154"/>
      <c r="K1929" s="154"/>
      <c r="L1929" s="144"/>
      <c r="M1929" s="144"/>
      <c r="N1929" s="144"/>
      <c r="O1929" s="144"/>
      <c r="P1929" s="144"/>
      <c r="Q1929" s="144"/>
      <c r="R1929" s="144"/>
      <c r="S1929" s="42" t="s">
        <v>7478</v>
      </c>
      <c r="T1929" s="26" t="s">
        <v>7479</v>
      </c>
      <c r="U1929" s="144"/>
      <c r="V1929" s="65"/>
      <c r="W1929" s="65"/>
      <c r="X1929" s="65"/>
      <c r="Y1929" s="65"/>
      <c r="Z1929" s="144"/>
      <c r="AA1929" s="49" t="s">
        <v>7480</v>
      </c>
      <c r="AB1929" s="144"/>
      <c r="AC1929" s="59" t="str">
        <f t="shared" si="192"/>
        <v>ARTSCI</v>
      </c>
      <c r="AD1929" s="79" t="str">
        <f t="shared" si="193"/>
        <v>ARTSCI-110</v>
      </c>
      <c r="AE1929" s="79" t="str">
        <f t="shared" si="194"/>
        <v>ARTSCI-110-95</v>
      </c>
      <c r="AF1929" s="27" t="s">
        <v>7480</v>
      </c>
      <c r="AG1929" s="21" t="str">
        <f t="shared" si="195"/>
        <v>110</v>
      </c>
      <c r="AH1929" s="144"/>
      <c r="AI1929" s="59" t="str">
        <f t="shared" si="196"/>
        <v>-</v>
      </c>
      <c r="AJ1929" s="21" t="str">
        <f t="shared" si="197"/>
        <v>-</v>
      </c>
      <c r="AK1929" s="144"/>
      <c r="AL1929" s="154"/>
      <c r="AM1929" s="154"/>
      <c r="AN1929" s="154"/>
      <c r="AO1929" s="154"/>
      <c r="AP1929" s="144"/>
    </row>
    <row r="1930" spans="9:42">
      <c r="I1930" s="144"/>
      <c r="J1930" s="154"/>
      <c r="K1930" s="154"/>
      <c r="L1930" s="144"/>
      <c r="M1930" s="144"/>
      <c r="N1930" s="144"/>
      <c r="O1930" s="144"/>
      <c r="P1930" s="144"/>
      <c r="Q1930" s="144"/>
      <c r="R1930" s="144"/>
      <c r="S1930" s="42" t="s">
        <v>7481</v>
      </c>
      <c r="T1930" s="26" t="s">
        <v>7482</v>
      </c>
      <c r="U1930" s="144"/>
      <c r="V1930" s="65"/>
      <c r="W1930" s="65"/>
      <c r="X1930" s="65"/>
      <c r="Y1930" s="65"/>
      <c r="Z1930" s="144"/>
      <c r="AA1930" s="49" t="s">
        <v>7483</v>
      </c>
      <c r="AB1930" s="144"/>
      <c r="AC1930" s="59" t="str">
        <f t="shared" si="192"/>
        <v>ARTSCI</v>
      </c>
      <c r="AD1930" s="79" t="str">
        <f t="shared" si="193"/>
        <v>ARTSCI-110</v>
      </c>
      <c r="AE1930" s="79" t="str">
        <f t="shared" si="194"/>
        <v>ARTSCI-110-96</v>
      </c>
      <c r="AF1930" s="27" t="s">
        <v>7483</v>
      </c>
      <c r="AG1930" s="21" t="str">
        <f t="shared" si="195"/>
        <v>110</v>
      </c>
      <c r="AH1930" s="144"/>
      <c r="AI1930" s="59" t="str">
        <f t="shared" si="196"/>
        <v>-</v>
      </c>
      <c r="AJ1930" s="21" t="str">
        <f t="shared" si="197"/>
        <v>-</v>
      </c>
      <c r="AK1930" s="144"/>
      <c r="AL1930" s="154"/>
      <c r="AM1930" s="154"/>
      <c r="AN1930" s="154"/>
      <c r="AO1930" s="154"/>
      <c r="AP1930" s="144"/>
    </row>
    <row r="1931" spans="9:42">
      <c r="I1931" s="144"/>
      <c r="J1931" s="154"/>
      <c r="K1931" s="154"/>
      <c r="L1931" s="144"/>
      <c r="M1931" s="144"/>
      <c r="N1931" s="144"/>
      <c r="O1931" s="144"/>
      <c r="P1931" s="144"/>
      <c r="Q1931" s="144"/>
      <c r="R1931" s="144"/>
      <c r="S1931" s="42" t="s">
        <v>7484</v>
      </c>
      <c r="T1931" s="26" t="s">
        <v>7485</v>
      </c>
      <c r="U1931" s="144"/>
      <c r="V1931" s="65"/>
      <c r="W1931" s="65"/>
      <c r="X1931" s="65"/>
      <c r="Y1931" s="65"/>
      <c r="Z1931" s="144"/>
      <c r="AA1931" s="49" t="s">
        <v>7486</v>
      </c>
      <c r="AB1931" s="144"/>
      <c r="AC1931" s="59" t="str">
        <f t="shared" si="192"/>
        <v>ARTSCI</v>
      </c>
      <c r="AD1931" s="79" t="str">
        <f t="shared" si="193"/>
        <v>ARTSCI-110</v>
      </c>
      <c r="AE1931" s="79" t="str">
        <f t="shared" si="194"/>
        <v>ARTSCI-110-97</v>
      </c>
      <c r="AF1931" s="27" t="s">
        <v>7486</v>
      </c>
      <c r="AG1931" s="21" t="str">
        <f t="shared" si="195"/>
        <v>110</v>
      </c>
      <c r="AH1931" s="144"/>
      <c r="AI1931" s="59" t="str">
        <f t="shared" si="196"/>
        <v>-</v>
      </c>
      <c r="AJ1931" s="21" t="str">
        <f t="shared" si="197"/>
        <v>-</v>
      </c>
      <c r="AK1931" s="144"/>
      <c r="AL1931" s="154"/>
      <c r="AM1931" s="154"/>
      <c r="AN1931" s="154"/>
      <c r="AO1931" s="154"/>
      <c r="AP1931" s="144"/>
    </row>
    <row r="1932" spans="9:42">
      <c r="I1932" s="144"/>
      <c r="J1932" s="154"/>
      <c r="K1932" s="154"/>
      <c r="L1932" s="144"/>
      <c r="M1932" s="144"/>
      <c r="N1932" s="144"/>
      <c r="O1932" s="144"/>
      <c r="P1932" s="144"/>
      <c r="Q1932" s="144"/>
      <c r="R1932" s="144"/>
      <c r="S1932" s="42" t="s">
        <v>7487</v>
      </c>
      <c r="T1932" s="26" t="s">
        <v>7488</v>
      </c>
      <c r="U1932" s="144"/>
      <c r="V1932" s="65"/>
      <c r="W1932" s="65"/>
      <c r="X1932" s="65"/>
      <c r="Y1932" s="65"/>
      <c r="Z1932" s="144"/>
      <c r="AA1932" s="49" t="s">
        <v>7489</v>
      </c>
      <c r="AB1932" s="144"/>
      <c r="AC1932" s="59" t="str">
        <f t="shared" si="192"/>
        <v>ARTSCI</v>
      </c>
      <c r="AD1932" s="79" t="str">
        <f t="shared" si="193"/>
        <v>ARTSCI-110</v>
      </c>
      <c r="AE1932" s="79" t="str">
        <f t="shared" si="194"/>
        <v>ARTSCI-110-98</v>
      </c>
      <c r="AF1932" s="27" t="s">
        <v>7489</v>
      </c>
      <c r="AG1932" s="21" t="str">
        <f t="shared" si="195"/>
        <v>110</v>
      </c>
      <c r="AH1932" s="144"/>
      <c r="AI1932" s="59" t="str">
        <f t="shared" si="196"/>
        <v>-</v>
      </c>
      <c r="AJ1932" s="21" t="str">
        <f t="shared" si="197"/>
        <v>-</v>
      </c>
      <c r="AK1932" s="144"/>
      <c r="AL1932" s="154"/>
      <c r="AM1932" s="154"/>
      <c r="AN1932" s="154"/>
      <c r="AO1932" s="154"/>
      <c r="AP1932" s="144"/>
    </row>
    <row r="1933" spans="9:42">
      <c r="I1933" s="144"/>
      <c r="J1933" s="154"/>
      <c r="K1933" s="154"/>
      <c r="L1933" s="144"/>
      <c r="M1933" s="144"/>
      <c r="N1933" s="144"/>
      <c r="O1933" s="144"/>
      <c r="P1933" s="144"/>
      <c r="Q1933" s="144"/>
      <c r="R1933" s="144"/>
      <c r="S1933" s="42" t="s">
        <v>7490</v>
      </c>
      <c r="T1933" s="26" t="s">
        <v>7491</v>
      </c>
      <c r="U1933" s="144"/>
      <c r="V1933" s="65"/>
      <c r="W1933" s="65"/>
      <c r="X1933" s="65"/>
      <c r="Y1933" s="65"/>
      <c r="Z1933" s="144"/>
      <c r="AA1933" s="49" t="s">
        <v>7492</v>
      </c>
      <c r="AB1933" s="144"/>
      <c r="AC1933" s="59" t="str">
        <f t="shared" si="192"/>
        <v>ARTSCI</v>
      </c>
      <c r="AD1933" s="79" t="str">
        <f t="shared" si="193"/>
        <v>ARTSCI-110</v>
      </c>
      <c r="AE1933" s="79" t="str">
        <f t="shared" si="194"/>
        <v>ARTSCI-110-99</v>
      </c>
      <c r="AF1933" s="27" t="s">
        <v>7492</v>
      </c>
      <c r="AG1933" s="21" t="str">
        <f t="shared" si="195"/>
        <v>110</v>
      </c>
      <c r="AH1933" s="144"/>
      <c r="AI1933" s="59" t="str">
        <f t="shared" si="196"/>
        <v>-</v>
      </c>
      <c r="AJ1933" s="21" t="str">
        <f t="shared" si="197"/>
        <v>-</v>
      </c>
      <c r="AK1933" s="144"/>
      <c r="AL1933" s="154"/>
      <c r="AM1933" s="154"/>
      <c r="AN1933" s="154"/>
      <c r="AO1933" s="154"/>
      <c r="AP1933" s="144"/>
    </row>
    <row r="1934" spans="9:42">
      <c r="I1934" s="144"/>
      <c r="J1934" s="154"/>
      <c r="K1934" s="154"/>
      <c r="L1934" s="144"/>
      <c r="M1934" s="144"/>
      <c r="N1934" s="144"/>
      <c r="O1934" s="144"/>
      <c r="P1934" s="144"/>
      <c r="Q1934" s="144"/>
      <c r="R1934" s="144"/>
      <c r="S1934" s="42" t="s">
        <v>7493</v>
      </c>
      <c r="T1934" s="26" t="s">
        <v>7494</v>
      </c>
      <c r="U1934" s="144"/>
      <c r="V1934" s="65"/>
      <c r="W1934" s="65"/>
      <c r="X1934" s="65"/>
      <c r="Y1934" s="65"/>
      <c r="Z1934" s="144"/>
      <c r="AA1934" s="49" t="s">
        <v>7495</v>
      </c>
      <c r="AB1934" s="144"/>
      <c r="AC1934" s="59" t="str">
        <f t="shared" si="192"/>
        <v>HEALTHSCI</v>
      </c>
      <c r="AD1934" s="79" t="str">
        <f t="shared" si="193"/>
        <v>HEALTHSCI-110</v>
      </c>
      <c r="AE1934" s="79" t="str">
        <f t="shared" si="194"/>
        <v>HEALTHSCI-110-9</v>
      </c>
      <c r="AF1934" s="27" t="s">
        <v>7495</v>
      </c>
      <c r="AG1934" s="21" t="str">
        <f t="shared" si="195"/>
        <v>110</v>
      </c>
      <c r="AH1934" s="144"/>
      <c r="AI1934" s="59" t="str">
        <f t="shared" si="196"/>
        <v>-</v>
      </c>
      <c r="AJ1934" s="21" t="str">
        <f t="shared" si="197"/>
        <v>-</v>
      </c>
      <c r="AK1934" s="144"/>
      <c r="AL1934" s="154"/>
      <c r="AM1934" s="154"/>
      <c r="AN1934" s="154"/>
      <c r="AO1934" s="154"/>
      <c r="AP1934" s="144"/>
    </row>
    <row r="1935" spans="9:42">
      <c r="I1935" s="144"/>
      <c r="J1935" s="154"/>
      <c r="K1935" s="154"/>
      <c r="L1935" s="144"/>
      <c r="M1935" s="144"/>
      <c r="N1935" s="144"/>
      <c r="O1935" s="144"/>
      <c r="P1935" s="144"/>
      <c r="Q1935" s="144"/>
      <c r="R1935" s="144"/>
      <c r="S1935" s="42" t="s">
        <v>7496</v>
      </c>
      <c r="T1935" s="26" t="s">
        <v>7497</v>
      </c>
      <c r="U1935" s="144"/>
      <c r="V1935" s="65"/>
      <c r="W1935" s="65"/>
      <c r="X1935" s="65"/>
      <c r="Y1935" s="65"/>
      <c r="Z1935" s="144"/>
      <c r="AA1935" s="49" t="s">
        <v>7498</v>
      </c>
      <c r="AB1935" s="144"/>
      <c r="AC1935" s="59" t="str">
        <f t="shared" si="192"/>
        <v>HEALTHSCI</v>
      </c>
      <c r="AD1935" s="79" t="str">
        <f t="shared" si="193"/>
        <v>HEALTHSCI-110</v>
      </c>
      <c r="AE1935" s="79" t="str">
        <f t="shared" si="194"/>
        <v>HEALTHSCI-110-10</v>
      </c>
      <c r="AF1935" s="27" t="s">
        <v>7498</v>
      </c>
      <c r="AG1935" s="21" t="str">
        <f t="shared" si="195"/>
        <v>110</v>
      </c>
      <c r="AH1935" s="144"/>
      <c r="AI1935" s="59" t="str">
        <f t="shared" si="196"/>
        <v>-</v>
      </c>
      <c r="AJ1935" s="21" t="str">
        <f t="shared" si="197"/>
        <v>-</v>
      </c>
      <c r="AK1935" s="144"/>
      <c r="AL1935" s="154"/>
      <c r="AM1935" s="154"/>
      <c r="AN1935" s="154"/>
      <c r="AO1935" s="154"/>
      <c r="AP1935" s="144"/>
    </row>
    <row r="1936" spans="9:42">
      <c r="I1936" s="144"/>
      <c r="J1936" s="154"/>
      <c r="K1936" s="154"/>
      <c r="L1936" s="144"/>
      <c r="M1936" s="144"/>
      <c r="N1936" s="144"/>
      <c r="O1936" s="144"/>
      <c r="P1936" s="144"/>
      <c r="Q1936" s="144"/>
      <c r="R1936" s="144"/>
      <c r="S1936" s="42" t="s">
        <v>7499</v>
      </c>
      <c r="T1936" s="26" t="s">
        <v>7500</v>
      </c>
      <c r="U1936" s="144"/>
      <c r="V1936" s="65"/>
      <c r="W1936" s="65"/>
      <c r="X1936" s="65"/>
      <c r="Y1936" s="65"/>
      <c r="Z1936" s="144"/>
      <c r="AA1936" s="49" t="s">
        <v>7501</v>
      </c>
      <c r="AB1936" s="144"/>
      <c r="AC1936" s="59" t="str">
        <f t="shared" si="192"/>
        <v>HEALTHSCI</v>
      </c>
      <c r="AD1936" s="79" t="str">
        <f t="shared" si="193"/>
        <v>HEALTHSCI-110</v>
      </c>
      <c r="AE1936" s="79" t="str">
        <f t="shared" si="194"/>
        <v>HEALTHSCI-110-11</v>
      </c>
      <c r="AF1936" s="27" t="s">
        <v>7501</v>
      </c>
      <c r="AG1936" s="21" t="str">
        <f t="shared" si="195"/>
        <v>110</v>
      </c>
      <c r="AH1936" s="144"/>
      <c r="AI1936" s="59" t="str">
        <f t="shared" si="196"/>
        <v>-</v>
      </c>
      <c r="AJ1936" s="21" t="str">
        <f t="shared" si="197"/>
        <v>-</v>
      </c>
      <c r="AK1936" s="144"/>
      <c r="AL1936" s="154"/>
      <c r="AM1936" s="154"/>
      <c r="AN1936" s="154"/>
      <c r="AO1936" s="154"/>
      <c r="AP1936" s="144"/>
    </row>
    <row r="1937" spans="9:42">
      <c r="I1937" s="144"/>
      <c r="J1937" s="154"/>
      <c r="K1937" s="154"/>
      <c r="L1937" s="144"/>
      <c r="M1937" s="144"/>
      <c r="N1937" s="144"/>
      <c r="O1937" s="144"/>
      <c r="P1937" s="144"/>
      <c r="Q1937" s="144"/>
      <c r="R1937" s="144"/>
      <c r="S1937" s="42" t="s">
        <v>7502</v>
      </c>
      <c r="T1937" s="26" t="s">
        <v>7503</v>
      </c>
      <c r="U1937" s="144"/>
      <c r="V1937" s="65"/>
      <c r="W1937" s="65"/>
      <c r="X1937" s="65"/>
      <c r="Y1937" s="65"/>
      <c r="Z1937" s="144"/>
      <c r="AA1937" s="49" t="s">
        <v>7504</v>
      </c>
      <c r="AB1937" s="144"/>
      <c r="AC1937" s="59" t="str">
        <f t="shared" si="192"/>
        <v>HEALTHSCI</v>
      </c>
      <c r="AD1937" s="79" t="str">
        <f t="shared" si="193"/>
        <v>HEALTHSCI-110</v>
      </c>
      <c r="AE1937" s="79" t="str">
        <f t="shared" si="194"/>
        <v>HEALTHSCI-110-12</v>
      </c>
      <c r="AF1937" s="27" t="s">
        <v>7504</v>
      </c>
      <c r="AG1937" s="21" t="str">
        <f t="shared" si="195"/>
        <v>110</v>
      </c>
      <c r="AH1937" s="144"/>
      <c r="AI1937" s="59" t="str">
        <f t="shared" si="196"/>
        <v>-</v>
      </c>
      <c r="AJ1937" s="21" t="str">
        <f t="shared" si="197"/>
        <v>-</v>
      </c>
      <c r="AK1937" s="144"/>
      <c r="AL1937" s="154"/>
      <c r="AM1937" s="154"/>
      <c r="AN1937" s="154"/>
      <c r="AO1937" s="154"/>
      <c r="AP1937" s="144"/>
    </row>
    <row r="1938" spans="9:42">
      <c r="I1938" s="144"/>
      <c r="J1938" s="154"/>
      <c r="K1938" s="154"/>
      <c r="L1938" s="144"/>
      <c r="M1938" s="144"/>
      <c r="N1938" s="144"/>
      <c r="O1938" s="144"/>
      <c r="P1938" s="144"/>
      <c r="Q1938" s="144"/>
      <c r="R1938" s="144"/>
      <c r="S1938" s="42" t="s">
        <v>7505</v>
      </c>
      <c r="T1938" s="26" t="s">
        <v>7506</v>
      </c>
      <c r="U1938" s="144"/>
      <c r="V1938" s="65"/>
      <c r="W1938" s="65"/>
      <c r="X1938" s="65"/>
      <c r="Y1938" s="65"/>
      <c r="Z1938" s="144"/>
      <c r="AA1938" s="49" t="s">
        <v>7507</v>
      </c>
      <c r="AB1938" s="144"/>
      <c r="AC1938" s="59" t="str">
        <f t="shared" si="192"/>
        <v>HEALTHSCI</v>
      </c>
      <c r="AD1938" s="79" t="str">
        <f t="shared" si="193"/>
        <v>HEALTHSCI-110</v>
      </c>
      <c r="AE1938" s="79" t="str">
        <f t="shared" si="194"/>
        <v>HEALTHSCI-110-13</v>
      </c>
      <c r="AF1938" s="27" t="s">
        <v>7507</v>
      </c>
      <c r="AG1938" s="21" t="str">
        <f t="shared" si="195"/>
        <v>110</v>
      </c>
      <c r="AH1938" s="144"/>
      <c r="AI1938" s="59" t="str">
        <f t="shared" si="196"/>
        <v>-</v>
      </c>
      <c r="AJ1938" s="21" t="str">
        <f t="shared" si="197"/>
        <v>-</v>
      </c>
      <c r="AK1938" s="144"/>
      <c r="AL1938" s="154"/>
      <c r="AM1938" s="154"/>
      <c r="AN1938" s="154"/>
      <c r="AO1938" s="154"/>
      <c r="AP1938" s="144"/>
    </row>
    <row r="1939" spans="9:42">
      <c r="I1939" s="144"/>
      <c r="J1939" s="154"/>
      <c r="K1939" s="154"/>
      <c r="L1939" s="144"/>
      <c r="M1939" s="144"/>
      <c r="N1939" s="144"/>
      <c r="O1939" s="144"/>
      <c r="P1939" s="144"/>
      <c r="Q1939" s="144"/>
      <c r="R1939" s="144"/>
      <c r="S1939" s="42" t="s">
        <v>7508</v>
      </c>
      <c r="T1939" s="26" t="s">
        <v>7509</v>
      </c>
      <c r="U1939" s="144"/>
      <c r="V1939" s="65"/>
      <c r="W1939" s="65"/>
      <c r="X1939" s="65"/>
      <c r="Y1939" s="65"/>
      <c r="Z1939" s="144"/>
      <c r="AA1939" s="49" t="s">
        <v>7510</v>
      </c>
      <c r="AB1939" s="144"/>
      <c r="AC1939" s="59" t="str">
        <f t="shared" si="192"/>
        <v>HEALTHSCI</v>
      </c>
      <c r="AD1939" s="79" t="str">
        <f t="shared" si="193"/>
        <v>HEALTHSCI-110</v>
      </c>
      <c r="AE1939" s="79" t="str">
        <f t="shared" si="194"/>
        <v>HEALTHSCI-110-14</v>
      </c>
      <c r="AF1939" s="27" t="s">
        <v>7510</v>
      </c>
      <c r="AG1939" s="21" t="str">
        <f t="shared" si="195"/>
        <v>110</v>
      </c>
      <c r="AH1939" s="144"/>
      <c r="AI1939" s="59" t="str">
        <f t="shared" si="196"/>
        <v>-</v>
      </c>
      <c r="AJ1939" s="21" t="str">
        <f t="shared" si="197"/>
        <v>-</v>
      </c>
      <c r="AK1939" s="144"/>
      <c r="AL1939" s="154"/>
      <c r="AM1939" s="154"/>
      <c r="AN1939" s="154"/>
      <c r="AO1939" s="154"/>
      <c r="AP1939" s="144"/>
    </row>
    <row r="1940" spans="9:42">
      <c r="I1940" s="144"/>
      <c r="J1940" s="154"/>
      <c r="K1940" s="154"/>
      <c r="L1940" s="144"/>
      <c r="M1940" s="144"/>
      <c r="N1940" s="144"/>
      <c r="O1940" s="144"/>
      <c r="P1940" s="144"/>
      <c r="Q1940" s="144"/>
      <c r="R1940" s="144"/>
      <c r="S1940" s="42" t="s">
        <v>7511</v>
      </c>
      <c r="T1940" s="26" t="s">
        <v>6199</v>
      </c>
      <c r="U1940" s="144"/>
      <c r="V1940" s="65"/>
      <c r="W1940" s="65"/>
      <c r="X1940" s="65"/>
      <c r="Y1940" s="65"/>
      <c r="Z1940" s="144"/>
      <c r="AA1940" s="49" t="s">
        <v>7512</v>
      </c>
      <c r="AB1940" s="144"/>
      <c r="AC1940" s="59" t="str">
        <f t="shared" si="192"/>
        <v>HEALTHSCI</v>
      </c>
      <c r="AD1940" s="79" t="str">
        <f t="shared" si="193"/>
        <v>HEALTHSCI-110</v>
      </c>
      <c r="AE1940" s="79" t="str">
        <f t="shared" si="194"/>
        <v>HEALTHSCI-110-15</v>
      </c>
      <c r="AF1940" s="27" t="s">
        <v>7512</v>
      </c>
      <c r="AG1940" s="21" t="str">
        <f t="shared" si="195"/>
        <v>110</v>
      </c>
      <c r="AH1940" s="144"/>
      <c r="AI1940" s="59" t="str">
        <f t="shared" si="196"/>
        <v>-</v>
      </c>
      <c r="AJ1940" s="21" t="str">
        <f t="shared" si="197"/>
        <v>-</v>
      </c>
      <c r="AK1940" s="144"/>
      <c r="AL1940" s="154"/>
      <c r="AM1940" s="154"/>
      <c r="AN1940" s="154"/>
      <c r="AO1940" s="154"/>
      <c r="AP1940" s="144"/>
    </row>
    <row r="1941" spans="9:42">
      <c r="I1941" s="144"/>
      <c r="J1941" s="154"/>
      <c r="K1941" s="154"/>
      <c r="L1941" s="144"/>
      <c r="M1941" s="144"/>
      <c r="N1941" s="144"/>
      <c r="O1941" s="144"/>
      <c r="P1941" s="144"/>
      <c r="Q1941" s="144"/>
      <c r="R1941" s="144"/>
      <c r="S1941" s="42" t="s">
        <v>7513</v>
      </c>
      <c r="T1941" s="26" t="s">
        <v>7514</v>
      </c>
      <c r="U1941" s="144"/>
      <c r="V1941" s="65"/>
      <c r="W1941" s="65"/>
      <c r="X1941" s="65"/>
      <c r="Y1941" s="65"/>
      <c r="Z1941" s="144"/>
      <c r="AA1941" s="49" t="s">
        <v>7515</v>
      </c>
      <c r="AB1941" s="144"/>
      <c r="AC1941" s="59" t="str">
        <f t="shared" si="192"/>
        <v>HEALTHSCI</v>
      </c>
      <c r="AD1941" s="79" t="str">
        <f t="shared" si="193"/>
        <v>HEALTHSCI-110</v>
      </c>
      <c r="AE1941" s="79" t="str">
        <f t="shared" si="194"/>
        <v>HEALTHSCI-110-16</v>
      </c>
      <c r="AF1941" s="27" t="s">
        <v>7515</v>
      </c>
      <c r="AG1941" s="21" t="str">
        <f t="shared" si="195"/>
        <v>110</v>
      </c>
      <c r="AH1941" s="144"/>
      <c r="AI1941" s="59" t="str">
        <f t="shared" si="196"/>
        <v>-</v>
      </c>
      <c r="AJ1941" s="21" t="str">
        <f t="shared" si="197"/>
        <v>-</v>
      </c>
      <c r="AK1941" s="144"/>
      <c r="AL1941" s="154"/>
      <c r="AM1941" s="154"/>
      <c r="AN1941" s="154"/>
      <c r="AO1941" s="154"/>
      <c r="AP1941" s="144"/>
    </row>
    <row r="1942" spans="9:42">
      <c r="I1942" s="144"/>
      <c r="J1942" s="154"/>
      <c r="K1942" s="154"/>
      <c r="L1942" s="144"/>
      <c r="M1942" s="144"/>
      <c r="N1942" s="144"/>
      <c r="O1942" s="144"/>
      <c r="P1942" s="144"/>
      <c r="Q1942" s="144"/>
      <c r="R1942" s="144"/>
      <c r="S1942" s="42" t="s">
        <v>7516</v>
      </c>
      <c r="T1942" s="26" t="s">
        <v>7517</v>
      </c>
      <c r="U1942" s="144"/>
      <c r="V1942" s="65"/>
      <c r="W1942" s="65"/>
      <c r="X1942" s="65"/>
      <c r="Y1942" s="65"/>
      <c r="Z1942" s="144"/>
      <c r="AA1942" s="49" t="s">
        <v>7518</v>
      </c>
      <c r="AB1942" s="144"/>
      <c r="AC1942" s="59" t="str">
        <f t="shared" si="192"/>
        <v>HEALTHSCI</v>
      </c>
      <c r="AD1942" s="79" t="str">
        <f t="shared" si="193"/>
        <v>HEALTHSCI-110</v>
      </c>
      <c r="AE1942" s="79" t="str">
        <f t="shared" si="194"/>
        <v>HEALTHSCI-110-17</v>
      </c>
      <c r="AF1942" s="27" t="s">
        <v>7518</v>
      </c>
      <c r="AG1942" s="21" t="str">
        <f t="shared" si="195"/>
        <v>110</v>
      </c>
      <c r="AH1942" s="144"/>
      <c r="AI1942" s="59" t="str">
        <f t="shared" si="196"/>
        <v>-</v>
      </c>
      <c r="AJ1942" s="21" t="str">
        <f t="shared" si="197"/>
        <v>-</v>
      </c>
      <c r="AK1942" s="144"/>
      <c r="AL1942" s="154"/>
      <c r="AM1942" s="154"/>
      <c r="AN1942" s="154"/>
      <c r="AO1942" s="154"/>
      <c r="AP1942" s="144"/>
    </row>
    <row r="1943" spans="9:42">
      <c r="I1943" s="144"/>
      <c r="J1943" s="154"/>
      <c r="K1943" s="154"/>
      <c r="L1943" s="144"/>
      <c r="M1943" s="144"/>
      <c r="N1943" s="144"/>
      <c r="O1943" s="144"/>
      <c r="P1943" s="144"/>
      <c r="Q1943" s="144"/>
      <c r="R1943" s="144"/>
      <c r="S1943" s="42" t="s">
        <v>7519</v>
      </c>
      <c r="T1943" s="26" t="s">
        <v>7520</v>
      </c>
      <c r="U1943" s="144"/>
      <c r="V1943" s="65"/>
      <c r="W1943" s="65"/>
      <c r="X1943" s="65"/>
      <c r="Y1943" s="65"/>
      <c r="Z1943" s="144"/>
      <c r="AA1943" s="49" t="s">
        <v>7521</v>
      </c>
      <c r="AB1943" s="144"/>
      <c r="AC1943" s="59" t="str">
        <f t="shared" si="192"/>
        <v>HEALTHSCI</v>
      </c>
      <c r="AD1943" s="79" t="str">
        <f t="shared" si="193"/>
        <v>HEALTHSCI-110</v>
      </c>
      <c r="AE1943" s="79" t="str">
        <f t="shared" si="194"/>
        <v>HEALTHSCI-110-18</v>
      </c>
      <c r="AF1943" s="27" t="s">
        <v>7521</v>
      </c>
      <c r="AG1943" s="21" t="str">
        <f t="shared" si="195"/>
        <v>110</v>
      </c>
      <c r="AH1943" s="144"/>
      <c r="AI1943" s="59" t="str">
        <f t="shared" si="196"/>
        <v>-</v>
      </c>
      <c r="AJ1943" s="21" t="str">
        <f t="shared" si="197"/>
        <v>-</v>
      </c>
      <c r="AK1943" s="144"/>
      <c r="AL1943" s="154"/>
      <c r="AM1943" s="154"/>
      <c r="AN1943" s="154"/>
      <c r="AO1943" s="154"/>
      <c r="AP1943" s="144"/>
    </row>
    <row r="1944" spans="9:42">
      <c r="I1944" s="144"/>
      <c r="J1944" s="154"/>
      <c r="K1944" s="154"/>
      <c r="L1944" s="144"/>
      <c r="M1944" s="144"/>
      <c r="N1944" s="144"/>
      <c r="O1944" s="144"/>
      <c r="P1944" s="144"/>
      <c r="Q1944" s="144"/>
      <c r="R1944" s="144"/>
      <c r="S1944" s="42" t="s">
        <v>7522</v>
      </c>
      <c r="T1944" s="26" t="s">
        <v>7523</v>
      </c>
      <c r="U1944" s="144"/>
      <c r="V1944" s="65"/>
      <c r="W1944" s="65"/>
      <c r="X1944" s="65"/>
      <c r="Y1944" s="65"/>
      <c r="Z1944" s="144"/>
      <c r="AA1944" s="49" t="s">
        <v>7524</v>
      </c>
      <c r="AB1944" s="144"/>
      <c r="AC1944" s="59" t="str">
        <f t="shared" si="192"/>
        <v>HEALTHSCI</v>
      </c>
      <c r="AD1944" s="79" t="str">
        <f t="shared" si="193"/>
        <v>HEALTHSCI-110</v>
      </c>
      <c r="AE1944" s="79" t="str">
        <f t="shared" si="194"/>
        <v>HEALTHSCI-110-19</v>
      </c>
      <c r="AF1944" s="27" t="s">
        <v>7524</v>
      </c>
      <c r="AG1944" s="21" t="str">
        <f t="shared" si="195"/>
        <v>110</v>
      </c>
      <c r="AH1944" s="144"/>
      <c r="AI1944" s="59" t="str">
        <f t="shared" si="196"/>
        <v>-</v>
      </c>
      <c r="AJ1944" s="21" t="str">
        <f t="shared" si="197"/>
        <v>-</v>
      </c>
      <c r="AK1944" s="144"/>
      <c r="AL1944" s="154"/>
      <c r="AM1944" s="154"/>
      <c r="AN1944" s="154"/>
      <c r="AO1944" s="154"/>
      <c r="AP1944" s="144"/>
    </row>
    <row r="1945" spans="9:42">
      <c r="I1945" s="144"/>
      <c r="J1945" s="154"/>
      <c r="K1945" s="154"/>
      <c r="L1945" s="144"/>
      <c r="M1945" s="144"/>
      <c r="N1945" s="144"/>
      <c r="O1945" s="144"/>
      <c r="P1945" s="144"/>
      <c r="Q1945" s="144"/>
      <c r="R1945" s="144"/>
      <c r="S1945" s="42" t="s">
        <v>7525</v>
      </c>
      <c r="T1945" s="26" t="s">
        <v>7526</v>
      </c>
      <c r="U1945" s="144"/>
      <c r="V1945" s="65"/>
      <c r="W1945" s="65"/>
      <c r="X1945" s="65"/>
      <c r="Y1945" s="65"/>
      <c r="Z1945" s="144"/>
      <c r="AA1945" s="49" t="s">
        <v>7527</v>
      </c>
      <c r="AB1945" s="144"/>
      <c r="AC1945" s="59" t="str">
        <f t="shared" si="192"/>
        <v>HEALTHSCI</v>
      </c>
      <c r="AD1945" s="79" t="str">
        <f t="shared" si="193"/>
        <v>HEALTHSCI-110</v>
      </c>
      <c r="AE1945" s="79" t="str">
        <f t="shared" si="194"/>
        <v>HEALTHSCI-110-20</v>
      </c>
      <c r="AF1945" s="27" t="s">
        <v>7527</v>
      </c>
      <c r="AG1945" s="21" t="str">
        <f t="shared" si="195"/>
        <v>110</v>
      </c>
      <c r="AH1945" s="144"/>
      <c r="AI1945" s="59" t="str">
        <f t="shared" si="196"/>
        <v>-</v>
      </c>
      <c r="AJ1945" s="21" t="str">
        <f t="shared" si="197"/>
        <v>-</v>
      </c>
      <c r="AK1945" s="144"/>
      <c r="AL1945" s="154"/>
      <c r="AM1945" s="154"/>
      <c r="AN1945" s="154"/>
      <c r="AO1945" s="154"/>
      <c r="AP1945" s="144"/>
    </row>
    <row r="1946" spans="9:42">
      <c r="I1946" s="144"/>
      <c r="J1946" s="154"/>
      <c r="K1946" s="154"/>
      <c r="L1946" s="144"/>
      <c r="M1946" s="144"/>
      <c r="N1946" s="144"/>
      <c r="O1946" s="144"/>
      <c r="P1946" s="144"/>
      <c r="Q1946" s="144"/>
      <c r="R1946" s="144"/>
      <c r="S1946" s="42" t="s">
        <v>7528</v>
      </c>
      <c r="T1946" s="26" t="s">
        <v>7529</v>
      </c>
      <c r="U1946" s="144"/>
      <c r="V1946" s="65"/>
      <c r="W1946" s="65"/>
      <c r="X1946" s="65"/>
      <c r="Y1946" s="65"/>
      <c r="Z1946" s="144"/>
      <c r="AA1946" s="49" t="s">
        <v>7530</v>
      </c>
      <c r="AB1946" s="144"/>
      <c r="AC1946" s="59" t="str">
        <f t="shared" si="192"/>
        <v>HEALTHSCI</v>
      </c>
      <c r="AD1946" s="79" t="str">
        <f t="shared" si="193"/>
        <v>HEALTHSCI-110</v>
      </c>
      <c r="AE1946" s="79" t="str">
        <f t="shared" si="194"/>
        <v>HEALTHSCI-110-21</v>
      </c>
      <c r="AF1946" s="27" t="s">
        <v>7530</v>
      </c>
      <c r="AG1946" s="21" t="str">
        <f t="shared" si="195"/>
        <v>110</v>
      </c>
      <c r="AH1946" s="144"/>
      <c r="AI1946" s="59" t="str">
        <f t="shared" si="196"/>
        <v>-</v>
      </c>
      <c r="AJ1946" s="21" t="str">
        <f t="shared" si="197"/>
        <v>-</v>
      </c>
      <c r="AK1946" s="144"/>
      <c r="AL1946" s="154"/>
      <c r="AM1946" s="154"/>
      <c r="AN1946" s="154"/>
      <c r="AO1946" s="154"/>
      <c r="AP1946" s="144"/>
    </row>
    <row r="1947" spans="9:42">
      <c r="I1947" s="144"/>
      <c r="J1947" s="154"/>
      <c r="K1947" s="154"/>
      <c r="L1947" s="144"/>
      <c r="M1947" s="144"/>
      <c r="N1947" s="144"/>
      <c r="O1947" s="144"/>
      <c r="P1947" s="144"/>
      <c r="Q1947" s="144"/>
      <c r="R1947" s="144"/>
      <c r="S1947" s="42" t="s">
        <v>7531</v>
      </c>
      <c r="T1947" s="26" t="s">
        <v>7532</v>
      </c>
      <c r="U1947" s="144"/>
      <c r="V1947" s="65"/>
      <c r="W1947" s="65"/>
      <c r="X1947" s="65"/>
      <c r="Y1947" s="65"/>
      <c r="Z1947" s="144"/>
      <c r="AA1947" s="49" t="s">
        <v>7533</v>
      </c>
      <c r="AB1947" s="144"/>
      <c r="AC1947" s="59" t="str">
        <f t="shared" si="192"/>
        <v>HEALTHSCI</v>
      </c>
      <c r="AD1947" s="79" t="str">
        <f t="shared" si="193"/>
        <v>HEALTHSCI-110</v>
      </c>
      <c r="AE1947" s="79" t="str">
        <f t="shared" si="194"/>
        <v>HEALTHSCI-110-22</v>
      </c>
      <c r="AF1947" s="27" t="s">
        <v>7533</v>
      </c>
      <c r="AG1947" s="21" t="str">
        <f t="shared" si="195"/>
        <v>110</v>
      </c>
      <c r="AH1947" s="144"/>
      <c r="AI1947" s="59" t="str">
        <f t="shared" si="196"/>
        <v>-</v>
      </c>
      <c r="AJ1947" s="21" t="str">
        <f t="shared" si="197"/>
        <v>-</v>
      </c>
      <c r="AK1947" s="144"/>
      <c r="AL1947" s="154"/>
      <c r="AM1947" s="154"/>
      <c r="AN1947" s="154"/>
      <c r="AO1947" s="154"/>
      <c r="AP1947" s="144"/>
    </row>
    <row r="1948" spans="9:42">
      <c r="I1948" s="144"/>
      <c r="J1948" s="154"/>
      <c r="K1948" s="154"/>
      <c r="L1948" s="144"/>
      <c r="M1948" s="144"/>
      <c r="N1948" s="144"/>
      <c r="O1948" s="144"/>
      <c r="P1948" s="144"/>
      <c r="Q1948" s="144"/>
      <c r="R1948" s="144"/>
      <c r="S1948" s="42" t="s">
        <v>7534</v>
      </c>
      <c r="T1948" s="26" t="s">
        <v>7535</v>
      </c>
      <c r="U1948" s="144"/>
      <c r="V1948" s="65"/>
      <c r="W1948" s="65"/>
      <c r="X1948" s="65"/>
      <c r="Y1948" s="65"/>
      <c r="Z1948" s="144"/>
      <c r="AA1948" s="49" t="s">
        <v>7536</v>
      </c>
      <c r="AB1948" s="144"/>
      <c r="AC1948" s="59" t="str">
        <f t="shared" si="192"/>
        <v>HEALTHSCI</v>
      </c>
      <c r="AD1948" s="79" t="str">
        <f t="shared" si="193"/>
        <v>HEALTHSCI-110</v>
      </c>
      <c r="AE1948" s="79" t="str">
        <f t="shared" si="194"/>
        <v>HEALTHSCI-110-23</v>
      </c>
      <c r="AF1948" s="27" t="s">
        <v>7536</v>
      </c>
      <c r="AG1948" s="21" t="str">
        <f t="shared" si="195"/>
        <v>110</v>
      </c>
      <c r="AH1948" s="144"/>
      <c r="AI1948" s="59" t="str">
        <f t="shared" si="196"/>
        <v>-</v>
      </c>
      <c r="AJ1948" s="21" t="str">
        <f t="shared" si="197"/>
        <v>-</v>
      </c>
      <c r="AK1948" s="144"/>
      <c r="AL1948" s="154"/>
      <c r="AM1948" s="154"/>
      <c r="AN1948" s="154"/>
      <c r="AO1948" s="154"/>
      <c r="AP1948" s="144"/>
    </row>
    <row r="1949" spans="9:42">
      <c r="I1949" s="144"/>
      <c r="J1949" s="154"/>
      <c r="K1949" s="154"/>
      <c r="L1949" s="144"/>
      <c r="M1949" s="144"/>
      <c r="N1949" s="144"/>
      <c r="O1949" s="144"/>
      <c r="P1949" s="144"/>
      <c r="Q1949" s="144"/>
      <c r="R1949" s="144"/>
      <c r="S1949" s="42" t="s">
        <v>7537</v>
      </c>
      <c r="T1949" s="26" t="s">
        <v>7538</v>
      </c>
      <c r="U1949" s="144"/>
      <c r="V1949" s="65"/>
      <c r="W1949" s="65"/>
      <c r="X1949" s="65"/>
      <c r="Y1949" s="65"/>
      <c r="Z1949" s="144"/>
      <c r="AA1949" s="49" t="s">
        <v>7539</v>
      </c>
      <c r="AB1949" s="144"/>
      <c r="AC1949" s="59" t="str">
        <f t="shared" si="192"/>
        <v>HEALTHSCI</v>
      </c>
      <c r="AD1949" s="79" t="str">
        <f t="shared" si="193"/>
        <v>HEALTHSCI-110</v>
      </c>
      <c r="AE1949" s="79" t="str">
        <f t="shared" si="194"/>
        <v>HEALTHSCI-110-24</v>
      </c>
      <c r="AF1949" s="27" t="s">
        <v>7539</v>
      </c>
      <c r="AG1949" s="21" t="str">
        <f t="shared" si="195"/>
        <v>110</v>
      </c>
      <c r="AH1949" s="144"/>
      <c r="AI1949" s="59" t="str">
        <f t="shared" si="196"/>
        <v>-</v>
      </c>
      <c r="AJ1949" s="21" t="str">
        <f t="shared" si="197"/>
        <v>-</v>
      </c>
      <c r="AK1949" s="144"/>
      <c r="AL1949" s="154"/>
      <c r="AM1949" s="154"/>
      <c r="AN1949" s="154"/>
      <c r="AO1949" s="154"/>
      <c r="AP1949" s="144"/>
    </row>
    <row r="1950" spans="9:42">
      <c r="I1950" s="144"/>
      <c r="J1950" s="154"/>
      <c r="K1950" s="154"/>
      <c r="L1950" s="144"/>
      <c r="M1950" s="144"/>
      <c r="N1950" s="144"/>
      <c r="O1950" s="144"/>
      <c r="P1950" s="144"/>
      <c r="Q1950" s="144"/>
      <c r="R1950" s="144"/>
      <c r="S1950" s="42" t="s">
        <v>7540</v>
      </c>
      <c r="T1950" s="26" t="s">
        <v>7541</v>
      </c>
      <c r="U1950" s="144"/>
      <c r="V1950" s="65"/>
      <c r="W1950" s="65"/>
      <c r="X1950" s="65"/>
      <c r="Y1950" s="65"/>
      <c r="Z1950" s="144"/>
      <c r="AA1950" s="49" t="s">
        <v>7542</v>
      </c>
      <c r="AB1950" s="144"/>
      <c r="AC1950" s="59" t="str">
        <f t="shared" si="192"/>
        <v>HEALTHSCI</v>
      </c>
      <c r="AD1950" s="79" t="str">
        <f t="shared" si="193"/>
        <v>HEALTHSCI-110</v>
      </c>
      <c r="AE1950" s="79" t="str">
        <f t="shared" si="194"/>
        <v>HEALTHSCI-110-25</v>
      </c>
      <c r="AF1950" s="27" t="s">
        <v>7542</v>
      </c>
      <c r="AG1950" s="21" t="str">
        <f t="shared" si="195"/>
        <v>110</v>
      </c>
      <c r="AH1950" s="144"/>
      <c r="AI1950" s="59" t="str">
        <f t="shared" si="196"/>
        <v>-</v>
      </c>
      <c r="AJ1950" s="21" t="str">
        <f t="shared" si="197"/>
        <v>-</v>
      </c>
      <c r="AK1950" s="144"/>
      <c r="AL1950" s="154"/>
      <c r="AM1950" s="154"/>
      <c r="AN1950" s="154"/>
      <c r="AO1950" s="154"/>
      <c r="AP1950" s="144"/>
    </row>
    <row r="1951" spans="9:42">
      <c r="I1951" s="144"/>
      <c r="J1951" s="154"/>
      <c r="K1951" s="154"/>
      <c r="L1951" s="144"/>
      <c r="M1951" s="144"/>
      <c r="N1951" s="144"/>
      <c r="O1951" s="144"/>
      <c r="P1951" s="144"/>
      <c r="Q1951" s="144"/>
      <c r="R1951" s="144"/>
      <c r="S1951" s="42" t="s">
        <v>7543</v>
      </c>
      <c r="T1951" s="26" t="s">
        <v>7544</v>
      </c>
      <c r="U1951" s="144"/>
      <c r="V1951" s="65"/>
      <c r="W1951" s="65"/>
      <c r="X1951" s="65"/>
      <c r="Y1951" s="65"/>
      <c r="Z1951" s="144"/>
      <c r="AA1951" s="49" t="s">
        <v>7545</v>
      </c>
      <c r="AB1951" s="144"/>
      <c r="AC1951" s="59" t="str">
        <f t="shared" si="192"/>
        <v>HEALTHSCI</v>
      </c>
      <c r="AD1951" s="79" t="str">
        <f t="shared" si="193"/>
        <v>HEALTHSCI-110</v>
      </c>
      <c r="AE1951" s="79" t="str">
        <f t="shared" si="194"/>
        <v>HEALTHSCI-110-26</v>
      </c>
      <c r="AF1951" s="27" t="s">
        <v>7545</v>
      </c>
      <c r="AG1951" s="21" t="str">
        <f t="shared" si="195"/>
        <v>110</v>
      </c>
      <c r="AH1951" s="144"/>
      <c r="AI1951" s="59" t="str">
        <f t="shared" si="196"/>
        <v>-</v>
      </c>
      <c r="AJ1951" s="21" t="str">
        <f t="shared" si="197"/>
        <v>-</v>
      </c>
      <c r="AK1951" s="144"/>
      <c r="AL1951" s="154"/>
      <c r="AM1951" s="154"/>
      <c r="AN1951" s="154"/>
      <c r="AO1951" s="154"/>
      <c r="AP1951" s="144"/>
    </row>
    <row r="1952" spans="9:42">
      <c r="I1952" s="144"/>
      <c r="J1952" s="154"/>
      <c r="K1952" s="154"/>
      <c r="L1952" s="144"/>
      <c r="M1952" s="144"/>
      <c r="N1952" s="144"/>
      <c r="O1952" s="144"/>
      <c r="P1952" s="144"/>
      <c r="Q1952" s="144"/>
      <c r="R1952" s="144"/>
      <c r="S1952" s="42" t="s">
        <v>7546</v>
      </c>
      <c r="T1952" s="26" t="s">
        <v>7547</v>
      </c>
      <c r="U1952" s="144"/>
      <c r="V1952" s="65"/>
      <c r="W1952" s="65"/>
      <c r="X1952" s="65"/>
      <c r="Y1952" s="65"/>
      <c r="Z1952" s="144"/>
      <c r="AA1952" s="49" t="s">
        <v>7548</v>
      </c>
      <c r="AB1952" s="144"/>
      <c r="AC1952" s="59" t="str">
        <f t="shared" si="192"/>
        <v>HEALTHSCI</v>
      </c>
      <c r="AD1952" s="79" t="str">
        <f t="shared" si="193"/>
        <v>HEALTHSCI-110</v>
      </c>
      <c r="AE1952" s="79" t="str">
        <f t="shared" si="194"/>
        <v>HEALTHSCI-110-27</v>
      </c>
      <c r="AF1952" s="27" t="s">
        <v>7548</v>
      </c>
      <c r="AG1952" s="21" t="str">
        <f t="shared" si="195"/>
        <v>110</v>
      </c>
      <c r="AH1952" s="144"/>
      <c r="AI1952" s="59" t="str">
        <f t="shared" si="196"/>
        <v>-</v>
      </c>
      <c r="AJ1952" s="21" t="str">
        <f t="shared" si="197"/>
        <v>-</v>
      </c>
      <c r="AK1952" s="144"/>
      <c r="AL1952" s="154"/>
      <c r="AM1952" s="154"/>
      <c r="AN1952" s="154"/>
      <c r="AO1952" s="154"/>
      <c r="AP1952" s="144"/>
    </row>
    <row r="1953" spans="9:42">
      <c r="I1953" s="144"/>
      <c r="J1953" s="154"/>
      <c r="K1953" s="154"/>
      <c r="L1953" s="144"/>
      <c r="M1953" s="144"/>
      <c r="N1953" s="144"/>
      <c r="O1953" s="144"/>
      <c r="P1953" s="144"/>
      <c r="Q1953" s="144"/>
      <c r="R1953" s="144"/>
      <c r="S1953" s="42" t="s">
        <v>7549</v>
      </c>
      <c r="T1953" s="26" t="s">
        <v>7550</v>
      </c>
      <c r="U1953" s="144"/>
      <c r="V1953" s="65"/>
      <c r="W1953" s="65"/>
      <c r="X1953" s="65"/>
      <c r="Y1953" s="65"/>
      <c r="Z1953" s="144"/>
      <c r="AA1953" s="49" t="s">
        <v>7551</v>
      </c>
      <c r="AB1953" s="144"/>
      <c r="AC1953" s="59" t="str">
        <f t="shared" si="192"/>
        <v>HEALTHSCI</v>
      </c>
      <c r="AD1953" s="79" t="str">
        <f t="shared" si="193"/>
        <v>HEALTHSCI-110</v>
      </c>
      <c r="AE1953" s="79" t="str">
        <f t="shared" si="194"/>
        <v>HEALTHSCI-110-28</v>
      </c>
      <c r="AF1953" s="27" t="s">
        <v>7551</v>
      </c>
      <c r="AG1953" s="21" t="str">
        <f t="shared" si="195"/>
        <v>110</v>
      </c>
      <c r="AH1953" s="144"/>
      <c r="AI1953" s="59" t="str">
        <f t="shared" si="196"/>
        <v>-</v>
      </c>
      <c r="AJ1953" s="21" t="str">
        <f t="shared" si="197"/>
        <v>-</v>
      </c>
      <c r="AK1953" s="144"/>
      <c r="AL1953" s="154"/>
      <c r="AM1953" s="154"/>
      <c r="AN1953" s="154"/>
      <c r="AO1953" s="154"/>
      <c r="AP1953" s="144"/>
    </row>
    <row r="1954" spans="9:42">
      <c r="I1954" s="144"/>
      <c r="J1954" s="154"/>
      <c r="K1954" s="154"/>
      <c r="L1954" s="144"/>
      <c r="M1954" s="144"/>
      <c r="N1954" s="144"/>
      <c r="O1954" s="144"/>
      <c r="P1954" s="144"/>
      <c r="Q1954" s="144"/>
      <c r="R1954" s="144"/>
      <c r="S1954" s="42" t="s">
        <v>7552</v>
      </c>
      <c r="T1954" s="26" t="s">
        <v>7553</v>
      </c>
      <c r="U1954" s="144"/>
      <c r="V1954" s="65"/>
      <c r="W1954" s="65"/>
      <c r="X1954" s="65"/>
      <c r="Y1954" s="65"/>
      <c r="Z1954" s="144"/>
      <c r="AA1954" s="49" t="s">
        <v>7554</v>
      </c>
      <c r="AB1954" s="144"/>
      <c r="AC1954" s="59" t="str">
        <f t="shared" si="192"/>
        <v>HEALTHSCI</v>
      </c>
      <c r="AD1954" s="79" t="str">
        <f t="shared" si="193"/>
        <v>HEALTHSCI-110</v>
      </c>
      <c r="AE1954" s="79" t="str">
        <f t="shared" si="194"/>
        <v>HEALTHSCI-110-29</v>
      </c>
      <c r="AF1954" s="27" t="s">
        <v>7554</v>
      </c>
      <c r="AG1954" s="21" t="str">
        <f t="shared" si="195"/>
        <v>110</v>
      </c>
      <c r="AH1954" s="144"/>
      <c r="AI1954" s="59" t="str">
        <f t="shared" si="196"/>
        <v>-</v>
      </c>
      <c r="AJ1954" s="21" t="str">
        <f t="shared" si="197"/>
        <v>-</v>
      </c>
      <c r="AK1954" s="144"/>
      <c r="AL1954" s="154"/>
      <c r="AM1954" s="154"/>
      <c r="AN1954" s="154"/>
      <c r="AO1954" s="154"/>
      <c r="AP1954" s="144"/>
    </row>
    <row r="1955" spans="9:42">
      <c r="I1955" s="144"/>
      <c r="J1955" s="154"/>
      <c r="K1955" s="154"/>
      <c r="L1955" s="144"/>
      <c r="M1955" s="144"/>
      <c r="N1955" s="144"/>
      <c r="O1955" s="144"/>
      <c r="P1955" s="144"/>
      <c r="Q1955" s="144"/>
      <c r="R1955" s="144"/>
      <c r="S1955" s="42" t="s">
        <v>7555</v>
      </c>
      <c r="T1955" s="26" t="s">
        <v>7556</v>
      </c>
      <c r="U1955" s="144"/>
      <c r="V1955" s="65"/>
      <c r="W1955" s="65"/>
      <c r="X1955" s="65"/>
      <c r="Y1955" s="65"/>
      <c r="Z1955" s="144"/>
      <c r="AA1955" s="49" t="s">
        <v>7557</v>
      </c>
      <c r="AB1955" s="144"/>
      <c r="AC1955" s="59" t="str">
        <f t="shared" si="192"/>
        <v>HEALTHSCI</v>
      </c>
      <c r="AD1955" s="79" t="str">
        <f t="shared" si="193"/>
        <v>HEALTHSCI-110</v>
      </c>
      <c r="AE1955" s="79" t="str">
        <f t="shared" si="194"/>
        <v>HEALTHSCI-110-30</v>
      </c>
      <c r="AF1955" s="27" t="s">
        <v>7557</v>
      </c>
      <c r="AG1955" s="21" t="str">
        <f t="shared" si="195"/>
        <v>110</v>
      </c>
      <c r="AH1955" s="144"/>
      <c r="AI1955" s="59" t="str">
        <f t="shared" si="196"/>
        <v>-</v>
      </c>
      <c r="AJ1955" s="21" t="str">
        <f t="shared" si="197"/>
        <v>-</v>
      </c>
      <c r="AK1955" s="144"/>
      <c r="AL1955" s="154"/>
      <c r="AM1955" s="154"/>
      <c r="AN1955" s="154"/>
      <c r="AO1955" s="154"/>
      <c r="AP1955" s="144"/>
    </row>
    <row r="1956" spans="9:42">
      <c r="I1956" s="144"/>
      <c r="J1956" s="154"/>
      <c r="K1956" s="154"/>
      <c r="L1956" s="144"/>
      <c r="M1956" s="144"/>
      <c r="N1956" s="144"/>
      <c r="O1956" s="144"/>
      <c r="P1956" s="144"/>
      <c r="Q1956" s="144"/>
      <c r="R1956" s="144"/>
      <c r="S1956" s="42" t="s">
        <v>7558</v>
      </c>
      <c r="T1956" s="26" t="s">
        <v>7559</v>
      </c>
      <c r="U1956" s="144"/>
      <c r="V1956" s="65"/>
      <c r="W1956" s="65"/>
      <c r="X1956" s="65"/>
      <c r="Y1956" s="65"/>
      <c r="Z1956" s="144"/>
      <c r="AA1956" s="49" t="s">
        <v>7560</v>
      </c>
      <c r="AB1956" s="144"/>
      <c r="AC1956" s="59" t="str">
        <f t="shared" si="192"/>
        <v>HEALTHSCI</v>
      </c>
      <c r="AD1956" s="79" t="str">
        <f t="shared" si="193"/>
        <v>HEALTHSCI-110</v>
      </c>
      <c r="AE1956" s="79" t="str">
        <f t="shared" si="194"/>
        <v>HEALTHSCI-110-31</v>
      </c>
      <c r="AF1956" s="27" t="s">
        <v>7560</v>
      </c>
      <c r="AG1956" s="21" t="str">
        <f t="shared" si="195"/>
        <v>110</v>
      </c>
      <c r="AH1956" s="144"/>
      <c r="AI1956" s="59" t="str">
        <f t="shared" si="196"/>
        <v>-</v>
      </c>
      <c r="AJ1956" s="21" t="str">
        <f t="shared" si="197"/>
        <v>-</v>
      </c>
      <c r="AK1956" s="144"/>
      <c r="AL1956" s="154"/>
      <c r="AM1956" s="154"/>
      <c r="AN1956" s="154"/>
      <c r="AO1956" s="154"/>
      <c r="AP1956" s="144"/>
    </row>
    <row r="1957" spans="9:42">
      <c r="I1957" s="144"/>
      <c r="J1957" s="154"/>
      <c r="K1957" s="154"/>
      <c r="L1957" s="144"/>
      <c r="M1957" s="144"/>
      <c r="N1957" s="144"/>
      <c r="O1957" s="144"/>
      <c r="P1957" s="144"/>
      <c r="Q1957" s="144"/>
      <c r="R1957" s="144"/>
      <c r="S1957" s="42" t="s">
        <v>7561</v>
      </c>
      <c r="T1957" s="26" t="s">
        <v>7562</v>
      </c>
      <c r="U1957" s="144"/>
      <c r="V1957" s="65"/>
      <c r="W1957" s="65"/>
      <c r="X1957" s="65"/>
      <c r="Y1957" s="65"/>
      <c r="Z1957" s="144"/>
      <c r="AA1957" s="49" t="s">
        <v>7563</v>
      </c>
      <c r="AB1957" s="144"/>
      <c r="AC1957" s="59" t="str">
        <f t="shared" si="192"/>
        <v>HEALTHSCI</v>
      </c>
      <c r="AD1957" s="79" t="str">
        <f t="shared" si="193"/>
        <v>HEALTHSCI-110</v>
      </c>
      <c r="AE1957" s="79" t="str">
        <f t="shared" si="194"/>
        <v>HEALTHSCI-110-32</v>
      </c>
      <c r="AF1957" s="27" t="s">
        <v>7563</v>
      </c>
      <c r="AG1957" s="21" t="str">
        <f t="shared" si="195"/>
        <v>110</v>
      </c>
      <c r="AH1957" s="144"/>
      <c r="AI1957" s="59" t="str">
        <f t="shared" si="196"/>
        <v>-</v>
      </c>
      <c r="AJ1957" s="21" t="str">
        <f t="shared" si="197"/>
        <v>-</v>
      </c>
      <c r="AK1957" s="144"/>
      <c r="AL1957" s="154"/>
      <c r="AM1957" s="154"/>
      <c r="AN1957" s="154"/>
      <c r="AO1957" s="154"/>
      <c r="AP1957" s="144"/>
    </row>
    <row r="1958" spans="9:42">
      <c r="I1958" s="144"/>
      <c r="J1958" s="154"/>
      <c r="K1958" s="154"/>
      <c r="L1958" s="144"/>
      <c r="M1958" s="144"/>
      <c r="N1958" s="144"/>
      <c r="O1958" s="144"/>
      <c r="P1958" s="144"/>
      <c r="Q1958" s="144"/>
      <c r="R1958" s="144"/>
      <c r="S1958" s="42" t="s">
        <v>7564</v>
      </c>
      <c r="T1958" s="26" t="s">
        <v>7565</v>
      </c>
      <c r="U1958" s="144"/>
      <c r="V1958" s="65"/>
      <c r="W1958" s="65"/>
      <c r="X1958" s="65"/>
      <c r="Y1958" s="65"/>
      <c r="Z1958" s="144"/>
      <c r="AA1958" s="49" t="s">
        <v>7566</v>
      </c>
      <c r="AB1958" s="144"/>
      <c r="AC1958" s="59" t="str">
        <f t="shared" si="192"/>
        <v>HEALTHSCI</v>
      </c>
      <c r="AD1958" s="79" t="str">
        <f t="shared" si="193"/>
        <v>HEALTHSCI-110</v>
      </c>
      <c r="AE1958" s="79" t="str">
        <f t="shared" si="194"/>
        <v>HEALTHSCI-110-33</v>
      </c>
      <c r="AF1958" s="27" t="s">
        <v>7566</v>
      </c>
      <c r="AG1958" s="21" t="str">
        <f t="shared" si="195"/>
        <v>110</v>
      </c>
      <c r="AH1958" s="144"/>
      <c r="AI1958" s="59" t="str">
        <f t="shared" si="196"/>
        <v>-</v>
      </c>
      <c r="AJ1958" s="21" t="str">
        <f t="shared" si="197"/>
        <v>-</v>
      </c>
      <c r="AK1958" s="144"/>
      <c r="AL1958" s="154"/>
      <c r="AM1958" s="154"/>
      <c r="AN1958" s="154"/>
      <c r="AO1958" s="154"/>
      <c r="AP1958" s="144"/>
    </row>
    <row r="1959" spans="9:42">
      <c r="I1959" s="144"/>
      <c r="J1959" s="154"/>
      <c r="K1959" s="154"/>
      <c r="L1959" s="144"/>
      <c r="M1959" s="144"/>
      <c r="N1959" s="144"/>
      <c r="O1959" s="144"/>
      <c r="P1959" s="144"/>
      <c r="Q1959" s="144"/>
      <c r="R1959" s="144"/>
      <c r="S1959" s="42" t="s">
        <v>7567</v>
      </c>
      <c r="T1959" s="26" t="s">
        <v>7568</v>
      </c>
      <c r="U1959" s="144"/>
      <c r="V1959" s="65"/>
      <c r="W1959" s="65"/>
      <c r="X1959" s="65"/>
      <c r="Y1959" s="65"/>
      <c r="Z1959" s="144"/>
      <c r="AA1959" s="49" t="s">
        <v>7569</v>
      </c>
      <c r="AB1959" s="144"/>
      <c r="AC1959" s="59" t="str">
        <f t="shared" si="192"/>
        <v>HEALTHSCI</v>
      </c>
      <c r="AD1959" s="79" t="str">
        <f t="shared" si="193"/>
        <v>HEALTHSCI-110</v>
      </c>
      <c r="AE1959" s="79" t="str">
        <f t="shared" si="194"/>
        <v>HEALTHSCI-110-34</v>
      </c>
      <c r="AF1959" s="27" t="s">
        <v>7569</v>
      </c>
      <c r="AG1959" s="21" t="str">
        <f t="shared" si="195"/>
        <v>110</v>
      </c>
      <c r="AH1959" s="144"/>
      <c r="AI1959" s="59" t="str">
        <f t="shared" si="196"/>
        <v>-</v>
      </c>
      <c r="AJ1959" s="21" t="str">
        <f t="shared" si="197"/>
        <v>-</v>
      </c>
      <c r="AK1959" s="144"/>
      <c r="AL1959" s="154"/>
      <c r="AM1959" s="154"/>
      <c r="AN1959" s="154"/>
      <c r="AO1959" s="154"/>
      <c r="AP1959" s="144"/>
    </row>
    <row r="1960" spans="9:42">
      <c r="I1960" s="144"/>
      <c r="J1960" s="154"/>
      <c r="K1960" s="154"/>
      <c r="L1960" s="144"/>
      <c r="M1960" s="144"/>
      <c r="N1960" s="144"/>
      <c r="O1960" s="144"/>
      <c r="P1960" s="144"/>
      <c r="Q1960" s="144"/>
      <c r="R1960" s="144"/>
      <c r="S1960" s="42" t="s">
        <v>7570</v>
      </c>
      <c r="T1960" s="26" t="s">
        <v>7571</v>
      </c>
      <c r="U1960" s="144"/>
      <c r="V1960" s="65"/>
      <c r="W1960" s="65"/>
      <c r="X1960" s="65"/>
      <c r="Y1960" s="65"/>
      <c r="Z1960" s="144"/>
      <c r="AA1960" s="49" t="s">
        <v>7572</v>
      </c>
      <c r="AB1960" s="144"/>
      <c r="AC1960" s="59" t="str">
        <f t="shared" si="192"/>
        <v>HEALTHSCI</v>
      </c>
      <c r="AD1960" s="79" t="str">
        <f t="shared" si="193"/>
        <v>HEALTHSCI-110</v>
      </c>
      <c r="AE1960" s="79" t="str">
        <f t="shared" si="194"/>
        <v>HEALTHSCI-110-35</v>
      </c>
      <c r="AF1960" s="27" t="s">
        <v>7572</v>
      </c>
      <c r="AG1960" s="21" t="str">
        <f t="shared" si="195"/>
        <v>110</v>
      </c>
      <c r="AH1960" s="144"/>
      <c r="AI1960" s="59" t="str">
        <f t="shared" si="196"/>
        <v>-</v>
      </c>
      <c r="AJ1960" s="21" t="str">
        <f t="shared" si="197"/>
        <v>-</v>
      </c>
      <c r="AK1960" s="144"/>
      <c r="AL1960" s="154"/>
      <c r="AM1960" s="154"/>
      <c r="AN1960" s="154"/>
      <c r="AO1960" s="154"/>
      <c r="AP1960" s="144"/>
    </row>
    <row r="1961" spans="9:42">
      <c r="I1961" s="144"/>
      <c r="J1961" s="154"/>
      <c r="K1961" s="154"/>
      <c r="L1961" s="144"/>
      <c r="M1961" s="144"/>
      <c r="N1961" s="144"/>
      <c r="O1961" s="144"/>
      <c r="P1961" s="144"/>
      <c r="Q1961" s="144"/>
      <c r="R1961" s="144"/>
      <c r="S1961" s="42" t="s">
        <v>7573</v>
      </c>
      <c r="T1961" s="26" t="s">
        <v>7574</v>
      </c>
      <c r="U1961" s="144"/>
      <c r="V1961" s="65"/>
      <c r="W1961" s="65"/>
      <c r="X1961" s="65"/>
      <c r="Y1961" s="65"/>
      <c r="Z1961" s="144"/>
      <c r="AA1961" s="49" t="s">
        <v>7575</v>
      </c>
      <c r="AB1961" s="144"/>
      <c r="AC1961" s="59" t="str">
        <f t="shared" si="192"/>
        <v>HEALTHSCI</v>
      </c>
      <c r="AD1961" s="79" t="str">
        <f t="shared" si="193"/>
        <v>HEALTHSCI-110</v>
      </c>
      <c r="AE1961" s="79" t="str">
        <f t="shared" si="194"/>
        <v>HEALTHSCI-110-36</v>
      </c>
      <c r="AF1961" s="27" t="s">
        <v>7575</v>
      </c>
      <c r="AG1961" s="21" t="str">
        <f t="shared" si="195"/>
        <v>110</v>
      </c>
      <c r="AH1961" s="144"/>
      <c r="AI1961" s="59" t="str">
        <f t="shared" si="196"/>
        <v>-</v>
      </c>
      <c r="AJ1961" s="21" t="str">
        <f t="shared" si="197"/>
        <v>-</v>
      </c>
      <c r="AK1961" s="144"/>
      <c r="AL1961" s="154"/>
      <c r="AM1961" s="154"/>
      <c r="AN1961" s="154"/>
      <c r="AO1961" s="154"/>
      <c r="AP1961" s="144"/>
    </row>
    <row r="1962" spans="9:42">
      <c r="I1962" s="144"/>
      <c r="J1962" s="154"/>
      <c r="K1962" s="154"/>
      <c r="L1962" s="144"/>
      <c r="M1962" s="144"/>
      <c r="N1962" s="144"/>
      <c r="O1962" s="144"/>
      <c r="P1962" s="144"/>
      <c r="Q1962" s="144"/>
      <c r="R1962" s="144"/>
      <c r="S1962" s="42" t="s">
        <v>7576</v>
      </c>
      <c r="T1962" s="26" t="s">
        <v>7577</v>
      </c>
      <c r="U1962" s="144"/>
      <c r="V1962" s="65"/>
      <c r="W1962" s="65"/>
      <c r="X1962" s="65"/>
      <c r="Y1962" s="65"/>
      <c r="Z1962" s="144"/>
      <c r="AA1962" s="49" t="s">
        <v>7578</v>
      </c>
      <c r="AB1962" s="144"/>
      <c r="AC1962" s="59" t="str">
        <f t="shared" si="192"/>
        <v>HEALTHSCI</v>
      </c>
      <c r="AD1962" s="79" t="str">
        <f t="shared" si="193"/>
        <v>HEALTHSCI-110</v>
      </c>
      <c r="AE1962" s="79" t="str">
        <f t="shared" si="194"/>
        <v>HEALTHSCI-110-37</v>
      </c>
      <c r="AF1962" s="27" t="s">
        <v>7578</v>
      </c>
      <c r="AG1962" s="21" t="str">
        <f t="shared" si="195"/>
        <v>110</v>
      </c>
      <c r="AH1962" s="144"/>
      <c r="AI1962" s="59" t="str">
        <f t="shared" si="196"/>
        <v>-</v>
      </c>
      <c r="AJ1962" s="21" t="str">
        <f t="shared" si="197"/>
        <v>-</v>
      </c>
      <c r="AK1962" s="144"/>
      <c r="AL1962" s="154"/>
      <c r="AM1962" s="154"/>
      <c r="AN1962" s="154"/>
      <c r="AO1962" s="154"/>
      <c r="AP1962" s="144"/>
    </row>
    <row r="1963" spans="9:42">
      <c r="I1963" s="144"/>
      <c r="J1963" s="154"/>
      <c r="K1963" s="154"/>
      <c r="L1963" s="144"/>
      <c r="M1963" s="144"/>
      <c r="N1963" s="144"/>
      <c r="O1963" s="144"/>
      <c r="P1963" s="144"/>
      <c r="Q1963" s="144"/>
      <c r="R1963" s="144"/>
      <c r="S1963" s="42" t="s">
        <v>7579</v>
      </c>
      <c r="T1963" s="26" t="s">
        <v>7580</v>
      </c>
      <c r="U1963" s="144"/>
      <c r="V1963" s="65"/>
      <c r="W1963" s="65"/>
      <c r="X1963" s="65"/>
      <c r="Y1963" s="65"/>
      <c r="Z1963" s="144"/>
      <c r="AA1963" s="49" t="s">
        <v>7581</v>
      </c>
      <c r="AB1963" s="144"/>
      <c r="AC1963" s="59" t="str">
        <f t="shared" si="192"/>
        <v>HEALTHSCI</v>
      </c>
      <c r="AD1963" s="79" t="str">
        <f t="shared" si="193"/>
        <v>HEALTHSCI-110</v>
      </c>
      <c r="AE1963" s="79" t="str">
        <f t="shared" si="194"/>
        <v>HEALTHSCI-110-38</v>
      </c>
      <c r="AF1963" s="27" t="s">
        <v>7581</v>
      </c>
      <c r="AG1963" s="21" t="str">
        <f t="shared" si="195"/>
        <v>110</v>
      </c>
      <c r="AH1963" s="144"/>
      <c r="AI1963" s="59" t="str">
        <f t="shared" si="196"/>
        <v>-</v>
      </c>
      <c r="AJ1963" s="21" t="str">
        <f t="shared" si="197"/>
        <v>-</v>
      </c>
      <c r="AK1963" s="144"/>
      <c r="AL1963" s="154"/>
      <c r="AM1963" s="154"/>
      <c r="AN1963" s="154"/>
      <c r="AO1963" s="154"/>
      <c r="AP1963" s="144"/>
    </row>
    <row r="1964" spans="9:42">
      <c r="I1964" s="144"/>
      <c r="J1964" s="154"/>
      <c r="K1964" s="154"/>
      <c r="L1964" s="144"/>
      <c r="M1964" s="144"/>
      <c r="N1964" s="144"/>
      <c r="O1964" s="144"/>
      <c r="P1964" s="144"/>
      <c r="Q1964" s="144"/>
      <c r="R1964" s="144"/>
      <c r="S1964" s="42" t="s">
        <v>7582</v>
      </c>
      <c r="T1964" s="26" t="s">
        <v>7583</v>
      </c>
      <c r="U1964" s="144"/>
      <c r="V1964" s="65"/>
      <c r="W1964" s="65"/>
      <c r="X1964" s="65"/>
      <c r="Y1964" s="65"/>
      <c r="Z1964" s="144"/>
      <c r="AA1964" s="49" t="s">
        <v>7584</v>
      </c>
      <c r="AB1964" s="144"/>
      <c r="AC1964" s="59" t="str">
        <f t="shared" si="192"/>
        <v>ARTSCI</v>
      </c>
      <c r="AD1964" s="79" t="str">
        <f t="shared" si="193"/>
        <v>ARTSCI-110</v>
      </c>
      <c r="AE1964" s="79" t="str">
        <f t="shared" si="194"/>
        <v>ARTSCI-110-100</v>
      </c>
      <c r="AF1964" s="27" t="s">
        <v>7584</v>
      </c>
      <c r="AG1964" s="21" t="str">
        <f t="shared" si="195"/>
        <v>110</v>
      </c>
      <c r="AH1964" s="144"/>
      <c r="AI1964" s="59" t="str">
        <f t="shared" si="196"/>
        <v>-</v>
      </c>
      <c r="AJ1964" s="21" t="str">
        <f t="shared" si="197"/>
        <v>-</v>
      </c>
      <c r="AK1964" s="144"/>
      <c r="AL1964" s="154"/>
      <c r="AM1964" s="154"/>
      <c r="AN1964" s="154"/>
      <c r="AO1964" s="154"/>
      <c r="AP1964" s="144"/>
    </row>
    <row r="1965" spans="9:42">
      <c r="I1965" s="144"/>
      <c r="J1965" s="154"/>
      <c r="K1965" s="154"/>
      <c r="L1965" s="144"/>
      <c r="M1965" s="144"/>
      <c r="N1965" s="144"/>
      <c r="O1965" s="144"/>
      <c r="P1965" s="144"/>
      <c r="Q1965" s="144"/>
      <c r="R1965" s="144"/>
      <c r="S1965" s="42" t="s">
        <v>7585</v>
      </c>
      <c r="T1965" s="26" t="s">
        <v>7586</v>
      </c>
      <c r="U1965" s="144"/>
      <c r="V1965" s="65"/>
      <c r="W1965" s="65"/>
      <c r="X1965" s="65"/>
      <c r="Y1965" s="65"/>
      <c r="Z1965" s="144"/>
      <c r="AA1965" s="49" t="s">
        <v>7587</v>
      </c>
      <c r="AB1965" s="144"/>
      <c r="AC1965" s="59" t="str">
        <f t="shared" si="192"/>
        <v>ARTSCI</v>
      </c>
      <c r="AD1965" s="79" t="str">
        <f t="shared" si="193"/>
        <v>ARTSCI-110</v>
      </c>
      <c r="AE1965" s="79" t="str">
        <f t="shared" si="194"/>
        <v>ARTSCI-110-101</v>
      </c>
      <c r="AF1965" s="27" t="s">
        <v>7587</v>
      </c>
      <c r="AG1965" s="21" t="str">
        <f t="shared" si="195"/>
        <v>110</v>
      </c>
      <c r="AH1965" s="144"/>
      <c r="AI1965" s="59" t="str">
        <f t="shared" si="196"/>
        <v>-</v>
      </c>
      <c r="AJ1965" s="21" t="str">
        <f t="shared" si="197"/>
        <v>-</v>
      </c>
      <c r="AK1965" s="144"/>
      <c r="AL1965" s="154"/>
      <c r="AM1965" s="154"/>
      <c r="AN1965" s="154"/>
      <c r="AO1965" s="154"/>
      <c r="AP1965" s="144"/>
    </row>
    <row r="1966" spans="9:42">
      <c r="I1966" s="144"/>
      <c r="J1966" s="154"/>
      <c r="K1966" s="154"/>
      <c r="L1966" s="144"/>
      <c r="M1966" s="144"/>
      <c r="N1966" s="144"/>
      <c r="O1966" s="144"/>
      <c r="P1966" s="144"/>
      <c r="Q1966" s="144"/>
      <c r="R1966" s="144"/>
      <c r="S1966" s="42" t="s">
        <v>7588</v>
      </c>
      <c r="T1966" s="26" t="s">
        <v>7589</v>
      </c>
      <c r="U1966" s="144"/>
      <c r="V1966" s="65"/>
      <c r="W1966" s="65"/>
      <c r="X1966" s="65"/>
      <c r="Y1966" s="65"/>
      <c r="Z1966" s="144"/>
      <c r="AA1966" s="49" t="s">
        <v>7590</v>
      </c>
      <c r="AB1966" s="144"/>
      <c r="AC1966" s="59" t="str">
        <f t="shared" si="192"/>
        <v>ARTSCI</v>
      </c>
      <c r="AD1966" s="79" t="str">
        <f t="shared" si="193"/>
        <v>ARTSCI-110</v>
      </c>
      <c r="AE1966" s="79" t="str">
        <f t="shared" si="194"/>
        <v>ARTSCI-110-102</v>
      </c>
      <c r="AF1966" s="27" t="s">
        <v>7590</v>
      </c>
      <c r="AG1966" s="21" t="str">
        <f t="shared" si="195"/>
        <v>110</v>
      </c>
      <c r="AH1966" s="144"/>
      <c r="AI1966" s="59" t="str">
        <f t="shared" si="196"/>
        <v>-</v>
      </c>
      <c r="AJ1966" s="21" t="str">
        <f t="shared" si="197"/>
        <v>-</v>
      </c>
      <c r="AK1966" s="144"/>
      <c r="AL1966" s="154"/>
      <c r="AM1966" s="154"/>
      <c r="AN1966" s="154"/>
      <c r="AO1966" s="154"/>
      <c r="AP1966" s="144"/>
    </row>
    <row r="1967" spans="9:42">
      <c r="I1967" s="144"/>
      <c r="J1967" s="154"/>
      <c r="K1967" s="154"/>
      <c r="L1967" s="144"/>
      <c r="M1967" s="144"/>
      <c r="N1967" s="144"/>
      <c r="O1967" s="144"/>
      <c r="P1967" s="144"/>
      <c r="Q1967" s="144"/>
      <c r="R1967" s="144"/>
      <c r="S1967" s="42" t="s">
        <v>7591</v>
      </c>
      <c r="T1967" s="26" t="s">
        <v>7592</v>
      </c>
      <c r="U1967" s="144"/>
      <c r="V1967" s="65"/>
      <c r="W1967" s="65"/>
      <c r="X1967" s="65"/>
      <c r="Y1967" s="65"/>
      <c r="Z1967" s="144"/>
      <c r="AA1967" s="49" t="s">
        <v>7593</v>
      </c>
      <c r="AB1967" s="144"/>
      <c r="AC1967" s="59" t="str">
        <f t="shared" si="192"/>
        <v>ARTSCI</v>
      </c>
      <c r="AD1967" s="79" t="str">
        <f t="shared" si="193"/>
        <v>ARTSCI-110</v>
      </c>
      <c r="AE1967" s="79" t="str">
        <f t="shared" si="194"/>
        <v>ARTSCI-110-103</v>
      </c>
      <c r="AF1967" s="27" t="s">
        <v>7593</v>
      </c>
      <c r="AG1967" s="21" t="str">
        <f t="shared" si="195"/>
        <v>110</v>
      </c>
      <c r="AH1967" s="144"/>
      <c r="AI1967" s="59" t="str">
        <f t="shared" si="196"/>
        <v>-</v>
      </c>
      <c r="AJ1967" s="21" t="str">
        <f t="shared" si="197"/>
        <v>-</v>
      </c>
      <c r="AK1967" s="144"/>
      <c r="AL1967" s="154"/>
      <c r="AM1967" s="154"/>
      <c r="AN1967" s="154"/>
      <c r="AO1967" s="154"/>
      <c r="AP1967" s="144"/>
    </row>
    <row r="1968" spans="9:42">
      <c r="I1968" s="144"/>
      <c r="J1968" s="154"/>
      <c r="K1968" s="154"/>
      <c r="L1968" s="144"/>
      <c r="M1968" s="144"/>
      <c r="N1968" s="144"/>
      <c r="O1968" s="144"/>
      <c r="P1968" s="144"/>
      <c r="Q1968" s="144"/>
      <c r="R1968" s="144"/>
      <c r="S1968" s="42" t="s">
        <v>7594</v>
      </c>
      <c r="T1968" s="26" t="s">
        <v>7595</v>
      </c>
      <c r="U1968" s="144"/>
      <c r="V1968" s="65"/>
      <c r="W1968" s="65"/>
      <c r="X1968" s="65"/>
      <c r="Y1968" s="65"/>
      <c r="Z1968" s="144"/>
      <c r="AA1968" s="49" t="s">
        <v>7596</v>
      </c>
      <c r="AB1968" s="144"/>
      <c r="AC1968" s="59" t="str">
        <f t="shared" si="192"/>
        <v>ARTSCI</v>
      </c>
      <c r="AD1968" s="79" t="str">
        <f t="shared" si="193"/>
        <v>ARTSCI-110</v>
      </c>
      <c r="AE1968" s="79" t="str">
        <f t="shared" si="194"/>
        <v>ARTSCI-110-104</v>
      </c>
      <c r="AF1968" s="27" t="s">
        <v>7596</v>
      </c>
      <c r="AG1968" s="21" t="str">
        <f t="shared" si="195"/>
        <v>110</v>
      </c>
      <c r="AH1968" s="144"/>
      <c r="AI1968" s="59" t="str">
        <f t="shared" si="196"/>
        <v>-</v>
      </c>
      <c r="AJ1968" s="21" t="str">
        <f t="shared" si="197"/>
        <v>-</v>
      </c>
      <c r="AK1968" s="144"/>
      <c r="AL1968" s="154"/>
      <c r="AM1968" s="154"/>
      <c r="AN1968" s="154"/>
      <c r="AO1968" s="154"/>
      <c r="AP1968" s="144"/>
    </row>
    <row r="1969" spans="9:42">
      <c r="I1969" s="144"/>
      <c r="J1969" s="154"/>
      <c r="K1969" s="154"/>
      <c r="L1969" s="144"/>
      <c r="M1969" s="144"/>
      <c r="N1969" s="144"/>
      <c r="O1969" s="144"/>
      <c r="P1969" s="144"/>
      <c r="Q1969" s="144"/>
      <c r="R1969" s="144"/>
      <c r="S1969" s="42" t="s">
        <v>7597</v>
      </c>
      <c r="T1969" s="26" t="s">
        <v>7598</v>
      </c>
      <c r="U1969" s="144"/>
      <c r="V1969" s="65"/>
      <c r="W1969" s="65"/>
      <c r="X1969" s="65"/>
      <c r="Y1969" s="65"/>
      <c r="Z1969" s="144"/>
      <c r="AA1969" s="49" t="s">
        <v>7599</v>
      </c>
      <c r="AB1969" s="144"/>
      <c r="AC1969" s="59" t="str">
        <f t="shared" si="192"/>
        <v>ARTSCI</v>
      </c>
      <c r="AD1969" s="79" t="str">
        <f t="shared" si="193"/>
        <v>ARTSCI-110</v>
      </c>
      <c r="AE1969" s="79" t="str">
        <f t="shared" si="194"/>
        <v>ARTSCI-110-105</v>
      </c>
      <c r="AF1969" s="27" t="s">
        <v>7599</v>
      </c>
      <c r="AG1969" s="21" t="str">
        <f t="shared" si="195"/>
        <v>110</v>
      </c>
      <c r="AH1969" s="144"/>
      <c r="AI1969" s="59" t="str">
        <f t="shared" si="196"/>
        <v>-</v>
      </c>
      <c r="AJ1969" s="21" t="str">
        <f t="shared" si="197"/>
        <v>-</v>
      </c>
      <c r="AK1969" s="144"/>
      <c r="AL1969" s="154"/>
      <c r="AM1969" s="154"/>
      <c r="AN1969" s="154"/>
      <c r="AO1969" s="154"/>
      <c r="AP1969" s="144"/>
    </row>
    <row r="1970" spans="9:42">
      <c r="I1970" s="144"/>
      <c r="J1970" s="154"/>
      <c r="K1970" s="154"/>
      <c r="L1970" s="144"/>
      <c r="M1970" s="144"/>
      <c r="N1970" s="144"/>
      <c r="O1970" s="144"/>
      <c r="P1970" s="144"/>
      <c r="Q1970" s="144"/>
      <c r="R1970" s="144"/>
      <c r="S1970" s="42" t="s">
        <v>7600</v>
      </c>
      <c r="T1970" s="26" t="s">
        <v>7601</v>
      </c>
      <c r="U1970" s="144"/>
      <c r="V1970" s="65"/>
      <c r="W1970" s="65"/>
      <c r="X1970" s="65"/>
      <c r="Y1970" s="65"/>
      <c r="Z1970" s="144"/>
      <c r="AA1970" s="49" t="s">
        <v>7602</v>
      </c>
      <c r="AB1970" s="144"/>
      <c r="AC1970" s="59" t="str">
        <f t="shared" si="192"/>
        <v>ARTSCI</v>
      </c>
      <c r="AD1970" s="79" t="str">
        <f t="shared" si="193"/>
        <v>ARTSCI-110</v>
      </c>
      <c r="AE1970" s="79" t="str">
        <f t="shared" si="194"/>
        <v>ARTSCI-110-106</v>
      </c>
      <c r="AF1970" s="27" t="s">
        <v>7602</v>
      </c>
      <c r="AG1970" s="21" t="str">
        <f t="shared" si="195"/>
        <v>110</v>
      </c>
      <c r="AH1970" s="144"/>
      <c r="AI1970" s="59" t="str">
        <f t="shared" si="196"/>
        <v>-</v>
      </c>
      <c r="AJ1970" s="21" t="str">
        <f t="shared" si="197"/>
        <v>-</v>
      </c>
      <c r="AK1970" s="144"/>
      <c r="AL1970" s="154"/>
      <c r="AM1970" s="154"/>
      <c r="AN1970" s="154"/>
      <c r="AO1970" s="154"/>
      <c r="AP1970" s="144"/>
    </row>
    <row r="1971" spans="9:42">
      <c r="I1971" s="144"/>
      <c r="J1971" s="154"/>
      <c r="K1971" s="154"/>
      <c r="L1971" s="144"/>
      <c r="M1971" s="144"/>
      <c r="N1971" s="144"/>
      <c r="O1971" s="144"/>
      <c r="P1971" s="144"/>
      <c r="Q1971" s="144"/>
      <c r="R1971" s="144"/>
      <c r="S1971" s="42" t="s">
        <v>7603</v>
      </c>
      <c r="T1971" s="26" t="s">
        <v>7604</v>
      </c>
      <c r="U1971" s="144"/>
      <c r="V1971" s="65"/>
      <c r="W1971" s="65"/>
      <c r="X1971" s="65"/>
      <c r="Y1971" s="65"/>
      <c r="Z1971" s="144"/>
      <c r="AA1971" s="49" t="s">
        <v>7605</v>
      </c>
      <c r="AB1971" s="144"/>
      <c r="AC1971" s="59" t="str">
        <f t="shared" si="192"/>
        <v>ARTSCI</v>
      </c>
      <c r="AD1971" s="79" t="str">
        <f t="shared" si="193"/>
        <v>ARTSCI-110</v>
      </c>
      <c r="AE1971" s="79" t="str">
        <f t="shared" si="194"/>
        <v>ARTSCI-110-107</v>
      </c>
      <c r="AF1971" s="27" t="s">
        <v>7605</v>
      </c>
      <c r="AG1971" s="21" t="str">
        <f t="shared" si="195"/>
        <v>110</v>
      </c>
      <c r="AH1971" s="144"/>
      <c r="AI1971" s="59" t="str">
        <f t="shared" si="196"/>
        <v>-</v>
      </c>
      <c r="AJ1971" s="21" t="str">
        <f t="shared" si="197"/>
        <v>-</v>
      </c>
      <c r="AK1971" s="144"/>
      <c r="AL1971" s="154"/>
      <c r="AM1971" s="154"/>
      <c r="AN1971" s="154"/>
      <c r="AO1971" s="154"/>
      <c r="AP1971" s="144"/>
    </row>
    <row r="1972" spans="9:42">
      <c r="I1972" s="144"/>
      <c r="J1972" s="154"/>
      <c r="K1972" s="154"/>
      <c r="L1972" s="144"/>
      <c r="M1972" s="144"/>
      <c r="N1972" s="144"/>
      <c r="O1972" s="144"/>
      <c r="P1972" s="144"/>
      <c r="Q1972" s="144"/>
      <c r="R1972" s="144"/>
      <c r="S1972" s="42" t="s">
        <v>7606</v>
      </c>
      <c r="T1972" s="26" t="s">
        <v>7607</v>
      </c>
      <c r="U1972" s="144"/>
      <c r="V1972" s="65"/>
      <c r="W1972" s="65"/>
      <c r="X1972" s="65"/>
      <c r="Y1972" s="65"/>
      <c r="Z1972" s="144"/>
      <c r="AA1972" s="49" t="s">
        <v>7608</v>
      </c>
      <c r="AB1972" s="144"/>
      <c r="AC1972" s="59" t="str">
        <f t="shared" si="192"/>
        <v>ARTSCI</v>
      </c>
      <c r="AD1972" s="79" t="str">
        <f t="shared" si="193"/>
        <v>ARTSCI-110</v>
      </c>
      <c r="AE1972" s="79" t="str">
        <f t="shared" si="194"/>
        <v>ARTSCI-110-108</v>
      </c>
      <c r="AF1972" s="27" t="s">
        <v>7608</v>
      </c>
      <c r="AG1972" s="21" t="str">
        <f t="shared" si="195"/>
        <v>110</v>
      </c>
      <c r="AH1972" s="144"/>
      <c r="AI1972" s="59" t="str">
        <f t="shared" si="196"/>
        <v>-</v>
      </c>
      <c r="AJ1972" s="21" t="str">
        <f t="shared" si="197"/>
        <v>-</v>
      </c>
      <c r="AK1972" s="144"/>
      <c r="AL1972" s="154"/>
      <c r="AM1972" s="154"/>
      <c r="AN1972" s="154"/>
      <c r="AO1972" s="154"/>
      <c r="AP1972" s="144"/>
    </row>
    <row r="1973" spans="9:42">
      <c r="I1973" s="144"/>
      <c r="J1973" s="154"/>
      <c r="K1973" s="154"/>
      <c r="L1973" s="144"/>
      <c r="M1973" s="144"/>
      <c r="N1973" s="144"/>
      <c r="O1973" s="144"/>
      <c r="P1973" s="144"/>
      <c r="Q1973" s="144"/>
      <c r="R1973" s="144"/>
      <c r="S1973" s="42" t="s">
        <v>3144</v>
      </c>
      <c r="T1973" s="26" t="s">
        <v>7609</v>
      </c>
      <c r="U1973" s="144"/>
      <c r="V1973" s="65"/>
      <c r="W1973" s="65"/>
      <c r="X1973" s="65"/>
      <c r="Y1973" s="65"/>
      <c r="Z1973" s="144"/>
      <c r="AA1973" s="49" t="s">
        <v>7610</v>
      </c>
      <c r="AB1973" s="144"/>
      <c r="AC1973" s="59" t="str">
        <f t="shared" si="192"/>
        <v>ARTSCI</v>
      </c>
      <c r="AD1973" s="79" t="str">
        <f t="shared" si="193"/>
        <v>ARTSCI-110</v>
      </c>
      <c r="AE1973" s="79" t="str">
        <f t="shared" si="194"/>
        <v>ARTSCI-110-109</v>
      </c>
      <c r="AF1973" s="27" t="s">
        <v>7610</v>
      </c>
      <c r="AG1973" s="21" t="str">
        <f t="shared" si="195"/>
        <v>110</v>
      </c>
      <c r="AH1973" s="144"/>
      <c r="AI1973" s="59" t="str">
        <f t="shared" si="196"/>
        <v>-</v>
      </c>
      <c r="AJ1973" s="21" t="str">
        <f t="shared" si="197"/>
        <v>-</v>
      </c>
      <c r="AK1973" s="144"/>
      <c r="AL1973" s="154"/>
      <c r="AM1973" s="154"/>
      <c r="AN1973" s="154"/>
      <c r="AO1973" s="154"/>
      <c r="AP1973" s="144"/>
    </row>
    <row r="1974" spans="9:42">
      <c r="I1974" s="144"/>
      <c r="J1974" s="154"/>
      <c r="K1974" s="154"/>
      <c r="L1974" s="144"/>
      <c r="M1974" s="144"/>
      <c r="N1974" s="144"/>
      <c r="O1974" s="144"/>
      <c r="P1974" s="144"/>
      <c r="Q1974" s="144"/>
      <c r="R1974" s="144"/>
      <c r="S1974" s="42" t="s">
        <v>7611</v>
      </c>
      <c r="T1974" s="26" t="s">
        <v>7612</v>
      </c>
      <c r="U1974" s="144"/>
      <c r="V1974" s="65"/>
      <c r="W1974" s="65"/>
      <c r="X1974" s="65"/>
      <c r="Y1974" s="65"/>
      <c r="Z1974" s="144"/>
      <c r="AA1974" s="49" t="s">
        <v>7613</v>
      </c>
      <c r="AB1974" s="144"/>
      <c r="AC1974" s="59" t="str">
        <f t="shared" si="192"/>
        <v>ARTSCI</v>
      </c>
      <c r="AD1974" s="79" t="str">
        <f t="shared" si="193"/>
        <v>ARTSCI-110</v>
      </c>
      <c r="AE1974" s="79" t="str">
        <f t="shared" si="194"/>
        <v>ARTSCI-110-110</v>
      </c>
      <c r="AF1974" s="27" t="s">
        <v>7613</v>
      </c>
      <c r="AG1974" s="21" t="str">
        <f t="shared" si="195"/>
        <v>110</v>
      </c>
      <c r="AH1974" s="144"/>
      <c r="AI1974" s="59" t="str">
        <f t="shared" si="196"/>
        <v>-</v>
      </c>
      <c r="AJ1974" s="21" t="str">
        <f t="shared" si="197"/>
        <v>-</v>
      </c>
      <c r="AK1974" s="144"/>
      <c r="AL1974" s="154"/>
      <c r="AM1974" s="154"/>
      <c r="AN1974" s="154"/>
      <c r="AO1974" s="154"/>
      <c r="AP1974" s="144"/>
    </row>
    <row r="1975" spans="9:42">
      <c r="I1975" s="144"/>
      <c r="J1975" s="154"/>
      <c r="K1975" s="154"/>
      <c r="L1975" s="144"/>
      <c r="M1975" s="144"/>
      <c r="N1975" s="144"/>
      <c r="O1975" s="144"/>
      <c r="P1975" s="144"/>
      <c r="Q1975" s="144"/>
      <c r="R1975" s="144"/>
      <c r="S1975" s="42" t="s">
        <v>7614</v>
      </c>
      <c r="T1975" s="26" t="s">
        <v>7615</v>
      </c>
      <c r="U1975" s="144"/>
      <c r="V1975" s="65"/>
      <c r="W1975" s="65"/>
      <c r="X1975" s="65"/>
      <c r="Y1975" s="65"/>
      <c r="Z1975" s="144"/>
      <c r="AA1975" s="49" t="s">
        <v>7616</v>
      </c>
      <c r="AB1975" s="144"/>
      <c r="AC1975" s="59" t="str">
        <f t="shared" si="192"/>
        <v>ARTSCI</v>
      </c>
      <c r="AD1975" s="79" t="str">
        <f t="shared" si="193"/>
        <v>ARTSCI-110</v>
      </c>
      <c r="AE1975" s="79" t="str">
        <f t="shared" si="194"/>
        <v>ARTSCI-110-111</v>
      </c>
      <c r="AF1975" s="27" t="s">
        <v>7616</v>
      </c>
      <c r="AG1975" s="21" t="str">
        <f t="shared" si="195"/>
        <v>110</v>
      </c>
      <c r="AH1975" s="144"/>
      <c r="AI1975" s="59" t="str">
        <f t="shared" si="196"/>
        <v>-</v>
      </c>
      <c r="AJ1975" s="21" t="str">
        <f t="shared" si="197"/>
        <v>-</v>
      </c>
      <c r="AK1975" s="144"/>
      <c r="AL1975" s="154"/>
      <c r="AM1975" s="154"/>
      <c r="AN1975" s="154"/>
      <c r="AO1975" s="154"/>
      <c r="AP1975" s="144"/>
    </row>
    <row r="1976" spans="9:42">
      <c r="I1976" s="144"/>
      <c r="J1976" s="154"/>
      <c r="K1976" s="154"/>
      <c r="L1976" s="144"/>
      <c r="M1976" s="144"/>
      <c r="N1976" s="144"/>
      <c r="O1976" s="144"/>
      <c r="P1976" s="144"/>
      <c r="Q1976" s="144"/>
      <c r="R1976" s="144"/>
      <c r="S1976" s="42" t="s">
        <v>7617</v>
      </c>
      <c r="T1976" s="26" t="s">
        <v>7618</v>
      </c>
      <c r="U1976" s="144"/>
      <c r="V1976" s="65"/>
      <c r="W1976" s="65"/>
      <c r="X1976" s="65"/>
      <c r="Y1976" s="65"/>
      <c r="Z1976" s="144"/>
      <c r="AA1976" s="49" t="s">
        <v>7619</v>
      </c>
      <c r="AB1976" s="144"/>
      <c r="AC1976" s="59" t="str">
        <f t="shared" si="192"/>
        <v>ARTSCI</v>
      </c>
      <c r="AD1976" s="79" t="str">
        <f t="shared" si="193"/>
        <v>ARTSCI-110</v>
      </c>
      <c r="AE1976" s="79" t="str">
        <f t="shared" si="194"/>
        <v>ARTSCI-110-112</v>
      </c>
      <c r="AF1976" s="27" t="s">
        <v>7619</v>
      </c>
      <c r="AG1976" s="21" t="str">
        <f t="shared" si="195"/>
        <v>110</v>
      </c>
      <c r="AH1976" s="144"/>
      <c r="AI1976" s="59" t="str">
        <f t="shared" si="196"/>
        <v>-</v>
      </c>
      <c r="AJ1976" s="21" t="str">
        <f t="shared" si="197"/>
        <v>-</v>
      </c>
      <c r="AK1976" s="144"/>
      <c r="AL1976" s="154"/>
      <c r="AM1976" s="154"/>
      <c r="AN1976" s="154"/>
      <c r="AO1976" s="154"/>
      <c r="AP1976" s="144"/>
    </row>
    <row r="1977" spans="9:42">
      <c r="I1977" s="144"/>
      <c r="J1977" s="154"/>
      <c r="K1977" s="154"/>
      <c r="L1977" s="144"/>
      <c r="M1977" s="144"/>
      <c r="N1977" s="144"/>
      <c r="O1977" s="144"/>
      <c r="P1977" s="144"/>
      <c r="Q1977" s="144"/>
      <c r="R1977" s="144"/>
      <c r="S1977" s="42" t="s">
        <v>7620</v>
      </c>
      <c r="T1977" s="26" t="s">
        <v>7621</v>
      </c>
      <c r="U1977" s="144"/>
      <c r="V1977" s="65"/>
      <c r="W1977" s="65"/>
      <c r="X1977" s="65"/>
      <c r="Y1977" s="65"/>
      <c r="Z1977" s="144"/>
      <c r="AA1977" s="49" t="s">
        <v>7622</v>
      </c>
      <c r="AB1977" s="144"/>
      <c r="AC1977" s="59" t="str">
        <f t="shared" si="192"/>
        <v>ARTSCI</v>
      </c>
      <c r="AD1977" s="79" t="str">
        <f t="shared" si="193"/>
        <v>ARTSCI-110</v>
      </c>
      <c r="AE1977" s="79" t="str">
        <f t="shared" si="194"/>
        <v>ARTSCI-110-113</v>
      </c>
      <c r="AF1977" s="27" t="s">
        <v>7622</v>
      </c>
      <c r="AG1977" s="21" t="str">
        <f t="shared" si="195"/>
        <v>110</v>
      </c>
      <c r="AH1977" s="144"/>
      <c r="AI1977" s="59" t="str">
        <f t="shared" si="196"/>
        <v>-</v>
      </c>
      <c r="AJ1977" s="21" t="str">
        <f t="shared" si="197"/>
        <v>-</v>
      </c>
      <c r="AK1977" s="144"/>
      <c r="AL1977" s="154"/>
      <c r="AM1977" s="154"/>
      <c r="AN1977" s="154"/>
      <c r="AO1977" s="154"/>
      <c r="AP1977" s="144"/>
    </row>
    <row r="1978" spans="9:42">
      <c r="I1978" s="144"/>
      <c r="J1978" s="154"/>
      <c r="K1978" s="154"/>
      <c r="L1978" s="144"/>
      <c r="M1978" s="144"/>
      <c r="N1978" s="144"/>
      <c r="O1978" s="144"/>
      <c r="P1978" s="144"/>
      <c r="Q1978" s="144"/>
      <c r="R1978" s="144"/>
      <c r="S1978" s="42" t="s">
        <v>7623</v>
      </c>
      <c r="T1978" s="26" t="s">
        <v>7624</v>
      </c>
      <c r="U1978" s="144"/>
      <c r="V1978" s="65"/>
      <c r="W1978" s="65"/>
      <c r="X1978" s="65"/>
      <c r="Y1978" s="65"/>
      <c r="Z1978" s="144"/>
      <c r="AA1978" s="49" t="s">
        <v>7625</v>
      </c>
      <c r="AB1978" s="144"/>
      <c r="AC1978" s="59" t="str">
        <f t="shared" si="192"/>
        <v>ARTSCI</v>
      </c>
      <c r="AD1978" s="79" t="str">
        <f t="shared" si="193"/>
        <v>ARTSCI-110</v>
      </c>
      <c r="AE1978" s="79" t="str">
        <f t="shared" si="194"/>
        <v>ARTSCI-110-114</v>
      </c>
      <c r="AF1978" s="27" t="s">
        <v>7625</v>
      </c>
      <c r="AG1978" s="21" t="str">
        <f t="shared" si="195"/>
        <v>110</v>
      </c>
      <c r="AH1978" s="144"/>
      <c r="AI1978" s="59" t="str">
        <f t="shared" si="196"/>
        <v>-</v>
      </c>
      <c r="AJ1978" s="21" t="str">
        <f t="shared" si="197"/>
        <v>-</v>
      </c>
      <c r="AK1978" s="144"/>
      <c r="AL1978" s="154"/>
      <c r="AM1978" s="154"/>
      <c r="AN1978" s="154"/>
      <c r="AO1978" s="154"/>
      <c r="AP1978" s="144"/>
    </row>
    <row r="1979" spans="9:42">
      <c r="I1979" s="144"/>
      <c r="J1979" s="154"/>
      <c r="K1979" s="154"/>
      <c r="L1979" s="144"/>
      <c r="M1979" s="144"/>
      <c r="N1979" s="144"/>
      <c r="O1979" s="144"/>
      <c r="P1979" s="144"/>
      <c r="Q1979" s="144"/>
      <c r="R1979" s="144"/>
      <c r="S1979" s="42" t="s">
        <v>7626</v>
      </c>
      <c r="T1979" s="26" t="s">
        <v>7627</v>
      </c>
      <c r="U1979" s="144"/>
      <c r="V1979" s="65"/>
      <c r="W1979" s="65"/>
      <c r="X1979" s="65"/>
      <c r="Y1979" s="65"/>
      <c r="Z1979" s="144"/>
      <c r="AA1979" s="49" t="s">
        <v>7628</v>
      </c>
      <c r="AB1979" s="144"/>
      <c r="AC1979" s="59" t="str">
        <f t="shared" si="192"/>
        <v>ARTSCI</v>
      </c>
      <c r="AD1979" s="79" t="str">
        <f t="shared" si="193"/>
        <v>ARTSCI-110</v>
      </c>
      <c r="AE1979" s="79" t="str">
        <f t="shared" si="194"/>
        <v>ARTSCI-110-115</v>
      </c>
      <c r="AF1979" s="27" t="s">
        <v>7628</v>
      </c>
      <c r="AG1979" s="21" t="str">
        <f t="shared" si="195"/>
        <v>110</v>
      </c>
      <c r="AH1979" s="144"/>
      <c r="AI1979" s="59" t="str">
        <f t="shared" si="196"/>
        <v>-</v>
      </c>
      <c r="AJ1979" s="21" t="str">
        <f t="shared" si="197"/>
        <v>-</v>
      </c>
      <c r="AK1979" s="144"/>
      <c r="AL1979" s="154"/>
      <c r="AM1979" s="154"/>
      <c r="AN1979" s="154"/>
      <c r="AO1979" s="154"/>
      <c r="AP1979" s="144"/>
    </row>
    <row r="1980" spans="9:42">
      <c r="I1980" s="144"/>
      <c r="J1980" s="154"/>
      <c r="K1980" s="154"/>
      <c r="L1980" s="144"/>
      <c r="M1980" s="144"/>
      <c r="N1980" s="144"/>
      <c r="O1980" s="144"/>
      <c r="P1980" s="144"/>
      <c r="Q1980" s="144"/>
      <c r="R1980" s="144"/>
      <c r="S1980" s="42" t="s">
        <v>7629</v>
      </c>
      <c r="T1980" s="26" t="s">
        <v>7630</v>
      </c>
      <c r="U1980" s="144"/>
      <c r="V1980" s="65"/>
      <c r="W1980" s="65"/>
      <c r="X1980" s="65"/>
      <c r="Y1980" s="65"/>
      <c r="Z1980" s="144"/>
      <c r="AA1980" s="49" t="s">
        <v>7631</v>
      </c>
      <c r="AB1980" s="144"/>
      <c r="AC1980" s="59" t="str">
        <f t="shared" si="192"/>
        <v>ARTSCI</v>
      </c>
      <c r="AD1980" s="79" t="str">
        <f t="shared" si="193"/>
        <v>ARTSCI-110</v>
      </c>
      <c r="AE1980" s="79" t="str">
        <f t="shared" si="194"/>
        <v>ARTSCI-110-116</v>
      </c>
      <c r="AF1980" s="27" t="s">
        <v>7631</v>
      </c>
      <c r="AG1980" s="21" t="str">
        <f t="shared" si="195"/>
        <v>110</v>
      </c>
      <c r="AH1980" s="144"/>
      <c r="AI1980" s="59" t="str">
        <f t="shared" si="196"/>
        <v>-</v>
      </c>
      <c r="AJ1980" s="21" t="str">
        <f t="shared" si="197"/>
        <v>-</v>
      </c>
      <c r="AK1980" s="144"/>
      <c r="AL1980" s="154"/>
      <c r="AM1980" s="154"/>
      <c r="AN1980" s="154"/>
      <c r="AO1980" s="154"/>
      <c r="AP1980" s="144"/>
    </row>
    <row r="1981" spans="9:42">
      <c r="I1981" s="144"/>
      <c r="J1981" s="154"/>
      <c r="K1981" s="154"/>
      <c r="L1981" s="144"/>
      <c r="M1981" s="144"/>
      <c r="N1981" s="144"/>
      <c r="O1981" s="144"/>
      <c r="P1981" s="144"/>
      <c r="Q1981" s="144"/>
      <c r="R1981" s="144"/>
      <c r="S1981" s="42" t="s">
        <v>7632</v>
      </c>
      <c r="T1981" s="26" t="s">
        <v>7633</v>
      </c>
      <c r="U1981" s="144"/>
      <c r="V1981" s="65"/>
      <c r="W1981" s="65"/>
      <c r="X1981" s="65"/>
      <c r="Y1981" s="65"/>
      <c r="Z1981" s="144"/>
      <c r="AA1981" s="49" t="s">
        <v>7634</v>
      </c>
      <c r="AB1981" s="144"/>
      <c r="AC1981" s="59" t="str">
        <f t="shared" si="192"/>
        <v>ARTSCI</v>
      </c>
      <c r="AD1981" s="79" t="str">
        <f t="shared" si="193"/>
        <v>ARTSCI-110</v>
      </c>
      <c r="AE1981" s="79" t="str">
        <f t="shared" si="194"/>
        <v>ARTSCI-110-117</v>
      </c>
      <c r="AF1981" s="27" t="s">
        <v>7634</v>
      </c>
      <c r="AG1981" s="21" t="str">
        <f t="shared" si="195"/>
        <v>110</v>
      </c>
      <c r="AH1981" s="144"/>
      <c r="AI1981" s="59" t="str">
        <f t="shared" si="196"/>
        <v>-</v>
      </c>
      <c r="AJ1981" s="21" t="str">
        <f t="shared" si="197"/>
        <v>-</v>
      </c>
      <c r="AK1981" s="144"/>
      <c r="AL1981" s="154"/>
      <c r="AM1981" s="154"/>
      <c r="AN1981" s="154"/>
      <c r="AO1981" s="154"/>
      <c r="AP1981" s="144"/>
    </row>
    <row r="1982" spans="9:42">
      <c r="I1982" s="144"/>
      <c r="J1982" s="154"/>
      <c r="K1982" s="154"/>
      <c r="L1982" s="144"/>
      <c r="M1982" s="144"/>
      <c r="N1982" s="144"/>
      <c r="O1982" s="144"/>
      <c r="P1982" s="144"/>
      <c r="Q1982" s="144"/>
      <c r="R1982" s="144"/>
      <c r="S1982" s="42" t="s">
        <v>7635</v>
      </c>
      <c r="T1982" s="26" t="s">
        <v>7636</v>
      </c>
      <c r="U1982" s="144"/>
      <c r="V1982" s="65"/>
      <c r="W1982" s="65"/>
      <c r="X1982" s="65"/>
      <c r="Y1982" s="65"/>
      <c r="Z1982" s="144"/>
      <c r="AA1982" s="49" t="s">
        <v>7637</v>
      </c>
      <c r="AB1982" s="144"/>
      <c r="AC1982" s="59" t="str">
        <f t="shared" si="192"/>
        <v>ARTSCI</v>
      </c>
      <c r="AD1982" s="79" t="str">
        <f t="shared" si="193"/>
        <v>ARTSCI-110</v>
      </c>
      <c r="AE1982" s="79" t="str">
        <f t="shared" si="194"/>
        <v>ARTSCI-110-118</v>
      </c>
      <c r="AF1982" s="27" t="s">
        <v>7637</v>
      </c>
      <c r="AG1982" s="21" t="str">
        <f t="shared" si="195"/>
        <v>110</v>
      </c>
      <c r="AH1982" s="144"/>
      <c r="AI1982" s="59" t="str">
        <f t="shared" si="196"/>
        <v>-</v>
      </c>
      <c r="AJ1982" s="21" t="str">
        <f t="shared" si="197"/>
        <v>-</v>
      </c>
      <c r="AK1982" s="144"/>
      <c r="AL1982" s="154"/>
      <c r="AM1982" s="154"/>
      <c r="AN1982" s="154"/>
      <c r="AO1982" s="154"/>
      <c r="AP1982" s="144"/>
    </row>
    <row r="1983" spans="9:42">
      <c r="I1983" s="144"/>
      <c r="J1983" s="154"/>
      <c r="K1983" s="154"/>
      <c r="L1983" s="144"/>
      <c r="M1983" s="144"/>
      <c r="N1983" s="144"/>
      <c r="O1983" s="144"/>
      <c r="P1983" s="144"/>
      <c r="Q1983" s="144"/>
      <c r="R1983" s="144"/>
      <c r="S1983" s="42" t="s">
        <v>7638</v>
      </c>
      <c r="T1983" s="26" t="s">
        <v>7639</v>
      </c>
      <c r="U1983" s="144"/>
      <c r="V1983" s="65"/>
      <c r="W1983" s="65"/>
      <c r="X1983" s="65"/>
      <c r="Y1983" s="65"/>
      <c r="Z1983" s="144"/>
      <c r="AA1983" s="49" t="s">
        <v>7640</v>
      </c>
      <c r="AB1983" s="144"/>
      <c r="AC1983" s="59" t="str">
        <f t="shared" si="192"/>
        <v>ARTSCI</v>
      </c>
      <c r="AD1983" s="79" t="str">
        <f t="shared" si="193"/>
        <v>ARTSCI-110</v>
      </c>
      <c r="AE1983" s="79" t="str">
        <f t="shared" si="194"/>
        <v>ARTSCI-110-119</v>
      </c>
      <c r="AF1983" s="27" t="s">
        <v>7640</v>
      </c>
      <c r="AG1983" s="21" t="str">
        <f t="shared" si="195"/>
        <v>110</v>
      </c>
      <c r="AH1983" s="144"/>
      <c r="AI1983" s="59" t="str">
        <f t="shared" si="196"/>
        <v>-</v>
      </c>
      <c r="AJ1983" s="21" t="str">
        <f t="shared" si="197"/>
        <v>-</v>
      </c>
      <c r="AK1983" s="144"/>
      <c r="AL1983" s="154"/>
      <c r="AM1983" s="154"/>
      <c r="AN1983" s="154"/>
      <c r="AO1983" s="154"/>
      <c r="AP1983" s="144"/>
    </row>
    <row r="1984" spans="9:42">
      <c r="I1984" s="144"/>
      <c r="J1984" s="154"/>
      <c r="K1984" s="154"/>
      <c r="L1984" s="144"/>
      <c r="M1984" s="144"/>
      <c r="N1984" s="144"/>
      <c r="O1984" s="144"/>
      <c r="P1984" s="144"/>
      <c r="Q1984" s="144"/>
      <c r="R1984" s="144"/>
      <c r="S1984" s="42" t="s">
        <v>7641</v>
      </c>
      <c r="T1984" s="26" t="s">
        <v>7642</v>
      </c>
      <c r="U1984" s="144"/>
      <c r="V1984" s="65"/>
      <c r="W1984" s="65"/>
      <c r="X1984" s="65"/>
      <c r="Y1984" s="65"/>
      <c r="Z1984" s="144"/>
      <c r="AA1984" s="49" t="s">
        <v>7643</v>
      </c>
      <c r="AB1984" s="144"/>
      <c r="AC1984" s="59" t="str">
        <f t="shared" si="192"/>
        <v>ARTSCI</v>
      </c>
      <c r="AD1984" s="79" t="str">
        <f t="shared" si="193"/>
        <v>ARTSCI-110</v>
      </c>
      <c r="AE1984" s="79" t="str">
        <f t="shared" si="194"/>
        <v>ARTSCI-110-120</v>
      </c>
      <c r="AF1984" s="27" t="s">
        <v>7643</v>
      </c>
      <c r="AG1984" s="21" t="str">
        <f t="shared" si="195"/>
        <v>110</v>
      </c>
      <c r="AH1984" s="144"/>
      <c r="AI1984" s="59" t="str">
        <f t="shared" si="196"/>
        <v>-</v>
      </c>
      <c r="AJ1984" s="21" t="str">
        <f t="shared" si="197"/>
        <v>-</v>
      </c>
      <c r="AK1984" s="144"/>
      <c r="AL1984" s="154"/>
      <c r="AM1984" s="154"/>
      <c r="AN1984" s="154"/>
      <c r="AO1984" s="154"/>
      <c r="AP1984" s="144"/>
    </row>
    <row r="1985" spans="9:42">
      <c r="I1985" s="144"/>
      <c r="J1985" s="154"/>
      <c r="K1985" s="154"/>
      <c r="L1985" s="144"/>
      <c r="M1985" s="144"/>
      <c r="N1985" s="144"/>
      <c r="O1985" s="144"/>
      <c r="P1985" s="144"/>
      <c r="Q1985" s="144"/>
      <c r="R1985" s="144"/>
      <c r="S1985" s="42" t="s">
        <v>7644</v>
      </c>
      <c r="T1985" s="26" t="s">
        <v>7645</v>
      </c>
      <c r="U1985" s="144"/>
      <c r="V1985" s="65"/>
      <c r="W1985" s="65"/>
      <c r="X1985" s="65"/>
      <c r="Y1985" s="65"/>
      <c r="Z1985" s="144"/>
      <c r="AA1985" s="49" t="s">
        <v>7646</v>
      </c>
      <c r="AB1985" s="144"/>
      <c r="AC1985" s="59" t="str">
        <f t="shared" si="192"/>
        <v>ARTSCI</v>
      </c>
      <c r="AD1985" s="79" t="str">
        <f t="shared" si="193"/>
        <v>ARTSCI-110</v>
      </c>
      <c r="AE1985" s="79" t="str">
        <f t="shared" si="194"/>
        <v>ARTSCI-110-121</v>
      </c>
      <c r="AF1985" s="27" t="s">
        <v>7646</v>
      </c>
      <c r="AG1985" s="21" t="str">
        <f t="shared" si="195"/>
        <v>110</v>
      </c>
      <c r="AH1985" s="144"/>
      <c r="AI1985" s="59" t="str">
        <f t="shared" si="196"/>
        <v>-</v>
      </c>
      <c r="AJ1985" s="21" t="str">
        <f t="shared" si="197"/>
        <v>-</v>
      </c>
      <c r="AK1985" s="144"/>
      <c r="AL1985" s="154"/>
      <c r="AM1985" s="154"/>
      <c r="AN1985" s="154"/>
      <c r="AO1985" s="154"/>
      <c r="AP1985" s="144"/>
    </row>
    <row r="1986" spans="9:42">
      <c r="I1986" s="144"/>
      <c r="J1986" s="154"/>
      <c r="K1986" s="154"/>
      <c r="L1986" s="144"/>
      <c r="M1986" s="144"/>
      <c r="N1986" s="144"/>
      <c r="O1986" s="144"/>
      <c r="P1986" s="144"/>
      <c r="Q1986" s="144"/>
      <c r="R1986" s="144"/>
      <c r="S1986" s="42" t="s">
        <v>7647</v>
      </c>
      <c r="T1986" s="26" t="s">
        <v>7648</v>
      </c>
      <c r="U1986" s="144"/>
      <c r="V1986" s="65"/>
      <c r="W1986" s="65"/>
      <c r="X1986" s="65"/>
      <c r="Y1986" s="65"/>
      <c r="Z1986" s="144"/>
      <c r="AA1986" s="49" t="s">
        <v>7649</v>
      </c>
      <c r="AB1986" s="144"/>
      <c r="AC1986" s="59" t="str">
        <f t="shared" si="192"/>
        <v>ARTSCI</v>
      </c>
      <c r="AD1986" s="79" t="str">
        <f t="shared" si="193"/>
        <v>ARTSCI-110</v>
      </c>
      <c r="AE1986" s="79" t="str">
        <f t="shared" si="194"/>
        <v>ARTSCI-110-122</v>
      </c>
      <c r="AF1986" s="27" t="s">
        <v>7649</v>
      </c>
      <c r="AG1986" s="21" t="str">
        <f t="shared" si="195"/>
        <v>110</v>
      </c>
      <c r="AH1986" s="144"/>
      <c r="AI1986" s="59" t="str">
        <f t="shared" si="196"/>
        <v>-</v>
      </c>
      <c r="AJ1986" s="21" t="str">
        <f t="shared" si="197"/>
        <v>-</v>
      </c>
      <c r="AK1986" s="144"/>
      <c r="AL1986" s="154"/>
      <c r="AM1986" s="154"/>
      <c r="AN1986" s="154"/>
      <c r="AO1986" s="154"/>
      <c r="AP1986" s="144"/>
    </row>
    <row r="1987" spans="9:42">
      <c r="I1987" s="144"/>
      <c r="J1987" s="154"/>
      <c r="K1987" s="154"/>
      <c r="L1987" s="144"/>
      <c r="M1987" s="144"/>
      <c r="N1987" s="144"/>
      <c r="O1987" s="144"/>
      <c r="P1987" s="144"/>
      <c r="Q1987" s="144"/>
      <c r="R1987" s="144"/>
      <c r="S1987" s="42" t="s">
        <v>7650</v>
      </c>
      <c r="T1987" s="26" t="s">
        <v>7651</v>
      </c>
      <c r="U1987" s="144"/>
      <c r="V1987" s="65"/>
      <c r="W1987" s="65"/>
      <c r="X1987" s="65"/>
      <c r="Y1987" s="65"/>
      <c r="Z1987" s="144"/>
      <c r="AA1987" s="49" t="s">
        <v>7652</v>
      </c>
      <c r="AB1987" s="144"/>
      <c r="AC1987" s="59" t="str">
        <f t="shared" si="192"/>
        <v>ARTSCI</v>
      </c>
      <c r="AD1987" s="79" t="str">
        <f t="shared" si="193"/>
        <v>ARTSCI-110</v>
      </c>
      <c r="AE1987" s="79" t="str">
        <f t="shared" si="194"/>
        <v>ARTSCI-110-123</v>
      </c>
      <c r="AF1987" s="27" t="s">
        <v>7652</v>
      </c>
      <c r="AG1987" s="21" t="str">
        <f t="shared" si="195"/>
        <v>110</v>
      </c>
      <c r="AH1987" s="144"/>
      <c r="AI1987" s="59" t="str">
        <f t="shared" si="196"/>
        <v>-</v>
      </c>
      <c r="AJ1987" s="21" t="str">
        <f t="shared" si="197"/>
        <v>-</v>
      </c>
      <c r="AK1987" s="144"/>
      <c r="AL1987" s="154"/>
      <c r="AM1987" s="154"/>
      <c r="AN1987" s="154"/>
      <c r="AO1987" s="154"/>
      <c r="AP1987" s="144"/>
    </row>
    <row r="1988" spans="9:42">
      <c r="I1988" s="144"/>
      <c r="J1988" s="154"/>
      <c r="K1988" s="154"/>
      <c r="L1988" s="144"/>
      <c r="M1988" s="144"/>
      <c r="N1988" s="144"/>
      <c r="O1988" s="144"/>
      <c r="P1988" s="144"/>
      <c r="Q1988" s="144"/>
      <c r="R1988" s="144"/>
      <c r="S1988" s="42" t="s">
        <v>7653</v>
      </c>
      <c r="T1988" s="26" t="s">
        <v>7654</v>
      </c>
      <c r="U1988" s="144"/>
      <c r="V1988" s="65"/>
      <c r="W1988" s="65"/>
      <c r="X1988" s="65"/>
      <c r="Y1988" s="65"/>
      <c r="Z1988" s="144"/>
      <c r="AA1988" s="49" t="s">
        <v>7655</v>
      </c>
      <c r="AB1988" s="144"/>
      <c r="AC1988" s="59" t="str">
        <f t="shared" si="192"/>
        <v>ARTSCI</v>
      </c>
      <c r="AD1988" s="79" t="str">
        <f t="shared" si="193"/>
        <v>ARTSCI-110</v>
      </c>
      <c r="AE1988" s="79" t="str">
        <f t="shared" si="194"/>
        <v>ARTSCI-110-124</v>
      </c>
      <c r="AF1988" s="27" t="s">
        <v>7655</v>
      </c>
      <c r="AG1988" s="21" t="str">
        <f t="shared" si="195"/>
        <v>110</v>
      </c>
      <c r="AH1988" s="144"/>
      <c r="AI1988" s="59" t="str">
        <f t="shared" si="196"/>
        <v>-</v>
      </c>
      <c r="AJ1988" s="21" t="str">
        <f t="shared" si="197"/>
        <v>-</v>
      </c>
      <c r="AK1988" s="144"/>
      <c r="AL1988" s="154"/>
      <c r="AM1988" s="154"/>
      <c r="AN1988" s="154"/>
      <c r="AO1988" s="154"/>
      <c r="AP1988" s="144"/>
    </row>
    <row r="1989" spans="9:42">
      <c r="I1989" s="144"/>
      <c r="J1989" s="154"/>
      <c r="K1989" s="154"/>
      <c r="L1989" s="144"/>
      <c r="M1989" s="144"/>
      <c r="N1989" s="144"/>
      <c r="O1989" s="144"/>
      <c r="P1989" s="144"/>
      <c r="Q1989" s="144"/>
      <c r="R1989" s="144"/>
      <c r="S1989" s="42" t="s">
        <v>7656</v>
      </c>
      <c r="T1989" s="26" t="s">
        <v>1672</v>
      </c>
      <c r="U1989" s="144"/>
      <c r="V1989" s="65"/>
      <c r="W1989" s="65"/>
      <c r="X1989" s="65"/>
      <c r="Y1989" s="65"/>
      <c r="Z1989" s="144"/>
      <c r="AA1989" s="49" t="s">
        <v>7657</v>
      </c>
      <c r="AB1989" s="144"/>
      <c r="AC1989" s="59" t="str">
        <f t="shared" si="192"/>
        <v>ARTSCI</v>
      </c>
      <c r="AD1989" s="79" t="str">
        <f t="shared" si="193"/>
        <v>ARTSCI-110</v>
      </c>
      <c r="AE1989" s="79" t="str">
        <f t="shared" si="194"/>
        <v>ARTSCI-110-125</v>
      </c>
      <c r="AF1989" s="27" t="s">
        <v>7657</v>
      </c>
      <c r="AG1989" s="21" t="str">
        <f t="shared" si="195"/>
        <v>110</v>
      </c>
      <c r="AH1989" s="144"/>
      <c r="AI1989" s="59" t="str">
        <f t="shared" si="196"/>
        <v>-</v>
      </c>
      <c r="AJ1989" s="21" t="str">
        <f t="shared" si="197"/>
        <v>-</v>
      </c>
      <c r="AK1989" s="144"/>
      <c r="AL1989" s="154"/>
      <c r="AM1989" s="154"/>
      <c r="AN1989" s="154"/>
      <c r="AO1989" s="154"/>
      <c r="AP1989" s="144"/>
    </row>
    <row r="1990" spans="9:42">
      <c r="I1990" s="144"/>
      <c r="J1990" s="154"/>
      <c r="K1990" s="154"/>
      <c r="L1990" s="144"/>
      <c r="M1990" s="144"/>
      <c r="N1990" s="144"/>
      <c r="O1990" s="144"/>
      <c r="P1990" s="144"/>
      <c r="Q1990" s="144"/>
      <c r="R1990" s="144"/>
      <c r="S1990" s="42" t="s">
        <v>7658</v>
      </c>
      <c r="T1990" s="26" t="s">
        <v>7659</v>
      </c>
      <c r="U1990" s="144"/>
      <c r="V1990" s="65"/>
      <c r="W1990" s="65"/>
      <c r="X1990" s="65"/>
      <c r="Y1990" s="65"/>
      <c r="Z1990" s="144"/>
      <c r="AA1990" s="49" t="s">
        <v>7660</v>
      </c>
      <c r="AB1990" s="144"/>
      <c r="AC1990" s="59" t="str">
        <f t="shared" ref="AC1990:AC2053" si="198">CodesFormula_1</f>
        <v>ARTSCI</v>
      </c>
      <c r="AD1990" s="79" t="str">
        <f t="shared" ref="AD1990:AD2053" si="199">CodesFormula_2</f>
        <v>ARTSCI-110</v>
      </c>
      <c r="AE1990" s="79" t="str">
        <f t="shared" ref="AE1990:AE2053" si="200">CodesFormula_3</f>
        <v>ARTSCI-110-126</v>
      </c>
      <c r="AF1990" s="27" t="s">
        <v>7660</v>
      </c>
      <c r="AG1990" s="21" t="str">
        <f t="shared" ref="AG1990:AG2053" si="201">CodesFormula_4</f>
        <v>110</v>
      </c>
      <c r="AH1990" s="144"/>
      <c r="AI1990" s="59" t="str">
        <f t="shared" ref="AI1990:AI2053" si="202">CodesFormula_5</f>
        <v>-</v>
      </c>
      <c r="AJ1990" s="21" t="str">
        <f t="shared" ref="AJ1990:AJ2053" si="203">CodesFormula_6</f>
        <v>-</v>
      </c>
      <c r="AK1990" s="144"/>
      <c r="AL1990" s="154"/>
      <c r="AM1990" s="154"/>
      <c r="AN1990" s="154"/>
      <c r="AO1990" s="154"/>
      <c r="AP1990" s="144"/>
    </row>
    <row r="1991" spans="9:42">
      <c r="I1991" s="144"/>
      <c r="J1991" s="154"/>
      <c r="K1991" s="154"/>
      <c r="L1991" s="144"/>
      <c r="M1991" s="144"/>
      <c r="N1991" s="144"/>
      <c r="O1991" s="144"/>
      <c r="P1991" s="144"/>
      <c r="Q1991" s="144"/>
      <c r="R1991" s="144"/>
      <c r="S1991" s="42" t="s">
        <v>7661</v>
      </c>
      <c r="T1991" s="26" t="s">
        <v>7662</v>
      </c>
      <c r="U1991" s="144"/>
      <c r="V1991" s="65"/>
      <c r="W1991" s="65"/>
      <c r="X1991" s="65"/>
      <c r="Y1991" s="65"/>
      <c r="Z1991" s="144"/>
      <c r="AA1991" s="49" t="s">
        <v>7663</v>
      </c>
      <c r="AB1991" s="144"/>
      <c r="AC1991" s="59" t="str">
        <f t="shared" si="198"/>
        <v>ARTSCI</v>
      </c>
      <c r="AD1991" s="79" t="str">
        <f t="shared" si="199"/>
        <v>ARTSCI-110</v>
      </c>
      <c r="AE1991" s="79" t="str">
        <f t="shared" si="200"/>
        <v>ARTSCI-110-127</v>
      </c>
      <c r="AF1991" s="27" t="s">
        <v>7663</v>
      </c>
      <c r="AG1991" s="21" t="str">
        <f t="shared" si="201"/>
        <v>110</v>
      </c>
      <c r="AH1991" s="144"/>
      <c r="AI1991" s="59" t="str">
        <f t="shared" si="202"/>
        <v>-</v>
      </c>
      <c r="AJ1991" s="21" t="str">
        <f t="shared" si="203"/>
        <v>-</v>
      </c>
      <c r="AK1991" s="144"/>
      <c r="AL1991" s="154"/>
      <c r="AM1991" s="154"/>
      <c r="AN1991" s="154"/>
      <c r="AO1991" s="154"/>
      <c r="AP1991" s="144"/>
    </row>
    <row r="1992" spans="9:42">
      <c r="I1992" s="144"/>
      <c r="J1992" s="154"/>
      <c r="K1992" s="154"/>
      <c r="L1992" s="144"/>
      <c r="M1992" s="144"/>
      <c r="N1992" s="144"/>
      <c r="O1992" s="144"/>
      <c r="P1992" s="144"/>
      <c r="Q1992" s="144"/>
      <c r="R1992" s="144"/>
      <c r="S1992" s="42" t="s">
        <v>7664</v>
      </c>
      <c r="T1992" s="26" t="s">
        <v>7665</v>
      </c>
      <c r="U1992" s="144"/>
      <c r="V1992" s="65"/>
      <c r="W1992" s="65"/>
      <c r="X1992" s="65"/>
      <c r="Y1992" s="65"/>
      <c r="Z1992" s="144"/>
      <c r="AA1992" s="49" t="s">
        <v>7666</v>
      </c>
      <c r="AB1992" s="144"/>
      <c r="AC1992" s="59" t="str">
        <f t="shared" si="198"/>
        <v>ARTSCI</v>
      </c>
      <c r="AD1992" s="79" t="str">
        <f t="shared" si="199"/>
        <v>ARTSCI-110</v>
      </c>
      <c r="AE1992" s="79" t="str">
        <f t="shared" si="200"/>
        <v>ARTSCI-110-128</v>
      </c>
      <c r="AF1992" s="27" t="s">
        <v>7666</v>
      </c>
      <c r="AG1992" s="21" t="str">
        <f t="shared" si="201"/>
        <v>110</v>
      </c>
      <c r="AH1992" s="144"/>
      <c r="AI1992" s="59" t="str">
        <f t="shared" si="202"/>
        <v>-</v>
      </c>
      <c r="AJ1992" s="21" t="str">
        <f t="shared" si="203"/>
        <v>-</v>
      </c>
      <c r="AK1992" s="144"/>
      <c r="AL1992" s="154"/>
      <c r="AM1992" s="154"/>
      <c r="AN1992" s="154"/>
      <c r="AO1992" s="154"/>
      <c r="AP1992" s="144"/>
    </row>
    <row r="1993" spans="9:42">
      <c r="I1993" s="144"/>
      <c r="J1993" s="154"/>
      <c r="K1993" s="154"/>
      <c r="L1993" s="144"/>
      <c r="M1993" s="144"/>
      <c r="N1993" s="144"/>
      <c r="O1993" s="144"/>
      <c r="P1993" s="144"/>
      <c r="Q1993" s="144"/>
      <c r="R1993" s="144"/>
      <c r="S1993" s="42" t="s">
        <v>7667</v>
      </c>
      <c r="T1993" s="26" t="s">
        <v>7668</v>
      </c>
      <c r="U1993" s="144"/>
      <c r="V1993" s="65"/>
      <c r="W1993" s="65"/>
      <c r="X1993" s="65"/>
      <c r="Y1993" s="65"/>
      <c r="Z1993" s="144"/>
      <c r="AA1993" s="49" t="s">
        <v>7669</v>
      </c>
      <c r="AB1993" s="144"/>
      <c r="AC1993" s="59" t="str">
        <f t="shared" si="198"/>
        <v>ARTSCI</v>
      </c>
      <c r="AD1993" s="79" t="str">
        <f t="shared" si="199"/>
        <v>ARTSCI-110</v>
      </c>
      <c r="AE1993" s="79" t="str">
        <f t="shared" si="200"/>
        <v>ARTSCI-110-129</v>
      </c>
      <c r="AF1993" s="27" t="s">
        <v>7669</v>
      </c>
      <c r="AG1993" s="21" t="str">
        <f t="shared" si="201"/>
        <v>110</v>
      </c>
      <c r="AH1993" s="144"/>
      <c r="AI1993" s="59" t="str">
        <f t="shared" si="202"/>
        <v>-</v>
      </c>
      <c r="AJ1993" s="21" t="str">
        <f t="shared" si="203"/>
        <v>-</v>
      </c>
      <c r="AK1993" s="144"/>
      <c r="AL1993" s="154"/>
      <c r="AM1993" s="154"/>
      <c r="AN1993" s="154"/>
      <c r="AO1993" s="154"/>
      <c r="AP1993" s="144"/>
    </row>
    <row r="1994" spans="9:42">
      <c r="I1994" s="144"/>
      <c r="J1994" s="154"/>
      <c r="K1994" s="154"/>
      <c r="L1994" s="144"/>
      <c r="M1994" s="144"/>
      <c r="N1994" s="144"/>
      <c r="O1994" s="144"/>
      <c r="P1994" s="144"/>
      <c r="Q1994" s="144"/>
      <c r="R1994" s="144"/>
      <c r="S1994" s="42" t="s">
        <v>7670</v>
      </c>
      <c r="T1994" s="26" t="s">
        <v>7671</v>
      </c>
      <c r="U1994" s="144"/>
      <c r="V1994" s="65"/>
      <c r="W1994" s="65"/>
      <c r="X1994" s="65"/>
      <c r="Y1994" s="65"/>
      <c r="Z1994" s="144"/>
      <c r="AA1994" s="49" t="s">
        <v>7672</v>
      </c>
      <c r="AB1994" s="144"/>
      <c r="AC1994" s="59" t="str">
        <f t="shared" si="198"/>
        <v>ARTSCI</v>
      </c>
      <c r="AD1994" s="79" t="str">
        <f t="shared" si="199"/>
        <v>ARTSCI-110</v>
      </c>
      <c r="AE1994" s="79" t="str">
        <f t="shared" si="200"/>
        <v>ARTSCI-110-130</v>
      </c>
      <c r="AF1994" s="27" t="s">
        <v>7672</v>
      </c>
      <c r="AG1994" s="21" t="str">
        <f t="shared" si="201"/>
        <v>110</v>
      </c>
      <c r="AH1994" s="144"/>
      <c r="AI1994" s="59" t="str">
        <f t="shared" si="202"/>
        <v>-</v>
      </c>
      <c r="AJ1994" s="21" t="str">
        <f t="shared" si="203"/>
        <v>-</v>
      </c>
      <c r="AK1994" s="144"/>
      <c r="AL1994" s="154"/>
      <c r="AM1994" s="154"/>
      <c r="AN1994" s="154"/>
      <c r="AO1994" s="154"/>
      <c r="AP1994" s="144"/>
    </row>
    <row r="1995" spans="9:42">
      <c r="I1995" s="144"/>
      <c r="J1995" s="154"/>
      <c r="K1995" s="154"/>
      <c r="L1995" s="144"/>
      <c r="M1995" s="144"/>
      <c r="N1995" s="144"/>
      <c r="O1995" s="144"/>
      <c r="P1995" s="144"/>
      <c r="Q1995" s="144"/>
      <c r="R1995" s="144"/>
      <c r="S1995" s="42" t="s">
        <v>7673</v>
      </c>
      <c r="T1995" s="26" t="s">
        <v>7674</v>
      </c>
      <c r="U1995" s="144"/>
      <c r="V1995" s="65"/>
      <c r="W1995" s="65"/>
      <c r="X1995" s="65"/>
      <c r="Y1995" s="65"/>
      <c r="Z1995" s="144"/>
      <c r="AA1995" s="49" t="s">
        <v>7675</v>
      </c>
      <c r="AB1995" s="144"/>
      <c r="AC1995" s="59" t="str">
        <f t="shared" si="198"/>
        <v>ARTSCI</v>
      </c>
      <c r="AD1995" s="79" t="str">
        <f t="shared" si="199"/>
        <v>ARTSCI-110</v>
      </c>
      <c r="AE1995" s="79" t="str">
        <f t="shared" si="200"/>
        <v>ARTSCI-110-131</v>
      </c>
      <c r="AF1995" s="27" t="s">
        <v>7675</v>
      </c>
      <c r="AG1995" s="21" t="str">
        <f t="shared" si="201"/>
        <v>110</v>
      </c>
      <c r="AH1995" s="144"/>
      <c r="AI1995" s="59" t="str">
        <f t="shared" si="202"/>
        <v>-</v>
      </c>
      <c r="AJ1995" s="21" t="str">
        <f t="shared" si="203"/>
        <v>-</v>
      </c>
      <c r="AK1995" s="144"/>
      <c r="AL1995" s="154"/>
      <c r="AM1995" s="154"/>
      <c r="AN1995" s="154"/>
      <c r="AO1995" s="154"/>
      <c r="AP1995" s="144"/>
    </row>
    <row r="1996" spans="9:42">
      <c r="I1996" s="144"/>
      <c r="J1996" s="154"/>
      <c r="K1996" s="154"/>
      <c r="L1996" s="144"/>
      <c r="M1996" s="144"/>
      <c r="N1996" s="144"/>
      <c r="O1996" s="144"/>
      <c r="P1996" s="144"/>
      <c r="Q1996" s="144"/>
      <c r="R1996" s="144"/>
      <c r="S1996" s="42" t="s">
        <v>7676</v>
      </c>
      <c r="T1996" s="26" t="s">
        <v>7677</v>
      </c>
      <c r="U1996" s="144"/>
      <c r="V1996" s="65"/>
      <c r="W1996" s="65"/>
      <c r="X1996" s="65"/>
      <c r="Y1996" s="65"/>
      <c r="Z1996" s="144"/>
      <c r="AA1996" s="49" t="s">
        <v>7678</v>
      </c>
      <c r="AB1996" s="144"/>
      <c r="AC1996" s="59" t="str">
        <f t="shared" si="198"/>
        <v>ARTSCI</v>
      </c>
      <c r="AD1996" s="79" t="str">
        <f t="shared" si="199"/>
        <v>ARTSCI-110</v>
      </c>
      <c r="AE1996" s="79" t="str">
        <f t="shared" si="200"/>
        <v>ARTSCI-110-132</v>
      </c>
      <c r="AF1996" s="27" t="s">
        <v>7678</v>
      </c>
      <c r="AG1996" s="21" t="str">
        <f t="shared" si="201"/>
        <v>110</v>
      </c>
      <c r="AH1996" s="144"/>
      <c r="AI1996" s="59" t="str">
        <f t="shared" si="202"/>
        <v>-</v>
      </c>
      <c r="AJ1996" s="21" t="str">
        <f t="shared" si="203"/>
        <v>-</v>
      </c>
      <c r="AK1996" s="144"/>
      <c r="AL1996" s="154"/>
      <c r="AM1996" s="154"/>
      <c r="AN1996" s="154"/>
      <c r="AO1996" s="154"/>
      <c r="AP1996" s="144"/>
    </row>
    <row r="1997" spans="9:42">
      <c r="I1997" s="144"/>
      <c r="J1997" s="154"/>
      <c r="K1997" s="154"/>
      <c r="L1997" s="144"/>
      <c r="M1997" s="144"/>
      <c r="N1997" s="144"/>
      <c r="O1997" s="144"/>
      <c r="P1997" s="144"/>
      <c r="Q1997" s="144"/>
      <c r="R1997" s="144"/>
      <c r="S1997" s="42" t="s">
        <v>7679</v>
      </c>
      <c r="T1997" s="26" t="s">
        <v>7680</v>
      </c>
      <c r="U1997" s="144"/>
      <c r="V1997" s="65"/>
      <c r="W1997" s="65"/>
      <c r="X1997" s="65"/>
      <c r="Y1997" s="65"/>
      <c r="Z1997" s="144"/>
      <c r="AA1997" s="49" t="s">
        <v>7681</v>
      </c>
      <c r="AB1997" s="144"/>
      <c r="AC1997" s="59" t="str">
        <f t="shared" si="198"/>
        <v>ARTSCI</v>
      </c>
      <c r="AD1997" s="79" t="str">
        <f t="shared" si="199"/>
        <v>ARTSCI-110</v>
      </c>
      <c r="AE1997" s="79" t="str">
        <f t="shared" si="200"/>
        <v>ARTSCI-110-133</v>
      </c>
      <c r="AF1997" s="27" t="s">
        <v>7681</v>
      </c>
      <c r="AG1997" s="21" t="str">
        <f t="shared" si="201"/>
        <v>110</v>
      </c>
      <c r="AH1997" s="144"/>
      <c r="AI1997" s="59" t="str">
        <f t="shared" si="202"/>
        <v>-</v>
      </c>
      <c r="AJ1997" s="21" t="str">
        <f t="shared" si="203"/>
        <v>-</v>
      </c>
      <c r="AK1997" s="144"/>
      <c r="AL1997" s="154"/>
      <c r="AM1997" s="154"/>
      <c r="AN1997" s="154"/>
      <c r="AO1997" s="154"/>
      <c r="AP1997" s="144"/>
    </row>
    <row r="1998" spans="9:42">
      <c r="I1998" s="144"/>
      <c r="J1998" s="154"/>
      <c r="K1998" s="154"/>
      <c r="L1998" s="144"/>
      <c r="M1998" s="144"/>
      <c r="N1998" s="144"/>
      <c r="O1998" s="144"/>
      <c r="P1998" s="144"/>
      <c r="Q1998" s="144"/>
      <c r="R1998" s="144"/>
      <c r="S1998" s="42" t="s">
        <v>7682</v>
      </c>
      <c r="T1998" s="26" t="s">
        <v>7683</v>
      </c>
      <c r="U1998" s="144"/>
      <c r="V1998" s="65"/>
      <c r="W1998" s="65"/>
      <c r="X1998" s="65"/>
      <c r="Y1998" s="65"/>
      <c r="Z1998" s="144"/>
      <c r="AA1998" s="49" t="s">
        <v>7684</v>
      </c>
      <c r="AB1998" s="144"/>
      <c r="AC1998" s="59" t="str">
        <f t="shared" si="198"/>
        <v>ARTSCI</v>
      </c>
      <c r="AD1998" s="79" t="str">
        <f t="shared" si="199"/>
        <v>ARTSCI-110</v>
      </c>
      <c r="AE1998" s="79" t="str">
        <f t="shared" si="200"/>
        <v>ARTSCI-110-134</v>
      </c>
      <c r="AF1998" s="27" t="s">
        <v>7684</v>
      </c>
      <c r="AG1998" s="21" t="str">
        <f t="shared" si="201"/>
        <v>110</v>
      </c>
      <c r="AH1998" s="144"/>
      <c r="AI1998" s="59" t="str">
        <f t="shared" si="202"/>
        <v>-</v>
      </c>
      <c r="AJ1998" s="21" t="str">
        <f t="shared" si="203"/>
        <v>-</v>
      </c>
      <c r="AK1998" s="144"/>
      <c r="AL1998" s="154"/>
      <c r="AM1998" s="154"/>
      <c r="AN1998" s="154"/>
      <c r="AO1998" s="154"/>
      <c r="AP1998" s="144"/>
    </row>
    <row r="1999" spans="9:42">
      <c r="I1999" s="144"/>
      <c r="J1999" s="154"/>
      <c r="K1999" s="154"/>
      <c r="L1999" s="144"/>
      <c r="M1999" s="144"/>
      <c r="N1999" s="144"/>
      <c r="O1999" s="144"/>
      <c r="P1999" s="144"/>
      <c r="Q1999" s="144"/>
      <c r="R1999" s="144"/>
      <c r="S1999" s="42" t="s">
        <v>7685</v>
      </c>
      <c r="T1999" s="26" t="s">
        <v>7686</v>
      </c>
      <c r="U1999" s="144"/>
      <c r="V1999" s="65"/>
      <c r="W1999" s="65"/>
      <c r="X1999" s="65"/>
      <c r="Y1999" s="65"/>
      <c r="Z1999" s="144"/>
      <c r="AA1999" s="49" t="s">
        <v>7687</v>
      </c>
      <c r="AB1999" s="144"/>
      <c r="AC1999" s="59" t="str">
        <f t="shared" si="198"/>
        <v>ARTSCI</v>
      </c>
      <c r="AD1999" s="79" t="str">
        <f t="shared" si="199"/>
        <v>ARTSCI-110</v>
      </c>
      <c r="AE1999" s="79" t="str">
        <f t="shared" si="200"/>
        <v>ARTSCI-110-135</v>
      </c>
      <c r="AF1999" s="27" t="s">
        <v>7687</v>
      </c>
      <c r="AG1999" s="21" t="str">
        <f t="shared" si="201"/>
        <v>110</v>
      </c>
      <c r="AH1999" s="144"/>
      <c r="AI1999" s="59" t="str">
        <f t="shared" si="202"/>
        <v>-</v>
      </c>
      <c r="AJ1999" s="21" t="str">
        <f t="shared" si="203"/>
        <v>-</v>
      </c>
      <c r="AK1999" s="144"/>
      <c r="AL1999" s="154"/>
      <c r="AM1999" s="154"/>
      <c r="AN1999" s="154"/>
      <c r="AO1999" s="154"/>
      <c r="AP1999" s="144"/>
    </row>
    <row r="2000" spans="9:42">
      <c r="I2000" s="144"/>
      <c r="J2000" s="154"/>
      <c r="K2000" s="154"/>
      <c r="L2000" s="144"/>
      <c r="M2000" s="144"/>
      <c r="N2000" s="144"/>
      <c r="O2000" s="144"/>
      <c r="P2000" s="144"/>
      <c r="Q2000" s="144"/>
      <c r="R2000" s="144"/>
      <c r="S2000" s="42" t="s">
        <v>7688</v>
      </c>
      <c r="T2000" s="26" t="s">
        <v>7689</v>
      </c>
      <c r="U2000" s="144"/>
      <c r="V2000" s="65"/>
      <c r="W2000" s="65"/>
      <c r="X2000" s="65"/>
      <c r="Y2000" s="65"/>
      <c r="Z2000" s="144"/>
      <c r="AA2000" s="49" t="s">
        <v>7690</v>
      </c>
      <c r="AB2000" s="144"/>
      <c r="AC2000" s="59" t="str">
        <f t="shared" si="198"/>
        <v>ARTSCI</v>
      </c>
      <c r="AD2000" s="79" t="str">
        <f t="shared" si="199"/>
        <v>ARTSCI-110</v>
      </c>
      <c r="AE2000" s="79" t="str">
        <f t="shared" si="200"/>
        <v>ARTSCI-110-136</v>
      </c>
      <c r="AF2000" s="27" t="s">
        <v>7690</v>
      </c>
      <c r="AG2000" s="21" t="str">
        <f t="shared" si="201"/>
        <v>110</v>
      </c>
      <c r="AH2000" s="144"/>
      <c r="AI2000" s="59" t="str">
        <f t="shared" si="202"/>
        <v>-</v>
      </c>
      <c r="AJ2000" s="21" t="str">
        <f t="shared" si="203"/>
        <v>-</v>
      </c>
      <c r="AK2000" s="144"/>
      <c r="AL2000" s="154"/>
      <c r="AM2000" s="154"/>
      <c r="AN2000" s="154"/>
      <c r="AO2000" s="154"/>
      <c r="AP2000" s="144"/>
    </row>
    <row r="2001" spans="9:42">
      <c r="I2001" s="144"/>
      <c r="J2001" s="154"/>
      <c r="K2001" s="154"/>
      <c r="L2001" s="144"/>
      <c r="M2001" s="144"/>
      <c r="N2001" s="144"/>
      <c r="O2001" s="144"/>
      <c r="P2001" s="144"/>
      <c r="Q2001" s="144"/>
      <c r="R2001" s="144"/>
      <c r="S2001" s="42" t="s">
        <v>7691</v>
      </c>
      <c r="T2001" s="26" t="s">
        <v>7692</v>
      </c>
      <c r="U2001" s="144"/>
      <c r="V2001" s="65"/>
      <c r="W2001" s="65"/>
      <c r="X2001" s="65"/>
      <c r="Y2001" s="65"/>
      <c r="Z2001" s="144"/>
      <c r="AA2001" s="49" t="s">
        <v>7693</v>
      </c>
      <c r="AB2001" s="144"/>
      <c r="AC2001" s="59" t="str">
        <f t="shared" si="198"/>
        <v>ARTSCI</v>
      </c>
      <c r="AD2001" s="79" t="str">
        <f t="shared" si="199"/>
        <v>ARTSCI-110</v>
      </c>
      <c r="AE2001" s="79" t="str">
        <f t="shared" si="200"/>
        <v>ARTSCI-110-137</v>
      </c>
      <c r="AF2001" s="27" t="s">
        <v>7693</v>
      </c>
      <c r="AG2001" s="21" t="str">
        <f t="shared" si="201"/>
        <v>110</v>
      </c>
      <c r="AH2001" s="144"/>
      <c r="AI2001" s="59" t="str">
        <f t="shared" si="202"/>
        <v>-</v>
      </c>
      <c r="AJ2001" s="21" t="str">
        <f t="shared" si="203"/>
        <v>-</v>
      </c>
      <c r="AK2001" s="144"/>
      <c r="AL2001" s="154"/>
      <c r="AM2001" s="154"/>
      <c r="AN2001" s="154"/>
      <c r="AO2001" s="154"/>
      <c r="AP2001" s="144"/>
    </row>
    <row r="2002" spans="9:42">
      <c r="I2002" s="144"/>
      <c r="J2002" s="154"/>
      <c r="K2002" s="154"/>
      <c r="L2002" s="144"/>
      <c r="M2002" s="144"/>
      <c r="N2002" s="144"/>
      <c r="O2002" s="144"/>
      <c r="P2002" s="144"/>
      <c r="Q2002" s="144"/>
      <c r="R2002" s="144"/>
      <c r="S2002" s="42" t="s">
        <v>7694</v>
      </c>
      <c r="T2002" s="26" t="s">
        <v>7695</v>
      </c>
      <c r="U2002" s="144"/>
      <c r="V2002" s="65"/>
      <c r="W2002" s="65"/>
      <c r="X2002" s="65"/>
      <c r="Y2002" s="65"/>
      <c r="Z2002" s="144"/>
      <c r="AA2002" s="49" t="s">
        <v>7696</v>
      </c>
      <c r="AB2002" s="144"/>
      <c r="AC2002" s="59" t="str">
        <f t="shared" si="198"/>
        <v>ARTSCI</v>
      </c>
      <c r="AD2002" s="79" t="str">
        <f t="shared" si="199"/>
        <v>ARTSCI-110</v>
      </c>
      <c r="AE2002" s="79" t="str">
        <f t="shared" si="200"/>
        <v>ARTSCI-110-138</v>
      </c>
      <c r="AF2002" s="27" t="s">
        <v>7696</v>
      </c>
      <c r="AG2002" s="21" t="str">
        <f t="shared" si="201"/>
        <v>110</v>
      </c>
      <c r="AH2002" s="144"/>
      <c r="AI2002" s="59" t="str">
        <f t="shared" si="202"/>
        <v>-</v>
      </c>
      <c r="AJ2002" s="21" t="str">
        <f t="shared" si="203"/>
        <v>-</v>
      </c>
      <c r="AK2002" s="144"/>
      <c r="AL2002" s="154"/>
      <c r="AM2002" s="154"/>
      <c r="AN2002" s="154"/>
      <c r="AO2002" s="154"/>
      <c r="AP2002" s="144"/>
    </row>
    <row r="2003" spans="9:42">
      <c r="I2003" s="144"/>
      <c r="J2003" s="154"/>
      <c r="K2003" s="154"/>
      <c r="L2003" s="144"/>
      <c r="M2003" s="144"/>
      <c r="N2003" s="144"/>
      <c r="O2003" s="144"/>
      <c r="P2003" s="144"/>
      <c r="Q2003" s="144"/>
      <c r="R2003" s="144"/>
      <c r="S2003" s="42" t="s">
        <v>7697</v>
      </c>
      <c r="T2003" s="26" t="s">
        <v>7698</v>
      </c>
      <c r="U2003" s="144"/>
      <c r="V2003" s="65"/>
      <c r="W2003" s="65"/>
      <c r="X2003" s="65"/>
      <c r="Y2003" s="65"/>
      <c r="Z2003" s="144"/>
      <c r="AA2003" s="49" t="s">
        <v>7699</v>
      </c>
      <c r="AB2003" s="144"/>
      <c r="AC2003" s="59" t="str">
        <f t="shared" si="198"/>
        <v>ARTSCI</v>
      </c>
      <c r="AD2003" s="79" t="str">
        <f t="shared" si="199"/>
        <v>ARTSCI-110</v>
      </c>
      <c r="AE2003" s="79" t="str">
        <f t="shared" si="200"/>
        <v>ARTSCI-110-139</v>
      </c>
      <c r="AF2003" s="27" t="s">
        <v>7699</v>
      </c>
      <c r="AG2003" s="21" t="str">
        <f t="shared" si="201"/>
        <v>110</v>
      </c>
      <c r="AH2003" s="144"/>
      <c r="AI2003" s="59" t="str">
        <f t="shared" si="202"/>
        <v>-</v>
      </c>
      <c r="AJ2003" s="21" t="str">
        <f t="shared" si="203"/>
        <v>-</v>
      </c>
      <c r="AK2003" s="144"/>
      <c r="AL2003" s="154"/>
      <c r="AM2003" s="154"/>
      <c r="AN2003" s="154"/>
      <c r="AO2003" s="154"/>
      <c r="AP2003" s="144"/>
    </row>
    <row r="2004" spans="9:42">
      <c r="I2004" s="144"/>
      <c r="J2004" s="154"/>
      <c r="K2004" s="154"/>
      <c r="L2004" s="144"/>
      <c r="M2004" s="144"/>
      <c r="N2004" s="144"/>
      <c r="O2004" s="144"/>
      <c r="P2004" s="144"/>
      <c r="Q2004" s="144"/>
      <c r="R2004" s="144"/>
      <c r="S2004" s="42" t="s">
        <v>7700</v>
      </c>
      <c r="T2004" s="26" t="s">
        <v>7701</v>
      </c>
      <c r="U2004" s="144"/>
      <c r="V2004" s="65"/>
      <c r="W2004" s="65"/>
      <c r="X2004" s="65"/>
      <c r="Y2004" s="65"/>
      <c r="Z2004" s="144"/>
      <c r="AA2004" s="49" t="s">
        <v>7702</v>
      </c>
      <c r="AB2004" s="144"/>
      <c r="AC2004" s="59" t="str">
        <f t="shared" si="198"/>
        <v>ARTSCI</v>
      </c>
      <c r="AD2004" s="79" t="str">
        <f t="shared" si="199"/>
        <v>ARTSCI-110</v>
      </c>
      <c r="AE2004" s="79" t="str">
        <f t="shared" si="200"/>
        <v>ARTSCI-110-140</v>
      </c>
      <c r="AF2004" s="27" t="s">
        <v>7702</v>
      </c>
      <c r="AG2004" s="21" t="str">
        <f t="shared" si="201"/>
        <v>110</v>
      </c>
      <c r="AH2004" s="144"/>
      <c r="AI2004" s="59" t="str">
        <f t="shared" si="202"/>
        <v>-</v>
      </c>
      <c r="AJ2004" s="21" t="str">
        <f t="shared" si="203"/>
        <v>-</v>
      </c>
      <c r="AK2004" s="144"/>
      <c r="AL2004" s="154"/>
      <c r="AM2004" s="154"/>
      <c r="AN2004" s="154"/>
      <c r="AO2004" s="154"/>
      <c r="AP2004" s="144"/>
    </row>
    <row r="2005" spans="9:42">
      <c r="I2005" s="144"/>
      <c r="J2005" s="154"/>
      <c r="K2005" s="154"/>
      <c r="L2005" s="144"/>
      <c r="M2005" s="144"/>
      <c r="N2005" s="144"/>
      <c r="O2005" s="144"/>
      <c r="P2005" s="144"/>
      <c r="Q2005" s="144"/>
      <c r="R2005" s="144"/>
      <c r="S2005" s="42" t="s">
        <v>7703</v>
      </c>
      <c r="T2005" s="26" t="s">
        <v>7704</v>
      </c>
      <c r="U2005" s="144"/>
      <c r="V2005" s="65"/>
      <c r="W2005" s="65"/>
      <c r="X2005" s="65"/>
      <c r="Y2005" s="65"/>
      <c r="Z2005" s="144"/>
      <c r="AA2005" s="49" t="s">
        <v>7705</v>
      </c>
      <c r="AB2005" s="144"/>
      <c r="AC2005" s="59" t="str">
        <f t="shared" si="198"/>
        <v>ARTSCI</v>
      </c>
      <c r="AD2005" s="79" t="str">
        <f t="shared" si="199"/>
        <v>ARTSCI-110</v>
      </c>
      <c r="AE2005" s="79" t="str">
        <f t="shared" si="200"/>
        <v>ARTSCI-110-141</v>
      </c>
      <c r="AF2005" s="27" t="s">
        <v>7705</v>
      </c>
      <c r="AG2005" s="21" t="str">
        <f t="shared" si="201"/>
        <v>110</v>
      </c>
      <c r="AH2005" s="144"/>
      <c r="AI2005" s="59" t="str">
        <f t="shared" si="202"/>
        <v>-</v>
      </c>
      <c r="AJ2005" s="21" t="str">
        <f t="shared" si="203"/>
        <v>-</v>
      </c>
      <c r="AK2005" s="144"/>
      <c r="AL2005" s="154"/>
      <c r="AM2005" s="154"/>
      <c r="AN2005" s="154"/>
      <c r="AO2005" s="154"/>
      <c r="AP2005" s="144"/>
    </row>
    <row r="2006" spans="9:42">
      <c r="I2006" s="144"/>
      <c r="J2006" s="154"/>
      <c r="K2006" s="154"/>
      <c r="L2006" s="144"/>
      <c r="M2006" s="144"/>
      <c r="N2006" s="144"/>
      <c r="O2006" s="144"/>
      <c r="P2006" s="144"/>
      <c r="Q2006" s="144"/>
      <c r="R2006" s="144"/>
      <c r="S2006" s="42" t="s">
        <v>7706</v>
      </c>
      <c r="T2006" s="26" t="s">
        <v>7707</v>
      </c>
      <c r="U2006" s="144"/>
      <c r="V2006" s="65"/>
      <c r="W2006" s="65"/>
      <c r="X2006" s="65"/>
      <c r="Y2006" s="65"/>
      <c r="Z2006" s="144"/>
      <c r="AA2006" s="49" t="s">
        <v>7708</v>
      </c>
      <c r="AB2006" s="144"/>
      <c r="AC2006" s="59" t="str">
        <f t="shared" si="198"/>
        <v>ARTSCI</v>
      </c>
      <c r="AD2006" s="79" t="str">
        <f t="shared" si="199"/>
        <v>ARTSCI-110</v>
      </c>
      <c r="AE2006" s="79" t="str">
        <f t="shared" si="200"/>
        <v>ARTSCI-110-142</v>
      </c>
      <c r="AF2006" s="27" t="s">
        <v>7708</v>
      </c>
      <c r="AG2006" s="21" t="str">
        <f t="shared" si="201"/>
        <v>110</v>
      </c>
      <c r="AH2006" s="144"/>
      <c r="AI2006" s="59" t="str">
        <f t="shared" si="202"/>
        <v>-</v>
      </c>
      <c r="AJ2006" s="21" t="str">
        <f t="shared" si="203"/>
        <v>-</v>
      </c>
      <c r="AK2006" s="144"/>
      <c r="AL2006" s="154"/>
      <c r="AM2006" s="154"/>
      <c r="AN2006" s="154"/>
      <c r="AO2006" s="154"/>
      <c r="AP2006" s="144"/>
    </row>
    <row r="2007" spans="9:42">
      <c r="I2007" s="144"/>
      <c r="J2007" s="154"/>
      <c r="K2007" s="154"/>
      <c r="L2007" s="144"/>
      <c r="M2007" s="144"/>
      <c r="N2007" s="144"/>
      <c r="O2007" s="144"/>
      <c r="P2007" s="144"/>
      <c r="Q2007" s="144"/>
      <c r="R2007" s="144"/>
      <c r="S2007" s="42" t="s">
        <v>7709</v>
      </c>
      <c r="T2007" s="26" t="s">
        <v>7710</v>
      </c>
      <c r="U2007" s="144"/>
      <c r="V2007" s="65"/>
      <c r="W2007" s="65"/>
      <c r="X2007" s="65"/>
      <c r="Y2007" s="65"/>
      <c r="Z2007" s="144"/>
      <c r="AA2007" s="49" t="s">
        <v>7711</v>
      </c>
      <c r="AB2007" s="144"/>
      <c r="AC2007" s="59" t="str">
        <f t="shared" si="198"/>
        <v>ARTSCI</v>
      </c>
      <c r="AD2007" s="79" t="str">
        <f t="shared" si="199"/>
        <v>ARTSCI-110</v>
      </c>
      <c r="AE2007" s="79" t="str">
        <f t="shared" si="200"/>
        <v>ARTSCI-110-143</v>
      </c>
      <c r="AF2007" s="27" t="s">
        <v>7711</v>
      </c>
      <c r="AG2007" s="21" t="str">
        <f t="shared" si="201"/>
        <v>110</v>
      </c>
      <c r="AH2007" s="144"/>
      <c r="AI2007" s="59" t="str">
        <f t="shared" si="202"/>
        <v>-</v>
      </c>
      <c r="AJ2007" s="21" t="str">
        <f t="shared" si="203"/>
        <v>-</v>
      </c>
      <c r="AK2007" s="144"/>
      <c r="AL2007" s="154"/>
      <c r="AM2007" s="154"/>
      <c r="AN2007" s="154"/>
      <c r="AO2007" s="154"/>
      <c r="AP2007" s="144"/>
    </row>
    <row r="2008" spans="9:42">
      <c r="I2008" s="144"/>
      <c r="J2008" s="154"/>
      <c r="K2008" s="154"/>
      <c r="L2008" s="144"/>
      <c r="M2008" s="144"/>
      <c r="N2008" s="144"/>
      <c r="O2008" s="144"/>
      <c r="P2008" s="144"/>
      <c r="Q2008" s="144"/>
      <c r="R2008" s="144"/>
      <c r="S2008" s="42" t="s">
        <v>7712</v>
      </c>
      <c r="T2008" s="26" t="s">
        <v>7713</v>
      </c>
      <c r="U2008" s="144"/>
      <c r="V2008" s="65"/>
      <c r="W2008" s="65"/>
      <c r="X2008" s="65"/>
      <c r="Y2008" s="65"/>
      <c r="Z2008" s="144"/>
      <c r="AA2008" s="49" t="s">
        <v>7714</v>
      </c>
      <c r="AB2008" s="144"/>
      <c r="AC2008" s="59" t="str">
        <f t="shared" si="198"/>
        <v>ARTSCI</v>
      </c>
      <c r="AD2008" s="79" t="str">
        <f t="shared" si="199"/>
        <v>ARTSCI-110</v>
      </c>
      <c r="AE2008" s="79" t="str">
        <f t="shared" si="200"/>
        <v>ARTSCI-110-144</v>
      </c>
      <c r="AF2008" s="27" t="s">
        <v>7714</v>
      </c>
      <c r="AG2008" s="21" t="str">
        <f t="shared" si="201"/>
        <v>110</v>
      </c>
      <c r="AH2008" s="144"/>
      <c r="AI2008" s="59" t="str">
        <f t="shared" si="202"/>
        <v>-</v>
      </c>
      <c r="AJ2008" s="21" t="str">
        <f t="shared" si="203"/>
        <v>-</v>
      </c>
      <c r="AK2008" s="144"/>
      <c r="AL2008" s="154"/>
      <c r="AM2008" s="154"/>
      <c r="AN2008" s="154"/>
      <c r="AO2008" s="154"/>
      <c r="AP2008" s="144"/>
    </row>
    <row r="2009" spans="9:42">
      <c r="I2009" s="144"/>
      <c r="J2009" s="154"/>
      <c r="K2009" s="154"/>
      <c r="L2009" s="144"/>
      <c r="M2009" s="144"/>
      <c r="N2009" s="144"/>
      <c r="O2009" s="144"/>
      <c r="P2009" s="144"/>
      <c r="Q2009" s="144"/>
      <c r="R2009" s="144"/>
      <c r="S2009" s="42" t="s">
        <v>7715</v>
      </c>
      <c r="T2009" s="26" t="s">
        <v>7716</v>
      </c>
      <c r="U2009" s="144"/>
      <c r="V2009" s="65"/>
      <c r="W2009" s="65"/>
      <c r="X2009" s="65"/>
      <c r="Y2009" s="65"/>
      <c r="Z2009" s="144"/>
      <c r="AA2009" s="49" t="s">
        <v>7717</v>
      </c>
      <c r="AB2009" s="144"/>
      <c r="AC2009" s="59" t="str">
        <f t="shared" si="198"/>
        <v>ARTSCI</v>
      </c>
      <c r="AD2009" s="79" t="str">
        <f t="shared" si="199"/>
        <v>ARTSCI-110</v>
      </c>
      <c r="AE2009" s="79" t="str">
        <f t="shared" si="200"/>
        <v>ARTSCI-110-145</v>
      </c>
      <c r="AF2009" s="27" t="s">
        <v>7717</v>
      </c>
      <c r="AG2009" s="21" t="str">
        <f t="shared" si="201"/>
        <v>110</v>
      </c>
      <c r="AH2009" s="144"/>
      <c r="AI2009" s="59" t="str">
        <f t="shared" si="202"/>
        <v>-</v>
      </c>
      <c r="AJ2009" s="21" t="str">
        <f t="shared" si="203"/>
        <v>-</v>
      </c>
      <c r="AK2009" s="144"/>
      <c r="AL2009" s="154"/>
      <c r="AM2009" s="154"/>
      <c r="AN2009" s="154"/>
      <c r="AO2009" s="154"/>
      <c r="AP2009" s="144"/>
    </row>
    <row r="2010" spans="9:42">
      <c r="I2010" s="144"/>
      <c r="J2010" s="154"/>
      <c r="K2010" s="154"/>
      <c r="L2010" s="144"/>
      <c r="M2010" s="144"/>
      <c r="N2010" s="144"/>
      <c r="O2010" s="144"/>
      <c r="P2010" s="144"/>
      <c r="Q2010" s="144"/>
      <c r="R2010" s="144"/>
      <c r="S2010" s="42" t="s">
        <v>7718</v>
      </c>
      <c r="T2010" s="26" t="s">
        <v>7719</v>
      </c>
      <c r="U2010" s="144"/>
      <c r="V2010" s="65"/>
      <c r="W2010" s="65"/>
      <c r="X2010" s="65"/>
      <c r="Y2010" s="65"/>
      <c r="Z2010" s="144"/>
      <c r="AA2010" s="49" t="s">
        <v>7720</v>
      </c>
      <c r="AB2010" s="144"/>
      <c r="AC2010" s="59" t="str">
        <f t="shared" si="198"/>
        <v>ARTSCI</v>
      </c>
      <c r="AD2010" s="79" t="str">
        <f t="shared" si="199"/>
        <v>ARTSCI-110</v>
      </c>
      <c r="AE2010" s="79" t="str">
        <f t="shared" si="200"/>
        <v>ARTSCI-110-146</v>
      </c>
      <c r="AF2010" s="27" t="s">
        <v>7720</v>
      </c>
      <c r="AG2010" s="21" t="str">
        <f t="shared" si="201"/>
        <v>110</v>
      </c>
      <c r="AH2010" s="144"/>
      <c r="AI2010" s="59" t="str">
        <f t="shared" si="202"/>
        <v>-</v>
      </c>
      <c r="AJ2010" s="21" t="str">
        <f t="shared" si="203"/>
        <v>-</v>
      </c>
      <c r="AK2010" s="144"/>
      <c r="AL2010" s="154"/>
      <c r="AM2010" s="154"/>
      <c r="AN2010" s="154"/>
      <c r="AO2010" s="154"/>
      <c r="AP2010" s="144"/>
    </row>
    <row r="2011" spans="9:42">
      <c r="I2011" s="144"/>
      <c r="J2011" s="154"/>
      <c r="K2011" s="154"/>
      <c r="L2011" s="144"/>
      <c r="M2011" s="144"/>
      <c r="N2011" s="144"/>
      <c r="O2011" s="144"/>
      <c r="P2011" s="144"/>
      <c r="Q2011" s="144"/>
      <c r="R2011" s="144"/>
      <c r="S2011" s="42" t="s">
        <v>7721</v>
      </c>
      <c r="T2011" s="26" t="s">
        <v>7722</v>
      </c>
      <c r="U2011" s="144"/>
      <c r="V2011" s="65"/>
      <c r="W2011" s="65"/>
      <c r="X2011" s="65"/>
      <c r="Y2011" s="65"/>
      <c r="Z2011" s="144"/>
      <c r="AA2011" s="49" t="s">
        <v>7723</v>
      </c>
      <c r="AB2011" s="144"/>
      <c r="AC2011" s="59" t="e">
        <f t="shared" si="198"/>
        <v>#N/A</v>
      </c>
      <c r="AD2011" s="79" t="e">
        <f t="shared" si="199"/>
        <v>#N/A</v>
      </c>
      <c r="AE2011" s="79" t="e">
        <f t="shared" si="200"/>
        <v>#N/A</v>
      </c>
      <c r="AF2011" s="27" t="s">
        <v>7723</v>
      </c>
      <c r="AG2011" s="21" t="str">
        <f t="shared" si="201"/>
        <v>110</v>
      </c>
      <c r="AH2011" s="144"/>
      <c r="AI2011" s="59" t="str">
        <f t="shared" si="202"/>
        <v>-</v>
      </c>
      <c r="AJ2011" s="21" t="str">
        <f t="shared" si="203"/>
        <v>-</v>
      </c>
      <c r="AK2011" s="144"/>
      <c r="AL2011" s="154"/>
      <c r="AM2011" s="154"/>
      <c r="AN2011" s="154"/>
      <c r="AO2011" s="154"/>
      <c r="AP2011" s="144"/>
    </row>
    <row r="2012" spans="9:42">
      <c r="I2012" s="144"/>
      <c r="J2012" s="154"/>
      <c r="K2012" s="154"/>
      <c r="L2012" s="144"/>
      <c r="M2012" s="144"/>
      <c r="N2012" s="144"/>
      <c r="O2012" s="144"/>
      <c r="P2012" s="144"/>
      <c r="Q2012" s="144"/>
      <c r="R2012" s="144"/>
      <c r="S2012" s="42" t="s">
        <v>7724</v>
      </c>
      <c r="T2012" s="26" t="s">
        <v>7725</v>
      </c>
      <c r="U2012" s="144"/>
      <c r="V2012" s="65"/>
      <c r="W2012" s="65"/>
      <c r="X2012" s="65"/>
      <c r="Y2012" s="65"/>
      <c r="Z2012" s="144"/>
      <c r="AA2012" s="49" t="s">
        <v>7726</v>
      </c>
      <c r="AB2012" s="144"/>
      <c r="AC2012" s="59" t="str">
        <f t="shared" si="198"/>
        <v>ARTSCI</v>
      </c>
      <c r="AD2012" s="79" t="str">
        <f t="shared" si="199"/>
        <v>ARTSCI-110</v>
      </c>
      <c r="AE2012" s="79" t="str">
        <f t="shared" si="200"/>
        <v>ARTSCI-110-147</v>
      </c>
      <c r="AF2012" s="27" t="s">
        <v>7726</v>
      </c>
      <c r="AG2012" s="21" t="str">
        <f t="shared" si="201"/>
        <v>110</v>
      </c>
      <c r="AH2012" s="144"/>
      <c r="AI2012" s="59" t="str">
        <f t="shared" si="202"/>
        <v>-</v>
      </c>
      <c r="AJ2012" s="21" t="str">
        <f t="shared" si="203"/>
        <v>-</v>
      </c>
      <c r="AK2012" s="144"/>
      <c r="AL2012" s="154"/>
      <c r="AM2012" s="154"/>
      <c r="AN2012" s="154"/>
      <c r="AO2012" s="154"/>
      <c r="AP2012" s="144"/>
    </row>
    <row r="2013" spans="9:42">
      <c r="I2013" s="144"/>
      <c r="J2013" s="154"/>
      <c r="K2013" s="154"/>
      <c r="L2013" s="144"/>
      <c r="M2013" s="144"/>
      <c r="N2013" s="144"/>
      <c r="O2013" s="144"/>
      <c r="P2013" s="144"/>
      <c r="Q2013" s="144"/>
      <c r="R2013" s="144"/>
      <c r="S2013" s="42" t="s">
        <v>7727</v>
      </c>
      <c r="T2013" s="26" t="s">
        <v>7728</v>
      </c>
      <c r="U2013" s="144"/>
      <c r="V2013" s="65"/>
      <c r="W2013" s="65"/>
      <c r="X2013" s="65"/>
      <c r="Y2013" s="65"/>
      <c r="Z2013" s="144"/>
      <c r="AA2013" s="49" t="s">
        <v>7729</v>
      </c>
      <c r="AB2013" s="144"/>
      <c r="AC2013" s="59" t="str">
        <f t="shared" si="198"/>
        <v>ARTSCI</v>
      </c>
      <c r="AD2013" s="79" t="str">
        <f t="shared" si="199"/>
        <v>ARTSCI-110</v>
      </c>
      <c r="AE2013" s="79" t="str">
        <f t="shared" si="200"/>
        <v>ARTSCI-110-148</v>
      </c>
      <c r="AF2013" s="27" t="s">
        <v>7729</v>
      </c>
      <c r="AG2013" s="21" t="str">
        <f t="shared" si="201"/>
        <v>110</v>
      </c>
      <c r="AH2013" s="144"/>
      <c r="AI2013" s="59" t="str">
        <f t="shared" si="202"/>
        <v>-</v>
      </c>
      <c r="AJ2013" s="21" t="str">
        <f t="shared" si="203"/>
        <v>-</v>
      </c>
      <c r="AK2013" s="144"/>
      <c r="AL2013" s="154"/>
      <c r="AM2013" s="154"/>
      <c r="AN2013" s="154"/>
      <c r="AO2013" s="154"/>
      <c r="AP2013" s="144"/>
    </row>
    <row r="2014" spans="9:42">
      <c r="I2014" s="144"/>
      <c r="J2014" s="154"/>
      <c r="K2014" s="154"/>
      <c r="L2014" s="144"/>
      <c r="M2014" s="144"/>
      <c r="N2014" s="144"/>
      <c r="O2014" s="144"/>
      <c r="P2014" s="144"/>
      <c r="Q2014" s="144"/>
      <c r="R2014" s="144"/>
      <c r="S2014" s="42" t="s">
        <v>7730</v>
      </c>
      <c r="T2014" s="26" t="s">
        <v>7731</v>
      </c>
      <c r="U2014" s="144"/>
      <c r="V2014" s="65"/>
      <c r="W2014" s="65"/>
      <c r="X2014" s="65"/>
      <c r="Y2014" s="65"/>
      <c r="Z2014" s="144"/>
      <c r="AA2014" s="49" t="s">
        <v>7732</v>
      </c>
      <c r="AB2014" s="144"/>
      <c r="AC2014" s="59" t="str">
        <f t="shared" si="198"/>
        <v>ARTSCI</v>
      </c>
      <c r="AD2014" s="79" t="str">
        <f t="shared" si="199"/>
        <v>ARTSCI-110</v>
      </c>
      <c r="AE2014" s="79" t="str">
        <f t="shared" si="200"/>
        <v>ARTSCI-110-149</v>
      </c>
      <c r="AF2014" s="27" t="s">
        <v>7732</v>
      </c>
      <c r="AG2014" s="21" t="str">
        <f t="shared" si="201"/>
        <v>110</v>
      </c>
      <c r="AH2014" s="144"/>
      <c r="AI2014" s="59" t="str">
        <f t="shared" si="202"/>
        <v>-</v>
      </c>
      <c r="AJ2014" s="21" t="str">
        <f t="shared" si="203"/>
        <v>-</v>
      </c>
      <c r="AK2014" s="144"/>
      <c r="AL2014" s="154"/>
      <c r="AM2014" s="154"/>
      <c r="AN2014" s="154"/>
      <c r="AO2014" s="154"/>
      <c r="AP2014" s="144"/>
    </row>
    <row r="2015" spans="9:42">
      <c r="I2015" s="144"/>
      <c r="J2015" s="154"/>
      <c r="K2015" s="154"/>
      <c r="L2015" s="144"/>
      <c r="M2015" s="144"/>
      <c r="N2015" s="144"/>
      <c r="O2015" s="144"/>
      <c r="P2015" s="144"/>
      <c r="Q2015" s="144"/>
      <c r="R2015" s="144"/>
      <c r="S2015" s="42" t="s">
        <v>7733</v>
      </c>
      <c r="T2015" s="26" t="s">
        <v>7734</v>
      </c>
      <c r="U2015" s="144"/>
      <c r="V2015" s="65"/>
      <c r="W2015" s="65"/>
      <c r="X2015" s="65"/>
      <c r="Y2015" s="65"/>
      <c r="Z2015" s="144"/>
      <c r="AA2015" s="49" t="s">
        <v>7735</v>
      </c>
      <c r="AB2015" s="144"/>
      <c r="AC2015" s="59" t="str">
        <f t="shared" si="198"/>
        <v>ARTSCI</v>
      </c>
      <c r="AD2015" s="79" t="str">
        <f t="shared" si="199"/>
        <v>ARTSCI-110</v>
      </c>
      <c r="AE2015" s="79" t="str">
        <f t="shared" si="200"/>
        <v>ARTSCI-110-150</v>
      </c>
      <c r="AF2015" s="27" t="s">
        <v>7735</v>
      </c>
      <c r="AG2015" s="21" t="str">
        <f t="shared" si="201"/>
        <v>110</v>
      </c>
      <c r="AH2015" s="144"/>
      <c r="AI2015" s="59" t="str">
        <f t="shared" si="202"/>
        <v>-</v>
      </c>
      <c r="AJ2015" s="21" t="str">
        <f t="shared" si="203"/>
        <v>-</v>
      </c>
      <c r="AK2015" s="144"/>
      <c r="AL2015" s="154"/>
      <c r="AM2015" s="154"/>
      <c r="AN2015" s="154"/>
      <c r="AO2015" s="154"/>
      <c r="AP2015" s="144"/>
    </row>
    <row r="2016" spans="9:42">
      <c r="I2016" s="144"/>
      <c r="J2016" s="154"/>
      <c r="K2016" s="154"/>
      <c r="L2016" s="144"/>
      <c r="M2016" s="144"/>
      <c r="N2016" s="144"/>
      <c r="O2016" s="144"/>
      <c r="P2016" s="144"/>
      <c r="Q2016" s="144"/>
      <c r="R2016" s="144"/>
      <c r="S2016" s="42" t="s">
        <v>7736</v>
      </c>
      <c r="T2016" s="26" t="s">
        <v>7737</v>
      </c>
      <c r="U2016" s="144"/>
      <c r="V2016" s="65"/>
      <c r="W2016" s="65"/>
      <c r="X2016" s="65"/>
      <c r="Y2016" s="65"/>
      <c r="Z2016" s="144"/>
      <c r="AA2016" s="49" t="s">
        <v>7738</v>
      </c>
      <c r="AB2016" s="144"/>
      <c r="AC2016" s="59" t="str">
        <f t="shared" si="198"/>
        <v>ARTSCI</v>
      </c>
      <c r="AD2016" s="79" t="str">
        <f t="shared" si="199"/>
        <v>ARTSCI-110</v>
      </c>
      <c r="AE2016" s="79" t="str">
        <f t="shared" si="200"/>
        <v>ARTSCI-110-151</v>
      </c>
      <c r="AF2016" s="27" t="s">
        <v>7738</v>
      </c>
      <c r="AG2016" s="21" t="str">
        <f t="shared" si="201"/>
        <v>110</v>
      </c>
      <c r="AH2016" s="144"/>
      <c r="AI2016" s="59" t="str">
        <f t="shared" si="202"/>
        <v>-</v>
      </c>
      <c r="AJ2016" s="21" t="str">
        <f t="shared" si="203"/>
        <v>-</v>
      </c>
      <c r="AK2016" s="144"/>
      <c r="AL2016" s="154"/>
      <c r="AM2016" s="154"/>
      <c r="AN2016" s="154"/>
      <c r="AO2016" s="154"/>
      <c r="AP2016" s="144"/>
    </row>
    <row r="2017" spans="9:42">
      <c r="I2017" s="144"/>
      <c r="J2017" s="154"/>
      <c r="K2017" s="154"/>
      <c r="L2017" s="144"/>
      <c r="M2017" s="144"/>
      <c r="N2017" s="144"/>
      <c r="O2017" s="144"/>
      <c r="P2017" s="144"/>
      <c r="Q2017" s="144"/>
      <c r="R2017" s="144"/>
      <c r="S2017" s="42" t="s">
        <v>7739</v>
      </c>
      <c r="T2017" s="26" t="s">
        <v>7740</v>
      </c>
      <c r="U2017" s="144"/>
      <c r="V2017" s="65"/>
      <c r="W2017" s="65"/>
      <c r="X2017" s="65"/>
      <c r="Y2017" s="65"/>
      <c r="Z2017" s="144"/>
      <c r="AA2017" s="49" t="s">
        <v>7741</v>
      </c>
      <c r="AB2017" s="144"/>
      <c r="AC2017" s="59" t="str">
        <f t="shared" si="198"/>
        <v>ARTSCI</v>
      </c>
      <c r="AD2017" s="79" t="str">
        <f t="shared" si="199"/>
        <v>ARTSCI-110</v>
      </c>
      <c r="AE2017" s="79" t="str">
        <f t="shared" si="200"/>
        <v>ARTSCI-110-152</v>
      </c>
      <c r="AF2017" s="27" t="s">
        <v>7741</v>
      </c>
      <c r="AG2017" s="21" t="str">
        <f t="shared" si="201"/>
        <v>110</v>
      </c>
      <c r="AH2017" s="144"/>
      <c r="AI2017" s="59" t="str">
        <f t="shared" si="202"/>
        <v>-</v>
      </c>
      <c r="AJ2017" s="21" t="str">
        <f t="shared" si="203"/>
        <v>-</v>
      </c>
      <c r="AK2017" s="144"/>
      <c r="AL2017" s="154"/>
      <c r="AM2017" s="154"/>
      <c r="AN2017" s="154"/>
      <c r="AO2017" s="154"/>
      <c r="AP2017" s="144"/>
    </row>
    <row r="2018" spans="9:42">
      <c r="I2018" s="144"/>
      <c r="J2018" s="154"/>
      <c r="K2018" s="154"/>
      <c r="L2018" s="144"/>
      <c r="M2018" s="144"/>
      <c r="N2018" s="144"/>
      <c r="O2018" s="144"/>
      <c r="P2018" s="144"/>
      <c r="Q2018" s="144"/>
      <c r="R2018" s="144"/>
      <c r="S2018" s="42" t="s">
        <v>7742</v>
      </c>
      <c r="T2018" s="26" t="s">
        <v>7743</v>
      </c>
      <c r="U2018" s="144"/>
      <c r="V2018" s="65"/>
      <c r="W2018" s="65"/>
      <c r="X2018" s="65"/>
      <c r="Y2018" s="65"/>
      <c r="Z2018" s="144"/>
      <c r="AA2018" s="49" t="s">
        <v>7744</v>
      </c>
      <c r="AB2018" s="144"/>
      <c r="AC2018" s="59" t="str">
        <f t="shared" si="198"/>
        <v>ARTSCI</v>
      </c>
      <c r="AD2018" s="79" t="str">
        <f t="shared" si="199"/>
        <v>ARTSCI-110</v>
      </c>
      <c r="AE2018" s="79" t="str">
        <f t="shared" si="200"/>
        <v>ARTSCI-110-153</v>
      </c>
      <c r="AF2018" s="27" t="s">
        <v>7744</v>
      </c>
      <c r="AG2018" s="21" t="str">
        <f t="shared" si="201"/>
        <v>110</v>
      </c>
      <c r="AH2018" s="144"/>
      <c r="AI2018" s="59" t="str">
        <f t="shared" si="202"/>
        <v>-</v>
      </c>
      <c r="AJ2018" s="21" t="str">
        <f t="shared" si="203"/>
        <v>-</v>
      </c>
      <c r="AK2018" s="144"/>
      <c r="AL2018" s="154"/>
      <c r="AM2018" s="154"/>
      <c r="AN2018" s="154"/>
      <c r="AO2018" s="154"/>
      <c r="AP2018" s="144"/>
    </row>
    <row r="2019" spans="9:42">
      <c r="I2019" s="144"/>
      <c r="J2019" s="154"/>
      <c r="K2019" s="154"/>
      <c r="L2019" s="144"/>
      <c r="M2019" s="144"/>
      <c r="N2019" s="144"/>
      <c r="O2019" s="144"/>
      <c r="P2019" s="144"/>
      <c r="Q2019" s="144"/>
      <c r="R2019" s="144"/>
      <c r="S2019" s="42" t="s">
        <v>7745</v>
      </c>
      <c r="T2019" s="26" t="s">
        <v>7746</v>
      </c>
      <c r="U2019" s="144"/>
      <c r="V2019" s="65"/>
      <c r="W2019" s="65"/>
      <c r="X2019" s="65"/>
      <c r="Y2019" s="65"/>
      <c r="Z2019" s="144"/>
      <c r="AA2019" s="49" t="s">
        <v>7747</v>
      </c>
      <c r="AB2019" s="144"/>
      <c r="AC2019" s="59" t="str">
        <f t="shared" si="198"/>
        <v>ARTSCI</v>
      </c>
      <c r="AD2019" s="79" t="str">
        <f t="shared" si="199"/>
        <v>ARTSCI-110</v>
      </c>
      <c r="AE2019" s="79" t="str">
        <f t="shared" si="200"/>
        <v>ARTSCI-110-154</v>
      </c>
      <c r="AF2019" s="27" t="s">
        <v>7747</v>
      </c>
      <c r="AG2019" s="21" t="str">
        <f t="shared" si="201"/>
        <v>110</v>
      </c>
      <c r="AH2019" s="144"/>
      <c r="AI2019" s="59" t="str">
        <f t="shared" si="202"/>
        <v>-</v>
      </c>
      <c r="AJ2019" s="21" t="str">
        <f t="shared" si="203"/>
        <v>-</v>
      </c>
      <c r="AK2019" s="144"/>
      <c r="AL2019" s="154"/>
      <c r="AM2019" s="154"/>
      <c r="AN2019" s="154"/>
      <c r="AO2019" s="154"/>
      <c r="AP2019" s="144"/>
    </row>
    <row r="2020" spans="9:42">
      <c r="I2020" s="144"/>
      <c r="J2020" s="154"/>
      <c r="K2020" s="154"/>
      <c r="L2020" s="144"/>
      <c r="M2020" s="144"/>
      <c r="N2020" s="144"/>
      <c r="O2020" s="144"/>
      <c r="P2020" s="144"/>
      <c r="Q2020" s="144"/>
      <c r="R2020" s="144"/>
      <c r="S2020" s="42" t="s">
        <v>7748</v>
      </c>
      <c r="T2020" s="26" t="s">
        <v>7749</v>
      </c>
      <c r="U2020" s="144"/>
      <c r="V2020" s="65"/>
      <c r="W2020" s="65"/>
      <c r="X2020" s="65"/>
      <c r="Y2020" s="65"/>
      <c r="Z2020" s="144"/>
      <c r="AA2020" s="49" t="s">
        <v>7750</v>
      </c>
      <c r="AB2020" s="144"/>
      <c r="AC2020" s="59" t="str">
        <f t="shared" si="198"/>
        <v>ARTSCI</v>
      </c>
      <c r="AD2020" s="79" t="str">
        <f t="shared" si="199"/>
        <v>ARTSCI-110</v>
      </c>
      <c r="AE2020" s="79" t="str">
        <f t="shared" si="200"/>
        <v>ARTSCI-110-155</v>
      </c>
      <c r="AF2020" s="27" t="s">
        <v>7750</v>
      </c>
      <c r="AG2020" s="21" t="str">
        <f t="shared" si="201"/>
        <v>110</v>
      </c>
      <c r="AH2020" s="144"/>
      <c r="AI2020" s="59" t="str">
        <f t="shared" si="202"/>
        <v>-</v>
      </c>
      <c r="AJ2020" s="21" t="str">
        <f t="shared" si="203"/>
        <v>-</v>
      </c>
      <c r="AK2020" s="144"/>
      <c r="AL2020" s="154"/>
      <c r="AM2020" s="154"/>
      <c r="AN2020" s="154"/>
      <c r="AO2020" s="154"/>
      <c r="AP2020" s="144"/>
    </row>
    <row r="2021" spans="9:42">
      <c r="I2021" s="144"/>
      <c r="J2021" s="154"/>
      <c r="K2021" s="154"/>
      <c r="L2021" s="144"/>
      <c r="M2021" s="144"/>
      <c r="N2021" s="144"/>
      <c r="O2021" s="144"/>
      <c r="P2021" s="144"/>
      <c r="Q2021" s="144"/>
      <c r="R2021" s="144"/>
      <c r="S2021" s="42" t="s">
        <v>7751</v>
      </c>
      <c r="T2021" s="26" t="s">
        <v>7752</v>
      </c>
      <c r="U2021" s="144"/>
      <c r="V2021" s="65"/>
      <c r="W2021" s="65"/>
      <c r="X2021" s="65"/>
      <c r="Y2021" s="65"/>
      <c r="Z2021" s="144"/>
      <c r="AA2021" s="49" t="s">
        <v>7753</v>
      </c>
      <c r="AB2021" s="144"/>
      <c r="AC2021" s="59" t="str">
        <f t="shared" si="198"/>
        <v>ARTSCI</v>
      </c>
      <c r="AD2021" s="79" t="str">
        <f t="shared" si="199"/>
        <v>ARTSCI-110</v>
      </c>
      <c r="AE2021" s="79" t="str">
        <f t="shared" si="200"/>
        <v>ARTSCI-110-156</v>
      </c>
      <c r="AF2021" s="27" t="s">
        <v>7753</v>
      </c>
      <c r="AG2021" s="21" t="str">
        <f t="shared" si="201"/>
        <v>110</v>
      </c>
      <c r="AH2021" s="144"/>
      <c r="AI2021" s="59" t="str">
        <f t="shared" si="202"/>
        <v>-</v>
      </c>
      <c r="AJ2021" s="21" t="str">
        <f t="shared" si="203"/>
        <v>-</v>
      </c>
      <c r="AK2021" s="144"/>
      <c r="AL2021" s="154"/>
      <c r="AM2021" s="154"/>
      <c r="AN2021" s="154"/>
      <c r="AO2021" s="154"/>
      <c r="AP2021" s="144"/>
    </row>
    <row r="2022" spans="9:42">
      <c r="I2022" s="144"/>
      <c r="J2022" s="154"/>
      <c r="K2022" s="154"/>
      <c r="L2022" s="144"/>
      <c r="M2022" s="144"/>
      <c r="N2022" s="144"/>
      <c r="O2022" s="144"/>
      <c r="P2022" s="144"/>
      <c r="Q2022" s="144"/>
      <c r="R2022" s="144"/>
      <c r="S2022" s="42" t="s">
        <v>7754</v>
      </c>
      <c r="T2022" s="26" t="s">
        <v>7755</v>
      </c>
      <c r="U2022" s="144"/>
      <c r="V2022" s="65"/>
      <c r="W2022" s="65"/>
      <c r="X2022" s="65"/>
      <c r="Y2022" s="65"/>
      <c r="Z2022" s="144"/>
      <c r="AA2022" s="49" t="s">
        <v>7756</v>
      </c>
      <c r="AB2022" s="144"/>
      <c r="AC2022" s="59" t="str">
        <f t="shared" si="198"/>
        <v>ARTSCI</v>
      </c>
      <c r="AD2022" s="79" t="str">
        <f t="shared" si="199"/>
        <v>ARTSCI-110</v>
      </c>
      <c r="AE2022" s="79" t="str">
        <f t="shared" si="200"/>
        <v>ARTSCI-110-157</v>
      </c>
      <c r="AF2022" s="27" t="s">
        <v>7756</v>
      </c>
      <c r="AG2022" s="21" t="str">
        <f t="shared" si="201"/>
        <v>110</v>
      </c>
      <c r="AH2022" s="144"/>
      <c r="AI2022" s="59" t="str">
        <f t="shared" si="202"/>
        <v>-</v>
      </c>
      <c r="AJ2022" s="21" t="str">
        <f t="shared" si="203"/>
        <v>-</v>
      </c>
      <c r="AK2022" s="144"/>
      <c r="AL2022" s="154"/>
      <c r="AM2022" s="154"/>
      <c r="AN2022" s="154"/>
      <c r="AO2022" s="154"/>
      <c r="AP2022" s="144"/>
    </row>
    <row r="2023" spans="9:42">
      <c r="I2023" s="144"/>
      <c r="J2023" s="154"/>
      <c r="K2023" s="154"/>
      <c r="L2023" s="144"/>
      <c r="M2023" s="144"/>
      <c r="N2023" s="144"/>
      <c r="O2023" s="144"/>
      <c r="P2023" s="144"/>
      <c r="Q2023" s="144"/>
      <c r="R2023" s="144"/>
      <c r="S2023" s="42" t="s">
        <v>7757</v>
      </c>
      <c r="T2023" s="26" t="s">
        <v>7758</v>
      </c>
      <c r="U2023" s="144"/>
      <c r="V2023" s="65"/>
      <c r="W2023" s="65"/>
      <c r="X2023" s="65"/>
      <c r="Y2023" s="65"/>
      <c r="Z2023" s="144"/>
      <c r="AA2023" s="49" t="s">
        <v>7759</v>
      </c>
      <c r="AB2023" s="144"/>
      <c r="AC2023" s="59" t="str">
        <f t="shared" si="198"/>
        <v>BUSINESS</v>
      </c>
      <c r="AD2023" s="79" t="str">
        <f t="shared" si="199"/>
        <v>BUSINESS-110</v>
      </c>
      <c r="AE2023" s="79" t="str">
        <f t="shared" si="200"/>
        <v>BUSINESS-110-1</v>
      </c>
      <c r="AF2023" s="27" t="s">
        <v>7759</v>
      </c>
      <c r="AG2023" s="21" t="str">
        <f t="shared" si="201"/>
        <v>110</v>
      </c>
      <c r="AH2023" s="144"/>
      <c r="AI2023" s="59" t="str">
        <f t="shared" si="202"/>
        <v>-</v>
      </c>
      <c r="AJ2023" s="21" t="str">
        <f t="shared" si="203"/>
        <v>-</v>
      </c>
      <c r="AK2023" s="144"/>
      <c r="AL2023" s="154"/>
      <c r="AM2023" s="154"/>
      <c r="AN2023" s="154"/>
      <c r="AO2023" s="154"/>
      <c r="AP2023" s="144"/>
    </row>
    <row r="2024" spans="9:42">
      <c r="I2024" s="144"/>
      <c r="J2024" s="154"/>
      <c r="K2024" s="154"/>
      <c r="L2024" s="144"/>
      <c r="M2024" s="144"/>
      <c r="N2024" s="144"/>
      <c r="O2024" s="144"/>
      <c r="P2024" s="144"/>
      <c r="Q2024" s="144"/>
      <c r="R2024" s="144"/>
      <c r="S2024" s="42" t="s">
        <v>7760</v>
      </c>
      <c r="T2024" s="26" t="s">
        <v>7761</v>
      </c>
      <c r="U2024" s="144"/>
      <c r="V2024" s="65"/>
      <c r="W2024" s="65"/>
      <c r="X2024" s="65"/>
      <c r="Y2024" s="65"/>
      <c r="Z2024" s="144"/>
      <c r="AA2024" s="49" t="s">
        <v>7762</v>
      </c>
      <c r="AB2024" s="144"/>
      <c r="AC2024" s="59" t="str">
        <f t="shared" si="198"/>
        <v>BUSINESS</v>
      </c>
      <c r="AD2024" s="79" t="str">
        <f t="shared" si="199"/>
        <v>BUSINESS-110</v>
      </c>
      <c r="AE2024" s="79" t="str">
        <f t="shared" si="200"/>
        <v>BUSINESS-110-2</v>
      </c>
      <c r="AF2024" s="27" t="s">
        <v>7762</v>
      </c>
      <c r="AG2024" s="21" t="str">
        <f t="shared" si="201"/>
        <v>110</v>
      </c>
      <c r="AH2024" s="144"/>
      <c r="AI2024" s="59" t="str">
        <f t="shared" si="202"/>
        <v>-</v>
      </c>
      <c r="AJ2024" s="21" t="str">
        <f t="shared" si="203"/>
        <v>-</v>
      </c>
      <c r="AK2024" s="144"/>
      <c r="AL2024" s="154"/>
      <c r="AM2024" s="154"/>
      <c r="AN2024" s="154"/>
      <c r="AO2024" s="154"/>
      <c r="AP2024" s="144"/>
    </row>
    <row r="2025" spans="9:42">
      <c r="I2025" s="144"/>
      <c r="J2025" s="154"/>
      <c r="K2025" s="154"/>
      <c r="L2025" s="144"/>
      <c r="M2025" s="144"/>
      <c r="N2025" s="144"/>
      <c r="O2025" s="144"/>
      <c r="P2025" s="144"/>
      <c r="Q2025" s="144"/>
      <c r="R2025" s="144"/>
      <c r="S2025" s="42" t="s">
        <v>7763</v>
      </c>
      <c r="T2025" s="26" t="s">
        <v>7764</v>
      </c>
      <c r="U2025" s="144"/>
      <c r="V2025" s="65"/>
      <c r="W2025" s="65"/>
      <c r="X2025" s="65"/>
      <c r="Y2025" s="65"/>
      <c r="Z2025" s="144"/>
      <c r="AA2025" s="49" t="s">
        <v>7765</v>
      </c>
      <c r="AB2025" s="144"/>
      <c r="AC2025" s="59" t="str">
        <f t="shared" si="198"/>
        <v>BUSINESS</v>
      </c>
      <c r="AD2025" s="79" t="str">
        <f t="shared" si="199"/>
        <v>BUSINESS-110</v>
      </c>
      <c r="AE2025" s="79" t="str">
        <f t="shared" si="200"/>
        <v>BUSINESS-110-3</v>
      </c>
      <c r="AF2025" s="27" t="s">
        <v>7765</v>
      </c>
      <c r="AG2025" s="21" t="str">
        <f t="shared" si="201"/>
        <v>110</v>
      </c>
      <c r="AH2025" s="144"/>
      <c r="AI2025" s="59" t="str">
        <f t="shared" si="202"/>
        <v>-</v>
      </c>
      <c r="AJ2025" s="21" t="str">
        <f t="shared" si="203"/>
        <v>-</v>
      </c>
      <c r="AK2025" s="144"/>
      <c r="AL2025" s="154"/>
      <c r="AM2025" s="154"/>
      <c r="AN2025" s="154"/>
      <c r="AO2025" s="154"/>
      <c r="AP2025" s="144"/>
    </row>
    <row r="2026" spans="9:42">
      <c r="I2026" s="144"/>
      <c r="J2026" s="154"/>
      <c r="K2026" s="154"/>
      <c r="L2026" s="144"/>
      <c r="M2026" s="144"/>
      <c r="N2026" s="144"/>
      <c r="O2026" s="144"/>
      <c r="P2026" s="144"/>
      <c r="Q2026" s="144"/>
      <c r="R2026" s="144"/>
      <c r="S2026" s="42" t="s">
        <v>7766</v>
      </c>
      <c r="T2026" s="26" t="s">
        <v>7767</v>
      </c>
      <c r="U2026" s="144"/>
      <c r="V2026" s="65"/>
      <c r="W2026" s="65"/>
      <c r="X2026" s="65"/>
      <c r="Y2026" s="65"/>
      <c r="Z2026" s="144"/>
      <c r="AA2026" s="49" t="s">
        <v>7768</v>
      </c>
      <c r="AB2026" s="144"/>
      <c r="AC2026" s="59" t="str">
        <f t="shared" si="198"/>
        <v>BUSINESS</v>
      </c>
      <c r="AD2026" s="79" t="str">
        <f t="shared" si="199"/>
        <v>BUSINESS-110</v>
      </c>
      <c r="AE2026" s="79" t="str">
        <f t="shared" si="200"/>
        <v>BUSINESS-110-4</v>
      </c>
      <c r="AF2026" s="27" t="s">
        <v>7768</v>
      </c>
      <c r="AG2026" s="21" t="str">
        <f t="shared" si="201"/>
        <v>110</v>
      </c>
      <c r="AH2026" s="144"/>
      <c r="AI2026" s="59" t="str">
        <f t="shared" si="202"/>
        <v>-</v>
      </c>
      <c r="AJ2026" s="21" t="str">
        <f t="shared" si="203"/>
        <v>-</v>
      </c>
      <c r="AK2026" s="144"/>
      <c r="AL2026" s="154"/>
      <c r="AM2026" s="154"/>
      <c r="AN2026" s="154"/>
      <c r="AO2026" s="154"/>
      <c r="AP2026" s="144"/>
    </row>
    <row r="2027" spans="9:42">
      <c r="I2027" s="144"/>
      <c r="J2027" s="154"/>
      <c r="K2027" s="154"/>
      <c r="L2027" s="144"/>
      <c r="M2027" s="144"/>
      <c r="N2027" s="144"/>
      <c r="O2027" s="144"/>
      <c r="P2027" s="144"/>
      <c r="Q2027" s="144"/>
      <c r="R2027" s="144"/>
      <c r="S2027" s="42" t="s">
        <v>7769</v>
      </c>
      <c r="T2027" s="26" t="s">
        <v>7770</v>
      </c>
      <c r="U2027" s="144"/>
      <c r="V2027" s="65"/>
      <c r="W2027" s="65"/>
      <c r="X2027" s="65"/>
      <c r="Y2027" s="65"/>
      <c r="Z2027" s="144"/>
      <c r="AA2027" s="49" t="s">
        <v>7771</v>
      </c>
      <c r="AB2027" s="144"/>
      <c r="AC2027" s="59" t="str">
        <f t="shared" si="198"/>
        <v>BUSINESS</v>
      </c>
      <c r="AD2027" s="79" t="str">
        <f t="shared" si="199"/>
        <v>BUSINESS-110</v>
      </c>
      <c r="AE2027" s="79" t="str">
        <f t="shared" si="200"/>
        <v>BUSINESS-110-5</v>
      </c>
      <c r="AF2027" s="27" t="s">
        <v>7771</v>
      </c>
      <c r="AG2027" s="21" t="str">
        <f t="shared" si="201"/>
        <v>110</v>
      </c>
      <c r="AH2027" s="144"/>
      <c r="AI2027" s="59" t="str">
        <f t="shared" si="202"/>
        <v>-</v>
      </c>
      <c r="AJ2027" s="21" t="str">
        <f t="shared" si="203"/>
        <v>-</v>
      </c>
      <c r="AK2027" s="144"/>
      <c r="AL2027" s="154"/>
      <c r="AM2027" s="154"/>
      <c r="AN2027" s="154"/>
      <c r="AO2027" s="154"/>
      <c r="AP2027" s="144"/>
    </row>
    <row r="2028" spans="9:42">
      <c r="I2028" s="144"/>
      <c r="J2028" s="154"/>
      <c r="K2028" s="154"/>
      <c r="L2028" s="144"/>
      <c r="M2028" s="144"/>
      <c r="N2028" s="144"/>
      <c r="O2028" s="144"/>
      <c r="P2028" s="144"/>
      <c r="Q2028" s="144"/>
      <c r="R2028" s="144"/>
      <c r="S2028" s="42" t="s">
        <v>7772</v>
      </c>
      <c r="T2028" s="26" t="s">
        <v>7773</v>
      </c>
      <c r="U2028" s="144"/>
      <c r="V2028" s="65"/>
      <c r="W2028" s="65"/>
      <c r="X2028" s="65"/>
      <c r="Y2028" s="65"/>
      <c r="Z2028" s="144"/>
      <c r="AA2028" s="49" t="s">
        <v>7774</v>
      </c>
      <c r="AB2028" s="144"/>
      <c r="AC2028" s="59" t="str">
        <f t="shared" si="198"/>
        <v>BUSINESS</v>
      </c>
      <c r="AD2028" s="79" t="str">
        <f t="shared" si="199"/>
        <v>BUSINESS-110</v>
      </c>
      <c r="AE2028" s="79" t="str">
        <f t="shared" si="200"/>
        <v>BUSINESS-110-6</v>
      </c>
      <c r="AF2028" s="27" t="s">
        <v>7774</v>
      </c>
      <c r="AG2028" s="21" t="str">
        <f t="shared" si="201"/>
        <v>110</v>
      </c>
      <c r="AH2028" s="144"/>
      <c r="AI2028" s="59" t="str">
        <f t="shared" si="202"/>
        <v>-</v>
      </c>
      <c r="AJ2028" s="21" t="str">
        <f t="shared" si="203"/>
        <v>-</v>
      </c>
      <c r="AK2028" s="144"/>
      <c r="AL2028" s="154"/>
      <c r="AM2028" s="154"/>
      <c r="AN2028" s="154"/>
      <c r="AO2028" s="154"/>
      <c r="AP2028" s="144"/>
    </row>
    <row r="2029" spans="9:42">
      <c r="I2029" s="144"/>
      <c r="J2029" s="154"/>
      <c r="K2029" s="154"/>
      <c r="L2029" s="144"/>
      <c r="M2029" s="144"/>
      <c r="N2029" s="144"/>
      <c r="O2029" s="144"/>
      <c r="P2029" s="144"/>
      <c r="Q2029" s="144"/>
      <c r="R2029" s="144"/>
      <c r="S2029" s="42" t="s">
        <v>7775</v>
      </c>
      <c r="T2029" s="26" t="s">
        <v>7776</v>
      </c>
      <c r="U2029" s="144"/>
      <c r="V2029" s="65"/>
      <c r="W2029" s="65"/>
      <c r="X2029" s="65"/>
      <c r="Y2029" s="65"/>
      <c r="Z2029" s="144"/>
      <c r="AA2029" s="49" t="s">
        <v>7777</v>
      </c>
      <c r="AB2029" s="144"/>
      <c r="AC2029" s="59" t="str">
        <f t="shared" si="198"/>
        <v>BUSINESS</v>
      </c>
      <c r="AD2029" s="79" t="str">
        <f t="shared" si="199"/>
        <v>BUSINESS-110</v>
      </c>
      <c r="AE2029" s="79" t="str">
        <f t="shared" si="200"/>
        <v>BUSINESS-110-7</v>
      </c>
      <c r="AF2029" s="27" t="s">
        <v>7777</v>
      </c>
      <c r="AG2029" s="21" t="str">
        <f t="shared" si="201"/>
        <v>110</v>
      </c>
      <c r="AH2029" s="144"/>
      <c r="AI2029" s="59" t="str">
        <f t="shared" si="202"/>
        <v>-</v>
      </c>
      <c r="AJ2029" s="21" t="str">
        <f t="shared" si="203"/>
        <v>-</v>
      </c>
      <c r="AK2029" s="144"/>
      <c r="AL2029" s="154"/>
      <c r="AM2029" s="154"/>
      <c r="AN2029" s="154"/>
      <c r="AO2029" s="154"/>
      <c r="AP2029" s="144"/>
    </row>
    <row r="2030" spans="9:42">
      <c r="I2030" s="144"/>
      <c r="J2030" s="154"/>
      <c r="K2030" s="154"/>
      <c r="L2030" s="144"/>
      <c r="M2030" s="144"/>
      <c r="N2030" s="144"/>
      <c r="O2030" s="144"/>
      <c r="P2030" s="144"/>
      <c r="Q2030" s="144"/>
      <c r="R2030" s="144"/>
      <c r="S2030" s="42" t="s">
        <v>7778</v>
      </c>
      <c r="T2030" s="26" t="s">
        <v>7779</v>
      </c>
      <c r="U2030" s="144"/>
      <c r="V2030" s="65"/>
      <c r="W2030" s="65"/>
      <c r="X2030" s="65"/>
      <c r="Y2030" s="65"/>
      <c r="Z2030" s="144"/>
      <c r="AA2030" s="49" t="s">
        <v>7780</v>
      </c>
      <c r="AB2030" s="144"/>
      <c r="AC2030" s="59" t="str">
        <f t="shared" si="198"/>
        <v>BUSINESS</v>
      </c>
      <c r="AD2030" s="79" t="str">
        <f t="shared" si="199"/>
        <v>BUSINESS-110</v>
      </c>
      <c r="AE2030" s="79" t="str">
        <f t="shared" si="200"/>
        <v>BUSINESS-110-8</v>
      </c>
      <c r="AF2030" s="27" t="s">
        <v>7780</v>
      </c>
      <c r="AG2030" s="21" t="str">
        <f t="shared" si="201"/>
        <v>110</v>
      </c>
      <c r="AH2030" s="144"/>
      <c r="AI2030" s="59" t="str">
        <f t="shared" si="202"/>
        <v>-</v>
      </c>
      <c r="AJ2030" s="21" t="str">
        <f t="shared" si="203"/>
        <v>-</v>
      </c>
      <c r="AK2030" s="144"/>
      <c r="AL2030" s="154"/>
      <c r="AM2030" s="154"/>
      <c r="AN2030" s="154"/>
      <c r="AO2030" s="154"/>
      <c r="AP2030" s="144"/>
    </row>
    <row r="2031" spans="9:42">
      <c r="I2031" s="144"/>
      <c r="J2031" s="154"/>
      <c r="K2031" s="154"/>
      <c r="L2031" s="144"/>
      <c r="M2031" s="144"/>
      <c r="N2031" s="144"/>
      <c r="O2031" s="144"/>
      <c r="P2031" s="144"/>
      <c r="Q2031" s="144"/>
      <c r="R2031" s="144"/>
      <c r="S2031" s="42" t="s">
        <v>7781</v>
      </c>
      <c r="T2031" s="26" t="s">
        <v>7761</v>
      </c>
      <c r="U2031" s="144"/>
      <c r="V2031" s="65"/>
      <c r="W2031" s="65"/>
      <c r="X2031" s="65"/>
      <c r="Y2031" s="65"/>
      <c r="Z2031" s="144"/>
      <c r="AA2031" s="49" t="s">
        <v>7782</v>
      </c>
      <c r="AB2031" s="144"/>
      <c r="AC2031" s="59" t="str">
        <f t="shared" si="198"/>
        <v>BUSINESS</v>
      </c>
      <c r="AD2031" s="79" t="str">
        <f t="shared" si="199"/>
        <v>BUSINESS-110</v>
      </c>
      <c r="AE2031" s="79" t="str">
        <f t="shared" si="200"/>
        <v>BUSINESS-110-9</v>
      </c>
      <c r="AF2031" s="27" t="s">
        <v>7782</v>
      </c>
      <c r="AG2031" s="21" t="str">
        <f t="shared" si="201"/>
        <v>110</v>
      </c>
      <c r="AH2031" s="144"/>
      <c r="AI2031" s="59" t="str">
        <f t="shared" si="202"/>
        <v>-</v>
      </c>
      <c r="AJ2031" s="21" t="str">
        <f t="shared" si="203"/>
        <v>-</v>
      </c>
      <c r="AK2031" s="144"/>
      <c r="AL2031" s="154"/>
      <c r="AM2031" s="154"/>
      <c r="AN2031" s="154"/>
      <c r="AO2031" s="154"/>
      <c r="AP2031" s="144"/>
    </row>
    <row r="2032" spans="9:42">
      <c r="I2032" s="144"/>
      <c r="J2032" s="154"/>
      <c r="K2032" s="154"/>
      <c r="L2032" s="144"/>
      <c r="M2032" s="144"/>
      <c r="N2032" s="144"/>
      <c r="O2032" s="144"/>
      <c r="P2032" s="144"/>
      <c r="Q2032" s="144"/>
      <c r="R2032" s="144"/>
      <c r="S2032" s="42" t="s">
        <v>7783</v>
      </c>
      <c r="T2032" s="26" t="s">
        <v>7784</v>
      </c>
      <c r="U2032" s="144"/>
      <c r="V2032" s="65"/>
      <c r="W2032" s="65"/>
      <c r="X2032" s="65"/>
      <c r="Y2032" s="65"/>
      <c r="Z2032" s="144"/>
      <c r="AA2032" s="49" t="s">
        <v>7785</v>
      </c>
      <c r="AB2032" s="144"/>
      <c r="AC2032" s="59" t="str">
        <f t="shared" si="198"/>
        <v>BUSINESS</v>
      </c>
      <c r="AD2032" s="79" t="str">
        <f t="shared" si="199"/>
        <v>BUSINESS-110</v>
      </c>
      <c r="AE2032" s="79" t="str">
        <f t="shared" si="200"/>
        <v>BUSINESS-110-10</v>
      </c>
      <c r="AF2032" s="27" t="s">
        <v>7785</v>
      </c>
      <c r="AG2032" s="21" t="str">
        <f t="shared" si="201"/>
        <v>110</v>
      </c>
      <c r="AH2032" s="144"/>
      <c r="AI2032" s="59" t="str">
        <f t="shared" si="202"/>
        <v>-</v>
      </c>
      <c r="AJ2032" s="21" t="str">
        <f t="shared" si="203"/>
        <v>-</v>
      </c>
      <c r="AK2032" s="144"/>
      <c r="AL2032" s="154"/>
      <c r="AM2032" s="154"/>
      <c r="AN2032" s="154"/>
      <c r="AO2032" s="154"/>
      <c r="AP2032" s="144"/>
    </row>
    <row r="2033" spans="9:42">
      <c r="I2033" s="144"/>
      <c r="J2033" s="154"/>
      <c r="K2033" s="154"/>
      <c r="L2033" s="144"/>
      <c r="M2033" s="144"/>
      <c r="N2033" s="144"/>
      <c r="O2033" s="144"/>
      <c r="P2033" s="144"/>
      <c r="Q2033" s="144"/>
      <c r="R2033" s="144"/>
      <c r="S2033" s="42" t="s">
        <v>7786</v>
      </c>
      <c r="T2033" s="26" t="s">
        <v>7787</v>
      </c>
      <c r="U2033" s="144"/>
      <c r="V2033" s="65"/>
      <c r="W2033" s="65"/>
      <c r="X2033" s="65"/>
      <c r="Y2033" s="65"/>
      <c r="Z2033" s="144"/>
      <c r="AA2033" s="49" t="s">
        <v>7788</v>
      </c>
      <c r="AB2033" s="144"/>
      <c r="AC2033" s="59" t="str">
        <f t="shared" si="198"/>
        <v>BUSINESS</v>
      </c>
      <c r="AD2033" s="79" t="str">
        <f t="shared" si="199"/>
        <v>BUSINESS-110</v>
      </c>
      <c r="AE2033" s="79" t="str">
        <f t="shared" si="200"/>
        <v>BUSINESS-110-11</v>
      </c>
      <c r="AF2033" s="27" t="s">
        <v>7788</v>
      </c>
      <c r="AG2033" s="21" t="str">
        <f t="shared" si="201"/>
        <v>110</v>
      </c>
      <c r="AH2033" s="144"/>
      <c r="AI2033" s="59" t="str">
        <f t="shared" si="202"/>
        <v>-</v>
      </c>
      <c r="AJ2033" s="21" t="str">
        <f t="shared" si="203"/>
        <v>-</v>
      </c>
      <c r="AK2033" s="144"/>
      <c r="AL2033" s="154"/>
      <c r="AM2033" s="154"/>
      <c r="AN2033" s="154"/>
      <c r="AO2033" s="154"/>
      <c r="AP2033" s="144"/>
    </row>
    <row r="2034" spans="9:42">
      <c r="I2034" s="144"/>
      <c r="J2034" s="154"/>
      <c r="K2034" s="154"/>
      <c r="L2034" s="144"/>
      <c r="M2034" s="144"/>
      <c r="N2034" s="144"/>
      <c r="O2034" s="144"/>
      <c r="P2034" s="144"/>
      <c r="Q2034" s="144"/>
      <c r="R2034" s="144"/>
      <c r="S2034" s="42" t="s">
        <v>7789</v>
      </c>
      <c r="T2034" s="26" t="s">
        <v>7790</v>
      </c>
      <c r="U2034" s="144"/>
      <c r="V2034" s="65"/>
      <c r="W2034" s="65"/>
      <c r="X2034" s="65"/>
      <c r="Y2034" s="65"/>
      <c r="Z2034" s="144"/>
      <c r="AA2034" s="49" t="s">
        <v>7791</v>
      </c>
      <c r="AB2034" s="144"/>
      <c r="AC2034" s="59" t="str">
        <f t="shared" si="198"/>
        <v>ENGINEERING</v>
      </c>
      <c r="AD2034" s="79" t="str">
        <f t="shared" si="199"/>
        <v>ENGINEERING-110</v>
      </c>
      <c r="AE2034" s="79" t="str">
        <f t="shared" si="200"/>
        <v>ENGINEERING-110-1</v>
      </c>
      <c r="AF2034" s="27" t="s">
        <v>7791</v>
      </c>
      <c r="AG2034" s="21" t="str">
        <f t="shared" si="201"/>
        <v>110</v>
      </c>
      <c r="AH2034" s="144"/>
      <c r="AI2034" s="59" t="str">
        <f t="shared" si="202"/>
        <v>-</v>
      </c>
      <c r="AJ2034" s="21" t="str">
        <f t="shared" si="203"/>
        <v>-</v>
      </c>
      <c r="AK2034" s="144"/>
      <c r="AL2034" s="154"/>
      <c r="AM2034" s="154"/>
      <c r="AN2034" s="154"/>
      <c r="AO2034" s="154"/>
      <c r="AP2034" s="144"/>
    </row>
    <row r="2035" spans="9:42">
      <c r="I2035" s="144"/>
      <c r="J2035" s="154"/>
      <c r="K2035" s="154"/>
      <c r="L2035" s="144"/>
      <c r="M2035" s="144"/>
      <c r="N2035" s="144"/>
      <c r="O2035" s="144"/>
      <c r="P2035" s="144"/>
      <c r="Q2035" s="144"/>
      <c r="R2035" s="144"/>
      <c r="S2035" s="42" t="s">
        <v>7792</v>
      </c>
      <c r="T2035" s="26" t="s">
        <v>7793</v>
      </c>
      <c r="U2035" s="144"/>
      <c r="V2035" s="65"/>
      <c r="W2035" s="65"/>
      <c r="X2035" s="65"/>
      <c r="Y2035" s="65"/>
      <c r="Z2035" s="144"/>
      <c r="AA2035" s="49" t="s">
        <v>7794</v>
      </c>
      <c r="AB2035" s="144"/>
      <c r="AC2035" s="59" t="str">
        <f t="shared" si="198"/>
        <v>ENGINEERING</v>
      </c>
      <c r="AD2035" s="79" t="str">
        <f t="shared" si="199"/>
        <v>ENGINEERING-110</v>
      </c>
      <c r="AE2035" s="79" t="str">
        <f t="shared" si="200"/>
        <v>ENGINEERING-110-2</v>
      </c>
      <c r="AF2035" s="27" t="s">
        <v>7794</v>
      </c>
      <c r="AG2035" s="21" t="str">
        <f t="shared" si="201"/>
        <v>110</v>
      </c>
      <c r="AH2035" s="144"/>
      <c r="AI2035" s="59" t="str">
        <f t="shared" si="202"/>
        <v>-</v>
      </c>
      <c r="AJ2035" s="21" t="str">
        <f t="shared" si="203"/>
        <v>-</v>
      </c>
      <c r="AK2035" s="144"/>
      <c r="AL2035" s="154"/>
      <c r="AM2035" s="154"/>
      <c r="AN2035" s="154"/>
      <c r="AO2035" s="154"/>
      <c r="AP2035" s="144"/>
    </row>
    <row r="2036" spans="9:42">
      <c r="I2036" s="144"/>
      <c r="J2036" s="154"/>
      <c r="K2036" s="154"/>
      <c r="L2036" s="144"/>
      <c r="M2036" s="144"/>
      <c r="N2036" s="144"/>
      <c r="O2036" s="144"/>
      <c r="P2036" s="144"/>
      <c r="Q2036" s="144"/>
      <c r="R2036" s="144"/>
      <c r="S2036" s="42" t="s">
        <v>7795</v>
      </c>
      <c r="T2036" s="26" t="s">
        <v>7796</v>
      </c>
      <c r="U2036" s="144"/>
      <c r="V2036" s="65"/>
      <c r="W2036" s="65"/>
      <c r="X2036" s="65"/>
      <c r="Y2036" s="65"/>
      <c r="Z2036" s="144"/>
      <c r="AA2036" s="49" t="s">
        <v>7797</v>
      </c>
      <c r="AB2036" s="144"/>
      <c r="AC2036" s="59" t="str">
        <f t="shared" si="198"/>
        <v>ENGINEERING</v>
      </c>
      <c r="AD2036" s="79" t="str">
        <f t="shared" si="199"/>
        <v>ENGINEERING-110</v>
      </c>
      <c r="AE2036" s="79" t="str">
        <f t="shared" si="200"/>
        <v>ENGINEERING-110-3</v>
      </c>
      <c r="AF2036" s="27" t="s">
        <v>7797</v>
      </c>
      <c r="AG2036" s="21" t="str">
        <f t="shared" si="201"/>
        <v>110</v>
      </c>
      <c r="AH2036" s="144"/>
      <c r="AI2036" s="59" t="str">
        <f t="shared" si="202"/>
        <v>-</v>
      </c>
      <c r="AJ2036" s="21" t="str">
        <f t="shared" si="203"/>
        <v>-</v>
      </c>
      <c r="AK2036" s="144"/>
      <c r="AL2036" s="154"/>
      <c r="AM2036" s="154"/>
      <c r="AN2036" s="154"/>
      <c r="AO2036" s="154"/>
      <c r="AP2036" s="144"/>
    </row>
    <row r="2037" spans="9:42">
      <c r="I2037" s="144"/>
      <c r="J2037" s="154"/>
      <c r="K2037" s="154"/>
      <c r="L2037" s="144"/>
      <c r="M2037" s="144"/>
      <c r="N2037" s="144"/>
      <c r="O2037" s="144"/>
      <c r="P2037" s="144"/>
      <c r="Q2037" s="144"/>
      <c r="R2037" s="144"/>
      <c r="S2037" s="42" t="s">
        <v>7798</v>
      </c>
      <c r="T2037" s="26" t="s">
        <v>7799</v>
      </c>
      <c r="U2037" s="144"/>
      <c r="V2037" s="65"/>
      <c r="W2037" s="65"/>
      <c r="X2037" s="65"/>
      <c r="Y2037" s="65"/>
      <c r="Z2037" s="144"/>
      <c r="AA2037" s="49" t="s">
        <v>7800</v>
      </c>
      <c r="AB2037" s="144"/>
      <c r="AC2037" s="59" t="str">
        <f t="shared" si="198"/>
        <v>ENGINEERING</v>
      </c>
      <c r="AD2037" s="79" t="str">
        <f t="shared" si="199"/>
        <v>ENGINEERING-110</v>
      </c>
      <c r="AE2037" s="79" t="str">
        <f t="shared" si="200"/>
        <v>ENGINEERING-110-4</v>
      </c>
      <c r="AF2037" s="27" t="s">
        <v>7800</v>
      </c>
      <c r="AG2037" s="21" t="str">
        <f t="shared" si="201"/>
        <v>110</v>
      </c>
      <c r="AH2037" s="144"/>
      <c r="AI2037" s="59" t="str">
        <f t="shared" si="202"/>
        <v>-</v>
      </c>
      <c r="AJ2037" s="21" t="str">
        <f t="shared" si="203"/>
        <v>-</v>
      </c>
      <c r="AK2037" s="144"/>
      <c r="AL2037" s="154"/>
      <c r="AM2037" s="154"/>
      <c r="AN2037" s="154"/>
      <c r="AO2037" s="154"/>
      <c r="AP2037" s="144"/>
    </row>
    <row r="2038" spans="9:42">
      <c r="I2038" s="144"/>
      <c r="J2038" s="154"/>
      <c r="K2038" s="154"/>
      <c r="L2038" s="144"/>
      <c r="M2038" s="144"/>
      <c r="N2038" s="144"/>
      <c r="O2038" s="144"/>
      <c r="P2038" s="144"/>
      <c r="Q2038" s="144"/>
      <c r="R2038" s="144"/>
      <c r="S2038" s="42" t="s">
        <v>7801</v>
      </c>
      <c r="T2038" s="26" t="s">
        <v>7802</v>
      </c>
      <c r="U2038" s="144"/>
      <c r="V2038" s="65"/>
      <c r="W2038" s="65"/>
      <c r="X2038" s="65"/>
      <c r="Y2038" s="65"/>
      <c r="Z2038" s="144"/>
      <c r="AA2038" s="49" t="s">
        <v>7803</v>
      </c>
      <c r="AB2038" s="144"/>
      <c r="AC2038" s="59" t="str">
        <f t="shared" si="198"/>
        <v>ENGINEERING</v>
      </c>
      <c r="AD2038" s="79" t="str">
        <f t="shared" si="199"/>
        <v>ENGINEERING-110</v>
      </c>
      <c r="AE2038" s="79" t="str">
        <f t="shared" si="200"/>
        <v>ENGINEERING-110-5</v>
      </c>
      <c r="AF2038" s="27" t="s">
        <v>7803</v>
      </c>
      <c r="AG2038" s="21" t="str">
        <f t="shared" si="201"/>
        <v>110</v>
      </c>
      <c r="AH2038" s="144"/>
      <c r="AI2038" s="59" t="str">
        <f t="shared" si="202"/>
        <v>-</v>
      </c>
      <c r="AJ2038" s="21" t="str">
        <f t="shared" si="203"/>
        <v>-</v>
      </c>
      <c r="AK2038" s="144"/>
      <c r="AL2038" s="154"/>
      <c r="AM2038" s="154"/>
      <c r="AN2038" s="154"/>
      <c r="AO2038" s="154"/>
      <c r="AP2038" s="144"/>
    </row>
    <row r="2039" spans="9:42">
      <c r="I2039" s="144"/>
      <c r="J2039" s="154"/>
      <c r="K2039" s="154"/>
      <c r="L2039" s="144"/>
      <c r="M2039" s="144"/>
      <c r="N2039" s="144"/>
      <c r="O2039" s="144"/>
      <c r="P2039" s="144"/>
      <c r="Q2039" s="144"/>
      <c r="R2039" s="144"/>
      <c r="S2039" s="42" t="s">
        <v>7804</v>
      </c>
      <c r="T2039" s="26" t="s">
        <v>7805</v>
      </c>
      <c r="U2039" s="144"/>
      <c r="V2039" s="65"/>
      <c r="W2039" s="65"/>
      <c r="X2039" s="65"/>
      <c r="Y2039" s="65"/>
      <c r="Z2039" s="144"/>
      <c r="AA2039" s="49" t="s">
        <v>7806</v>
      </c>
      <c r="AB2039" s="144"/>
      <c r="AC2039" s="59" t="str">
        <f t="shared" si="198"/>
        <v>ENGINEERING</v>
      </c>
      <c r="AD2039" s="79" t="str">
        <f t="shared" si="199"/>
        <v>ENGINEERING-110</v>
      </c>
      <c r="AE2039" s="79" t="str">
        <f t="shared" si="200"/>
        <v>ENGINEERING-110-6</v>
      </c>
      <c r="AF2039" s="27" t="s">
        <v>7806</v>
      </c>
      <c r="AG2039" s="21" t="str">
        <f t="shared" si="201"/>
        <v>110</v>
      </c>
      <c r="AH2039" s="144"/>
      <c r="AI2039" s="59" t="str">
        <f t="shared" si="202"/>
        <v>-</v>
      </c>
      <c r="AJ2039" s="21" t="str">
        <f t="shared" si="203"/>
        <v>-</v>
      </c>
      <c r="AK2039" s="144"/>
      <c r="AL2039" s="154"/>
      <c r="AM2039" s="154"/>
      <c r="AN2039" s="154"/>
      <c r="AO2039" s="154"/>
      <c r="AP2039" s="144"/>
    </row>
    <row r="2040" spans="9:42">
      <c r="I2040" s="144"/>
      <c r="J2040" s="154"/>
      <c r="K2040" s="154"/>
      <c r="L2040" s="144"/>
      <c r="M2040" s="144"/>
      <c r="N2040" s="144"/>
      <c r="O2040" s="144"/>
      <c r="P2040" s="144"/>
      <c r="Q2040" s="144"/>
      <c r="R2040" s="144"/>
      <c r="S2040" s="42" t="s">
        <v>7807</v>
      </c>
      <c r="T2040" s="26" t="s">
        <v>7808</v>
      </c>
      <c r="U2040" s="144"/>
      <c r="V2040" s="65"/>
      <c r="W2040" s="65"/>
      <c r="X2040" s="65"/>
      <c r="Y2040" s="65"/>
      <c r="Z2040" s="144"/>
      <c r="AA2040" s="49" t="s">
        <v>7809</v>
      </c>
      <c r="AB2040" s="144"/>
      <c r="AC2040" s="59" t="str">
        <f t="shared" si="198"/>
        <v>ENGINEERING</v>
      </c>
      <c r="AD2040" s="79" t="str">
        <f t="shared" si="199"/>
        <v>ENGINEERING-110</v>
      </c>
      <c r="AE2040" s="79" t="str">
        <f t="shared" si="200"/>
        <v>ENGINEERING-110-7</v>
      </c>
      <c r="AF2040" s="27" t="s">
        <v>7809</v>
      </c>
      <c r="AG2040" s="21" t="str">
        <f t="shared" si="201"/>
        <v>110</v>
      </c>
      <c r="AH2040" s="144"/>
      <c r="AI2040" s="59" t="str">
        <f t="shared" si="202"/>
        <v>-</v>
      </c>
      <c r="AJ2040" s="21" t="str">
        <f t="shared" si="203"/>
        <v>-</v>
      </c>
      <c r="AK2040" s="144"/>
      <c r="AL2040" s="154"/>
      <c r="AM2040" s="154"/>
      <c r="AN2040" s="154"/>
      <c r="AO2040" s="154"/>
      <c r="AP2040" s="144"/>
    </row>
    <row r="2041" spans="9:42">
      <c r="I2041" s="144"/>
      <c r="J2041" s="154"/>
      <c r="K2041" s="154"/>
      <c r="L2041" s="144"/>
      <c r="M2041" s="144"/>
      <c r="N2041" s="144"/>
      <c r="O2041" s="144"/>
      <c r="P2041" s="144"/>
      <c r="Q2041" s="144"/>
      <c r="R2041" s="144"/>
      <c r="S2041" s="42" t="s">
        <v>7810</v>
      </c>
      <c r="T2041" s="26" t="s">
        <v>7811</v>
      </c>
      <c r="U2041" s="144"/>
      <c r="V2041" s="65"/>
      <c r="W2041" s="65"/>
      <c r="X2041" s="65"/>
      <c r="Y2041" s="65"/>
      <c r="Z2041" s="144"/>
      <c r="AA2041" s="49" t="s">
        <v>7812</v>
      </c>
      <c r="AB2041" s="144"/>
      <c r="AC2041" s="59" t="str">
        <f t="shared" si="198"/>
        <v>ENGINEERING</v>
      </c>
      <c r="AD2041" s="79" t="str">
        <f t="shared" si="199"/>
        <v>ENGINEERING-110</v>
      </c>
      <c r="AE2041" s="79" t="str">
        <f t="shared" si="200"/>
        <v>ENGINEERING-110-8</v>
      </c>
      <c r="AF2041" s="27" t="s">
        <v>7812</v>
      </c>
      <c r="AG2041" s="21" t="str">
        <f t="shared" si="201"/>
        <v>110</v>
      </c>
      <c r="AH2041" s="144"/>
      <c r="AI2041" s="59" t="str">
        <f t="shared" si="202"/>
        <v>-</v>
      </c>
      <c r="AJ2041" s="21" t="str">
        <f t="shared" si="203"/>
        <v>-</v>
      </c>
      <c r="AK2041" s="144"/>
      <c r="AL2041" s="154"/>
      <c r="AM2041" s="154"/>
      <c r="AN2041" s="154"/>
      <c r="AO2041" s="154"/>
      <c r="AP2041" s="144"/>
    </row>
    <row r="2042" spans="9:42">
      <c r="I2042" s="144"/>
      <c r="J2042" s="154"/>
      <c r="K2042" s="154"/>
      <c r="L2042" s="144"/>
      <c r="M2042" s="144"/>
      <c r="N2042" s="144"/>
      <c r="O2042" s="144"/>
      <c r="P2042" s="144"/>
      <c r="Q2042" s="144"/>
      <c r="R2042" s="144"/>
      <c r="S2042" s="42" t="s">
        <v>7813</v>
      </c>
      <c r="T2042" s="26" t="s">
        <v>7814</v>
      </c>
      <c r="U2042" s="144"/>
      <c r="V2042" s="65"/>
      <c r="W2042" s="65"/>
      <c r="X2042" s="65"/>
      <c r="Y2042" s="65"/>
      <c r="Z2042" s="144"/>
      <c r="AA2042" s="49" t="s">
        <v>7815</v>
      </c>
      <c r="AB2042" s="144"/>
      <c r="AC2042" s="59" t="str">
        <f t="shared" si="198"/>
        <v>ENGINEERING</v>
      </c>
      <c r="AD2042" s="79" t="str">
        <f t="shared" si="199"/>
        <v>ENGINEERING-110</v>
      </c>
      <c r="AE2042" s="79" t="str">
        <f t="shared" si="200"/>
        <v>ENGINEERING-110-9</v>
      </c>
      <c r="AF2042" s="27" t="s">
        <v>7815</v>
      </c>
      <c r="AG2042" s="21" t="str">
        <f t="shared" si="201"/>
        <v>110</v>
      </c>
      <c r="AH2042" s="144"/>
      <c r="AI2042" s="59" t="str">
        <f t="shared" si="202"/>
        <v>-</v>
      </c>
      <c r="AJ2042" s="21" t="str">
        <f t="shared" si="203"/>
        <v>-</v>
      </c>
      <c r="AK2042" s="144"/>
      <c r="AL2042" s="154"/>
      <c r="AM2042" s="154"/>
      <c r="AN2042" s="154"/>
      <c r="AO2042" s="154"/>
      <c r="AP2042" s="144"/>
    </row>
    <row r="2043" spans="9:42">
      <c r="I2043" s="144"/>
      <c r="J2043" s="154"/>
      <c r="K2043" s="154"/>
      <c r="L2043" s="144"/>
      <c r="M2043" s="144"/>
      <c r="N2043" s="144"/>
      <c r="O2043" s="144"/>
      <c r="P2043" s="144"/>
      <c r="Q2043" s="144"/>
      <c r="R2043" s="144"/>
      <c r="S2043" s="42" t="s">
        <v>7816</v>
      </c>
      <c r="T2043" s="26" t="s">
        <v>7817</v>
      </c>
      <c r="U2043" s="144"/>
      <c r="V2043" s="65"/>
      <c r="W2043" s="65"/>
      <c r="X2043" s="65"/>
      <c r="Y2043" s="65"/>
      <c r="Z2043" s="144"/>
      <c r="AA2043" s="49" t="s">
        <v>7818</v>
      </c>
      <c r="AB2043" s="144"/>
      <c r="AC2043" s="59" t="str">
        <f t="shared" si="198"/>
        <v>ENGINEERING</v>
      </c>
      <c r="AD2043" s="79" t="str">
        <f t="shared" si="199"/>
        <v>ENGINEERING-110</v>
      </c>
      <c r="AE2043" s="79" t="str">
        <f t="shared" si="200"/>
        <v>ENGINEERING-110-10</v>
      </c>
      <c r="AF2043" s="27" t="s">
        <v>7818</v>
      </c>
      <c r="AG2043" s="21" t="str">
        <f t="shared" si="201"/>
        <v>110</v>
      </c>
      <c r="AH2043" s="144"/>
      <c r="AI2043" s="59" t="str">
        <f t="shared" si="202"/>
        <v>-</v>
      </c>
      <c r="AJ2043" s="21" t="str">
        <f t="shared" si="203"/>
        <v>-</v>
      </c>
      <c r="AK2043" s="144"/>
      <c r="AL2043" s="154"/>
      <c r="AM2043" s="154"/>
      <c r="AN2043" s="154"/>
      <c r="AO2043" s="154"/>
      <c r="AP2043" s="144"/>
    </row>
    <row r="2044" spans="9:42">
      <c r="I2044" s="144"/>
      <c r="J2044" s="154"/>
      <c r="K2044" s="154"/>
      <c r="L2044" s="144"/>
      <c r="M2044" s="144"/>
      <c r="N2044" s="144"/>
      <c r="O2044" s="144"/>
      <c r="P2044" s="144"/>
      <c r="Q2044" s="144"/>
      <c r="R2044" s="144"/>
      <c r="S2044" s="42" t="s">
        <v>7819</v>
      </c>
      <c r="T2044" s="26" t="s">
        <v>7820</v>
      </c>
      <c r="U2044" s="144"/>
      <c r="V2044" s="65"/>
      <c r="W2044" s="65"/>
      <c r="X2044" s="65"/>
      <c r="Y2044" s="65"/>
      <c r="Z2044" s="144"/>
      <c r="AA2044" s="49" t="s">
        <v>7821</v>
      </c>
      <c r="AB2044" s="144"/>
      <c r="AC2044" s="59" t="str">
        <f t="shared" si="198"/>
        <v>ENGINEERING</v>
      </c>
      <c r="AD2044" s="79" t="str">
        <f t="shared" si="199"/>
        <v>ENGINEERING-110</v>
      </c>
      <c r="AE2044" s="79" t="str">
        <f t="shared" si="200"/>
        <v>ENGINEERING-110-11</v>
      </c>
      <c r="AF2044" s="27" t="s">
        <v>7821</v>
      </c>
      <c r="AG2044" s="21" t="str">
        <f t="shared" si="201"/>
        <v>110</v>
      </c>
      <c r="AH2044" s="144"/>
      <c r="AI2044" s="59" t="str">
        <f t="shared" si="202"/>
        <v>-</v>
      </c>
      <c r="AJ2044" s="21" t="str">
        <f t="shared" si="203"/>
        <v>-</v>
      </c>
      <c r="AK2044" s="144"/>
      <c r="AL2044" s="154"/>
      <c r="AM2044" s="154"/>
      <c r="AN2044" s="154"/>
      <c r="AO2044" s="154"/>
      <c r="AP2044" s="144"/>
    </row>
    <row r="2045" spans="9:42">
      <c r="I2045" s="144"/>
      <c r="J2045" s="154"/>
      <c r="K2045" s="154"/>
      <c r="L2045" s="144"/>
      <c r="M2045" s="144"/>
      <c r="N2045" s="144"/>
      <c r="O2045" s="144"/>
      <c r="P2045" s="144"/>
      <c r="Q2045" s="144"/>
      <c r="R2045" s="144"/>
      <c r="S2045" s="42" t="s">
        <v>7822</v>
      </c>
      <c r="T2045" s="26" t="s">
        <v>7823</v>
      </c>
      <c r="U2045" s="144"/>
      <c r="V2045" s="65"/>
      <c r="W2045" s="65"/>
      <c r="X2045" s="65"/>
      <c r="Y2045" s="65"/>
      <c r="Z2045" s="144"/>
      <c r="AA2045" s="49" t="s">
        <v>7824</v>
      </c>
      <c r="AB2045" s="144"/>
      <c r="AC2045" s="59" t="str">
        <f t="shared" si="198"/>
        <v>ENGINEERING</v>
      </c>
      <c r="AD2045" s="79" t="str">
        <f t="shared" si="199"/>
        <v>ENGINEERING-110</v>
      </c>
      <c r="AE2045" s="79" t="str">
        <f t="shared" si="200"/>
        <v>ENGINEERING-110-12</v>
      </c>
      <c r="AF2045" s="27" t="s">
        <v>7824</v>
      </c>
      <c r="AG2045" s="21" t="str">
        <f t="shared" si="201"/>
        <v>110</v>
      </c>
      <c r="AH2045" s="144"/>
      <c r="AI2045" s="59" t="str">
        <f t="shared" si="202"/>
        <v>-</v>
      </c>
      <c r="AJ2045" s="21" t="str">
        <f t="shared" si="203"/>
        <v>-</v>
      </c>
      <c r="AK2045" s="144"/>
      <c r="AL2045" s="154"/>
      <c r="AM2045" s="154"/>
      <c r="AN2045" s="154"/>
      <c r="AO2045" s="154"/>
      <c r="AP2045" s="144"/>
    </row>
    <row r="2046" spans="9:42">
      <c r="I2046" s="144"/>
      <c r="J2046" s="154"/>
      <c r="K2046" s="154"/>
      <c r="L2046" s="144"/>
      <c r="M2046" s="144"/>
      <c r="N2046" s="144"/>
      <c r="O2046" s="144"/>
      <c r="P2046" s="144"/>
      <c r="Q2046" s="144"/>
      <c r="R2046" s="144"/>
      <c r="S2046" s="42" t="s">
        <v>7825</v>
      </c>
      <c r="T2046" s="26" t="s">
        <v>7826</v>
      </c>
      <c r="U2046" s="144"/>
      <c r="V2046" s="65"/>
      <c r="W2046" s="65"/>
      <c r="X2046" s="65"/>
      <c r="Y2046" s="65"/>
      <c r="Z2046" s="144"/>
      <c r="AA2046" s="49" t="s">
        <v>7827</v>
      </c>
      <c r="AB2046" s="144"/>
      <c r="AC2046" s="59" t="str">
        <f t="shared" si="198"/>
        <v>ENGINEERING</v>
      </c>
      <c r="AD2046" s="79" t="str">
        <f t="shared" si="199"/>
        <v>ENGINEERING-110</v>
      </c>
      <c r="AE2046" s="79" t="str">
        <f t="shared" si="200"/>
        <v>ENGINEERING-110-13</v>
      </c>
      <c r="AF2046" s="27" t="s">
        <v>7827</v>
      </c>
      <c r="AG2046" s="21" t="str">
        <f t="shared" si="201"/>
        <v>110</v>
      </c>
      <c r="AH2046" s="144"/>
      <c r="AI2046" s="59" t="str">
        <f t="shared" si="202"/>
        <v>-</v>
      </c>
      <c r="AJ2046" s="21" t="str">
        <f t="shared" si="203"/>
        <v>-</v>
      </c>
      <c r="AK2046" s="144"/>
      <c r="AL2046" s="154"/>
      <c r="AM2046" s="154"/>
      <c r="AN2046" s="154"/>
      <c r="AO2046" s="154"/>
      <c r="AP2046" s="144"/>
    </row>
    <row r="2047" spans="9:42">
      <c r="I2047" s="144"/>
      <c r="J2047" s="154"/>
      <c r="K2047" s="154"/>
      <c r="L2047" s="144"/>
      <c r="M2047" s="144"/>
      <c r="N2047" s="144"/>
      <c r="O2047" s="144"/>
      <c r="P2047" s="144"/>
      <c r="Q2047" s="144"/>
      <c r="R2047" s="144"/>
      <c r="S2047" s="42" t="s">
        <v>7828</v>
      </c>
      <c r="T2047" s="26" t="s">
        <v>7829</v>
      </c>
      <c r="U2047" s="144"/>
      <c r="V2047" s="65"/>
      <c r="W2047" s="65"/>
      <c r="X2047" s="65"/>
      <c r="Y2047" s="65"/>
      <c r="Z2047" s="144"/>
      <c r="AA2047" s="49" t="s">
        <v>7830</v>
      </c>
      <c r="AB2047" s="144"/>
      <c r="AC2047" s="59" t="str">
        <f t="shared" si="198"/>
        <v>ENGINEERING</v>
      </c>
      <c r="AD2047" s="79" t="str">
        <f t="shared" si="199"/>
        <v>ENGINEERING-110</v>
      </c>
      <c r="AE2047" s="79" t="str">
        <f t="shared" si="200"/>
        <v>ENGINEERING-110-14</v>
      </c>
      <c r="AF2047" s="27" t="s">
        <v>7830</v>
      </c>
      <c r="AG2047" s="21" t="str">
        <f t="shared" si="201"/>
        <v>110</v>
      </c>
      <c r="AH2047" s="144"/>
      <c r="AI2047" s="59" t="str">
        <f t="shared" si="202"/>
        <v>-</v>
      </c>
      <c r="AJ2047" s="21" t="str">
        <f t="shared" si="203"/>
        <v>-</v>
      </c>
      <c r="AK2047" s="144"/>
      <c r="AL2047" s="154"/>
      <c r="AM2047" s="154"/>
      <c r="AN2047" s="154"/>
      <c r="AO2047" s="154"/>
      <c r="AP2047" s="144"/>
    </row>
    <row r="2048" spans="9:42">
      <c r="I2048" s="144"/>
      <c r="J2048" s="154"/>
      <c r="K2048" s="154"/>
      <c r="L2048" s="144"/>
      <c r="M2048" s="144"/>
      <c r="N2048" s="144"/>
      <c r="O2048" s="144"/>
      <c r="P2048" s="144"/>
      <c r="Q2048" s="144"/>
      <c r="R2048" s="144"/>
      <c r="S2048" s="42" t="s">
        <v>7831</v>
      </c>
      <c r="T2048" s="26" t="s">
        <v>7832</v>
      </c>
      <c r="U2048" s="144"/>
      <c r="V2048" s="65"/>
      <c r="W2048" s="65"/>
      <c r="X2048" s="65"/>
      <c r="Y2048" s="65"/>
      <c r="Z2048" s="144"/>
      <c r="AA2048" s="49" t="s">
        <v>7833</v>
      </c>
      <c r="AB2048" s="144"/>
      <c r="AC2048" s="59" t="str">
        <f t="shared" si="198"/>
        <v>ENGINEERING</v>
      </c>
      <c r="AD2048" s="79" t="str">
        <f t="shared" si="199"/>
        <v>ENGINEERING-110</v>
      </c>
      <c r="AE2048" s="79" t="str">
        <f t="shared" si="200"/>
        <v>ENGINEERING-110-15</v>
      </c>
      <c r="AF2048" s="27" t="s">
        <v>7833</v>
      </c>
      <c r="AG2048" s="21" t="str">
        <f t="shared" si="201"/>
        <v>110</v>
      </c>
      <c r="AH2048" s="144"/>
      <c r="AI2048" s="59" t="str">
        <f t="shared" si="202"/>
        <v>-</v>
      </c>
      <c r="AJ2048" s="21" t="str">
        <f t="shared" si="203"/>
        <v>-</v>
      </c>
      <c r="AK2048" s="144"/>
      <c r="AL2048" s="154"/>
      <c r="AM2048" s="154"/>
      <c r="AN2048" s="154"/>
      <c r="AO2048" s="154"/>
      <c r="AP2048" s="144"/>
    </row>
    <row r="2049" spans="9:42">
      <c r="I2049" s="144"/>
      <c r="J2049" s="154"/>
      <c r="K2049" s="154"/>
      <c r="L2049" s="144"/>
      <c r="M2049" s="144"/>
      <c r="N2049" s="144"/>
      <c r="O2049" s="144"/>
      <c r="P2049" s="144"/>
      <c r="Q2049" s="144"/>
      <c r="R2049" s="144"/>
      <c r="S2049" s="42" t="s">
        <v>7834</v>
      </c>
      <c r="T2049" s="26" t="s">
        <v>7835</v>
      </c>
      <c r="U2049" s="144"/>
      <c r="V2049" s="65"/>
      <c r="W2049" s="65"/>
      <c r="X2049" s="65"/>
      <c r="Y2049" s="65"/>
      <c r="Z2049" s="144"/>
      <c r="AA2049" s="49" t="s">
        <v>7836</v>
      </c>
      <c r="AB2049" s="144"/>
      <c r="AC2049" s="59" t="str">
        <f t="shared" si="198"/>
        <v>ENGINEERING</v>
      </c>
      <c r="AD2049" s="79" t="str">
        <f t="shared" si="199"/>
        <v>ENGINEERING-110</v>
      </c>
      <c r="AE2049" s="79" t="str">
        <f t="shared" si="200"/>
        <v>ENGINEERING-110-16</v>
      </c>
      <c r="AF2049" s="27" t="s">
        <v>7836</v>
      </c>
      <c r="AG2049" s="21" t="str">
        <f t="shared" si="201"/>
        <v>110</v>
      </c>
      <c r="AH2049" s="144"/>
      <c r="AI2049" s="59" t="str">
        <f t="shared" si="202"/>
        <v>-</v>
      </c>
      <c r="AJ2049" s="21" t="str">
        <f t="shared" si="203"/>
        <v>-</v>
      </c>
      <c r="AK2049" s="144"/>
      <c r="AL2049" s="154"/>
      <c r="AM2049" s="154"/>
      <c r="AN2049" s="154"/>
      <c r="AO2049" s="154"/>
      <c r="AP2049" s="144"/>
    </row>
    <row r="2050" spans="9:42">
      <c r="I2050" s="144"/>
      <c r="J2050" s="154"/>
      <c r="K2050" s="154"/>
      <c r="L2050" s="144"/>
      <c r="M2050" s="144"/>
      <c r="N2050" s="144"/>
      <c r="O2050" s="144"/>
      <c r="P2050" s="144"/>
      <c r="Q2050" s="144"/>
      <c r="R2050" s="144"/>
      <c r="S2050" s="42" t="s">
        <v>7837</v>
      </c>
      <c r="T2050" s="26" t="s">
        <v>7838</v>
      </c>
      <c r="U2050" s="144"/>
      <c r="V2050" s="65"/>
      <c r="W2050" s="65"/>
      <c r="X2050" s="65"/>
      <c r="Y2050" s="65"/>
      <c r="Z2050" s="144"/>
      <c r="AA2050" s="49" t="s">
        <v>7839</v>
      </c>
      <c r="AB2050" s="144"/>
      <c r="AC2050" s="59" t="str">
        <f t="shared" si="198"/>
        <v>ENGINEERING</v>
      </c>
      <c r="AD2050" s="79" t="str">
        <f t="shared" si="199"/>
        <v>ENGINEERING-110</v>
      </c>
      <c r="AE2050" s="79" t="str">
        <f t="shared" si="200"/>
        <v>ENGINEERING-110-17</v>
      </c>
      <c r="AF2050" s="27" t="s">
        <v>7839</v>
      </c>
      <c r="AG2050" s="21" t="str">
        <f t="shared" si="201"/>
        <v>110</v>
      </c>
      <c r="AH2050" s="144"/>
      <c r="AI2050" s="59" t="str">
        <f t="shared" si="202"/>
        <v>-</v>
      </c>
      <c r="AJ2050" s="21" t="str">
        <f t="shared" si="203"/>
        <v>-</v>
      </c>
      <c r="AK2050" s="144"/>
      <c r="AL2050" s="154"/>
      <c r="AM2050" s="154"/>
      <c r="AN2050" s="154"/>
      <c r="AO2050" s="154"/>
      <c r="AP2050" s="144"/>
    </row>
    <row r="2051" spans="9:42">
      <c r="I2051" s="144"/>
      <c r="J2051" s="154"/>
      <c r="K2051" s="154"/>
      <c r="L2051" s="144"/>
      <c r="M2051" s="144"/>
      <c r="N2051" s="144"/>
      <c r="O2051" s="144"/>
      <c r="P2051" s="144"/>
      <c r="Q2051" s="144"/>
      <c r="R2051" s="144"/>
      <c r="S2051" s="42" t="s">
        <v>7840</v>
      </c>
      <c r="T2051" s="26" t="s">
        <v>7841</v>
      </c>
      <c r="U2051" s="144"/>
      <c r="V2051" s="65"/>
      <c r="W2051" s="65"/>
      <c r="X2051" s="65"/>
      <c r="Y2051" s="65"/>
      <c r="Z2051" s="144"/>
      <c r="AA2051" s="49" t="s">
        <v>7842</v>
      </c>
      <c r="AB2051" s="144"/>
      <c r="AC2051" s="59" t="str">
        <f t="shared" si="198"/>
        <v>ENGINEERING</v>
      </c>
      <c r="AD2051" s="79" t="str">
        <f t="shared" si="199"/>
        <v>ENGINEERING-110</v>
      </c>
      <c r="AE2051" s="79" t="str">
        <f t="shared" si="200"/>
        <v>ENGINEERING-110-18</v>
      </c>
      <c r="AF2051" s="27" t="s">
        <v>7842</v>
      </c>
      <c r="AG2051" s="21" t="str">
        <f t="shared" si="201"/>
        <v>110</v>
      </c>
      <c r="AH2051" s="144"/>
      <c r="AI2051" s="59" t="str">
        <f t="shared" si="202"/>
        <v>-</v>
      </c>
      <c r="AJ2051" s="21" t="str">
        <f t="shared" si="203"/>
        <v>-</v>
      </c>
      <c r="AK2051" s="144"/>
      <c r="AL2051" s="154"/>
      <c r="AM2051" s="154"/>
      <c r="AN2051" s="154"/>
      <c r="AO2051" s="154"/>
      <c r="AP2051" s="144"/>
    </row>
    <row r="2052" spans="9:42">
      <c r="I2052" s="144"/>
      <c r="J2052" s="154"/>
      <c r="K2052" s="154"/>
      <c r="L2052" s="144"/>
      <c r="M2052" s="144"/>
      <c r="N2052" s="144"/>
      <c r="O2052" s="144"/>
      <c r="P2052" s="144"/>
      <c r="Q2052" s="144"/>
      <c r="R2052" s="144"/>
      <c r="S2052" s="42" t="s">
        <v>7843</v>
      </c>
      <c r="T2052" s="26" t="s">
        <v>7844</v>
      </c>
      <c r="U2052" s="144"/>
      <c r="V2052" s="65"/>
      <c r="W2052" s="65"/>
      <c r="X2052" s="65"/>
      <c r="Y2052" s="65"/>
      <c r="Z2052" s="144"/>
      <c r="AA2052" s="49" t="s">
        <v>7845</v>
      </c>
      <c r="AB2052" s="144"/>
      <c r="AC2052" s="59" t="str">
        <f t="shared" si="198"/>
        <v>ENGINEERING</v>
      </c>
      <c r="AD2052" s="79" t="str">
        <f t="shared" si="199"/>
        <v>ENGINEERING-110</v>
      </c>
      <c r="AE2052" s="79" t="str">
        <f t="shared" si="200"/>
        <v>ENGINEERING-110-19</v>
      </c>
      <c r="AF2052" s="27" t="s">
        <v>7845</v>
      </c>
      <c r="AG2052" s="21" t="str">
        <f t="shared" si="201"/>
        <v>110</v>
      </c>
      <c r="AH2052" s="144"/>
      <c r="AI2052" s="59" t="str">
        <f t="shared" si="202"/>
        <v>-</v>
      </c>
      <c r="AJ2052" s="21" t="str">
        <f t="shared" si="203"/>
        <v>-</v>
      </c>
      <c r="AK2052" s="144"/>
      <c r="AL2052" s="154"/>
      <c r="AM2052" s="154"/>
      <c r="AN2052" s="154"/>
      <c r="AO2052" s="154"/>
      <c r="AP2052" s="144"/>
    </row>
    <row r="2053" spans="9:42">
      <c r="I2053" s="144"/>
      <c r="J2053" s="154"/>
      <c r="K2053" s="154"/>
      <c r="L2053" s="144"/>
      <c r="M2053" s="144"/>
      <c r="N2053" s="144"/>
      <c r="O2053" s="144"/>
      <c r="P2053" s="144"/>
      <c r="Q2053" s="144"/>
      <c r="R2053" s="144"/>
      <c r="S2053" s="42" t="s">
        <v>7846</v>
      </c>
      <c r="T2053" s="26" t="s">
        <v>7847</v>
      </c>
      <c r="U2053" s="144"/>
      <c r="V2053" s="65"/>
      <c r="W2053" s="65"/>
      <c r="X2053" s="65"/>
      <c r="Y2053" s="65"/>
      <c r="Z2053" s="144"/>
      <c r="AA2053" s="49" t="s">
        <v>7848</v>
      </c>
      <c r="AB2053" s="144"/>
      <c r="AC2053" s="59" t="str">
        <f t="shared" si="198"/>
        <v>ENGINEERING</v>
      </c>
      <c r="AD2053" s="79" t="str">
        <f t="shared" si="199"/>
        <v>ENGINEERING-110</v>
      </c>
      <c r="AE2053" s="79" t="str">
        <f t="shared" si="200"/>
        <v>ENGINEERING-110-20</v>
      </c>
      <c r="AF2053" s="27" t="s">
        <v>7848</v>
      </c>
      <c r="AG2053" s="21" t="str">
        <f t="shared" si="201"/>
        <v>110</v>
      </c>
      <c r="AH2053" s="144"/>
      <c r="AI2053" s="59" t="str">
        <f t="shared" si="202"/>
        <v>-</v>
      </c>
      <c r="AJ2053" s="21" t="str">
        <f t="shared" si="203"/>
        <v>-</v>
      </c>
      <c r="AK2053" s="144"/>
      <c r="AL2053" s="154"/>
      <c r="AM2053" s="154"/>
      <c r="AN2053" s="154"/>
      <c r="AO2053" s="154"/>
      <c r="AP2053" s="144"/>
    </row>
    <row r="2054" spans="9:42">
      <c r="I2054" s="144"/>
      <c r="J2054" s="154"/>
      <c r="K2054" s="154"/>
      <c r="L2054" s="144"/>
      <c r="M2054" s="144"/>
      <c r="N2054" s="144"/>
      <c r="O2054" s="144"/>
      <c r="P2054" s="144"/>
      <c r="Q2054" s="144"/>
      <c r="R2054" s="144"/>
      <c r="S2054" s="42" t="s">
        <v>7849</v>
      </c>
      <c r="T2054" s="26" t="s">
        <v>7850</v>
      </c>
      <c r="U2054" s="144"/>
      <c r="V2054" s="65"/>
      <c r="W2054" s="65"/>
      <c r="X2054" s="65"/>
      <c r="Y2054" s="65"/>
      <c r="Z2054" s="144"/>
      <c r="AA2054" s="49" t="s">
        <v>7851</v>
      </c>
      <c r="AB2054" s="144"/>
      <c r="AC2054" s="59" t="str">
        <f t="shared" ref="AC2054:AC2117" si="204">CodesFormula_1</f>
        <v>ENGINEERING</v>
      </c>
      <c r="AD2054" s="79" t="str">
        <f t="shared" ref="AD2054:AD2117" si="205">CodesFormula_2</f>
        <v>ENGINEERING-110</v>
      </c>
      <c r="AE2054" s="79" t="str">
        <f t="shared" ref="AE2054:AE2117" si="206">CodesFormula_3</f>
        <v>ENGINEERING-110-21</v>
      </c>
      <c r="AF2054" s="27" t="s">
        <v>7851</v>
      </c>
      <c r="AG2054" s="21" t="str">
        <f t="shared" ref="AG2054:AG2117" si="207">CodesFormula_4</f>
        <v>110</v>
      </c>
      <c r="AH2054" s="144"/>
      <c r="AI2054" s="59" t="str">
        <f t="shared" ref="AI2054:AI2117" si="208">CodesFormula_5</f>
        <v>-</v>
      </c>
      <c r="AJ2054" s="21" t="str">
        <f t="shared" ref="AJ2054:AJ2117" si="209">CodesFormula_6</f>
        <v>-</v>
      </c>
      <c r="AK2054" s="144"/>
      <c r="AL2054" s="154"/>
      <c r="AM2054" s="154"/>
      <c r="AN2054" s="154"/>
      <c r="AO2054" s="154"/>
      <c r="AP2054" s="144"/>
    </row>
    <row r="2055" spans="9:42">
      <c r="I2055" s="144"/>
      <c r="J2055" s="154"/>
      <c r="K2055" s="154"/>
      <c r="L2055" s="144"/>
      <c r="M2055" s="144"/>
      <c r="N2055" s="144"/>
      <c r="O2055" s="144"/>
      <c r="P2055" s="144"/>
      <c r="Q2055" s="144"/>
      <c r="R2055" s="144"/>
      <c r="S2055" s="42" t="s">
        <v>7852</v>
      </c>
      <c r="T2055" s="26" t="s">
        <v>7853</v>
      </c>
      <c r="U2055" s="144"/>
      <c r="V2055" s="65"/>
      <c r="W2055" s="65"/>
      <c r="X2055" s="65"/>
      <c r="Y2055" s="65"/>
      <c r="Z2055" s="144"/>
      <c r="AA2055" s="49" t="s">
        <v>7854</v>
      </c>
      <c r="AB2055" s="144"/>
      <c r="AC2055" s="59" t="str">
        <f t="shared" si="204"/>
        <v>ENGINEERING</v>
      </c>
      <c r="AD2055" s="79" t="str">
        <f t="shared" si="205"/>
        <v>ENGINEERING-110</v>
      </c>
      <c r="AE2055" s="79" t="str">
        <f t="shared" si="206"/>
        <v>ENGINEERING-110-22</v>
      </c>
      <c r="AF2055" s="27" t="s">
        <v>7854</v>
      </c>
      <c r="AG2055" s="21" t="str">
        <f t="shared" si="207"/>
        <v>110</v>
      </c>
      <c r="AH2055" s="144"/>
      <c r="AI2055" s="59" t="str">
        <f t="shared" si="208"/>
        <v>-</v>
      </c>
      <c r="AJ2055" s="21" t="str">
        <f t="shared" si="209"/>
        <v>-</v>
      </c>
      <c r="AK2055" s="144"/>
      <c r="AL2055" s="154"/>
      <c r="AM2055" s="154"/>
      <c r="AN2055" s="154"/>
      <c r="AO2055" s="154"/>
      <c r="AP2055" s="144"/>
    </row>
    <row r="2056" spans="9:42">
      <c r="I2056" s="144"/>
      <c r="J2056" s="154"/>
      <c r="K2056" s="154"/>
      <c r="L2056" s="144"/>
      <c r="M2056" s="144"/>
      <c r="N2056" s="144"/>
      <c r="O2056" s="144"/>
      <c r="P2056" s="144"/>
      <c r="Q2056" s="144"/>
      <c r="R2056" s="144"/>
      <c r="S2056" s="42" t="s">
        <v>7855</v>
      </c>
      <c r="T2056" s="26" t="s">
        <v>7856</v>
      </c>
      <c r="U2056" s="144"/>
      <c r="V2056" s="65"/>
      <c r="W2056" s="65"/>
      <c r="X2056" s="65"/>
      <c r="Y2056" s="65"/>
      <c r="Z2056" s="144"/>
      <c r="AA2056" s="49" t="s">
        <v>7857</v>
      </c>
      <c r="AB2056" s="144"/>
      <c r="AC2056" s="59" t="str">
        <f t="shared" si="204"/>
        <v>ENGINEERING</v>
      </c>
      <c r="AD2056" s="79" t="str">
        <f t="shared" si="205"/>
        <v>ENGINEERING-110</v>
      </c>
      <c r="AE2056" s="79" t="str">
        <f t="shared" si="206"/>
        <v>ENGINEERING-110-23</v>
      </c>
      <c r="AF2056" s="27" t="s">
        <v>7857</v>
      </c>
      <c r="AG2056" s="21" t="str">
        <f t="shared" si="207"/>
        <v>110</v>
      </c>
      <c r="AH2056" s="144"/>
      <c r="AI2056" s="59" t="str">
        <f t="shared" si="208"/>
        <v>-</v>
      </c>
      <c r="AJ2056" s="21" t="str">
        <f t="shared" si="209"/>
        <v>-</v>
      </c>
      <c r="AK2056" s="144"/>
      <c r="AL2056" s="154"/>
      <c r="AM2056" s="154"/>
      <c r="AN2056" s="154"/>
      <c r="AO2056" s="154"/>
      <c r="AP2056" s="144"/>
    </row>
    <row r="2057" spans="9:42">
      <c r="I2057" s="144"/>
      <c r="J2057" s="154"/>
      <c r="K2057" s="154"/>
      <c r="L2057" s="144"/>
      <c r="M2057" s="144"/>
      <c r="N2057" s="144"/>
      <c r="O2057" s="144"/>
      <c r="P2057" s="144"/>
      <c r="Q2057" s="144"/>
      <c r="R2057" s="144"/>
      <c r="S2057" s="42" t="s">
        <v>7858</v>
      </c>
      <c r="T2057" s="26" t="s">
        <v>7859</v>
      </c>
      <c r="U2057" s="144"/>
      <c r="V2057" s="65"/>
      <c r="W2057" s="65"/>
      <c r="X2057" s="65"/>
      <c r="Y2057" s="65"/>
      <c r="Z2057" s="144"/>
      <c r="AA2057" s="49" t="s">
        <v>7860</v>
      </c>
      <c r="AB2057" s="144"/>
      <c r="AC2057" s="59" t="str">
        <f t="shared" si="204"/>
        <v>ENGINEERING</v>
      </c>
      <c r="AD2057" s="79" t="str">
        <f t="shared" si="205"/>
        <v>ENGINEERING-110</v>
      </c>
      <c r="AE2057" s="79" t="str">
        <f t="shared" si="206"/>
        <v>ENGINEERING-110-24</v>
      </c>
      <c r="AF2057" s="27" t="s">
        <v>7860</v>
      </c>
      <c r="AG2057" s="21" t="str">
        <f t="shared" si="207"/>
        <v>110</v>
      </c>
      <c r="AH2057" s="144"/>
      <c r="AI2057" s="59" t="str">
        <f t="shared" si="208"/>
        <v>-</v>
      </c>
      <c r="AJ2057" s="21" t="str">
        <f t="shared" si="209"/>
        <v>-</v>
      </c>
      <c r="AK2057" s="144"/>
      <c r="AL2057" s="154"/>
      <c r="AM2057" s="154"/>
      <c r="AN2057" s="154"/>
      <c r="AO2057" s="154"/>
      <c r="AP2057" s="144"/>
    </row>
    <row r="2058" spans="9:42">
      <c r="I2058" s="144"/>
      <c r="J2058" s="154"/>
      <c r="K2058" s="154"/>
      <c r="L2058" s="144"/>
      <c r="M2058" s="144"/>
      <c r="N2058" s="144"/>
      <c r="O2058" s="144"/>
      <c r="P2058" s="144"/>
      <c r="Q2058" s="144"/>
      <c r="R2058" s="144"/>
      <c r="S2058" s="42" t="s">
        <v>7861</v>
      </c>
      <c r="T2058" s="26" t="s">
        <v>7862</v>
      </c>
      <c r="U2058" s="144"/>
      <c r="V2058" s="65"/>
      <c r="W2058" s="65"/>
      <c r="X2058" s="65"/>
      <c r="Y2058" s="65"/>
      <c r="Z2058" s="144"/>
      <c r="AA2058" s="49" t="s">
        <v>7863</v>
      </c>
      <c r="AB2058" s="144"/>
      <c r="AC2058" s="59" t="str">
        <f t="shared" si="204"/>
        <v>ENGINEERING</v>
      </c>
      <c r="AD2058" s="79" t="str">
        <f t="shared" si="205"/>
        <v>ENGINEERING-110</v>
      </c>
      <c r="AE2058" s="79" t="str">
        <f t="shared" si="206"/>
        <v>ENGINEERING-110-25</v>
      </c>
      <c r="AF2058" s="27" t="s">
        <v>7863</v>
      </c>
      <c r="AG2058" s="21" t="str">
        <f t="shared" si="207"/>
        <v>110</v>
      </c>
      <c r="AH2058" s="144"/>
      <c r="AI2058" s="59" t="str">
        <f t="shared" si="208"/>
        <v>-</v>
      </c>
      <c r="AJ2058" s="21" t="str">
        <f t="shared" si="209"/>
        <v>-</v>
      </c>
      <c r="AK2058" s="144"/>
      <c r="AL2058" s="154"/>
      <c r="AM2058" s="154"/>
      <c r="AN2058" s="154"/>
      <c r="AO2058" s="154"/>
      <c r="AP2058" s="144"/>
    </row>
    <row r="2059" spans="9:42">
      <c r="I2059" s="144"/>
      <c r="J2059" s="154"/>
      <c r="K2059" s="154"/>
      <c r="L2059" s="144"/>
      <c r="M2059" s="144"/>
      <c r="N2059" s="144"/>
      <c r="O2059" s="144"/>
      <c r="P2059" s="144"/>
      <c r="Q2059" s="144"/>
      <c r="R2059" s="144"/>
      <c r="S2059" s="42" t="s">
        <v>7864</v>
      </c>
      <c r="T2059" s="26" t="s">
        <v>7865</v>
      </c>
      <c r="U2059" s="144"/>
      <c r="V2059" s="65"/>
      <c r="W2059" s="65"/>
      <c r="X2059" s="65"/>
      <c r="Y2059" s="65"/>
      <c r="Z2059" s="144"/>
      <c r="AA2059" s="49" t="s">
        <v>7866</v>
      </c>
      <c r="AB2059" s="144"/>
      <c r="AC2059" s="59" t="str">
        <f t="shared" si="204"/>
        <v>ENGINEERING</v>
      </c>
      <c r="AD2059" s="79" t="str">
        <f t="shared" si="205"/>
        <v>ENGINEERING-110</v>
      </c>
      <c r="AE2059" s="79" t="str">
        <f t="shared" si="206"/>
        <v>ENGINEERING-110-26</v>
      </c>
      <c r="AF2059" s="27" t="s">
        <v>7866</v>
      </c>
      <c r="AG2059" s="21" t="str">
        <f t="shared" si="207"/>
        <v>110</v>
      </c>
      <c r="AH2059" s="144"/>
      <c r="AI2059" s="59" t="str">
        <f t="shared" si="208"/>
        <v>-</v>
      </c>
      <c r="AJ2059" s="21" t="str">
        <f t="shared" si="209"/>
        <v>-</v>
      </c>
      <c r="AK2059" s="144"/>
      <c r="AL2059" s="154"/>
      <c r="AM2059" s="154"/>
      <c r="AN2059" s="154"/>
      <c r="AO2059" s="154"/>
      <c r="AP2059" s="144"/>
    </row>
    <row r="2060" spans="9:42">
      <c r="I2060" s="144"/>
      <c r="J2060" s="154"/>
      <c r="K2060" s="154"/>
      <c r="L2060" s="144"/>
      <c r="M2060" s="144"/>
      <c r="N2060" s="144"/>
      <c r="O2060" s="144"/>
      <c r="P2060" s="144"/>
      <c r="Q2060" s="144"/>
      <c r="R2060" s="144"/>
      <c r="S2060" s="42" t="s">
        <v>7867</v>
      </c>
      <c r="T2060" s="26" t="s">
        <v>7868</v>
      </c>
      <c r="U2060" s="144"/>
      <c r="V2060" s="65"/>
      <c r="W2060" s="65"/>
      <c r="X2060" s="65"/>
      <c r="Y2060" s="65"/>
      <c r="Z2060" s="144"/>
      <c r="AA2060" s="49" t="s">
        <v>7869</v>
      </c>
      <c r="AB2060" s="144"/>
      <c r="AC2060" s="59" t="str">
        <f t="shared" si="204"/>
        <v>ENGINEERING</v>
      </c>
      <c r="AD2060" s="79" t="str">
        <f t="shared" si="205"/>
        <v>ENGINEERING-110</v>
      </c>
      <c r="AE2060" s="79" t="str">
        <f t="shared" si="206"/>
        <v>ENGINEERING-110-27</v>
      </c>
      <c r="AF2060" s="27" t="s">
        <v>7869</v>
      </c>
      <c r="AG2060" s="21" t="str">
        <f t="shared" si="207"/>
        <v>110</v>
      </c>
      <c r="AH2060" s="144"/>
      <c r="AI2060" s="59" t="str">
        <f t="shared" si="208"/>
        <v>-</v>
      </c>
      <c r="AJ2060" s="21" t="str">
        <f t="shared" si="209"/>
        <v>-</v>
      </c>
      <c r="AK2060" s="144"/>
      <c r="AL2060" s="154"/>
      <c r="AM2060" s="154"/>
      <c r="AN2060" s="154"/>
      <c r="AO2060" s="154"/>
      <c r="AP2060" s="144"/>
    </row>
    <row r="2061" spans="9:42">
      <c r="I2061" s="144"/>
      <c r="J2061" s="154"/>
      <c r="K2061" s="154"/>
      <c r="L2061" s="144"/>
      <c r="M2061" s="144"/>
      <c r="N2061" s="144"/>
      <c r="O2061" s="144"/>
      <c r="P2061" s="144"/>
      <c r="Q2061" s="144"/>
      <c r="R2061" s="144"/>
      <c r="S2061" s="42" t="s">
        <v>7870</v>
      </c>
      <c r="T2061" s="26" t="s">
        <v>7871</v>
      </c>
      <c r="U2061" s="144"/>
      <c r="V2061" s="65"/>
      <c r="W2061" s="65"/>
      <c r="X2061" s="65"/>
      <c r="Y2061" s="65"/>
      <c r="Z2061" s="144"/>
      <c r="AA2061" s="49" t="s">
        <v>7872</v>
      </c>
      <c r="AB2061" s="144"/>
      <c r="AC2061" s="59" t="str">
        <f t="shared" si="204"/>
        <v>ENGINEERING</v>
      </c>
      <c r="AD2061" s="79" t="str">
        <f t="shared" si="205"/>
        <v>ENGINEERING-110</v>
      </c>
      <c r="AE2061" s="79" t="str">
        <f t="shared" si="206"/>
        <v>ENGINEERING-110-28</v>
      </c>
      <c r="AF2061" s="27" t="s">
        <v>7872</v>
      </c>
      <c r="AG2061" s="21" t="str">
        <f t="shared" si="207"/>
        <v>110</v>
      </c>
      <c r="AH2061" s="144"/>
      <c r="AI2061" s="59" t="str">
        <f t="shared" si="208"/>
        <v>-</v>
      </c>
      <c r="AJ2061" s="21" t="str">
        <f t="shared" si="209"/>
        <v>-</v>
      </c>
      <c r="AK2061" s="144"/>
      <c r="AL2061" s="154"/>
      <c r="AM2061" s="154"/>
      <c r="AN2061" s="154"/>
      <c r="AO2061" s="154"/>
      <c r="AP2061" s="144"/>
    </row>
    <row r="2062" spans="9:42">
      <c r="I2062" s="144"/>
      <c r="J2062" s="154"/>
      <c r="K2062" s="154"/>
      <c r="L2062" s="144"/>
      <c r="M2062" s="144"/>
      <c r="N2062" s="144"/>
      <c r="O2062" s="144"/>
      <c r="P2062" s="144"/>
      <c r="Q2062" s="144"/>
      <c r="R2062" s="144"/>
      <c r="S2062" s="42" t="s">
        <v>7873</v>
      </c>
      <c r="T2062" s="26" t="s">
        <v>7874</v>
      </c>
      <c r="U2062" s="144"/>
      <c r="V2062" s="65"/>
      <c r="W2062" s="65"/>
      <c r="X2062" s="65"/>
      <c r="Y2062" s="65"/>
      <c r="Z2062" s="144"/>
      <c r="AA2062" s="49" t="s">
        <v>7875</v>
      </c>
      <c r="AB2062" s="144"/>
      <c r="AC2062" s="59" t="str">
        <f t="shared" si="204"/>
        <v>ENGINEERING</v>
      </c>
      <c r="AD2062" s="79" t="str">
        <f t="shared" si="205"/>
        <v>ENGINEERING-110</v>
      </c>
      <c r="AE2062" s="79" t="str">
        <f t="shared" si="206"/>
        <v>ENGINEERING-110-29</v>
      </c>
      <c r="AF2062" s="27" t="s">
        <v>7875</v>
      </c>
      <c r="AG2062" s="21" t="str">
        <f t="shared" si="207"/>
        <v>110</v>
      </c>
      <c r="AH2062" s="144"/>
      <c r="AI2062" s="59" t="str">
        <f t="shared" si="208"/>
        <v>-</v>
      </c>
      <c r="AJ2062" s="21" t="str">
        <f t="shared" si="209"/>
        <v>-</v>
      </c>
      <c r="AK2062" s="144"/>
      <c r="AL2062" s="154"/>
      <c r="AM2062" s="154"/>
      <c r="AN2062" s="154"/>
      <c r="AO2062" s="154"/>
      <c r="AP2062" s="144"/>
    </row>
    <row r="2063" spans="9:42">
      <c r="I2063" s="144"/>
      <c r="J2063" s="154"/>
      <c r="K2063" s="154"/>
      <c r="L2063" s="144"/>
      <c r="M2063" s="144"/>
      <c r="N2063" s="144"/>
      <c r="O2063" s="144"/>
      <c r="P2063" s="144"/>
      <c r="Q2063" s="144"/>
      <c r="R2063" s="144"/>
      <c r="S2063" s="42" t="s">
        <v>7876</v>
      </c>
      <c r="T2063" s="26" t="s">
        <v>7877</v>
      </c>
      <c r="U2063" s="144"/>
      <c r="V2063" s="65"/>
      <c r="W2063" s="65"/>
      <c r="X2063" s="65"/>
      <c r="Y2063" s="65"/>
      <c r="Z2063" s="144"/>
      <c r="AA2063" s="49" t="s">
        <v>7878</v>
      </c>
      <c r="AB2063" s="144"/>
      <c r="AC2063" s="59" t="str">
        <f t="shared" si="204"/>
        <v>ENGINEERING</v>
      </c>
      <c r="AD2063" s="79" t="str">
        <f t="shared" si="205"/>
        <v>ENGINEERING-110</v>
      </c>
      <c r="AE2063" s="79" t="str">
        <f t="shared" si="206"/>
        <v>ENGINEERING-110-30</v>
      </c>
      <c r="AF2063" s="27" t="s">
        <v>7878</v>
      </c>
      <c r="AG2063" s="21" t="str">
        <f t="shared" si="207"/>
        <v>110</v>
      </c>
      <c r="AH2063" s="144"/>
      <c r="AI2063" s="59" t="str">
        <f t="shared" si="208"/>
        <v>-</v>
      </c>
      <c r="AJ2063" s="21" t="str">
        <f t="shared" si="209"/>
        <v>-</v>
      </c>
      <c r="AK2063" s="144"/>
      <c r="AL2063" s="154"/>
      <c r="AM2063" s="154"/>
      <c r="AN2063" s="154"/>
      <c r="AO2063" s="154"/>
      <c r="AP2063" s="144"/>
    </row>
    <row r="2064" spans="9:42">
      <c r="I2064" s="144"/>
      <c r="J2064" s="154"/>
      <c r="K2064" s="154"/>
      <c r="L2064" s="144"/>
      <c r="M2064" s="144"/>
      <c r="N2064" s="144"/>
      <c r="O2064" s="144"/>
      <c r="P2064" s="144"/>
      <c r="Q2064" s="144"/>
      <c r="R2064" s="144"/>
      <c r="S2064" s="42" t="s">
        <v>7879</v>
      </c>
      <c r="T2064" s="26" t="s">
        <v>7880</v>
      </c>
      <c r="U2064" s="144"/>
      <c r="V2064" s="65"/>
      <c r="W2064" s="65"/>
      <c r="X2064" s="65"/>
      <c r="Y2064" s="65"/>
      <c r="Z2064" s="144"/>
      <c r="AA2064" s="49" t="s">
        <v>7881</v>
      </c>
      <c r="AB2064" s="144"/>
      <c r="AC2064" s="59" t="str">
        <f t="shared" si="204"/>
        <v>ENGINEERING</v>
      </c>
      <c r="AD2064" s="79" t="str">
        <f t="shared" si="205"/>
        <v>ENGINEERING-110</v>
      </c>
      <c r="AE2064" s="79" t="str">
        <f t="shared" si="206"/>
        <v>ENGINEERING-110-31</v>
      </c>
      <c r="AF2064" s="27" t="s">
        <v>7881</v>
      </c>
      <c r="AG2064" s="21" t="str">
        <f t="shared" si="207"/>
        <v>110</v>
      </c>
      <c r="AH2064" s="144"/>
      <c r="AI2064" s="59" t="str">
        <f t="shared" si="208"/>
        <v>-</v>
      </c>
      <c r="AJ2064" s="21" t="str">
        <f t="shared" si="209"/>
        <v>-</v>
      </c>
      <c r="AK2064" s="144"/>
      <c r="AL2064" s="154"/>
      <c r="AM2064" s="154"/>
      <c r="AN2064" s="154"/>
      <c r="AO2064" s="154"/>
      <c r="AP2064" s="144"/>
    </row>
    <row r="2065" spans="9:42">
      <c r="I2065" s="144"/>
      <c r="J2065" s="154"/>
      <c r="K2065" s="154"/>
      <c r="L2065" s="144"/>
      <c r="M2065" s="144"/>
      <c r="N2065" s="144"/>
      <c r="O2065" s="144"/>
      <c r="P2065" s="144"/>
      <c r="Q2065" s="144"/>
      <c r="R2065" s="144"/>
      <c r="S2065" s="42" t="s">
        <v>7882</v>
      </c>
      <c r="T2065" s="26" t="s">
        <v>7883</v>
      </c>
      <c r="U2065" s="144"/>
      <c r="V2065" s="65"/>
      <c r="W2065" s="65"/>
      <c r="X2065" s="65"/>
      <c r="Y2065" s="65"/>
      <c r="Z2065" s="144"/>
      <c r="AA2065" s="49" t="s">
        <v>7884</v>
      </c>
      <c r="AB2065" s="144"/>
      <c r="AC2065" s="59" t="str">
        <f t="shared" si="204"/>
        <v>ENGINEERING</v>
      </c>
      <c r="AD2065" s="79" t="str">
        <f t="shared" si="205"/>
        <v>ENGINEERING-110</v>
      </c>
      <c r="AE2065" s="79" t="str">
        <f t="shared" si="206"/>
        <v>ENGINEERING-110-32</v>
      </c>
      <c r="AF2065" s="27" t="s">
        <v>7884</v>
      </c>
      <c r="AG2065" s="21" t="str">
        <f t="shared" si="207"/>
        <v>110</v>
      </c>
      <c r="AH2065" s="144"/>
      <c r="AI2065" s="59" t="str">
        <f t="shared" si="208"/>
        <v>-</v>
      </c>
      <c r="AJ2065" s="21" t="str">
        <f t="shared" si="209"/>
        <v>-</v>
      </c>
      <c r="AK2065" s="144"/>
      <c r="AL2065" s="154"/>
      <c r="AM2065" s="154"/>
      <c r="AN2065" s="154"/>
      <c r="AO2065" s="154"/>
      <c r="AP2065" s="144"/>
    </row>
    <row r="2066" spans="9:42">
      <c r="I2066" s="144"/>
      <c r="J2066" s="154"/>
      <c r="K2066" s="154"/>
      <c r="L2066" s="144"/>
      <c r="M2066" s="144"/>
      <c r="N2066" s="144"/>
      <c r="O2066" s="144"/>
      <c r="P2066" s="144"/>
      <c r="Q2066" s="144"/>
      <c r="R2066" s="144"/>
      <c r="S2066" s="42" t="s">
        <v>7885</v>
      </c>
      <c r="T2066" s="26" t="s">
        <v>7886</v>
      </c>
      <c r="U2066" s="144"/>
      <c r="V2066" s="65"/>
      <c r="W2066" s="65"/>
      <c r="X2066" s="65"/>
      <c r="Y2066" s="65"/>
      <c r="Z2066" s="144"/>
      <c r="AA2066" s="49" t="s">
        <v>7887</v>
      </c>
      <c r="AB2066" s="144"/>
      <c r="AC2066" s="59" t="str">
        <f t="shared" si="204"/>
        <v>ENGINEERING</v>
      </c>
      <c r="AD2066" s="79" t="str">
        <f t="shared" si="205"/>
        <v>ENGINEERING-110</v>
      </c>
      <c r="AE2066" s="79" t="str">
        <f t="shared" si="206"/>
        <v>ENGINEERING-110-33</v>
      </c>
      <c r="AF2066" s="27" t="s">
        <v>7887</v>
      </c>
      <c r="AG2066" s="21" t="str">
        <f t="shared" si="207"/>
        <v>110</v>
      </c>
      <c r="AH2066" s="144"/>
      <c r="AI2066" s="59" t="str">
        <f t="shared" si="208"/>
        <v>-</v>
      </c>
      <c r="AJ2066" s="21" t="str">
        <f t="shared" si="209"/>
        <v>-</v>
      </c>
      <c r="AK2066" s="144"/>
      <c r="AL2066" s="154"/>
      <c r="AM2066" s="154"/>
      <c r="AN2066" s="154"/>
      <c r="AO2066" s="154"/>
      <c r="AP2066" s="144"/>
    </row>
    <row r="2067" spans="9:42">
      <c r="I2067" s="144"/>
      <c r="J2067" s="154"/>
      <c r="K2067" s="154"/>
      <c r="L2067" s="144"/>
      <c r="M2067" s="144"/>
      <c r="N2067" s="144"/>
      <c r="O2067" s="144"/>
      <c r="P2067" s="144"/>
      <c r="Q2067" s="144"/>
      <c r="R2067" s="144"/>
      <c r="S2067" s="42" t="s">
        <v>7888</v>
      </c>
      <c r="T2067" s="26" t="s">
        <v>7889</v>
      </c>
      <c r="U2067" s="144"/>
      <c r="V2067" s="65"/>
      <c r="W2067" s="65"/>
      <c r="X2067" s="65"/>
      <c r="Y2067" s="65"/>
      <c r="Z2067" s="144"/>
      <c r="AA2067" s="49" t="s">
        <v>7890</v>
      </c>
      <c r="AB2067" s="144"/>
      <c r="AC2067" s="59" t="str">
        <f t="shared" si="204"/>
        <v>ENGINEERING</v>
      </c>
      <c r="AD2067" s="79" t="str">
        <f t="shared" si="205"/>
        <v>ENGINEERING-110</v>
      </c>
      <c r="AE2067" s="79" t="str">
        <f t="shared" si="206"/>
        <v>ENGINEERING-110-34</v>
      </c>
      <c r="AF2067" s="27" t="s">
        <v>7890</v>
      </c>
      <c r="AG2067" s="21" t="str">
        <f t="shared" si="207"/>
        <v>110</v>
      </c>
      <c r="AH2067" s="144"/>
      <c r="AI2067" s="59" t="str">
        <f t="shared" si="208"/>
        <v>-</v>
      </c>
      <c r="AJ2067" s="21" t="str">
        <f t="shared" si="209"/>
        <v>-</v>
      </c>
      <c r="AK2067" s="144"/>
      <c r="AL2067" s="154"/>
      <c r="AM2067" s="154"/>
      <c r="AN2067" s="154"/>
      <c r="AO2067" s="154"/>
      <c r="AP2067" s="144"/>
    </row>
    <row r="2068" spans="9:42">
      <c r="I2068" s="144"/>
      <c r="J2068" s="154"/>
      <c r="K2068" s="154"/>
      <c r="L2068" s="144"/>
      <c r="M2068" s="144"/>
      <c r="N2068" s="144"/>
      <c r="O2068" s="144"/>
      <c r="P2068" s="144"/>
      <c r="Q2068" s="144"/>
      <c r="R2068" s="144"/>
      <c r="S2068" s="42" t="s">
        <v>7891</v>
      </c>
      <c r="T2068" s="26" t="s">
        <v>7892</v>
      </c>
      <c r="U2068" s="144"/>
      <c r="V2068" s="65"/>
      <c r="W2068" s="65"/>
      <c r="X2068" s="65"/>
      <c r="Y2068" s="65"/>
      <c r="Z2068" s="144"/>
      <c r="AA2068" s="49" t="s">
        <v>7893</v>
      </c>
      <c r="AB2068" s="144"/>
      <c r="AC2068" s="59" t="str">
        <f t="shared" si="204"/>
        <v>ENGINEERING</v>
      </c>
      <c r="AD2068" s="79" t="str">
        <f t="shared" si="205"/>
        <v>ENGINEERING-110</v>
      </c>
      <c r="AE2068" s="79" t="str">
        <f t="shared" si="206"/>
        <v>ENGINEERING-110-35</v>
      </c>
      <c r="AF2068" s="27" t="s">
        <v>7893</v>
      </c>
      <c r="AG2068" s="21" t="str">
        <f t="shared" si="207"/>
        <v>110</v>
      </c>
      <c r="AH2068" s="144"/>
      <c r="AI2068" s="59" t="str">
        <f t="shared" si="208"/>
        <v>-</v>
      </c>
      <c r="AJ2068" s="21" t="str">
        <f t="shared" si="209"/>
        <v>-</v>
      </c>
      <c r="AK2068" s="144"/>
      <c r="AL2068" s="154"/>
      <c r="AM2068" s="154"/>
      <c r="AN2068" s="154"/>
      <c r="AO2068" s="154"/>
      <c r="AP2068" s="144"/>
    </row>
    <row r="2069" spans="9:42">
      <c r="I2069" s="144"/>
      <c r="J2069" s="154"/>
      <c r="K2069" s="154"/>
      <c r="L2069" s="144"/>
      <c r="M2069" s="144"/>
      <c r="N2069" s="144"/>
      <c r="O2069" s="144"/>
      <c r="P2069" s="144"/>
      <c r="Q2069" s="144"/>
      <c r="R2069" s="144"/>
      <c r="S2069" s="42" t="s">
        <v>7894</v>
      </c>
      <c r="T2069" s="26" t="s">
        <v>7895</v>
      </c>
      <c r="U2069" s="144"/>
      <c r="V2069" s="65"/>
      <c r="W2069" s="65"/>
      <c r="X2069" s="65"/>
      <c r="Y2069" s="65"/>
      <c r="Z2069" s="144"/>
      <c r="AA2069" s="49" t="s">
        <v>7896</v>
      </c>
      <c r="AB2069" s="144"/>
      <c r="AC2069" s="59" t="str">
        <f t="shared" si="204"/>
        <v>ENGINEERING</v>
      </c>
      <c r="AD2069" s="79" t="str">
        <f t="shared" si="205"/>
        <v>ENGINEERING-110</v>
      </c>
      <c r="AE2069" s="79" t="str">
        <f t="shared" si="206"/>
        <v>ENGINEERING-110-36</v>
      </c>
      <c r="AF2069" s="27" t="s">
        <v>7896</v>
      </c>
      <c r="AG2069" s="21" t="str">
        <f t="shared" si="207"/>
        <v>110</v>
      </c>
      <c r="AH2069" s="144"/>
      <c r="AI2069" s="59" t="str">
        <f t="shared" si="208"/>
        <v>-</v>
      </c>
      <c r="AJ2069" s="21" t="str">
        <f t="shared" si="209"/>
        <v>-</v>
      </c>
      <c r="AK2069" s="144"/>
      <c r="AL2069" s="154"/>
      <c r="AM2069" s="154"/>
      <c r="AN2069" s="154"/>
      <c r="AO2069" s="154"/>
      <c r="AP2069" s="144"/>
    </row>
    <row r="2070" spans="9:42">
      <c r="I2070" s="144"/>
      <c r="J2070" s="154"/>
      <c r="K2070" s="154"/>
      <c r="L2070" s="144"/>
      <c r="M2070" s="144"/>
      <c r="N2070" s="144"/>
      <c r="O2070" s="144"/>
      <c r="P2070" s="144"/>
      <c r="Q2070" s="144"/>
      <c r="R2070" s="144"/>
      <c r="S2070" s="42" t="s">
        <v>7897</v>
      </c>
      <c r="T2070" s="26" t="s">
        <v>7898</v>
      </c>
      <c r="U2070" s="144"/>
      <c r="V2070" s="65"/>
      <c r="W2070" s="65"/>
      <c r="X2070" s="65"/>
      <c r="Y2070" s="65"/>
      <c r="Z2070" s="144"/>
      <c r="AA2070" s="49" t="s">
        <v>7899</v>
      </c>
      <c r="AB2070" s="144"/>
      <c r="AC2070" s="59" t="str">
        <f t="shared" si="204"/>
        <v>ENGINEERING</v>
      </c>
      <c r="AD2070" s="79" t="str">
        <f t="shared" si="205"/>
        <v>ENGINEERING-110</v>
      </c>
      <c r="AE2070" s="79" t="str">
        <f t="shared" si="206"/>
        <v>ENGINEERING-110-37</v>
      </c>
      <c r="AF2070" s="27" t="s">
        <v>7899</v>
      </c>
      <c r="AG2070" s="21" t="str">
        <f t="shared" si="207"/>
        <v>110</v>
      </c>
      <c r="AH2070" s="144"/>
      <c r="AI2070" s="59" t="str">
        <f t="shared" si="208"/>
        <v>-</v>
      </c>
      <c r="AJ2070" s="21" t="str">
        <f t="shared" si="209"/>
        <v>-</v>
      </c>
      <c r="AK2070" s="144"/>
      <c r="AL2070" s="154"/>
      <c r="AM2070" s="154"/>
      <c r="AN2070" s="154"/>
      <c r="AO2070" s="154"/>
      <c r="AP2070" s="144"/>
    </row>
    <row r="2071" spans="9:42">
      <c r="I2071" s="144"/>
      <c r="J2071" s="154"/>
      <c r="K2071" s="154"/>
      <c r="L2071" s="144"/>
      <c r="M2071" s="144"/>
      <c r="N2071" s="144"/>
      <c r="O2071" s="144"/>
      <c r="P2071" s="144"/>
      <c r="Q2071" s="144"/>
      <c r="R2071" s="144"/>
      <c r="S2071" s="42" t="s">
        <v>7900</v>
      </c>
      <c r="T2071" s="26" t="s">
        <v>7901</v>
      </c>
      <c r="U2071" s="144"/>
      <c r="V2071" s="65"/>
      <c r="W2071" s="65"/>
      <c r="X2071" s="65"/>
      <c r="Y2071" s="65"/>
      <c r="Z2071" s="144"/>
      <c r="AA2071" s="49" t="s">
        <v>7902</v>
      </c>
      <c r="AB2071" s="144"/>
      <c r="AC2071" s="59" t="str">
        <f t="shared" si="204"/>
        <v>ENGINEERING</v>
      </c>
      <c r="AD2071" s="79" t="str">
        <f t="shared" si="205"/>
        <v>ENGINEERING-110</v>
      </c>
      <c r="AE2071" s="79" t="str">
        <f t="shared" si="206"/>
        <v>ENGINEERING-110-38</v>
      </c>
      <c r="AF2071" s="27" t="s">
        <v>7902</v>
      </c>
      <c r="AG2071" s="21" t="str">
        <f t="shared" si="207"/>
        <v>110</v>
      </c>
      <c r="AH2071" s="144"/>
      <c r="AI2071" s="59" t="str">
        <f t="shared" si="208"/>
        <v>-</v>
      </c>
      <c r="AJ2071" s="21" t="str">
        <f t="shared" si="209"/>
        <v>-</v>
      </c>
      <c r="AK2071" s="144"/>
      <c r="AL2071" s="154"/>
      <c r="AM2071" s="154"/>
      <c r="AN2071" s="154"/>
      <c r="AO2071" s="154"/>
      <c r="AP2071" s="144"/>
    </row>
    <row r="2072" spans="9:42">
      <c r="I2072" s="144"/>
      <c r="J2072" s="154"/>
      <c r="K2072" s="154"/>
      <c r="L2072" s="144"/>
      <c r="M2072" s="144"/>
      <c r="N2072" s="144"/>
      <c r="O2072" s="144"/>
      <c r="P2072" s="144"/>
      <c r="Q2072" s="144"/>
      <c r="R2072" s="144"/>
      <c r="S2072" s="42" t="s">
        <v>7903</v>
      </c>
      <c r="T2072" s="26" t="s">
        <v>7904</v>
      </c>
      <c r="U2072" s="144"/>
      <c r="V2072" s="65"/>
      <c r="W2072" s="65"/>
      <c r="X2072" s="65"/>
      <c r="Y2072" s="65"/>
      <c r="Z2072" s="144"/>
      <c r="AA2072" s="49" t="s">
        <v>7905</v>
      </c>
      <c r="AB2072" s="144"/>
      <c r="AC2072" s="59" t="str">
        <f t="shared" si="204"/>
        <v>ENGINEERING</v>
      </c>
      <c r="AD2072" s="79" t="str">
        <f t="shared" si="205"/>
        <v>ENGINEERING-110</v>
      </c>
      <c r="AE2072" s="79" t="str">
        <f t="shared" si="206"/>
        <v>ENGINEERING-110-39</v>
      </c>
      <c r="AF2072" s="27" t="s">
        <v>7905</v>
      </c>
      <c r="AG2072" s="21" t="str">
        <f t="shared" si="207"/>
        <v>110</v>
      </c>
      <c r="AH2072" s="144"/>
      <c r="AI2072" s="59" t="str">
        <f t="shared" si="208"/>
        <v>-</v>
      </c>
      <c r="AJ2072" s="21" t="str">
        <f t="shared" si="209"/>
        <v>-</v>
      </c>
      <c r="AK2072" s="144"/>
      <c r="AL2072" s="154"/>
      <c r="AM2072" s="154"/>
      <c r="AN2072" s="154"/>
      <c r="AO2072" s="154"/>
      <c r="AP2072" s="144"/>
    </row>
    <row r="2073" spans="9:42">
      <c r="I2073" s="144"/>
      <c r="J2073" s="154"/>
      <c r="K2073" s="154"/>
      <c r="L2073" s="144"/>
      <c r="M2073" s="144"/>
      <c r="N2073" s="144"/>
      <c r="O2073" s="144"/>
      <c r="P2073" s="144"/>
      <c r="Q2073" s="144"/>
      <c r="R2073" s="144"/>
      <c r="S2073" s="42" t="s">
        <v>7906</v>
      </c>
      <c r="T2073" s="26" t="s">
        <v>7907</v>
      </c>
      <c r="U2073" s="144"/>
      <c r="V2073" s="65"/>
      <c r="W2073" s="65"/>
      <c r="X2073" s="65"/>
      <c r="Y2073" s="65"/>
      <c r="Z2073" s="144"/>
      <c r="AA2073" s="49" t="s">
        <v>7908</v>
      </c>
      <c r="AB2073" s="144"/>
      <c r="AC2073" s="59" t="str">
        <f t="shared" si="204"/>
        <v>ENGINEERING</v>
      </c>
      <c r="AD2073" s="79" t="str">
        <f t="shared" si="205"/>
        <v>ENGINEERING-110</v>
      </c>
      <c r="AE2073" s="79" t="str">
        <f t="shared" si="206"/>
        <v>ENGINEERING-110-40</v>
      </c>
      <c r="AF2073" s="27" t="s">
        <v>7908</v>
      </c>
      <c r="AG2073" s="21" t="str">
        <f t="shared" si="207"/>
        <v>110</v>
      </c>
      <c r="AH2073" s="144"/>
      <c r="AI2073" s="59" t="str">
        <f t="shared" si="208"/>
        <v>-</v>
      </c>
      <c r="AJ2073" s="21" t="str">
        <f t="shared" si="209"/>
        <v>-</v>
      </c>
      <c r="AK2073" s="144"/>
      <c r="AL2073" s="154"/>
      <c r="AM2073" s="154"/>
      <c r="AN2073" s="154"/>
      <c r="AO2073" s="154"/>
      <c r="AP2073" s="144"/>
    </row>
    <row r="2074" spans="9:42">
      <c r="I2074" s="144"/>
      <c r="J2074" s="154"/>
      <c r="K2074" s="154"/>
      <c r="L2074" s="144"/>
      <c r="M2074" s="144"/>
      <c r="N2074" s="144"/>
      <c r="O2074" s="144"/>
      <c r="P2074" s="144"/>
      <c r="Q2074" s="144"/>
      <c r="R2074" s="144"/>
      <c r="S2074" s="42" t="s">
        <v>7909</v>
      </c>
      <c r="T2074" s="26" t="s">
        <v>7910</v>
      </c>
      <c r="U2074" s="144"/>
      <c r="V2074" s="65"/>
      <c r="W2074" s="65"/>
      <c r="X2074" s="65"/>
      <c r="Y2074" s="65"/>
      <c r="Z2074" s="144"/>
      <c r="AA2074" s="49" t="s">
        <v>7911</v>
      </c>
      <c r="AB2074" s="144"/>
      <c r="AC2074" s="59" t="str">
        <f t="shared" si="204"/>
        <v>ENGINEERING</v>
      </c>
      <c r="AD2074" s="79" t="str">
        <f t="shared" si="205"/>
        <v>ENGINEERING-110</v>
      </c>
      <c r="AE2074" s="79" t="str">
        <f t="shared" si="206"/>
        <v>ENGINEERING-110-41</v>
      </c>
      <c r="AF2074" s="27" t="s">
        <v>7911</v>
      </c>
      <c r="AG2074" s="21" t="str">
        <f t="shared" si="207"/>
        <v>110</v>
      </c>
      <c r="AH2074" s="144"/>
      <c r="AI2074" s="59" t="str">
        <f t="shared" si="208"/>
        <v>-</v>
      </c>
      <c r="AJ2074" s="21" t="str">
        <f t="shared" si="209"/>
        <v>-</v>
      </c>
      <c r="AK2074" s="144"/>
      <c r="AL2074" s="154"/>
      <c r="AM2074" s="154"/>
      <c r="AN2074" s="154"/>
      <c r="AO2074" s="154"/>
      <c r="AP2074" s="144"/>
    </row>
    <row r="2075" spans="9:42">
      <c r="I2075" s="144"/>
      <c r="J2075" s="154"/>
      <c r="K2075" s="154"/>
      <c r="L2075" s="144"/>
      <c r="M2075" s="144"/>
      <c r="N2075" s="144"/>
      <c r="O2075" s="144"/>
      <c r="P2075" s="144"/>
      <c r="Q2075" s="144"/>
      <c r="R2075" s="144"/>
      <c r="S2075" s="42" t="s">
        <v>7912</v>
      </c>
      <c r="T2075" s="26" t="s">
        <v>7913</v>
      </c>
      <c r="U2075" s="144"/>
      <c r="V2075" s="65"/>
      <c r="W2075" s="65"/>
      <c r="X2075" s="65"/>
      <c r="Y2075" s="65"/>
      <c r="Z2075" s="144"/>
      <c r="AA2075" s="49" t="s">
        <v>7914</v>
      </c>
      <c r="AB2075" s="144"/>
      <c r="AC2075" s="59" t="str">
        <f t="shared" si="204"/>
        <v>ENGINEERING</v>
      </c>
      <c r="AD2075" s="79" t="str">
        <f t="shared" si="205"/>
        <v>ENGINEERING-110</v>
      </c>
      <c r="AE2075" s="79" t="str">
        <f t="shared" si="206"/>
        <v>ENGINEERING-110-42</v>
      </c>
      <c r="AF2075" s="27" t="s">
        <v>7914</v>
      </c>
      <c r="AG2075" s="21" t="str">
        <f t="shared" si="207"/>
        <v>110</v>
      </c>
      <c r="AH2075" s="144"/>
      <c r="AI2075" s="59" t="str">
        <f t="shared" si="208"/>
        <v>-</v>
      </c>
      <c r="AJ2075" s="21" t="str">
        <f t="shared" si="209"/>
        <v>-</v>
      </c>
      <c r="AK2075" s="144"/>
      <c r="AL2075" s="154"/>
      <c r="AM2075" s="154"/>
      <c r="AN2075" s="154"/>
      <c r="AO2075" s="154"/>
      <c r="AP2075" s="144"/>
    </row>
    <row r="2076" spans="9:42">
      <c r="I2076" s="144"/>
      <c r="J2076" s="154"/>
      <c r="K2076" s="154"/>
      <c r="L2076" s="144"/>
      <c r="M2076" s="144"/>
      <c r="N2076" s="144"/>
      <c r="O2076" s="144"/>
      <c r="P2076" s="144"/>
      <c r="Q2076" s="144"/>
      <c r="R2076" s="144"/>
      <c r="S2076" s="42" t="s">
        <v>7915</v>
      </c>
      <c r="T2076" s="26" t="s">
        <v>7916</v>
      </c>
      <c r="U2076" s="144"/>
      <c r="V2076" s="65"/>
      <c r="W2076" s="65"/>
      <c r="X2076" s="65"/>
      <c r="Y2076" s="65"/>
      <c r="Z2076" s="144"/>
      <c r="AA2076" s="49" t="s">
        <v>7917</v>
      </c>
      <c r="AB2076" s="144"/>
      <c r="AC2076" s="59" t="str">
        <f t="shared" si="204"/>
        <v>ENGINEERING</v>
      </c>
      <c r="AD2076" s="79" t="str">
        <f t="shared" si="205"/>
        <v>ENGINEERING-110</v>
      </c>
      <c r="AE2076" s="79" t="str">
        <f t="shared" si="206"/>
        <v>ENGINEERING-110-43</v>
      </c>
      <c r="AF2076" s="27" t="s">
        <v>7917</v>
      </c>
      <c r="AG2076" s="21" t="str">
        <f t="shared" si="207"/>
        <v>110</v>
      </c>
      <c r="AH2076" s="144"/>
      <c r="AI2076" s="59" t="str">
        <f t="shared" si="208"/>
        <v>-</v>
      </c>
      <c r="AJ2076" s="21" t="str">
        <f t="shared" si="209"/>
        <v>-</v>
      </c>
      <c r="AK2076" s="144"/>
      <c r="AL2076" s="154"/>
      <c r="AM2076" s="154"/>
      <c r="AN2076" s="154"/>
      <c r="AO2076" s="154"/>
      <c r="AP2076" s="144"/>
    </row>
    <row r="2077" spans="9:42">
      <c r="I2077" s="144"/>
      <c r="J2077" s="154"/>
      <c r="K2077" s="154"/>
      <c r="L2077" s="144"/>
      <c r="M2077" s="144"/>
      <c r="N2077" s="144"/>
      <c r="O2077" s="144"/>
      <c r="P2077" s="144"/>
      <c r="Q2077" s="144"/>
      <c r="R2077" s="144"/>
      <c r="S2077" s="42" t="s">
        <v>7918</v>
      </c>
      <c r="T2077" s="26" t="s">
        <v>7919</v>
      </c>
      <c r="U2077" s="144"/>
      <c r="V2077" s="65"/>
      <c r="W2077" s="65"/>
      <c r="X2077" s="65"/>
      <c r="Y2077" s="65"/>
      <c r="Z2077" s="144"/>
      <c r="AA2077" s="49" t="s">
        <v>7920</v>
      </c>
      <c r="AB2077" s="144"/>
      <c r="AC2077" s="59" t="str">
        <f t="shared" si="204"/>
        <v>ENGINEERING</v>
      </c>
      <c r="AD2077" s="79" t="str">
        <f t="shared" si="205"/>
        <v>ENGINEERING-110</v>
      </c>
      <c r="AE2077" s="79" t="str">
        <f t="shared" si="206"/>
        <v>ENGINEERING-110-44</v>
      </c>
      <c r="AF2077" s="27" t="s">
        <v>7920</v>
      </c>
      <c r="AG2077" s="21" t="str">
        <f t="shared" si="207"/>
        <v>110</v>
      </c>
      <c r="AH2077" s="144"/>
      <c r="AI2077" s="59" t="str">
        <f t="shared" si="208"/>
        <v>-</v>
      </c>
      <c r="AJ2077" s="21" t="str">
        <f t="shared" si="209"/>
        <v>-</v>
      </c>
      <c r="AK2077" s="144"/>
      <c r="AL2077" s="154"/>
      <c r="AM2077" s="154"/>
      <c r="AN2077" s="154"/>
      <c r="AO2077" s="154"/>
      <c r="AP2077" s="144"/>
    </row>
    <row r="2078" spans="9:42">
      <c r="I2078" s="144"/>
      <c r="J2078" s="154"/>
      <c r="K2078" s="154"/>
      <c r="L2078" s="144"/>
      <c r="M2078" s="144"/>
      <c r="N2078" s="144"/>
      <c r="O2078" s="144"/>
      <c r="P2078" s="144"/>
      <c r="Q2078" s="144"/>
      <c r="R2078" s="144"/>
      <c r="S2078" s="42" t="s">
        <v>7921</v>
      </c>
      <c r="T2078" s="26" t="s">
        <v>7922</v>
      </c>
      <c r="U2078" s="144"/>
      <c r="V2078" s="65"/>
      <c r="W2078" s="65"/>
      <c r="X2078" s="65"/>
      <c r="Y2078" s="65"/>
      <c r="Z2078" s="144"/>
      <c r="AA2078" s="49" t="s">
        <v>7923</v>
      </c>
      <c r="AB2078" s="144"/>
      <c r="AC2078" s="59" t="str">
        <f t="shared" si="204"/>
        <v>ENGINEERING</v>
      </c>
      <c r="AD2078" s="79" t="str">
        <f t="shared" si="205"/>
        <v>ENGINEERING-110</v>
      </c>
      <c r="AE2078" s="79" t="str">
        <f t="shared" si="206"/>
        <v>ENGINEERING-110-45</v>
      </c>
      <c r="AF2078" s="27" t="s">
        <v>7923</v>
      </c>
      <c r="AG2078" s="21" t="str">
        <f t="shared" si="207"/>
        <v>110</v>
      </c>
      <c r="AH2078" s="144"/>
      <c r="AI2078" s="59" t="str">
        <f t="shared" si="208"/>
        <v>-</v>
      </c>
      <c r="AJ2078" s="21" t="str">
        <f t="shared" si="209"/>
        <v>-</v>
      </c>
      <c r="AK2078" s="144"/>
      <c r="AL2078" s="154"/>
      <c r="AM2078" s="154"/>
      <c r="AN2078" s="154"/>
      <c r="AO2078" s="154"/>
      <c r="AP2078" s="144"/>
    </row>
    <row r="2079" spans="9:42">
      <c r="I2079" s="144"/>
      <c r="J2079" s="154"/>
      <c r="K2079" s="154"/>
      <c r="L2079" s="144"/>
      <c r="M2079" s="144"/>
      <c r="N2079" s="144"/>
      <c r="O2079" s="144"/>
      <c r="P2079" s="144"/>
      <c r="Q2079" s="144"/>
      <c r="R2079" s="144"/>
      <c r="S2079" s="42" t="s">
        <v>7924</v>
      </c>
      <c r="T2079" s="26" t="s">
        <v>7925</v>
      </c>
      <c r="U2079" s="144"/>
      <c r="V2079" s="65"/>
      <c r="W2079" s="65"/>
      <c r="X2079" s="65"/>
      <c r="Y2079" s="65"/>
      <c r="Z2079" s="144"/>
      <c r="AA2079" s="49" t="s">
        <v>7926</v>
      </c>
      <c r="AB2079" s="144"/>
      <c r="AC2079" s="59" t="str">
        <f t="shared" si="204"/>
        <v>ENGINEERING</v>
      </c>
      <c r="AD2079" s="79" t="str">
        <f t="shared" si="205"/>
        <v>ENGINEERING-110</v>
      </c>
      <c r="AE2079" s="79" t="str">
        <f t="shared" si="206"/>
        <v>ENGINEERING-110-46</v>
      </c>
      <c r="AF2079" s="27" t="s">
        <v>7926</v>
      </c>
      <c r="AG2079" s="21" t="str">
        <f t="shared" si="207"/>
        <v>110</v>
      </c>
      <c r="AH2079" s="144"/>
      <c r="AI2079" s="59" t="str">
        <f t="shared" si="208"/>
        <v>-</v>
      </c>
      <c r="AJ2079" s="21" t="str">
        <f t="shared" si="209"/>
        <v>-</v>
      </c>
      <c r="AK2079" s="144"/>
      <c r="AL2079" s="154"/>
      <c r="AM2079" s="154"/>
      <c r="AN2079" s="154"/>
      <c r="AO2079" s="154"/>
      <c r="AP2079" s="144"/>
    </row>
    <row r="2080" spans="9:42">
      <c r="I2080" s="144"/>
      <c r="J2080" s="154"/>
      <c r="K2080" s="154"/>
      <c r="L2080" s="144"/>
      <c r="M2080" s="144"/>
      <c r="N2080" s="144"/>
      <c r="O2080" s="144"/>
      <c r="P2080" s="144"/>
      <c r="Q2080" s="144"/>
      <c r="R2080" s="144"/>
      <c r="S2080" s="42" t="s">
        <v>7927</v>
      </c>
      <c r="T2080" s="26" t="s">
        <v>7928</v>
      </c>
      <c r="U2080" s="144"/>
      <c r="V2080" s="65"/>
      <c r="W2080" s="65"/>
      <c r="X2080" s="65"/>
      <c r="Y2080" s="65"/>
      <c r="Z2080" s="144"/>
      <c r="AA2080" s="49" t="s">
        <v>7929</v>
      </c>
      <c r="AB2080" s="144"/>
      <c r="AC2080" s="59" t="str">
        <f t="shared" si="204"/>
        <v>ENGINEERING</v>
      </c>
      <c r="AD2080" s="79" t="str">
        <f t="shared" si="205"/>
        <v>ENGINEERING-110</v>
      </c>
      <c r="AE2080" s="79" t="str">
        <f t="shared" si="206"/>
        <v>ENGINEERING-110-47</v>
      </c>
      <c r="AF2080" s="27" t="s">
        <v>7929</v>
      </c>
      <c r="AG2080" s="21" t="str">
        <f t="shared" si="207"/>
        <v>110</v>
      </c>
      <c r="AH2080" s="144"/>
      <c r="AI2080" s="59" t="str">
        <f t="shared" si="208"/>
        <v>-</v>
      </c>
      <c r="AJ2080" s="21" t="str">
        <f t="shared" si="209"/>
        <v>-</v>
      </c>
      <c r="AK2080" s="144"/>
      <c r="AL2080" s="154"/>
      <c r="AM2080" s="154"/>
      <c r="AN2080" s="154"/>
      <c r="AO2080" s="154"/>
      <c r="AP2080" s="144"/>
    </row>
    <row r="2081" spans="9:42">
      <c r="I2081" s="144"/>
      <c r="J2081" s="154"/>
      <c r="K2081" s="154"/>
      <c r="L2081" s="144"/>
      <c r="M2081" s="144"/>
      <c r="N2081" s="144"/>
      <c r="O2081" s="144"/>
      <c r="P2081" s="144"/>
      <c r="Q2081" s="144"/>
      <c r="R2081" s="144"/>
      <c r="S2081" s="42" t="s">
        <v>7930</v>
      </c>
      <c r="T2081" s="26" t="s">
        <v>7931</v>
      </c>
      <c r="U2081" s="144"/>
      <c r="V2081" s="65"/>
      <c r="W2081" s="65"/>
      <c r="X2081" s="65"/>
      <c r="Y2081" s="65"/>
      <c r="Z2081" s="144"/>
      <c r="AA2081" s="49" t="s">
        <v>7932</v>
      </c>
      <c r="AB2081" s="144"/>
      <c r="AC2081" s="59" t="str">
        <f t="shared" si="204"/>
        <v>ENGINEERING</v>
      </c>
      <c r="AD2081" s="79" t="str">
        <f t="shared" si="205"/>
        <v>ENGINEERING-110</v>
      </c>
      <c r="AE2081" s="79" t="str">
        <f t="shared" si="206"/>
        <v>ENGINEERING-110-48</v>
      </c>
      <c r="AF2081" s="27" t="s">
        <v>7932</v>
      </c>
      <c r="AG2081" s="21" t="str">
        <f t="shared" si="207"/>
        <v>110</v>
      </c>
      <c r="AH2081" s="144"/>
      <c r="AI2081" s="59" t="str">
        <f t="shared" si="208"/>
        <v>-</v>
      </c>
      <c r="AJ2081" s="21" t="str">
        <f t="shared" si="209"/>
        <v>-</v>
      </c>
      <c r="AK2081" s="144"/>
      <c r="AL2081" s="154"/>
      <c r="AM2081" s="154"/>
      <c r="AN2081" s="154"/>
      <c r="AO2081" s="154"/>
      <c r="AP2081" s="144"/>
    </row>
    <row r="2082" spans="9:42">
      <c r="I2082" s="144"/>
      <c r="J2082" s="154"/>
      <c r="K2082" s="154"/>
      <c r="L2082" s="144"/>
      <c r="M2082" s="144"/>
      <c r="N2082" s="144"/>
      <c r="O2082" s="144"/>
      <c r="P2082" s="144"/>
      <c r="Q2082" s="144"/>
      <c r="R2082" s="144"/>
      <c r="S2082" s="42" t="s">
        <v>7933</v>
      </c>
      <c r="T2082" s="26" t="s">
        <v>7934</v>
      </c>
      <c r="U2082" s="144"/>
      <c r="V2082" s="65"/>
      <c r="W2082" s="65"/>
      <c r="X2082" s="65"/>
      <c r="Y2082" s="65"/>
      <c r="Z2082" s="144"/>
      <c r="AA2082" s="49" t="s">
        <v>7935</v>
      </c>
      <c r="AB2082" s="144"/>
      <c r="AC2082" s="59" t="str">
        <f t="shared" si="204"/>
        <v>ENGINEERING</v>
      </c>
      <c r="AD2082" s="79" t="str">
        <f t="shared" si="205"/>
        <v>ENGINEERING-110</v>
      </c>
      <c r="AE2082" s="79" t="str">
        <f t="shared" si="206"/>
        <v>ENGINEERING-110-49</v>
      </c>
      <c r="AF2082" s="27" t="s">
        <v>7935</v>
      </c>
      <c r="AG2082" s="21" t="str">
        <f t="shared" si="207"/>
        <v>110</v>
      </c>
      <c r="AH2082" s="144"/>
      <c r="AI2082" s="59" t="str">
        <f t="shared" si="208"/>
        <v>-</v>
      </c>
      <c r="AJ2082" s="21" t="str">
        <f t="shared" si="209"/>
        <v>-</v>
      </c>
      <c r="AK2082" s="144"/>
      <c r="AL2082" s="154"/>
      <c r="AM2082" s="154"/>
      <c r="AN2082" s="154"/>
      <c r="AO2082" s="154"/>
      <c r="AP2082" s="144"/>
    </row>
    <row r="2083" spans="9:42">
      <c r="I2083" s="144"/>
      <c r="J2083" s="154"/>
      <c r="K2083" s="154"/>
      <c r="L2083" s="144"/>
      <c r="M2083" s="144"/>
      <c r="N2083" s="144"/>
      <c r="O2083" s="144"/>
      <c r="P2083" s="144"/>
      <c r="Q2083" s="144"/>
      <c r="R2083" s="144"/>
      <c r="S2083" s="42" t="s">
        <v>7936</v>
      </c>
      <c r="T2083" s="26" t="s">
        <v>7937</v>
      </c>
      <c r="U2083" s="144"/>
      <c r="V2083" s="65"/>
      <c r="W2083" s="65"/>
      <c r="X2083" s="65"/>
      <c r="Y2083" s="65"/>
      <c r="Z2083" s="144"/>
      <c r="AA2083" s="49" t="s">
        <v>7938</v>
      </c>
      <c r="AB2083" s="144"/>
      <c r="AC2083" s="59" t="str">
        <f t="shared" si="204"/>
        <v>ENGINEERING</v>
      </c>
      <c r="AD2083" s="79" t="str">
        <f t="shared" si="205"/>
        <v>ENGINEERING-110</v>
      </c>
      <c r="AE2083" s="79" t="str">
        <f t="shared" si="206"/>
        <v>ENGINEERING-110-50</v>
      </c>
      <c r="AF2083" s="27" t="s">
        <v>7938</v>
      </c>
      <c r="AG2083" s="21" t="str">
        <f t="shared" si="207"/>
        <v>110</v>
      </c>
      <c r="AH2083" s="144"/>
      <c r="AI2083" s="59" t="str">
        <f t="shared" si="208"/>
        <v>-</v>
      </c>
      <c r="AJ2083" s="21" t="str">
        <f t="shared" si="209"/>
        <v>-</v>
      </c>
      <c r="AK2083" s="144"/>
      <c r="AL2083" s="154"/>
      <c r="AM2083" s="154"/>
      <c r="AN2083" s="154"/>
      <c r="AO2083" s="154"/>
      <c r="AP2083" s="144"/>
    </row>
    <row r="2084" spans="9:42">
      <c r="I2084" s="144"/>
      <c r="J2084" s="154"/>
      <c r="K2084" s="154"/>
      <c r="L2084" s="144"/>
      <c r="M2084" s="144"/>
      <c r="N2084" s="144"/>
      <c r="O2084" s="144"/>
      <c r="P2084" s="144"/>
      <c r="Q2084" s="144"/>
      <c r="R2084" s="144"/>
      <c r="S2084" s="42" t="s">
        <v>7939</v>
      </c>
      <c r="T2084" s="26" t="s">
        <v>7940</v>
      </c>
      <c r="U2084" s="144"/>
      <c r="V2084" s="65"/>
      <c r="W2084" s="65"/>
      <c r="X2084" s="65"/>
      <c r="Y2084" s="65"/>
      <c r="Z2084" s="144"/>
      <c r="AA2084" s="49" t="s">
        <v>7941</v>
      </c>
      <c r="AB2084" s="144"/>
      <c r="AC2084" s="59" t="str">
        <f t="shared" si="204"/>
        <v>ENGINEERING</v>
      </c>
      <c r="AD2084" s="79" t="str">
        <f t="shared" si="205"/>
        <v>ENGINEERING-110</v>
      </c>
      <c r="AE2084" s="79" t="str">
        <f t="shared" si="206"/>
        <v>ENGINEERING-110-51</v>
      </c>
      <c r="AF2084" s="27" t="s">
        <v>7941</v>
      </c>
      <c r="AG2084" s="21" t="str">
        <f t="shared" si="207"/>
        <v>110</v>
      </c>
      <c r="AH2084" s="144"/>
      <c r="AI2084" s="59" t="str">
        <f t="shared" si="208"/>
        <v>-</v>
      </c>
      <c r="AJ2084" s="21" t="str">
        <f t="shared" si="209"/>
        <v>-</v>
      </c>
      <c r="AK2084" s="144"/>
      <c r="AL2084" s="154"/>
      <c r="AM2084" s="154"/>
      <c r="AN2084" s="154"/>
      <c r="AO2084" s="154"/>
      <c r="AP2084" s="144"/>
    </row>
    <row r="2085" spans="9:42">
      <c r="I2085" s="144"/>
      <c r="J2085" s="154"/>
      <c r="K2085" s="154"/>
      <c r="L2085" s="144"/>
      <c r="M2085" s="144"/>
      <c r="N2085" s="144"/>
      <c r="O2085" s="144"/>
      <c r="P2085" s="144"/>
      <c r="Q2085" s="144"/>
      <c r="R2085" s="144"/>
      <c r="S2085" s="42" t="s">
        <v>7942</v>
      </c>
      <c r="T2085" s="26" t="s">
        <v>7943</v>
      </c>
      <c r="U2085" s="144"/>
      <c r="V2085" s="65"/>
      <c r="W2085" s="65"/>
      <c r="X2085" s="65"/>
      <c r="Y2085" s="65"/>
      <c r="Z2085" s="144"/>
      <c r="AA2085" s="49" t="s">
        <v>7944</v>
      </c>
      <c r="AB2085" s="144"/>
      <c r="AC2085" s="59" t="str">
        <f t="shared" si="204"/>
        <v>ENGINEERING</v>
      </c>
      <c r="AD2085" s="79" t="str">
        <f t="shared" si="205"/>
        <v>ENGINEERING-110</v>
      </c>
      <c r="AE2085" s="79" t="str">
        <f t="shared" si="206"/>
        <v>ENGINEERING-110-52</v>
      </c>
      <c r="AF2085" s="27" t="s">
        <v>7944</v>
      </c>
      <c r="AG2085" s="21" t="str">
        <f t="shared" si="207"/>
        <v>110</v>
      </c>
      <c r="AH2085" s="144"/>
      <c r="AI2085" s="59" t="str">
        <f t="shared" si="208"/>
        <v>-</v>
      </c>
      <c r="AJ2085" s="21" t="str">
        <f t="shared" si="209"/>
        <v>-</v>
      </c>
      <c r="AK2085" s="144"/>
      <c r="AL2085" s="154"/>
      <c r="AM2085" s="154"/>
      <c r="AN2085" s="154"/>
      <c r="AO2085" s="154"/>
      <c r="AP2085" s="144"/>
    </row>
    <row r="2086" spans="9:42">
      <c r="I2086" s="144"/>
      <c r="J2086" s="154"/>
      <c r="K2086" s="154"/>
      <c r="L2086" s="144"/>
      <c r="M2086" s="144"/>
      <c r="N2086" s="144"/>
      <c r="O2086" s="144"/>
      <c r="P2086" s="144"/>
      <c r="Q2086" s="144"/>
      <c r="R2086" s="144"/>
      <c r="S2086" s="42" t="s">
        <v>7945</v>
      </c>
      <c r="T2086" s="26" t="s">
        <v>7946</v>
      </c>
      <c r="U2086" s="144"/>
      <c r="V2086" s="65"/>
      <c r="W2086" s="65"/>
      <c r="X2086" s="65"/>
      <c r="Y2086" s="65"/>
      <c r="Z2086" s="144"/>
      <c r="AA2086" s="49" t="s">
        <v>7947</v>
      </c>
      <c r="AB2086" s="144"/>
      <c r="AC2086" s="59" t="str">
        <f t="shared" si="204"/>
        <v>ENGINEERING</v>
      </c>
      <c r="AD2086" s="79" t="str">
        <f t="shared" si="205"/>
        <v>ENGINEERING-110</v>
      </c>
      <c r="AE2086" s="79" t="str">
        <f t="shared" si="206"/>
        <v>ENGINEERING-110-53</v>
      </c>
      <c r="AF2086" s="27" t="s">
        <v>7947</v>
      </c>
      <c r="AG2086" s="21" t="str">
        <f t="shared" si="207"/>
        <v>110</v>
      </c>
      <c r="AH2086" s="144"/>
      <c r="AI2086" s="59" t="str">
        <f t="shared" si="208"/>
        <v>-</v>
      </c>
      <c r="AJ2086" s="21" t="str">
        <f t="shared" si="209"/>
        <v>-</v>
      </c>
      <c r="AK2086" s="144"/>
      <c r="AL2086" s="154"/>
      <c r="AM2086" s="154"/>
      <c r="AN2086" s="154"/>
      <c r="AO2086" s="154"/>
      <c r="AP2086" s="144"/>
    </row>
    <row r="2087" spans="9:42">
      <c r="I2087" s="144"/>
      <c r="J2087" s="154"/>
      <c r="K2087" s="154"/>
      <c r="L2087" s="144"/>
      <c r="M2087" s="144"/>
      <c r="N2087" s="144"/>
      <c r="O2087" s="144"/>
      <c r="P2087" s="144"/>
      <c r="Q2087" s="144"/>
      <c r="R2087" s="144"/>
      <c r="S2087" s="42" t="s">
        <v>7948</v>
      </c>
      <c r="T2087" s="26" t="s">
        <v>7949</v>
      </c>
      <c r="U2087" s="144"/>
      <c r="V2087" s="65"/>
      <c r="W2087" s="65"/>
      <c r="X2087" s="65"/>
      <c r="Y2087" s="65"/>
      <c r="Z2087" s="144"/>
      <c r="AA2087" s="49" t="s">
        <v>7950</v>
      </c>
      <c r="AB2087" s="144"/>
      <c r="AC2087" s="59" t="str">
        <f t="shared" si="204"/>
        <v>ENGINEERING</v>
      </c>
      <c r="AD2087" s="79" t="str">
        <f t="shared" si="205"/>
        <v>ENGINEERING-110</v>
      </c>
      <c r="AE2087" s="79" t="str">
        <f t="shared" si="206"/>
        <v>ENGINEERING-110-54</v>
      </c>
      <c r="AF2087" s="27" t="s">
        <v>7950</v>
      </c>
      <c r="AG2087" s="21" t="str">
        <f t="shared" si="207"/>
        <v>110</v>
      </c>
      <c r="AH2087" s="144"/>
      <c r="AI2087" s="59" t="str">
        <f t="shared" si="208"/>
        <v>-</v>
      </c>
      <c r="AJ2087" s="21" t="str">
        <f t="shared" si="209"/>
        <v>-</v>
      </c>
      <c r="AK2087" s="144"/>
      <c r="AL2087" s="154"/>
      <c r="AM2087" s="154"/>
      <c r="AN2087" s="154"/>
      <c r="AO2087" s="154"/>
      <c r="AP2087" s="144"/>
    </row>
    <row r="2088" spans="9:42">
      <c r="I2088" s="144"/>
      <c r="J2088" s="154"/>
      <c r="K2088" s="154"/>
      <c r="L2088" s="144"/>
      <c r="M2088" s="144"/>
      <c r="N2088" s="144"/>
      <c r="O2088" s="144"/>
      <c r="P2088" s="144"/>
      <c r="Q2088" s="144"/>
      <c r="R2088" s="144"/>
      <c r="S2088" s="42" t="s">
        <v>7951</v>
      </c>
      <c r="T2088" s="26" t="s">
        <v>7952</v>
      </c>
      <c r="U2088" s="144"/>
      <c r="V2088" s="65"/>
      <c r="W2088" s="65"/>
      <c r="X2088" s="65"/>
      <c r="Y2088" s="65"/>
      <c r="Z2088" s="144"/>
      <c r="AA2088" s="49" t="s">
        <v>7953</v>
      </c>
      <c r="AB2088" s="144"/>
      <c r="AC2088" s="59" t="str">
        <f t="shared" si="204"/>
        <v>ENGINEERING</v>
      </c>
      <c r="AD2088" s="79" t="str">
        <f t="shared" si="205"/>
        <v>ENGINEERING-110</v>
      </c>
      <c r="AE2088" s="79" t="str">
        <f t="shared" si="206"/>
        <v>ENGINEERING-110-55</v>
      </c>
      <c r="AF2088" s="27" t="s">
        <v>7953</v>
      </c>
      <c r="AG2088" s="21" t="str">
        <f t="shared" si="207"/>
        <v>110</v>
      </c>
      <c r="AH2088" s="144"/>
      <c r="AI2088" s="59" t="str">
        <f t="shared" si="208"/>
        <v>-</v>
      </c>
      <c r="AJ2088" s="21" t="str">
        <f t="shared" si="209"/>
        <v>-</v>
      </c>
      <c r="AK2088" s="144"/>
      <c r="AL2088" s="154"/>
      <c r="AM2088" s="154"/>
      <c r="AN2088" s="154"/>
      <c r="AO2088" s="154"/>
      <c r="AP2088" s="144"/>
    </row>
    <row r="2089" spans="9:42">
      <c r="I2089" s="144"/>
      <c r="J2089" s="154"/>
      <c r="K2089" s="154"/>
      <c r="L2089" s="144"/>
      <c r="M2089" s="144"/>
      <c r="N2089" s="144"/>
      <c r="O2089" s="144"/>
      <c r="P2089" s="144"/>
      <c r="Q2089" s="144"/>
      <c r="R2089" s="144"/>
      <c r="S2089" s="42" t="s">
        <v>7954</v>
      </c>
      <c r="T2089" s="26" t="s">
        <v>7955</v>
      </c>
      <c r="U2089" s="144"/>
      <c r="V2089" s="65"/>
      <c r="W2089" s="65"/>
      <c r="X2089" s="65"/>
      <c r="Y2089" s="65"/>
      <c r="Z2089" s="144"/>
      <c r="AA2089" s="49" t="s">
        <v>7956</v>
      </c>
      <c r="AB2089" s="144"/>
      <c r="AC2089" s="59" t="str">
        <f t="shared" si="204"/>
        <v>ENGINEERING</v>
      </c>
      <c r="AD2089" s="79" t="str">
        <f t="shared" si="205"/>
        <v>ENGINEERING-110</v>
      </c>
      <c r="AE2089" s="79" t="str">
        <f t="shared" si="206"/>
        <v>ENGINEERING-110-56</v>
      </c>
      <c r="AF2089" s="27" t="s">
        <v>7956</v>
      </c>
      <c r="AG2089" s="21" t="str">
        <f t="shared" si="207"/>
        <v>110</v>
      </c>
      <c r="AH2089" s="144"/>
      <c r="AI2089" s="59" t="str">
        <f t="shared" si="208"/>
        <v>-</v>
      </c>
      <c r="AJ2089" s="21" t="str">
        <f t="shared" si="209"/>
        <v>-</v>
      </c>
      <c r="AK2089" s="144"/>
      <c r="AL2089" s="154"/>
      <c r="AM2089" s="154"/>
      <c r="AN2089" s="154"/>
      <c r="AO2089" s="154"/>
      <c r="AP2089" s="144"/>
    </row>
    <row r="2090" spans="9:42">
      <c r="I2090" s="144"/>
      <c r="J2090" s="154"/>
      <c r="K2090" s="154"/>
      <c r="L2090" s="144"/>
      <c r="M2090" s="144"/>
      <c r="N2090" s="144"/>
      <c r="O2090" s="144"/>
      <c r="P2090" s="144"/>
      <c r="Q2090" s="144"/>
      <c r="R2090" s="144"/>
      <c r="S2090" s="42" t="s">
        <v>7957</v>
      </c>
      <c r="T2090" s="26" t="s">
        <v>7958</v>
      </c>
      <c r="U2090" s="144"/>
      <c r="V2090" s="65"/>
      <c r="W2090" s="65"/>
      <c r="X2090" s="65"/>
      <c r="Y2090" s="65"/>
      <c r="Z2090" s="144"/>
      <c r="AA2090" s="49" t="s">
        <v>7959</v>
      </c>
      <c r="AB2090" s="144"/>
      <c r="AC2090" s="59" t="str">
        <f t="shared" si="204"/>
        <v>ENGINEERING</v>
      </c>
      <c r="AD2090" s="79" t="str">
        <f t="shared" si="205"/>
        <v>ENGINEERING-110</v>
      </c>
      <c r="AE2090" s="79" t="str">
        <f t="shared" si="206"/>
        <v>ENGINEERING-110-57</v>
      </c>
      <c r="AF2090" s="27" t="s">
        <v>7959</v>
      </c>
      <c r="AG2090" s="21" t="str">
        <f t="shared" si="207"/>
        <v>110</v>
      </c>
      <c r="AH2090" s="144"/>
      <c r="AI2090" s="59" t="str">
        <f t="shared" si="208"/>
        <v>-</v>
      </c>
      <c r="AJ2090" s="21" t="str">
        <f t="shared" si="209"/>
        <v>-</v>
      </c>
      <c r="AK2090" s="144"/>
      <c r="AL2090" s="154"/>
      <c r="AM2090" s="154"/>
      <c r="AN2090" s="154"/>
      <c r="AO2090" s="154"/>
      <c r="AP2090" s="144"/>
    </row>
    <row r="2091" spans="9:42">
      <c r="I2091" s="144"/>
      <c r="J2091" s="154"/>
      <c r="K2091" s="154"/>
      <c r="L2091" s="144"/>
      <c r="M2091" s="144"/>
      <c r="N2091" s="144"/>
      <c r="O2091" s="144"/>
      <c r="P2091" s="144"/>
      <c r="Q2091" s="144"/>
      <c r="R2091" s="144"/>
      <c r="S2091" s="42" t="s">
        <v>7960</v>
      </c>
      <c r="T2091" s="26" t="s">
        <v>7961</v>
      </c>
      <c r="U2091" s="144"/>
      <c r="V2091" s="65"/>
      <c r="W2091" s="65"/>
      <c r="X2091" s="65"/>
      <c r="Y2091" s="65"/>
      <c r="Z2091" s="144"/>
      <c r="AA2091" s="49" t="s">
        <v>7962</v>
      </c>
      <c r="AB2091" s="144"/>
      <c r="AC2091" s="59" t="str">
        <f t="shared" si="204"/>
        <v>ENGINEERING</v>
      </c>
      <c r="AD2091" s="79" t="str">
        <f t="shared" si="205"/>
        <v>ENGINEERING-110</v>
      </c>
      <c r="AE2091" s="79" t="str">
        <f t="shared" si="206"/>
        <v>ENGINEERING-110-58</v>
      </c>
      <c r="AF2091" s="27" t="s">
        <v>7962</v>
      </c>
      <c r="AG2091" s="21" t="str">
        <f t="shared" si="207"/>
        <v>110</v>
      </c>
      <c r="AH2091" s="144"/>
      <c r="AI2091" s="59" t="str">
        <f t="shared" si="208"/>
        <v>-</v>
      </c>
      <c r="AJ2091" s="21" t="str">
        <f t="shared" si="209"/>
        <v>-</v>
      </c>
      <c r="AK2091" s="144"/>
      <c r="AL2091" s="154"/>
      <c r="AM2091" s="154"/>
      <c r="AN2091" s="154"/>
      <c r="AO2091" s="154"/>
      <c r="AP2091" s="144"/>
    </row>
    <row r="2092" spans="9:42">
      <c r="I2092" s="144"/>
      <c r="J2092" s="154"/>
      <c r="K2092" s="154"/>
      <c r="L2092" s="144"/>
      <c r="M2092" s="144"/>
      <c r="N2092" s="144"/>
      <c r="O2092" s="144"/>
      <c r="P2092" s="144"/>
      <c r="Q2092" s="144"/>
      <c r="R2092" s="144"/>
      <c r="S2092" s="42" t="s">
        <v>7963</v>
      </c>
      <c r="T2092" s="26" t="s">
        <v>7964</v>
      </c>
      <c r="U2092" s="144"/>
      <c r="V2092" s="65"/>
      <c r="W2092" s="65"/>
      <c r="X2092" s="65"/>
      <c r="Y2092" s="65"/>
      <c r="Z2092" s="144"/>
      <c r="AA2092" s="49" t="s">
        <v>7965</v>
      </c>
      <c r="AB2092" s="144"/>
      <c r="AC2092" s="59" t="str">
        <f t="shared" si="204"/>
        <v>ENGINEERING</v>
      </c>
      <c r="AD2092" s="79" t="str">
        <f t="shared" si="205"/>
        <v>ENGINEERING-110</v>
      </c>
      <c r="AE2092" s="79" t="str">
        <f t="shared" si="206"/>
        <v>ENGINEERING-110-59</v>
      </c>
      <c r="AF2092" s="27" t="s">
        <v>7965</v>
      </c>
      <c r="AG2092" s="21" t="str">
        <f t="shared" si="207"/>
        <v>110</v>
      </c>
      <c r="AH2092" s="144"/>
      <c r="AI2092" s="59" t="str">
        <f t="shared" si="208"/>
        <v>-</v>
      </c>
      <c r="AJ2092" s="21" t="str">
        <f t="shared" si="209"/>
        <v>-</v>
      </c>
      <c r="AK2092" s="144"/>
      <c r="AL2092" s="154"/>
      <c r="AM2092" s="154"/>
      <c r="AN2092" s="154"/>
      <c r="AO2092" s="154"/>
      <c r="AP2092" s="144"/>
    </row>
    <row r="2093" spans="9:42">
      <c r="I2093" s="144"/>
      <c r="J2093" s="154"/>
      <c r="K2093" s="154"/>
      <c r="L2093" s="144"/>
      <c r="M2093" s="144"/>
      <c r="N2093" s="144"/>
      <c r="O2093" s="144"/>
      <c r="P2093" s="144"/>
      <c r="Q2093" s="144"/>
      <c r="R2093" s="144"/>
      <c r="S2093" s="42" t="s">
        <v>7966</v>
      </c>
      <c r="T2093" s="26" t="s">
        <v>7967</v>
      </c>
      <c r="U2093" s="144"/>
      <c r="V2093" s="65"/>
      <c r="W2093" s="65"/>
      <c r="X2093" s="65"/>
      <c r="Y2093" s="65"/>
      <c r="Z2093" s="144"/>
      <c r="AA2093" s="49" t="s">
        <v>7968</v>
      </c>
      <c r="AB2093" s="144"/>
      <c r="AC2093" s="59" t="str">
        <f t="shared" si="204"/>
        <v>ENGINEERING</v>
      </c>
      <c r="AD2093" s="79" t="str">
        <f t="shared" si="205"/>
        <v>ENGINEERING-110</v>
      </c>
      <c r="AE2093" s="79" t="str">
        <f t="shared" si="206"/>
        <v>ENGINEERING-110-60</v>
      </c>
      <c r="AF2093" s="27" t="s">
        <v>7968</v>
      </c>
      <c r="AG2093" s="21" t="str">
        <f t="shared" si="207"/>
        <v>110</v>
      </c>
      <c r="AH2093" s="144"/>
      <c r="AI2093" s="59" t="str">
        <f t="shared" si="208"/>
        <v>-</v>
      </c>
      <c r="AJ2093" s="21" t="str">
        <f t="shared" si="209"/>
        <v>-</v>
      </c>
      <c r="AK2093" s="144"/>
      <c r="AL2093" s="154"/>
      <c r="AM2093" s="154"/>
      <c r="AN2093" s="154"/>
      <c r="AO2093" s="154"/>
      <c r="AP2093" s="144"/>
    </row>
    <row r="2094" spans="9:42">
      <c r="I2094" s="144"/>
      <c r="J2094" s="154"/>
      <c r="K2094" s="154"/>
      <c r="L2094" s="144"/>
      <c r="M2094" s="144"/>
      <c r="N2094" s="144"/>
      <c r="O2094" s="144"/>
      <c r="P2094" s="144"/>
      <c r="Q2094" s="144"/>
      <c r="R2094" s="144"/>
      <c r="S2094" s="42" t="s">
        <v>7969</v>
      </c>
      <c r="T2094" s="26" t="s">
        <v>7970</v>
      </c>
      <c r="U2094" s="144"/>
      <c r="V2094" s="65"/>
      <c r="W2094" s="65"/>
      <c r="X2094" s="65"/>
      <c r="Y2094" s="65"/>
      <c r="Z2094" s="144"/>
      <c r="AA2094" s="49" t="s">
        <v>7971</v>
      </c>
      <c r="AB2094" s="144"/>
      <c r="AC2094" s="59" t="str">
        <f t="shared" si="204"/>
        <v>ENGINEERING</v>
      </c>
      <c r="AD2094" s="79" t="str">
        <f t="shared" si="205"/>
        <v>ENGINEERING-110</v>
      </c>
      <c r="AE2094" s="79" t="str">
        <f t="shared" si="206"/>
        <v>ENGINEERING-110-61</v>
      </c>
      <c r="AF2094" s="27" t="s">
        <v>7971</v>
      </c>
      <c r="AG2094" s="21" t="str">
        <f t="shared" si="207"/>
        <v>110</v>
      </c>
      <c r="AH2094" s="144"/>
      <c r="AI2094" s="59" t="str">
        <f t="shared" si="208"/>
        <v>-</v>
      </c>
      <c r="AJ2094" s="21" t="str">
        <f t="shared" si="209"/>
        <v>-</v>
      </c>
      <c r="AK2094" s="144"/>
      <c r="AL2094" s="154"/>
      <c r="AM2094" s="154"/>
      <c r="AN2094" s="154"/>
      <c r="AO2094" s="154"/>
      <c r="AP2094" s="144"/>
    </row>
    <row r="2095" spans="9:42">
      <c r="I2095" s="144"/>
      <c r="J2095" s="154"/>
      <c r="K2095" s="154"/>
      <c r="L2095" s="144"/>
      <c r="M2095" s="144"/>
      <c r="N2095" s="144"/>
      <c r="O2095" s="144"/>
      <c r="P2095" s="144"/>
      <c r="Q2095" s="144"/>
      <c r="R2095" s="144"/>
      <c r="S2095" s="42" t="s">
        <v>7972</v>
      </c>
      <c r="T2095" s="26" t="s">
        <v>7973</v>
      </c>
      <c r="U2095" s="144"/>
      <c r="V2095" s="65"/>
      <c r="W2095" s="65"/>
      <c r="X2095" s="65"/>
      <c r="Y2095" s="65"/>
      <c r="Z2095" s="144"/>
      <c r="AA2095" s="49" t="s">
        <v>7974</v>
      </c>
      <c r="AB2095" s="144"/>
      <c r="AC2095" s="59" t="str">
        <f t="shared" si="204"/>
        <v>ENGINEERING</v>
      </c>
      <c r="AD2095" s="79" t="str">
        <f t="shared" si="205"/>
        <v>ENGINEERING-110</v>
      </c>
      <c r="AE2095" s="79" t="str">
        <f t="shared" si="206"/>
        <v>ENGINEERING-110-62</v>
      </c>
      <c r="AF2095" s="27" t="s">
        <v>7974</v>
      </c>
      <c r="AG2095" s="21" t="str">
        <f t="shared" si="207"/>
        <v>110</v>
      </c>
      <c r="AH2095" s="144"/>
      <c r="AI2095" s="59" t="str">
        <f t="shared" si="208"/>
        <v>-</v>
      </c>
      <c r="AJ2095" s="21" t="str">
        <f t="shared" si="209"/>
        <v>-</v>
      </c>
      <c r="AK2095" s="144"/>
      <c r="AL2095" s="154"/>
      <c r="AM2095" s="154"/>
      <c r="AN2095" s="154"/>
      <c r="AO2095" s="154"/>
      <c r="AP2095" s="144"/>
    </row>
    <row r="2096" spans="9:42">
      <c r="I2096" s="144"/>
      <c r="J2096" s="154"/>
      <c r="K2096" s="154"/>
      <c r="L2096" s="144"/>
      <c r="M2096" s="144"/>
      <c r="N2096" s="144"/>
      <c r="O2096" s="144"/>
      <c r="P2096" s="144"/>
      <c r="Q2096" s="144"/>
      <c r="R2096" s="144"/>
      <c r="S2096" s="42" t="s">
        <v>7975</v>
      </c>
      <c r="T2096" s="26" t="s">
        <v>7976</v>
      </c>
      <c r="U2096" s="144"/>
      <c r="V2096" s="65"/>
      <c r="W2096" s="65"/>
      <c r="X2096" s="65"/>
      <c r="Y2096" s="65"/>
      <c r="Z2096" s="144"/>
      <c r="AA2096" s="49" t="s">
        <v>7977</v>
      </c>
      <c r="AB2096" s="144"/>
      <c r="AC2096" s="59" t="str">
        <f t="shared" si="204"/>
        <v>ENGINEERING</v>
      </c>
      <c r="AD2096" s="79" t="str">
        <f t="shared" si="205"/>
        <v>ENGINEERING-110</v>
      </c>
      <c r="AE2096" s="79" t="str">
        <f t="shared" si="206"/>
        <v>ENGINEERING-110-63</v>
      </c>
      <c r="AF2096" s="27" t="s">
        <v>7977</v>
      </c>
      <c r="AG2096" s="21" t="str">
        <f t="shared" si="207"/>
        <v>110</v>
      </c>
      <c r="AH2096" s="144"/>
      <c r="AI2096" s="59" t="str">
        <f t="shared" si="208"/>
        <v>-</v>
      </c>
      <c r="AJ2096" s="21" t="str">
        <f t="shared" si="209"/>
        <v>-</v>
      </c>
      <c r="AK2096" s="144"/>
      <c r="AL2096" s="154"/>
      <c r="AM2096" s="154"/>
      <c r="AN2096" s="154"/>
      <c r="AO2096" s="154"/>
      <c r="AP2096" s="144"/>
    </row>
    <row r="2097" spans="9:42">
      <c r="I2097" s="144"/>
      <c r="J2097" s="154"/>
      <c r="K2097" s="154"/>
      <c r="L2097" s="144"/>
      <c r="M2097" s="144"/>
      <c r="N2097" s="144"/>
      <c r="O2097" s="144"/>
      <c r="P2097" s="144"/>
      <c r="Q2097" s="144"/>
      <c r="R2097" s="144"/>
      <c r="S2097" s="42" t="s">
        <v>7978</v>
      </c>
      <c r="T2097" s="26" t="s">
        <v>7979</v>
      </c>
      <c r="U2097" s="144"/>
      <c r="V2097" s="65"/>
      <c r="W2097" s="65"/>
      <c r="X2097" s="65"/>
      <c r="Y2097" s="65"/>
      <c r="Z2097" s="144"/>
      <c r="AA2097" s="49" t="s">
        <v>7980</v>
      </c>
      <c r="AB2097" s="144"/>
      <c r="AC2097" s="59" t="str">
        <f t="shared" si="204"/>
        <v>ENGINEERING</v>
      </c>
      <c r="AD2097" s="79" t="str">
        <f t="shared" si="205"/>
        <v>ENGINEERING-110</v>
      </c>
      <c r="AE2097" s="79" t="str">
        <f t="shared" si="206"/>
        <v>ENGINEERING-110-64</v>
      </c>
      <c r="AF2097" s="27" t="s">
        <v>7980</v>
      </c>
      <c r="AG2097" s="21" t="str">
        <f t="shared" si="207"/>
        <v>110</v>
      </c>
      <c r="AH2097" s="144"/>
      <c r="AI2097" s="59" t="str">
        <f t="shared" si="208"/>
        <v>-</v>
      </c>
      <c r="AJ2097" s="21" t="str">
        <f t="shared" si="209"/>
        <v>-</v>
      </c>
      <c r="AK2097" s="144"/>
      <c r="AL2097" s="154"/>
      <c r="AM2097" s="154"/>
      <c r="AN2097" s="154"/>
      <c r="AO2097" s="154"/>
      <c r="AP2097" s="144"/>
    </row>
    <row r="2098" spans="9:42">
      <c r="I2098" s="144"/>
      <c r="J2098" s="154"/>
      <c r="K2098" s="154"/>
      <c r="L2098" s="144"/>
      <c r="M2098" s="144"/>
      <c r="N2098" s="144"/>
      <c r="O2098" s="144"/>
      <c r="P2098" s="144"/>
      <c r="Q2098" s="144"/>
      <c r="R2098" s="144"/>
      <c r="S2098" s="42" t="s">
        <v>7981</v>
      </c>
      <c r="T2098" s="26" t="s">
        <v>7982</v>
      </c>
      <c r="U2098" s="144"/>
      <c r="V2098" s="65"/>
      <c r="W2098" s="65"/>
      <c r="X2098" s="65"/>
      <c r="Y2098" s="65"/>
      <c r="Z2098" s="144"/>
      <c r="AA2098" s="49" t="s">
        <v>7983</v>
      </c>
      <c r="AB2098" s="144"/>
      <c r="AC2098" s="59" t="str">
        <f t="shared" si="204"/>
        <v>ENGINEERING</v>
      </c>
      <c r="AD2098" s="79" t="str">
        <f t="shared" si="205"/>
        <v>ENGINEERING-110</v>
      </c>
      <c r="AE2098" s="79" t="str">
        <f t="shared" si="206"/>
        <v>ENGINEERING-110-65</v>
      </c>
      <c r="AF2098" s="27" t="s">
        <v>7983</v>
      </c>
      <c r="AG2098" s="21" t="str">
        <f t="shared" si="207"/>
        <v>110</v>
      </c>
      <c r="AH2098" s="144"/>
      <c r="AI2098" s="59" t="str">
        <f t="shared" si="208"/>
        <v>-</v>
      </c>
      <c r="AJ2098" s="21" t="str">
        <f t="shared" si="209"/>
        <v>-</v>
      </c>
      <c r="AK2098" s="144"/>
      <c r="AL2098" s="154"/>
      <c r="AM2098" s="154"/>
      <c r="AN2098" s="154"/>
      <c r="AO2098" s="154"/>
      <c r="AP2098" s="144"/>
    </row>
    <row r="2099" spans="9:42">
      <c r="I2099" s="144"/>
      <c r="J2099" s="154"/>
      <c r="K2099" s="154"/>
      <c r="L2099" s="144"/>
      <c r="M2099" s="144"/>
      <c r="N2099" s="144"/>
      <c r="O2099" s="144"/>
      <c r="P2099" s="144"/>
      <c r="Q2099" s="144"/>
      <c r="R2099" s="144"/>
      <c r="S2099" s="42" t="s">
        <v>7984</v>
      </c>
      <c r="T2099" s="26" t="s">
        <v>7985</v>
      </c>
      <c r="U2099" s="144"/>
      <c r="V2099" s="65"/>
      <c r="W2099" s="65"/>
      <c r="X2099" s="65"/>
      <c r="Y2099" s="65"/>
      <c r="Z2099" s="144"/>
      <c r="AA2099" s="49" t="s">
        <v>7986</v>
      </c>
      <c r="AB2099" s="144"/>
      <c r="AC2099" s="59" t="str">
        <f t="shared" si="204"/>
        <v>ENGINEERING</v>
      </c>
      <c r="AD2099" s="79" t="str">
        <f t="shared" si="205"/>
        <v>ENGINEERING-110</v>
      </c>
      <c r="AE2099" s="79" t="str">
        <f t="shared" si="206"/>
        <v>ENGINEERING-110-66</v>
      </c>
      <c r="AF2099" s="27" t="s">
        <v>7986</v>
      </c>
      <c r="AG2099" s="21" t="str">
        <f t="shared" si="207"/>
        <v>110</v>
      </c>
      <c r="AH2099" s="144"/>
      <c r="AI2099" s="59" t="str">
        <f t="shared" si="208"/>
        <v>-</v>
      </c>
      <c r="AJ2099" s="21" t="str">
        <f t="shared" si="209"/>
        <v>-</v>
      </c>
      <c r="AK2099" s="144"/>
      <c r="AL2099" s="154"/>
      <c r="AM2099" s="154"/>
      <c r="AN2099" s="154"/>
      <c r="AO2099" s="154"/>
      <c r="AP2099" s="144"/>
    </row>
    <row r="2100" spans="9:42">
      <c r="I2100" s="144"/>
      <c r="J2100" s="154"/>
      <c r="K2100" s="154"/>
      <c r="L2100" s="144"/>
      <c r="M2100" s="144"/>
      <c r="N2100" s="144"/>
      <c r="O2100" s="144"/>
      <c r="P2100" s="144"/>
      <c r="Q2100" s="144"/>
      <c r="R2100" s="144"/>
      <c r="S2100" s="42" t="s">
        <v>7987</v>
      </c>
      <c r="T2100" s="26" t="s">
        <v>7988</v>
      </c>
      <c r="U2100" s="144"/>
      <c r="V2100" s="65"/>
      <c r="W2100" s="65"/>
      <c r="X2100" s="65"/>
      <c r="Y2100" s="65"/>
      <c r="Z2100" s="144"/>
      <c r="AA2100" s="49" t="s">
        <v>7989</v>
      </c>
      <c r="AB2100" s="144"/>
      <c r="AC2100" s="59" t="str">
        <f t="shared" si="204"/>
        <v>ENGINEERING</v>
      </c>
      <c r="AD2100" s="79" t="str">
        <f t="shared" si="205"/>
        <v>ENGINEERING-110</v>
      </c>
      <c r="AE2100" s="79" t="str">
        <f t="shared" si="206"/>
        <v>ENGINEERING-110-67</v>
      </c>
      <c r="AF2100" s="27" t="s">
        <v>7989</v>
      </c>
      <c r="AG2100" s="21" t="str">
        <f t="shared" si="207"/>
        <v>110</v>
      </c>
      <c r="AH2100" s="144"/>
      <c r="AI2100" s="59" t="str">
        <f t="shared" si="208"/>
        <v>-</v>
      </c>
      <c r="AJ2100" s="21" t="str">
        <f t="shared" si="209"/>
        <v>-</v>
      </c>
      <c r="AK2100" s="144"/>
      <c r="AL2100" s="154"/>
      <c r="AM2100" s="154"/>
      <c r="AN2100" s="154"/>
      <c r="AO2100" s="154"/>
      <c r="AP2100" s="144"/>
    </row>
    <row r="2101" spans="9:42">
      <c r="I2101" s="144"/>
      <c r="J2101" s="154"/>
      <c r="K2101" s="154"/>
      <c r="L2101" s="144"/>
      <c r="M2101" s="144"/>
      <c r="N2101" s="144"/>
      <c r="O2101" s="144"/>
      <c r="P2101" s="144"/>
      <c r="Q2101" s="144"/>
      <c r="R2101" s="144"/>
      <c r="S2101" s="42" t="s">
        <v>7990</v>
      </c>
      <c r="T2101" s="26" t="s">
        <v>7991</v>
      </c>
      <c r="U2101" s="144"/>
      <c r="V2101" s="65"/>
      <c r="W2101" s="65"/>
      <c r="X2101" s="65"/>
      <c r="Y2101" s="65"/>
      <c r="Z2101" s="144"/>
      <c r="AA2101" s="49" t="s">
        <v>7992</v>
      </c>
      <c r="AB2101" s="144"/>
      <c r="AC2101" s="59" t="str">
        <f t="shared" si="204"/>
        <v>ENGINEERING</v>
      </c>
      <c r="AD2101" s="79" t="str">
        <f t="shared" si="205"/>
        <v>ENGINEERING-110</v>
      </c>
      <c r="AE2101" s="79" t="str">
        <f t="shared" si="206"/>
        <v>ENGINEERING-110-68</v>
      </c>
      <c r="AF2101" s="27" t="s">
        <v>7992</v>
      </c>
      <c r="AG2101" s="21" t="str">
        <f t="shared" si="207"/>
        <v>110</v>
      </c>
      <c r="AH2101" s="144"/>
      <c r="AI2101" s="59" t="str">
        <f t="shared" si="208"/>
        <v>-</v>
      </c>
      <c r="AJ2101" s="21" t="str">
        <f t="shared" si="209"/>
        <v>-</v>
      </c>
      <c r="AK2101" s="144"/>
      <c r="AL2101" s="154"/>
      <c r="AM2101" s="154"/>
      <c r="AN2101" s="154"/>
      <c r="AO2101" s="154"/>
      <c r="AP2101" s="144"/>
    </row>
    <row r="2102" spans="9:42">
      <c r="I2102" s="144"/>
      <c r="J2102" s="154"/>
      <c r="K2102" s="154"/>
      <c r="L2102" s="144"/>
      <c r="M2102" s="144"/>
      <c r="N2102" s="144"/>
      <c r="O2102" s="144"/>
      <c r="P2102" s="144"/>
      <c r="Q2102" s="144"/>
      <c r="R2102" s="144"/>
      <c r="S2102" s="42" t="s">
        <v>7993</v>
      </c>
      <c r="T2102" s="26" t="s">
        <v>7994</v>
      </c>
      <c r="U2102" s="144"/>
      <c r="V2102" s="65"/>
      <c r="W2102" s="65"/>
      <c r="X2102" s="65"/>
      <c r="Y2102" s="65"/>
      <c r="Z2102" s="144"/>
      <c r="AA2102" s="49" t="s">
        <v>7995</v>
      </c>
      <c r="AB2102" s="144"/>
      <c r="AC2102" s="59" t="str">
        <f t="shared" si="204"/>
        <v>ENGINEERING</v>
      </c>
      <c r="AD2102" s="79" t="str">
        <f t="shared" si="205"/>
        <v>ENGINEERING-110</v>
      </c>
      <c r="AE2102" s="79" t="str">
        <f t="shared" si="206"/>
        <v>ENGINEERING-110-69</v>
      </c>
      <c r="AF2102" s="27" t="s">
        <v>7995</v>
      </c>
      <c r="AG2102" s="21" t="str">
        <f t="shared" si="207"/>
        <v>110</v>
      </c>
      <c r="AH2102" s="144"/>
      <c r="AI2102" s="59" t="str">
        <f t="shared" si="208"/>
        <v>-</v>
      </c>
      <c r="AJ2102" s="21" t="str">
        <f t="shared" si="209"/>
        <v>-</v>
      </c>
      <c r="AK2102" s="144"/>
      <c r="AL2102" s="154"/>
      <c r="AM2102" s="154"/>
      <c r="AN2102" s="154"/>
      <c r="AO2102" s="154"/>
      <c r="AP2102" s="144"/>
    </row>
    <row r="2103" spans="9:42">
      <c r="I2103" s="144"/>
      <c r="J2103" s="154"/>
      <c r="K2103" s="154"/>
      <c r="L2103" s="144"/>
      <c r="M2103" s="144"/>
      <c r="N2103" s="144"/>
      <c r="O2103" s="144"/>
      <c r="P2103" s="144"/>
      <c r="Q2103" s="144"/>
      <c r="R2103" s="144"/>
      <c r="S2103" s="42" t="s">
        <v>7996</v>
      </c>
      <c r="T2103" s="26" t="s">
        <v>7997</v>
      </c>
      <c r="U2103" s="144"/>
      <c r="V2103" s="65"/>
      <c r="W2103" s="65"/>
      <c r="X2103" s="65"/>
      <c r="Y2103" s="65"/>
      <c r="Z2103" s="144"/>
      <c r="AA2103" s="49" t="s">
        <v>7998</v>
      </c>
      <c r="AB2103" s="144"/>
      <c r="AC2103" s="59" t="str">
        <f t="shared" si="204"/>
        <v>ENGINEERING</v>
      </c>
      <c r="AD2103" s="79" t="str">
        <f t="shared" si="205"/>
        <v>ENGINEERING-110</v>
      </c>
      <c r="AE2103" s="79" t="str">
        <f t="shared" si="206"/>
        <v>ENGINEERING-110-70</v>
      </c>
      <c r="AF2103" s="27" t="s">
        <v>7998</v>
      </c>
      <c r="AG2103" s="21" t="str">
        <f t="shared" si="207"/>
        <v>110</v>
      </c>
      <c r="AH2103" s="144"/>
      <c r="AI2103" s="59" t="str">
        <f t="shared" si="208"/>
        <v>-</v>
      </c>
      <c r="AJ2103" s="21" t="str">
        <f t="shared" si="209"/>
        <v>-</v>
      </c>
      <c r="AK2103" s="144"/>
      <c r="AL2103" s="154"/>
      <c r="AM2103" s="154"/>
      <c r="AN2103" s="154"/>
      <c r="AO2103" s="154"/>
      <c r="AP2103" s="144"/>
    </row>
    <row r="2104" spans="9:42">
      <c r="I2104" s="144"/>
      <c r="J2104" s="154"/>
      <c r="K2104" s="154"/>
      <c r="L2104" s="144"/>
      <c r="M2104" s="144"/>
      <c r="N2104" s="144"/>
      <c r="O2104" s="144"/>
      <c r="P2104" s="144"/>
      <c r="Q2104" s="144"/>
      <c r="R2104" s="144"/>
      <c r="S2104" s="42" t="s">
        <v>7999</v>
      </c>
      <c r="T2104" s="26" t="s">
        <v>8000</v>
      </c>
      <c r="U2104" s="144"/>
      <c r="V2104" s="65"/>
      <c r="W2104" s="65"/>
      <c r="X2104" s="65"/>
      <c r="Y2104" s="65"/>
      <c r="Z2104" s="144"/>
      <c r="AA2104" s="49" t="s">
        <v>8001</v>
      </c>
      <c r="AB2104" s="144"/>
      <c r="AC2104" s="59" t="str">
        <f t="shared" si="204"/>
        <v>ENGINEERING</v>
      </c>
      <c r="AD2104" s="79" t="str">
        <f t="shared" si="205"/>
        <v>ENGINEERING-110</v>
      </c>
      <c r="AE2104" s="79" t="str">
        <f t="shared" si="206"/>
        <v>ENGINEERING-110-71</v>
      </c>
      <c r="AF2104" s="27" t="s">
        <v>8001</v>
      </c>
      <c r="AG2104" s="21" t="str">
        <f t="shared" si="207"/>
        <v>110</v>
      </c>
      <c r="AH2104" s="144"/>
      <c r="AI2104" s="59" t="str">
        <f t="shared" si="208"/>
        <v>-</v>
      </c>
      <c r="AJ2104" s="21" t="str">
        <f t="shared" si="209"/>
        <v>-</v>
      </c>
      <c r="AK2104" s="144"/>
      <c r="AL2104" s="154"/>
      <c r="AM2104" s="154"/>
      <c r="AN2104" s="154"/>
      <c r="AO2104" s="154"/>
      <c r="AP2104" s="144"/>
    </row>
    <row r="2105" spans="9:42">
      <c r="I2105" s="144"/>
      <c r="J2105" s="154"/>
      <c r="K2105" s="154"/>
      <c r="L2105" s="144"/>
      <c r="M2105" s="144"/>
      <c r="N2105" s="144"/>
      <c r="O2105" s="144"/>
      <c r="P2105" s="144"/>
      <c r="Q2105" s="144"/>
      <c r="R2105" s="144"/>
      <c r="S2105" s="42" t="s">
        <v>8002</v>
      </c>
      <c r="T2105" s="26" t="s">
        <v>8003</v>
      </c>
      <c r="U2105" s="144"/>
      <c r="V2105" s="65"/>
      <c r="W2105" s="65"/>
      <c r="X2105" s="65"/>
      <c r="Y2105" s="65"/>
      <c r="Z2105" s="144"/>
      <c r="AA2105" s="49" t="s">
        <v>8004</v>
      </c>
      <c r="AB2105" s="144"/>
      <c r="AC2105" s="59" t="str">
        <f t="shared" si="204"/>
        <v>ENGINEERING</v>
      </c>
      <c r="AD2105" s="79" t="str">
        <f t="shared" si="205"/>
        <v>ENGINEERING-110</v>
      </c>
      <c r="AE2105" s="79" t="str">
        <f t="shared" si="206"/>
        <v>ENGINEERING-110-72</v>
      </c>
      <c r="AF2105" s="27" t="s">
        <v>8004</v>
      </c>
      <c r="AG2105" s="21" t="str">
        <f t="shared" si="207"/>
        <v>110</v>
      </c>
      <c r="AH2105" s="144"/>
      <c r="AI2105" s="59" t="str">
        <f t="shared" si="208"/>
        <v>-</v>
      </c>
      <c r="AJ2105" s="21" t="str">
        <f t="shared" si="209"/>
        <v>-</v>
      </c>
      <c r="AK2105" s="144"/>
      <c r="AL2105" s="154"/>
      <c r="AM2105" s="154"/>
      <c r="AN2105" s="154"/>
      <c r="AO2105" s="154"/>
      <c r="AP2105" s="144"/>
    </row>
    <row r="2106" spans="9:42">
      <c r="I2106" s="144"/>
      <c r="J2106" s="154"/>
      <c r="K2106" s="154"/>
      <c r="L2106" s="144"/>
      <c r="M2106" s="144"/>
      <c r="N2106" s="144"/>
      <c r="O2106" s="144"/>
      <c r="P2106" s="144"/>
      <c r="Q2106" s="144"/>
      <c r="R2106" s="144"/>
      <c r="S2106" s="42" t="s">
        <v>8005</v>
      </c>
      <c r="T2106" s="26" t="s">
        <v>8006</v>
      </c>
      <c r="U2106" s="144"/>
      <c r="V2106" s="65"/>
      <c r="W2106" s="65"/>
      <c r="X2106" s="65"/>
      <c r="Y2106" s="65"/>
      <c r="Z2106" s="144"/>
      <c r="AA2106" s="49" t="s">
        <v>8007</v>
      </c>
      <c r="AB2106" s="144"/>
      <c r="AC2106" s="59" t="str">
        <f t="shared" si="204"/>
        <v>ENGINEERING</v>
      </c>
      <c r="AD2106" s="79" t="str">
        <f t="shared" si="205"/>
        <v>ENGINEERING-110</v>
      </c>
      <c r="AE2106" s="79" t="str">
        <f t="shared" si="206"/>
        <v>ENGINEERING-110-73</v>
      </c>
      <c r="AF2106" s="27" t="s">
        <v>8007</v>
      </c>
      <c r="AG2106" s="21" t="str">
        <f t="shared" si="207"/>
        <v>110</v>
      </c>
      <c r="AH2106" s="144"/>
      <c r="AI2106" s="59" t="str">
        <f t="shared" si="208"/>
        <v>-</v>
      </c>
      <c r="AJ2106" s="21" t="str">
        <f t="shared" si="209"/>
        <v>-</v>
      </c>
      <c r="AK2106" s="144"/>
      <c r="AL2106" s="154"/>
      <c r="AM2106" s="154"/>
      <c r="AN2106" s="154"/>
      <c r="AO2106" s="154"/>
      <c r="AP2106" s="144"/>
    </row>
    <row r="2107" spans="9:42">
      <c r="I2107" s="144"/>
      <c r="J2107" s="154"/>
      <c r="K2107" s="154"/>
      <c r="L2107" s="144"/>
      <c r="M2107" s="144"/>
      <c r="N2107" s="144"/>
      <c r="O2107" s="144"/>
      <c r="P2107" s="144"/>
      <c r="Q2107" s="144"/>
      <c r="R2107" s="144"/>
      <c r="S2107" s="42" t="s">
        <v>8008</v>
      </c>
      <c r="T2107" s="26" t="s">
        <v>8009</v>
      </c>
      <c r="U2107" s="144"/>
      <c r="V2107" s="65"/>
      <c r="W2107" s="65"/>
      <c r="X2107" s="65"/>
      <c r="Y2107" s="65"/>
      <c r="Z2107" s="144"/>
      <c r="AA2107" s="49" t="s">
        <v>8010</v>
      </c>
      <c r="AB2107" s="144"/>
      <c r="AC2107" s="59" t="str">
        <f t="shared" si="204"/>
        <v>ENGINEERING</v>
      </c>
      <c r="AD2107" s="79" t="str">
        <f t="shared" si="205"/>
        <v>ENGINEERING-110</v>
      </c>
      <c r="AE2107" s="79" t="str">
        <f t="shared" si="206"/>
        <v>ENGINEERING-110-74</v>
      </c>
      <c r="AF2107" s="27" t="s">
        <v>8010</v>
      </c>
      <c r="AG2107" s="21" t="str">
        <f t="shared" si="207"/>
        <v>110</v>
      </c>
      <c r="AH2107" s="144"/>
      <c r="AI2107" s="59" t="str">
        <f t="shared" si="208"/>
        <v>-</v>
      </c>
      <c r="AJ2107" s="21" t="str">
        <f t="shared" si="209"/>
        <v>-</v>
      </c>
      <c r="AK2107" s="144"/>
      <c r="AL2107" s="154"/>
      <c r="AM2107" s="154"/>
      <c r="AN2107" s="154"/>
      <c r="AO2107" s="154"/>
      <c r="AP2107" s="144"/>
    </row>
    <row r="2108" spans="9:42">
      <c r="I2108" s="144"/>
      <c r="J2108" s="154"/>
      <c r="K2108" s="154"/>
      <c r="L2108" s="144"/>
      <c r="M2108" s="144"/>
      <c r="N2108" s="144"/>
      <c r="O2108" s="144"/>
      <c r="P2108" s="144"/>
      <c r="Q2108" s="144"/>
      <c r="R2108" s="144"/>
      <c r="S2108" s="42" t="s">
        <v>8011</v>
      </c>
      <c r="T2108" s="26" t="s">
        <v>8012</v>
      </c>
      <c r="U2108" s="144"/>
      <c r="V2108" s="65"/>
      <c r="W2108" s="65"/>
      <c r="X2108" s="65"/>
      <c r="Y2108" s="65"/>
      <c r="Z2108" s="144"/>
      <c r="AA2108" s="49" t="s">
        <v>8013</v>
      </c>
      <c r="AB2108" s="144"/>
      <c r="AC2108" s="59" t="str">
        <f t="shared" si="204"/>
        <v>ENGINEERING</v>
      </c>
      <c r="AD2108" s="79" t="str">
        <f t="shared" si="205"/>
        <v>ENGINEERING-110</v>
      </c>
      <c r="AE2108" s="79" t="str">
        <f t="shared" si="206"/>
        <v>ENGINEERING-110-75</v>
      </c>
      <c r="AF2108" s="27" t="s">
        <v>8013</v>
      </c>
      <c r="AG2108" s="21" t="str">
        <f t="shared" si="207"/>
        <v>110</v>
      </c>
      <c r="AH2108" s="144"/>
      <c r="AI2108" s="59" t="str">
        <f t="shared" si="208"/>
        <v>-</v>
      </c>
      <c r="AJ2108" s="21" t="str">
        <f t="shared" si="209"/>
        <v>-</v>
      </c>
      <c r="AK2108" s="144"/>
      <c r="AL2108" s="154"/>
      <c r="AM2108" s="154"/>
      <c r="AN2108" s="154"/>
      <c r="AO2108" s="154"/>
      <c r="AP2108" s="144"/>
    </row>
    <row r="2109" spans="9:42">
      <c r="I2109" s="144"/>
      <c r="J2109" s="154"/>
      <c r="K2109" s="154"/>
      <c r="L2109" s="144"/>
      <c r="M2109" s="144"/>
      <c r="N2109" s="144"/>
      <c r="O2109" s="144"/>
      <c r="P2109" s="144"/>
      <c r="Q2109" s="144"/>
      <c r="R2109" s="144"/>
      <c r="S2109" s="42" t="s">
        <v>8014</v>
      </c>
      <c r="T2109" s="26" t="s">
        <v>8015</v>
      </c>
      <c r="U2109" s="144"/>
      <c r="V2109" s="65"/>
      <c r="W2109" s="65"/>
      <c r="X2109" s="65"/>
      <c r="Y2109" s="65"/>
      <c r="Z2109" s="144"/>
      <c r="AA2109" s="49" t="s">
        <v>8016</v>
      </c>
      <c r="AB2109" s="144"/>
      <c r="AC2109" s="59" t="str">
        <f t="shared" si="204"/>
        <v>ENGINEERING</v>
      </c>
      <c r="AD2109" s="79" t="str">
        <f t="shared" si="205"/>
        <v>ENGINEERING-110</v>
      </c>
      <c r="AE2109" s="79" t="str">
        <f t="shared" si="206"/>
        <v>ENGINEERING-110-76</v>
      </c>
      <c r="AF2109" s="27" t="s">
        <v>8016</v>
      </c>
      <c r="AG2109" s="21" t="str">
        <f t="shared" si="207"/>
        <v>110</v>
      </c>
      <c r="AH2109" s="144"/>
      <c r="AI2109" s="59" t="str">
        <f t="shared" si="208"/>
        <v>-</v>
      </c>
      <c r="AJ2109" s="21" t="str">
        <f t="shared" si="209"/>
        <v>-</v>
      </c>
      <c r="AK2109" s="144"/>
      <c r="AL2109" s="154"/>
      <c r="AM2109" s="154"/>
      <c r="AN2109" s="154"/>
      <c r="AO2109" s="154"/>
      <c r="AP2109" s="144"/>
    </row>
    <row r="2110" spans="9:42">
      <c r="I2110" s="144"/>
      <c r="J2110" s="154"/>
      <c r="K2110" s="154"/>
      <c r="L2110" s="144"/>
      <c r="M2110" s="144"/>
      <c r="N2110" s="144"/>
      <c r="O2110" s="144"/>
      <c r="P2110" s="144"/>
      <c r="Q2110" s="144"/>
      <c r="R2110" s="144"/>
      <c r="S2110" s="42" t="s">
        <v>8017</v>
      </c>
      <c r="T2110" s="26" t="s">
        <v>8018</v>
      </c>
      <c r="U2110" s="144"/>
      <c r="V2110" s="65"/>
      <c r="W2110" s="65"/>
      <c r="X2110" s="65"/>
      <c r="Y2110" s="65"/>
      <c r="Z2110" s="144"/>
      <c r="AA2110" s="49" t="s">
        <v>8019</v>
      </c>
      <c r="AB2110" s="144"/>
      <c r="AC2110" s="59" t="str">
        <f t="shared" si="204"/>
        <v>ENGINEERING</v>
      </c>
      <c r="AD2110" s="79" t="str">
        <f t="shared" si="205"/>
        <v>ENGINEERING-110</v>
      </c>
      <c r="AE2110" s="79" t="str">
        <f t="shared" si="206"/>
        <v>ENGINEERING-110-77</v>
      </c>
      <c r="AF2110" s="27" t="s">
        <v>8019</v>
      </c>
      <c r="AG2110" s="21" t="str">
        <f t="shared" si="207"/>
        <v>110</v>
      </c>
      <c r="AH2110" s="144"/>
      <c r="AI2110" s="59" t="str">
        <f t="shared" si="208"/>
        <v>-</v>
      </c>
      <c r="AJ2110" s="21" t="str">
        <f t="shared" si="209"/>
        <v>-</v>
      </c>
      <c r="AK2110" s="144"/>
      <c r="AL2110" s="154"/>
      <c r="AM2110" s="154"/>
      <c r="AN2110" s="154"/>
      <c r="AO2110" s="154"/>
      <c r="AP2110" s="144"/>
    </row>
    <row r="2111" spans="9:42">
      <c r="I2111" s="144"/>
      <c r="J2111" s="154"/>
      <c r="K2111" s="154"/>
      <c r="L2111" s="144"/>
      <c r="M2111" s="144"/>
      <c r="N2111" s="144"/>
      <c r="O2111" s="144"/>
      <c r="P2111" s="144"/>
      <c r="Q2111" s="144"/>
      <c r="R2111" s="144"/>
      <c r="S2111" s="42" t="s">
        <v>8020</v>
      </c>
      <c r="T2111" s="26" t="s">
        <v>8021</v>
      </c>
      <c r="U2111" s="144"/>
      <c r="V2111" s="65"/>
      <c r="W2111" s="65"/>
      <c r="X2111" s="65"/>
      <c r="Y2111" s="65"/>
      <c r="Z2111" s="144"/>
      <c r="AA2111" s="49" t="s">
        <v>8022</v>
      </c>
      <c r="AB2111" s="144"/>
      <c r="AC2111" s="59" t="str">
        <f t="shared" si="204"/>
        <v>ENGINEERING</v>
      </c>
      <c r="AD2111" s="79" t="str">
        <f t="shared" si="205"/>
        <v>ENGINEERING-110</v>
      </c>
      <c r="AE2111" s="79" t="str">
        <f t="shared" si="206"/>
        <v>ENGINEERING-110-78</v>
      </c>
      <c r="AF2111" s="27" t="s">
        <v>8022</v>
      </c>
      <c r="AG2111" s="21" t="str">
        <f t="shared" si="207"/>
        <v>110</v>
      </c>
      <c r="AH2111" s="144"/>
      <c r="AI2111" s="59" t="str">
        <f t="shared" si="208"/>
        <v>-</v>
      </c>
      <c r="AJ2111" s="21" t="str">
        <f t="shared" si="209"/>
        <v>-</v>
      </c>
      <c r="AK2111" s="144"/>
      <c r="AL2111" s="154"/>
      <c r="AM2111" s="154"/>
      <c r="AN2111" s="154"/>
      <c r="AO2111" s="154"/>
      <c r="AP2111" s="144"/>
    </row>
    <row r="2112" spans="9:42">
      <c r="I2112" s="144"/>
      <c r="J2112" s="154"/>
      <c r="K2112" s="154"/>
      <c r="L2112" s="144"/>
      <c r="M2112" s="144"/>
      <c r="N2112" s="144"/>
      <c r="O2112" s="144"/>
      <c r="P2112" s="144"/>
      <c r="Q2112" s="144"/>
      <c r="R2112" s="144"/>
      <c r="S2112" s="42" t="s">
        <v>8023</v>
      </c>
      <c r="T2112" s="26" t="s">
        <v>8024</v>
      </c>
      <c r="U2112" s="144"/>
      <c r="V2112" s="65"/>
      <c r="W2112" s="65"/>
      <c r="X2112" s="65"/>
      <c r="Y2112" s="65"/>
      <c r="Z2112" s="144"/>
      <c r="AA2112" s="49" t="s">
        <v>8025</v>
      </c>
      <c r="AB2112" s="144"/>
      <c r="AC2112" s="59" t="str">
        <f t="shared" si="204"/>
        <v>ENGINEERING</v>
      </c>
      <c r="AD2112" s="79" t="str">
        <f t="shared" si="205"/>
        <v>ENGINEERING-110</v>
      </c>
      <c r="AE2112" s="79" t="str">
        <f t="shared" si="206"/>
        <v>ENGINEERING-110-79</v>
      </c>
      <c r="AF2112" s="27" t="s">
        <v>8025</v>
      </c>
      <c r="AG2112" s="21" t="str">
        <f t="shared" si="207"/>
        <v>110</v>
      </c>
      <c r="AH2112" s="144"/>
      <c r="AI2112" s="59" t="str">
        <f t="shared" si="208"/>
        <v>-</v>
      </c>
      <c r="AJ2112" s="21" t="str">
        <f t="shared" si="209"/>
        <v>-</v>
      </c>
      <c r="AK2112" s="144"/>
      <c r="AL2112" s="154"/>
      <c r="AM2112" s="154"/>
      <c r="AN2112" s="154"/>
      <c r="AO2112" s="154"/>
      <c r="AP2112" s="144"/>
    </row>
    <row r="2113" spans="9:42">
      <c r="I2113" s="144"/>
      <c r="J2113" s="154"/>
      <c r="K2113" s="154"/>
      <c r="L2113" s="144"/>
      <c r="M2113" s="144"/>
      <c r="N2113" s="144"/>
      <c r="O2113" s="144"/>
      <c r="P2113" s="144"/>
      <c r="Q2113" s="144"/>
      <c r="R2113" s="144"/>
      <c r="S2113" s="42" t="s">
        <v>8026</v>
      </c>
      <c r="T2113" s="26" t="s">
        <v>8027</v>
      </c>
      <c r="U2113" s="144"/>
      <c r="V2113" s="65"/>
      <c r="W2113" s="65"/>
      <c r="X2113" s="65"/>
      <c r="Y2113" s="65"/>
      <c r="Z2113" s="144"/>
      <c r="AA2113" s="49" t="s">
        <v>8028</v>
      </c>
      <c r="AB2113" s="144"/>
      <c r="AC2113" s="59" t="str">
        <f t="shared" si="204"/>
        <v>ENGINEERING</v>
      </c>
      <c r="AD2113" s="79" t="str">
        <f t="shared" si="205"/>
        <v>ENGINEERING-110</v>
      </c>
      <c r="AE2113" s="79" t="str">
        <f t="shared" si="206"/>
        <v>ENGINEERING-110-80</v>
      </c>
      <c r="AF2113" s="27" t="s">
        <v>8028</v>
      </c>
      <c r="AG2113" s="21" t="str">
        <f t="shared" si="207"/>
        <v>110</v>
      </c>
      <c r="AH2113" s="144"/>
      <c r="AI2113" s="59" t="str">
        <f t="shared" si="208"/>
        <v>-</v>
      </c>
      <c r="AJ2113" s="21" t="str">
        <f t="shared" si="209"/>
        <v>-</v>
      </c>
      <c r="AK2113" s="144"/>
      <c r="AL2113" s="154"/>
      <c r="AM2113" s="154"/>
      <c r="AN2113" s="154"/>
      <c r="AO2113" s="154"/>
      <c r="AP2113" s="144"/>
    </row>
    <row r="2114" spans="9:42">
      <c r="I2114" s="144"/>
      <c r="J2114" s="154"/>
      <c r="K2114" s="154"/>
      <c r="L2114" s="144"/>
      <c r="M2114" s="144"/>
      <c r="N2114" s="144"/>
      <c r="O2114" s="144"/>
      <c r="P2114" s="144"/>
      <c r="Q2114" s="144"/>
      <c r="R2114" s="144"/>
      <c r="S2114" s="42" t="s">
        <v>8029</v>
      </c>
      <c r="T2114" s="26" t="s">
        <v>8030</v>
      </c>
      <c r="U2114" s="144"/>
      <c r="V2114" s="65"/>
      <c r="W2114" s="65"/>
      <c r="X2114" s="65"/>
      <c r="Y2114" s="65"/>
      <c r="Z2114" s="144"/>
      <c r="AA2114" s="49" t="s">
        <v>8031</v>
      </c>
      <c r="AB2114" s="144"/>
      <c r="AC2114" s="59" t="str">
        <f t="shared" si="204"/>
        <v>ENGINEERING</v>
      </c>
      <c r="AD2114" s="79" t="str">
        <f t="shared" si="205"/>
        <v>ENGINEERING-110</v>
      </c>
      <c r="AE2114" s="79" t="str">
        <f t="shared" si="206"/>
        <v>ENGINEERING-110-81</v>
      </c>
      <c r="AF2114" s="27" t="s">
        <v>8031</v>
      </c>
      <c r="AG2114" s="21" t="str">
        <f t="shared" si="207"/>
        <v>110</v>
      </c>
      <c r="AH2114" s="144"/>
      <c r="AI2114" s="59" t="str">
        <f t="shared" si="208"/>
        <v>-</v>
      </c>
      <c r="AJ2114" s="21" t="str">
        <f t="shared" si="209"/>
        <v>-</v>
      </c>
      <c r="AK2114" s="144"/>
      <c r="AL2114" s="154"/>
      <c r="AM2114" s="154"/>
      <c r="AN2114" s="154"/>
      <c r="AO2114" s="154"/>
      <c r="AP2114" s="144"/>
    </row>
    <row r="2115" spans="9:42">
      <c r="I2115" s="144"/>
      <c r="J2115" s="154"/>
      <c r="K2115" s="154"/>
      <c r="L2115" s="144"/>
      <c r="M2115" s="144"/>
      <c r="N2115" s="144"/>
      <c r="O2115" s="144"/>
      <c r="P2115" s="144"/>
      <c r="Q2115" s="144"/>
      <c r="R2115" s="144"/>
      <c r="S2115" s="42" t="s">
        <v>8032</v>
      </c>
      <c r="T2115" s="26" t="s">
        <v>8033</v>
      </c>
      <c r="U2115" s="144"/>
      <c r="V2115" s="65"/>
      <c r="W2115" s="65"/>
      <c r="X2115" s="65"/>
      <c r="Y2115" s="65"/>
      <c r="Z2115" s="144"/>
      <c r="AA2115" s="49" t="s">
        <v>8034</v>
      </c>
      <c r="AB2115" s="144"/>
      <c r="AC2115" s="59" t="str">
        <f t="shared" si="204"/>
        <v>ENGINEERING</v>
      </c>
      <c r="AD2115" s="79" t="str">
        <f t="shared" si="205"/>
        <v>ENGINEERING-110</v>
      </c>
      <c r="AE2115" s="79" t="str">
        <f t="shared" si="206"/>
        <v>ENGINEERING-110-82</v>
      </c>
      <c r="AF2115" s="27" t="s">
        <v>8034</v>
      </c>
      <c r="AG2115" s="21" t="str">
        <f t="shared" si="207"/>
        <v>110</v>
      </c>
      <c r="AH2115" s="144"/>
      <c r="AI2115" s="59" t="str">
        <f t="shared" si="208"/>
        <v>-</v>
      </c>
      <c r="AJ2115" s="21" t="str">
        <f t="shared" si="209"/>
        <v>-</v>
      </c>
      <c r="AK2115" s="144"/>
      <c r="AL2115" s="154"/>
      <c r="AM2115" s="154"/>
      <c r="AN2115" s="154"/>
      <c r="AO2115" s="154"/>
      <c r="AP2115" s="144"/>
    </row>
    <row r="2116" spans="9:42">
      <c r="I2116" s="144"/>
      <c r="J2116" s="154"/>
      <c r="K2116" s="154"/>
      <c r="L2116" s="144"/>
      <c r="M2116" s="144"/>
      <c r="N2116" s="144"/>
      <c r="O2116" s="144"/>
      <c r="P2116" s="144"/>
      <c r="Q2116" s="144"/>
      <c r="R2116" s="144"/>
      <c r="S2116" s="42" t="s">
        <v>8035</v>
      </c>
      <c r="T2116" s="26" t="s">
        <v>8036</v>
      </c>
      <c r="U2116" s="144"/>
      <c r="V2116" s="65"/>
      <c r="W2116" s="65"/>
      <c r="X2116" s="65"/>
      <c r="Y2116" s="65"/>
      <c r="Z2116" s="144"/>
      <c r="AA2116" s="49" t="s">
        <v>8037</v>
      </c>
      <c r="AB2116" s="144"/>
      <c r="AC2116" s="59" t="str">
        <f t="shared" si="204"/>
        <v>ENGINEERING</v>
      </c>
      <c r="AD2116" s="79" t="str">
        <f t="shared" si="205"/>
        <v>ENGINEERING-110</v>
      </c>
      <c r="AE2116" s="79" t="str">
        <f t="shared" si="206"/>
        <v>ENGINEERING-110-83</v>
      </c>
      <c r="AF2116" s="27" t="s">
        <v>8037</v>
      </c>
      <c r="AG2116" s="21" t="str">
        <f t="shared" si="207"/>
        <v>110</v>
      </c>
      <c r="AH2116" s="144"/>
      <c r="AI2116" s="59" t="str">
        <f t="shared" si="208"/>
        <v>-</v>
      </c>
      <c r="AJ2116" s="21" t="str">
        <f t="shared" si="209"/>
        <v>-</v>
      </c>
      <c r="AK2116" s="144"/>
      <c r="AL2116" s="154"/>
      <c r="AM2116" s="154"/>
      <c r="AN2116" s="154"/>
      <c r="AO2116" s="154"/>
      <c r="AP2116" s="144"/>
    </row>
    <row r="2117" spans="9:42">
      <c r="I2117" s="144"/>
      <c r="J2117" s="154"/>
      <c r="K2117" s="154"/>
      <c r="L2117" s="144"/>
      <c r="M2117" s="144"/>
      <c r="N2117" s="144"/>
      <c r="O2117" s="144"/>
      <c r="P2117" s="144"/>
      <c r="Q2117" s="144"/>
      <c r="R2117" s="144"/>
      <c r="S2117" s="42" t="s">
        <v>8038</v>
      </c>
      <c r="T2117" s="26" t="s">
        <v>8039</v>
      </c>
      <c r="U2117" s="144"/>
      <c r="V2117" s="65"/>
      <c r="W2117" s="65"/>
      <c r="X2117" s="65"/>
      <c r="Y2117" s="65"/>
      <c r="Z2117" s="144"/>
      <c r="AA2117" s="49" t="s">
        <v>8040</v>
      </c>
      <c r="AB2117" s="144"/>
      <c r="AC2117" s="59" t="str">
        <f t="shared" si="204"/>
        <v>ENGINEERING</v>
      </c>
      <c r="AD2117" s="79" t="str">
        <f t="shared" si="205"/>
        <v>ENGINEERING-110</v>
      </c>
      <c r="AE2117" s="79" t="str">
        <f t="shared" si="206"/>
        <v>ENGINEERING-110-84</v>
      </c>
      <c r="AF2117" s="27" t="s">
        <v>8040</v>
      </c>
      <c r="AG2117" s="21" t="str">
        <f t="shared" si="207"/>
        <v>110</v>
      </c>
      <c r="AH2117" s="144"/>
      <c r="AI2117" s="59" t="str">
        <f t="shared" si="208"/>
        <v>-</v>
      </c>
      <c r="AJ2117" s="21" t="str">
        <f t="shared" si="209"/>
        <v>-</v>
      </c>
      <c r="AK2117" s="144"/>
      <c r="AL2117" s="154"/>
      <c r="AM2117" s="154"/>
      <c r="AN2117" s="154"/>
      <c r="AO2117" s="154"/>
      <c r="AP2117" s="144"/>
    </row>
    <row r="2118" spans="9:42">
      <c r="I2118" s="144"/>
      <c r="J2118" s="154"/>
      <c r="K2118" s="154"/>
      <c r="L2118" s="144"/>
      <c r="M2118" s="144"/>
      <c r="N2118" s="144"/>
      <c r="O2118" s="144"/>
      <c r="P2118" s="144"/>
      <c r="Q2118" s="144"/>
      <c r="R2118" s="144"/>
      <c r="S2118" s="42" t="s">
        <v>8041</v>
      </c>
      <c r="T2118" s="26" t="s">
        <v>8042</v>
      </c>
      <c r="U2118" s="144"/>
      <c r="V2118" s="65"/>
      <c r="W2118" s="65"/>
      <c r="X2118" s="65"/>
      <c r="Y2118" s="65"/>
      <c r="Z2118" s="144"/>
      <c r="AA2118" s="49" t="s">
        <v>8043</v>
      </c>
      <c r="AB2118" s="144"/>
      <c r="AC2118" s="59" t="str">
        <f t="shared" ref="AC2118:AC2181" si="210">CodesFormula_1</f>
        <v>ENGINEERING</v>
      </c>
      <c r="AD2118" s="79" t="str">
        <f t="shared" ref="AD2118:AD2181" si="211">CodesFormula_2</f>
        <v>ENGINEERING-110</v>
      </c>
      <c r="AE2118" s="79" t="str">
        <f t="shared" ref="AE2118:AE2181" si="212">CodesFormula_3</f>
        <v>ENGINEERING-110-85</v>
      </c>
      <c r="AF2118" s="27" t="s">
        <v>8043</v>
      </c>
      <c r="AG2118" s="21" t="str">
        <f t="shared" ref="AG2118:AG2181" si="213">CodesFormula_4</f>
        <v>110</v>
      </c>
      <c r="AH2118" s="144"/>
      <c r="AI2118" s="59" t="str">
        <f t="shared" ref="AI2118:AI2181" si="214">CodesFormula_5</f>
        <v>-</v>
      </c>
      <c r="AJ2118" s="21" t="str">
        <f t="shared" ref="AJ2118:AJ2181" si="215">CodesFormula_6</f>
        <v>-</v>
      </c>
      <c r="AK2118" s="144"/>
      <c r="AL2118" s="154"/>
      <c r="AM2118" s="154"/>
      <c r="AN2118" s="154"/>
      <c r="AO2118" s="154"/>
      <c r="AP2118" s="144"/>
    </row>
    <row r="2119" spans="9:42">
      <c r="I2119" s="144"/>
      <c r="J2119" s="154"/>
      <c r="K2119" s="154"/>
      <c r="L2119" s="144"/>
      <c r="M2119" s="144"/>
      <c r="N2119" s="144"/>
      <c r="O2119" s="144"/>
      <c r="P2119" s="144"/>
      <c r="Q2119" s="144"/>
      <c r="R2119" s="144"/>
      <c r="S2119" s="42" t="s">
        <v>8044</v>
      </c>
      <c r="T2119" s="26" t="s">
        <v>8045</v>
      </c>
      <c r="U2119" s="144"/>
      <c r="V2119" s="65"/>
      <c r="W2119" s="65"/>
      <c r="X2119" s="65"/>
      <c r="Y2119" s="65"/>
      <c r="Z2119" s="144"/>
      <c r="AA2119" s="49" t="s">
        <v>8046</v>
      </c>
      <c r="AB2119" s="144"/>
      <c r="AC2119" s="59" t="str">
        <f t="shared" si="210"/>
        <v>ENGINEERING</v>
      </c>
      <c r="AD2119" s="79" t="str">
        <f t="shared" si="211"/>
        <v>ENGINEERING-110</v>
      </c>
      <c r="AE2119" s="79" t="str">
        <f t="shared" si="212"/>
        <v>ENGINEERING-110-86</v>
      </c>
      <c r="AF2119" s="27" t="s">
        <v>8046</v>
      </c>
      <c r="AG2119" s="21" t="str">
        <f t="shared" si="213"/>
        <v>110</v>
      </c>
      <c r="AH2119" s="144"/>
      <c r="AI2119" s="59" t="str">
        <f t="shared" si="214"/>
        <v>-</v>
      </c>
      <c r="AJ2119" s="21" t="str">
        <f t="shared" si="215"/>
        <v>-</v>
      </c>
      <c r="AK2119" s="144"/>
      <c r="AL2119" s="154"/>
      <c r="AM2119" s="154"/>
      <c r="AN2119" s="154"/>
      <c r="AO2119" s="154"/>
      <c r="AP2119" s="144"/>
    </row>
    <row r="2120" spans="9:42">
      <c r="I2120" s="144"/>
      <c r="J2120" s="154"/>
      <c r="K2120" s="154"/>
      <c r="L2120" s="144"/>
      <c r="M2120" s="144"/>
      <c r="N2120" s="144"/>
      <c r="O2120" s="144"/>
      <c r="P2120" s="144"/>
      <c r="Q2120" s="144"/>
      <c r="R2120" s="144"/>
      <c r="S2120" s="42" t="s">
        <v>8047</v>
      </c>
      <c r="T2120" s="26" t="s">
        <v>8048</v>
      </c>
      <c r="U2120" s="144"/>
      <c r="V2120" s="65"/>
      <c r="W2120" s="65"/>
      <c r="X2120" s="65"/>
      <c r="Y2120" s="65"/>
      <c r="Z2120" s="144"/>
      <c r="AA2120" s="49" t="s">
        <v>8049</v>
      </c>
      <c r="AB2120" s="144"/>
      <c r="AC2120" s="59" t="str">
        <f t="shared" si="210"/>
        <v>ENGINEERING</v>
      </c>
      <c r="AD2120" s="79" t="str">
        <f t="shared" si="211"/>
        <v>ENGINEERING-110</v>
      </c>
      <c r="AE2120" s="79" t="str">
        <f t="shared" si="212"/>
        <v>ENGINEERING-110-87</v>
      </c>
      <c r="AF2120" s="27" t="s">
        <v>8049</v>
      </c>
      <c r="AG2120" s="21" t="str">
        <f t="shared" si="213"/>
        <v>110</v>
      </c>
      <c r="AH2120" s="144"/>
      <c r="AI2120" s="59" t="str">
        <f t="shared" si="214"/>
        <v>-</v>
      </c>
      <c r="AJ2120" s="21" t="str">
        <f t="shared" si="215"/>
        <v>-</v>
      </c>
      <c r="AK2120" s="144"/>
      <c r="AL2120" s="154"/>
      <c r="AM2120" s="154"/>
      <c r="AN2120" s="154"/>
      <c r="AO2120" s="154"/>
      <c r="AP2120" s="144"/>
    </row>
    <row r="2121" spans="9:42">
      <c r="I2121" s="144"/>
      <c r="J2121" s="154"/>
      <c r="K2121" s="154"/>
      <c r="L2121" s="144"/>
      <c r="M2121" s="144"/>
      <c r="N2121" s="144"/>
      <c r="O2121" s="144"/>
      <c r="P2121" s="144"/>
      <c r="Q2121" s="144"/>
      <c r="R2121" s="144"/>
      <c r="S2121" s="42" t="s">
        <v>8050</v>
      </c>
      <c r="T2121" s="26" t="s">
        <v>8051</v>
      </c>
      <c r="U2121" s="144"/>
      <c r="V2121" s="65"/>
      <c r="W2121" s="65"/>
      <c r="X2121" s="65"/>
      <c r="Y2121" s="65"/>
      <c r="Z2121" s="144"/>
      <c r="AA2121" s="49" t="s">
        <v>8052</v>
      </c>
      <c r="AB2121" s="144"/>
      <c r="AC2121" s="59" t="str">
        <f t="shared" si="210"/>
        <v>ENGINEERING</v>
      </c>
      <c r="AD2121" s="79" t="str">
        <f t="shared" si="211"/>
        <v>ENGINEERING-110</v>
      </c>
      <c r="AE2121" s="79" t="str">
        <f t="shared" si="212"/>
        <v>ENGINEERING-110-88</v>
      </c>
      <c r="AF2121" s="27" t="s">
        <v>8052</v>
      </c>
      <c r="AG2121" s="21" t="str">
        <f t="shared" si="213"/>
        <v>110</v>
      </c>
      <c r="AH2121" s="144"/>
      <c r="AI2121" s="59" t="str">
        <f t="shared" si="214"/>
        <v>-</v>
      </c>
      <c r="AJ2121" s="21" t="str">
        <f t="shared" si="215"/>
        <v>-</v>
      </c>
      <c r="AK2121" s="144"/>
      <c r="AL2121" s="154"/>
      <c r="AM2121" s="154"/>
      <c r="AN2121" s="154"/>
      <c r="AO2121" s="154"/>
      <c r="AP2121" s="144"/>
    </row>
    <row r="2122" spans="9:42">
      <c r="I2122" s="144"/>
      <c r="J2122" s="154"/>
      <c r="K2122" s="154"/>
      <c r="L2122" s="144"/>
      <c r="M2122" s="144"/>
      <c r="N2122" s="144"/>
      <c r="O2122" s="144"/>
      <c r="P2122" s="144"/>
      <c r="Q2122" s="144"/>
      <c r="R2122" s="144"/>
      <c r="S2122" s="42" t="s">
        <v>8053</v>
      </c>
      <c r="T2122" s="26" t="s">
        <v>8054</v>
      </c>
      <c r="U2122" s="144"/>
      <c r="V2122" s="65"/>
      <c r="W2122" s="65"/>
      <c r="X2122" s="65"/>
      <c r="Y2122" s="65"/>
      <c r="Z2122" s="144"/>
      <c r="AA2122" s="49" t="s">
        <v>8055</v>
      </c>
      <c r="AB2122" s="144"/>
      <c r="AC2122" s="59" t="str">
        <f t="shared" si="210"/>
        <v>ENGINEERING</v>
      </c>
      <c r="AD2122" s="79" t="str">
        <f t="shared" si="211"/>
        <v>ENGINEERING-110</v>
      </c>
      <c r="AE2122" s="79" t="str">
        <f t="shared" si="212"/>
        <v>ENGINEERING-110-89</v>
      </c>
      <c r="AF2122" s="27" t="s">
        <v>8055</v>
      </c>
      <c r="AG2122" s="21" t="str">
        <f t="shared" si="213"/>
        <v>110</v>
      </c>
      <c r="AH2122" s="144"/>
      <c r="AI2122" s="59" t="str">
        <f t="shared" si="214"/>
        <v>-</v>
      </c>
      <c r="AJ2122" s="21" t="str">
        <f t="shared" si="215"/>
        <v>-</v>
      </c>
      <c r="AK2122" s="144"/>
      <c r="AL2122" s="154"/>
      <c r="AM2122" s="154"/>
      <c r="AN2122" s="154"/>
      <c r="AO2122" s="154"/>
      <c r="AP2122" s="144"/>
    </row>
    <row r="2123" spans="9:42">
      <c r="I2123" s="144"/>
      <c r="J2123" s="154"/>
      <c r="K2123" s="154"/>
      <c r="L2123" s="144"/>
      <c r="M2123" s="144"/>
      <c r="N2123" s="144"/>
      <c r="O2123" s="144"/>
      <c r="P2123" s="144"/>
      <c r="Q2123" s="144"/>
      <c r="R2123" s="144"/>
      <c r="S2123" s="42" t="s">
        <v>8056</v>
      </c>
      <c r="T2123" s="26" t="s">
        <v>8057</v>
      </c>
      <c r="U2123" s="144"/>
      <c r="V2123" s="65"/>
      <c r="W2123" s="65"/>
      <c r="X2123" s="65"/>
      <c r="Y2123" s="65"/>
      <c r="Z2123" s="144"/>
      <c r="AA2123" s="49" t="s">
        <v>8058</v>
      </c>
      <c r="AB2123" s="144"/>
      <c r="AC2123" s="59" t="str">
        <f t="shared" si="210"/>
        <v>ENGINEERING</v>
      </c>
      <c r="AD2123" s="79" t="str">
        <f t="shared" si="211"/>
        <v>ENGINEERING-110</v>
      </c>
      <c r="AE2123" s="79" t="str">
        <f t="shared" si="212"/>
        <v>ENGINEERING-110-90</v>
      </c>
      <c r="AF2123" s="27" t="s">
        <v>8058</v>
      </c>
      <c r="AG2123" s="21" t="str">
        <f t="shared" si="213"/>
        <v>110</v>
      </c>
      <c r="AH2123" s="144"/>
      <c r="AI2123" s="59" t="str">
        <f t="shared" si="214"/>
        <v>-</v>
      </c>
      <c r="AJ2123" s="21" t="str">
        <f t="shared" si="215"/>
        <v>-</v>
      </c>
      <c r="AK2123" s="144"/>
      <c r="AL2123" s="154"/>
      <c r="AM2123" s="154"/>
      <c r="AN2123" s="154"/>
      <c r="AO2123" s="154"/>
      <c r="AP2123" s="144"/>
    </row>
    <row r="2124" spans="9:42">
      <c r="I2124" s="144"/>
      <c r="J2124" s="154"/>
      <c r="K2124" s="154"/>
      <c r="L2124" s="144"/>
      <c r="M2124" s="144"/>
      <c r="N2124" s="144"/>
      <c r="O2124" s="144"/>
      <c r="P2124" s="144"/>
      <c r="Q2124" s="144"/>
      <c r="R2124" s="144"/>
      <c r="S2124" s="42" t="s">
        <v>8059</v>
      </c>
      <c r="T2124" s="26" t="s">
        <v>8060</v>
      </c>
      <c r="U2124" s="144"/>
      <c r="V2124" s="65"/>
      <c r="W2124" s="65"/>
      <c r="X2124" s="65"/>
      <c r="Y2124" s="65"/>
      <c r="Z2124" s="144"/>
      <c r="AA2124" s="49" t="s">
        <v>8061</v>
      </c>
      <c r="AB2124" s="144"/>
      <c r="AC2124" s="59" t="str">
        <f t="shared" si="210"/>
        <v>ENGINEERING</v>
      </c>
      <c r="AD2124" s="79" t="str">
        <f t="shared" si="211"/>
        <v>ENGINEERING-110</v>
      </c>
      <c r="AE2124" s="79" t="str">
        <f t="shared" si="212"/>
        <v>ENGINEERING-110-91</v>
      </c>
      <c r="AF2124" s="27" t="s">
        <v>8061</v>
      </c>
      <c r="AG2124" s="21" t="str">
        <f t="shared" si="213"/>
        <v>110</v>
      </c>
      <c r="AH2124" s="144"/>
      <c r="AI2124" s="59" t="str">
        <f t="shared" si="214"/>
        <v>-</v>
      </c>
      <c r="AJ2124" s="21" t="str">
        <f t="shared" si="215"/>
        <v>-</v>
      </c>
      <c r="AK2124" s="144"/>
      <c r="AL2124" s="154"/>
      <c r="AM2124" s="154"/>
      <c r="AN2124" s="154"/>
      <c r="AO2124" s="154"/>
      <c r="AP2124" s="144"/>
    </row>
    <row r="2125" spans="9:42">
      <c r="I2125" s="144"/>
      <c r="J2125" s="154"/>
      <c r="K2125" s="154"/>
      <c r="L2125" s="144"/>
      <c r="M2125" s="144"/>
      <c r="N2125" s="144"/>
      <c r="O2125" s="144"/>
      <c r="P2125" s="144"/>
      <c r="Q2125" s="144"/>
      <c r="R2125" s="144"/>
      <c r="S2125" s="42" t="s">
        <v>8062</v>
      </c>
      <c r="T2125" s="26" t="s">
        <v>8063</v>
      </c>
      <c r="U2125" s="144"/>
      <c r="V2125" s="65"/>
      <c r="W2125" s="65"/>
      <c r="X2125" s="65"/>
      <c r="Y2125" s="65"/>
      <c r="Z2125" s="144"/>
      <c r="AA2125" s="49" t="s">
        <v>8064</v>
      </c>
      <c r="AB2125" s="144"/>
      <c r="AC2125" s="59" t="str">
        <f t="shared" si="210"/>
        <v>ENGINEERING</v>
      </c>
      <c r="AD2125" s="79" t="str">
        <f t="shared" si="211"/>
        <v>ENGINEERING-110</v>
      </c>
      <c r="AE2125" s="79" t="str">
        <f t="shared" si="212"/>
        <v>ENGINEERING-110-92</v>
      </c>
      <c r="AF2125" s="27" t="s">
        <v>8064</v>
      </c>
      <c r="AG2125" s="21" t="str">
        <f t="shared" si="213"/>
        <v>110</v>
      </c>
      <c r="AH2125" s="144"/>
      <c r="AI2125" s="59" t="str">
        <f t="shared" si="214"/>
        <v>-</v>
      </c>
      <c r="AJ2125" s="21" t="str">
        <f t="shared" si="215"/>
        <v>-</v>
      </c>
      <c r="AK2125" s="144"/>
      <c r="AL2125" s="154"/>
      <c r="AM2125" s="154"/>
      <c r="AN2125" s="154"/>
      <c r="AO2125" s="154"/>
      <c r="AP2125" s="144"/>
    </row>
    <row r="2126" spans="9:42">
      <c r="I2126" s="144"/>
      <c r="J2126" s="154"/>
      <c r="K2126" s="154"/>
      <c r="L2126" s="144"/>
      <c r="M2126" s="144"/>
      <c r="N2126" s="144"/>
      <c r="O2126" s="144"/>
      <c r="P2126" s="144"/>
      <c r="Q2126" s="144"/>
      <c r="R2126" s="144"/>
      <c r="S2126" s="42" t="s">
        <v>8065</v>
      </c>
      <c r="T2126" s="26" t="s">
        <v>8066</v>
      </c>
      <c r="U2126" s="144"/>
      <c r="V2126" s="65"/>
      <c r="W2126" s="65"/>
      <c r="X2126" s="65"/>
      <c r="Y2126" s="65"/>
      <c r="Z2126" s="144"/>
      <c r="AA2126" s="49" t="s">
        <v>8067</v>
      </c>
      <c r="AB2126" s="144"/>
      <c r="AC2126" s="59" t="str">
        <f t="shared" si="210"/>
        <v>ENGINEERING</v>
      </c>
      <c r="AD2126" s="79" t="str">
        <f t="shared" si="211"/>
        <v>ENGINEERING-110</v>
      </c>
      <c r="AE2126" s="79" t="str">
        <f t="shared" si="212"/>
        <v>ENGINEERING-110-93</v>
      </c>
      <c r="AF2126" s="27" t="s">
        <v>8067</v>
      </c>
      <c r="AG2126" s="21" t="str">
        <f t="shared" si="213"/>
        <v>110</v>
      </c>
      <c r="AH2126" s="144"/>
      <c r="AI2126" s="59" t="str">
        <f t="shared" si="214"/>
        <v>-</v>
      </c>
      <c r="AJ2126" s="21" t="str">
        <f t="shared" si="215"/>
        <v>-</v>
      </c>
      <c r="AK2126" s="144"/>
      <c r="AL2126" s="154"/>
      <c r="AM2126" s="154"/>
      <c r="AN2126" s="154"/>
      <c r="AO2126" s="154"/>
      <c r="AP2126" s="144"/>
    </row>
    <row r="2127" spans="9:42">
      <c r="I2127" s="144"/>
      <c r="J2127" s="154"/>
      <c r="K2127" s="154"/>
      <c r="L2127" s="144"/>
      <c r="M2127" s="144"/>
      <c r="N2127" s="144"/>
      <c r="O2127" s="144"/>
      <c r="P2127" s="144"/>
      <c r="Q2127" s="144"/>
      <c r="R2127" s="144"/>
      <c r="S2127" s="42" t="s">
        <v>8068</v>
      </c>
      <c r="T2127" s="26" t="s">
        <v>8069</v>
      </c>
      <c r="U2127" s="144"/>
      <c r="V2127" s="65"/>
      <c r="W2127" s="65"/>
      <c r="X2127" s="65"/>
      <c r="Y2127" s="65"/>
      <c r="Z2127" s="144"/>
      <c r="AA2127" s="49" t="s">
        <v>8070</v>
      </c>
      <c r="AB2127" s="144"/>
      <c r="AC2127" s="59" t="str">
        <f t="shared" si="210"/>
        <v>ENGINEERING</v>
      </c>
      <c r="AD2127" s="79" t="str">
        <f t="shared" si="211"/>
        <v>ENGINEERING-110</v>
      </c>
      <c r="AE2127" s="79" t="str">
        <f t="shared" si="212"/>
        <v>ENGINEERING-110-94</v>
      </c>
      <c r="AF2127" s="27" t="s">
        <v>8070</v>
      </c>
      <c r="AG2127" s="21" t="str">
        <f t="shared" si="213"/>
        <v>110</v>
      </c>
      <c r="AH2127" s="144"/>
      <c r="AI2127" s="59" t="str">
        <f t="shared" si="214"/>
        <v>-</v>
      </c>
      <c r="AJ2127" s="21" t="str">
        <f t="shared" si="215"/>
        <v>-</v>
      </c>
      <c r="AK2127" s="144"/>
      <c r="AL2127" s="154"/>
      <c r="AM2127" s="154"/>
      <c r="AN2127" s="154"/>
      <c r="AO2127" s="154"/>
      <c r="AP2127" s="144"/>
    </row>
    <row r="2128" spans="9:42">
      <c r="I2128" s="144"/>
      <c r="J2128" s="154"/>
      <c r="K2128" s="154"/>
      <c r="L2128" s="144"/>
      <c r="M2128" s="144"/>
      <c r="N2128" s="144"/>
      <c r="O2128" s="144"/>
      <c r="P2128" s="144"/>
      <c r="Q2128" s="144"/>
      <c r="R2128" s="144"/>
      <c r="S2128" s="42" t="s">
        <v>8071</v>
      </c>
      <c r="T2128" s="26" t="s">
        <v>8072</v>
      </c>
      <c r="U2128" s="144"/>
      <c r="V2128" s="65"/>
      <c r="W2128" s="65"/>
      <c r="X2128" s="65"/>
      <c r="Y2128" s="65"/>
      <c r="Z2128" s="144"/>
      <c r="AA2128" s="49" t="s">
        <v>8073</v>
      </c>
      <c r="AB2128" s="144"/>
      <c r="AC2128" s="59" t="str">
        <f t="shared" si="210"/>
        <v>ENGINEERING</v>
      </c>
      <c r="AD2128" s="79" t="str">
        <f t="shared" si="211"/>
        <v>ENGINEERING-110</v>
      </c>
      <c r="AE2128" s="79" t="str">
        <f t="shared" si="212"/>
        <v>ENGINEERING-110-95</v>
      </c>
      <c r="AF2128" s="27" t="s">
        <v>8073</v>
      </c>
      <c r="AG2128" s="21" t="str">
        <f t="shared" si="213"/>
        <v>110</v>
      </c>
      <c r="AH2128" s="144"/>
      <c r="AI2128" s="59" t="str">
        <f t="shared" si="214"/>
        <v>-</v>
      </c>
      <c r="AJ2128" s="21" t="str">
        <f t="shared" si="215"/>
        <v>-</v>
      </c>
      <c r="AK2128" s="144"/>
      <c r="AL2128" s="154"/>
      <c r="AM2128" s="154"/>
      <c r="AN2128" s="154"/>
      <c r="AO2128" s="154"/>
      <c r="AP2128" s="144"/>
    </row>
    <row r="2129" spans="9:42">
      <c r="I2129" s="144"/>
      <c r="J2129" s="154"/>
      <c r="K2129" s="154"/>
      <c r="L2129" s="144"/>
      <c r="M2129" s="144"/>
      <c r="N2129" s="144"/>
      <c r="O2129" s="144"/>
      <c r="P2129" s="144"/>
      <c r="Q2129" s="144"/>
      <c r="R2129" s="144"/>
      <c r="S2129" s="42" t="s">
        <v>8074</v>
      </c>
      <c r="T2129" s="26" t="s">
        <v>8075</v>
      </c>
      <c r="U2129" s="144"/>
      <c r="V2129" s="65"/>
      <c r="W2129" s="65"/>
      <c r="X2129" s="65"/>
      <c r="Y2129" s="65"/>
      <c r="Z2129" s="144"/>
      <c r="AA2129" s="49" t="s">
        <v>8076</v>
      </c>
      <c r="AB2129" s="144"/>
      <c r="AC2129" s="59" t="str">
        <f t="shared" si="210"/>
        <v>ENGINEERING</v>
      </c>
      <c r="AD2129" s="79" t="str">
        <f t="shared" si="211"/>
        <v>ENGINEERING-110</v>
      </c>
      <c r="AE2129" s="79" t="str">
        <f t="shared" si="212"/>
        <v>ENGINEERING-110-96</v>
      </c>
      <c r="AF2129" s="27" t="s">
        <v>8076</v>
      </c>
      <c r="AG2129" s="21" t="str">
        <f t="shared" si="213"/>
        <v>110</v>
      </c>
      <c r="AH2129" s="144"/>
      <c r="AI2129" s="59" t="str">
        <f t="shared" si="214"/>
        <v>-</v>
      </c>
      <c r="AJ2129" s="21" t="str">
        <f t="shared" si="215"/>
        <v>-</v>
      </c>
      <c r="AK2129" s="144"/>
      <c r="AL2129" s="154"/>
      <c r="AM2129" s="154"/>
      <c r="AN2129" s="154"/>
      <c r="AO2129" s="154"/>
      <c r="AP2129" s="144"/>
    </row>
    <row r="2130" spans="9:42">
      <c r="I2130" s="144"/>
      <c r="J2130" s="154"/>
      <c r="K2130" s="154"/>
      <c r="L2130" s="144"/>
      <c r="M2130" s="144"/>
      <c r="N2130" s="144"/>
      <c r="O2130" s="144"/>
      <c r="P2130" s="144"/>
      <c r="Q2130" s="144"/>
      <c r="R2130" s="144"/>
      <c r="S2130" s="42" t="s">
        <v>8077</v>
      </c>
      <c r="T2130" s="26" t="s">
        <v>8078</v>
      </c>
      <c r="U2130" s="144"/>
      <c r="V2130" s="65"/>
      <c r="W2130" s="65"/>
      <c r="X2130" s="65"/>
      <c r="Y2130" s="65"/>
      <c r="Z2130" s="144"/>
      <c r="AA2130" s="49" t="s">
        <v>8079</v>
      </c>
      <c r="AB2130" s="144"/>
      <c r="AC2130" s="59" t="str">
        <f t="shared" si="210"/>
        <v>ENGINEERING</v>
      </c>
      <c r="AD2130" s="79" t="str">
        <f t="shared" si="211"/>
        <v>ENGINEERING-110</v>
      </c>
      <c r="AE2130" s="79" t="str">
        <f t="shared" si="212"/>
        <v>ENGINEERING-110-97</v>
      </c>
      <c r="AF2130" s="27" t="s">
        <v>8079</v>
      </c>
      <c r="AG2130" s="21" t="str">
        <f t="shared" si="213"/>
        <v>110</v>
      </c>
      <c r="AH2130" s="144"/>
      <c r="AI2130" s="59" t="str">
        <f t="shared" si="214"/>
        <v>-</v>
      </c>
      <c r="AJ2130" s="21" t="str">
        <f t="shared" si="215"/>
        <v>-</v>
      </c>
      <c r="AK2130" s="144"/>
      <c r="AL2130" s="154"/>
      <c r="AM2130" s="154"/>
      <c r="AN2130" s="154"/>
      <c r="AO2130" s="154"/>
      <c r="AP2130" s="144"/>
    </row>
    <row r="2131" spans="9:42">
      <c r="I2131" s="144"/>
      <c r="J2131" s="154"/>
      <c r="K2131" s="154"/>
      <c r="L2131" s="144"/>
      <c r="M2131" s="144"/>
      <c r="N2131" s="144"/>
      <c r="O2131" s="144"/>
      <c r="P2131" s="144"/>
      <c r="Q2131" s="144"/>
      <c r="R2131" s="144"/>
      <c r="S2131" s="42" t="s">
        <v>8080</v>
      </c>
      <c r="T2131" s="26" t="s">
        <v>8081</v>
      </c>
      <c r="U2131" s="144"/>
      <c r="V2131" s="65"/>
      <c r="W2131" s="65"/>
      <c r="X2131" s="65"/>
      <c r="Y2131" s="65"/>
      <c r="Z2131" s="144"/>
      <c r="AA2131" s="49" t="s">
        <v>8082</v>
      </c>
      <c r="AB2131" s="144"/>
      <c r="AC2131" s="59" t="str">
        <f t="shared" si="210"/>
        <v>ENGINEERING</v>
      </c>
      <c r="AD2131" s="79" t="str">
        <f t="shared" si="211"/>
        <v>ENGINEERING-110</v>
      </c>
      <c r="AE2131" s="79" t="str">
        <f t="shared" si="212"/>
        <v>ENGINEERING-110-98</v>
      </c>
      <c r="AF2131" s="27" t="s">
        <v>8082</v>
      </c>
      <c r="AG2131" s="21" t="str">
        <f t="shared" si="213"/>
        <v>110</v>
      </c>
      <c r="AH2131" s="144"/>
      <c r="AI2131" s="59" t="str">
        <f t="shared" si="214"/>
        <v>-</v>
      </c>
      <c r="AJ2131" s="21" t="str">
        <f t="shared" si="215"/>
        <v>-</v>
      </c>
      <c r="AK2131" s="144"/>
      <c r="AL2131" s="154"/>
      <c r="AM2131" s="154"/>
      <c r="AN2131" s="154"/>
      <c r="AO2131" s="154"/>
      <c r="AP2131" s="144"/>
    </row>
    <row r="2132" spans="9:42">
      <c r="I2132" s="144"/>
      <c r="J2132" s="154"/>
      <c r="K2132" s="154"/>
      <c r="L2132" s="144"/>
      <c r="M2132" s="144"/>
      <c r="N2132" s="144"/>
      <c r="O2132" s="144"/>
      <c r="P2132" s="144"/>
      <c r="Q2132" s="144"/>
      <c r="R2132" s="144"/>
      <c r="S2132" s="42" t="s">
        <v>8083</v>
      </c>
      <c r="T2132" s="26" t="s">
        <v>8084</v>
      </c>
      <c r="U2132" s="144"/>
      <c r="V2132" s="65"/>
      <c r="W2132" s="65"/>
      <c r="X2132" s="65"/>
      <c r="Y2132" s="65"/>
      <c r="Z2132" s="144"/>
      <c r="AA2132" s="49" t="s">
        <v>8085</v>
      </c>
      <c r="AB2132" s="144"/>
      <c r="AC2132" s="59" t="e">
        <f t="shared" si="210"/>
        <v>#N/A</v>
      </c>
      <c r="AD2132" s="79" t="e">
        <f t="shared" si="211"/>
        <v>#N/A</v>
      </c>
      <c r="AE2132" s="79" t="e">
        <f t="shared" si="212"/>
        <v>#N/A</v>
      </c>
      <c r="AF2132" s="27" t="s">
        <v>8085</v>
      </c>
      <c r="AG2132" s="21" t="str">
        <f t="shared" si="213"/>
        <v>110</v>
      </c>
      <c r="AH2132" s="144"/>
      <c r="AI2132" s="59" t="str">
        <f t="shared" si="214"/>
        <v>-</v>
      </c>
      <c r="AJ2132" s="21" t="str">
        <f t="shared" si="215"/>
        <v>-</v>
      </c>
      <c r="AK2132" s="144"/>
      <c r="AL2132" s="154"/>
      <c r="AM2132" s="154"/>
      <c r="AN2132" s="154"/>
      <c r="AO2132" s="154"/>
      <c r="AP2132" s="144"/>
    </row>
    <row r="2133" spans="9:42">
      <c r="I2133" s="144"/>
      <c r="J2133" s="154"/>
      <c r="K2133" s="154"/>
      <c r="L2133" s="144"/>
      <c r="M2133" s="144"/>
      <c r="N2133" s="144"/>
      <c r="O2133" s="144"/>
      <c r="P2133" s="144"/>
      <c r="Q2133" s="144"/>
      <c r="R2133" s="144"/>
      <c r="S2133" s="42" t="s">
        <v>8086</v>
      </c>
      <c r="T2133" s="26" t="s">
        <v>8087</v>
      </c>
      <c r="U2133" s="144"/>
      <c r="V2133" s="65"/>
      <c r="W2133" s="65"/>
      <c r="X2133" s="65"/>
      <c r="Y2133" s="65"/>
      <c r="Z2133" s="144"/>
      <c r="AA2133" s="49" t="s">
        <v>8088</v>
      </c>
      <c r="AB2133" s="144"/>
      <c r="AC2133" s="59" t="e">
        <f t="shared" si="210"/>
        <v>#N/A</v>
      </c>
      <c r="AD2133" s="79" t="e">
        <f t="shared" si="211"/>
        <v>#N/A</v>
      </c>
      <c r="AE2133" s="79" t="e">
        <f t="shared" si="212"/>
        <v>#N/A</v>
      </c>
      <c r="AF2133" s="27" t="s">
        <v>8088</v>
      </c>
      <c r="AG2133" s="21" t="str">
        <f t="shared" si="213"/>
        <v>110</v>
      </c>
      <c r="AH2133" s="144"/>
      <c r="AI2133" s="59" t="str">
        <f t="shared" si="214"/>
        <v>-</v>
      </c>
      <c r="AJ2133" s="21" t="str">
        <f t="shared" si="215"/>
        <v>-</v>
      </c>
      <c r="AK2133" s="144"/>
      <c r="AL2133" s="154"/>
      <c r="AM2133" s="154"/>
      <c r="AN2133" s="154"/>
      <c r="AO2133" s="154"/>
      <c r="AP2133" s="144"/>
    </row>
    <row r="2134" spans="9:42">
      <c r="I2134" s="144"/>
      <c r="J2134" s="154"/>
      <c r="K2134" s="154"/>
      <c r="L2134" s="144"/>
      <c r="M2134" s="144"/>
      <c r="N2134" s="144"/>
      <c r="O2134" s="144"/>
      <c r="P2134" s="144"/>
      <c r="Q2134" s="144"/>
      <c r="R2134" s="144"/>
      <c r="S2134" s="42" t="s">
        <v>8089</v>
      </c>
      <c r="T2134" s="26" t="s">
        <v>8090</v>
      </c>
      <c r="U2134" s="144"/>
      <c r="V2134" s="65"/>
      <c r="W2134" s="65"/>
      <c r="X2134" s="65"/>
      <c r="Y2134" s="65"/>
      <c r="Z2134" s="144"/>
      <c r="AA2134" s="49" t="s">
        <v>8091</v>
      </c>
      <c r="AB2134" s="144"/>
      <c r="AC2134" s="59" t="e">
        <f t="shared" si="210"/>
        <v>#N/A</v>
      </c>
      <c r="AD2134" s="79" t="e">
        <f t="shared" si="211"/>
        <v>#N/A</v>
      </c>
      <c r="AE2134" s="79" t="e">
        <f t="shared" si="212"/>
        <v>#N/A</v>
      </c>
      <c r="AF2134" s="27" t="s">
        <v>8091</v>
      </c>
      <c r="AG2134" s="21" t="str">
        <f t="shared" si="213"/>
        <v>110</v>
      </c>
      <c r="AH2134" s="144"/>
      <c r="AI2134" s="59" t="str">
        <f t="shared" si="214"/>
        <v>-</v>
      </c>
      <c r="AJ2134" s="21" t="str">
        <f t="shared" si="215"/>
        <v>-</v>
      </c>
      <c r="AK2134" s="144"/>
      <c r="AL2134" s="154"/>
      <c r="AM2134" s="154"/>
      <c r="AN2134" s="154"/>
      <c r="AO2134" s="154"/>
      <c r="AP2134" s="144"/>
    </row>
    <row r="2135" spans="9:42">
      <c r="I2135" s="144"/>
      <c r="J2135" s="154"/>
      <c r="K2135" s="154"/>
      <c r="L2135" s="144"/>
      <c r="M2135" s="144"/>
      <c r="N2135" s="144"/>
      <c r="O2135" s="144"/>
      <c r="P2135" s="144"/>
      <c r="Q2135" s="144"/>
      <c r="R2135" s="144"/>
      <c r="S2135" s="42" t="s">
        <v>8092</v>
      </c>
      <c r="T2135" s="26" t="s">
        <v>8093</v>
      </c>
      <c r="U2135" s="144"/>
      <c r="V2135" s="65"/>
      <c r="W2135" s="65"/>
      <c r="X2135" s="65"/>
      <c r="Y2135" s="65"/>
      <c r="Z2135" s="144"/>
      <c r="AA2135" s="49" t="s">
        <v>8094</v>
      </c>
      <c r="AB2135" s="144"/>
      <c r="AC2135" s="59" t="e">
        <f t="shared" si="210"/>
        <v>#N/A</v>
      </c>
      <c r="AD2135" s="79" t="e">
        <f t="shared" si="211"/>
        <v>#N/A</v>
      </c>
      <c r="AE2135" s="79" t="e">
        <f t="shared" si="212"/>
        <v>#N/A</v>
      </c>
      <c r="AF2135" s="27" t="s">
        <v>8094</v>
      </c>
      <c r="AG2135" s="21" t="str">
        <f t="shared" si="213"/>
        <v>110</v>
      </c>
      <c r="AH2135" s="144"/>
      <c r="AI2135" s="59" t="str">
        <f t="shared" si="214"/>
        <v>-</v>
      </c>
      <c r="AJ2135" s="21" t="str">
        <f t="shared" si="215"/>
        <v>-</v>
      </c>
      <c r="AK2135" s="144"/>
      <c r="AL2135" s="154"/>
      <c r="AM2135" s="154"/>
      <c r="AN2135" s="154"/>
      <c r="AO2135" s="154"/>
      <c r="AP2135" s="144"/>
    </row>
    <row r="2136" spans="9:42">
      <c r="I2136" s="144"/>
      <c r="J2136" s="154"/>
      <c r="K2136" s="154"/>
      <c r="L2136" s="144"/>
      <c r="M2136" s="144"/>
      <c r="N2136" s="144"/>
      <c r="O2136" s="144"/>
      <c r="P2136" s="144"/>
      <c r="Q2136" s="144"/>
      <c r="R2136" s="144"/>
      <c r="S2136" s="42" t="s">
        <v>8095</v>
      </c>
      <c r="T2136" s="26" t="s">
        <v>8096</v>
      </c>
      <c r="U2136" s="144"/>
      <c r="V2136" s="65"/>
      <c r="W2136" s="65"/>
      <c r="X2136" s="65"/>
      <c r="Y2136" s="65"/>
      <c r="Z2136" s="144"/>
      <c r="AA2136" s="49" t="s">
        <v>8097</v>
      </c>
      <c r="AB2136" s="144"/>
      <c r="AC2136" s="59" t="e">
        <f t="shared" si="210"/>
        <v>#N/A</v>
      </c>
      <c r="AD2136" s="79" t="e">
        <f t="shared" si="211"/>
        <v>#N/A</v>
      </c>
      <c r="AE2136" s="79" t="e">
        <f t="shared" si="212"/>
        <v>#N/A</v>
      </c>
      <c r="AF2136" s="27" t="s">
        <v>8097</v>
      </c>
      <c r="AG2136" s="21" t="str">
        <f t="shared" si="213"/>
        <v>110</v>
      </c>
      <c r="AH2136" s="144"/>
      <c r="AI2136" s="59" t="str">
        <f t="shared" si="214"/>
        <v>-</v>
      </c>
      <c r="AJ2136" s="21" t="str">
        <f t="shared" si="215"/>
        <v>-</v>
      </c>
      <c r="AK2136" s="144"/>
      <c r="AL2136" s="154"/>
      <c r="AM2136" s="154"/>
      <c r="AN2136" s="154"/>
      <c r="AO2136" s="154"/>
      <c r="AP2136" s="144"/>
    </row>
    <row r="2137" spans="9:42">
      <c r="I2137" s="144"/>
      <c r="J2137" s="154"/>
      <c r="K2137" s="154"/>
      <c r="L2137" s="144"/>
      <c r="M2137" s="144"/>
      <c r="N2137" s="144"/>
      <c r="O2137" s="144"/>
      <c r="P2137" s="144"/>
      <c r="Q2137" s="144"/>
      <c r="R2137" s="144"/>
      <c r="S2137" s="42" t="s">
        <v>8098</v>
      </c>
      <c r="T2137" s="26" t="s">
        <v>8099</v>
      </c>
      <c r="U2137" s="144"/>
      <c r="V2137" s="65"/>
      <c r="W2137" s="65"/>
      <c r="X2137" s="65"/>
      <c r="Y2137" s="65"/>
      <c r="Z2137" s="144"/>
      <c r="AA2137" s="49" t="s">
        <v>8100</v>
      </c>
      <c r="AB2137" s="144"/>
      <c r="AC2137" s="59" t="str">
        <f t="shared" si="210"/>
        <v>HEALTHSCI</v>
      </c>
      <c r="AD2137" s="79" t="str">
        <f t="shared" si="211"/>
        <v>HEALTHSCI-110</v>
      </c>
      <c r="AE2137" s="79" t="str">
        <f t="shared" si="212"/>
        <v>HEALTHSCI-110-39</v>
      </c>
      <c r="AF2137" s="27" t="s">
        <v>8100</v>
      </c>
      <c r="AG2137" s="21" t="str">
        <f t="shared" si="213"/>
        <v>110</v>
      </c>
      <c r="AH2137" s="144"/>
      <c r="AI2137" s="59" t="str">
        <f t="shared" si="214"/>
        <v>-</v>
      </c>
      <c r="AJ2137" s="21" t="str">
        <f t="shared" si="215"/>
        <v>-</v>
      </c>
      <c r="AK2137" s="144"/>
      <c r="AL2137" s="154"/>
      <c r="AM2137" s="154"/>
      <c r="AN2137" s="154"/>
      <c r="AO2137" s="154"/>
      <c r="AP2137" s="144"/>
    </row>
    <row r="2138" spans="9:42">
      <c r="I2138" s="144"/>
      <c r="J2138" s="154"/>
      <c r="K2138" s="154"/>
      <c r="L2138" s="144"/>
      <c r="M2138" s="144"/>
      <c r="N2138" s="144"/>
      <c r="O2138" s="144"/>
      <c r="P2138" s="144"/>
      <c r="Q2138" s="144"/>
      <c r="R2138" s="144"/>
      <c r="S2138" s="42" t="s">
        <v>8101</v>
      </c>
      <c r="T2138" s="26" t="s">
        <v>8102</v>
      </c>
      <c r="U2138" s="144"/>
      <c r="V2138" s="65"/>
      <c r="W2138" s="65"/>
      <c r="X2138" s="65"/>
      <c r="Y2138" s="65"/>
      <c r="Z2138" s="144"/>
      <c r="AA2138" s="49" t="s">
        <v>8103</v>
      </c>
      <c r="AB2138" s="144"/>
      <c r="AC2138" s="59" t="str">
        <f t="shared" si="210"/>
        <v>HEALTHSCI</v>
      </c>
      <c r="AD2138" s="79" t="str">
        <f t="shared" si="211"/>
        <v>HEALTHSCI-110</v>
      </c>
      <c r="AE2138" s="79" t="str">
        <f t="shared" si="212"/>
        <v>HEALTHSCI-110-40</v>
      </c>
      <c r="AF2138" s="27" t="s">
        <v>8103</v>
      </c>
      <c r="AG2138" s="21" t="str">
        <f t="shared" si="213"/>
        <v>110</v>
      </c>
      <c r="AH2138" s="144"/>
      <c r="AI2138" s="59" t="str">
        <f t="shared" si="214"/>
        <v>-</v>
      </c>
      <c r="AJ2138" s="21" t="str">
        <f t="shared" si="215"/>
        <v>-</v>
      </c>
      <c r="AK2138" s="144"/>
      <c r="AL2138" s="154"/>
      <c r="AM2138" s="154"/>
      <c r="AN2138" s="154"/>
      <c r="AO2138" s="154"/>
      <c r="AP2138" s="144"/>
    </row>
    <row r="2139" spans="9:42">
      <c r="I2139" s="144"/>
      <c r="J2139" s="154"/>
      <c r="K2139" s="154"/>
      <c r="L2139" s="144"/>
      <c r="M2139" s="144"/>
      <c r="N2139" s="144"/>
      <c r="O2139" s="144"/>
      <c r="P2139" s="144"/>
      <c r="Q2139" s="144"/>
      <c r="R2139" s="144"/>
      <c r="S2139" s="42" t="s">
        <v>8104</v>
      </c>
      <c r="T2139" s="26" t="s">
        <v>8105</v>
      </c>
      <c r="U2139" s="144"/>
      <c r="V2139" s="65"/>
      <c r="W2139" s="65"/>
      <c r="X2139" s="65"/>
      <c r="Y2139" s="65"/>
      <c r="Z2139" s="144"/>
      <c r="AA2139" s="49" t="s">
        <v>8106</v>
      </c>
      <c r="AB2139" s="144"/>
      <c r="AC2139" s="59" t="str">
        <f t="shared" si="210"/>
        <v>HEALTHSCI</v>
      </c>
      <c r="AD2139" s="79" t="str">
        <f t="shared" si="211"/>
        <v>HEALTHSCI-110</v>
      </c>
      <c r="AE2139" s="79" t="str">
        <f t="shared" si="212"/>
        <v>HEALTHSCI-110-41</v>
      </c>
      <c r="AF2139" s="27" t="s">
        <v>8106</v>
      </c>
      <c r="AG2139" s="21" t="str">
        <f t="shared" si="213"/>
        <v>110</v>
      </c>
      <c r="AH2139" s="144"/>
      <c r="AI2139" s="59" t="str">
        <f t="shared" si="214"/>
        <v>-</v>
      </c>
      <c r="AJ2139" s="21" t="str">
        <f t="shared" si="215"/>
        <v>-</v>
      </c>
      <c r="AK2139" s="144"/>
      <c r="AL2139" s="154"/>
      <c r="AM2139" s="154"/>
      <c r="AN2139" s="154"/>
      <c r="AO2139" s="154"/>
      <c r="AP2139" s="144"/>
    </row>
    <row r="2140" spans="9:42">
      <c r="I2140" s="144"/>
      <c r="J2140" s="154"/>
      <c r="K2140" s="154"/>
      <c r="L2140" s="144"/>
      <c r="M2140" s="144"/>
      <c r="N2140" s="144"/>
      <c r="O2140" s="144"/>
      <c r="P2140" s="144"/>
      <c r="Q2140" s="144"/>
      <c r="R2140" s="144"/>
      <c r="S2140" s="42" t="s">
        <v>8107</v>
      </c>
      <c r="T2140" s="26" t="s">
        <v>8108</v>
      </c>
      <c r="U2140" s="144"/>
      <c r="V2140" s="65"/>
      <c r="W2140" s="65"/>
      <c r="X2140" s="65"/>
      <c r="Y2140" s="65"/>
      <c r="Z2140" s="144"/>
      <c r="AA2140" s="49" t="s">
        <v>8109</v>
      </c>
      <c r="AB2140" s="144"/>
      <c r="AC2140" s="59" t="str">
        <f t="shared" si="210"/>
        <v>HEALTHSCI</v>
      </c>
      <c r="AD2140" s="79" t="str">
        <f t="shared" si="211"/>
        <v>HEALTHSCI-110</v>
      </c>
      <c r="AE2140" s="79" t="str">
        <f t="shared" si="212"/>
        <v>HEALTHSCI-110-42</v>
      </c>
      <c r="AF2140" s="27" t="s">
        <v>8109</v>
      </c>
      <c r="AG2140" s="21" t="str">
        <f t="shared" si="213"/>
        <v>110</v>
      </c>
      <c r="AH2140" s="144"/>
      <c r="AI2140" s="59" t="str">
        <f t="shared" si="214"/>
        <v>-</v>
      </c>
      <c r="AJ2140" s="21" t="str">
        <f t="shared" si="215"/>
        <v>-</v>
      </c>
      <c r="AK2140" s="144"/>
      <c r="AL2140" s="154"/>
      <c r="AM2140" s="154"/>
      <c r="AN2140" s="154"/>
      <c r="AO2140" s="154"/>
      <c r="AP2140" s="144"/>
    </row>
    <row r="2141" spans="9:42">
      <c r="I2141" s="144"/>
      <c r="J2141" s="154"/>
      <c r="K2141" s="154"/>
      <c r="L2141" s="144"/>
      <c r="M2141" s="144"/>
      <c r="N2141" s="144"/>
      <c r="O2141" s="144"/>
      <c r="P2141" s="144"/>
      <c r="Q2141" s="144"/>
      <c r="R2141" s="144"/>
      <c r="S2141" s="42" t="s">
        <v>8110</v>
      </c>
      <c r="T2141" s="26" t="s">
        <v>8111</v>
      </c>
      <c r="U2141" s="144"/>
      <c r="V2141" s="65"/>
      <c r="W2141" s="65"/>
      <c r="X2141" s="65"/>
      <c r="Y2141" s="65"/>
      <c r="Z2141" s="144"/>
      <c r="AA2141" s="49" t="s">
        <v>8112</v>
      </c>
      <c r="AB2141" s="144"/>
      <c r="AC2141" s="59" t="str">
        <f t="shared" si="210"/>
        <v>HEALTHSCI</v>
      </c>
      <c r="AD2141" s="79" t="str">
        <f t="shared" si="211"/>
        <v>HEALTHSCI-110</v>
      </c>
      <c r="AE2141" s="79" t="str">
        <f t="shared" si="212"/>
        <v>HEALTHSCI-110-43</v>
      </c>
      <c r="AF2141" s="27" t="s">
        <v>8112</v>
      </c>
      <c r="AG2141" s="21" t="str">
        <f t="shared" si="213"/>
        <v>110</v>
      </c>
      <c r="AH2141" s="144"/>
      <c r="AI2141" s="59" t="str">
        <f t="shared" si="214"/>
        <v>-</v>
      </c>
      <c r="AJ2141" s="21" t="str">
        <f t="shared" si="215"/>
        <v>-</v>
      </c>
      <c r="AK2141" s="144"/>
      <c r="AL2141" s="154"/>
      <c r="AM2141" s="154"/>
      <c r="AN2141" s="154"/>
      <c r="AO2141" s="154"/>
      <c r="AP2141" s="144"/>
    </row>
    <row r="2142" spans="9:42">
      <c r="I2142" s="144"/>
      <c r="J2142" s="154"/>
      <c r="K2142" s="154"/>
      <c r="L2142" s="144"/>
      <c r="M2142" s="144"/>
      <c r="N2142" s="144"/>
      <c r="O2142" s="144"/>
      <c r="P2142" s="144"/>
      <c r="Q2142" s="144"/>
      <c r="R2142" s="144"/>
      <c r="S2142" s="42" t="s">
        <v>8113</v>
      </c>
      <c r="T2142" s="26" t="s">
        <v>8114</v>
      </c>
      <c r="U2142" s="144"/>
      <c r="V2142" s="65"/>
      <c r="W2142" s="65"/>
      <c r="X2142" s="65"/>
      <c r="Y2142" s="65"/>
      <c r="Z2142" s="144"/>
      <c r="AA2142" s="49" t="s">
        <v>8115</v>
      </c>
      <c r="AB2142" s="144"/>
      <c r="AC2142" s="59" t="str">
        <f t="shared" si="210"/>
        <v>HEALTHSCI</v>
      </c>
      <c r="AD2142" s="79" t="str">
        <f t="shared" si="211"/>
        <v>HEALTHSCI-110</v>
      </c>
      <c r="AE2142" s="79" t="str">
        <f t="shared" si="212"/>
        <v>HEALTHSCI-110-44</v>
      </c>
      <c r="AF2142" s="27" t="s">
        <v>8115</v>
      </c>
      <c r="AG2142" s="21" t="str">
        <f t="shared" si="213"/>
        <v>110</v>
      </c>
      <c r="AH2142" s="144"/>
      <c r="AI2142" s="59" t="str">
        <f t="shared" si="214"/>
        <v>-</v>
      </c>
      <c r="AJ2142" s="21" t="str">
        <f t="shared" si="215"/>
        <v>-</v>
      </c>
      <c r="AK2142" s="144"/>
      <c r="AL2142" s="154"/>
      <c r="AM2142" s="154"/>
      <c r="AN2142" s="154"/>
      <c r="AO2142" s="154"/>
      <c r="AP2142" s="144"/>
    </row>
    <row r="2143" spans="9:42">
      <c r="I2143" s="144"/>
      <c r="J2143" s="154"/>
      <c r="K2143" s="154"/>
      <c r="L2143" s="144"/>
      <c r="M2143" s="144"/>
      <c r="N2143" s="144"/>
      <c r="O2143" s="144"/>
      <c r="P2143" s="144"/>
      <c r="Q2143" s="144"/>
      <c r="R2143" s="144"/>
      <c r="S2143" s="42" t="s">
        <v>8116</v>
      </c>
      <c r="T2143" s="26" t="s">
        <v>8117</v>
      </c>
      <c r="U2143" s="144"/>
      <c r="V2143" s="65"/>
      <c r="W2143" s="65"/>
      <c r="X2143" s="65"/>
      <c r="Y2143" s="65"/>
      <c r="Z2143" s="144"/>
      <c r="AA2143" s="49" t="s">
        <v>8118</v>
      </c>
      <c r="AB2143" s="144"/>
      <c r="AC2143" s="59" t="str">
        <f t="shared" si="210"/>
        <v>HEALTHSCI</v>
      </c>
      <c r="AD2143" s="79" t="str">
        <f t="shared" si="211"/>
        <v>HEALTHSCI-110</v>
      </c>
      <c r="AE2143" s="79" t="str">
        <f t="shared" si="212"/>
        <v>HEALTHSCI-110-45</v>
      </c>
      <c r="AF2143" s="27" t="s">
        <v>8118</v>
      </c>
      <c r="AG2143" s="21" t="str">
        <f t="shared" si="213"/>
        <v>110</v>
      </c>
      <c r="AH2143" s="144"/>
      <c r="AI2143" s="59" t="str">
        <f t="shared" si="214"/>
        <v>-</v>
      </c>
      <c r="AJ2143" s="21" t="str">
        <f t="shared" si="215"/>
        <v>-</v>
      </c>
      <c r="AK2143" s="144"/>
      <c r="AL2143" s="154"/>
      <c r="AM2143" s="154"/>
      <c r="AN2143" s="154"/>
      <c r="AO2143" s="154"/>
      <c r="AP2143" s="144"/>
    </row>
    <row r="2144" spans="9:42">
      <c r="I2144" s="144"/>
      <c r="J2144" s="154"/>
      <c r="K2144" s="154"/>
      <c r="L2144" s="144"/>
      <c r="M2144" s="144"/>
      <c r="N2144" s="144"/>
      <c r="O2144" s="144"/>
      <c r="P2144" s="144"/>
      <c r="Q2144" s="144"/>
      <c r="R2144" s="144"/>
      <c r="S2144" s="42" t="s">
        <v>8119</v>
      </c>
      <c r="T2144" s="26" t="s">
        <v>8120</v>
      </c>
      <c r="U2144" s="144"/>
      <c r="V2144" s="65"/>
      <c r="W2144" s="65"/>
      <c r="X2144" s="65"/>
      <c r="Y2144" s="65"/>
      <c r="Z2144" s="144"/>
      <c r="AA2144" s="49" t="s">
        <v>8121</v>
      </c>
      <c r="AB2144" s="144"/>
      <c r="AC2144" s="59" t="str">
        <f t="shared" si="210"/>
        <v>HEALTHSCI</v>
      </c>
      <c r="AD2144" s="79" t="str">
        <f t="shared" si="211"/>
        <v>HEALTHSCI-110</v>
      </c>
      <c r="AE2144" s="79" t="str">
        <f t="shared" si="212"/>
        <v>HEALTHSCI-110-46</v>
      </c>
      <c r="AF2144" s="27" t="s">
        <v>8121</v>
      </c>
      <c r="AG2144" s="21" t="str">
        <f t="shared" si="213"/>
        <v>110</v>
      </c>
      <c r="AH2144" s="144"/>
      <c r="AI2144" s="59" t="str">
        <f t="shared" si="214"/>
        <v>-</v>
      </c>
      <c r="AJ2144" s="21" t="str">
        <f t="shared" si="215"/>
        <v>-</v>
      </c>
      <c r="AK2144" s="144"/>
      <c r="AL2144" s="154"/>
      <c r="AM2144" s="154"/>
      <c r="AN2144" s="154"/>
      <c r="AO2144" s="154"/>
      <c r="AP2144" s="144"/>
    </row>
    <row r="2145" spans="9:42">
      <c r="I2145" s="144"/>
      <c r="J2145" s="154"/>
      <c r="K2145" s="154"/>
      <c r="L2145" s="144"/>
      <c r="M2145" s="144"/>
      <c r="N2145" s="144"/>
      <c r="O2145" s="144"/>
      <c r="P2145" s="144"/>
      <c r="Q2145" s="144"/>
      <c r="R2145" s="144"/>
      <c r="S2145" s="42" t="s">
        <v>8122</v>
      </c>
      <c r="T2145" s="26" t="s">
        <v>8123</v>
      </c>
      <c r="U2145" s="144"/>
      <c r="V2145" s="65"/>
      <c r="W2145" s="65"/>
      <c r="X2145" s="65"/>
      <c r="Y2145" s="65"/>
      <c r="Z2145" s="144"/>
      <c r="AA2145" s="49" t="s">
        <v>8124</v>
      </c>
      <c r="AB2145" s="144"/>
      <c r="AC2145" s="59" t="str">
        <f t="shared" si="210"/>
        <v>HEALTHSCI</v>
      </c>
      <c r="AD2145" s="79" t="str">
        <f t="shared" si="211"/>
        <v>HEALTHSCI-110</v>
      </c>
      <c r="AE2145" s="79" t="str">
        <f t="shared" si="212"/>
        <v>HEALTHSCI-110-47</v>
      </c>
      <c r="AF2145" s="27" t="s">
        <v>8124</v>
      </c>
      <c r="AG2145" s="21" t="str">
        <f t="shared" si="213"/>
        <v>110</v>
      </c>
      <c r="AH2145" s="144"/>
      <c r="AI2145" s="59" t="str">
        <f t="shared" si="214"/>
        <v>-</v>
      </c>
      <c r="AJ2145" s="21" t="str">
        <f t="shared" si="215"/>
        <v>-</v>
      </c>
      <c r="AK2145" s="144"/>
      <c r="AL2145" s="154"/>
      <c r="AM2145" s="154"/>
      <c r="AN2145" s="154"/>
      <c r="AO2145" s="154"/>
      <c r="AP2145" s="144"/>
    </row>
    <row r="2146" spans="9:42">
      <c r="I2146" s="144"/>
      <c r="J2146" s="154"/>
      <c r="K2146" s="154"/>
      <c r="L2146" s="144"/>
      <c r="M2146" s="144"/>
      <c r="N2146" s="144"/>
      <c r="O2146" s="144"/>
      <c r="P2146" s="144"/>
      <c r="Q2146" s="144"/>
      <c r="R2146" s="144"/>
      <c r="S2146" s="42" t="s">
        <v>8125</v>
      </c>
      <c r="T2146" s="26" t="s">
        <v>8126</v>
      </c>
      <c r="U2146" s="144"/>
      <c r="V2146" s="65"/>
      <c r="W2146" s="65"/>
      <c r="X2146" s="65"/>
      <c r="Y2146" s="65"/>
      <c r="Z2146" s="144"/>
      <c r="AA2146" s="49" t="s">
        <v>8127</v>
      </c>
      <c r="AB2146" s="144"/>
      <c r="AC2146" s="59" t="str">
        <f t="shared" si="210"/>
        <v>HEALTHSCI</v>
      </c>
      <c r="AD2146" s="79" t="str">
        <f t="shared" si="211"/>
        <v>HEALTHSCI-110</v>
      </c>
      <c r="AE2146" s="79" t="str">
        <f t="shared" si="212"/>
        <v>HEALTHSCI-110-48</v>
      </c>
      <c r="AF2146" s="27" t="s">
        <v>8127</v>
      </c>
      <c r="AG2146" s="21" t="str">
        <f t="shared" si="213"/>
        <v>110</v>
      </c>
      <c r="AH2146" s="144"/>
      <c r="AI2146" s="59" t="str">
        <f t="shared" si="214"/>
        <v>-</v>
      </c>
      <c r="AJ2146" s="21" t="str">
        <f t="shared" si="215"/>
        <v>-</v>
      </c>
      <c r="AK2146" s="144"/>
      <c r="AL2146" s="154"/>
      <c r="AM2146" s="154"/>
      <c r="AN2146" s="154"/>
      <c r="AO2146" s="154"/>
      <c r="AP2146" s="144"/>
    </row>
    <row r="2147" spans="9:42">
      <c r="I2147" s="144"/>
      <c r="J2147" s="154"/>
      <c r="K2147" s="154"/>
      <c r="L2147" s="144"/>
      <c r="M2147" s="144"/>
      <c r="N2147" s="144"/>
      <c r="O2147" s="144"/>
      <c r="P2147" s="144"/>
      <c r="Q2147" s="144"/>
      <c r="R2147" s="144"/>
      <c r="S2147" s="42" t="s">
        <v>8128</v>
      </c>
      <c r="T2147" s="26" t="s">
        <v>8129</v>
      </c>
      <c r="U2147" s="144"/>
      <c r="V2147" s="65"/>
      <c r="W2147" s="65"/>
      <c r="X2147" s="65"/>
      <c r="Y2147" s="65"/>
      <c r="Z2147" s="144"/>
      <c r="AA2147" s="49" t="s">
        <v>8130</v>
      </c>
      <c r="AB2147" s="144"/>
      <c r="AC2147" s="59" t="str">
        <f t="shared" si="210"/>
        <v>HEALTHSCI</v>
      </c>
      <c r="AD2147" s="79" t="str">
        <f t="shared" si="211"/>
        <v>HEALTHSCI-110</v>
      </c>
      <c r="AE2147" s="79" t="str">
        <f t="shared" si="212"/>
        <v>HEALTHSCI-110-49</v>
      </c>
      <c r="AF2147" s="27" t="s">
        <v>8130</v>
      </c>
      <c r="AG2147" s="21" t="str">
        <f t="shared" si="213"/>
        <v>110</v>
      </c>
      <c r="AH2147" s="144"/>
      <c r="AI2147" s="59" t="str">
        <f t="shared" si="214"/>
        <v>-</v>
      </c>
      <c r="AJ2147" s="21" t="str">
        <f t="shared" si="215"/>
        <v>-</v>
      </c>
      <c r="AK2147" s="144"/>
      <c r="AL2147" s="154"/>
      <c r="AM2147" s="154"/>
      <c r="AN2147" s="154"/>
      <c r="AO2147" s="154"/>
      <c r="AP2147" s="144"/>
    </row>
    <row r="2148" spans="9:42">
      <c r="I2148" s="144"/>
      <c r="J2148" s="154"/>
      <c r="K2148" s="154"/>
      <c r="L2148" s="144"/>
      <c r="M2148" s="144"/>
      <c r="N2148" s="144"/>
      <c r="O2148" s="144"/>
      <c r="P2148" s="144"/>
      <c r="Q2148" s="144"/>
      <c r="R2148" s="144"/>
      <c r="S2148" s="42" t="s">
        <v>8131</v>
      </c>
      <c r="T2148" s="26" t="s">
        <v>8132</v>
      </c>
      <c r="U2148" s="144"/>
      <c r="V2148" s="65"/>
      <c r="W2148" s="65"/>
      <c r="X2148" s="65"/>
      <c r="Y2148" s="65"/>
      <c r="Z2148" s="144"/>
      <c r="AA2148" s="49" t="s">
        <v>8133</v>
      </c>
      <c r="AB2148" s="144"/>
      <c r="AC2148" s="59" t="str">
        <f t="shared" si="210"/>
        <v>HEALTHSCI</v>
      </c>
      <c r="AD2148" s="79" t="str">
        <f t="shared" si="211"/>
        <v>HEALTHSCI-110</v>
      </c>
      <c r="AE2148" s="79" t="str">
        <f t="shared" si="212"/>
        <v>HEALTHSCI-110-50</v>
      </c>
      <c r="AF2148" s="27" t="s">
        <v>8133</v>
      </c>
      <c r="AG2148" s="21" t="str">
        <f t="shared" si="213"/>
        <v>110</v>
      </c>
      <c r="AH2148" s="144"/>
      <c r="AI2148" s="59" t="str">
        <f t="shared" si="214"/>
        <v>-</v>
      </c>
      <c r="AJ2148" s="21" t="str">
        <f t="shared" si="215"/>
        <v>-</v>
      </c>
      <c r="AK2148" s="144"/>
      <c r="AL2148" s="154"/>
      <c r="AM2148" s="154"/>
      <c r="AN2148" s="154"/>
      <c r="AO2148" s="154"/>
      <c r="AP2148" s="144"/>
    </row>
    <row r="2149" spans="9:42">
      <c r="I2149" s="144"/>
      <c r="J2149" s="154"/>
      <c r="K2149" s="154"/>
      <c r="L2149" s="144"/>
      <c r="M2149" s="144"/>
      <c r="N2149" s="144"/>
      <c r="O2149" s="144"/>
      <c r="P2149" s="144"/>
      <c r="Q2149" s="144"/>
      <c r="R2149" s="144"/>
      <c r="S2149" s="42" t="s">
        <v>8134</v>
      </c>
      <c r="T2149" s="26" t="s">
        <v>8135</v>
      </c>
      <c r="U2149" s="144"/>
      <c r="V2149" s="65"/>
      <c r="W2149" s="65"/>
      <c r="X2149" s="65"/>
      <c r="Y2149" s="65"/>
      <c r="Z2149" s="144"/>
      <c r="AA2149" s="49" t="s">
        <v>8136</v>
      </c>
      <c r="AB2149" s="144"/>
      <c r="AC2149" s="59" t="str">
        <f t="shared" si="210"/>
        <v>HEALTHSCI</v>
      </c>
      <c r="AD2149" s="79" t="str">
        <f t="shared" si="211"/>
        <v>HEALTHSCI-110</v>
      </c>
      <c r="AE2149" s="79" t="str">
        <f t="shared" si="212"/>
        <v>HEALTHSCI-110-51</v>
      </c>
      <c r="AF2149" s="27" t="s">
        <v>8136</v>
      </c>
      <c r="AG2149" s="21" t="str">
        <f t="shared" si="213"/>
        <v>110</v>
      </c>
      <c r="AH2149" s="144"/>
      <c r="AI2149" s="59" t="str">
        <f t="shared" si="214"/>
        <v>-</v>
      </c>
      <c r="AJ2149" s="21" t="str">
        <f t="shared" si="215"/>
        <v>-</v>
      </c>
      <c r="AK2149" s="144"/>
      <c r="AL2149" s="154"/>
      <c r="AM2149" s="154"/>
      <c r="AN2149" s="154"/>
      <c r="AO2149" s="154"/>
      <c r="AP2149" s="144"/>
    </row>
    <row r="2150" spans="9:42">
      <c r="I2150" s="144"/>
      <c r="J2150" s="154"/>
      <c r="K2150" s="154"/>
      <c r="L2150" s="144"/>
      <c r="M2150" s="144"/>
      <c r="N2150" s="144"/>
      <c r="O2150" s="144"/>
      <c r="P2150" s="144"/>
      <c r="Q2150" s="144"/>
      <c r="R2150" s="144"/>
      <c r="S2150" s="42" t="s">
        <v>8137</v>
      </c>
      <c r="T2150" s="26" t="s">
        <v>8138</v>
      </c>
      <c r="U2150" s="144"/>
      <c r="V2150" s="65"/>
      <c r="W2150" s="65"/>
      <c r="X2150" s="65"/>
      <c r="Y2150" s="65"/>
      <c r="Z2150" s="144"/>
      <c r="AA2150" s="49" t="s">
        <v>8139</v>
      </c>
      <c r="AB2150" s="144"/>
      <c r="AC2150" s="59" t="str">
        <f t="shared" si="210"/>
        <v>HEALTHSCI</v>
      </c>
      <c r="AD2150" s="79" t="str">
        <f t="shared" si="211"/>
        <v>HEALTHSCI-110</v>
      </c>
      <c r="AE2150" s="79" t="str">
        <f t="shared" si="212"/>
        <v>HEALTHSCI-110-52</v>
      </c>
      <c r="AF2150" s="27" t="s">
        <v>8139</v>
      </c>
      <c r="AG2150" s="21" t="str">
        <f t="shared" si="213"/>
        <v>110</v>
      </c>
      <c r="AH2150" s="144"/>
      <c r="AI2150" s="59" t="str">
        <f t="shared" si="214"/>
        <v>-</v>
      </c>
      <c r="AJ2150" s="21" t="str">
        <f t="shared" si="215"/>
        <v>-</v>
      </c>
      <c r="AK2150" s="144"/>
      <c r="AL2150" s="154"/>
      <c r="AM2150" s="154"/>
      <c r="AN2150" s="154"/>
      <c r="AO2150" s="154"/>
      <c r="AP2150" s="144"/>
    </row>
    <row r="2151" spans="9:42">
      <c r="I2151" s="144"/>
      <c r="J2151" s="154"/>
      <c r="K2151" s="154"/>
      <c r="L2151" s="144"/>
      <c r="M2151" s="144"/>
      <c r="N2151" s="144"/>
      <c r="O2151" s="144"/>
      <c r="P2151" s="144"/>
      <c r="Q2151" s="144"/>
      <c r="R2151" s="144"/>
      <c r="S2151" s="42" t="s">
        <v>8140</v>
      </c>
      <c r="T2151" s="26" t="s">
        <v>8141</v>
      </c>
      <c r="U2151" s="144"/>
      <c r="V2151" s="65"/>
      <c r="W2151" s="65"/>
      <c r="X2151" s="65"/>
      <c r="Y2151" s="65"/>
      <c r="Z2151" s="144"/>
      <c r="AA2151" s="49" t="s">
        <v>8142</v>
      </c>
      <c r="AB2151" s="144"/>
      <c r="AC2151" s="59" t="str">
        <f t="shared" si="210"/>
        <v>HEALTHSCI</v>
      </c>
      <c r="AD2151" s="79" t="str">
        <f t="shared" si="211"/>
        <v>HEALTHSCI-110</v>
      </c>
      <c r="AE2151" s="79" t="str">
        <f t="shared" si="212"/>
        <v>HEALTHSCI-110-53</v>
      </c>
      <c r="AF2151" s="27" t="s">
        <v>8142</v>
      </c>
      <c r="AG2151" s="21" t="str">
        <f t="shared" si="213"/>
        <v>110</v>
      </c>
      <c r="AH2151" s="144"/>
      <c r="AI2151" s="59" t="str">
        <f t="shared" si="214"/>
        <v>-</v>
      </c>
      <c r="AJ2151" s="21" t="str">
        <f t="shared" si="215"/>
        <v>-</v>
      </c>
      <c r="AK2151" s="144"/>
      <c r="AL2151" s="154"/>
      <c r="AM2151" s="154"/>
      <c r="AN2151" s="154"/>
      <c r="AO2151" s="154"/>
      <c r="AP2151" s="144"/>
    </row>
    <row r="2152" spans="9:42">
      <c r="I2152" s="144"/>
      <c r="J2152" s="154"/>
      <c r="K2152" s="154"/>
      <c r="L2152" s="144"/>
      <c r="M2152" s="144"/>
      <c r="N2152" s="144"/>
      <c r="O2152" s="144"/>
      <c r="P2152" s="144"/>
      <c r="Q2152" s="144"/>
      <c r="R2152" s="144"/>
      <c r="S2152" s="42" t="s">
        <v>8143</v>
      </c>
      <c r="T2152" s="26" t="s">
        <v>8144</v>
      </c>
      <c r="U2152" s="144"/>
      <c r="V2152" s="65"/>
      <c r="W2152" s="65"/>
      <c r="X2152" s="65"/>
      <c r="Y2152" s="65"/>
      <c r="Z2152" s="144"/>
      <c r="AA2152" s="49" t="s">
        <v>8145</v>
      </c>
      <c r="AB2152" s="144"/>
      <c r="AC2152" s="59" t="str">
        <f t="shared" si="210"/>
        <v>HEALTHSCI</v>
      </c>
      <c r="AD2152" s="79" t="str">
        <f t="shared" si="211"/>
        <v>HEALTHSCI-110</v>
      </c>
      <c r="AE2152" s="79" t="str">
        <f t="shared" si="212"/>
        <v>HEALTHSCI-110-54</v>
      </c>
      <c r="AF2152" s="27" t="s">
        <v>8145</v>
      </c>
      <c r="AG2152" s="21" t="str">
        <f t="shared" si="213"/>
        <v>110</v>
      </c>
      <c r="AH2152" s="144"/>
      <c r="AI2152" s="59" t="str">
        <f t="shared" si="214"/>
        <v>-</v>
      </c>
      <c r="AJ2152" s="21" t="str">
        <f t="shared" si="215"/>
        <v>-</v>
      </c>
      <c r="AK2152" s="144"/>
      <c r="AL2152" s="154"/>
      <c r="AM2152" s="154"/>
      <c r="AN2152" s="154"/>
      <c r="AO2152" s="154"/>
      <c r="AP2152" s="144"/>
    </row>
    <row r="2153" spans="9:42">
      <c r="I2153" s="144"/>
      <c r="J2153" s="154"/>
      <c r="K2153" s="154"/>
      <c r="L2153" s="144"/>
      <c r="M2153" s="144"/>
      <c r="N2153" s="144"/>
      <c r="O2153" s="144"/>
      <c r="P2153" s="144"/>
      <c r="Q2153" s="144"/>
      <c r="R2153" s="144"/>
      <c r="S2153" s="42" t="s">
        <v>8146</v>
      </c>
      <c r="T2153" s="26" t="s">
        <v>8147</v>
      </c>
      <c r="U2153" s="144"/>
      <c r="V2153" s="65"/>
      <c r="W2153" s="65"/>
      <c r="X2153" s="65"/>
      <c r="Y2153" s="65"/>
      <c r="Z2153" s="144"/>
      <c r="AA2153" s="49" t="s">
        <v>8148</v>
      </c>
      <c r="AB2153" s="144"/>
      <c r="AC2153" s="59" t="str">
        <f t="shared" si="210"/>
        <v>HEALTHSCI</v>
      </c>
      <c r="AD2153" s="79" t="str">
        <f t="shared" si="211"/>
        <v>HEALTHSCI-110</v>
      </c>
      <c r="AE2153" s="79" t="str">
        <f t="shared" si="212"/>
        <v>HEALTHSCI-110-55</v>
      </c>
      <c r="AF2153" s="27" t="s">
        <v>8148</v>
      </c>
      <c r="AG2153" s="21" t="str">
        <f t="shared" si="213"/>
        <v>110</v>
      </c>
      <c r="AH2153" s="144"/>
      <c r="AI2153" s="59" t="str">
        <f t="shared" si="214"/>
        <v>-</v>
      </c>
      <c r="AJ2153" s="21" t="str">
        <f t="shared" si="215"/>
        <v>-</v>
      </c>
      <c r="AK2153" s="144"/>
      <c r="AL2153" s="154"/>
      <c r="AM2153" s="154"/>
      <c r="AN2153" s="154"/>
      <c r="AO2153" s="154"/>
      <c r="AP2153" s="144"/>
    </row>
    <row r="2154" spans="9:42">
      <c r="I2154" s="144"/>
      <c r="J2154" s="154"/>
      <c r="K2154" s="154"/>
      <c r="L2154" s="144"/>
      <c r="M2154" s="144"/>
      <c r="N2154" s="144"/>
      <c r="O2154" s="144"/>
      <c r="P2154" s="144"/>
      <c r="Q2154" s="144"/>
      <c r="R2154" s="144"/>
      <c r="S2154" s="42" t="s">
        <v>8149</v>
      </c>
      <c r="T2154" s="26" t="s">
        <v>8150</v>
      </c>
      <c r="U2154" s="144"/>
      <c r="V2154" s="65"/>
      <c r="W2154" s="65"/>
      <c r="X2154" s="65"/>
      <c r="Y2154" s="65"/>
      <c r="Z2154" s="144"/>
      <c r="AA2154" s="49" t="s">
        <v>8151</v>
      </c>
      <c r="AB2154" s="144"/>
      <c r="AC2154" s="59" t="str">
        <f t="shared" si="210"/>
        <v>HEALTHSCI</v>
      </c>
      <c r="AD2154" s="79" t="str">
        <f t="shared" si="211"/>
        <v>HEALTHSCI-110</v>
      </c>
      <c r="AE2154" s="79" t="str">
        <f t="shared" si="212"/>
        <v>HEALTHSCI-110-56</v>
      </c>
      <c r="AF2154" s="27" t="s">
        <v>8151</v>
      </c>
      <c r="AG2154" s="21" t="str">
        <f t="shared" si="213"/>
        <v>110</v>
      </c>
      <c r="AH2154" s="144"/>
      <c r="AI2154" s="59" t="str">
        <f t="shared" si="214"/>
        <v>-</v>
      </c>
      <c r="AJ2154" s="21" t="str">
        <f t="shared" si="215"/>
        <v>-</v>
      </c>
      <c r="AK2154" s="144"/>
      <c r="AL2154" s="154"/>
      <c r="AM2154" s="154"/>
      <c r="AN2154" s="154"/>
      <c r="AO2154" s="154"/>
      <c r="AP2154" s="144"/>
    </row>
    <row r="2155" spans="9:42">
      <c r="I2155" s="144"/>
      <c r="J2155" s="154"/>
      <c r="K2155" s="154"/>
      <c r="L2155" s="144"/>
      <c r="M2155" s="144"/>
      <c r="N2155" s="144"/>
      <c r="O2155" s="144"/>
      <c r="P2155" s="144"/>
      <c r="Q2155" s="144"/>
      <c r="R2155" s="144"/>
      <c r="S2155" s="42" t="s">
        <v>8152</v>
      </c>
      <c r="T2155" s="26" t="s">
        <v>8153</v>
      </c>
      <c r="U2155" s="144"/>
      <c r="V2155" s="65"/>
      <c r="W2155" s="65"/>
      <c r="X2155" s="65"/>
      <c r="Y2155" s="65"/>
      <c r="Z2155" s="144"/>
      <c r="AA2155" s="49" t="s">
        <v>8154</v>
      </c>
      <c r="AB2155" s="144"/>
      <c r="AC2155" s="59" t="str">
        <f t="shared" si="210"/>
        <v>HEALTHSCI</v>
      </c>
      <c r="AD2155" s="79" t="str">
        <f t="shared" si="211"/>
        <v>HEALTHSCI-110</v>
      </c>
      <c r="AE2155" s="79" t="str">
        <f t="shared" si="212"/>
        <v>HEALTHSCI-110-57</v>
      </c>
      <c r="AF2155" s="27" t="s">
        <v>8154</v>
      </c>
      <c r="AG2155" s="21" t="str">
        <f t="shared" si="213"/>
        <v>110</v>
      </c>
      <c r="AH2155" s="144"/>
      <c r="AI2155" s="59" t="str">
        <f t="shared" si="214"/>
        <v>-</v>
      </c>
      <c r="AJ2155" s="21" t="str">
        <f t="shared" si="215"/>
        <v>-</v>
      </c>
      <c r="AK2155" s="144"/>
      <c r="AL2155" s="154"/>
      <c r="AM2155" s="154"/>
      <c r="AN2155" s="154"/>
      <c r="AO2155" s="154"/>
      <c r="AP2155" s="144"/>
    </row>
    <row r="2156" spans="9:42">
      <c r="I2156" s="144"/>
      <c r="J2156" s="154"/>
      <c r="K2156" s="154"/>
      <c r="L2156" s="144"/>
      <c r="M2156" s="144"/>
      <c r="N2156" s="144"/>
      <c r="O2156" s="144"/>
      <c r="P2156" s="144"/>
      <c r="Q2156" s="144"/>
      <c r="R2156" s="144"/>
      <c r="S2156" s="42" t="s">
        <v>8155</v>
      </c>
      <c r="T2156" s="26" t="s">
        <v>8156</v>
      </c>
      <c r="U2156" s="144"/>
      <c r="V2156" s="65"/>
      <c r="W2156" s="65"/>
      <c r="X2156" s="65"/>
      <c r="Y2156" s="65"/>
      <c r="Z2156" s="144"/>
      <c r="AA2156" s="49" t="s">
        <v>8157</v>
      </c>
      <c r="AB2156" s="144"/>
      <c r="AC2156" s="59" t="str">
        <f t="shared" si="210"/>
        <v>HEALTHSCI</v>
      </c>
      <c r="AD2156" s="79" t="str">
        <f t="shared" si="211"/>
        <v>HEALTHSCI-110</v>
      </c>
      <c r="AE2156" s="79" t="str">
        <f t="shared" si="212"/>
        <v>HEALTHSCI-110-58</v>
      </c>
      <c r="AF2156" s="27" t="s">
        <v>8157</v>
      </c>
      <c r="AG2156" s="21" t="str">
        <f t="shared" si="213"/>
        <v>110</v>
      </c>
      <c r="AH2156" s="144"/>
      <c r="AI2156" s="59" t="str">
        <f t="shared" si="214"/>
        <v>-</v>
      </c>
      <c r="AJ2156" s="21" t="str">
        <f t="shared" si="215"/>
        <v>-</v>
      </c>
      <c r="AK2156" s="144"/>
      <c r="AL2156" s="154"/>
      <c r="AM2156" s="154"/>
      <c r="AN2156" s="154"/>
      <c r="AO2156" s="154"/>
      <c r="AP2156" s="144"/>
    </row>
    <row r="2157" spans="9:42">
      <c r="I2157" s="144"/>
      <c r="J2157" s="154"/>
      <c r="K2157" s="154"/>
      <c r="L2157" s="144"/>
      <c r="M2157" s="144"/>
      <c r="N2157" s="144"/>
      <c r="O2157" s="144"/>
      <c r="P2157" s="144"/>
      <c r="Q2157" s="144"/>
      <c r="R2157" s="144"/>
      <c r="S2157" s="42" t="s">
        <v>8158</v>
      </c>
      <c r="T2157" s="26" t="s">
        <v>8159</v>
      </c>
      <c r="U2157" s="144"/>
      <c r="V2157" s="65"/>
      <c r="W2157" s="65"/>
      <c r="X2157" s="65"/>
      <c r="Y2157" s="65"/>
      <c r="Z2157" s="144"/>
      <c r="AA2157" s="49" t="s">
        <v>8160</v>
      </c>
      <c r="AB2157" s="144"/>
      <c r="AC2157" s="59" t="str">
        <f t="shared" si="210"/>
        <v>HEALTHSCI</v>
      </c>
      <c r="AD2157" s="79" t="str">
        <f t="shared" si="211"/>
        <v>HEALTHSCI-110</v>
      </c>
      <c r="AE2157" s="79" t="str">
        <f t="shared" si="212"/>
        <v>HEALTHSCI-110-59</v>
      </c>
      <c r="AF2157" s="27" t="s">
        <v>8160</v>
      </c>
      <c r="AG2157" s="21" t="str">
        <f t="shared" si="213"/>
        <v>110</v>
      </c>
      <c r="AH2157" s="144"/>
      <c r="AI2157" s="59" t="str">
        <f t="shared" si="214"/>
        <v>-</v>
      </c>
      <c r="AJ2157" s="21" t="str">
        <f t="shared" si="215"/>
        <v>-</v>
      </c>
      <c r="AK2157" s="144"/>
      <c r="AL2157" s="154"/>
      <c r="AM2157" s="154"/>
      <c r="AN2157" s="154"/>
      <c r="AO2157" s="154"/>
      <c r="AP2157" s="144"/>
    </row>
    <row r="2158" spans="9:42">
      <c r="I2158" s="144"/>
      <c r="J2158" s="154"/>
      <c r="K2158" s="154"/>
      <c r="L2158" s="144"/>
      <c r="M2158" s="144"/>
      <c r="N2158" s="144"/>
      <c r="O2158" s="144"/>
      <c r="P2158" s="144"/>
      <c r="Q2158" s="144"/>
      <c r="R2158" s="144"/>
      <c r="S2158" s="42" t="s">
        <v>8161</v>
      </c>
      <c r="T2158" s="26" t="s">
        <v>8162</v>
      </c>
      <c r="U2158" s="144"/>
      <c r="V2158" s="65"/>
      <c r="W2158" s="65"/>
      <c r="X2158" s="65"/>
      <c r="Y2158" s="65"/>
      <c r="Z2158" s="144"/>
      <c r="AA2158" s="49" t="s">
        <v>8163</v>
      </c>
      <c r="AB2158" s="144"/>
      <c r="AC2158" s="59" t="str">
        <f t="shared" si="210"/>
        <v>BUSINESS</v>
      </c>
      <c r="AD2158" s="79" t="str">
        <f t="shared" si="211"/>
        <v>BUSINESS-110</v>
      </c>
      <c r="AE2158" s="79" t="str">
        <f t="shared" si="212"/>
        <v>BUSINESS-110-12</v>
      </c>
      <c r="AF2158" s="27" t="s">
        <v>8163</v>
      </c>
      <c r="AG2158" s="21" t="str">
        <f t="shared" si="213"/>
        <v>110</v>
      </c>
      <c r="AH2158" s="144"/>
      <c r="AI2158" s="59" t="str">
        <f t="shared" si="214"/>
        <v>-</v>
      </c>
      <c r="AJ2158" s="21" t="str">
        <f t="shared" si="215"/>
        <v>-</v>
      </c>
      <c r="AK2158" s="144"/>
      <c r="AL2158" s="154"/>
      <c r="AM2158" s="154"/>
      <c r="AN2158" s="154"/>
      <c r="AO2158" s="154"/>
      <c r="AP2158" s="144"/>
    </row>
    <row r="2159" spans="9:42">
      <c r="I2159" s="144"/>
      <c r="J2159" s="154"/>
      <c r="K2159" s="154"/>
      <c r="L2159" s="144"/>
      <c r="M2159" s="144"/>
      <c r="N2159" s="144"/>
      <c r="O2159" s="144"/>
      <c r="P2159" s="144"/>
      <c r="Q2159" s="144"/>
      <c r="R2159" s="144"/>
      <c r="S2159" s="42" t="s">
        <v>8164</v>
      </c>
      <c r="T2159" s="26" t="s">
        <v>8165</v>
      </c>
      <c r="U2159" s="144"/>
      <c r="V2159" s="65"/>
      <c r="W2159" s="65"/>
      <c r="X2159" s="65"/>
      <c r="Y2159" s="65"/>
      <c r="Z2159" s="144"/>
      <c r="AA2159" s="49" t="s">
        <v>8166</v>
      </c>
      <c r="AB2159" s="144"/>
      <c r="AC2159" s="59" t="str">
        <f t="shared" si="210"/>
        <v>BUSINESS</v>
      </c>
      <c r="AD2159" s="79" t="str">
        <f t="shared" si="211"/>
        <v>BUSINESS-110</v>
      </c>
      <c r="AE2159" s="79" t="str">
        <f t="shared" si="212"/>
        <v>BUSINESS-110-13</v>
      </c>
      <c r="AF2159" s="27" t="s">
        <v>8166</v>
      </c>
      <c r="AG2159" s="21" t="str">
        <f t="shared" si="213"/>
        <v>110</v>
      </c>
      <c r="AH2159" s="144"/>
      <c r="AI2159" s="59" t="str">
        <f t="shared" si="214"/>
        <v>-</v>
      </c>
      <c r="AJ2159" s="21" t="str">
        <f t="shared" si="215"/>
        <v>-</v>
      </c>
      <c r="AK2159" s="144"/>
      <c r="AL2159" s="154"/>
      <c r="AM2159" s="154"/>
      <c r="AN2159" s="154"/>
      <c r="AO2159" s="154"/>
      <c r="AP2159" s="144"/>
    </row>
    <row r="2160" spans="9:42">
      <c r="I2160" s="144"/>
      <c r="J2160" s="154"/>
      <c r="K2160" s="154"/>
      <c r="L2160" s="144"/>
      <c r="M2160" s="144"/>
      <c r="N2160" s="144"/>
      <c r="O2160" s="144"/>
      <c r="P2160" s="144"/>
      <c r="Q2160" s="144"/>
      <c r="R2160" s="144"/>
      <c r="S2160" s="42" t="s">
        <v>8167</v>
      </c>
      <c r="T2160" s="26" t="s">
        <v>8168</v>
      </c>
      <c r="U2160" s="144"/>
      <c r="V2160" s="65"/>
      <c r="W2160" s="65"/>
      <c r="X2160" s="65"/>
      <c r="Y2160" s="65"/>
      <c r="Z2160" s="144"/>
      <c r="AA2160" s="49" t="s">
        <v>8169</v>
      </c>
      <c r="AB2160" s="144"/>
      <c r="AC2160" s="59" t="str">
        <f t="shared" si="210"/>
        <v>BUSINESS</v>
      </c>
      <c r="AD2160" s="79" t="str">
        <f t="shared" si="211"/>
        <v>BUSINESS-110</v>
      </c>
      <c r="AE2160" s="79" t="str">
        <f t="shared" si="212"/>
        <v>BUSINESS-110-14</v>
      </c>
      <c r="AF2160" s="27" t="s">
        <v>8169</v>
      </c>
      <c r="AG2160" s="21" t="str">
        <f t="shared" si="213"/>
        <v>110</v>
      </c>
      <c r="AH2160" s="144"/>
      <c r="AI2160" s="59" t="str">
        <f t="shared" si="214"/>
        <v>-</v>
      </c>
      <c r="AJ2160" s="21" t="str">
        <f t="shared" si="215"/>
        <v>-</v>
      </c>
      <c r="AK2160" s="144"/>
      <c r="AL2160" s="154"/>
      <c r="AM2160" s="154"/>
      <c r="AN2160" s="154"/>
      <c r="AO2160" s="154"/>
      <c r="AP2160" s="144"/>
    </row>
    <row r="2161" spans="9:42">
      <c r="I2161" s="144"/>
      <c r="J2161" s="154"/>
      <c r="K2161" s="154"/>
      <c r="L2161" s="144"/>
      <c r="M2161" s="144"/>
      <c r="N2161" s="144"/>
      <c r="O2161" s="144"/>
      <c r="P2161" s="144"/>
      <c r="Q2161" s="144"/>
      <c r="R2161" s="144"/>
      <c r="S2161" s="42" t="s">
        <v>8170</v>
      </c>
      <c r="T2161" s="26" t="s">
        <v>8171</v>
      </c>
      <c r="U2161" s="144"/>
      <c r="V2161" s="65"/>
      <c r="W2161" s="65"/>
      <c r="X2161" s="65"/>
      <c r="Y2161" s="65"/>
      <c r="Z2161" s="144"/>
      <c r="AA2161" s="49" t="s">
        <v>8172</v>
      </c>
      <c r="AB2161" s="144"/>
      <c r="AC2161" s="59" t="str">
        <f t="shared" si="210"/>
        <v>HEALTHSCI</v>
      </c>
      <c r="AD2161" s="79" t="str">
        <f t="shared" si="211"/>
        <v>HEALTHSCI-110</v>
      </c>
      <c r="AE2161" s="79" t="str">
        <f t="shared" si="212"/>
        <v>HEALTHSCI-110-60</v>
      </c>
      <c r="AF2161" s="27" t="s">
        <v>8172</v>
      </c>
      <c r="AG2161" s="21" t="str">
        <f t="shared" si="213"/>
        <v>110</v>
      </c>
      <c r="AH2161" s="144"/>
      <c r="AI2161" s="59" t="str">
        <f t="shared" si="214"/>
        <v>-</v>
      </c>
      <c r="AJ2161" s="21" t="str">
        <f t="shared" si="215"/>
        <v>-</v>
      </c>
      <c r="AK2161" s="144"/>
      <c r="AL2161" s="154"/>
      <c r="AM2161" s="154"/>
      <c r="AN2161" s="154"/>
      <c r="AO2161" s="154"/>
      <c r="AP2161" s="144"/>
    </row>
    <row r="2162" spans="9:42">
      <c r="I2162" s="144"/>
      <c r="J2162" s="154"/>
      <c r="K2162" s="154"/>
      <c r="L2162" s="144"/>
      <c r="M2162" s="144"/>
      <c r="N2162" s="144"/>
      <c r="O2162" s="144"/>
      <c r="P2162" s="144"/>
      <c r="Q2162" s="144"/>
      <c r="R2162" s="144"/>
      <c r="S2162" s="42" t="s">
        <v>8173</v>
      </c>
      <c r="T2162" s="26" t="s">
        <v>8174</v>
      </c>
      <c r="U2162" s="144"/>
      <c r="V2162" s="65"/>
      <c r="W2162" s="65"/>
      <c r="X2162" s="65"/>
      <c r="Y2162" s="65"/>
      <c r="Z2162" s="144"/>
      <c r="AA2162" s="49" t="s">
        <v>8175</v>
      </c>
      <c r="AB2162" s="144"/>
      <c r="AC2162" s="59" t="str">
        <f t="shared" si="210"/>
        <v>HEALTHSCI</v>
      </c>
      <c r="AD2162" s="79" t="str">
        <f t="shared" si="211"/>
        <v>HEALTHSCI-110</v>
      </c>
      <c r="AE2162" s="79" t="str">
        <f t="shared" si="212"/>
        <v>HEALTHSCI-110-61</v>
      </c>
      <c r="AF2162" s="27" t="s">
        <v>8175</v>
      </c>
      <c r="AG2162" s="21" t="str">
        <f t="shared" si="213"/>
        <v>110</v>
      </c>
      <c r="AH2162" s="144"/>
      <c r="AI2162" s="59" t="str">
        <f t="shared" si="214"/>
        <v>-</v>
      </c>
      <c r="AJ2162" s="21" t="str">
        <f t="shared" si="215"/>
        <v>-</v>
      </c>
      <c r="AK2162" s="144"/>
      <c r="AL2162" s="154"/>
      <c r="AM2162" s="154"/>
      <c r="AN2162" s="154"/>
      <c r="AO2162" s="154"/>
      <c r="AP2162" s="144"/>
    </row>
    <row r="2163" spans="9:42">
      <c r="I2163" s="144"/>
      <c r="J2163" s="154"/>
      <c r="K2163" s="154"/>
      <c r="L2163" s="144"/>
      <c r="M2163" s="144"/>
      <c r="N2163" s="144"/>
      <c r="O2163" s="144"/>
      <c r="P2163" s="144"/>
      <c r="Q2163" s="144"/>
      <c r="R2163" s="144"/>
      <c r="S2163" s="42" t="s">
        <v>8176</v>
      </c>
      <c r="T2163" s="26" t="s">
        <v>8177</v>
      </c>
      <c r="U2163" s="144"/>
      <c r="V2163" s="65"/>
      <c r="W2163" s="65"/>
      <c r="X2163" s="65"/>
      <c r="Y2163" s="65"/>
      <c r="Z2163" s="144"/>
      <c r="AA2163" s="49" t="s">
        <v>8178</v>
      </c>
      <c r="AB2163" s="144"/>
      <c r="AC2163" s="59" t="str">
        <f t="shared" si="210"/>
        <v>HEALTHSCI</v>
      </c>
      <c r="AD2163" s="79" t="str">
        <f t="shared" si="211"/>
        <v>HEALTHSCI-110</v>
      </c>
      <c r="AE2163" s="79" t="str">
        <f t="shared" si="212"/>
        <v>HEALTHSCI-110-62</v>
      </c>
      <c r="AF2163" s="27" t="s">
        <v>8178</v>
      </c>
      <c r="AG2163" s="21" t="str">
        <f t="shared" si="213"/>
        <v>110</v>
      </c>
      <c r="AH2163" s="144"/>
      <c r="AI2163" s="59" t="str">
        <f t="shared" si="214"/>
        <v>-</v>
      </c>
      <c r="AJ2163" s="21" t="str">
        <f t="shared" si="215"/>
        <v>-</v>
      </c>
      <c r="AK2163" s="144"/>
      <c r="AL2163" s="154"/>
      <c r="AM2163" s="154"/>
      <c r="AN2163" s="154"/>
      <c r="AO2163" s="154"/>
      <c r="AP2163" s="144"/>
    </row>
    <row r="2164" spans="9:42">
      <c r="I2164" s="144"/>
      <c r="J2164" s="154"/>
      <c r="K2164" s="154"/>
      <c r="L2164" s="144"/>
      <c r="M2164" s="144"/>
      <c r="N2164" s="144"/>
      <c r="O2164" s="144"/>
      <c r="P2164" s="144"/>
      <c r="Q2164" s="144"/>
      <c r="R2164" s="144"/>
      <c r="S2164" s="42" t="s">
        <v>8179</v>
      </c>
      <c r="T2164" s="26" t="s">
        <v>8180</v>
      </c>
      <c r="U2164" s="144"/>
      <c r="V2164" s="65"/>
      <c r="W2164" s="65"/>
      <c r="X2164" s="65"/>
      <c r="Y2164" s="65"/>
      <c r="Z2164" s="144"/>
      <c r="AA2164" s="49" t="s">
        <v>8181</v>
      </c>
      <c r="AB2164" s="144"/>
      <c r="AC2164" s="59" t="str">
        <f t="shared" si="210"/>
        <v>HEALTHSCI</v>
      </c>
      <c r="AD2164" s="79" t="str">
        <f t="shared" si="211"/>
        <v>HEALTHSCI-110</v>
      </c>
      <c r="AE2164" s="79" t="str">
        <f t="shared" si="212"/>
        <v>HEALTHSCI-110-63</v>
      </c>
      <c r="AF2164" s="27" t="s">
        <v>8181</v>
      </c>
      <c r="AG2164" s="21" t="str">
        <f t="shared" si="213"/>
        <v>110</v>
      </c>
      <c r="AH2164" s="144"/>
      <c r="AI2164" s="59" t="str">
        <f t="shared" si="214"/>
        <v>-</v>
      </c>
      <c r="AJ2164" s="21" t="str">
        <f t="shared" si="215"/>
        <v>-</v>
      </c>
      <c r="AK2164" s="144"/>
      <c r="AL2164" s="154"/>
      <c r="AM2164" s="154"/>
      <c r="AN2164" s="154"/>
      <c r="AO2164" s="154"/>
      <c r="AP2164" s="144"/>
    </row>
    <row r="2165" spans="9:42">
      <c r="I2165" s="144"/>
      <c r="J2165" s="154"/>
      <c r="K2165" s="154"/>
      <c r="L2165" s="144"/>
      <c r="M2165" s="144"/>
      <c r="N2165" s="144"/>
      <c r="O2165" s="144"/>
      <c r="P2165" s="144"/>
      <c r="Q2165" s="144"/>
      <c r="R2165" s="144"/>
      <c r="S2165" s="42" t="s">
        <v>8182</v>
      </c>
      <c r="T2165" s="26" t="s">
        <v>8183</v>
      </c>
      <c r="U2165" s="144"/>
      <c r="V2165" s="65"/>
      <c r="W2165" s="65"/>
      <c r="X2165" s="65"/>
      <c r="Y2165" s="65"/>
      <c r="Z2165" s="144"/>
      <c r="AA2165" s="49" t="s">
        <v>8184</v>
      </c>
      <c r="AB2165" s="144"/>
      <c r="AC2165" s="59" t="str">
        <f t="shared" si="210"/>
        <v>HEALTHSCI</v>
      </c>
      <c r="AD2165" s="79" t="str">
        <f t="shared" si="211"/>
        <v>HEALTHSCI-110</v>
      </c>
      <c r="AE2165" s="79" t="str">
        <f t="shared" si="212"/>
        <v>HEALTHSCI-110-64</v>
      </c>
      <c r="AF2165" s="27" t="s">
        <v>8184</v>
      </c>
      <c r="AG2165" s="21" t="str">
        <f t="shared" si="213"/>
        <v>110</v>
      </c>
      <c r="AH2165" s="144"/>
      <c r="AI2165" s="59" t="str">
        <f t="shared" si="214"/>
        <v>-</v>
      </c>
      <c r="AJ2165" s="21" t="str">
        <f t="shared" si="215"/>
        <v>-</v>
      </c>
      <c r="AK2165" s="144"/>
      <c r="AL2165" s="154"/>
      <c r="AM2165" s="154"/>
      <c r="AN2165" s="154"/>
      <c r="AO2165" s="154"/>
      <c r="AP2165" s="144"/>
    </row>
    <row r="2166" spans="9:42">
      <c r="I2166" s="144"/>
      <c r="J2166" s="154"/>
      <c r="K2166" s="154"/>
      <c r="L2166" s="144"/>
      <c r="M2166" s="144"/>
      <c r="N2166" s="144"/>
      <c r="O2166" s="144"/>
      <c r="P2166" s="144"/>
      <c r="Q2166" s="144"/>
      <c r="R2166" s="144"/>
      <c r="S2166" s="42" t="s">
        <v>8185</v>
      </c>
      <c r="T2166" s="26" t="s">
        <v>8186</v>
      </c>
      <c r="U2166" s="144"/>
      <c r="V2166" s="65"/>
      <c r="W2166" s="65"/>
      <c r="X2166" s="65"/>
      <c r="Y2166" s="65"/>
      <c r="Z2166" s="144"/>
      <c r="AA2166" s="49" t="s">
        <v>8187</v>
      </c>
      <c r="AB2166" s="144"/>
      <c r="AC2166" s="59" t="str">
        <f t="shared" si="210"/>
        <v>HEALTHSCI</v>
      </c>
      <c r="AD2166" s="79" t="str">
        <f t="shared" si="211"/>
        <v>HEALTHSCI-110</v>
      </c>
      <c r="AE2166" s="79" t="str">
        <f t="shared" si="212"/>
        <v>HEALTHSCI-110-65</v>
      </c>
      <c r="AF2166" s="27" t="s">
        <v>8187</v>
      </c>
      <c r="AG2166" s="21" t="str">
        <f t="shared" si="213"/>
        <v>110</v>
      </c>
      <c r="AH2166" s="144"/>
      <c r="AI2166" s="59" t="str">
        <f t="shared" si="214"/>
        <v>-</v>
      </c>
      <c r="AJ2166" s="21" t="str">
        <f t="shared" si="215"/>
        <v>-</v>
      </c>
      <c r="AK2166" s="144"/>
      <c r="AL2166" s="154"/>
      <c r="AM2166" s="154"/>
      <c r="AN2166" s="154"/>
      <c r="AO2166" s="154"/>
      <c r="AP2166" s="144"/>
    </row>
    <row r="2167" spans="9:42">
      <c r="I2167" s="144"/>
      <c r="J2167" s="154"/>
      <c r="K2167" s="154"/>
      <c r="L2167" s="144"/>
      <c r="M2167" s="144"/>
      <c r="N2167" s="144"/>
      <c r="O2167" s="144"/>
      <c r="P2167" s="144"/>
      <c r="Q2167" s="144"/>
      <c r="R2167" s="144"/>
      <c r="S2167" s="42" t="s">
        <v>8188</v>
      </c>
      <c r="T2167" s="26" t="s">
        <v>8189</v>
      </c>
      <c r="U2167" s="144"/>
      <c r="V2167" s="65"/>
      <c r="W2167" s="65"/>
      <c r="X2167" s="65"/>
      <c r="Y2167" s="65"/>
      <c r="Z2167" s="144"/>
      <c r="AA2167" s="49" t="s">
        <v>8190</v>
      </c>
      <c r="AB2167" s="144"/>
      <c r="AC2167" s="59" t="str">
        <f t="shared" si="210"/>
        <v>HEALTHSCI</v>
      </c>
      <c r="AD2167" s="79" t="str">
        <f t="shared" si="211"/>
        <v>HEALTHSCI-110</v>
      </c>
      <c r="AE2167" s="79" t="str">
        <f t="shared" si="212"/>
        <v>HEALTHSCI-110-66</v>
      </c>
      <c r="AF2167" s="27" t="s">
        <v>8190</v>
      </c>
      <c r="AG2167" s="21" t="str">
        <f t="shared" si="213"/>
        <v>110</v>
      </c>
      <c r="AH2167" s="144"/>
      <c r="AI2167" s="59" t="str">
        <f t="shared" si="214"/>
        <v>-</v>
      </c>
      <c r="AJ2167" s="21" t="str">
        <f t="shared" si="215"/>
        <v>-</v>
      </c>
      <c r="AK2167" s="144"/>
      <c r="AL2167" s="154"/>
      <c r="AM2167" s="154"/>
      <c r="AN2167" s="154"/>
      <c r="AO2167" s="154"/>
      <c r="AP2167" s="144"/>
    </row>
    <row r="2168" spans="9:42">
      <c r="I2168" s="144"/>
      <c r="J2168" s="154"/>
      <c r="K2168" s="154"/>
      <c r="L2168" s="144"/>
      <c r="M2168" s="144"/>
      <c r="N2168" s="144"/>
      <c r="O2168" s="144"/>
      <c r="P2168" s="144"/>
      <c r="Q2168" s="144"/>
      <c r="R2168" s="144"/>
      <c r="S2168" s="42" t="s">
        <v>8191</v>
      </c>
      <c r="T2168" s="26" t="s">
        <v>8192</v>
      </c>
      <c r="U2168" s="144"/>
      <c r="V2168" s="65"/>
      <c r="W2168" s="65"/>
      <c r="X2168" s="65"/>
      <c r="Y2168" s="65"/>
      <c r="Z2168" s="144"/>
      <c r="AA2168" s="49" t="s">
        <v>8193</v>
      </c>
      <c r="AB2168" s="144"/>
      <c r="AC2168" s="59" t="str">
        <f t="shared" si="210"/>
        <v>HEALTHSCI</v>
      </c>
      <c r="AD2168" s="79" t="str">
        <f t="shared" si="211"/>
        <v>HEALTHSCI-110</v>
      </c>
      <c r="AE2168" s="79" t="str">
        <f t="shared" si="212"/>
        <v>HEALTHSCI-110-67</v>
      </c>
      <c r="AF2168" s="27" t="s">
        <v>8193</v>
      </c>
      <c r="AG2168" s="21" t="str">
        <f t="shared" si="213"/>
        <v>110</v>
      </c>
      <c r="AH2168" s="144"/>
      <c r="AI2168" s="59" t="str">
        <f t="shared" si="214"/>
        <v>-</v>
      </c>
      <c r="AJ2168" s="21" t="str">
        <f t="shared" si="215"/>
        <v>-</v>
      </c>
      <c r="AK2168" s="144"/>
      <c r="AL2168" s="154"/>
      <c r="AM2168" s="154"/>
      <c r="AN2168" s="154"/>
      <c r="AO2168" s="154"/>
      <c r="AP2168" s="144"/>
    </row>
    <row r="2169" spans="9:42">
      <c r="I2169" s="144"/>
      <c r="J2169" s="154"/>
      <c r="K2169" s="154"/>
      <c r="L2169" s="144"/>
      <c r="M2169" s="144"/>
      <c r="N2169" s="144"/>
      <c r="O2169" s="144"/>
      <c r="P2169" s="144"/>
      <c r="Q2169" s="144"/>
      <c r="R2169" s="144"/>
      <c r="S2169" s="42" t="s">
        <v>8194</v>
      </c>
      <c r="T2169" s="26" t="s">
        <v>8195</v>
      </c>
      <c r="U2169" s="144"/>
      <c r="V2169" s="65"/>
      <c r="W2169" s="65"/>
      <c r="X2169" s="65"/>
      <c r="Y2169" s="65"/>
      <c r="Z2169" s="144"/>
      <c r="AA2169" s="49" t="s">
        <v>8196</v>
      </c>
      <c r="AB2169" s="144"/>
      <c r="AC2169" s="59" t="str">
        <f t="shared" si="210"/>
        <v>HEALTHSCI</v>
      </c>
      <c r="AD2169" s="79" t="str">
        <f t="shared" si="211"/>
        <v>HEALTHSCI-110</v>
      </c>
      <c r="AE2169" s="79" t="str">
        <f t="shared" si="212"/>
        <v>HEALTHSCI-110-68</v>
      </c>
      <c r="AF2169" s="27" t="s">
        <v>8196</v>
      </c>
      <c r="AG2169" s="21" t="str">
        <f t="shared" si="213"/>
        <v>110</v>
      </c>
      <c r="AH2169" s="144"/>
      <c r="AI2169" s="59" t="str">
        <f t="shared" si="214"/>
        <v>-</v>
      </c>
      <c r="AJ2169" s="21" t="str">
        <f t="shared" si="215"/>
        <v>-</v>
      </c>
      <c r="AK2169" s="144"/>
      <c r="AL2169" s="154"/>
      <c r="AM2169" s="154"/>
      <c r="AN2169" s="154"/>
      <c r="AO2169" s="154"/>
      <c r="AP2169" s="144"/>
    </row>
    <row r="2170" spans="9:42">
      <c r="I2170" s="144"/>
      <c r="J2170" s="154"/>
      <c r="K2170" s="154"/>
      <c r="L2170" s="144"/>
      <c r="M2170" s="144"/>
      <c r="N2170" s="144"/>
      <c r="O2170" s="144"/>
      <c r="P2170" s="144"/>
      <c r="Q2170" s="144"/>
      <c r="R2170" s="144"/>
      <c r="S2170" s="42" t="s">
        <v>8197</v>
      </c>
      <c r="T2170" s="26" t="s">
        <v>8198</v>
      </c>
      <c r="U2170" s="144"/>
      <c r="V2170" s="65"/>
      <c r="W2170" s="65"/>
      <c r="X2170" s="65"/>
      <c r="Y2170" s="65"/>
      <c r="Z2170" s="144"/>
      <c r="AA2170" s="49" t="s">
        <v>8199</v>
      </c>
      <c r="AB2170" s="144"/>
      <c r="AC2170" s="59" t="str">
        <f t="shared" si="210"/>
        <v>EDUCATION</v>
      </c>
      <c r="AD2170" s="79" t="str">
        <f t="shared" si="211"/>
        <v>EDUCATION-110</v>
      </c>
      <c r="AE2170" s="79" t="str">
        <f t="shared" si="212"/>
        <v>EDUCATION-110-1</v>
      </c>
      <c r="AF2170" s="27" t="s">
        <v>8199</v>
      </c>
      <c r="AG2170" s="21" t="str">
        <f t="shared" si="213"/>
        <v>110</v>
      </c>
      <c r="AH2170" s="144"/>
      <c r="AI2170" s="59" t="str">
        <f t="shared" si="214"/>
        <v>-</v>
      </c>
      <c r="AJ2170" s="21" t="str">
        <f t="shared" si="215"/>
        <v>-</v>
      </c>
      <c r="AK2170" s="144"/>
      <c r="AL2170" s="154"/>
      <c r="AM2170" s="154"/>
      <c r="AN2170" s="154"/>
      <c r="AO2170" s="154"/>
      <c r="AP2170" s="144"/>
    </row>
    <row r="2171" spans="9:42">
      <c r="I2171" s="144"/>
      <c r="J2171" s="154"/>
      <c r="K2171" s="154"/>
      <c r="L2171" s="144"/>
      <c r="M2171" s="144"/>
      <c r="N2171" s="144"/>
      <c r="O2171" s="144"/>
      <c r="P2171" s="144"/>
      <c r="Q2171" s="144"/>
      <c r="R2171" s="144"/>
      <c r="S2171" s="42" t="s">
        <v>8200</v>
      </c>
      <c r="T2171" s="26" t="s">
        <v>8201</v>
      </c>
      <c r="U2171" s="144"/>
      <c r="V2171" s="65"/>
      <c r="W2171" s="65"/>
      <c r="X2171" s="65"/>
      <c r="Y2171" s="65"/>
      <c r="Z2171" s="144"/>
      <c r="AA2171" s="49" t="s">
        <v>8202</v>
      </c>
      <c r="AB2171" s="144"/>
      <c r="AC2171" s="59" t="str">
        <f t="shared" si="210"/>
        <v>EDUCATION</v>
      </c>
      <c r="AD2171" s="79" t="str">
        <f t="shared" si="211"/>
        <v>EDUCATION-110</v>
      </c>
      <c r="AE2171" s="79" t="str">
        <f t="shared" si="212"/>
        <v>EDUCATION-110-2</v>
      </c>
      <c r="AF2171" s="27" t="s">
        <v>8202</v>
      </c>
      <c r="AG2171" s="21" t="str">
        <f t="shared" si="213"/>
        <v>110</v>
      </c>
      <c r="AH2171" s="144"/>
      <c r="AI2171" s="59" t="str">
        <f t="shared" si="214"/>
        <v>-</v>
      </c>
      <c r="AJ2171" s="21" t="str">
        <f t="shared" si="215"/>
        <v>-</v>
      </c>
      <c r="AK2171" s="144"/>
      <c r="AL2171" s="154"/>
      <c r="AM2171" s="154"/>
      <c r="AN2171" s="154"/>
      <c r="AO2171" s="154"/>
      <c r="AP2171" s="144"/>
    </row>
    <row r="2172" spans="9:42">
      <c r="I2172" s="144"/>
      <c r="J2172" s="154"/>
      <c r="K2172" s="154"/>
      <c r="L2172" s="144"/>
      <c r="M2172" s="144"/>
      <c r="N2172" s="144"/>
      <c r="O2172" s="144"/>
      <c r="P2172" s="144"/>
      <c r="Q2172" s="144"/>
      <c r="R2172" s="144"/>
      <c r="S2172" s="42" t="s">
        <v>8203</v>
      </c>
      <c r="T2172" s="26" t="s">
        <v>8204</v>
      </c>
      <c r="U2172" s="144"/>
      <c r="V2172" s="65"/>
      <c r="W2172" s="65"/>
      <c r="X2172" s="65"/>
      <c r="Y2172" s="65"/>
      <c r="Z2172" s="144"/>
      <c r="AA2172" s="49" t="s">
        <v>8205</v>
      </c>
      <c r="AB2172" s="144"/>
      <c r="AC2172" s="59" t="str">
        <f t="shared" si="210"/>
        <v>EDUCATION</v>
      </c>
      <c r="AD2172" s="79" t="str">
        <f t="shared" si="211"/>
        <v>EDUCATION-110</v>
      </c>
      <c r="AE2172" s="79" t="str">
        <f t="shared" si="212"/>
        <v>EDUCATION-110-3</v>
      </c>
      <c r="AF2172" s="27" t="s">
        <v>8205</v>
      </c>
      <c r="AG2172" s="21" t="str">
        <f t="shared" si="213"/>
        <v>110</v>
      </c>
      <c r="AH2172" s="144"/>
      <c r="AI2172" s="59" t="str">
        <f t="shared" si="214"/>
        <v>-</v>
      </c>
      <c r="AJ2172" s="21" t="str">
        <f t="shared" si="215"/>
        <v>-</v>
      </c>
      <c r="AK2172" s="144"/>
      <c r="AL2172" s="154"/>
      <c r="AM2172" s="154"/>
      <c r="AN2172" s="154"/>
      <c r="AO2172" s="154"/>
      <c r="AP2172" s="144"/>
    </row>
    <row r="2173" spans="9:42">
      <c r="I2173" s="144"/>
      <c r="J2173" s="154"/>
      <c r="K2173" s="154"/>
      <c r="L2173" s="144"/>
      <c r="M2173" s="144"/>
      <c r="N2173" s="144"/>
      <c r="O2173" s="144"/>
      <c r="P2173" s="144"/>
      <c r="Q2173" s="144"/>
      <c r="R2173" s="144"/>
      <c r="S2173" s="42" t="s">
        <v>8206</v>
      </c>
      <c r="T2173" s="26" t="s">
        <v>8207</v>
      </c>
      <c r="U2173" s="144"/>
      <c r="V2173" s="65"/>
      <c r="W2173" s="65"/>
      <c r="X2173" s="65"/>
      <c r="Y2173" s="65"/>
      <c r="Z2173" s="144"/>
      <c r="AA2173" s="49" t="s">
        <v>8208</v>
      </c>
      <c r="AB2173" s="144"/>
      <c r="AC2173" s="59" t="str">
        <f t="shared" si="210"/>
        <v>EDUCATION</v>
      </c>
      <c r="AD2173" s="79" t="str">
        <f t="shared" si="211"/>
        <v>EDUCATION-110</v>
      </c>
      <c r="AE2173" s="79" t="str">
        <f t="shared" si="212"/>
        <v>EDUCATION-110-4</v>
      </c>
      <c r="AF2173" s="27" t="s">
        <v>8208</v>
      </c>
      <c r="AG2173" s="21" t="str">
        <f t="shared" si="213"/>
        <v>110</v>
      </c>
      <c r="AH2173" s="144"/>
      <c r="AI2173" s="59" t="str">
        <f t="shared" si="214"/>
        <v>-</v>
      </c>
      <c r="AJ2173" s="21" t="str">
        <f t="shared" si="215"/>
        <v>-</v>
      </c>
      <c r="AK2173" s="144"/>
      <c r="AL2173" s="154"/>
      <c r="AM2173" s="154"/>
      <c r="AN2173" s="154"/>
      <c r="AO2173" s="154"/>
      <c r="AP2173" s="144"/>
    </row>
    <row r="2174" spans="9:42">
      <c r="I2174" s="144"/>
      <c r="J2174" s="154"/>
      <c r="K2174" s="154"/>
      <c r="L2174" s="144"/>
      <c r="M2174" s="144"/>
      <c r="N2174" s="144"/>
      <c r="O2174" s="144"/>
      <c r="P2174" s="144"/>
      <c r="Q2174" s="144"/>
      <c r="R2174" s="144"/>
      <c r="S2174" s="42" t="s">
        <v>8209</v>
      </c>
      <c r="T2174" s="26" t="s">
        <v>8210</v>
      </c>
      <c r="U2174" s="144"/>
      <c r="V2174" s="65"/>
      <c r="W2174" s="65"/>
      <c r="X2174" s="65"/>
      <c r="Y2174" s="65"/>
      <c r="Z2174" s="144"/>
      <c r="AA2174" s="49" t="s">
        <v>8211</v>
      </c>
      <c r="AB2174" s="144"/>
      <c r="AC2174" s="59" t="str">
        <f t="shared" si="210"/>
        <v>HEALTHSCI</v>
      </c>
      <c r="AD2174" s="79" t="str">
        <f t="shared" si="211"/>
        <v>HEALTHSCI-110</v>
      </c>
      <c r="AE2174" s="79" t="str">
        <f t="shared" si="212"/>
        <v>HEALTHSCI-110-69</v>
      </c>
      <c r="AF2174" s="27" t="s">
        <v>8211</v>
      </c>
      <c r="AG2174" s="21" t="str">
        <f t="shared" si="213"/>
        <v>110</v>
      </c>
      <c r="AH2174" s="144"/>
      <c r="AI2174" s="59" t="str">
        <f t="shared" si="214"/>
        <v>-</v>
      </c>
      <c r="AJ2174" s="21" t="str">
        <f t="shared" si="215"/>
        <v>-</v>
      </c>
      <c r="AK2174" s="144"/>
      <c r="AL2174" s="154"/>
      <c r="AM2174" s="154"/>
      <c r="AN2174" s="154"/>
      <c r="AO2174" s="154"/>
      <c r="AP2174" s="144"/>
    </row>
    <row r="2175" spans="9:42">
      <c r="I2175" s="144"/>
      <c r="J2175" s="154"/>
      <c r="K2175" s="154"/>
      <c r="L2175" s="144"/>
      <c r="M2175" s="144"/>
      <c r="N2175" s="144"/>
      <c r="O2175" s="144"/>
      <c r="P2175" s="144"/>
      <c r="Q2175" s="144"/>
      <c r="R2175" s="144"/>
      <c r="S2175" s="42" t="s">
        <v>8212</v>
      </c>
      <c r="T2175" s="26" t="s">
        <v>8213</v>
      </c>
      <c r="U2175" s="144"/>
      <c r="V2175" s="65"/>
      <c r="W2175" s="65"/>
      <c r="X2175" s="65"/>
      <c r="Y2175" s="65"/>
      <c r="Z2175" s="144"/>
      <c r="AA2175" s="49" t="s">
        <v>8214</v>
      </c>
      <c r="AB2175" s="144"/>
      <c r="AC2175" s="59" t="str">
        <f t="shared" si="210"/>
        <v>HEALTHSCI</v>
      </c>
      <c r="AD2175" s="79" t="str">
        <f t="shared" si="211"/>
        <v>HEALTHSCI-110</v>
      </c>
      <c r="AE2175" s="79" t="str">
        <f t="shared" si="212"/>
        <v>HEALTHSCI-110-70</v>
      </c>
      <c r="AF2175" s="27" t="s">
        <v>8214</v>
      </c>
      <c r="AG2175" s="21" t="str">
        <f t="shared" si="213"/>
        <v>110</v>
      </c>
      <c r="AH2175" s="144"/>
      <c r="AI2175" s="59" t="str">
        <f t="shared" si="214"/>
        <v>-</v>
      </c>
      <c r="AJ2175" s="21" t="str">
        <f t="shared" si="215"/>
        <v>-</v>
      </c>
      <c r="AK2175" s="144"/>
      <c r="AL2175" s="154"/>
      <c r="AM2175" s="154"/>
      <c r="AN2175" s="154"/>
      <c r="AO2175" s="154"/>
      <c r="AP2175" s="144"/>
    </row>
    <row r="2176" spans="9:42">
      <c r="I2176" s="144"/>
      <c r="J2176" s="154"/>
      <c r="K2176" s="154"/>
      <c r="L2176" s="144"/>
      <c r="M2176" s="144"/>
      <c r="N2176" s="144"/>
      <c r="O2176" s="144"/>
      <c r="P2176" s="144"/>
      <c r="Q2176" s="144"/>
      <c r="R2176" s="144"/>
      <c r="S2176" s="42" t="s">
        <v>8215</v>
      </c>
      <c r="T2176" s="26" t="s">
        <v>8216</v>
      </c>
      <c r="U2176" s="144"/>
      <c r="V2176" s="65"/>
      <c r="W2176" s="65"/>
      <c r="X2176" s="65"/>
      <c r="Y2176" s="65"/>
      <c r="Z2176" s="144"/>
      <c r="AA2176" s="49" t="s">
        <v>8217</v>
      </c>
      <c r="AB2176" s="144"/>
      <c r="AC2176" s="59" t="str">
        <f t="shared" si="210"/>
        <v>HEALTHSCI</v>
      </c>
      <c r="AD2176" s="79" t="str">
        <f t="shared" si="211"/>
        <v>HEALTHSCI-110</v>
      </c>
      <c r="AE2176" s="79" t="str">
        <f t="shared" si="212"/>
        <v>HEALTHSCI-110-71</v>
      </c>
      <c r="AF2176" s="27" t="s">
        <v>8217</v>
      </c>
      <c r="AG2176" s="21" t="str">
        <f t="shared" si="213"/>
        <v>110</v>
      </c>
      <c r="AH2176" s="144"/>
      <c r="AI2176" s="59" t="str">
        <f t="shared" si="214"/>
        <v>-</v>
      </c>
      <c r="AJ2176" s="21" t="str">
        <f t="shared" si="215"/>
        <v>-</v>
      </c>
      <c r="AK2176" s="144"/>
      <c r="AL2176" s="154"/>
      <c r="AM2176" s="154"/>
      <c r="AN2176" s="154"/>
      <c r="AO2176" s="154"/>
      <c r="AP2176" s="144"/>
    </row>
    <row r="2177" spans="9:42">
      <c r="I2177" s="144"/>
      <c r="J2177" s="154"/>
      <c r="K2177" s="154"/>
      <c r="L2177" s="144"/>
      <c r="M2177" s="144"/>
      <c r="N2177" s="144"/>
      <c r="O2177" s="144"/>
      <c r="P2177" s="144"/>
      <c r="Q2177" s="144"/>
      <c r="R2177" s="144"/>
      <c r="S2177" s="42" t="s">
        <v>8218</v>
      </c>
      <c r="T2177" s="26" t="s">
        <v>8219</v>
      </c>
      <c r="U2177" s="144"/>
      <c r="V2177" s="65"/>
      <c r="W2177" s="65"/>
      <c r="X2177" s="65"/>
      <c r="Y2177" s="65"/>
      <c r="Z2177" s="144"/>
      <c r="AA2177" s="49" t="s">
        <v>8220</v>
      </c>
      <c r="AB2177" s="144"/>
      <c r="AC2177" s="59" t="str">
        <f t="shared" si="210"/>
        <v>HEALTHSCI</v>
      </c>
      <c r="AD2177" s="79" t="str">
        <f t="shared" si="211"/>
        <v>HEALTHSCI-110</v>
      </c>
      <c r="AE2177" s="79" t="str">
        <f t="shared" si="212"/>
        <v>HEALTHSCI-110-72</v>
      </c>
      <c r="AF2177" s="27" t="s">
        <v>8220</v>
      </c>
      <c r="AG2177" s="21" t="str">
        <f t="shared" si="213"/>
        <v>110</v>
      </c>
      <c r="AH2177" s="144"/>
      <c r="AI2177" s="59" t="str">
        <f t="shared" si="214"/>
        <v>-</v>
      </c>
      <c r="AJ2177" s="21" t="str">
        <f t="shared" si="215"/>
        <v>-</v>
      </c>
      <c r="AK2177" s="144"/>
      <c r="AL2177" s="154"/>
      <c r="AM2177" s="154"/>
      <c r="AN2177" s="154"/>
      <c r="AO2177" s="154"/>
      <c r="AP2177" s="144"/>
    </row>
    <row r="2178" spans="9:42">
      <c r="I2178" s="144"/>
      <c r="J2178" s="154"/>
      <c r="K2178" s="154"/>
      <c r="L2178" s="144"/>
      <c r="M2178" s="144"/>
      <c r="N2178" s="144"/>
      <c r="O2178" s="144"/>
      <c r="P2178" s="144"/>
      <c r="Q2178" s="144"/>
      <c r="R2178" s="144"/>
      <c r="S2178" s="42" t="s">
        <v>8221</v>
      </c>
      <c r="T2178" s="26" t="s">
        <v>8222</v>
      </c>
      <c r="U2178" s="144"/>
      <c r="V2178" s="65"/>
      <c r="W2178" s="65"/>
      <c r="X2178" s="65"/>
      <c r="Y2178" s="65"/>
      <c r="Z2178" s="144"/>
      <c r="AA2178" s="49" t="s">
        <v>8223</v>
      </c>
      <c r="AB2178" s="144"/>
      <c r="AC2178" s="59" t="str">
        <f t="shared" si="210"/>
        <v>HEALTHSCI</v>
      </c>
      <c r="AD2178" s="79" t="str">
        <f t="shared" si="211"/>
        <v>HEALTHSCI-110</v>
      </c>
      <c r="AE2178" s="79" t="str">
        <f t="shared" si="212"/>
        <v>HEALTHSCI-110-73</v>
      </c>
      <c r="AF2178" s="27" t="s">
        <v>8223</v>
      </c>
      <c r="AG2178" s="21" t="str">
        <f t="shared" si="213"/>
        <v>110</v>
      </c>
      <c r="AH2178" s="144"/>
      <c r="AI2178" s="59" t="str">
        <f t="shared" si="214"/>
        <v>-</v>
      </c>
      <c r="AJ2178" s="21" t="str">
        <f t="shared" si="215"/>
        <v>-</v>
      </c>
      <c r="AK2178" s="144"/>
      <c r="AL2178" s="154"/>
      <c r="AM2178" s="154"/>
      <c r="AN2178" s="154"/>
      <c r="AO2178" s="154"/>
      <c r="AP2178" s="144"/>
    </row>
    <row r="2179" spans="9:42">
      <c r="I2179" s="144"/>
      <c r="J2179" s="154"/>
      <c r="K2179" s="154"/>
      <c r="L2179" s="144"/>
      <c r="M2179" s="144"/>
      <c r="N2179" s="144"/>
      <c r="O2179" s="144"/>
      <c r="P2179" s="144"/>
      <c r="Q2179" s="144"/>
      <c r="R2179" s="144"/>
      <c r="S2179" s="42" t="s">
        <v>8224</v>
      </c>
      <c r="T2179" s="26" t="s">
        <v>8225</v>
      </c>
      <c r="U2179" s="144"/>
      <c r="V2179" s="65"/>
      <c r="W2179" s="65"/>
      <c r="X2179" s="65"/>
      <c r="Y2179" s="65"/>
      <c r="Z2179" s="144"/>
      <c r="AA2179" s="49" t="s">
        <v>8226</v>
      </c>
      <c r="AB2179" s="144"/>
      <c r="AC2179" s="59" t="str">
        <f t="shared" si="210"/>
        <v>HEALTHSCI</v>
      </c>
      <c r="AD2179" s="79" t="str">
        <f t="shared" si="211"/>
        <v>HEALTHSCI-110</v>
      </c>
      <c r="AE2179" s="79" t="str">
        <f t="shared" si="212"/>
        <v>HEALTHSCI-110-74</v>
      </c>
      <c r="AF2179" s="27" t="s">
        <v>8226</v>
      </c>
      <c r="AG2179" s="21" t="str">
        <f t="shared" si="213"/>
        <v>110</v>
      </c>
      <c r="AH2179" s="144"/>
      <c r="AI2179" s="59" t="str">
        <f t="shared" si="214"/>
        <v>-</v>
      </c>
      <c r="AJ2179" s="21" t="str">
        <f t="shared" si="215"/>
        <v>-</v>
      </c>
      <c r="AK2179" s="144"/>
      <c r="AL2179" s="154"/>
      <c r="AM2179" s="154"/>
      <c r="AN2179" s="154"/>
      <c r="AO2179" s="154"/>
      <c r="AP2179" s="144"/>
    </row>
    <row r="2180" spans="9:42">
      <c r="I2180" s="144"/>
      <c r="J2180" s="154"/>
      <c r="K2180" s="154"/>
      <c r="L2180" s="144"/>
      <c r="M2180" s="144"/>
      <c r="N2180" s="144"/>
      <c r="O2180" s="144"/>
      <c r="P2180" s="144"/>
      <c r="Q2180" s="144"/>
      <c r="R2180" s="144"/>
      <c r="S2180" s="42" t="s">
        <v>8227</v>
      </c>
      <c r="T2180" s="26" t="s">
        <v>8228</v>
      </c>
      <c r="U2180" s="144"/>
      <c r="V2180" s="65"/>
      <c r="W2180" s="65"/>
      <c r="X2180" s="65"/>
      <c r="Y2180" s="65"/>
      <c r="Z2180" s="144"/>
      <c r="AA2180" s="49" t="s">
        <v>8229</v>
      </c>
      <c r="AB2180" s="144"/>
      <c r="AC2180" s="59" t="str">
        <f t="shared" si="210"/>
        <v>HEALTHSCI</v>
      </c>
      <c r="AD2180" s="79" t="str">
        <f t="shared" si="211"/>
        <v>HEALTHSCI-110</v>
      </c>
      <c r="AE2180" s="79" t="str">
        <f t="shared" si="212"/>
        <v>HEALTHSCI-110-75</v>
      </c>
      <c r="AF2180" s="27" t="s">
        <v>8229</v>
      </c>
      <c r="AG2180" s="21" t="str">
        <f t="shared" si="213"/>
        <v>110</v>
      </c>
      <c r="AH2180" s="144"/>
      <c r="AI2180" s="59" t="str">
        <f t="shared" si="214"/>
        <v>-</v>
      </c>
      <c r="AJ2180" s="21" t="str">
        <f t="shared" si="215"/>
        <v>-</v>
      </c>
      <c r="AK2180" s="144"/>
      <c r="AL2180" s="154"/>
      <c r="AM2180" s="154"/>
      <c r="AN2180" s="154"/>
      <c r="AO2180" s="154"/>
      <c r="AP2180" s="144"/>
    </row>
    <row r="2181" spans="9:42">
      <c r="I2181" s="144"/>
      <c r="J2181" s="154"/>
      <c r="K2181" s="154"/>
      <c r="L2181" s="144"/>
      <c r="M2181" s="144"/>
      <c r="N2181" s="144"/>
      <c r="O2181" s="144"/>
      <c r="P2181" s="144"/>
      <c r="Q2181" s="144"/>
      <c r="R2181" s="144"/>
      <c r="S2181" s="42" t="s">
        <v>8230</v>
      </c>
      <c r="T2181" s="26" t="s">
        <v>8231</v>
      </c>
      <c r="U2181" s="144"/>
      <c r="V2181" s="65"/>
      <c r="W2181" s="65"/>
      <c r="X2181" s="65"/>
      <c r="Y2181" s="65"/>
      <c r="Z2181" s="144"/>
      <c r="AA2181" s="49" t="s">
        <v>8232</v>
      </c>
      <c r="AB2181" s="144"/>
      <c r="AC2181" s="59" t="str">
        <f t="shared" si="210"/>
        <v>HEALTHSCI</v>
      </c>
      <c r="AD2181" s="79" t="str">
        <f t="shared" si="211"/>
        <v>HEALTHSCI-110</v>
      </c>
      <c r="AE2181" s="79" t="str">
        <f t="shared" si="212"/>
        <v>HEALTHSCI-110-76</v>
      </c>
      <c r="AF2181" s="27" t="s">
        <v>8232</v>
      </c>
      <c r="AG2181" s="21" t="str">
        <f t="shared" si="213"/>
        <v>110</v>
      </c>
      <c r="AH2181" s="144"/>
      <c r="AI2181" s="59" t="str">
        <f t="shared" si="214"/>
        <v>-</v>
      </c>
      <c r="AJ2181" s="21" t="str">
        <f t="shared" si="215"/>
        <v>-</v>
      </c>
      <c r="AK2181" s="144"/>
      <c r="AL2181" s="154"/>
      <c r="AM2181" s="154"/>
      <c r="AN2181" s="154"/>
      <c r="AO2181" s="154"/>
      <c r="AP2181" s="144"/>
    </row>
    <row r="2182" spans="9:42">
      <c r="I2182" s="144"/>
      <c r="J2182" s="154"/>
      <c r="K2182" s="154"/>
      <c r="L2182" s="144"/>
      <c r="M2182" s="144"/>
      <c r="N2182" s="144"/>
      <c r="O2182" s="144"/>
      <c r="P2182" s="144"/>
      <c r="Q2182" s="144"/>
      <c r="R2182" s="144"/>
      <c r="S2182" s="42" t="s">
        <v>8233</v>
      </c>
      <c r="T2182" s="26" t="s">
        <v>8234</v>
      </c>
      <c r="U2182" s="144"/>
      <c r="V2182" s="65"/>
      <c r="W2182" s="65"/>
      <c r="X2182" s="65"/>
      <c r="Y2182" s="65"/>
      <c r="Z2182" s="144"/>
      <c r="AA2182" s="49" t="s">
        <v>8235</v>
      </c>
      <c r="AB2182" s="144"/>
      <c r="AC2182" s="59" t="str">
        <f t="shared" ref="AC2182:AC2245" si="216">CodesFormula_1</f>
        <v>HEALTHSCI</v>
      </c>
      <c r="AD2182" s="79" t="str">
        <f t="shared" ref="AD2182:AD2245" si="217">CodesFormula_2</f>
        <v>HEALTHSCI-110</v>
      </c>
      <c r="AE2182" s="79" t="str">
        <f t="shared" ref="AE2182:AE2245" si="218">CodesFormula_3</f>
        <v>HEALTHSCI-110-77</v>
      </c>
      <c r="AF2182" s="27" t="s">
        <v>8235</v>
      </c>
      <c r="AG2182" s="21" t="str">
        <f t="shared" ref="AG2182:AG2245" si="219">CodesFormula_4</f>
        <v>110</v>
      </c>
      <c r="AH2182" s="144"/>
      <c r="AI2182" s="59" t="str">
        <f t="shared" ref="AI2182:AI2245" si="220">CodesFormula_5</f>
        <v>-</v>
      </c>
      <c r="AJ2182" s="21" t="str">
        <f t="shared" ref="AJ2182:AJ2245" si="221">CodesFormula_6</f>
        <v>-</v>
      </c>
      <c r="AK2182" s="144"/>
      <c r="AL2182" s="154"/>
      <c r="AM2182" s="154"/>
      <c r="AN2182" s="154"/>
      <c r="AO2182" s="154"/>
      <c r="AP2182" s="144"/>
    </row>
    <row r="2183" spans="9:42">
      <c r="I2183" s="144"/>
      <c r="J2183" s="154"/>
      <c r="K2183" s="154"/>
      <c r="L2183" s="144"/>
      <c r="M2183" s="144"/>
      <c r="N2183" s="144"/>
      <c r="O2183" s="144"/>
      <c r="P2183" s="144"/>
      <c r="Q2183" s="144"/>
      <c r="R2183" s="144"/>
      <c r="S2183" s="42" t="s">
        <v>8236</v>
      </c>
      <c r="T2183" s="26" t="s">
        <v>8237</v>
      </c>
      <c r="U2183" s="144"/>
      <c r="V2183" s="65"/>
      <c r="W2183" s="65"/>
      <c r="X2183" s="65"/>
      <c r="Y2183" s="65"/>
      <c r="Z2183" s="144"/>
      <c r="AA2183" s="49" t="s">
        <v>8238</v>
      </c>
      <c r="AB2183" s="144"/>
      <c r="AC2183" s="59" t="str">
        <f t="shared" si="216"/>
        <v>HEALTHSCI</v>
      </c>
      <c r="AD2183" s="79" t="str">
        <f t="shared" si="217"/>
        <v>HEALTHSCI-110</v>
      </c>
      <c r="AE2183" s="79" t="str">
        <f t="shared" si="218"/>
        <v>HEALTHSCI-110-78</v>
      </c>
      <c r="AF2183" s="27" t="s">
        <v>8238</v>
      </c>
      <c r="AG2183" s="21" t="str">
        <f t="shared" si="219"/>
        <v>110</v>
      </c>
      <c r="AH2183" s="144"/>
      <c r="AI2183" s="59" t="str">
        <f t="shared" si="220"/>
        <v>-</v>
      </c>
      <c r="AJ2183" s="21" t="str">
        <f t="shared" si="221"/>
        <v>-</v>
      </c>
      <c r="AK2183" s="144"/>
      <c r="AL2183" s="154"/>
      <c r="AM2183" s="154"/>
      <c r="AN2183" s="154"/>
      <c r="AO2183" s="154"/>
      <c r="AP2183" s="144"/>
    </row>
    <row r="2184" spans="9:42">
      <c r="I2184" s="144"/>
      <c r="J2184" s="154"/>
      <c r="K2184" s="154"/>
      <c r="L2184" s="144"/>
      <c r="M2184" s="144"/>
      <c r="N2184" s="144"/>
      <c r="O2184" s="144"/>
      <c r="P2184" s="144"/>
      <c r="Q2184" s="144"/>
      <c r="R2184" s="144"/>
      <c r="S2184" s="42" t="s">
        <v>8239</v>
      </c>
      <c r="T2184" s="26" t="s">
        <v>8240</v>
      </c>
      <c r="U2184" s="144"/>
      <c r="V2184" s="65"/>
      <c r="W2184" s="65"/>
      <c r="X2184" s="65"/>
      <c r="Y2184" s="65"/>
      <c r="Z2184" s="144"/>
      <c r="AA2184" s="49" t="s">
        <v>8241</v>
      </c>
      <c r="AB2184" s="144"/>
      <c r="AC2184" s="59" t="str">
        <f t="shared" si="216"/>
        <v>EDUCATION</v>
      </c>
      <c r="AD2184" s="79" t="str">
        <f t="shared" si="217"/>
        <v>EDUCATION-110</v>
      </c>
      <c r="AE2184" s="79" t="str">
        <f t="shared" si="218"/>
        <v>EDUCATION-110-5</v>
      </c>
      <c r="AF2184" s="27" t="s">
        <v>8241</v>
      </c>
      <c r="AG2184" s="21" t="str">
        <f t="shared" si="219"/>
        <v>110</v>
      </c>
      <c r="AH2184" s="144"/>
      <c r="AI2184" s="59" t="str">
        <f t="shared" si="220"/>
        <v>-</v>
      </c>
      <c r="AJ2184" s="21" t="str">
        <f t="shared" si="221"/>
        <v>-</v>
      </c>
      <c r="AK2184" s="144"/>
      <c r="AL2184" s="154"/>
      <c r="AM2184" s="154"/>
      <c r="AN2184" s="154"/>
      <c r="AO2184" s="154"/>
      <c r="AP2184" s="144"/>
    </row>
    <row r="2185" spans="9:42">
      <c r="I2185" s="144"/>
      <c r="J2185" s="154"/>
      <c r="K2185" s="154"/>
      <c r="L2185" s="144"/>
      <c r="M2185" s="144"/>
      <c r="N2185" s="144"/>
      <c r="O2185" s="144"/>
      <c r="P2185" s="144"/>
      <c r="Q2185" s="144"/>
      <c r="R2185" s="144"/>
      <c r="S2185" s="42" t="s">
        <v>8242</v>
      </c>
      <c r="T2185" s="26" t="s">
        <v>8243</v>
      </c>
      <c r="U2185" s="144"/>
      <c r="V2185" s="65"/>
      <c r="W2185" s="65"/>
      <c r="X2185" s="65"/>
      <c r="Y2185" s="65"/>
      <c r="Z2185" s="144"/>
      <c r="AA2185" s="49" t="s">
        <v>8244</v>
      </c>
      <c r="AB2185" s="144"/>
      <c r="AC2185" s="59" t="str">
        <f t="shared" si="216"/>
        <v>HEALTHSCI</v>
      </c>
      <c r="AD2185" s="79" t="str">
        <f t="shared" si="217"/>
        <v>HEALTHSCI-110</v>
      </c>
      <c r="AE2185" s="79" t="str">
        <f t="shared" si="218"/>
        <v>HEALTHSCI-110-79</v>
      </c>
      <c r="AF2185" s="27" t="s">
        <v>8244</v>
      </c>
      <c r="AG2185" s="21" t="str">
        <f t="shared" si="219"/>
        <v>110</v>
      </c>
      <c r="AH2185" s="144"/>
      <c r="AI2185" s="59" t="str">
        <f t="shared" si="220"/>
        <v>-</v>
      </c>
      <c r="AJ2185" s="21" t="str">
        <f t="shared" si="221"/>
        <v>-</v>
      </c>
      <c r="AK2185" s="144"/>
      <c r="AL2185" s="154"/>
      <c r="AM2185" s="154"/>
      <c r="AN2185" s="154"/>
      <c r="AO2185" s="154"/>
      <c r="AP2185" s="144"/>
    </row>
    <row r="2186" spans="9:42">
      <c r="I2186" s="144"/>
      <c r="J2186" s="154"/>
      <c r="K2186" s="154"/>
      <c r="L2186" s="144"/>
      <c r="M2186" s="144"/>
      <c r="N2186" s="144"/>
      <c r="O2186" s="144"/>
      <c r="P2186" s="144"/>
      <c r="Q2186" s="144"/>
      <c r="R2186" s="144"/>
      <c r="S2186" s="42" t="s">
        <v>8245</v>
      </c>
      <c r="T2186" s="26" t="s">
        <v>8246</v>
      </c>
      <c r="U2186" s="144"/>
      <c r="V2186" s="65"/>
      <c r="W2186" s="65"/>
      <c r="X2186" s="65"/>
      <c r="Y2186" s="65"/>
      <c r="Z2186" s="144"/>
      <c r="AA2186" s="49" t="s">
        <v>8247</v>
      </c>
      <c r="AB2186" s="144"/>
      <c r="AC2186" s="59" t="str">
        <f t="shared" si="216"/>
        <v>HEALTHSCI</v>
      </c>
      <c r="AD2186" s="79" t="str">
        <f t="shared" si="217"/>
        <v>HEALTHSCI-110</v>
      </c>
      <c r="AE2186" s="79" t="str">
        <f t="shared" si="218"/>
        <v>HEALTHSCI-110-80</v>
      </c>
      <c r="AF2186" s="27" t="s">
        <v>8247</v>
      </c>
      <c r="AG2186" s="21" t="str">
        <f t="shared" si="219"/>
        <v>110</v>
      </c>
      <c r="AH2186" s="144"/>
      <c r="AI2186" s="59" t="str">
        <f t="shared" si="220"/>
        <v>-</v>
      </c>
      <c r="AJ2186" s="21" t="str">
        <f t="shared" si="221"/>
        <v>-</v>
      </c>
      <c r="AK2186" s="144"/>
      <c r="AL2186" s="154"/>
      <c r="AM2186" s="154"/>
      <c r="AN2186" s="154"/>
      <c r="AO2186" s="154"/>
      <c r="AP2186" s="144"/>
    </row>
    <row r="2187" spans="9:42">
      <c r="I2187" s="144"/>
      <c r="J2187" s="154"/>
      <c r="K2187" s="154"/>
      <c r="L2187" s="144"/>
      <c r="M2187" s="144"/>
      <c r="N2187" s="144"/>
      <c r="O2187" s="144"/>
      <c r="P2187" s="144"/>
      <c r="Q2187" s="144"/>
      <c r="R2187" s="144"/>
      <c r="S2187" s="42" t="s">
        <v>8248</v>
      </c>
      <c r="T2187" s="26" t="s">
        <v>8249</v>
      </c>
      <c r="U2187" s="144"/>
      <c r="V2187" s="65"/>
      <c r="W2187" s="65"/>
      <c r="X2187" s="65"/>
      <c r="Y2187" s="65"/>
      <c r="Z2187" s="144"/>
      <c r="AA2187" s="49" t="s">
        <v>8250</v>
      </c>
      <c r="AB2187" s="144"/>
      <c r="AC2187" s="59" t="str">
        <f t="shared" si="216"/>
        <v>HEALTHSCI</v>
      </c>
      <c r="AD2187" s="79" t="str">
        <f t="shared" si="217"/>
        <v>HEALTHSCI-110</v>
      </c>
      <c r="AE2187" s="79" t="str">
        <f t="shared" si="218"/>
        <v>HEALTHSCI-110-81</v>
      </c>
      <c r="AF2187" s="27" t="s">
        <v>8250</v>
      </c>
      <c r="AG2187" s="21" t="str">
        <f t="shared" si="219"/>
        <v>110</v>
      </c>
      <c r="AH2187" s="144"/>
      <c r="AI2187" s="59" t="str">
        <f t="shared" si="220"/>
        <v>-</v>
      </c>
      <c r="AJ2187" s="21" t="str">
        <f t="shared" si="221"/>
        <v>-</v>
      </c>
      <c r="AK2187" s="144"/>
      <c r="AL2187" s="154"/>
      <c r="AM2187" s="154"/>
      <c r="AN2187" s="154"/>
      <c r="AO2187" s="154"/>
      <c r="AP2187" s="144"/>
    </row>
    <row r="2188" spans="9:42">
      <c r="I2188" s="144"/>
      <c r="J2188" s="154"/>
      <c r="K2188" s="154"/>
      <c r="L2188" s="144"/>
      <c r="M2188" s="144"/>
      <c r="N2188" s="144"/>
      <c r="O2188" s="144"/>
      <c r="P2188" s="144"/>
      <c r="Q2188" s="144"/>
      <c r="R2188" s="144"/>
      <c r="S2188" s="42" t="s">
        <v>8251</v>
      </c>
      <c r="T2188" s="26" t="s">
        <v>8252</v>
      </c>
      <c r="U2188" s="144"/>
      <c r="V2188" s="65"/>
      <c r="W2188" s="65"/>
      <c r="X2188" s="65"/>
      <c r="Y2188" s="65"/>
      <c r="Z2188" s="144"/>
      <c r="AA2188" s="49" t="s">
        <v>8253</v>
      </c>
      <c r="AB2188" s="144"/>
      <c r="AC2188" s="59" t="str">
        <f t="shared" si="216"/>
        <v>HEALTHSCI</v>
      </c>
      <c r="AD2188" s="79" t="str">
        <f t="shared" si="217"/>
        <v>HEALTHSCI-110</v>
      </c>
      <c r="AE2188" s="79" t="str">
        <f t="shared" si="218"/>
        <v>HEALTHSCI-110-82</v>
      </c>
      <c r="AF2188" s="27" t="s">
        <v>8253</v>
      </c>
      <c r="AG2188" s="21" t="str">
        <f t="shared" si="219"/>
        <v>110</v>
      </c>
      <c r="AH2188" s="144"/>
      <c r="AI2188" s="59" t="str">
        <f t="shared" si="220"/>
        <v>-</v>
      </c>
      <c r="AJ2188" s="21" t="str">
        <f t="shared" si="221"/>
        <v>-</v>
      </c>
      <c r="AK2188" s="144"/>
      <c r="AL2188" s="154"/>
      <c r="AM2188" s="154"/>
      <c r="AN2188" s="154"/>
      <c r="AO2188" s="154"/>
      <c r="AP2188" s="144"/>
    </row>
    <row r="2189" spans="9:42">
      <c r="I2189" s="144"/>
      <c r="J2189" s="154"/>
      <c r="K2189" s="154"/>
      <c r="L2189" s="144"/>
      <c r="M2189" s="144"/>
      <c r="N2189" s="144"/>
      <c r="O2189" s="144"/>
      <c r="P2189" s="144"/>
      <c r="Q2189" s="144"/>
      <c r="R2189" s="144"/>
      <c r="S2189" s="42" t="s">
        <v>8254</v>
      </c>
      <c r="T2189" s="26" t="s">
        <v>8255</v>
      </c>
      <c r="U2189" s="144"/>
      <c r="V2189" s="65"/>
      <c r="W2189" s="65"/>
      <c r="X2189" s="65"/>
      <c r="Y2189" s="65"/>
      <c r="Z2189" s="144"/>
      <c r="AA2189" s="49" t="s">
        <v>8256</v>
      </c>
      <c r="AB2189" s="144"/>
      <c r="AC2189" s="59" t="str">
        <f t="shared" si="216"/>
        <v>HEALTHSCI</v>
      </c>
      <c r="AD2189" s="79" t="str">
        <f t="shared" si="217"/>
        <v>HEALTHSCI-110</v>
      </c>
      <c r="AE2189" s="79" t="str">
        <f t="shared" si="218"/>
        <v>HEALTHSCI-110-83</v>
      </c>
      <c r="AF2189" s="27" t="s">
        <v>8256</v>
      </c>
      <c r="AG2189" s="21" t="str">
        <f t="shared" si="219"/>
        <v>110</v>
      </c>
      <c r="AH2189" s="144"/>
      <c r="AI2189" s="59" t="str">
        <f t="shared" si="220"/>
        <v>-</v>
      </c>
      <c r="AJ2189" s="21" t="str">
        <f t="shared" si="221"/>
        <v>-</v>
      </c>
      <c r="AK2189" s="144"/>
      <c r="AL2189" s="154"/>
      <c r="AM2189" s="154"/>
      <c r="AN2189" s="154"/>
      <c r="AO2189" s="154"/>
      <c r="AP2189" s="144"/>
    </row>
    <row r="2190" spans="9:42">
      <c r="I2190" s="144"/>
      <c r="J2190" s="154"/>
      <c r="K2190" s="154"/>
      <c r="L2190" s="144"/>
      <c r="M2190" s="144"/>
      <c r="N2190" s="144"/>
      <c r="O2190" s="144"/>
      <c r="P2190" s="144"/>
      <c r="Q2190" s="144"/>
      <c r="R2190" s="144"/>
      <c r="S2190" s="42" t="s">
        <v>8257</v>
      </c>
      <c r="T2190" s="26" t="s">
        <v>8258</v>
      </c>
      <c r="U2190" s="144"/>
      <c r="V2190" s="65"/>
      <c r="W2190" s="65"/>
      <c r="X2190" s="65"/>
      <c r="Y2190" s="65"/>
      <c r="Z2190" s="144"/>
      <c r="AA2190" s="49" t="s">
        <v>8259</v>
      </c>
      <c r="AB2190" s="144"/>
      <c r="AC2190" s="59" t="str">
        <f t="shared" si="216"/>
        <v>HEALTHSCI</v>
      </c>
      <c r="AD2190" s="79" t="str">
        <f t="shared" si="217"/>
        <v>HEALTHSCI-110</v>
      </c>
      <c r="AE2190" s="79" t="str">
        <f t="shared" si="218"/>
        <v>HEALTHSCI-110-84</v>
      </c>
      <c r="AF2190" s="27" t="s">
        <v>8259</v>
      </c>
      <c r="AG2190" s="21" t="str">
        <f t="shared" si="219"/>
        <v>110</v>
      </c>
      <c r="AH2190" s="144"/>
      <c r="AI2190" s="59" t="str">
        <f t="shared" si="220"/>
        <v>-</v>
      </c>
      <c r="AJ2190" s="21" t="str">
        <f t="shared" si="221"/>
        <v>-</v>
      </c>
      <c r="AK2190" s="144"/>
      <c r="AL2190" s="154"/>
      <c r="AM2190" s="154"/>
      <c r="AN2190" s="154"/>
      <c r="AO2190" s="154"/>
      <c r="AP2190" s="144"/>
    </row>
    <row r="2191" spans="9:42">
      <c r="I2191" s="144"/>
      <c r="J2191" s="154"/>
      <c r="K2191" s="154"/>
      <c r="L2191" s="144"/>
      <c r="M2191" s="144"/>
      <c r="N2191" s="144"/>
      <c r="O2191" s="144"/>
      <c r="P2191" s="144"/>
      <c r="Q2191" s="144"/>
      <c r="R2191" s="144"/>
      <c r="S2191" s="42" t="s">
        <v>8260</v>
      </c>
      <c r="T2191" s="26" t="s">
        <v>8261</v>
      </c>
      <c r="U2191" s="144"/>
      <c r="V2191" s="65"/>
      <c r="W2191" s="65"/>
      <c r="X2191" s="65"/>
      <c r="Y2191" s="65"/>
      <c r="Z2191" s="144"/>
      <c r="AA2191" s="49" t="s">
        <v>8262</v>
      </c>
      <c r="AB2191" s="144"/>
      <c r="AC2191" s="59" t="str">
        <f t="shared" si="216"/>
        <v>OSI</v>
      </c>
      <c r="AD2191" s="79" t="str">
        <f t="shared" si="217"/>
        <v>OSI-110</v>
      </c>
      <c r="AE2191" s="79" t="str">
        <f t="shared" si="218"/>
        <v>OSI-110-1</v>
      </c>
      <c r="AF2191" s="27" t="s">
        <v>8262</v>
      </c>
      <c r="AG2191" s="21" t="str">
        <f t="shared" si="219"/>
        <v>110</v>
      </c>
      <c r="AH2191" s="144"/>
      <c r="AI2191" s="59" t="str">
        <f t="shared" si="220"/>
        <v>-</v>
      </c>
      <c r="AJ2191" s="21" t="str">
        <f t="shared" si="221"/>
        <v>-</v>
      </c>
      <c r="AK2191" s="144"/>
      <c r="AL2191" s="154"/>
      <c r="AM2191" s="154"/>
      <c r="AN2191" s="154"/>
      <c r="AO2191" s="154"/>
      <c r="AP2191" s="144"/>
    </row>
    <row r="2192" spans="9:42">
      <c r="I2192" s="144"/>
      <c r="J2192" s="154"/>
      <c r="K2192" s="154"/>
      <c r="L2192" s="144"/>
      <c r="M2192" s="144"/>
      <c r="N2192" s="144"/>
      <c r="O2192" s="144"/>
      <c r="P2192" s="144"/>
      <c r="Q2192" s="144"/>
      <c r="R2192" s="144"/>
      <c r="S2192" s="42" t="s">
        <v>8263</v>
      </c>
      <c r="T2192" s="26" t="s">
        <v>8264</v>
      </c>
      <c r="U2192" s="144"/>
      <c r="V2192" s="65"/>
      <c r="W2192" s="65"/>
      <c r="X2192" s="65"/>
      <c r="Y2192" s="65"/>
      <c r="Z2192" s="144"/>
      <c r="AA2192" s="49" t="s">
        <v>8265</v>
      </c>
      <c r="AB2192" s="144"/>
      <c r="AC2192" s="59" t="str">
        <f t="shared" si="216"/>
        <v>HEALTHSCI</v>
      </c>
      <c r="AD2192" s="79" t="str">
        <f t="shared" si="217"/>
        <v>HEALTHSCI-110</v>
      </c>
      <c r="AE2192" s="79" t="str">
        <f t="shared" si="218"/>
        <v>HEALTHSCI-110-85</v>
      </c>
      <c r="AF2192" s="27" t="s">
        <v>8265</v>
      </c>
      <c r="AG2192" s="21" t="str">
        <f t="shared" si="219"/>
        <v>110</v>
      </c>
      <c r="AH2192" s="144"/>
      <c r="AI2192" s="59" t="str">
        <f t="shared" si="220"/>
        <v>-</v>
      </c>
      <c r="AJ2192" s="21" t="str">
        <f t="shared" si="221"/>
        <v>-</v>
      </c>
      <c r="AK2192" s="144"/>
      <c r="AL2192" s="154"/>
      <c r="AM2192" s="154"/>
      <c r="AN2192" s="154"/>
      <c r="AO2192" s="154"/>
      <c r="AP2192" s="144"/>
    </row>
    <row r="2193" spans="9:42">
      <c r="I2193" s="144"/>
      <c r="J2193" s="154"/>
      <c r="K2193" s="154"/>
      <c r="L2193" s="144"/>
      <c r="M2193" s="144"/>
      <c r="N2193" s="144"/>
      <c r="O2193" s="144"/>
      <c r="P2193" s="144"/>
      <c r="Q2193" s="144"/>
      <c r="R2193" s="144"/>
      <c r="S2193" s="42" t="s">
        <v>8266</v>
      </c>
      <c r="T2193" s="26" t="s">
        <v>8267</v>
      </c>
      <c r="U2193" s="144"/>
      <c r="V2193" s="65"/>
      <c r="W2193" s="65"/>
      <c r="X2193" s="65"/>
      <c r="Y2193" s="65"/>
      <c r="Z2193" s="144"/>
      <c r="AA2193" s="49" t="s">
        <v>8268</v>
      </c>
      <c r="AB2193" s="144"/>
      <c r="AC2193" s="59" t="str">
        <f t="shared" si="216"/>
        <v>HEALTHSCI</v>
      </c>
      <c r="AD2193" s="79" t="str">
        <f t="shared" si="217"/>
        <v>HEALTHSCI-110</v>
      </c>
      <c r="AE2193" s="79" t="str">
        <f t="shared" si="218"/>
        <v>HEALTHSCI-110-86</v>
      </c>
      <c r="AF2193" s="27" t="s">
        <v>8268</v>
      </c>
      <c r="AG2193" s="21" t="str">
        <f t="shared" si="219"/>
        <v>110</v>
      </c>
      <c r="AH2193" s="144"/>
      <c r="AI2193" s="59" t="str">
        <f t="shared" si="220"/>
        <v>-</v>
      </c>
      <c r="AJ2193" s="21" t="str">
        <f t="shared" si="221"/>
        <v>-</v>
      </c>
      <c r="AK2193" s="144"/>
      <c r="AL2193" s="154"/>
      <c r="AM2193" s="154"/>
      <c r="AN2193" s="154"/>
      <c r="AO2193" s="154"/>
      <c r="AP2193" s="144"/>
    </row>
    <row r="2194" spans="9:42">
      <c r="I2194" s="144"/>
      <c r="J2194" s="154"/>
      <c r="K2194" s="154"/>
      <c r="L2194" s="144"/>
      <c r="M2194" s="144"/>
      <c r="N2194" s="144"/>
      <c r="O2194" s="144"/>
      <c r="P2194" s="144"/>
      <c r="Q2194" s="144"/>
      <c r="R2194" s="144"/>
      <c r="S2194" s="42" t="s">
        <v>8269</v>
      </c>
      <c r="T2194" s="26" t="s">
        <v>8270</v>
      </c>
      <c r="U2194" s="144"/>
      <c r="V2194" s="65"/>
      <c r="W2194" s="65"/>
      <c r="X2194" s="65"/>
      <c r="Y2194" s="65"/>
      <c r="Z2194" s="144"/>
      <c r="AA2194" s="49" t="s">
        <v>8271</v>
      </c>
      <c r="AB2194" s="144"/>
      <c r="AC2194" s="59" t="str">
        <f t="shared" si="216"/>
        <v>HEALTHSCI</v>
      </c>
      <c r="AD2194" s="79" t="str">
        <f t="shared" si="217"/>
        <v>HEALTHSCI-110</v>
      </c>
      <c r="AE2194" s="79" t="str">
        <f t="shared" si="218"/>
        <v>HEALTHSCI-110-87</v>
      </c>
      <c r="AF2194" s="27" t="s">
        <v>8271</v>
      </c>
      <c r="AG2194" s="21" t="str">
        <f t="shared" si="219"/>
        <v>110</v>
      </c>
      <c r="AH2194" s="144"/>
      <c r="AI2194" s="59" t="str">
        <f t="shared" si="220"/>
        <v>-</v>
      </c>
      <c r="AJ2194" s="21" t="str">
        <f t="shared" si="221"/>
        <v>-</v>
      </c>
      <c r="AK2194" s="144"/>
      <c r="AL2194" s="154"/>
      <c r="AM2194" s="154"/>
      <c r="AN2194" s="154"/>
      <c r="AO2194" s="154"/>
      <c r="AP2194" s="144"/>
    </row>
    <row r="2195" spans="9:42">
      <c r="I2195" s="144"/>
      <c r="J2195" s="154"/>
      <c r="K2195" s="154"/>
      <c r="L2195" s="144"/>
      <c r="M2195" s="144"/>
      <c r="N2195" s="144"/>
      <c r="O2195" s="144"/>
      <c r="P2195" s="144"/>
      <c r="Q2195" s="144"/>
      <c r="R2195" s="144"/>
      <c r="S2195" s="42" t="s">
        <v>8272</v>
      </c>
      <c r="T2195" s="26" t="s">
        <v>8273</v>
      </c>
      <c r="U2195" s="144"/>
      <c r="V2195" s="65"/>
      <c r="W2195" s="65"/>
      <c r="X2195" s="65"/>
      <c r="Y2195" s="65"/>
      <c r="Z2195" s="144"/>
      <c r="AA2195" s="49" t="s">
        <v>8274</v>
      </c>
      <c r="AB2195" s="144"/>
      <c r="AC2195" s="59" t="str">
        <f t="shared" si="216"/>
        <v>HEALTHSCI</v>
      </c>
      <c r="AD2195" s="79" t="str">
        <f t="shared" si="217"/>
        <v>HEALTHSCI-110</v>
      </c>
      <c r="AE2195" s="79" t="str">
        <f t="shared" si="218"/>
        <v>HEALTHSCI-110-88</v>
      </c>
      <c r="AF2195" s="27" t="s">
        <v>8274</v>
      </c>
      <c r="AG2195" s="21" t="str">
        <f t="shared" si="219"/>
        <v>110</v>
      </c>
      <c r="AH2195" s="144"/>
      <c r="AI2195" s="59" t="str">
        <f t="shared" si="220"/>
        <v>-</v>
      </c>
      <c r="AJ2195" s="21" t="str">
        <f t="shared" si="221"/>
        <v>-</v>
      </c>
      <c r="AK2195" s="144"/>
      <c r="AL2195" s="154"/>
      <c r="AM2195" s="154"/>
      <c r="AN2195" s="154"/>
      <c r="AO2195" s="154"/>
      <c r="AP2195" s="144"/>
    </row>
    <row r="2196" spans="9:42">
      <c r="I2196" s="144"/>
      <c r="J2196" s="154"/>
      <c r="K2196" s="154"/>
      <c r="L2196" s="144"/>
      <c r="M2196" s="144"/>
      <c r="N2196" s="144"/>
      <c r="O2196" s="144"/>
      <c r="P2196" s="144"/>
      <c r="Q2196" s="144"/>
      <c r="R2196" s="144"/>
      <c r="S2196" s="42" t="s">
        <v>8275</v>
      </c>
      <c r="T2196" s="26" t="s">
        <v>8276</v>
      </c>
      <c r="U2196" s="144"/>
      <c r="V2196" s="65"/>
      <c r="W2196" s="65"/>
      <c r="X2196" s="65"/>
      <c r="Y2196" s="65"/>
      <c r="Z2196" s="144"/>
      <c r="AA2196" s="49" t="s">
        <v>8277</v>
      </c>
      <c r="AB2196" s="144"/>
      <c r="AC2196" s="59" t="str">
        <f t="shared" si="216"/>
        <v>HEALTHSCI</v>
      </c>
      <c r="AD2196" s="79" t="str">
        <f t="shared" si="217"/>
        <v>HEALTHSCI-110</v>
      </c>
      <c r="AE2196" s="79" t="str">
        <f t="shared" si="218"/>
        <v>HEALTHSCI-110-89</v>
      </c>
      <c r="AF2196" s="27" t="s">
        <v>8277</v>
      </c>
      <c r="AG2196" s="21" t="str">
        <f t="shared" si="219"/>
        <v>110</v>
      </c>
      <c r="AH2196" s="144"/>
      <c r="AI2196" s="59" t="str">
        <f t="shared" si="220"/>
        <v>-</v>
      </c>
      <c r="AJ2196" s="21" t="str">
        <f t="shared" si="221"/>
        <v>-</v>
      </c>
      <c r="AK2196" s="144"/>
      <c r="AL2196" s="154"/>
      <c r="AM2196" s="154"/>
      <c r="AN2196" s="154"/>
      <c r="AO2196" s="154"/>
      <c r="AP2196" s="144"/>
    </row>
    <row r="2197" spans="9:42">
      <c r="I2197" s="144"/>
      <c r="J2197" s="154"/>
      <c r="K2197" s="154"/>
      <c r="L2197" s="144"/>
      <c r="M2197" s="144"/>
      <c r="N2197" s="144"/>
      <c r="O2197" s="144"/>
      <c r="P2197" s="144"/>
      <c r="Q2197" s="144"/>
      <c r="R2197" s="144"/>
      <c r="S2197" s="42" t="s">
        <v>8278</v>
      </c>
      <c r="T2197" s="26" t="s">
        <v>8279</v>
      </c>
      <c r="U2197" s="144"/>
      <c r="V2197" s="65"/>
      <c r="W2197" s="65"/>
      <c r="X2197" s="65"/>
      <c r="Y2197" s="65"/>
      <c r="Z2197" s="144"/>
      <c r="AA2197" s="49" t="s">
        <v>8280</v>
      </c>
      <c r="AB2197" s="144"/>
      <c r="AC2197" s="59" t="str">
        <f t="shared" si="216"/>
        <v>HEALTHSCI</v>
      </c>
      <c r="AD2197" s="79" t="str">
        <f t="shared" si="217"/>
        <v>HEALTHSCI-110</v>
      </c>
      <c r="AE2197" s="79" t="str">
        <f t="shared" si="218"/>
        <v>HEALTHSCI-110-90</v>
      </c>
      <c r="AF2197" s="27" t="s">
        <v>8280</v>
      </c>
      <c r="AG2197" s="21" t="str">
        <f t="shared" si="219"/>
        <v>110</v>
      </c>
      <c r="AH2197" s="144"/>
      <c r="AI2197" s="59" t="str">
        <f t="shared" si="220"/>
        <v>-</v>
      </c>
      <c r="AJ2197" s="21" t="str">
        <f t="shared" si="221"/>
        <v>-</v>
      </c>
      <c r="AK2197" s="144"/>
      <c r="AL2197" s="154"/>
      <c r="AM2197" s="154"/>
      <c r="AN2197" s="154"/>
      <c r="AO2197" s="154"/>
      <c r="AP2197" s="144"/>
    </row>
    <row r="2198" spans="9:42">
      <c r="I2198" s="144"/>
      <c r="J2198" s="154"/>
      <c r="K2198" s="154"/>
      <c r="L2198" s="144"/>
      <c r="M2198" s="144"/>
      <c r="N2198" s="144"/>
      <c r="O2198" s="144"/>
      <c r="P2198" s="144"/>
      <c r="Q2198" s="144"/>
      <c r="R2198" s="144"/>
      <c r="S2198" s="42" t="s">
        <v>8281</v>
      </c>
      <c r="T2198" s="26" t="s">
        <v>8282</v>
      </c>
      <c r="U2198" s="144"/>
      <c r="V2198" s="65"/>
      <c r="W2198" s="65"/>
      <c r="X2198" s="65"/>
      <c r="Y2198" s="65"/>
      <c r="Z2198" s="144"/>
      <c r="AA2198" s="49" t="s">
        <v>8283</v>
      </c>
      <c r="AB2198" s="144"/>
      <c r="AC2198" s="59" t="str">
        <f t="shared" si="216"/>
        <v>HEALTHSCI</v>
      </c>
      <c r="AD2198" s="79" t="str">
        <f t="shared" si="217"/>
        <v>HEALTHSCI-110</v>
      </c>
      <c r="AE2198" s="79" t="str">
        <f t="shared" si="218"/>
        <v>HEALTHSCI-110-91</v>
      </c>
      <c r="AF2198" s="27" t="s">
        <v>8283</v>
      </c>
      <c r="AG2198" s="21" t="str">
        <f t="shared" si="219"/>
        <v>110</v>
      </c>
      <c r="AH2198" s="144"/>
      <c r="AI2198" s="59" t="str">
        <f t="shared" si="220"/>
        <v>-</v>
      </c>
      <c r="AJ2198" s="21" t="str">
        <f t="shared" si="221"/>
        <v>-</v>
      </c>
      <c r="AK2198" s="144"/>
      <c r="AL2198" s="154"/>
      <c r="AM2198" s="154"/>
      <c r="AN2198" s="154"/>
      <c r="AO2198" s="154"/>
      <c r="AP2198" s="144"/>
    </row>
    <row r="2199" spans="9:42">
      <c r="I2199" s="144"/>
      <c r="J2199" s="154"/>
      <c r="K2199" s="154"/>
      <c r="L2199" s="144"/>
      <c r="M2199" s="144"/>
      <c r="N2199" s="144"/>
      <c r="O2199" s="144"/>
      <c r="P2199" s="144"/>
      <c r="Q2199" s="144"/>
      <c r="R2199" s="144"/>
      <c r="S2199" s="42" t="s">
        <v>8284</v>
      </c>
      <c r="T2199" s="26" t="s">
        <v>8285</v>
      </c>
      <c r="U2199" s="144"/>
      <c r="V2199" s="65"/>
      <c r="W2199" s="65"/>
      <c r="X2199" s="65"/>
      <c r="Y2199" s="65"/>
      <c r="Z2199" s="144"/>
      <c r="AA2199" s="49" t="s">
        <v>8286</v>
      </c>
      <c r="AB2199" s="144"/>
      <c r="AC2199" s="59" t="str">
        <f t="shared" si="216"/>
        <v>HEALTHSCI</v>
      </c>
      <c r="AD2199" s="79" t="str">
        <f t="shared" si="217"/>
        <v>HEALTHSCI-110</v>
      </c>
      <c r="AE2199" s="79" t="str">
        <f t="shared" si="218"/>
        <v>HEALTHSCI-110-92</v>
      </c>
      <c r="AF2199" s="27" t="s">
        <v>8286</v>
      </c>
      <c r="AG2199" s="21" t="str">
        <f t="shared" si="219"/>
        <v>110</v>
      </c>
      <c r="AH2199" s="144"/>
      <c r="AI2199" s="59" t="str">
        <f t="shared" si="220"/>
        <v>-</v>
      </c>
      <c r="AJ2199" s="21" t="str">
        <f t="shared" si="221"/>
        <v>-</v>
      </c>
      <c r="AK2199" s="144"/>
      <c r="AL2199" s="154"/>
      <c r="AM2199" s="154"/>
      <c r="AN2199" s="154"/>
      <c r="AO2199" s="154"/>
      <c r="AP2199" s="144"/>
    </row>
    <row r="2200" spans="9:42">
      <c r="I2200" s="144"/>
      <c r="J2200" s="154"/>
      <c r="K2200" s="154"/>
      <c r="L2200" s="144"/>
      <c r="M2200" s="144"/>
      <c r="N2200" s="144"/>
      <c r="O2200" s="144"/>
      <c r="P2200" s="144"/>
      <c r="Q2200" s="144"/>
      <c r="R2200" s="144"/>
      <c r="S2200" s="42" t="s">
        <v>8287</v>
      </c>
      <c r="T2200" s="26" t="s">
        <v>8288</v>
      </c>
      <c r="U2200" s="144"/>
      <c r="V2200" s="65"/>
      <c r="W2200" s="65"/>
      <c r="X2200" s="65"/>
      <c r="Y2200" s="65"/>
      <c r="Z2200" s="144"/>
      <c r="AA2200" s="49" t="s">
        <v>8289</v>
      </c>
      <c r="AB2200" s="144"/>
      <c r="AC2200" s="59" t="str">
        <f t="shared" si="216"/>
        <v>HEALTHSCI</v>
      </c>
      <c r="AD2200" s="79" t="str">
        <f t="shared" si="217"/>
        <v>HEALTHSCI-110</v>
      </c>
      <c r="AE2200" s="79" t="str">
        <f t="shared" si="218"/>
        <v>HEALTHSCI-110-93</v>
      </c>
      <c r="AF2200" s="27" t="s">
        <v>8289</v>
      </c>
      <c r="AG2200" s="21" t="str">
        <f t="shared" si="219"/>
        <v>110</v>
      </c>
      <c r="AH2200" s="144"/>
      <c r="AI2200" s="59" t="str">
        <f t="shared" si="220"/>
        <v>-</v>
      </c>
      <c r="AJ2200" s="21" t="str">
        <f t="shared" si="221"/>
        <v>-</v>
      </c>
      <c r="AK2200" s="144"/>
      <c r="AL2200" s="154"/>
      <c r="AM2200" s="154"/>
      <c r="AN2200" s="154"/>
      <c r="AO2200" s="154"/>
      <c r="AP2200" s="144"/>
    </row>
    <row r="2201" spans="9:42">
      <c r="I2201" s="144"/>
      <c r="J2201" s="154"/>
      <c r="K2201" s="154"/>
      <c r="L2201" s="144"/>
      <c r="M2201" s="144"/>
      <c r="N2201" s="144"/>
      <c r="O2201" s="144"/>
      <c r="P2201" s="144"/>
      <c r="Q2201" s="144"/>
      <c r="R2201" s="144"/>
      <c r="S2201" s="42" t="s">
        <v>8290</v>
      </c>
      <c r="T2201" s="26" t="s">
        <v>8291</v>
      </c>
      <c r="U2201" s="144"/>
      <c r="V2201" s="65"/>
      <c r="W2201" s="65"/>
      <c r="X2201" s="65"/>
      <c r="Y2201" s="65"/>
      <c r="Z2201" s="144"/>
      <c r="AA2201" s="49" t="s">
        <v>8292</v>
      </c>
      <c r="AB2201" s="144"/>
      <c r="AC2201" s="59" t="str">
        <f t="shared" si="216"/>
        <v>HEALTHSCI</v>
      </c>
      <c r="AD2201" s="79" t="str">
        <f t="shared" si="217"/>
        <v>HEALTHSCI-110</v>
      </c>
      <c r="AE2201" s="79" t="str">
        <f t="shared" si="218"/>
        <v>HEALTHSCI-110-94</v>
      </c>
      <c r="AF2201" s="27" t="s">
        <v>8292</v>
      </c>
      <c r="AG2201" s="21" t="str">
        <f t="shared" si="219"/>
        <v>110</v>
      </c>
      <c r="AH2201" s="144"/>
      <c r="AI2201" s="59" t="str">
        <f t="shared" si="220"/>
        <v>-</v>
      </c>
      <c r="AJ2201" s="21" t="str">
        <f t="shared" si="221"/>
        <v>-</v>
      </c>
      <c r="AK2201" s="144"/>
      <c r="AL2201" s="154"/>
      <c r="AM2201" s="154"/>
      <c r="AN2201" s="154"/>
      <c r="AO2201" s="154"/>
      <c r="AP2201" s="144"/>
    </row>
    <row r="2202" spans="9:42">
      <c r="I2202" s="144"/>
      <c r="J2202" s="154"/>
      <c r="K2202" s="154"/>
      <c r="L2202" s="144"/>
      <c r="M2202" s="144"/>
      <c r="N2202" s="144"/>
      <c r="O2202" s="144"/>
      <c r="P2202" s="144"/>
      <c r="Q2202" s="144"/>
      <c r="R2202" s="144"/>
      <c r="S2202" s="42" t="s">
        <v>8293</v>
      </c>
      <c r="T2202" s="26" t="s">
        <v>8294</v>
      </c>
      <c r="U2202" s="144"/>
      <c r="V2202" s="65"/>
      <c r="W2202" s="65"/>
      <c r="X2202" s="65"/>
      <c r="Y2202" s="65"/>
      <c r="Z2202" s="144"/>
      <c r="AA2202" s="49" t="s">
        <v>8295</v>
      </c>
      <c r="AB2202" s="144"/>
      <c r="AC2202" s="59" t="str">
        <f t="shared" si="216"/>
        <v>HEALTHSCI</v>
      </c>
      <c r="AD2202" s="79" t="str">
        <f t="shared" si="217"/>
        <v>HEALTHSCI-110</v>
      </c>
      <c r="AE2202" s="79" t="str">
        <f t="shared" si="218"/>
        <v>HEALTHSCI-110-95</v>
      </c>
      <c r="AF2202" s="27" t="s">
        <v>8295</v>
      </c>
      <c r="AG2202" s="21" t="str">
        <f t="shared" si="219"/>
        <v>110</v>
      </c>
      <c r="AH2202" s="144"/>
      <c r="AI2202" s="59" t="str">
        <f t="shared" si="220"/>
        <v>-</v>
      </c>
      <c r="AJ2202" s="21" t="str">
        <f t="shared" si="221"/>
        <v>-</v>
      </c>
      <c r="AK2202" s="144"/>
      <c r="AL2202" s="154"/>
      <c r="AM2202" s="154"/>
      <c r="AN2202" s="154"/>
      <c r="AO2202" s="154"/>
      <c r="AP2202" s="144"/>
    </row>
    <row r="2203" spans="9:42">
      <c r="I2203" s="144"/>
      <c r="J2203" s="154"/>
      <c r="K2203" s="154"/>
      <c r="L2203" s="144"/>
      <c r="M2203" s="144"/>
      <c r="N2203" s="144"/>
      <c r="O2203" s="144"/>
      <c r="P2203" s="144"/>
      <c r="Q2203" s="144"/>
      <c r="R2203" s="144"/>
      <c r="S2203" s="42" t="s">
        <v>8296</v>
      </c>
      <c r="T2203" s="26" t="s">
        <v>8297</v>
      </c>
      <c r="U2203" s="144"/>
      <c r="V2203" s="65"/>
      <c r="W2203" s="65"/>
      <c r="X2203" s="65"/>
      <c r="Y2203" s="65"/>
      <c r="Z2203" s="144"/>
      <c r="AA2203" s="49" t="s">
        <v>8298</v>
      </c>
      <c r="AB2203" s="144"/>
      <c r="AC2203" s="59" t="str">
        <f t="shared" si="216"/>
        <v>HEALTHSCI</v>
      </c>
      <c r="AD2203" s="79" t="str">
        <f t="shared" si="217"/>
        <v>HEALTHSCI-110</v>
      </c>
      <c r="AE2203" s="79" t="str">
        <f t="shared" si="218"/>
        <v>HEALTHSCI-110-96</v>
      </c>
      <c r="AF2203" s="27" t="s">
        <v>8298</v>
      </c>
      <c r="AG2203" s="21" t="str">
        <f t="shared" si="219"/>
        <v>110</v>
      </c>
      <c r="AH2203" s="144"/>
      <c r="AI2203" s="59" t="str">
        <f t="shared" si="220"/>
        <v>-</v>
      </c>
      <c r="AJ2203" s="21" t="str">
        <f t="shared" si="221"/>
        <v>-</v>
      </c>
      <c r="AK2203" s="144"/>
      <c r="AL2203" s="154"/>
      <c r="AM2203" s="154"/>
      <c r="AN2203" s="154"/>
      <c r="AO2203" s="154"/>
      <c r="AP2203" s="144"/>
    </row>
    <row r="2204" spans="9:42">
      <c r="I2204" s="144"/>
      <c r="J2204" s="154"/>
      <c r="K2204" s="154"/>
      <c r="L2204" s="144"/>
      <c r="M2204" s="144"/>
      <c r="N2204" s="144"/>
      <c r="O2204" s="144"/>
      <c r="P2204" s="144"/>
      <c r="Q2204" s="144"/>
      <c r="R2204" s="144"/>
      <c r="S2204" s="42" t="s">
        <v>8299</v>
      </c>
      <c r="T2204" s="26" t="s">
        <v>8300</v>
      </c>
      <c r="U2204" s="144"/>
      <c r="V2204" s="65"/>
      <c r="W2204" s="65"/>
      <c r="X2204" s="65"/>
      <c r="Y2204" s="65"/>
      <c r="Z2204" s="144"/>
      <c r="AA2204" s="49" t="s">
        <v>8301</v>
      </c>
      <c r="AB2204" s="144"/>
      <c r="AC2204" s="59" t="str">
        <f t="shared" si="216"/>
        <v>HEALTHSCI</v>
      </c>
      <c r="AD2204" s="79" t="str">
        <f t="shared" si="217"/>
        <v>HEALTHSCI-110</v>
      </c>
      <c r="AE2204" s="79" t="str">
        <f t="shared" si="218"/>
        <v>HEALTHSCI-110-97</v>
      </c>
      <c r="AF2204" s="27" t="s">
        <v>8301</v>
      </c>
      <c r="AG2204" s="21" t="str">
        <f t="shared" si="219"/>
        <v>110</v>
      </c>
      <c r="AH2204" s="144"/>
      <c r="AI2204" s="59" t="str">
        <f t="shared" si="220"/>
        <v>-</v>
      </c>
      <c r="AJ2204" s="21" t="str">
        <f t="shared" si="221"/>
        <v>-</v>
      </c>
      <c r="AK2204" s="144"/>
      <c r="AL2204" s="154"/>
      <c r="AM2204" s="154"/>
      <c r="AN2204" s="154"/>
      <c r="AO2204" s="154"/>
      <c r="AP2204" s="144"/>
    </row>
    <row r="2205" spans="9:42">
      <c r="I2205" s="144"/>
      <c r="J2205" s="154"/>
      <c r="K2205" s="154"/>
      <c r="L2205" s="144"/>
      <c r="M2205" s="144"/>
      <c r="N2205" s="144"/>
      <c r="O2205" s="144"/>
      <c r="P2205" s="144"/>
      <c r="Q2205" s="144"/>
      <c r="R2205" s="144"/>
      <c r="S2205" s="42" t="s">
        <v>8302</v>
      </c>
      <c r="T2205" s="26" t="s">
        <v>3108</v>
      </c>
      <c r="U2205" s="144"/>
      <c r="V2205" s="65"/>
      <c r="W2205" s="65"/>
      <c r="X2205" s="65"/>
      <c r="Y2205" s="65"/>
      <c r="Z2205" s="144"/>
      <c r="AA2205" s="49" t="s">
        <v>8303</v>
      </c>
      <c r="AB2205" s="144"/>
      <c r="AC2205" s="59" t="str">
        <f t="shared" si="216"/>
        <v>HEALTHSCI</v>
      </c>
      <c r="AD2205" s="79" t="str">
        <f t="shared" si="217"/>
        <v>HEALTHSCI-110</v>
      </c>
      <c r="AE2205" s="79" t="str">
        <f t="shared" si="218"/>
        <v>HEALTHSCI-110-98</v>
      </c>
      <c r="AF2205" s="27" t="s">
        <v>8303</v>
      </c>
      <c r="AG2205" s="21" t="str">
        <f t="shared" si="219"/>
        <v>110</v>
      </c>
      <c r="AH2205" s="144"/>
      <c r="AI2205" s="59" t="str">
        <f t="shared" si="220"/>
        <v>-</v>
      </c>
      <c r="AJ2205" s="21" t="str">
        <f t="shared" si="221"/>
        <v>-</v>
      </c>
      <c r="AK2205" s="144"/>
      <c r="AL2205" s="154"/>
      <c r="AM2205" s="154"/>
      <c r="AN2205" s="154"/>
      <c r="AO2205" s="154"/>
      <c r="AP2205" s="144"/>
    </row>
    <row r="2206" spans="9:42">
      <c r="I2206" s="144"/>
      <c r="J2206" s="154"/>
      <c r="K2206" s="154"/>
      <c r="L2206" s="144"/>
      <c r="M2206" s="144"/>
      <c r="N2206" s="144"/>
      <c r="O2206" s="144"/>
      <c r="P2206" s="144"/>
      <c r="Q2206" s="144"/>
      <c r="R2206" s="144"/>
      <c r="S2206" s="42" t="s">
        <v>8304</v>
      </c>
      <c r="T2206" s="26" t="s">
        <v>8305</v>
      </c>
      <c r="U2206" s="144"/>
      <c r="V2206" s="65"/>
      <c r="W2206" s="65"/>
      <c r="X2206" s="65"/>
      <c r="Y2206" s="65"/>
      <c r="Z2206" s="144"/>
      <c r="AA2206" s="49" t="s">
        <v>8306</v>
      </c>
      <c r="AB2206" s="144"/>
      <c r="AC2206" s="59" t="str">
        <f t="shared" si="216"/>
        <v>HEALTHSCI</v>
      </c>
      <c r="AD2206" s="79" t="str">
        <f t="shared" si="217"/>
        <v>HEALTHSCI-110</v>
      </c>
      <c r="AE2206" s="79" t="str">
        <f t="shared" si="218"/>
        <v>HEALTHSCI-110-99</v>
      </c>
      <c r="AF2206" s="27" t="s">
        <v>8306</v>
      </c>
      <c r="AG2206" s="21" t="str">
        <f t="shared" si="219"/>
        <v>110</v>
      </c>
      <c r="AH2206" s="144"/>
      <c r="AI2206" s="59" t="str">
        <f t="shared" si="220"/>
        <v>-</v>
      </c>
      <c r="AJ2206" s="21" t="str">
        <f t="shared" si="221"/>
        <v>-</v>
      </c>
      <c r="AK2206" s="144"/>
      <c r="AL2206" s="154"/>
      <c r="AM2206" s="154"/>
      <c r="AN2206" s="154"/>
      <c r="AO2206" s="154"/>
      <c r="AP2206" s="144"/>
    </row>
    <row r="2207" spans="9:42">
      <c r="I2207" s="144"/>
      <c r="J2207" s="154"/>
      <c r="K2207" s="154"/>
      <c r="L2207" s="144"/>
      <c r="M2207" s="144"/>
      <c r="N2207" s="144"/>
      <c r="O2207" s="144"/>
      <c r="P2207" s="144"/>
      <c r="Q2207" s="144"/>
      <c r="R2207" s="144"/>
      <c r="S2207" s="42" t="s">
        <v>8307</v>
      </c>
      <c r="T2207" s="26" t="s">
        <v>8308</v>
      </c>
      <c r="U2207" s="144"/>
      <c r="V2207" s="65"/>
      <c r="W2207" s="65"/>
      <c r="X2207" s="65"/>
      <c r="Y2207" s="65"/>
      <c r="Z2207" s="144"/>
      <c r="AA2207" s="49" t="s">
        <v>8309</v>
      </c>
      <c r="AB2207" s="144"/>
      <c r="AC2207" s="59" t="str">
        <f t="shared" si="216"/>
        <v>HEALTHSCI</v>
      </c>
      <c r="AD2207" s="79" t="str">
        <f t="shared" si="217"/>
        <v>HEALTHSCI-110</v>
      </c>
      <c r="AE2207" s="79" t="str">
        <f t="shared" si="218"/>
        <v>HEALTHSCI-110-100</v>
      </c>
      <c r="AF2207" s="27" t="s">
        <v>8309</v>
      </c>
      <c r="AG2207" s="21" t="str">
        <f t="shared" si="219"/>
        <v>110</v>
      </c>
      <c r="AH2207" s="144"/>
      <c r="AI2207" s="59" t="str">
        <f t="shared" si="220"/>
        <v>-</v>
      </c>
      <c r="AJ2207" s="21" t="str">
        <f t="shared" si="221"/>
        <v>-</v>
      </c>
      <c r="AK2207" s="144"/>
      <c r="AL2207" s="154"/>
      <c r="AM2207" s="154"/>
      <c r="AN2207" s="154"/>
      <c r="AO2207" s="154"/>
      <c r="AP2207" s="144"/>
    </row>
    <row r="2208" spans="9:42">
      <c r="I2208" s="144"/>
      <c r="J2208" s="154"/>
      <c r="K2208" s="154"/>
      <c r="L2208" s="144"/>
      <c r="M2208" s="144"/>
      <c r="N2208" s="144"/>
      <c r="O2208" s="144"/>
      <c r="P2208" s="144"/>
      <c r="Q2208" s="144"/>
      <c r="R2208" s="144"/>
      <c r="S2208" s="42" t="s">
        <v>8310</v>
      </c>
      <c r="T2208" s="26" t="s">
        <v>8311</v>
      </c>
      <c r="U2208" s="144"/>
      <c r="V2208" s="65"/>
      <c r="W2208" s="65"/>
      <c r="X2208" s="65"/>
      <c r="Y2208" s="65"/>
      <c r="Z2208" s="144"/>
      <c r="AA2208" s="49" t="s">
        <v>8312</v>
      </c>
      <c r="AB2208" s="144"/>
      <c r="AC2208" s="59" t="str">
        <f t="shared" si="216"/>
        <v>HEALTHSCI</v>
      </c>
      <c r="AD2208" s="79" t="str">
        <f t="shared" si="217"/>
        <v>HEALTHSCI-110</v>
      </c>
      <c r="AE2208" s="79" t="str">
        <f t="shared" si="218"/>
        <v>HEALTHSCI-110-101</v>
      </c>
      <c r="AF2208" s="27" t="s">
        <v>8312</v>
      </c>
      <c r="AG2208" s="21" t="str">
        <f t="shared" si="219"/>
        <v>110</v>
      </c>
      <c r="AH2208" s="144"/>
      <c r="AI2208" s="59" t="str">
        <f t="shared" si="220"/>
        <v>-</v>
      </c>
      <c r="AJ2208" s="21" t="str">
        <f t="shared" si="221"/>
        <v>-</v>
      </c>
      <c r="AK2208" s="144"/>
      <c r="AL2208" s="154"/>
      <c r="AM2208" s="154"/>
      <c r="AN2208" s="154"/>
      <c r="AO2208" s="154"/>
      <c r="AP2208" s="144"/>
    </row>
    <row r="2209" spans="9:42">
      <c r="I2209" s="144"/>
      <c r="J2209" s="154"/>
      <c r="K2209" s="154"/>
      <c r="L2209" s="144"/>
      <c r="M2209" s="144"/>
      <c r="N2209" s="144"/>
      <c r="O2209" s="144"/>
      <c r="P2209" s="144"/>
      <c r="Q2209" s="144"/>
      <c r="R2209" s="144"/>
      <c r="S2209" s="42" t="s">
        <v>8313</v>
      </c>
      <c r="T2209" s="26" t="s">
        <v>8314</v>
      </c>
      <c r="U2209" s="144"/>
      <c r="V2209" s="65"/>
      <c r="W2209" s="65"/>
      <c r="X2209" s="65"/>
      <c r="Y2209" s="65"/>
      <c r="Z2209" s="144"/>
      <c r="AA2209" s="49" t="s">
        <v>8315</v>
      </c>
      <c r="AB2209" s="144"/>
      <c r="AC2209" s="59" t="str">
        <f t="shared" si="216"/>
        <v>HEALTHSCI</v>
      </c>
      <c r="AD2209" s="79" t="str">
        <f t="shared" si="217"/>
        <v>HEALTHSCI-110</v>
      </c>
      <c r="AE2209" s="79" t="str">
        <f t="shared" si="218"/>
        <v>HEALTHSCI-110-102</v>
      </c>
      <c r="AF2209" s="27" t="s">
        <v>8315</v>
      </c>
      <c r="AG2209" s="21" t="str">
        <f t="shared" si="219"/>
        <v>110</v>
      </c>
      <c r="AH2209" s="144"/>
      <c r="AI2209" s="59" t="str">
        <f t="shared" si="220"/>
        <v>-</v>
      </c>
      <c r="AJ2209" s="21" t="str">
        <f t="shared" si="221"/>
        <v>-</v>
      </c>
      <c r="AK2209" s="144"/>
      <c r="AL2209" s="154"/>
      <c r="AM2209" s="154"/>
      <c r="AN2209" s="154"/>
      <c r="AO2209" s="154"/>
      <c r="AP2209" s="144"/>
    </row>
    <row r="2210" spans="9:42">
      <c r="I2210" s="144"/>
      <c r="J2210" s="154"/>
      <c r="K2210" s="154"/>
      <c r="L2210" s="144"/>
      <c r="M2210" s="144"/>
      <c r="N2210" s="144"/>
      <c r="O2210" s="144"/>
      <c r="P2210" s="144"/>
      <c r="Q2210" s="144"/>
      <c r="R2210" s="144"/>
      <c r="S2210" s="42" t="s">
        <v>8316</v>
      </c>
      <c r="T2210" s="26" t="s">
        <v>8317</v>
      </c>
      <c r="U2210" s="144"/>
      <c r="V2210" s="65"/>
      <c r="W2210" s="65"/>
      <c r="X2210" s="65"/>
      <c r="Y2210" s="65"/>
      <c r="Z2210" s="144"/>
      <c r="AA2210" s="49" t="s">
        <v>8318</v>
      </c>
      <c r="AB2210" s="144"/>
      <c r="AC2210" s="59" t="str">
        <f t="shared" si="216"/>
        <v>NURSING</v>
      </c>
      <c r="AD2210" s="79" t="str">
        <f t="shared" si="217"/>
        <v>NURSING-110</v>
      </c>
      <c r="AE2210" s="79" t="str">
        <f t="shared" si="218"/>
        <v>NURSING-110-1</v>
      </c>
      <c r="AF2210" s="27" t="s">
        <v>8318</v>
      </c>
      <c r="AG2210" s="21" t="str">
        <f t="shared" si="219"/>
        <v>110</v>
      </c>
      <c r="AH2210" s="144"/>
      <c r="AI2210" s="59" t="str">
        <f t="shared" si="220"/>
        <v>-</v>
      </c>
      <c r="AJ2210" s="21" t="str">
        <f t="shared" si="221"/>
        <v>-</v>
      </c>
      <c r="AK2210" s="144"/>
      <c r="AL2210" s="154"/>
      <c r="AM2210" s="154"/>
      <c r="AN2210" s="154"/>
      <c r="AO2210" s="154"/>
      <c r="AP2210" s="144"/>
    </row>
    <row r="2211" spans="9:42">
      <c r="I2211" s="144"/>
      <c r="J2211" s="154"/>
      <c r="K2211" s="154"/>
      <c r="L2211" s="144"/>
      <c r="M2211" s="144"/>
      <c r="N2211" s="144"/>
      <c r="O2211" s="144"/>
      <c r="P2211" s="144"/>
      <c r="Q2211" s="144"/>
      <c r="R2211" s="144"/>
      <c r="S2211" s="42" t="s">
        <v>8319</v>
      </c>
      <c r="T2211" s="26" t="s">
        <v>8320</v>
      </c>
      <c r="U2211" s="144"/>
      <c r="V2211" s="65"/>
      <c r="W2211" s="65"/>
      <c r="X2211" s="65"/>
      <c r="Y2211" s="65"/>
      <c r="Z2211" s="144"/>
      <c r="AA2211" s="49" t="s">
        <v>8321</v>
      </c>
      <c r="AB2211" s="144"/>
      <c r="AC2211" s="59" t="str">
        <f t="shared" si="216"/>
        <v>NURSING</v>
      </c>
      <c r="AD2211" s="79" t="str">
        <f t="shared" si="217"/>
        <v>NURSING-110</v>
      </c>
      <c r="AE2211" s="79" t="str">
        <f t="shared" si="218"/>
        <v>NURSING-110-2</v>
      </c>
      <c r="AF2211" s="27" t="s">
        <v>8321</v>
      </c>
      <c r="AG2211" s="21" t="str">
        <f t="shared" si="219"/>
        <v>110</v>
      </c>
      <c r="AH2211" s="144"/>
      <c r="AI2211" s="59" t="str">
        <f t="shared" si="220"/>
        <v>-</v>
      </c>
      <c r="AJ2211" s="21" t="str">
        <f t="shared" si="221"/>
        <v>-</v>
      </c>
      <c r="AK2211" s="144"/>
      <c r="AL2211" s="154"/>
      <c r="AM2211" s="154"/>
      <c r="AN2211" s="154"/>
      <c r="AO2211" s="154"/>
      <c r="AP2211" s="144"/>
    </row>
    <row r="2212" spans="9:42">
      <c r="I2212" s="144"/>
      <c r="J2212" s="154"/>
      <c r="K2212" s="154"/>
      <c r="L2212" s="144"/>
      <c r="M2212" s="144"/>
      <c r="N2212" s="144"/>
      <c r="O2212" s="144"/>
      <c r="P2212" s="144"/>
      <c r="Q2212" s="144"/>
      <c r="R2212" s="144"/>
      <c r="S2212" s="42" t="s">
        <v>8322</v>
      </c>
      <c r="T2212" s="26" t="s">
        <v>8323</v>
      </c>
      <c r="U2212" s="144"/>
      <c r="V2212" s="65"/>
      <c r="W2212" s="65"/>
      <c r="X2212" s="65"/>
      <c r="Y2212" s="65"/>
      <c r="Z2212" s="144"/>
      <c r="AA2212" s="49" t="s">
        <v>8324</v>
      </c>
      <c r="AB2212" s="144"/>
      <c r="AC2212" s="59" t="str">
        <f t="shared" si="216"/>
        <v>NURSING</v>
      </c>
      <c r="AD2212" s="79" t="str">
        <f t="shared" si="217"/>
        <v>NURSING-110</v>
      </c>
      <c r="AE2212" s="79" t="str">
        <f t="shared" si="218"/>
        <v>NURSING-110-3</v>
      </c>
      <c r="AF2212" s="27" t="s">
        <v>8324</v>
      </c>
      <c r="AG2212" s="21" t="str">
        <f t="shared" si="219"/>
        <v>110</v>
      </c>
      <c r="AH2212" s="144"/>
      <c r="AI2212" s="59" t="str">
        <f t="shared" si="220"/>
        <v>-</v>
      </c>
      <c r="AJ2212" s="21" t="str">
        <f t="shared" si="221"/>
        <v>-</v>
      </c>
      <c r="AK2212" s="144"/>
      <c r="AL2212" s="154"/>
      <c r="AM2212" s="154"/>
      <c r="AN2212" s="154"/>
      <c r="AO2212" s="154"/>
      <c r="AP2212" s="144"/>
    </row>
    <row r="2213" spans="9:42">
      <c r="I2213" s="144"/>
      <c r="J2213" s="154"/>
      <c r="K2213" s="154"/>
      <c r="L2213" s="144"/>
      <c r="M2213" s="144"/>
      <c r="N2213" s="144"/>
      <c r="O2213" s="144"/>
      <c r="P2213" s="144"/>
      <c r="Q2213" s="144"/>
      <c r="R2213" s="144"/>
      <c r="S2213" s="42" t="s">
        <v>8325</v>
      </c>
      <c r="T2213" s="26" t="s">
        <v>8326</v>
      </c>
      <c r="U2213" s="144"/>
      <c r="V2213" s="65"/>
      <c r="W2213" s="65"/>
      <c r="X2213" s="65"/>
      <c r="Y2213" s="65"/>
      <c r="Z2213" s="144"/>
      <c r="AA2213" s="49" t="s">
        <v>8327</v>
      </c>
      <c r="AB2213" s="144"/>
      <c r="AC2213" s="59" t="str">
        <f t="shared" si="216"/>
        <v>NURSING</v>
      </c>
      <c r="AD2213" s="79" t="str">
        <f t="shared" si="217"/>
        <v>NURSING-110</v>
      </c>
      <c r="AE2213" s="79" t="str">
        <f t="shared" si="218"/>
        <v>NURSING-110-4</v>
      </c>
      <c r="AF2213" s="27" t="s">
        <v>8327</v>
      </c>
      <c r="AG2213" s="21" t="str">
        <f t="shared" si="219"/>
        <v>110</v>
      </c>
      <c r="AH2213" s="144"/>
      <c r="AI2213" s="59" t="str">
        <f t="shared" si="220"/>
        <v>-</v>
      </c>
      <c r="AJ2213" s="21" t="str">
        <f t="shared" si="221"/>
        <v>-</v>
      </c>
      <c r="AK2213" s="144"/>
      <c r="AL2213" s="154"/>
      <c r="AM2213" s="154"/>
      <c r="AN2213" s="154"/>
      <c r="AO2213" s="154"/>
      <c r="AP2213" s="144"/>
    </row>
    <row r="2214" spans="9:42">
      <c r="I2214" s="144"/>
      <c r="J2214" s="154"/>
      <c r="K2214" s="154"/>
      <c r="L2214" s="144"/>
      <c r="M2214" s="144"/>
      <c r="N2214" s="144"/>
      <c r="O2214" s="144"/>
      <c r="P2214" s="144"/>
      <c r="Q2214" s="144"/>
      <c r="R2214" s="144"/>
      <c r="S2214" s="42" t="s">
        <v>8328</v>
      </c>
      <c r="T2214" s="26" t="s">
        <v>8329</v>
      </c>
      <c r="U2214" s="144"/>
      <c r="V2214" s="65"/>
      <c r="W2214" s="65"/>
      <c r="X2214" s="65"/>
      <c r="Y2214" s="65"/>
      <c r="Z2214" s="144"/>
      <c r="AA2214" s="49" t="s">
        <v>8330</v>
      </c>
      <c r="AB2214" s="144"/>
      <c r="AC2214" s="59" t="str">
        <f t="shared" si="216"/>
        <v>NURSING</v>
      </c>
      <c r="AD2214" s="79" t="str">
        <f t="shared" si="217"/>
        <v>NURSING-110</v>
      </c>
      <c r="AE2214" s="79" t="str">
        <f t="shared" si="218"/>
        <v>NURSING-110-5</v>
      </c>
      <c r="AF2214" s="27" t="s">
        <v>8330</v>
      </c>
      <c r="AG2214" s="21" t="str">
        <f t="shared" si="219"/>
        <v>110</v>
      </c>
      <c r="AH2214" s="144"/>
      <c r="AI2214" s="59" t="str">
        <f t="shared" si="220"/>
        <v>-</v>
      </c>
      <c r="AJ2214" s="21" t="str">
        <f t="shared" si="221"/>
        <v>-</v>
      </c>
      <c r="AK2214" s="144"/>
      <c r="AL2214" s="154"/>
      <c r="AM2214" s="154"/>
      <c r="AN2214" s="154"/>
      <c r="AO2214" s="154"/>
      <c r="AP2214" s="144"/>
    </row>
    <row r="2215" spans="9:42">
      <c r="I2215" s="144"/>
      <c r="J2215" s="154"/>
      <c r="K2215" s="154"/>
      <c r="L2215" s="144"/>
      <c r="M2215" s="144"/>
      <c r="N2215" s="144"/>
      <c r="O2215" s="144"/>
      <c r="P2215" s="144"/>
      <c r="Q2215" s="144"/>
      <c r="R2215" s="144"/>
      <c r="S2215" s="42" t="s">
        <v>8331</v>
      </c>
      <c r="T2215" s="26" t="s">
        <v>8332</v>
      </c>
      <c r="U2215" s="144"/>
      <c r="V2215" s="65"/>
      <c r="W2215" s="65"/>
      <c r="X2215" s="65"/>
      <c r="Y2215" s="65"/>
      <c r="Z2215" s="144"/>
      <c r="AA2215" s="49" t="s">
        <v>8333</v>
      </c>
      <c r="AB2215" s="144"/>
      <c r="AC2215" s="59" t="str">
        <f t="shared" si="216"/>
        <v>NURSING</v>
      </c>
      <c r="AD2215" s="79" t="str">
        <f t="shared" si="217"/>
        <v>NURSING-110</v>
      </c>
      <c r="AE2215" s="79" t="str">
        <f t="shared" si="218"/>
        <v>NURSING-110-6</v>
      </c>
      <c r="AF2215" s="27" t="s">
        <v>8333</v>
      </c>
      <c r="AG2215" s="21" t="str">
        <f t="shared" si="219"/>
        <v>110</v>
      </c>
      <c r="AH2215" s="144"/>
      <c r="AI2215" s="59" t="str">
        <f t="shared" si="220"/>
        <v>-</v>
      </c>
      <c r="AJ2215" s="21" t="str">
        <f t="shared" si="221"/>
        <v>-</v>
      </c>
      <c r="AK2215" s="144"/>
      <c r="AL2215" s="154"/>
      <c r="AM2215" s="154"/>
      <c r="AN2215" s="154"/>
      <c r="AO2215" s="154"/>
      <c r="AP2215" s="144"/>
    </row>
    <row r="2216" spans="9:42">
      <c r="I2216" s="144"/>
      <c r="J2216" s="154"/>
      <c r="K2216" s="154"/>
      <c r="L2216" s="144"/>
      <c r="M2216" s="144"/>
      <c r="N2216" s="144"/>
      <c r="O2216" s="144"/>
      <c r="P2216" s="144"/>
      <c r="Q2216" s="144"/>
      <c r="R2216" s="144"/>
      <c r="S2216" s="42" t="s">
        <v>8334</v>
      </c>
      <c r="T2216" s="26" t="s">
        <v>8335</v>
      </c>
      <c r="U2216" s="144"/>
      <c r="V2216" s="65"/>
      <c r="W2216" s="65"/>
      <c r="X2216" s="65"/>
      <c r="Y2216" s="65"/>
      <c r="Z2216" s="144"/>
      <c r="AA2216" s="49" t="s">
        <v>8336</v>
      </c>
      <c r="AB2216" s="144"/>
      <c r="AC2216" s="59" t="str">
        <f t="shared" si="216"/>
        <v>NURSING</v>
      </c>
      <c r="AD2216" s="79" t="str">
        <f t="shared" si="217"/>
        <v>NURSING-110</v>
      </c>
      <c r="AE2216" s="79" t="str">
        <f t="shared" si="218"/>
        <v>NURSING-110-7</v>
      </c>
      <c r="AF2216" s="27" t="s">
        <v>8336</v>
      </c>
      <c r="AG2216" s="21" t="str">
        <f t="shared" si="219"/>
        <v>110</v>
      </c>
      <c r="AH2216" s="144"/>
      <c r="AI2216" s="59" t="str">
        <f t="shared" si="220"/>
        <v>-</v>
      </c>
      <c r="AJ2216" s="21" t="str">
        <f t="shared" si="221"/>
        <v>-</v>
      </c>
      <c r="AK2216" s="144"/>
      <c r="AL2216" s="154"/>
      <c r="AM2216" s="154"/>
      <c r="AN2216" s="154"/>
      <c r="AO2216" s="154"/>
      <c r="AP2216" s="144"/>
    </row>
    <row r="2217" spans="9:42">
      <c r="I2217" s="144"/>
      <c r="J2217" s="154"/>
      <c r="K2217" s="154"/>
      <c r="L2217" s="144"/>
      <c r="M2217" s="144"/>
      <c r="N2217" s="144"/>
      <c r="O2217" s="144"/>
      <c r="P2217" s="144"/>
      <c r="Q2217" s="144"/>
      <c r="R2217" s="144"/>
      <c r="S2217" s="42" t="s">
        <v>8337</v>
      </c>
      <c r="T2217" s="26" t="s">
        <v>8338</v>
      </c>
      <c r="U2217" s="144"/>
      <c r="V2217" s="65"/>
      <c r="W2217" s="65"/>
      <c r="X2217" s="65"/>
      <c r="Y2217" s="65"/>
      <c r="Z2217" s="144"/>
      <c r="AA2217" s="49" t="s">
        <v>8339</v>
      </c>
      <c r="AB2217" s="144"/>
      <c r="AC2217" s="59" t="str">
        <f t="shared" si="216"/>
        <v>NURSING</v>
      </c>
      <c r="AD2217" s="79" t="str">
        <f t="shared" si="217"/>
        <v>NURSING-110</v>
      </c>
      <c r="AE2217" s="79" t="str">
        <f t="shared" si="218"/>
        <v>NURSING-110-8</v>
      </c>
      <c r="AF2217" s="27" t="s">
        <v>8339</v>
      </c>
      <c r="AG2217" s="21" t="str">
        <f t="shared" si="219"/>
        <v>110</v>
      </c>
      <c r="AH2217" s="144"/>
      <c r="AI2217" s="59" t="str">
        <f t="shared" si="220"/>
        <v>-</v>
      </c>
      <c r="AJ2217" s="21" t="str">
        <f t="shared" si="221"/>
        <v>-</v>
      </c>
      <c r="AK2217" s="144"/>
      <c r="AL2217" s="154"/>
      <c r="AM2217" s="154"/>
      <c r="AN2217" s="154"/>
      <c r="AO2217" s="154"/>
      <c r="AP2217" s="144"/>
    </row>
    <row r="2218" spans="9:42">
      <c r="I2218" s="144"/>
      <c r="J2218" s="154"/>
      <c r="K2218" s="154"/>
      <c r="L2218" s="144"/>
      <c r="M2218" s="144"/>
      <c r="N2218" s="144"/>
      <c r="O2218" s="144"/>
      <c r="P2218" s="144"/>
      <c r="Q2218" s="144"/>
      <c r="R2218" s="144"/>
      <c r="S2218" s="42" t="s">
        <v>8340</v>
      </c>
      <c r="T2218" s="26" t="s">
        <v>8341</v>
      </c>
      <c r="U2218" s="144"/>
      <c r="V2218" s="65"/>
      <c r="W2218" s="65"/>
      <c r="X2218" s="65"/>
      <c r="Y2218" s="65"/>
      <c r="Z2218" s="144"/>
      <c r="AA2218" s="49" t="s">
        <v>8342</v>
      </c>
      <c r="AB2218" s="144"/>
      <c r="AC2218" s="59" t="str">
        <f t="shared" si="216"/>
        <v>NURSING</v>
      </c>
      <c r="AD2218" s="79" t="str">
        <f t="shared" si="217"/>
        <v>NURSING-110</v>
      </c>
      <c r="AE2218" s="79" t="str">
        <f t="shared" si="218"/>
        <v>NURSING-110-9</v>
      </c>
      <c r="AF2218" s="27" t="s">
        <v>8342</v>
      </c>
      <c r="AG2218" s="21" t="str">
        <f t="shared" si="219"/>
        <v>110</v>
      </c>
      <c r="AH2218" s="144"/>
      <c r="AI2218" s="59" t="str">
        <f t="shared" si="220"/>
        <v>-</v>
      </c>
      <c r="AJ2218" s="21" t="str">
        <f t="shared" si="221"/>
        <v>-</v>
      </c>
      <c r="AK2218" s="144"/>
      <c r="AL2218" s="154"/>
      <c r="AM2218" s="154"/>
      <c r="AN2218" s="154"/>
      <c r="AO2218" s="154"/>
      <c r="AP2218" s="144"/>
    </row>
    <row r="2219" spans="9:42">
      <c r="I2219" s="144"/>
      <c r="J2219" s="154"/>
      <c r="K2219" s="154"/>
      <c r="L2219" s="144"/>
      <c r="M2219" s="144"/>
      <c r="N2219" s="144"/>
      <c r="O2219" s="144"/>
      <c r="P2219" s="144"/>
      <c r="Q2219" s="144"/>
      <c r="R2219" s="144"/>
      <c r="S2219" s="42" t="s">
        <v>8343</v>
      </c>
      <c r="T2219" s="26" t="s">
        <v>8344</v>
      </c>
      <c r="U2219" s="144"/>
      <c r="V2219" s="65"/>
      <c r="W2219" s="65"/>
      <c r="X2219" s="65"/>
      <c r="Y2219" s="65"/>
      <c r="Z2219" s="144"/>
      <c r="AA2219" s="49" t="s">
        <v>8345</v>
      </c>
      <c r="AB2219" s="144"/>
      <c r="AC2219" s="59" t="str">
        <f t="shared" si="216"/>
        <v>NURSING</v>
      </c>
      <c r="AD2219" s="79" t="str">
        <f t="shared" si="217"/>
        <v>NURSING-110</v>
      </c>
      <c r="AE2219" s="79" t="str">
        <f t="shared" si="218"/>
        <v>NURSING-110-10</v>
      </c>
      <c r="AF2219" s="27" t="s">
        <v>8345</v>
      </c>
      <c r="AG2219" s="21" t="str">
        <f t="shared" si="219"/>
        <v>110</v>
      </c>
      <c r="AH2219" s="144"/>
      <c r="AI2219" s="59" t="str">
        <f t="shared" si="220"/>
        <v>-</v>
      </c>
      <c r="AJ2219" s="21" t="str">
        <f t="shared" si="221"/>
        <v>-</v>
      </c>
      <c r="AK2219" s="144"/>
      <c r="AL2219" s="154"/>
      <c r="AM2219" s="154"/>
      <c r="AN2219" s="154"/>
      <c r="AO2219" s="154"/>
      <c r="AP2219" s="144"/>
    </row>
    <row r="2220" spans="9:42">
      <c r="I2220" s="144"/>
      <c r="J2220" s="154"/>
      <c r="K2220" s="154"/>
      <c r="L2220" s="144"/>
      <c r="M2220" s="144"/>
      <c r="N2220" s="144"/>
      <c r="O2220" s="144"/>
      <c r="P2220" s="144"/>
      <c r="Q2220" s="144"/>
      <c r="R2220" s="144"/>
      <c r="S2220" s="42" t="s">
        <v>8346</v>
      </c>
      <c r="T2220" s="26" t="s">
        <v>8347</v>
      </c>
      <c r="U2220" s="144"/>
      <c r="V2220" s="65"/>
      <c r="W2220" s="65"/>
      <c r="X2220" s="65"/>
      <c r="Y2220" s="65"/>
      <c r="Z2220" s="144"/>
      <c r="AA2220" s="49" t="s">
        <v>8348</v>
      </c>
      <c r="AB2220" s="144"/>
      <c r="AC2220" s="59" t="str">
        <f t="shared" si="216"/>
        <v>NURSING</v>
      </c>
      <c r="AD2220" s="79" t="str">
        <f t="shared" si="217"/>
        <v>NURSING-110</v>
      </c>
      <c r="AE2220" s="79" t="str">
        <f t="shared" si="218"/>
        <v>NURSING-110-11</v>
      </c>
      <c r="AF2220" s="27" t="s">
        <v>8348</v>
      </c>
      <c r="AG2220" s="21" t="str">
        <f t="shared" si="219"/>
        <v>110</v>
      </c>
      <c r="AH2220" s="144"/>
      <c r="AI2220" s="59" t="str">
        <f t="shared" si="220"/>
        <v>-</v>
      </c>
      <c r="AJ2220" s="21" t="str">
        <f t="shared" si="221"/>
        <v>-</v>
      </c>
      <c r="AK2220" s="144"/>
      <c r="AL2220" s="154"/>
      <c r="AM2220" s="154"/>
      <c r="AN2220" s="154"/>
      <c r="AO2220" s="154"/>
      <c r="AP2220" s="144"/>
    </row>
    <row r="2221" spans="9:42">
      <c r="I2221" s="144"/>
      <c r="J2221" s="154"/>
      <c r="K2221" s="154"/>
      <c r="L2221" s="144"/>
      <c r="M2221" s="144"/>
      <c r="N2221" s="144"/>
      <c r="O2221" s="144"/>
      <c r="P2221" s="144"/>
      <c r="Q2221" s="144"/>
      <c r="R2221" s="144"/>
      <c r="S2221" s="42" t="s">
        <v>8349</v>
      </c>
      <c r="T2221" s="26" t="s">
        <v>8350</v>
      </c>
      <c r="U2221" s="144"/>
      <c r="V2221" s="65"/>
      <c r="W2221" s="65"/>
      <c r="X2221" s="65"/>
      <c r="Y2221" s="65"/>
      <c r="Z2221" s="144"/>
      <c r="AA2221" s="49" t="s">
        <v>8351</v>
      </c>
      <c r="AB2221" s="144"/>
      <c r="AC2221" s="59" t="str">
        <f t="shared" si="216"/>
        <v>NURSING</v>
      </c>
      <c r="AD2221" s="79" t="str">
        <f t="shared" si="217"/>
        <v>NURSING-110</v>
      </c>
      <c r="AE2221" s="79" t="str">
        <f t="shared" si="218"/>
        <v>NURSING-110-12</v>
      </c>
      <c r="AF2221" s="27" t="s">
        <v>8351</v>
      </c>
      <c r="AG2221" s="21" t="str">
        <f t="shared" si="219"/>
        <v>110</v>
      </c>
      <c r="AH2221" s="144"/>
      <c r="AI2221" s="59" t="str">
        <f t="shared" si="220"/>
        <v>-</v>
      </c>
      <c r="AJ2221" s="21" t="str">
        <f t="shared" si="221"/>
        <v>-</v>
      </c>
      <c r="AK2221" s="144"/>
      <c r="AL2221" s="154"/>
      <c r="AM2221" s="154"/>
      <c r="AN2221" s="154"/>
      <c r="AO2221" s="154"/>
      <c r="AP2221" s="144"/>
    </row>
    <row r="2222" spans="9:42">
      <c r="I2222" s="144"/>
      <c r="J2222" s="154"/>
      <c r="K2222" s="154"/>
      <c r="L2222" s="144"/>
      <c r="M2222" s="144"/>
      <c r="N2222" s="144"/>
      <c r="O2222" s="144"/>
      <c r="P2222" s="144"/>
      <c r="Q2222" s="144"/>
      <c r="R2222" s="144"/>
      <c r="S2222" s="42" t="s">
        <v>8352</v>
      </c>
      <c r="T2222" s="26" t="s">
        <v>8353</v>
      </c>
      <c r="U2222" s="144"/>
      <c r="V2222" s="65"/>
      <c r="W2222" s="65"/>
      <c r="X2222" s="65"/>
      <c r="Y2222" s="65"/>
      <c r="Z2222" s="144"/>
      <c r="AA2222" s="49" t="s">
        <v>8354</v>
      </c>
      <c r="AB2222" s="144"/>
      <c r="AC2222" s="59" t="str">
        <f t="shared" si="216"/>
        <v>NURSING</v>
      </c>
      <c r="AD2222" s="79" t="str">
        <f t="shared" si="217"/>
        <v>NURSING-110</v>
      </c>
      <c r="AE2222" s="79" t="str">
        <f t="shared" si="218"/>
        <v>NURSING-110-13</v>
      </c>
      <c r="AF2222" s="27" t="s">
        <v>8354</v>
      </c>
      <c r="AG2222" s="21" t="str">
        <f t="shared" si="219"/>
        <v>110</v>
      </c>
      <c r="AH2222" s="144"/>
      <c r="AI2222" s="59" t="str">
        <f t="shared" si="220"/>
        <v>-</v>
      </c>
      <c r="AJ2222" s="21" t="str">
        <f t="shared" si="221"/>
        <v>-</v>
      </c>
      <c r="AK2222" s="144"/>
      <c r="AL2222" s="154"/>
      <c r="AM2222" s="154"/>
      <c r="AN2222" s="154"/>
      <c r="AO2222" s="154"/>
      <c r="AP2222" s="144"/>
    </row>
    <row r="2223" spans="9:42">
      <c r="I2223" s="144"/>
      <c r="J2223" s="154"/>
      <c r="K2223" s="154"/>
      <c r="L2223" s="144"/>
      <c r="M2223" s="144"/>
      <c r="N2223" s="144"/>
      <c r="O2223" s="144"/>
      <c r="P2223" s="144"/>
      <c r="Q2223" s="144"/>
      <c r="R2223" s="144"/>
      <c r="S2223" s="42" t="s">
        <v>8355</v>
      </c>
      <c r="T2223" s="26" t="s">
        <v>8356</v>
      </c>
      <c r="U2223" s="144"/>
      <c r="V2223" s="65"/>
      <c r="W2223" s="65"/>
      <c r="X2223" s="65"/>
      <c r="Y2223" s="65"/>
      <c r="Z2223" s="144"/>
      <c r="AA2223" s="49" t="s">
        <v>8357</v>
      </c>
      <c r="AB2223" s="144"/>
      <c r="AC2223" s="59" t="str">
        <f t="shared" si="216"/>
        <v>NURSING</v>
      </c>
      <c r="AD2223" s="79" t="str">
        <f t="shared" si="217"/>
        <v>NURSING-110</v>
      </c>
      <c r="AE2223" s="79" t="str">
        <f t="shared" si="218"/>
        <v>NURSING-110-14</v>
      </c>
      <c r="AF2223" s="27" t="s">
        <v>8357</v>
      </c>
      <c r="AG2223" s="21" t="str">
        <f t="shared" si="219"/>
        <v>110</v>
      </c>
      <c r="AH2223" s="144"/>
      <c r="AI2223" s="59" t="str">
        <f t="shared" si="220"/>
        <v>-</v>
      </c>
      <c r="AJ2223" s="21" t="str">
        <f t="shared" si="221"/>
        <v>-</v>
      </c>
      <c r="AK2223" s="144"/>
      <c r="AL2223" s="154"/>
      <c r="AM2223" s="154"/>
      <c r="AN2223" s="154"/>
      <c r="AO2223" s="154"/>
      <c r="AP2223" s="144"/>
    </row>
    <row r="2224" spans="9:42">
      <c r="I2224" s="144"/>
      <c r="J2224" s="154"/>
      <c r="K2224" s="154"/>
      <c r="L2224" s="144"/>
      <c r="M2224" s="144"/>
      <c r="N2224" s="144"/>
      <c r="O2224" s="144"/>
      <c r="P2224" s="144"/>
      <c r="Q2224" s="144"/>
      <c r="R2224" s="144"/>
      <c r="S2224" s="42" t="s">
        <v>8358</v>
      </c>
      <c r="T2224" s="26" t="s">
        <v>8359</v>
      </c>
      <c r="U2224" s="144"/>
      <c r="V2224" s="65"/>
      <c r="W2224" s="65"/>
      <c r="X2224" s="65"/>
      <c r="Y2224" s="65"/>
      <c r="Z2224" s="144"/>
      <c r="AA2224" s="49" t="s">
        <v>8360</v>
      </c>
      <c r="AB2224" s="144"/>
      <c r="AC2224" s="59" t="str">
        <f t="shared" si="216"/>
        <v>NURSING</v>
      </c>
      <c r="AD2224" s="79" t="str">
        <f t="shared" si="217"/>
        <v>NURSING-110</v>
      </c>
      <c r="AE2224" s="79" t="str">
        <f t="shared" si="218"/>
        <v>NURSING-110-15</v>
      </c>
      <c r="AF2224" s="27" t="s">
        <v>8360</v>
      </c>
      <c r="AG2224" s="21" t="str">
        <f t="shared" si="219"/>
        <v>110</v>
      </c>
      <c r="AH2224" s="144"/>
      <c r="AI2224" s="59" t="str">
        <f t="shared" si="220"/>
        <v>-</v>
      </c>
      <c r="AJ2224" s="21" t="str">
        <f t="shared" si="221"/>
        <v>-</v>
      </c>
      <c r="AK2224" s="144"/>
      <c r="AL2224" s="154"/>
      <c r="AM2224" s="154"/>
      <c r="AN2224" s="154"/>
      <c r="AO2224" s="154"/>
      <c r="AP2224" s="144"/>
    </row>
    <row r="2225" spans="9:42">
      <c r="I2225" s="144"/>
      <c r="J2225" s="154"/>
      <c r="K2225" s="154"/>
      <c r="L2225" s="144"/>
      <c r="M2225" s="144"/>
      <c r="N2225" s="144"/>
      <c r="O2225" s="144"/>
      <c r="P2225" s="144"/>
      <c r="Q2225" s="144"/>
      <c r="R2225" s="144"/>
      <c r="S2225" s="42" t="s">
        <v>8361</v>
      </c>
      <c r="T2225" s="26" t="s">
        <v>8362</v>
      </c>
      <c r="U2225" s="144"/>
      <c r="V2225" s="65"/>
      <c r="W2225" s="65"/>
      <c r="X2225" s="65"/>
      <c r="Y2225" s="65"/>
      <c r="Z2225" s="144"/>
      <c r="AA2225" s="49" t="s">
        <v>8363</v>
      </c>
      <c r="AB2225" s="144"/>
      <c r="AC2225" s="59" t="str">
        <f t="shared" si="216"/>
        <v>NURSING</v>
      </c>
      <c r="AD2225" s="79" t="str">
        <f t="shared" si="217"/>
        <v>NURSING-110</v>
      </c>
      <c r="AE2225" s="79" t="str">
        <f t="shared" si="218"/>
        <v>NURSING-110-16</v>
      </c>
      <c r="AF2225" s="27" t="s">
        <v>8363</v>
      </c>
      <c r="AG2225" s="21" t="str">
        <f t="shared" si="219"/>
        <v>110</v>
      </c>
      <c r="AH2225" s="144"/>
      <c r="AI2225" s="59" t="str">
        <f t="shared" si="220"/>
        <v>-</v>
      </c>
      <c r="AJ2225" s="21" t="str">
        <f t="shared" si="221"/>
        <v>-</v>
      </c>
      <c r="AK2225" s="144"/>
      <c r="AL2225" s="154"/>
      <c r="AM2225" s="154"/>
      <c r="AN2225" s="154"/>
      <c r="AO2225" s="154"/>
      <c r="AP2225" s="144"/>
    </row>
    <row r="2226" spans="9:42">
      <c r="I2226" s="144"/>
      <c r="J2226" s="154"/>
      <c r="K2226" s="154"/>
      <c r="L2226" s="144"/>
      <c r="M2226" s="144"/>
      <c r="N2226" s="144"/>
      <c r="O2226" s="144"/>
      <c r="P2226" s="144"/>
      <c r="Q2226" s="144"/>
      <c r="R2226" s="144"/>
      <c r="S2226" s="42" t="s">
        <v>8364</v>
      </c>
      <c r="T2226" s="26" t="s">
        <v>8365</v>
      </c>
      <c r="U2226" s="144"/>
      <c r="V2226" s="65"/>
      <c r="W2226" s="65"/>
      <c r="X2226" s="65"/>
      <c r="Y2226" s="65"/>
      <c r="Z2226" s="144"/>
      <c r="AA2226" s="49" t="s">
        <v>8366</v>
      </c>
      <c r="AB2226" s="144"/>
      <c r="AC2226" s="59" t="str">
        <f t="shared" si="216"/>
        <v>NURSING</v>
      </c>
      <c r="AD2226" s="79" t="str">
        <f t="shared" si="217"/>
        <v>NURSING-110</v>
      </c>
      <c r="AE2226" s="79" t="str">
        <f t="shared" si="218"/>
        <v>NURSING-110-17</v>
      </c>
      <c r="AF2226" s="27" t="s">
        <v>8366</v>
      </c>
      <c r="AG2226" s="21" t="str">
        <f t="shared" si="219"/>
        <v>110</v>
      </c>
      <c r="AH2226" s="144"/>
      <c r="AI2226" s="59" t="str">
        <f t="shared" si="220"/>
        <v>-</v>
      </c>
      <c r="AJ2226" s="21" t="str">
        <f t="shared" si="221"/>
        <v>-</v>
      </c>
      <c r="AK2226" s="144"/>
      <c r="AL2226" s="154"/>
      <c r="AM2226" s="154"/>
      <c r="AN2226" s="154"/>
      <c r="AO2226" s="154"/>
      <c r="AP2226" s="144"/>
    </row>
    <row r="2227" spans="9:42">
      <c r="I2227" s="144"/>
      <c r="J2227" s="154"/>
      <c r="K2227" s="154"/>
      <c r="L2227" s="144"/>
      <c r="M2227" s="144"/>
      <c r="N2227" s="144"/>
      <c r="O2227" s="144"/>
      <c r="P2227" s="144"/>
      <c r="Q2227" s="144"/>
      <c r="R2227" s="144"/>
      <c r="S2227" s="42" t="s">
        <v>8367</v>
      </c>
      <c r="T2227" s="26" t="s">
        <v>8368</v>
      </c>
      <c r="U2227" s="144"/>
      <c r="V2227" s="65"/>
      <c r="W2227" s="65"/>
      <c r="X2227" s="65"/>
      <c r="Y2227" s="65"/>
      <c r="Z2227" s="144"/>
      <c r="AA2227" s="49" t="s">
        <v>8369</v>
      </c>
      <c r="AB2227" s="144"/>
      <c r="AC2227" s="59" t="str">
        <f t="shared" si="216"/>
        <v>NURSING</v>
      </c>
      <c r="AD2227" s="79" t="str">
        <f t="shared" si="217"/>
        <v>NURSING-110</v>
      </c>
      <c r="AE2227" s="79" t="str">
        <f t="shared" si="218"/>
        <v>NURSING-110-18</v>
      </c>
      <c r="AF2227" s="27" t="s">
        <v>8369</v>
      </c>
      <c r="AG2227" s="21" t="str">
        <f t="shared" si="219"/>
        <v>110</v>
      </c>
      <c r="AH2227" s="144"/>
      <c r="AI2227" s="59" t="str">
        <f t="shared" si="220"/>
        <v>-</v>
      </c>
      <c r="AJ2227" s="21" t="str">
        <f t="shared" si="221"/>
        <v>-</v>
      </c>
      <c r="AK2227" s="144"/>
      <c r="AL2227" s="154"/>
      <c r="AM2227" s="154"/>
      <c r="AN2227" s="154"/>
      <c r="AO2227" s="154"/>
      <c r="AP2227" s="144"/>
    </row>
    <row r="2228" spans="9:42">
      <c r="I2228" s="144"/>
      <c r="J2228" s="154"/>
      <c r="K2228" s="154"/>
      <c r="L2228" s="144"/>
      <c r="M2228" s="144"/>
      <c r="N2228" s="144"/>
      <c r="O2228" s="144"/>
      <c r="P2228" s="144"/>
      <c r="Q2228" s="144"/>
      <c r="R2228" s="144"/>
      <c r="S2228" s="42" t="s">
        <v>8370</v>
      </c>
      <c r="T2228" s="26" t="s">
        <v>8371</v>
      </c>
      <c r="U2228" s="144"/>
      <c r="V2228" s="65"/>
      <c r="W2228" s="65"/>
      <c r="X2228" s="65"/>
      <c r="Y2228" s="65"/>
      <c r="Z2228" s="144"/>
      <c r="AA2228" s="49" t="s">
        <v>8372</v>
      </c>
      <c r="AB2228" s="144"/>
      <c r="AC2228" s="59" t="str">
        <f t="shared" si="216"/>
        <v>NURSING</v>
      </c>
      <c r="AD2228" s="79" t="str">
        <f t="shared" si="217"/>
        <v>NURSING-110</v>
      </c>
      <c r="AE2228" s="79" t="str">
        <f t="shared" si="218"/>
        <v>NURSING-110-19</v>
      </c>
      <c r="AF2228" s="27" t="s">
        <v>8372</v>
      </c>
      <c r="AG2228" s="21" t="str">
        <f t="shared" si="219"/>
        <v>110</v>
      </c>
      <c r="AH2228" s="144"/>
      <c r="AI2228" s="59" t="str">
        <f t="shared" si="220"/>
        <v>-</v>
      </c>
      <c r="AJ2228" s="21" t="str">
        <f t="shared" si="221"/>
        <v>-</v>
      </c>
      <c r="AK2228" s="144"/>
      <c r="AL2228" s="154"/>
      <c r="AM2228" s="154"/>
      <c r="AN2228" s="154"/>
      <c r="AO2228" s="154"/>
      <c r="AP2228" s="144"/>
    </row>
    <row r="2229" spans="9:42">
      <c r="I2229" s="144"/>
      <c r="J2229" s="154"/>
      <c r="K2229" s="154"/>
      <c r="L2229" s="144"/>
      <c r="M2229" s="144"/>
      <c r="N2229" s="144"/>
      <c r="O2229" s="144"/>
      <c r="P2229" s="144"/>
      <c r="Q2229" s="144"/>
      <c r="R2229" s="144"/>
      <c r="S2229" s="42" t="s">
        <v>8373</v>
      </c>
      <c r="T2229" s="26" t="s">
        <v>8374</v>
      </c>
      <c r="U2229" s="144"/>
      <c r="V2229" s="65"/>
      <c r="W2229" s="65"/>
      <c r="X2229" s="65"/>
      <c r="Y2229" s="65"/>
      <c r="Z2229" s="144"/>
      <c r="AA2229" s="49" t="s">
        <v>8375</v>
      </c>
      <c r="AB2229" s="144"/>
      <c r="AC2229" s="59" t="str">
        <f t="shared" si="216"/>
        <v>NURSING</v>
      </c>
      <c r="AD2229" s="79" t="str">
        <f t="shared" si="217"/>
        <v>NURSING-110</v>
      </c>
      <c r="AE2229" s="79" t="str">
        <f t="shared" si="218"/>
        <v>NURSING-110-20</v>
      </c>
      <c r="AF2229" s="27" t="s">
        <v>8375</v>
      </c>
      <c r="AG2229" s="21" t="str">
        <f t="shared" si="219"/>
        <v>110</v>
      </c>
      <c r="AH2229" s="144"/>
      <c r="AI2229" s="59" t="str">
        <f t="shared" si="220"/>
        <v>-</v>
      </c>
      <c r="AJ2229" s="21" t="str">
        <f t="shared" si="221"/>
        <v>-</v>
      </c>
      <c r="AK2229" s="144"/>
      <c r="AL2229" s="154"/>
      <c r="AM2229" s="154"/>
      <c r="AN2229" s="154"/>
      <c r="AO2229" s="154"/>
      <c r="AP2229" s="144"/>
    </row>
    <row r="2230" spans="9:42">
      <c r="I2230" s="144"/>
      <c r="J2230" s="154"/>
      <c r="K2230" s="154"/>
      <c r="L2230" s="144"/>
      <c r="M2230" s="144"/>
      <c r="N2230" s="144"/>
      <c r="O2230" s="144"/>
      <c r="P2230" s="144"/>
      <c r="Q2230" s="144"/>
      <c r="R2230" s="144"/>
      <c r="S2230" s="42" t="s">
        <v>8376</v>
      </c>
      <c r="T2230" s="26" t="s">
        <v>8377</v>
      </c>
      <c r="U2230" s="144"/>
      <c r="V2230" s="65"/>
      <c r="W2230" s="65"/>
      <c r="X2230" s="65"/>
      <c r="Y2230" s="65"/>
      <c r="Z2230" s="144"/>
      <c r="AA2230" s="49" t="s">
        <v>8378</v>
      </c>
      <c r="AB2230" s="144"/>
      <c r="AC2230" s="59" t="str">
        <f t="shared" si="216"/>
        <v>NURSING</v>
      </c>
      <c r="AD2230" s="79" t="str">
        <f t="shared" si="217"/>
        <v>NURSING-110</v>
      </c>
      <c r="AE2230" s="79" t="str">
        <f t="shared" si="218"/>
        <v>NURSING-110-21</v>
      </c>
      <c r="AF2230" s="27" t="s">
        <v>8378</v>
      </c>
      <c r="AG2230" s="21" t="str">
        <f t="shared" si="219"/>
        <v>110</v>
      </c>
      <c r="AH2230" s="144"/>
      <c r="AI2230" s="59" t="str">
        <f t="shared" si="220"/>
        <v>-</v>
      </c>
      <c r="AJ2230" s="21" t="str">
        <f t="shared" si="221"/>
        <v>-</v>
      </c>
      <c r="AK2230" s="144"/>
      <c r="AL2230" s="154"/>
      <c r="AM2230" s="154"/>
      <c r="AN2230" s="154"/>
      <c r="AO2230" s="154"/>
      <c r="AP2230" s="144"/>
    </row>
    <row r="2231" spans="9:42">
      <c r="I2231" s="144"/>
      <c r="J2231" s="154"/>
      <c r="K2231" s="154"/>
      <c r="L2231" s="144"/>
      <c r="M2231" s="144"/>
      <c r="N2231" s="144"/>
      <c r="O2231" s="144"/>
      <c r="P2231" s="144"/>
      <c r="Q2231" s="144"/>
      <c r="R2231" s="144"/>
      <c r="S2231" s="42" t="s">
        <v>8379</v>
      </c>
      <c r="T2231" s="26" t="s">
        <v>3108</v>
      </c>
      <c r="U2231" s="144"/>
      <c r="V2231" s="65"/>
      <c r="W2231" s="65"/>
      <c r="X2231" s="65"/>
      <c r="Y2231" s="65"/>
      <c r="Z2231" s="144"/>
      <c r="AA2231" s="49" t="s">
        <v>8380</v>
      </c>
      <c r="AB2231" s="144"/>
      <c r="AC2231" s="59" t="str">
        <f t="shared" si="216"/>
        <v>NURSING</v>
      </c>
      <c r="AD2231" s="79" t="str">
        <f t="shared" si="217"/>
        <v>NURSING-110</v>
      </c>
      <c r="AE2231" s="79" t="str">
        <f t="shared" si="218"/>
        <v>NURSING-110-22</v>
      </c>
      <c r="AF2231" s="27" t="s">
        <v>8380</v>
      </c>
      <c r="AG2231" s="21" t="str">
        <f t="shared" si="219"/>
        <v>110</v>
      </c>
      <c r="AH2231" s="144"/>
      <c r="AI2231" s="59" t="str">
        <f t="shared" si="220"/>
        <v>-</v>
      </c>
      <c r="AJ2231" s="21" t="str">
        <f t="shared" si="221"/>
        <v>-</v>
      </c>
      <c r="AK2231" s="144"/>
      <c r="AL2231" s="154"/>
      <c r="AM2231" s="154"/>
      <c r="AN2231" s="154"/>
      <c r="AO2231" s="154"/>
      <c r="AP2231" s="144"/>
    </row>
    <row r="2232" spans="9:42">
      <c r="I2232" s="144"/>
      <c r="J2232" s="154"/>
      <c r="K2232" s="154"/>
      <c r="L2232" s="144"/>
      <c r="M2232" s="144"/>
      <c r="N2232" s="144"/>
      <c r="O2232" s="144"/>
      <c r="P2232" s="144"/>
      <c r="Q2232" s="144"/>
      <c r="R2232" s="144"/>
      <c r="S2232" s="42" t="s">
        <v>8381</v>
      </c>
      <c r="T2232" s="26" t="s">
        <v>8382</v>
      </c>
      <c r="U2232" s="144"/>
      <c r="V2232" s="65"/>
      <c r="W2232" s="65"/>
      <c r="X2232" s="65"/>
      <c r="Y2232" s="65"/>
      <c r="Z2232" s="144"/>
      <c r="AA2232" s="49" t="s">
        <v>8383</v>
      </c>
      <c r="AB2232" s="144"/>
      <c r="AC2232" s="59" t="str">
        <f t="shared" si="216"/>
        <v>NURSING</v>
      </c>
      <c r="AD2232" s="79" t="str">
        <f t="shared" si="217"/>
        <v>NURSING-110</v>
      </c>
      <c r="AE2232" s="79" t="str">
        <f t="shared" si="218"/>
        <v>NURSING-110-23</v>
      </c>
      <c r="AF2232" s="27" t="s">
        <v>8383</v>
      </c>
      <c r="AG2232" s="21" t="str">
        <f t="shared" si="219"/>
        <v>110</v>
      </c>
      <c r="AH2232" s="144"/>
      <c r="AI2232" s="59" t="str">
        <f t="shared" si="220"/>
        <v>-</v>
      </c>
      <c r="AJ2232" s="21" t="str">
        <f t="shared" si="221"/>
        <v>-</v>
      </c>
      <c r="AK2232" s="144"/>
      <c r="AL2232" s="154"/>
      <c r="AM2232" s="154"/>
      <c r="AN2232" s="154"/>
      <c r="AO2232" s="154"/>
      <c r="AP2232" s="144"/>
    </row>
    <row r="2233" spans="9:42">
      <c r="I2233" s="144"/>
      <c r="J2233" s="154"/>
      <c r="K2233" s="154"/>
      <c r="L2233" s="144"/>
      <c r="M2233" s="144"/>
      <c r="N2233" s="144"/>
      <c r="O2233" s="144"/>
      <c r="P2233" s="144"/>
      <c r="Q2233" s="144"/>
      <c r="R2233" s="144"/>
      <c r="S2233" s="42" t="s">
        <v>8384</v>
      </c>
      <c r="T2233" s="26" t="s">
        <v>8385</v>
      </c>
      <c r="U2233" s="144"/>
      <c r="V2233" s="65"/>
      <c r="W2233" s="65"/>
      <c r="X2233" s="65"/>
      <c r="Y2233" s="65"/>
      <c r="Z2233" s="144"/>
      <c r="AA2233" s="49" t="s">
        <v>8386</v>
      </c>
      <c r="AB2233" s="144"/>
      <c r="AC2233" s="59" t="str">
        <f t="shared" si="216"/>
        <v>PHARMACY</v>
      </c>
      <c r="AD2233" s="79" t="str">
        <f t="shared" si="217"/>
        <v>PHARMACY-110</v>
      </c>
      <c r="AE2233" s="79" t="str">
        <f t="shared" si="218"/>
        <v>PHARMACY-110-1</v>
      </c>
      <c r="AF2233" s="27" t="s">
        <v>8386</v>
      </c>
      <c r="AG2233" s="21" t="str">
        <f t="shared" si="219"/>
        <v>110</v>
      </c>
      <c r="AH2233" s="144"/>
      <c r="AI2233" s="59" t="str">
        <f t="shared" si="220"/>
        <v>-</v>
      </c>
      <c r="AJ2233" s="21" t="str">
        <f t="shared" si="221"/>
        <v>-</v>
      </c>
      <c r="AK2233" s="144"/>
      <c r="AL2233" s="154"/>
      <c r="AM2233" s="154"/>
      <c r="AN2233" s="154"/>
      <c r="AO2233" s="154"/>
      <c r="AP2233" s="144"/>
    </row>
    <row r="2234" spans="9:42">
      <c r="I2234" s="144"/>
      <c r="J2234" s="154"/>
      <c r="K2234" s="154"/>
      <c r="L2234" s="144"/>
      <c r="M2234" s="144"/>
      <c r="N2234" s="144"/>
      <c r="O2234" s="144"/>
      <c r="P2234" s="144"/>
      <c r="Q2234" s="144"/>
      <c r="R2234" s="144"/>
      <c r="S2234" s="42" t="s">
        <v>8387</v>
      </c>
      <c r="T2234" s="26" t="s">
        <v>8388</v>
      </c>
      <c r="U2234" s="144"/>
      <c r="V2234" s="65"/>
      <c r="W2234" s="65"/>
      <c r="X2234" s="65"/>
      <c r="Y2234" s="65"/>
      <c r="Z2234" s="144"/>
      <c r="AA2234" s="49" t="s">
        <v>8389</v>
      </c>
      <c r="AB2234" s="144"/>
      <c r="AC2234" s="59" t="str">
        <f t="shared" si="216"/>
        <v>PHARMACY</v>
      </c>
      <c r="AD2234" s="79" t="str">
        <f t="shared" si="217"/>
        <v>PHARMACY-110</v>
      </c>
      <c r="AE2234" s="79" t="str">
        <f t="shared" si="218"/>
        <v>PHARMACY-110-2</v>
      </c>
      <c r="AF2234" s="27" t="s">
        <v>8389</v>
      </c>
      <c r="AG2234" s="21" t="str">
        <f t="shared" si="219"/>
        <v>110</v>
      </c>
      <c r="AH2234" s="144"/>
      <c r="AI2234" s="59" t="str">
        <f t="shared" si="220"/>
        <v>-</v>
      </c>
      <c r="AJ2234" s="21" t="str">
        <f t="shared" si="221"/>
        <v>-</v>
      </c>
      <c r="AK2234" s="144"/>
      <c r="AL2234" s="154"/>
      <c r="AM2234" s="154"/>
      <c r="AN2234" s="154"/>
      <c r="AO2234" s="154"/>
      <c r="AP2234" s="144"/>
    </row>
    <row r="2235" spans="9:42">
      <c r="I2235" s="144"/>
      <c r="J2235" s="154"/>
      <c r="K2235" s="154"/>
      <c r="L2235" s="144"/>
      <c r="M2235" s="144"/>
      <c r="N2235" s="144"/>
      <c r="O2235" s="144"/>
      <c r="P2235" s="144"/>
      <c r="Q2235" s="144"/>
      <c r="R2235" s="144"/>
      <c r="S2235" s="42" t="s">
        <v>8390</v>
      </c>
      <c r="T2235" s="26" t="s">
        <v>8391</v>
      </c>
      <c r="U2235" s="144"/>
      <c r="V2235" s="65"/>
      <c r="W2235" s="65"/>
      <c r="X2235" s="65"/>
      <c r="Y2235" s="65"/>
      <c r="Z2235" s="144"/>
      <c r="AA2235" s="49" t="s">
        <v>8392</v>
      </c>
      <c r="AB2235" s="144"/>
      <c r="AC2235" s="59" t="str">
        <f t="shared" si="216"/>
        <v>PHARMACY</v>
      </c>
      <c r="AD2235" s="79" t="str">
        <f t="shared" si="217"/>
        <v>PHARMACY-110</v>
      </c>
      <c r="AE2235" s="79" t="str">
        <f t="shared" si="218"/>
        <v>PHARMACY-110-3</v>
      </c>
      <c r="AF2235" s="27" t="s">
        <v>8392</v>
      </c>
      <c r="AG2235" s="21" t="str">
        <f t="shared" si="219"/>
        <v>110</v>
      </c>
      <c r="AH2235" s="144"/>
      <c r="AI2235" s="59" t="str">
        <f t="shared" si="220"/>
        <v>-</v>
      </c>
      <c r="AJ2235" s="21" t="str">
        <f t="shared" si="221"/>
        <v>-</v>
      </c>
      <c r="AK2235" s="144"/>
      <c r="AL2235" s="154"/>
      <c r="AM2235" s="154"/>
      <c r="AN2235" s="154"/>
      <c r="AO2235" s="154"/>
      <c r="AP2235" s="144"/>
    </row>
    <row r="2236" spans="9:42">
      <c r="I2236" s="144"/>
      <c r="J2236" s="154"/>
      <c r="K2236" s="154"/>
      <c r="L2236" s="144"/>
      <c r="M2236" s="144"/>
      <c r="N2236" s="144"/>
      <c r="O2236" s="144"/>
      <c r="P2236" s="144"/>
      <c r="Q2236" s="144"/>
      <c r="R2236" s="144"/>
      <c r="S2236" s="42" t="s">
        <v>8393</v>
      </c>
      <c r="T2236" s="26" t="s">
        <v>8394</v>
      </c>
      <c r="U2236" s="144"/>
      <c r="V2236" s="65"/>
      <c r="W2236" s="65"/>
      <c r="X2236" s="65"/>
      <c r="Y2236" s="65"/>
      <c r="Z2236" s="144"/>
      <c r="AA2236" s="49" t="s">
        <v>8395</v>
      </c>
      <c r="AB2236" s="144"/>
      <c r="AC2236" s="59" t="str">
        <f t="shared" si="216"/>
        <v>PHARMACY</v>
      </c>
      <c r="AD2236" s="79" t="str">
        <f t="shared" si="217"/>
        <v>PHARMACY-110</v>
      </c>
      <c r="AE2236" s="79" t="str">
        <f t="shared" si="218"/>
        <v>PHARMACY-110-4</v>
      </c>
      <c r="AF2236" s="27" t="s">
        <v>8395</v>
      </c>
      <c r="AG2236" s="21" t="str">
        <f t="shared" si="219"/>
        <v>110</v>
      </c>
      <c r="AH2236" s="144"/>
      <c r="AI2236" s="59" t="str">
        <f t="shared" si="220"/>
        <v>-</v>
      </c>
      <c r="AJ2236" s="21" t="str">
        <f t="shared" si="221"/>
        <v>-</v>
      </c>
      <c r="AK2236" s="144"/>
      <c r="AL2236" s="154"/>
      <c r="AM2236" s="154"/>
      <c r="AN2236" s="154"/>
      <c r="AO2236" s="154"/>
      <c r="AP2236" s="144"/>
    </row>
    <row r="2237" spans="9:42">
      <c r="I2237" s="144"/>
      <c r="J2237" s="154"/>
      <c r="K2237" s="154"/>
      <c r="L2237" s="144"/>
      <c r="M2237" s="144"/>
      <c r="N2237" s="144"/>
      <c r="O2237" s="144"/>
      <c r="P2237" s="144"/>
      <c r="Q2237" s="144"/>
      <c r="R2237" s="144"/>
      <c r="S2237" s="42" t="s">
        <v>8396</v>
      </c>
      <c r="T2237" s="26" t="s">
        <v>8397</v>
      </c>
      <c r="U2237" s="144"/>
      <c r="V2237" s="65"/>
      <c r="W2237" s="65"/>
      <c r="X2237" s="65"/>
      <c r="Y2237" s="65"/>
      <c r="Z2237" s="144"/>
      <c r="AA2237" s="49" t="s">
        <v>8398</v>
      </c>
      <c r="AB2237" s="144"/>
      <c r="AC2237" s="59" t="str">
        <f t="shared" si="216"/>
        <v>PHARMACY</v>
      </c>
      <c r="AD2237" s="79" t="str">
        <f t="shared" si="217"/>
        <v>PHARMACY-110</v>
      </c>
      <c r="AE2237" s="79" t="str">
        <f t="shared" si="218"/>
        <v>PHARMACY-110-5</v>
      </c>
      <c r="AF2237" s="27" t="s">
        <v>8398</v>
      </c>
      <c r="AG2237" s="21" t="str">
        <f t="shared" si="219"/>
        <v>110</v>
      </c>
      <c r="AH2237" s="144"/>
      <c r="AI2237" s="59" t="str">
        <f t="shared" si="220"/>
        <v>-</v>
      </c>
      <c r="AJ2237" s="21" t="str">
        <f t="shared" si="221"/>
        <v>-</v>
      </c>
      <c r="AK2237" s="144"/>
      <c r="AL2237" s="154"/>
      <c r="AM2237" s="154"/>
      <c r="AN2237" s="154"/>
      <c r="AO2237" s="154"/>
      <c r="AP2237" s="144"/>
    </row>
    <row r="2238" spans="9:42">
      <c r="I2238" s="144"/>
      <c r="J2238" s="154"/>
      <c r="K2238" s="154"/>
      <c r="L2238" s="144"/>
      <c r="M2238" s="144"/>
      <c r="N2238" s="144"/>
      <c r="O2238" s="144"/>
      <c r="P2238" s="144"/>
      <c r="Q2238" s="144"/>
      <c r="R2238" s="144"/>
      <c r="S2238" s="42" t="s">
        <v>8399</v>
      </c>
      <c r="T2238" s="26" t="s">
        <v>8400</v>
      </c>
      <c r="U2238" s="144"/>
      <c r="V2238" s="65"/>
      <c r="W2238" s="65"/>
      <c r="X2238" s="65"/>
      <c r="Y2238" s="65"/>
      <c r="Z2238" s="144"/>
      <c r="AA2238" s="49" t="s">
        <v>8401</v>
      </c>
      <c r="AB2238" s="144"/>
      <c r="AC2238" s="59" t="str">
        <f t="shared" si="216"/>
        <v>PHARMACY</v>
      </c>
      <c r="AD2238" s="79" t="str">
        <f t="shared" si="217"/>
        <v>PHARMACY-110</v>
      </c>
      <c r="AE2238" s="79" t="str">
        <f t="shared" si="218"/>
        <v>PHARMACY-110-6</v>
      </c>
      <c r="AF2238" s="27" t="s">
        <v>8401</v>
      </c>
      <c r="AG2238" s="21" t="str">
        <f t="shared" si="219"/>
        <v>110</v>
      </c>
      <c r="AH2238" s="144"/>
      <c r="AI2238" s="59" t="str">
        <f t="shared" si="220"/>
        <v>-</v>
      </c>
      <c r="AJ2238" s="21" t="str">
        <f t="shared" si="221"/>
        <v>-</v>
      </c>
      <c r="AK2238" s="144"/>
      <c r="AL2238" s="154"/>
      <c r="AM2238" s="154"/>
      <c r="AN2238" s="154"/>
      <c r="AO2238" s="154"/>
      <c r="AP2238" s="144"/>
    </row>
    <row r="2239" spans="9:42">
      <c r="I2239" s="144"/>
      <c r="J2239" s="154"/>
      <c r="K2239" s="154"/>
      <c r="L2239" s="144"/>
      <c r="M2239" s="144"/>
      <c r="N2239" s="144"/>
      <c r="O2239" s="144"/>
      <c r="P2239" s="144"/>
      <c r="Q2239" s="144"/>
      <c r="R2239" s="144"/>
      <c r="S2239" s="42" t="s">
        <v>8402</v>
      </c>
      <c r="T2239" s="26" t="s">
        <v>8403</v>
      </c>
      <c r="U2239" s="144"/>
      <c r="V2239" s="65"/>
      <c r="W2239" s="65"/>
      <c r="X2239" s="65"/>
      <c r="Y2239" s="65"/>
      <c r="Z2239" s="144"/>
      <c r="AA2239" s="49" t="s">
        <v>8404</v>
      </c>
      <c r="AB2239" s="144"/>
      <c r="AC2239" s="59" t="str">
        <f t="shared" si="216"/>
        <v>PHARMACY</v>
      </c>
      <c r="AD2239" s="79" t="str">
        <f t="shared" si="217"/>
        <v>PHARMACY-110</v>
      </c>
      <c r="AE2239" s="79" t="str">
        <f t="shared" si="218"/>
        <v>PHARMACY-110-7</v>
      </c>
      <c r="AF2239" s="27" t="s">
        <v>8404</v>
      </c>
      <c r="AG2239" s="21" t="str">
        <f t="shared" si="219"/>
        <v>110</v>
      </c>
      <c r="AH2239" s="144"/>
      <c r="AI2239" s="59" t="str">
        <f t="shared" si="220"/>
        <v>-</v>
      </c>
      <c r="AJ2239" s="21" t="str">
        <f t="shared" si="221"/>
        <v>-</v>
      </c>
      <c r="AK2239" s="144"/>
      <c r="AL2239" s="154"/>
      <c r="AM2239" s="154"/>
      <c r="AN2239" s="154"/>
      <c r="AO2239" s="154"/>
      <c r="AP2239" s="144"/>
    </row>
    <row r="2240" spans="9:42">
      <c r="I2240" s="144"/>
      <c r="J2240" s="154"/>
      <c r="K2240" s="154"/>
      <c r="L2240" s="144"/>
      <c r="M2240" s="144"/>
      <c r="N2240" s="144"/>
      <c r="O2240" s="144"/>
      <c r="P2240" s="144"/>
      <c r="Q2240" s="144"/>
      <c r="R2240" s="144"/>
      <c r="S2240" s="42" t="s">
        <v>8405</v>
      </c>
      <c r="T2240" s="26" t="s">
        <v>8406</v>
      </c>
      <c r="U2240" s="144"/>
      <c r="V2240" s="65"/>
      <c r="W2240" s="65"/>
      <c r="X2240" s="65"/>
      <c r="Y2240" s="65"/>
      <c r="Z2240" s="144"/>
      <c r="AA2240" s="49" t="s">
        <v>8407</v>
      </c>
      <c r="AB2240" s="144"/>
      <c r="AC2240" s="59" t="str">
        <f t="shared" si="216"/>
        <v>PHARMACY</v>
      </c>
      <c r="AD2240" s="79" t="str">
        <f t="shared" si="217"/>
        <v>PHARMACY-110</v>
      </c>
      <c r="AE2240" s="79" t="str">
        <f t="shared" si="218"/>
        <v>PHARMACY-110-8</v>
      </c>
      <c r="AF2240" s="27" t="s">
        <v>8407</v>
      </c>
      <c r="AG2240" s="21" t="str">
        <f t="shared" si="219"/>
        <v>110</v>
      </c>
      <c r="AH2240" s="144"/>
      <c r="AI2240" s="59" t="str">
        <f t="shared" si="220"/>
        <v>-</v>
      </c>
      <c r="AJ2240" s="21" t="str">
        <f t="shared" si="221"/>
        <v>-</v>
      </c>
      <c r="AK2240" s="144"/>
      <c r="AL2240" s="154"/>
      <c r="AM2240" s="154"/>
      <c r="AN2240" s="154"/>
      <c r="AO2240" s="154"/>
      <c r="AP2240" s="144"/>
    </row>
    <row r="2241" spans="9:42">
      <c r="I2241" s="144"/>
      <c r="J2241" s="154"/>
      <c r="K2241" s="154"/>
      <c r="L2241" s="144"/>
      <c r="M2241" s="144"/>
      <c r="N2241" s="144"/>
      <c r="O2241" s="144"/>
      <c r="P2241" s="144"/>
      <c r="Q2241" s="144"/>
      <c r="R2241" s="144"/>
      <c r="S2241" s="42" t="s">
        <v>8408</v>
      </c>
      <c r="T2241" s="26" t="s">
        <v>8409</v>
      </c>
      <c r="U2241" s="144"/>
      <c r="V2241" s="65"/>
      <c r="W2241" s="65"/>
      <c r="X2241" s="65"/>
      <c r="Y2241" s="65"/>
      <c r="Z2241" s="144"/>
      <c r="AA2241" s="49" t="s">
        <v>8410</v>
      </c>
      <c r="AB2241" s="144"/>
      <c r="AC2241" s="59" t="str">
        <f t="shared" si="216"/>
        <v>PHARMACY</v>
      </c>
      <c r="AD2241" s="79" t="str">
        <f t="shared" si="217"/>
        <v>PHARMACY-110</v>
      </c>
      <c r="AE2241" s="79" t="str">
        <f t="shared" si="218"/>
        <v>PHARMACY-110-9</v>
      </c>
      <c r="AF2241" s="27" t="s">
        <v>8410</v>
      </c>
      <c r="AG2241" s="21" t="str">
        <f t="shared" si="219"/>
        <v>110</v>
      </c>
      <c r="AH2241" s="144"/>
      <c r="AI2241" s="59" t="str">
        <f t="shared" si="220"/>
        <v>-</v>
      </c>
      <c r="AJ2241" s="21" t="str">
        <f t="shared" si="221"/>
        <v>-</v>
      </c>
      <c r="AK2241" s="144"/>
      <c r="AL2241" s="154"/>
      <c r="AM2241" s="154"/>
      <c r="AN2241" s="154"/>
      <c r="AO2241" s="154"/>
      <c r="AP2241" s="144"/>
    </row>
    <row r="2242" spans="9:42">
      <c r="I2242" s="144"/>
      <c r="J2242" s="154"/>
      <c r="K2242" s="154"/>
      <c r="L2242" s="144"/>
      <c r="M2242" s="144"/>
      <c r="N2242" s="144"/>
      <c r="O2242" s="144"/>
      <c r="P2242" s="144"/>
      <c r="Q2242" s="144"/>
      <c r="R2242" s="144"/>
      <c r="S2242" s="42" t="s">
        <v>8411</v>
      </c>
      <c r="T2242" s="26" t="s">
        <v>8412</v>
      </c>
      <c r="U2242" s="144"/>
      <c r="V2242" s="65"/>
      <c r="W2242" s="65"/>
      <c r="X2242" s="65"/>
      <c r="Y2242" s="65"/>
      <c r="Z2242" s="144"/>
      <c r="AA2242" s="49" t="s">
        <v>8413</v>
      </c>
      <c r="AB2242" s="144"/>
      <c r="AC2242" s="59" t="str">
        <f t="shared" si="216"/>
        <v>PHARMACY</v>
      </c>
      <c r="AD2242" s="79" t="str">
        <f t="shared" si="217"/>
        <v>PHARMACY-110</v>
      </c>
      <c r="AE2242" s="79" t="str">
        <f t="shared" si="218"/>
        <v>PHARMACY-110-10</v>
      </c>
      <c r="AF2242" s="27" t="s">
        <v>8413</v>
      </c>
      <c r="AG2242" s="21" t="str">
        <f t="shared" si="219"/>
        <v>110</v>
      </c>
      <c r="AH2242" s="144"/>
      <c r="AI2242" s="59" t="str">
        <f t="shared" si="220"/>
        <v>-</v>
      </c>
      <c r="AJ2242" s="21" t="str">
        <f t="shared" si="221"/>
        <v>-</v>
      </c>
      <c r="AK2242" s="144"/>
      <c r="AL2242" s="154"/>
      <c r="AM2242" s="154"/>
      <c r="AN2242" s="154"/>
      <c r="AO2242" s="154"/>
      <c r="AP2242" s="144"/>
    </row>
    <row r="2243" spans="9:42">
      <c r="I2243" s="144"/>
      <c r="J2243" s="154"/>
      <c r="K2243" s="154"/>
      <c r="L2243" s="144"/>
      <c r="M2243" s="144"/>
      <c r="N2243" s="144"/>
      <c r="O2243" s="144"/>
      <c r="P2243" s="144"/>
      <c r="Q2243" s="144"/>
      <c r="R2243" s="144"/>
      <c r="S2243" s="42" t="s">
        <v>8414</v>
      </c>
      <c r="T2243" s="26" t="s">
        <v>3108</v>
      </c>
      <c r="U2243" s="144"/>
      <c r="V2243" s="65"/>
      <c r="W2243" s="65"/>
      <c r="X2243" s="65"/>
      <c r="Y2243" s="65"/>
      <c r="Z2243" s="144"/>
      <c r="AA2243" s="49" t="s">
        <v>8415</v>
      </c>
      <c r="AB2243" s="144"/>
      <c r="AC2243" s="59" t="str">
        <f t="shared" si="216"/>
        <v>PHARMACY</v>
      </c>
      <c r="AD2243" s="79" t="str">
        <f t="shared" si="217"/>
        <v>PHARMACY-110</v>
      </c>
      <c r="AE2243" s="79" t="str">
        <f t="shared" si="218"/>
        <v>PHARMACY-110-11</v>
      </c>
      <c r="AF2243" s="27" t="s">
        <v>8415</v>
      </c>
      <c r="AG2243" s="21" t="str">
        <f t="shared" si="219"/>
        <v>110</v>
      </c>
      <c r="AH2243" s="144"/>
      <c r="AI2243" s="59" t="str">
        <f t="shared" si="220"/>
        <v>-</v>
      </c>
      <c r="AJ2243" s="21" t="str">
        <f t="shared" si="221"/>
        <v>-</v>
      </c>
      <c r="AK2243" s="144"/>
      <c r="AL2243" s="154"/>
      <c r="AM2243" s="154"/>
      <c r="AN2243" s="154"/>
      <c r="AO2243" s="154"/>
      <c r="AP2243" s="144"/>
    </row>
    <row r="2244" spans="9:42">
      <c r="I2244" s="144"/>
      <c r="J2244" s="154"/>
      <c r="K2244" s="154"/>
      <c r="L2244" s="144"/>
      <c r="M2244" s="144"/>
      <c r="N2244" s="144"/>
      <c r="O2244" s="144"/>
      <c r="P2244" s="144"/>
      <c r="Q2244" s="144"/>
      <c r="R2244" s="144"/>
      <c r="S2244" s="42" t="s">
        <v>8416</v>
      </c>
      <c r="T2244" s="26" t="s">
        <v>8417</v>
      </c>
      <c r="U2244" s="144"/>
      <c r="V2244" s="65"/>
      <c r="W2244" s="65"/>
      <c r="X2244" s="65"/>
      <c r="Y2244" s="65"/>
      <c r="Z2244" s="144"/>
      <c r="AA2244" s="49" t="s">
        <v>8418</v>
      </c>
      <c r="AB2244" s="144"/>
      <c r="AC2244" s="59" t="str">
        <f t="shared" si="216"/>
        <v>PHARMACY</v>
      </c>
      <c r="AD2244" s="79" t="str">
        <f t="shared" si="217"/>
        <v>PHARMACY-110</v>
      </c>
      <c r="AE2244" s="79" t="str">
        <f t="shared" si="218"/>
        <v>PHARMACY-110-12</v>
      </c>
      <c r="AF2244" s="27" t="s">
        <v>8418</v>
      </c>
      <c r="AG2244" s="21" t="str">
        <f t="shared" si="219"/>
        <v>110</v>
      </c>
      <c r="AH2244" s="144"/>
      <c r="AI2244" s="59" t="str">
        <f t="shared" si="220"/>
        <v>-</v>
      </c>
      <c r="AJ2244" s="21" t="str">
        <f t="shared" si="221"/>
        <v>-</v>
      </c>
      <c r="AK2244" s="144"/>
      <c r="AL2244" s="154"/>
      <c r="AM2244" s="154"/>
      <c r="AN2244" s="154"/>
      <c r="AO2244" s="154"/>
      <c r="AP2244" s="144"/>
    </row>
    <row r="2245" spans="9:42">
      <c r="I2245" s="144"/>
      <c r="J2245" s="154"/>
      <c r="K2245" s="154"/>
      <c r="L2245" s="144"/>
      <c r="M2245" s="144"/>
      <c r="N2245" s="144"/>
      <c r="O2245" s="144"/>
      <c r="P2245" s="144"/>
      <c r="Q2245" s="144"/>
      <c r="R2245" s="144"/>
      <c r="S2245" s="42" t="s">
        <v>8419</v>
      </c>
      <c r="T2245" s="26" t="s">
        <v>8420</v>
      </c>
      <c r="U2245" s="144"/>
      <c r="V2245" s="65"/>
      <c r="W2245" s="65"/>
      <c r="X2245" s="65"/>
      <c r="Y2245" s="65"/>
      <c r="Z2245" s="144"/>
      <c r="AA2245" s="49" t="s">
        <v>8421</v>
      </c>
      <c r="AB2245" s="144"/>
      <c r="AC2245" s="59" t="str">
        <f t="shared" si="216"/>
        <v>PHARMACY</v>
      </c>
      <c r="AD2245" s="79" t="str">
        <f t="shared" si="217"/>
        <v>PHARMACY-110</v>
      </c>
      <c r="AE2245" s="79" t="str">
        <f t="shared" si="218"/>
        <v>PHARMACY-110-13</v>
      </c>
      <c r="AF2245" s="27" t="s">
        <v>8421</v>
      </c>
      <c r="AG2245" s="21" t="str">
        <f t="shared" si="219"/>
        <v>110</v>
      </c>
      <c r="AH2245" s="144"/>
      <c r="AI2245" s="59" t="str">
        <f t="shared" si="220"/>
        <v>-</v>
      </c>
      <c r="AJ2245" s="21" t="str">
        <f t="shared" si="221"/>
        <v>-</v>
      </c>
      <c r="AK2245" s="144"/>
      <c r="AL2245" s="154"/>
      <c r="AM2245" s="154"/>
      <c r="AN2245" s="154"/>
      <c r="AO2245" s="154"/>
      <c r="AP2245" s="144"/>
    </row>
    <row r="2246" spans="9:42">
      <c r="I2246" s="144"/>
      <c r="J2246" s="154"/>
      <c r="K2246" s="154"/>
      <c r="L2246" s="144"/>
      <c r="M2246" s="144"/>
      <c r="N2246" s="144"/>
      <c r="O2246" s="144"/>
      <c r="P2246" s="144"/>
      <c r="Q2246" s="144"/>
      <c r="R2246" s="144"/>
      <c r="S2246" s="42" t="s">
        <v>8422</v>
      </c>
      <c r="T2246" s="26" t="s">
        <v>8423</v>
      </c>
      <c r="U2246" s="144"/>
      <c r="V2246" s="65"/>
      <c r="W2246" s="65"/>
      <c r="X2246" s="65"/>
      <c r="Y2246" s="65"/>
      <c r="Z2246" s="144"/>
      <c r="AA2246" s="49" t="s">
        <v>8424</v>
      </c>
      <c r="AB2246" s="144"/>
      <c r="AC2246" s="59" t="str">
        <f t="shared" ref="AC2246:AC2309" si="222">CodesFormula_1</f>
        <v>PHARMACY</v>
      </c>
      <c r="AD2246" s="79" t="str">
        <f t="shared" ref="AD2246:AD2309" si="223">CodesFormula_2</f>
        <v>PHARMACY-110</v>
      </c>
      <c r="AE2246" s="79" t="str">
        <f t="shared" ref="AE2246:AE2309" si="224">CodesFormula_3</f>
        <v>PHARMACY-110-14</v>
      </c>
      <c r="AF2246" s="27" t="s">
        <v>8424</v>
      </c>
      <c r="AG2246" s="21" t="str">
        <f t="shared" ref="AG2246:AG2309" si="225">CodesFormula_4</f>
        <v>110</v>
      </c>
      <c r="AH2246" s="144"/>
      <c r="AI2246" s="59" t="str">
        <f t="shared" ref="AI2246:AI2309" si="226">CodesFormula_5</f>
        <v>-</v>
      </c>
      <c r="AJ2246" s="21" t="str">
        <f t="shared" ref="AJ2246:AJ2309" si="227">CodesFormula_6</f>
        <v>-</v>
      </c>
      <c r="AK2246" s="144"/>
      <c r="AL2246" s="154"/>
      <c r="AM2246" s="154"/>
      <c r="AN2246" s="154"/>
      <c r="AO2246" s="154"/>
      <c r="AP2246" s="144"/>
    </row>
    <row r="2247" spans="9:42">
      <c r="I2247" s="144"/>
      <c r="J2247" s="154"/>
      <c r="K2247" s="154"/>
      <c r="L2247" s="144"/>
      <c r="M2247" s="144"/>
      <c r="N2247" s="144"/>
      <c r="O2247" s="144"/>
      <c r="P2247" s="144"/>
      <c r="Q2247" s="144"/>
      <c r="R2247" s="144"/>
      <c r="S2247" s="42" t="s">
        <v>8425</v>
      </c>
      <c r="T2247" s="26" t="s">
        <v>8426</v>
      </c>
      <c r="U2247" s="144"/>
      <c r="V2247" s="65"/>
      <c r="W2247" s="65"/>
      <c r="X2247" s="65"/>
      <c r="Y2247" s="65"/>
      <c r="Z2247" s="144"/>
      <c r="AA2247" s="49" t="s">
        <v>8427</v>
      </c>
      <c r="AB2247" s="144"/>
      <c r="AC2247" s="59" t="str">
        <f t="shared" si="222"/>
        <v>PHARMACY</v>
      </c>
      <c r="AD2247" s="79" t="str">
        <f t="shared" si="223"/>
        <v>PHARMACY-110</v>
      </c>
      <c r="AE2247" s="79" t="str">
        <f t="shared" si="224"/>
        <v>PHARMACY-110-15</v>
      </c>
      <c r="AF2247" s="27" t="s">
        <v>8427</v>
      </c>
      <c r="AG2247" s="21" t="str">
        <f t="shared" si="225"/>
        <v>110</v>
      </c>
      <c r="AH2247" s="144"/>
      <c r="AI2247" s="59" t="str">
        <f t="shared" si="226"/>
        <v>-</v>
      </c>
      <c r="AJ2247" s="21" t="str">
        <f t="shared" si="227"/>
        <v>-</v>
      </c>
      <c r="AK2247" s="144"/>
      <c r="AL2247" s="154"/>
      <c r="AM2247" s="154"/>
      <c r="AN2247" s="154"/>
      <c r="AO2247" s="154"/>
      <c r="AP2247" s="144"/>
    </row>
    <row r="2248" spans="9:42">
      <c r="I2248" s="144"/>
      <c r="J2248" s="154"/>
      <c r="K2248" s="154"/>
      <c r="L2248" s="144"/>
      <c r="M2248" s="144"/>
      <c r="N2248" s="144"/>
      <c r="O2248" s="144"/>
      <c r="P2248" s="144"/>
      <c r="Q2248" s="144"/>
      <c r="R2248" s="144"/>
      <c r="S2248" s="42" t="s">
        <v>8428</v>
      </c>
      <c r="T2248" s="26" t="s">
        <v>8429</v>
      </c>
      <c r="U2248" s="144"/>
      <c r="V2248" s="65"/>
      <c r="W2248" s="65"/>
      <c r="X2248" s="65"/>
      <c r="Y2248" s="65"/>
      <c r="Z2248" s="144"/>
      <c r="AA2248" s="49" t="s">
        <v>8430</v>
      </c>
      <c r="AB2248" s="144"/>
      <c r="AC2248" s="59" t="str">
        <f t="shared" si="222"/>
        <v>PHARMACY</v>
      </c>
      <c r="AD2248" s="79" t="str">
        <f t="shared" si="223"/>
        <v>PHARMACY-110</v>
      </c>
      <c r="AE2248" s="79" t="str">
        <f t="shared" si="224"/>
        <v>PHARMACY-110-16</v>
      </c>
      <c r="AF2248" s="27" t="s">
        <v>8430</v>
      </c>
      <c r="AG2248" s="21" t="str">
        <f t="shared" si="225"/>
        <v>110</v>
      </c>
      <c r="AH2248" s="144"/>
      <c r="AI2248" s="59" t="str">
        <f t="shared" si="226"/>
        <v>-</v>
      </c>
      <c r="AJ2248" s="21" t="str">
        <f t="shared" si="227"/>
        <v>-</v>
      </c>
      <c r="AK2248" s="144"/>
      <c r="AL2248" s="154"/>
      <c r="AM2248" s="154"/>
      <c r="AN2248" s="154"/>
      <c r="AO2248" s="154"/>
      <c r="AP2248" s="144"/>
    </row>
    <row r="2249" spans="9:42">
      <c r="I2249" s="144"/>
      <c r="J2249" s="154"/>
      <c r="K2249" s="154"/>
      <c r="L2249" s="144"/>
      <c r="M2249" s="144"/>
      <c r="N2249" s="144"/>
      <c r="O2249" s="144"/>
      <c r="P2249" s="144"/>
      <c r="Q2249" s="144"/>
      <c r="R2249" s="144"/>
      <c r="S2249" s="42" t="s">
        <v>8431</v>
      </c>
      <c r="T2249" s="26" t="s">
        <v>8432</v>
      </c>
      <c r="U2249" s="144"/>
      <c r="V2249" s="65"/>
      <c r="W2249" s="65"/>
      <c r="X2249" s="65"/>
      <c r="Y2249" s="65"/>
      <c r="Z2249" s="144"/>
      <c r="AA2249" s="49" t="s">
        <v>8433</v>
      </c>
      <c r="AB2249" s="144"/>
      <c r="AC2249" s="59" t="str">
        <f t="shared" si="222"/>
        <v>PHARMACY</v>
      </c>
      <c r="AD2249" s="79" t="str">
        <f t="shared" si="223"/>
        <v>PHARMACY-110</v>
      </c>
      <c r="AE2249" s="79" t="str">
        <f t="shared" si="224"/>
        <v>PHARMACY-110-17</v>
      </c>
      <c r="AF2249" s="27" t="s">
        <v>8433</v>
      </c>
      <c r="AG2249" s="21" t="str">
        <f t="shared" si="225"/>
        <v>110</v>
      </c>
      <c r="AH2249" s="144"/>
      <c r="AI2249" s="59" t="str">
        <f t="shared" si="226"/>
        <v>-</v>
      </c>
      <c r="AJ2249" s="21" t="str">
        <f t="shared" si="227"/>
        <v>-</v>
      </c>
      <c r="AK2249" s="144"/>
      <c r="AL2249" s="154"/>
      <c r="AM2249" s="154"/>
      <c r="AN2249" s="154"/>
      <c r="AO2249" s="154"/>
      <c r="AP2249" s="144"/>
    </row>
    <row r="2250" spans="9:42">
      <c r="I2250" s="144"/>
      <c r="J2250" s="154"/>
      <c r="K2250" s="154"/>
      <c r="L2250" s="144"/>
      <c r="M2250" s="144"/>
      <c r="N2250" s="144"/>
      <c r="O2250" s="144"/>
      <c r="P2250" s="144"/>
      <c r="Q2250" s="144"/>
      <c r="R2250" s="144"/>
      <c r="S2250" s="42" t="s">
        <v>8434</v>
      </c>
      <c r="T2250" s="26" t="s">
        <v>8435</v>
      </c>
      <c r="U2250" s="144"/>
      <c r="V2250" s="65"/>
      <c r="W2250" s="65"/>
      <c r="X2250" s="65"/>
      <c r="Y2250" s="65"/>
      <c r="Z2250" s="144"/>
      <c r="AA2250" s="49" t="s">
        <v>8436</v>
      </c>
      <c r="AB2250" s="144"/>
      <c r="AC2250" s="59" t="str">
        <f t="shared" si="222"/>
        <v>PHARMACY</v>
      </c>
      <c r="AD2250" s="79" t="str">
        <f t="shared" si="223"/>
        <v>PHARMACY-110</v>
      </c>
      <c r="AE2250" s="79" t="str">
        <f t="shared" si="224"/>
        <v>PHARMACY-110-18</v>
      </c>
      <c r="AF2250" s="27" t="s">
        <v>8436</v>
      </c>
      <c r="AG2250" s="21" t="str">
        <f t="shared" si="225"/>
        <v>110</v>
      </c>
      <c r="AH2250" s="144"/>
      <c r="AI2250" s="59" t="str">
        <f t="shared" si="226"/>
        <v>-</v>
      </c>
      <c r="AJ2250" s="21" t="str">
        <f t="shared" si="227"/>
        <v>-</v>
      </c>
      <c r="AK2250" s="144"/>
      <c r="AL2250" s="154"/>
      <c r="AM2250" s="154"/>
      <c r="AN2250" s="154"/>
      <c r="AO2250" s="154"/>
      <c r="AP2250" s="144"/>
    </row>
    <row r="2251" spans="9:42">
      <c r="I2251" s="144"/>
      <c r="J2251" s="154"/>
      <c r="K2251" s="154"/>
      <c r="L2251" s="144"/>
      <c r="M2251" s="144"/>
      <c r="N2251" s="144"/>
      <c r="O2251" s="144"/>
      <c r="P2251" s="144"/>
      <c r="Q2251" s="144"/>
      <c r="R2251" s="144"/>
      <c r="S2251" s="42" t="s">
        <v>8437</v>
      </c>
      <c r="T2251" s="26" t="s">
        <v>8438</v>
      </c>
      <c r="U2251" s="144"/>
      <c r="V2251" s="65"/>
      <c r="W2251" s="65"/>
      <c r="X2251" s="65"/>
      <c r="Y2251" s="65"/>
      <c r="Z2251" s="144"/>
      <c r="AA2251" s="49" t="s">
        <v>8439</v>
      </c>
      <c r="AB2251" s="144"/>
      <c r="AC2251" s="59" t="str">
        <f t="shared" si="222"/>
        <v>PHARMACY</v>
      </c>
      <c r="AD2251" s="79" t="str">
        <f t="shared" si="223"/>
        <v>PHARMACY-110</v>
      </c>
      <c r="AE2251" s="79" t="str">
        <f t="shared" si="224"/>
        <v>PHARMACY-110-19</v>
      </c>
      <c r="AF2251" s="27" t="s">
        <v>8439</v>
      </c>
      <c r="AG2251" s="21" t="str">
        <f t="shared" si="225"/>
        <v>110</v>
      </c>
      <c r="AH2251" s="144"/>
      <c r="AI2251" s="59" t="str">
        <f t="shared" si="226"/>
        <v>-</v>
      </c>
      <c r="AJ2251" s="21" t="str">
        <f t="shared" si="227"/>
        <v>-</v>
      </c>
      <c r="AK2251" s="144"/>
      <c r="AL2251" s="154"/>
      <c r="AM2251" s="154"/>
      <c r="AN2251" s="154"/>
      <c r="AO2251" s="154"/>
      <c r="AP2251" s="144"/>
    </row>
    <row r="2252" spans="9:42">
      <c r="I2252" s="144"/>
      <c r="J2252" s="154"/>
      <c r="K2252" s="154"/>
      <c r="L2252" s="144"/>
      <c r="M2252" s="144"/>
      <c r="N2252" s="144"/>
      <c r="O2252" s="144"/>
      <c r="P2252" s="144"/>
      <c r="Q2252" s="144"/>
      <c r="R2252" s="144"/>
      <c r="S2252" s="42" t="s">
        <v>8440</v>
      </c>
      <c r="T2252" s="26" t="s">
        <v>8441</v>
      </c>
      <c r="U2252" s="144"/>
      <c r="V2252" s="65"/>
      <c r="W2252" s="65"/>
      <c r="X2252" s="65"/>
      <c r="Y2252" s="65"/>
      <c r="Z2252" s="144"/>
      <c r="AA2252" s="49" t="s">
        <v>8442</v>
      </c>
      <c r="AB2252" s="144"/>
      <c r="AC2252" s="59" t="str">
        <f t="shared" si="222"/>
        <v>PHARMACY</v>
      </c>
      <c r="AD2252" s="79" t="str">
        <f t="shared" si="223"/>
        <v>PHARMACY-110</v>
      </c>
      <c r="AE2252" s="79" t="str">
        <f t="shared" si="224"/>
        <v>PHARMACY-110-20</v>
      </c>
      <c r="AF2252" s="27" t="s">
        <v>8442</v>
      </c>
      <c r="AG2252" s="21" t="str">
        <f t="shared" si="225"/>
        <v>110</v>
      </c>
      <c r="AH2252" s="144"/>
      <c r="AI2252" s="59" t="str">
        <f t="shared" si="226"/>
        <v>-</v>
      </c>
      <c r="AJ2252" s="21" t="str">
        <f t="shared" si="227"/>
        <v>-</v>
      </c>
      <c r="AK2252" s="144"/>
      <c r="AL2252" s="154"/>
      <c r="AM2252" s="154"/>
      <c r="AN2252" s="154"/>
      <c r="AO2252" s="154"/>
      <c r="AP2252" s="144"/>
    </row>
    <row r="2253" spans="9:42">
      <c r="I2253" s="144"/>
      <c r="J2253" s="154"/>
      <c r="K2253" s="154"/>
      <c r="L2253" s="144"/>
      <c r="M2253" s="144"/>
      <c r="N2253" s="144"/>
      <c r="O2253" s="144"/>
      <c r="P2253" s="144"/>
      <c r="Q2253" s="144"/>
      <c r="R2253" s="144"/>
      <c r="S2253" s="42" t="s">
        <v>8443</v>
      </c>
      <c r="T2253" s="26" t="s">
        <v>8444</v>
      </c>
      <c r="U2253" s="144"/>
      <c r="V2253" s="65"/>
      <c r="W2253" s="65"/>
      <c r="X2253" s="65"/>
      <c r="Y2253" s="65"/>
      <c r="Z2253" s="144"/>
      <c r="AA2253" s="49" t="s">
        <v>8445</v>
      </c>
      <c r="AB2253" s="144"/>
      <c r="AC2253" s="59" t="str">
        <f t="shared" si="222"/>
        <v>PHARMACY</v>
      </c>
      <c r="AD2253" s="79" t="str">
        <f t="shared" si="223"/>
        <v>PHARMACY-110</v>
      </c>
      <c r="AE2253" s="79" t="str">
        <f t="shared" si="224"/>
        <v>PHARMACY-110-21</v>
      </c>
      <c r="AF2253" s="27" t="s">
        <v>8445</v>
      </c>
      <c r="AG2253" s="21" t="str">
        <f t="shared" si="225"/>
        <v>110</v>
      </c>
      <c r="AH2253" s="144"/>
      <c r="AI2253" s="59" t="str">
        <f t="shared" si="226"/>
        <v>-</v>
      </c>
      <c r="AJ2253" s="21" t="str">
        <f t="shared" si="227"/>
        <v>-</v>
      </c>
      <c r="AK2253" s="144"/>
      <c r="AL2253" s="154"/>
      <c r="AM2253" s="154"/>
      <c r="AN2253" s="154"/>
      <c r="AO2253" s="154"/>
      <c r="AP2253" s="144"/>
    </row>
    <row r="2254" spans="9:42">
      <c r="I2254" s="144"/>
      <c r="J2254" s="154"/>
      <c r="K2254" s="154"/>
      <c r="L2254" s="144"/>
      <c r="M2254" s="144"/>
      <c r="N2254" s="144"/>
      <c r="O2254" s="144"/>
      <c r="P2254" s="144"/>
      <c r="Q2254" s="144"/>
      <c r="R2254" s="144"/>
      <c r="S2254" s="42" t="s">
        <v>8446</v>
      </c>
      <c r="T2254" s="26" t="s">
        <v>8447</v>
      </c>
      <c r="U2254" s="144"/>
      <c r="V2254" s="65"/>
      <c r="W2254" s="65"/>
      <c r="X2254" s="65"/>
      <c r="Y2254" s="65"/>
      <c r="Z2254" s="144"/>
      <c r="AA2254" s="49" t="s">
        <v>8448</v>
      </c>
      <c r="AB2254" s="144"/>
      <c r="AC2254" s="59" t="str">
        <f t="shared" si="222"/>
        <v>PHARMACY</v>
      </c>
      <c r="AD2254" s="79" t="str">
        <f t="shared" si="223"/>
        <v>PHARMACY-110</v>
      </c>
      <c r="AE2254" s="79" t="str">
        <f t="shared" si="224"/>
        <v>PHARMACY-110-22</v>
      </c>
      <c r="AF2254" s="27" t="s">
        <v>8448</v>
      </c>
      <c r="AG2254" s="21" t="str">
        <f t="shared" si="225"/>
        <v>110</v>
      </c>
      <c r="AH2254" s="144"/>
      <c r="AI2254" s="59" t="str">
        <f t="shared" si="226"/>
        <v>-</v>
      </c>
      <c r="AJ2254" s="21" t="str">
        <f t="shared" si="227"/>
        <v>-</v>
      </c>
      <c r="AK2254" s="144"/>
      <c r="AL2254" s="154"/>
      <c r="AM2254" s="154"/>
      <c r="AN2254" s="154"/>
      <c r="AO2254" s="154"/>
      <c r="AP2254" s="144"/>
    </row>
    <row r="2255" spans="9:42">
      <c r="I2255" s="144"/>
      <c r="J2255" s="154"/>
      <c r="K2255" s="154"/>
      <c r="L2255" s="144"/>
      <c r="M2255" s="144"/>
      <c r="N2255" s="144"/>
      <c r="O2255" s="144"/>
      <c r="P2255" s="144"/>
      <c r="Q2255" s="144"/>
      <c r="R2255" s="144"/>
      <c r="S2255" s="42" t="s">
        <v>8449</v>
      </c>
      <c r="T2255" s="26" t="s">
        <v>8450</v>
      </c>
      <c r="U2255" s="144"/>
      <c r="V2255" s="65"/>
      <c r="W2255" s="65"/>
      <c r="X2255" s="65"/>
      <c r="Y2255" s="65"/>
      <c r="Z2255" s="144"/>
      <c r="AA2255" s="49" t="s">
        <v>8451</v>
      </c>
      <c r="AB2255" s="144"/>
      <c r="AC2255" s="59" t="str">
        <f t="shared" si="222"/>
        <v>PHARMACY</v>
      </c>
      <c r="AD2255" s="79" t="str">
        <f t="shared" si="223"/>
        <v>PHARMACY-110</v>
      </c>
      <c r="AE2255" s="79" t="str">
        <f t="shared" si="224"/>
        <v>PHARMACY-110-23</v>
      </c>
      <c r="AF2255" s="27" t="s">
        <v>8451</v>
      </c>
      <c r="AG2255" s="21" t="str">
        <f t="shared" si="225"/>
        <v>110</v>
      </c>
      <c r="AH2255" s="144"/>
      <c r="AI2255" s="59" t="str">
        <f t="shared" si="226"/>
        <v>-</v>
      </c>
      <c r="AJ2255" s="21" t="str">
        <f t="shared" si="227"/>
        <v>-</v>
      </c>
      <c r="AK2255" s="144"/>
      <c r="AL2255" s="154"/>
      <c r="AM2255" s="154"/>
      <c r="AN2255" s="154"/>
      <c r="AO2255" s="154"/>
      <c r="AP2255" s="144"/>
    </row>
    <row r="2256" spans="9:42">
      <c r="I2256" s="144"/>
      <c r="J2256" s="154"/>
      <c r="K2256" s="154"/>
      <c r="L2256" s="144"/>
      <c r="M2256" s="144"/>
      <c r="N2256" s="144"/>
      <c r="O2256" s="144"/>
      <c r="P2256" s="144"/>
      <c r="Q2256" s="144"/>
      <c r="R2256" s="144"/>
      <c r="S2256" s="42" t="s">
        <v>8452</v>
      </c>
      <c r="T2256" s="26" t="s">
        <v>8453</v>
      </c>
      <c r="U2256" s="144"/>
      <c r="V2256" s="65"/>
      <c r="W2256" s="65"/>
      <c r="X2256" s="65"/>
      <c r="Y2256" s="65"/>
      <c r="Z2256" s="144"/>
      <c r="AA2256" s="49" t="s">
        <v>8454</v>
      </c>
      <c r="AB2256" s="144"/>
      <c r="AC2256" s="59" t="str">
        <f t="shared" si="222"/>
        <v>PHARMACY</v>
      </c>
      <c r="AD2256" s="79" t="str">
        <f t="shared" si="223"/>
        <v>PHARMACY-110</v>
      </c>
      <c r="AE2256" s="79" t="str">
        <f t="shared" si="224"/>
        <v>PHARMACY-110-24</v>
      </c>
      <c r="AF2256" s="27" t="s">
        <v>8454</v>
      </c>
      <c r="AG2256" s="21" t="str">
        <f t="shared" si="225"/>
        <v>110</v>
      </c>
      <c r="AH2256" s="144"/>
      <c r="AI2256" s="59" t="str">
        <f t="shared" si="226"/>
        <v>-</v>
      </c>
      <c r="AJ2256" s="21" t="str">
        <f t="shared" si="227"/>
        <v>-</v>
      </c>
      <c r="AK2256" s="144"/>
      <c r="AL2256" s="154"/>
      <c r="AM2256" s="154"/>
      <c r="AN2256" s="154"/>
      <c r="AO2256" s="154"/>
      <c r="AP2256" s="144"/>
    </row>
    <row r="2257" spans="9:42">
      <c r="I2257" s="144"/>
      <c r="J2257" s="154"/>
      <c r="K2257" s="154"/>
      <c r="L2257" s="144"/>
      <c r="M2257" s="144"/>
      <c r="N2257" s="144"/>
      <c r="O2257" s="144"/>
      <c r="P2257" s="144"/>
      <c r="Q2257" s="144"/>
      <c r="R2257" s="144"/>
      <c r="S2257" s="42" t="s">
        <v>8455</v>
      </c>
      <c r="T2257" s="26" t="s">
        <v>8456</v>
      </c>
      <c r="U2257" s="144"/>
      <c r="V2257" s="65"/>
      <c r="W2257" s="65"/>
      <c r="X2257" s="65"/>
      <c r="Y2257" s="65"/>
      <c r="Z2257" s="144"/>
      <c r="AA2257" s="49" t="s">
        <v>8457</v>
      </c>
      <c r="AB2257" s="144"/>
      <c r="AC2257" s="59" t="str">
        <f t="shared" si="222"/>
        <v>PHARMACY</v>
      </c>
      <c r="AD2257" s="79" t="str">
        <f t="shared" si="223"/>
        <v>PHARMACY-110</v>
      </c>
      <c r="AE2257" s="79" t="str">
        <f t="shared" si="224"/>
        <v>PHARMACY-110-25</v>
      </c>
      <c r="AF2257" s="27" t="s">
        <v>8457</v>
      </c>
      <c r="AG2257" s="21" t="str">
        <f t="shared" si="225"/>
        <v>110</v>
      </c>
      <c r="AH2257" s="144"/>
      <c r="AI2257" s="59" t="str">
        <f t="shared" si="226"/>
        <v>-</v>
      </c>
      <c r="AJ2257" s="21" t="str">
        <f t="shared" si="227"/>
        <v>-</v>
      </c>
      <c r="AK2257" s="144"/>
      <c r="AL2257" s="154"/>
      <c r="AM2257" s="154"/>
      <c r="AN2257" s="154"/>
      <c r="AO2257" s="154"/>
      <c r="AP2257" s="144"/>
    </row>
    <row r="2258" spans="9:42">
      <c r="I2258" s="144"/>
      <c r="J2258" s="154"/>
      <c r="K2258" s="154"/>
      <c r="L2258" s="144"/>
      <c r="M2258" s="144"/>
      <c r="N2258" s="144"/>
      <c r="O2258" s="144"/>
      <c r="P2258" s="144"/>
      <c r="Q2258" s="144"/>
      <c r="R2258" s="144"/>
      <c r="S2258" s="42" t="s">
        <v>8458</v>
      </c>
      <c r="T2258" s="26" t="s">
        <v>8459</v>
      </c>
      <c r="U2258" s="144"/>
      <c r="V2258" s="65"/>
      <c r="W2258" s="65"/>
      <c r="X2258" s="65"/>
      <c r="Y2258" s="65"/>
      <c r="Z2258" s="144"/>
      <c r="AA2258" s="49" t="s">
        <v>8460</v>
      </c>
      <c r="AB2258" s="144"/>
      <c r="AC2258" s="59" t="str">
        <f t="shared" si="222"/>
        <v>PHARMACY</v>
      </c>
      <c r="AD2258" s="79" t="str">
        <f t="shared" si="223"/>
        <v>PHARMACY-110</v>
      </c>
      <c r="AE2258" s="79" t="str">
        <f t="shared" si="224"/>
        <v>PHARMACY-110-26</v>
      </c>
      <c r="AF2258" s="27" t="s">
        <v>8460</v>
      </c>
      <c r="AG2258" s="21" t="str">
        <f t="shared" si="225"/>
        <v>110</v>
      </c>
      <c r="AH2258" s="144"/>
      <c r="AI2258" s="59" t="str">
        <f t="shared" si="226"/>
        <v>-</v>
      </c>
      <c r="AJ2258" s="21" t="str">
        <f t="shared" si="227"/>
        <v>-</v>
      </c>
      <c r="AK2258" s="144"/>
      <c r="AL2258" s="154"/>
      <c r="AM2258" s="154"/>
      <c r="AN2258" s="154"/>
      <c r="AO2258" s="154"/>
      <c r="AP2258" s="144"/>
    </row>
    <row r="2259" spans="9:42">
      <c r="I2259" s="144"/>
      <c r="J2259" s="154"/>
      <c r="K2259" s="154"/>
      <c r="L2259" s="144"/>
      <c r="M2259" s="144"/>
      <c r="N2259" s="144"/>
      <c r="O2259" s="144"/>
      <c r="P2259" s="144"/>
      <c r="Q2259" s="144"/>
      <c r="R2259" s="144"/>
      <c r="S2259" s="42" t="s">
        <v>8461</v>
      </c>
      <c r="T2259" s="26" t="s">
        <v>8462</v>
      </c>
      <c r="U2259" s="144"/>
      <c r="V2259" s="65"/>
      <c r="W2259" s="65"/>
      <c r="X2259" s="65"/>
      <c r="Y2259" s="65"/>
      <c r="Z2259" s="144"/>
      <c r="AA2259" s="49" t="s">
        <v>8463</v>
      </c>
      <c r="AB2259" s="144"/>
      <c r="AC2259" s="59" t="str">
        <f t="shared" si="222"/>
        <v>CRIMELAB</v>
      </c>
      <c r="AD2259" s="79" t="str">
        <f t="shared" si="223"/>
        <v>CRIMELAB-110</v>
      </c>
      <c r="AE2259" s="79" t="str">
        <f t="shared" si="224"/>
        <v>CRIMELAB-110-1</v>
      </c>
      <c r="AF2259" s="27" t="s">
        <v>8463</v>
      </c>
      <c r="AG2259" s="21" t="str">
        <f t="shared" si="225"/>
        <v>110</v>
      </c>
      <c r="AH2259" s="144"/>
      <c r="AI2259" s="59" t="str">
        <f t="shared" si="226"/>
        <v>-</v>
      </c>
      <c r="AJ2259" s="21" t="str">
        <f t="shared" si="227"/>
        <v>-</v>
      </c>
      <c r="AK2259" s="144"/>
      <c r="AL2259" s="154"/>
      <c r="AM2259" s="154"/>
      <c r="AN2259" s="154"/>
      <c r="AO2259" s="154"/>
      <c r="AP2259" s="144"/>
    </row>
    <row r="2260" spans="9:42">
      <c r="I2260" s="144"/>
      <c r="J2260" s="154"/>
      <c r="K2260" s="154"/>
      <c r="L2260" s="144"/>
      <c r="M2260" s="144"/>
      <c r="N2260" s="144"/>
      <c r="O2260" s="144"/>
      <c r="P2260" s="144"/>
      <c r="Q2260" s="144"/>
      <c r="R2260" s="144"/>
      <c r="S2260" s="42" t="s">
        <v>8464</v>
      </c>
      <c r="T2260" s="26" t="s">
        <v>8465</v>
      </c>
      <c r="U2260" s="144"/>
      <c r="V2260" s="65"/>
      <c r="W2260" s="65"/>
      <c r="X2260" s="65"/>
      <c r="Y2260" s="65"/>
      <c r="Z2260" s="144"/>
      <c r="AA2260" s="49" t="s">
        <v>8466</v>
      </c>
      <c r="AB2260" s="144"/>
      <c r="AC2260" s="59" t="str">
        <f t="shared" si="222"/>
        <v>PHARMACY</v>
      </c>
      <c r="AD2260" s="79" t="str">
        <f t="shared" si="223"/>
        <v>PHARMACY-110</v>
      </c>
      <c r="AE2260" s="79" t="str">
        <f t="shared" si="224"/>
        <v>PHARMACY-110-27</v>
      </c>
      <c r="AF2260" s="27" t="s">
        <v>8466</v>
      </c>
      <c r="AG2260" s="21" t="str">
        <f t="shared" si="225"/>
        <v>110</v>
      </c>
      <c r="AH2260" s="144"/>
      <c r="AI2260" s="59" t="str">
        <f t="shared" si="226"/>
        <v>-</v>
      </c>
      <c r="AJ2260" s="21" t="str">
        <f t="shared" si="227"/>
        <v>-</v>
      </c>
      <c r="AK2260" s="144"/>
      <c r="AL2260" s="154"/>
      <c r="AM2260" s="154"/>
      <c r="AN2260" s="154"/>
      <c r="AO2260" s="154"/>
      <c r="AP2260" s="144"/>
    </row>
    <row r="2261" spans="9:42">
      <c r="I2261" s="144"/>
      <c r="J2261" s="154"/>
      <c r="K2261" s="154"/>
      <c r="L2261" s="144"/>
      <c r="M2261" s="144"/>
      <c r="N2261" s="144"/>
      <c r="O2261" s="144"/>
      <c r="P2261" s="144"/>
      <c r="Q2261" s="144"/>
      <c r="R2261" s="144"/>
      <c r="S2261" s="42" t="s">
        <v>8467</v>
      </c>
      <c r="T2261" s="26" t="s">
        <v>8468</v>
      </c>
      <c r="U2261" s="144"/>
      <c r="V2261" s="65"/>
      <c r="W2261" s="65"/>
      <c r="X2261" s="65"/>
      <c r="Y2261" s="65"/>
      <c r="Z2261" s="144"/>
      <c r="AA2261" s="49" t="s">
        <v>8469</v>
      </c>
      <c r="AB2261" s="144"/>
      <c r="AC2261" s="59" t="str">
        <f t="shared" si="222"/>
        <v>PHARMACY</v>
      </c>
      <c r="AD2261" s="79" t="str">
        <f t="shared" si="223"/>
        <v>PHARMACY-110</v>
      </c>
      <c r="AE2261" s="79" t="str">
        <f t="shared" si="224"/>
        <v>PHARMACY-110-28</v>
      </c>
      <c r="AF2261" s="27" t="s">
        <v>8469</v>
      </c>
      <c r="AG2261" s="21" t="str">
        <f t="shared" si="225"/>
        <v>110</v>
      </c>
      <c r="AH2261" s="144"/>
      <c r="AI2261" s="59" t="str">
        <f t="shared" si="226"/>
        <v>-</v>
      </c>
      <c r="AJ2261" s="21" t="str">
        <f t="shared" si="227"/>
        <v>-</v>
      </c>
      <c r="AK2261" s="144"/>
      <c r="AL2261" s="154"/>
      <c r="AM2261" s="154"/>
      <c r="AN2261" s="154"/>
      <c r="AO2261" s="154"/>
      <c r="AP2261" s="144"/>
    </row>
    <row r="2262" spans="9:42">
      <c r="I2262" s="144"/>
      <c r="J2262" s="154"/>
      <c r="K2262" s="154"/>
      <c r="L2262" s="144"/>
      <c r="M2262" s="144"/>
      <c r="N2262" s="144"/>
      <c r="O2262" s="144"/>
      <c r="P2262" s="144"/>
      <c r="Q2262" s="144"/>
      <c r="R2262" s="144"/>
      <c r="S2262" s="42" t="s">
        <v>8470</v>
      </c>
      <c r="T2262" s="26" t="s">
        <v>8471</v>
      </c>
      <c r="U2262" s="144"/>
      <c r="V2262" s="65"/>
      <c r="W2262" s="65"/>
      <c r="X2262" s="65"/>
      <c r="Y2262" s="65"/>
      <c r="Z2262" s="144"/>
      <c r="AA2262" s="49" t="s">
        <v>8472</v>
      </c>
      <c r="AB2262" s="144"/>
      <c r="AC2262" s="59" t="str">
        <f t="shared" si="222"/>
        <v>PHARMACY</v>
      </c>
      <c r="AD2262" s="79" t="str">
        <f t="shared" si="223"/>
        <v>PHARMACY-110</v>
      </c>
      <c r="AE2262" s="79" t="str">
        <f t="shared" si="224"/>
        <v>PHARMACY-110-29</v>
      </c>
      <c r="AF2262" s="27" t="s">
        <v>8472</v>
      </c>
      <c r="AG2262" s="21" t="str">
        <f t="shared" si="225"/>
        <v>110</v>
      </c>
      <c r="AH2262" s="144"/>
      <c r="AI2262" s="59" t="str">
        <f t="shared" si="226"/>
        <v>-</v>
      </c>
      <c r="AJ2262" s="21" t="str">
        <f t="shared" si="227"/>
        <v>-</v>
      </c>
      <c r="AK2262" s="144"/>
      <c r="AL2262" s="154"/>
      <c r="AM2262" s="154"/>
      <c r="AN2262" s="154"/>
      <c r="AO2262" s="154"/>
      <c r="AP2262" s="144"/>
    </row>
    <row r="2263" spans="9:42">
      <c r="I2263" s="144"/>
      <c r="J2263" s="154"/>
      <c r="K2263" s="154"/>
      <c r="L2263" s="144"/>
      <c r="M2263" s="144"/>
      <c r="N2263" s="144"/>
      <c r="O2263" s="144"/>
      <c r="P2263" s="144"/>
      <c r="Q2263" s="144"/>
      <c r="R2263" s="144"/>
      <c r="S2263" s="42" t="s">
        <v>8473</v>
      </c>
      <c r="T2263" s="26" t="s">
        <v>8474</v>
      </c>
      <c r="U2263" s="144"/>
      <c r="V2263" s="65"/>
      <c r="W2263" s="65"/>
      <c r="X2263" s="65"/>
      <c r="Y2263" s="65"/>
      <c r="Z2263" s="144"/>
      <c r="AA2263" s="49" t="s">
        <v>8475</v>
      </c>
      <c r="AB2263" s="144"/>
      <c r="AC2263" s="59" t="str">
        <f t="shared" si="222"/>
        <v>PHARMACY</v>
      </c>
      <c r="AD2263" s="79" t="str">
        <f t="shared" si="223"/>
        <v>PHARMACY-110</v>
      </c>
      <c r="AE2263" s="79" t="str">
        <f t="shared" si="224"/>
        <v>PHARMACY-110-30</v>
      </c>
      <c r="AF2263" s="27" t="s">
        <v>8475</v>
      </c>
      <c r="AG2263" s="21" t="str">
        <f t="shared" si="225"/>
        <v>110</v>
      </c>
      <c r="AH2263" s="144"/>
      <c r="AI2263" s="59" t="str">
        <f t="shared" si="226"/>
        <v>-</v>
      </c>
      <c r="AJ2263" s="21" t="str">
        <f t="shared" si="227"/>
        <v>-</v>
      </c>
      <c r="AK2263" s="144"/>
      <c r="AL2263" s="154"/>
      <c r="AM2263" s="154"/>
      <c r="AN2263" s="154"/>
      <c r="AO2263" s="154"/>
      <c r="AP2263" s="144"/>
    </row>
    <row r="2264" spans="9:42">
      <c r="I2264" s="144"/>
      <c r="J2264" s="154"/>
      <c r="K2264" s="154"/>
      <c r="L2264" s="144"/>
      <c r="M2264" s="144"/>
      <c r="N2264" s="144"/>
      <c r="O2264" s="144"/>
      <c r="P2264" s="144"/>
      <c r="Q2264" s="144"/>
      <c r="R2264" s="144"/>
      <c r="S2264" s="42" t="s">
        <v>8476</v>
      </c>
      <c r="T2264" s="26" t="s">
        <v>8477</v>
      </c>
      <c r="U2264" s="144"/>
      <c r="V2264" s="65"/>
      <c r="W2264" s="65"/>
      <c r="X2264" s="65"/>
      <c r="Y2264" s="65"/>
      <c r="Z2264" s="144"/>
      <c r="AA2264" s="49" t="s">
        <v>8478</v>
      </c>
      <c r="AB2264" s="144"/>
      <c r="AC2264" s="59" t="str">
        <f t="shared" si="222"/>
        <v>PHARMACY</v>
      </c>
      <c r="AD2264" s="79" t="str">
        <f t="shared" si="223"/>
        <v>PHARMACY-110</v>
      </c>
      <c r="AE2264" s="79" t="str">
        <f t="shared" si="224"/>
        <v>PHARMACY-110-31</v>
      </c>
      <c r="AF2264" s="27" t="s">
        <v>8478</v>
      </c>
      <c r="AG2264" s="21" t="str">
        <f t="shared" si="225"/>
        <v>110</v>
      </c>
      <c r="AH2264" s="144"/>
      <c r="AI2264" s="59" t="str">
        <f t="shared" si="226"/>
        <v>-</v>
      </c>
      <c r="AJ2264" s="21" t="str">
        <f t="shared" si="227"/>
        <v>-</v>
      </c>
      <c r="AK2264" s="144"/>
      <c r="AL2264" s="154"/>
      <c r="AM2264" s="154"/>
      <c r="AN2264" s="154"/>
      <c r="AO2264" s="154"/>
      <c r="AP2264" s="144"/>
    </row>
    <row r="2265" spans="9:42">
      <c r="I2265" s="144"/>
      <c r="J2265" s="154"/>
      <c r="K2265" s="154"/>
      <c r="L2265" s="144"/>
      <c r="M2265" s="144"/>
      <c r="N2265" s="144"/>
      <c r="O2265" s="144"/>
      <c r="P2265" s="144"/>
      <c r="Q2265" s="144"/>
      <c r="R2265" s="144"/>
      <c r="S2265" s="42" t="s">
        <v>8479</v>
      </c>
      <c r="T2265" s="26" t="s">
        <v>8480</v>
      </c>
      <c r="U2265" s="144"/>
      <c r="V2265" s="65"/>
      <c r="W2265" s="65"/>
      <c r="X2265" s="65"/>
      <c r="Y2265" s="65"/>
      <c r="Z2265" s="144"/>
      <c r="AA2265" s="49" t="s">
        <v>8481</v>
      </c>
      <c r="AB2265" s="144"/>
      <c r="AC2265" s="59" t="str">
        <f t="shared" si="222"/>
        <v>PHARMACY</v>
      </c>
      <c r="AD2265" s="79" t="str">
        <f t="shared" si="223"/>
        <v>PHARMACY-110</v>
      </c>
      <c r="AE2265" s="79" t="str">
        <f t="shared" si="224"/>
        <v>PHARMACY-110-32</v>
      </c>
      <c r="AF2265" s="27" t="s">
        <v>8481</v>
      </c>
      <c r="AG2265" s="21" t="str">
        <f t="shared" si="225"/>
        <v>110</v>
      </c>
      <c r="AH2265" s="144"/>
      <c r="AI2265" s="59" t="str">
        <f t="shared" si="226"/>
        <v>-</v>
      </c>
      <c r="AJ2265" s="21" t="str">
        <f t="shared" si="227"/>
        <v>-</v>
      </c>
      <c r="AK2265" s="144"/>
      <c r="AL2265" s="154"/>
      <c r="AM2265" s="154"/>
      <c r="AN2265" s="154"/>
      <c r="AO2265" s="154"/>
      <c r="AP2265" s="144"/>
    </row>
    <row r="2266" spans="9:42">
      <c r="I2266" s="144"/>
      <c r="J2266" s="154"/>
      <c r="K2266" s="154"/>
      <c r="L2266" s="144"/>
      <c r="M2266" s="144"/>
      <c r="N2266" s="144"/>
      <c r="O2266" s="144"/>
      <c r="P2266" s="144"/>
      <c r="Q2266" s="144"/>
      <c r="R2266" s="144"/>
      <c r="S2266" s="42" t="s">
        <v>8482</v>
      </c>
      <c r="T2266" s="26" t="s">
        <v>8483</v>
      </c>
      <c r="U2266" s="144"/>
      <c r="V2266" s="65"/>
      <c r="W2266" s="65"/>
      <c r="X2266" s="65"/>
      <c r="Y2266" s="65"/>
      <c r="Z2266" s="144"/>
      <c r="AA2266" s="49" t="s">
        <v>8484</v>
      </c>
      <c r="AB2266" s="144"/>
      <c r="AC2266" s="59" t="str">
        <f t="shared" si="222"/>
        <v>PHARMACY</v>
      </c>
      <c r="AD2266" s="79" t="str">
        <f t="shared" si="223"/>
        <v>PHARMACY-110</v>
      </c>
      <c r="AE2266" s="79" t="str">
        <f t="shared" si="224"/>
        <v>PHARMACY-110-33</v>
      </c>
      <c r="AF2266" s="27" t="s">
        <v>8484</v>
      </c>
      <c r="AG2266" s="21" t="str">
        <f t="shared" si="225"/>
        <v>110</v>
      </c>
      <c r="AH2266" s="144"/>
      <c r="AI2266" s="59" t="str">
        <f t="shared" si="226"/>
        <v>-</v>
      </c>
      <c r="AJ2266" s="21" t="str">
        <f t="shared" si="227"/>
        <v>-</v>
      </c>
      <c r="AK2266" s="144"/>
      <c r="AL2266" s="154"/>
      <c r="AM2266" s="154"/>
      <c r="AN2266" s="154"/>
      <c r="AO2266" s="154"/>
      <c r="AP2266" s="144"/>
    </row>
    <row r="2267" spans="9:42">
      <c r="I2267" s="144"/>
      <c r="J2267" s="154"/>
      <c r="K2267" s="154"/>
      <c r="L2267" s="144"/>
      <c r="M2267" s="144"/>
      <c r="N2267" s="144"/>
      <c r="O2267" s="144"/>
      <c r="P2267" s="144"/>
      <c r="Q2267" s="144"/>
      <c r="R2267" s="144"/>
      <c r="S2267" s="42" t="s">
        <v>8485</v>
      </c>
      <c r="T2267" s="26" t="s">
        <v>8486</v>
      </c>
      <c r="U2267" s="144"/>
      <c r="V2267" s="65"/>
      <c r="W2267" s="65"/>
      <c r="X2267" s="65"/>
      <c r="Y2267" s="65"/>
      <c r="Z2267" s="144"/>
      <c r="AA2267" s="49" t="s">
        <v>8487</v>
      </c>
      <c r="AB2267" s="144"/>
      <c r="AC2267" s="59" t="str">
        <f t="shared" si="222"/>
        <v>PHARMACY</v>
      </c>
      <c r="AD2267" s="79" t="str">
        <f t="shared" si="223"/>
        <v>PHARMACY-110</v>
      </c>
      <c r="AE2267" s="79" t="str">
        <f t="shared" si="224"/>
        <v>PHARMACY-110-34</v>
      </c>
      <c r="AF2267" s="27" t="s">
        <v>8487</v>
      </c>
      <c r="AG2267" s="21" t="str">
        <f t="shared" si="225"/>
        <v>110</v>
      </c>
      <c r="AH2267" s="144"/>
      <c r="AI2267" s="59" t="str">
        <f t="shared" si="226"/>
        <v>-</v>
      </c>
      <c r="AJ2267" s="21" t="str">
        <f t="shared" si="227"/>
        <v>-</v>
      </c>
      <c r="AK2267" s="144"/>
      <c r="AL2267" s="154"/>
      <c r="AM2267" s="154"/>
      <c r="AN2267" s="154"/>
      <c r="AO2267" s="154"/>
      <c r="AP2267" s="144"/>
    </row>
    <row r="2268" spans="9:42">
      <c r="I2268" s="144"/>
      <c r="J2268" s="154"/>
      <c r="K2268" s="154"/>
      <c r="L2268" s="144"/>
      <c r="M2268" s="144"/>
      <c r="N2268" s="144"/>
      <c r="O2268" s="144"/>
      <c r="P2268" s="144"/>
      <c r="Q2268" s="144"/>
      <c r="R2268" s="144"/>
      <c r="S2268" s="42" t="s">
        <v>8488</v>
      </c>
      <c r="T2268" s="26" t="s">
        <v>8489</v>
      </c>
      <c r="U2268" s="144"/>
      <c r="V2268" s="65"/>
      <c r="W2268" s="65"/>
      <c r="X2268" s="65"/>
      <c r="Y2268" s="65"/>
      <c r="Z2268" s="144"/>
      <c r="AA2268" s="49" t="s">
        <v>8490</v>
      </c>
      <c r="AB2268" s="144"/>
      <c r="AC2268" s="59" t="str">
        <f t="shared" si="222"/>
        <v>PHARMACY</v>
      </c>
      <c r="AD2268" s="79" t="str">
        <f t="shared" si="223"/>
        <v>PHARMACY-110</v>
      </c>
      <c r="AE2268" s="79" t="str">
        <f t="shared" si="224"/>
        <v>PHARMACY-110-35</v>
      </c>
      <c r="AF2268" s="27" t="s">
        <v>8490</v>
      </c>
      <c r="AG2268" s="21" t="str">
        <f t="shared" si="225"/>
        <v>110</v>
      </c>
      <c r="AH2268" s="144"/>
      <c r="AI2268" s="59" t="str">
        <f t="shared" si="226"/>
        <v>-</v>
      </c>
      <c r="AJ2268" s="21" t="str">
        <f t="shared" si="227"/>
        <v>-</v>
      </c>
      <c r="AK2268" s="144"/>
      <c r="AL2268" s="154"/>
      <c r="AM2268" s="154"/>
      <c r="AN2268" s="154"/>
      <c r="AO2268" s="154"/>
      <c r="AP2268" s="144"/>
    </row>
    <row r="2269" spans="9:42">
      <c r="I2269" s="144"/>
      <c r="J2269" s="154"/>
      <c r="K2269" s="154"/>
      <c r="L2269" s="144"/>
      <c r="M2269" s="144"/>
      <c r="N2269" s="144"/>
      <c r="O2269" s="144"/>
      <c r="P2269" s="144"/>
      <c r="Q2269" s="144"/>
      <c r="R2269" s="144"/>
      <c r="S2269" s="42" t="s">
        <v>8491</v>
      </c>
      <c r="T2269" s="26" t="s">
        <v>8492</v>
      </c>
      <c r="U2269" s="144"/>
      <c r="V2269" s="65"/>
      <c r="W2269" s="65"/>
      <c r="X2269" s="65"/>
      <c r="Y2269" s="65"/>
      <c r="Z2269" s="144"/>
      <c r="AA2269" s="49" t="s">
        <v>8493</v>
      </c>
      <c r="AB2269" s="144"/>
      <c r="AC2269" s="59" t="str">
        <f t="shared" si="222"/>
        <v>PHARMACY</v>
      </c>
      <c r="AD2269" s="79" t="str">
        <f t="shared" si="223"/>
        <v>PHARMACY-110</v>
      </c>
      <c r="AE2269" s="79" t="str">
        <f t="shared" si="224"/>
        <v>PHARMACY-110-36</v>
      </c>
      <c r="AF2269" s="27" t="s">
        <v>8493</v>
      </c>
      <c r="AG2269" s="21" t="str">
        <f t="shared" si="225"/>
        <v>110</v>
      </c>
      <c r="AH2269" s="144"/>
      <c r="AI2269" s="59" t="str">
        <f t="shared" si="226"/>
        <v>-</v>
      </c>
      <c r="AJ2269" s="21" t="str">
        <f t="shared" si="227"/>
        <v>-</v>
      </c>
      <c r="AK2269" s="144"/>
      <c r="AL2269" s="154"/>
      <c r="AM2269" s="154"/>
      <c r="AN2269" s="154"/>
      <c r="AO2269" s="154"/>
      <c r="AP2269" s="144"/>
    </row>
    <row r="2270" spans="9:42">
      <c r="I2270" s="144"/>
      <c r="J2270" s="154"/>
      <c r="K2270" s="154"/>
      <c r="L2270" s="144"/>
      <c r="M2270" s="144"/>
      <c r="N2270" s="144"/>
      <c r="O2270" s="144"/>
      <c r="P2270" s="144"/>
      <c r="Q2270" s="144"/>
      <c r="R2270" s="144"/>
      <c r="S2270" s="42" t="s">
        <v>8494</v>
      </c>
      <c r="T2270" s="26" t="s">
        <v>8495</v>
      </c>
      <c r="U2270" s="144"/>
      <c r="V2270" s="65"/>
      <c r="W2270" s="65"/>
      <c r="X2270" s="65"/>
      <c r="Y2270" s="65"/>
      <c r="Z2270" s="144"/>
      <c r="AA2270" s="49" t="s">
        <v>8496</v>
      </c>
      <c r="AB2270" s="144"/>
      <c r="AC2270" s="59" t="str">
        <f t="shared" si="222"/>
        <v>PHARMACY</v>
      </c>
      <c r="AD2270" s="79" t="str">
        <f t="shared" si="223"/>
        <v>PHARMACY-110</v>
      </c>
      <c r="AE2270" s="79" t="str">
        <f t="shared" si="224"/>
        <v>PHARMACY-110-37</v>
      </c>
      <c r="AF2270" s="27" t="s">
        <v>8496</v>
      </c>
      <c r="AG2270" s="21" t="str">
        <f t="shared" si="225"/>
        <v>110</v>
      </c>
      <c r="AH2270" s="144"/>
      <c r="AI2270" s="59" t="str">
        <f t="shared" si="226"/>
        <v>-</v>
      </c>
      <c r="AJ2270" s="21" t="str">
        <f t="shared" si="227"/>
        <v>-</v>
      </c>
      <c r="AK2270" s="144"/>
      <c r="AL2270" s="154"/>
      <c r="AM2270" s="154"/>
      <c r="AN2270" s="154"/>
      <c r="AO2270" s="154"/>
      <c r="AP2270" s="144"/>
    </row>
    <row r="2271" spans="9:42">
      <c r="I2271" s="144"/>
      <c r="J2271" s="154"/>
      <c r="K2271" s="154"/>
      <c r="L2271" s="144"/>
      <c r="M2271" s="144"/>
      <c r="N2271" s="144"/>
      <c r="O2271" s="144"/>
      <c r="P2271" s="144"/>
      <c r="Q2271" s="144"/>
      <c r="R2271" s="144"/>
      <c r="S2271" s="42" t="s">
        <v>8497</v>
      </c>
      <c r="T2271" s="26" t="s">
        <v>8498</v>
      </c>
      <c r="U2271" s="144"/>
      <c r="V2271" s="65"/>
      <c r="W2271" s="65"/>
      <c r="X2271" s="65"/>
      <c r="Y2271" s="65"/>
      <c r="Z2271" s="144"/>
      <c r="AA2271" s="49" t="s">
        <v>8499</v>
      </c>
      <c r="AB2271" s="144"/>
      <c r="AC2271" s="59" t="str">
        <f t="shared" si="222"/>
        <v>PHARMACY</v>
      </c>
      <c r="AD2271" s="79" t="str">
        <f t="shared" si="223"/>
        <v>PHARMACY-110</v>
      </c>
      <c r="AE2271" s="79" t="str">
        <f t="shared" si="224"/>
        <v>PHARMACY-110-38</v>
      </c>
      <c r="AF2271" s="27" t="s">
        <v>8499</v>
      </c>
      <c r="AG2271" s="21" t="str">
        <f t="shared" si="225"/>
        <v>110</v>
      </c>
      <c r="AH2271" s="144"/>
      <c r="AI2271" s="59" t="str">
        <f t="shared" si="226"/>
        <v>-</v>
      </c>
      <c r="AJ2271" s="21" t="str">
        <f t="shared" si="227"/>
        <v>-</v>
      </c>
      <c r="AK2271" s="144"/>
      <c r="AL2271" s="154"/>
      <c r="AM2271" s="154"/>
      <c r="AN2271" s="154"/>
      <c r="AO2271" s="154"/>
      <c r="AP2271" s="144"/>
    </row>
    <row r="2272" spans="9:42">
      <c r="I2272" s="144"/>
      <c r="J2272" s="154"/>
      <c r="K2272" s="154"/>
      <c r="L2272" s="144"/>
      <c r="M2272" s="144"/>
      <c r="N2272" s="144"/>
      <c r="O2272" s="144"/>
      <c r="P2272" s="144"/>
      <c r="Q2272" s="144"/>
      <c r="R2272" s="144"/>
      <c r="S2272" s="42" t="s">
        <v>8500</v>
      </c>
      <c r="T2272" s="26" t="s">
        <v>8501</v>
      </c>
      <c r="U2272" s="144"/>
      <c r="V2272" s="65"/>
      <c r="W2272" s="65"/>
      <c r="X2272" s="65"/>
      <c r="Y2272" s="65"/>
      <c r="Z2272" s="144"/>
      <c r="AA2272" s="49" t="s">
        <v>8502</v>
      </c>
      <c r="AB2272" s="144"/>
      <c r="AC2272" s="59" t="str">
        <f t="shared" si="222"/>
        <v>PHARMACY</v>
      </c>
      <c r="AD2272" s="79" t="str">
        <f t="shared" si="223"/>
        <v>PHARMACY-110</v>
      </c>
      <c r="AE2272" s="79" t="str">
        <f t="shared" si="224"/>
        <v>PHARMACY-110-39</v>
      </c>
      <c r="AF2272" s="27" t="s">
        <v>8502</v>
      </c>
      <c r="AG2272" s="21" t="str">
        <f t="shared" si="225"/>
        <v>110</v>
      </c>
      <c r="AH2272" s="144"/>
      <c r="AI2272" s="59" t="str">
        <f t="shared" si="226"/>
        <v>-</v>
      </c>
      <c r="AJ2272" s="21" t="str">
        <f t="shared" si="227"/>
        <v>-</v>
      </c>
      <c r="AK2272" s="144"/>
      <c r="AL2272" s="154"/>
      <c r="AM2272" s="154"/>
      <c r="AN2272" s="154"/>
      <c r="AO2272" s="154"/>
      <c r="AP2272" s="144"/>
    </row>
    <row r="2273" spans="9:42">
      <c r="I2273" s="144"/>
      <c r="J2273" s="154"/>
      <c r="K2273" s="154"/>
      <c r="L2273" s="144"/>
      <c r="M2273" s="144"/>
      <c r="N2273" s="144"/>
      <c r="O2273" s="144"/>
      <c r="P2273" s="144"/>
      <c r="Q2273" s="144"/>
      <c r="R2273" s="144"/>
      <c r="S2273" s="42" t="s">
        <v>8503</v>
      </c>
      <c r="T2273" s="26" t="s">
        <v>8504</v>
      </c>
      <c r="U2273" s="144"/>
      <c r="V2273" s="65"/>
      <c r="W2273" s="65"/>
      <c r="X2273" s="65"/>
      <c r="Y2273" s="65"/>
      <c r="Z2273" s="144"/>
      <c r="AA2273" s="49" t="s">
        <v>8505</v>
      </c>
      <c r="AB2273" s="144"/>
      <c r="AC2273" s="59" t="str">
        <f t="shared" si="222"/>
        <v>PHARMACY</v>
      </c>
      <c r="AD2273" s="79" t="str">
        <f t="shared" si="223"/>
        <v>PHARMACY-110</v>
      </c>
      <c r="AE2273" s="79" t="str">
        <f t="shared" si="224"/>
        <v>PHARMACY-110-40</v>
      </c>
      <c r="AF2273" s="27" t="s">
        <v>8505</v>
      </c>
      <c r="AG2273" s="21" t="str">
        <f t="shared" si="225"/>
        <v>110</v>
      </c>
      <c r="AH2273" s="144"/>
      <c r="AI2273" s="59" t="str">
        <f t="shared" si="226"/>
        <v>-</v>
      </c>
      <c r="AJ2273" s="21" t="str">
        <f t="shared" si="227"/>
        <v>-</v>
      </c>
      <c r="AK2273" s="144"/>
      <c r="AL2273" s="154"/>
      <c r="AM2273" s="154"/>
      <c r="AN2273" s="154"/>
      <c r="AO2273" s="154"/>
      <c r="AP2273" s="144"/>
    </row>
    <row r="2274" spans="9:42">
      <c r="I2274" s="144"/>
      <c r="J2274" s="154"/>
      <c r="K2274" s="154"/>
      <c r="L2274" s="144"/>
      <c r="M2274" s="144"/>
      <c r="N2274" s="144"/>
      <c r="O2274" s="144"/>
      <c r="P2274" s="144"/>
      <c r="Q2274" s="144"/>
      <c r="R2274" s="144"/>
      <c r="S2274" s="42" t="s">
        <v>8506</v>
      </c>
      <c r="T2274" s="26" t="s">
        <v>8507</v>
      </c>
      <c r="U2274" s="144"/>
      <c r="V2274" s="65"/>
      <c r="W2274" s="65"/>
      <c r="X2274" s="65"/>
      <c r="Y2274" s="65"/>
      <c r="Z2274" s="144"/>
      <c r="AA2274" s="49" t="s">
        <v>8508</v>
      </c>
      <c r="AB2274" s="144"/>
      <c r="AC2274" s="59" t="str">
        <f t="shared" si="222"/>
        <v>PHARMACY</v>
      </c>
      <c r="AD2274" s="79" t="str">
        <f t="shared" si="223"/>
        <v>PHARMACY-110</v>
      </c>
      <c r="AE2274" s="79" t="str">
        <f t="shared" si="224"/>
        <v>PHARMACY-110-41</v>
      </c>
      <c r="AF2274" s="27" t="s">
        <v>8508</v>
      </c>
      <c r="AG2274" s="21" t="str">
        <f t="shared" si="225"/>
        <v>110</v>
      </c>
      <c r="AH2274" s="144"/>
      <c r="AI2274" s="59" t="str">
        <f t="shared" si="226"/>
        <v>-</v>
      </c>
      <c r="AJ2274" s="21" t="str">
        <f t="shared" si="227"/>
        <v>-</v>
      </c>
      <c r="AK2274" s="144"/>
      <c r="AL2274" s="154"/>
      <c r="AM2274" s="154"/>
      <c r="AN2274" s="154"/>
      <c r="AO2274" s="154"/>
      <c r="AP2274" s="144"/>
    </row>
    <row r="2275" spans="9:42">
      <c r="I2275" s="144"/>
      <c r="J2275" s="154"/>
      <c r="K2275" s="154"/>
      <c r="L2275" s="144"/>
      <c r="M2275" s="144"/>
      <c r="N2275" s="144"/>
      <c r="O2275" s="144"/>
      <c r="P2275" s="144"/>
      <c r="Q2275" s="144"/>
      <c r="R2275" s="144"/>
      <c r="S2275" s="42" t="s">
        <v>8509</v>
      </c>
      <c r="T2275" s="26" t="s">
        <v>8510</v>
      </c>
      <c r="U2275" s="144"/>
      <c r="V2275" s="65"/>
      <c r="W2275" s="65"/>
      <c r="X2275" s="65"/>
      <c r="Y2275" s="65"/>
      <c r="Z2275" s="144"/>
      <c r="AA2275" s="49" t="s">
        <v>8511</v>
      </c>
      <c r="AB2275" s="144"/>
      <c r="AC2275" s="59" t="str">
        <f t="shared" si="222"/>
        <v>PHARMACY</v>
      </c>
      <c r="AD2275" s="79" t="str">
        <f t="shared" si="223"/>
        <v>PHARMACY-110</v>
      </c>
      <c r="AE2275" s="79" t="str">
        <f t="shared" si="224"/>
        <v>PHARMACY-110-42</v>
      </c>
      <c r="AF2275" s="27" t="s">
        <v>8511</v>
      </c>
      <c r="AG2275" s="21" t="str">
        <f t="shared" si="225"/>
        <v>110</v>
      </c>
      <c r="AH2275" s="144"/>
      <c r="AI2275" s="59" t="str">
        <f t="shared" si="226"/>
        <v>-</v>
      </c>
      <c r="AJ2275" s="21" t="str">
        <f t="shared" si="227"/>
        <v>-</v>
      </c>
      <c r="AK2275" s="144"/>
      <c r="AL2275" s="154"/>
      <c r="AM2275" s="154"/>
      <c r="AN2275" s="154"/>
      <c r="AO2275" s="154"/>
      <c r="AP2275" s="144"/>
    </row>
    <row r="2276" spans="9:42">
      <c r="I2276" s="144"/>
      <c r="J2276" s="154"/>
      <c r="K2276" s="154"/>
      <c r="L2276" s="144"/>
      <c r="M2276" s="144"/>
      <c r="N2276" s="144"/>
      <c r="O2276" s="144"/>
      <c r="P2276" s="144"/>
      <c r="Q2276" s="144"/>
      <c r="R2276" s="144"/>
      <c r="S2276" s="42" t="s">
        <v>8512</v>
      </c>
      <c r="T2276" s="26" t="s">
        <v>8513</v>
      </c>
      <c r="U2276" s="144"/>
      <c r="V2276" s="65"/>
      <c r="W2276" s="65"/>
      <c r="X2276" s="65"/>
      <c r="Y2276" s="65"/>
      <c r="Z2276" s="144"/>
      <c r="AA2276" s="49" t="s">
        <v>8514</v>
      </c>
      <c r="AB2276" s="144"/>
      <c r="AC2276" s="59" t="str">
        <f t="shared" si="222"/>
        <v>PHARMACY</v>
      </c>
      <c r="AD2276" s="79" t="str">
        <f t="shared" si="223"/>
        <v>PHARMACY-110</v>
      </c>
      <c r="AE2276" s="79" t="str">
        <f t="shared" si="224"/>
        <v>PHARMACY-110-43</v>
      </c>
      <c r="AF2276" s="27" t="s">
        <v>8514</v>
      </c>
      <c r="AG2276" s="21" t="str">
        <f t="shared" si="225"/>
        <v>110</v>
      </c>
      <c r="AH2276" s="144"/>
      <c r="AI2276" s="59" t="str">
        <f t="shared" si="226"/>
        <v>-</v>
      </c>
      <c r="AJ2276" s="21" t="str">
        <f t="shared" si="227"/>
        <v>-</v>
      </c>
      <c r="AK2276" s="144"/>
      <c r="AL2276" s="154"/>
      <c r="AM2276" s="154"/>
      <c r="AN2276" s="154"/>
      <c r="AO2276" s="154"/>
      <c r="AP2276" s="144"/>
    </row>
    <row r="2277" spans="9:42">
      <c r="I2277" s="144"/>
      <c r="J2277" s="154"/>
      <c r="K2277" s="154"/>
      <c r="L2277" s="144"/>
      <c r="M2277" s="144"/>
      <c r="N2277" s="144"/>
      <c r="O2277" s="144"/>
      <c r="P2277" s="144"/>
      <c r="Q2277" s="144"/>
      <c r="R2277" s="144"/>
      <c r="S2277" s="42" t="s">
        <v>8515</v>
      </c>
      <c r="T2277" s="26" t="s">
        <v>8516</v>
      </c>
      <c r="U2277" s="144"/>
      <c r="V2277" s="65"/>
      <c r="W2277" s="65"/>
      <c r="X2277" s="65"/>
      <c r="Y2277" s="65"/>
      <c r="Z2277" s="144"/>
      <c r="AA2277" s="49" t="s">
        <v>8517</v>
      </c>
      <c r="AB2277" s="144"/>
      <c r="AC2277" s="59" t="str">
        <f t="shared" si="222"/>
        <v>PHARMACY</v>
      </c>
      <c r="AD2277" s="79" t="str">
        <f t="shared" si="223"/>
        <v>PHARMACY-110</v>
      </c>
      <c r="AE2277" s="79" t="str">
        <f t="shared" si="224"/>
        <v>PHARMACY-110-44</v>
      </c>
      <c r="AF2277" s="27" t="s">
        <v>8517</v>
      </c>
      <c r="AG2277" s="21" t="str">
        <f t="shared" si="225"/>
        <v>110</v>
      </c>
      <c r="AH2277" s="144"/>
      <c r="AI2277" s="59" t="str">
        <f t="shared" si="226"/>
        <v>-</v>
      </c>
      <c r="AJ2277" s="21" t="str">
        <f t="shared" si="227"/>
        <v>-</v>
      </c>
      <c r="AK2277" s="144"/>
      <c r="AL2277" s="154"/>
      <c r="AM2277" s="154"/>
      <c r="AN2277" s="154"/>
      <c r="AO2277" s="154"/>
      <c r="AP2277" s="144"/>
    </row>
    <row r="2278" spans="9:42">
      <c r="I2278" s="144"/>
      <c r="J2278" s="154"/>
      <c r="K2278" s="154"/>
      <c r="L2278" s="144"/>
      <c r="M2278" s="144"/>
      <c r="N2278" s="144"/>
      <c r="O2278" s="144"/>
      <c r="P2278" s="144"/>
      <c r="Q2278" s="144"/>
      <c r="R2278" s="144"/>
      <c r="S2278" s="42" t="s">
        <v>8518</v>
      </c>
      <c r="T2278" s="26" t="s">
        <v>8519</v>
      </c>
      <c r="U2278" s="144"/>
      <c r="V2278" s="65"/>
      <c r="W2278" s="65"/>
      <c r="X2278" s="65"/>
      <c r="Y2278" s="65"/>
      <c r="Z2278" s="144"/>
      <c r="AA2278" s="49" t="s">
        <v>8520</v>
      </c>
      <c r="AB2278" s="144"/>
      <c r="AC2278" s="59" t="str">
        <f t="shared" si="222"/>
        <v>PHARMACY</v>
      </c>
      <c r="AD2278" s="79" t="str">
        <f t="shared" si="223"/>
        <v>PHARMACY-110</v>
      </c>
      <c r="AE2278" s="79" t="str">
        <f t="shared" si="224"/>
        <v>PHARMACY-110-45</v>
      </c>
      <c r="AF2278" s="27" t="s">
        <v>8520</v>
      </c>
      <c r="AG2278" s="21" t="str">
        <f t="shared" si="225"/>
        <v>110</v>
      </c>
      <c r="AH2278" s="144"/>
      <c r="AI2278" s="59" t="str">
        <f t="shared" si="226"/>
        <v>-</v>
      </c>
      <c r="AJ2278" s="21" t="str">
        <f t="shared" si="227"/>
        <v>-</v>
      </c>
      <c r="AK2278" s="144"/>
      <c r="AL2278" s="154"/>
      <c r="AM2278" s="154"/>
      <c r="AN2278" s="154"/>
      <c r="AO2278" s="154"/>
      <c r="AP2278" s="144"/>
    </row>
    <row r="2279" spans="9:42">
      <c r="I2279" s="144"/>
      <c r="J2279" s="154"/>
      <c r="K2279" s="154"/>
      <c r="L2279" s="144"/>
      <c r="M2279" s="144"/>
      <c r="N2279" s="144"/>
      <c r="O2279" s="144"/>
      <c r="P2279" s="144"/>
      <c r="Q2279" s="144"/>
      <c r="R2279" s="144"/>
      <c r="S2279" s="42" t="s">
        <v>8521</v>
      </c>
      <c r="T2279" s="26" t="s">
        <v>8522</v>
      </c>
      <c r="U2279" s="144"/>
      <c r="V2279" s="65"/>
      <c r="W2279" s="65"/>
      <c r="X2279" s="65"/>
      <c r="Y2279" s="65"/>
      <c r="Z2279" s="144"/>
      <c r="AA2279" s="49" t="s">
        <v>8523</v>
      </c>
      <c r="AB2279" s="144"/>
      <c r="AC2279" s="59" t="str">
        <f t="shared" si="222"/>
        <v>PHARMACY</v>
      </c>
      <c r="AD2279" s="79" t="str">
        <f t="shared" si="223"/>
        <v>PHARMACY-110</v>
      </c>
      <c r="AE2279" s="79" t="str">
        <f t="shared" si="224"/>
        <v>PHARMACY-110-46</v>
      </c>
      <c r="AF2279" s="27" t="s">
        <v>8523</v>
      </c>
      <c r="AG2279" s="21" t="str">
        <f t="shared" si="225"/>
        <v>110</v>
      </c>
      <c r="AH2279" s="144"/>
      <c r="AI2279" s="59" t="str">
        <f t="shared" si="226"/>
        <v>-</v>
      </c>
      <c r="AJ2279" s="21" t="str">
        <f t="shared" si="227"/>
        <v>-</v>
      </c>
      <c r="AK2279" s="144"/>
      <c r="AL2279" s="154"/>
      <c r="AM2279" s="154"/>
      <c r="AN2279" s="154"/>
      <c r="AO2279" s="154"/>
      <c r="AP2279" s="144"/>
    </row>
    <row r="2280" spans="9:42">
      <c r="I2280" s="144"/>
      <c r="J2280" s="154"/>
      <c r="K2280" s="154"/>
      <c r="L2280" s="144"/>
      <c r="M2280" s="144"/>
      <c r="N2280" s="144"/>
      <c r="O2280" s="144"/>
      <c r="P2280" s="144"/>
      <c r="Q2280" s="144"/>
      <c r="R2280" s="144"/>
      <c r="S2280" s="42" t="s">
        <v>8524</v>
      </c>
      <c r="T2280" s="26" t="s">
        <v>8525</v>
      </c>
      <c r="U2280" s="144"/>
      <c r="V2280" s="65"/>
      <c r="W2280" s="65"/>
      <c r="X2280" s="65"/>
      <c r="Y2280" s="65"/>
      <c r="Z2280" s="144"/>
      <c r="AA2280" s="49" t="s">
        <v>8526</v>
      </c>
      <c r="AB2280" s="144"/>
      <c r="AC2280" s="59" t="str">
        <f t="shared" si="222"/>
        <v>PHARMACY</v>
      </c>
      <c r="AD2280" s="79" t="str">
        <f t="shared" si="223"/>
        <v>PHARMACY-110</v>
      </c>
      <c r="AE2280" s="79" t="str">
        <f t="shared" si="224"/>
        <v>PHARMACY-110-47</v>
      </c>
      <c r="AF2280" s="27" t="s">
        <v>8526</v>
      </c>
      <c r="AG2280" s="21" t="str">
        <f t="shared" si="225"/>
        <v>110</v>
      </c>
      <c r="AH2280" s="144"/>
      <c r="AI2280" s="59" t="str">
        <f t="shared" si="226"/>
        <v>-</v>
      </c>
      <c r="AJ2280" s="21" t="str">
        <f t="shared" si="227"/>
        <v>-</v>
      </c>
      <c r="AK2280" s="144"/>
      <c r="AL2280" s="154"/>
      <c r="AM2280" s="154"/>
      <c r="AN2280" s="154"/>
      <c r="AO2280" s="154"/>
      <c r="AP2280" s="144"/>
    </row>
    <row r="2281" spans="9:42">
      <c r="I2281" s="144"/>
      <c r="J2281" s="154"/>
      <c r="K2281" s="154"/>
      <c r="L2281" s="144"/>
      <c r="M2281" s="144"/>
      <c r="N2281" s="144"/>
      <c r="O2281" s="144"/>
      <c r="P2281" s="144"/>
      <c r="Q2281" s="144"/>
      <c r="R2281" s="144"/>
      <c r="S2281" s="42" t="s">
        <v>8527</v>
      </c>
      <c r="T2281" s="26" t="s">
        <v>8528</v>
      </c>
      <c r="U2281" s="144"/>
      <c r="V2281" s="65"/>
      <c r="W2281" s="65"/>
      <c r="X2281" s="65"/>
      <c r="Y2281" s="65"/>
      <c r="Z2281" s="144"/>
      <c r="AA2281" s="49" t="s">
        <v>8529</v>
      </c>
      <c r="AB2281" s="144"/>
      <c r="AC2281" s="59" t="str">
        <f t="shared" si="222"/>
        <v>PHARMACY</v>
      </c>
      <c r="AD2281" s="79" t="str">
        <f t="shared" si="223"/>
        <v>PHARMACY-110</v>
      </c>
      <c r="AE2281" s="79" t="str">
        <f t="shared" si="224"/>
        <v>PHARMACY-110-48</v>
      </c>
      <c r="AF2281" s="27" t="s">
        <v>8529</v>
      </c>
      <c r="AG2281" s="21" t="str">
        <f t="shared" si="225"/>
        <v>110</v>
      </c>
      <c r="AH2281" s="144"/>
      <c r="AI2281" s="59" t="str">
        <f t="shared" si="226"/>
        <v>-</v>
      </c>
      <c r="AJ2281" s="21" t="str">
        <f t="shared" si="227"/>
        <v>-</v>
      </c>
      <c r="AK2281" s="144"/>
      <c r="AL2281" s="154"/>
      <c r="AM2281" s="154"/>
      <c r="AN2281" s="154"/>
      <c r="AO2281" s="154"/>
      <c r="AP2281" s="144"/>
    </row>
    <row r="2282" spans="9:42">
      <c r="I2282" s="144"/>
      <c r="J2282" s="154"/>
      <c r="K2282" s="154"/>
      <c r="L2282" s="144"/>
      <c r="M2282" s="144"/>
      <c r="N2282" s="144"/>
      <c r="O2282" s="144"/>
      <c r="P2282" s="144"/>
      <c r="Q2282" s="144"/>
      <c r="R2282" s="144"/>
      <c r="S2282" s="42" t="s">
        <v>8530</v>
      </c>
      <c r="T2282" s="26" t="s">
        <v>8531</v>
      </c>
      <c r="U2282" s="144"/>
      <c r="V2282" s="65"/>
      <c r="W2282" s="65"/>
      <c r="X2282" s="65"/>
      <c r="Y2282" s="65"/>
      <c r="Z2282" s="144"/>
      <c r="AA2282" s="49" t="s">
        <v>8532</v>
      </c>
      <c r="AB2282" s="144"/>
      <c r="AC2282" s="59" t="str">
        <f t="shared" si="222"/>
        <v>PHARMACY</v>
      </c>
      <c r="AD2282" s="79" t="str">
        <f t="shared" si="223"/>
        <v>PHARMACY-110</v>
      </c>
      <c r="AE2282" s="79" t="str">
        <f t="shared" si="224"/>
        <v>PHARMACY-110-49</v>
      </c>
      <c r="AF2282" s="27" t="s">
        <v>8532</v>
      </c>
      <c r="AG2282" s="21" t="str">
        <f t="shared" si="225"/>
        <v>110</v>
      </c>
      <c r="AH2282" s="144"/>
      <c r="AI2282" s="59" t="str">
        <f t="shared" si="226"/>
        <v>-</v>
      </c>
      <c r="AJ2282" s="21" t="str">
        <f t="shared" si="227"/>
        <v>-</v>
      </c>
      <c r="AK2282" s="144"/>
      <c r="AL2282" s="154"/>
      <c r="AM2282" s="154"/>
      <c r="AN2282" s="154"/>
      <c r="AO2282" s="154"/>
      <c r="AP2282" s="144"/>
    </row>
    <row r="2283" spans="9:42">
      <c r="I2283" s="144"/>
      <c r="J2283" s="154"/>
      <c r="K2283" s="154"/>
      <c r="L2283" s="144"/>
      <c r="M2283" s="144"/>
      <c r="N2283" s="144"/>
      <c r="O2283" s="144"/>
      <c r="P2283" s="144"/>
      <c r="Q2283" s="144"/>
      <c r="R2283" s="144"/>
      <c r="S2283" s="42" t="s">
        <v>8533</v>
      </c>
      <c r="T2283" s="26" t="s">
        <v>8534</v>
      </c>
      <c r="U2283" s="144"/>
      <c r="V2283" s="65"/>
      <c r="W2283" s="65"/>
      <c r="X2283" s="65"/>
      <c r="Y2283" s="65"/>
      <c r="Z2283" s="144"/>
      <c r="AA2283" s="49" t="s">
        <v>8535</v>
      </c>
      <c r="AB2283" s="144"/>
      <c r="AC2283" s="59" t="str">
        <f t="shared" si="222"/>
        <v>PHARMACY</v>
      </c>
      <c r="AD2283" s="79" t="str">
        <f t="shared" si="223"/>
        <v>PHARMACY-110</v>
      </c>
      <c r="AE2283" s="79" t="str">
        <f t="shared" si="224"/>
        <v>PHARMACY-110-50</v>
      </c>
      <c r="AF2283" s="27" t="s">
        <v>8535</v>
      </c>
      <c r="AG2283" s="21" t="str">
        <f t="shared" si="225"/>
        <v>110</v>
      </c>
      <c r="AH2283" s="144"/>
      <c r="AI2283" s="59" t="str">
        <f t="shared" si="226"/>
        <v>-</v>
      </c>
      <c r="AJ2283" s="21" t="str">
        <f t="shared" si="227"/>
        <v>-</v>
      </c>
      <c r="AK2283" s="144"/>
      <c r="AL2283" s="154"/>
      <c r="AM2283" s="154"/>
      <c r="AN2283" s="154"/>
      <c r="AO2283" s="154"/>
      <c r="AP2283" s="144"/>
    </row>
    <row r="2284" spans="9:42">
      <c r="I2284" s="144"/>
      <c r="J2284" s="154"/>
      <c r="K2284" s="154"/>
      <c r="L2284" s="144"/>
      <c r="M2284" s="144"/>
      <c r="N2284" s="144"/>
      <c r="O2284" s="144"/>
      <c r="P2284" s="144"/>
      <c r="Q2284" s="144"/>
      <c r="R2284" s="144"/>
      <c r="S2284" s="42" t="s">
        <v>8536</v>
      </c>
      <c r="T2284" s="26" t="s">
        <v>8537</v>
      </c>
      <c r="U2284" s="144"/>
      <c r="V2284" s="65"/>
      <c r="W2284" s="65"/>
      <c r="X2284" s="65"/>
      <c r="Y2284" s="65"/>
      <c r="Z2284" s="144"/>
      <c r="AA2284" s="49" t="s">
        <v>8538</v>
      </c>
      <c r="AB2284" s="144"/>
      <c r="AC2284" s="59" t="str">
        <f t="shared" si="222"/>
        <v>PHARMACY</v>
      </c>
      <c r="AD2284" s="79" t="str">
        <f t="shared" si="223"/>
        <v>PHARMACY-110</v>
      </c>
      <c r="AE2284" s="79" t="str">
        <f t="shared" si="224"/>
        <v>PHARMACY-110-51</v>
      </c>
      <c r="AF2284" s="27" t="s">
        <v>8538</v>
      </c>
      <c r="AG2284" s="21" t="str">
        <f t="shared" si="225"/>
        <v>110</v>
      </c>
      <c r="AH2284" s="144"/>
      <c r="AI2284" s="59" t="str">
        <f t="shared" si="226"/>
        <v>-</v>
      </c>
      <c r="AJ2284" s="21" t="str">
        <f t="shared" si="227"/>
        <v>-</v>
      </c>
      <c r="AK2284" s="144"/>
      <c r="AL2284" s="154"/>
      <c r="AM2284" s="154"/>
      <c r="AN2284" s="154"/>
      <c r="AO2284" s="154"/>
      <c r="AP2284" s="144"/>
    </row>
    <row r="2285" spans="9:42">
      <c r="I2285" s="144"/>
      <c r="J2285" s="154"/>
      <c r="K2285" s="154"/>
      <c r="L2285" s="144"/>
      <c r="M2285" s="144"/>
      <c r="N2285" s="144"/>
      <c r="O2285" s="144"/>
      <c r="P2285" s="144"/>
      <c r="Q2285" s="144"/>
      <c r="R2285" s="144"/>
      <c r="S2285" s="42" t="s">
        <v>8539</v>
      </c>
      <c r="T2285" s="26" t="s">
        <v>8540</v>
      </c>
      <c r="U2285" s="144"/>
      <c r="V2285" s="65"/>
      <c r="W2285" s="65"/>
      <c r="X2285" s="65"/>
      <c r="Y2285" s="65"/>
      <c r="Z2285" s="144"/>
      <c r="AA2285" s="49" t="s">
        <v>8541</v>
      </c>
      <c r="AB2285" s="144"/>
      <c r="AC2285" s="59" t="str">
        <f t="shared" si="222"/>
        <v>PHARMACY</v>
      </c>
      <c r="AD2285" s="79" t="str">
        <f t="shared" si="223"/>
        <v>PHARMACY-110</v>
      </c>
      <c r="AE2285" s="79" t="str">
        <f t="shared" si="224"/>
        <v>PHARMACY-110-52</v>
      </c>
      <c r="AF2285" s="27" t="s">
        <v>8541</v>
      </c>
      <c r="AG2285" s="21" t="str">
        <f t="shared" si="225"/>
        <v>110</v>
      </c>
      <c r="AH2285" s="144"/>
      <c r="AI2285" s="59" t="str">
        <f t="shared" si="226"/>
        <v>-</v>
      </c>
      <c r="AJ2285" s="21" t="str">
        <f t="shared" si="227"/>
        <v>-</v>
      </c>
      <c r="AK2285" s="144"/>
      <c r="AL2285" s="154"/>
      <c r="AM2285" s="154"/>
      <c r="AN2285" s="154"/>
      <c r="AO2285" s="154"/>
      <c r="AP2285" s="144"/>
    </row>
    <row r="2286" spans="9:42">
      <c r="I2286" s="144"/>
      <c r="J2286" s="154"/>
      <c r="K2286" s="154"/>
      <c r="L2286" s="144"/>
      <c r="M2286" s="144"/>
      <c r="N2286" s="144"/>
      <c r="O2286" s="144"/>
      <c r="P2286" s="144"/>
      <c r="Q2286" s="144"/>
      <c r="R2286" s="144"/>
      <c r="S2286" s="42" t="s">
        <v>8542</v>
      </c>
      <c r="T2286" s="26" t="s">
        <v>8543</v>
      </c>
      <c r="U2286" s="144"/>
      <c r="V2286" s="65"/>
      <c r="W2286" s="65"/>
      <c r="X2286" s="65"/>
      <c r="Y2286" s="65"/>
      <c r="Z2286" s="144"/>
      <c r="AA2286" s="49" t="s">
        <v>8544</v>
      </c>
      <c r="AB2286" s="144"/>
      <c r="AC2286" s="59" t="str">
        <f t="shared" si="222"/>
        <v>PHARMACY</v>
      </c>
      <c r="AD2286" s="79" t="str">
        <f t="shared" si="223"/>
        <v>PHARMACY-110</v>
      </c>
      <c r="AE2286" s="79" t="str">
        <f t="shared" si="224"/>
        <v>PHARMACY-110-53</v>
      </c>
      <c r="AF2286" s="27" t="s">
        <v>8544</v>
      </c>
      <c r="AG2286" s="21" t="str">
        <f t="shared" si="225"/>
        <v>110</v>
      </c>
      <c r="AH2286" s="144"/>
      <c r="AI2286" s="59" t="str">
        <f t="shared" si="226"/>
        <v>-</v>
      </c>
      <c r="AJ2286" s="21" t="str">
        <f t="shared" si="227"/>
        <v>-</v>
      </c>
      <c r="AK2286" s="144"/>
      <c r="AL2286" s="154"/>
      <c r="AM2286" s="154"/>
      <c r="AN2286" s="154"/>
      <c r="AO2286" s="154"/>
      <c r="AP2286" s="144"/>
    </row>
    <row r="2287" spans="9:42">
      <c r="I2287" s="144"/>
      <c r="J2287" s="154"/>
      <c r="K2287" s="154"/>
      <c r="L2287" s="144"/>
      <c r="M2287" s="144"/>
      <c r="N2287" s="144"/>
      <c r="O2287" s="144"/>
      <c r="P2287" s="144"/>
      <c r="Q2287" s="144"/>
      <c r="R2287" s="144"/>
      <c r="S2287" s="42" t="s">
        <v>8545</v>
      </c>
      <c r="T2287" s="26" t="s">
        <v>8546</v>
      </c>
      <c r="U2287" s="144"/>
      <c r="V2287" s="65"/>
      <c r="W2287" s="65"/>
      <c r="X2287" s="65"/>
      <c r="Y2287" s="65"/>
      <c r="Z2287" s="144"/>
      <c r="AA2287" s="49" t="s">
        <v>8547</v>
      </c>
      <c r="AB2287" s="144"/>
      <c r="AC2287" s="59" t="str">
        <f t="shared" si="222"/>
        <v>PHARMACY</v>
      </c>
      <c r="AD2287" s="79" t="str">
        <f t="shared" si="223"/>
        <v>PHARMACY-110</v>
      </c>
      <c r="AE2287" s="79" t="str">
        <f t="shared" si="224"/>
        <v>PHARMACY-110-54</v>
      </c>
      <c r="AF2287" s="27" t="s">
        <v>8547</v>
      </c>
      <c r="AG2287" s="21" t="str">
        <f t="shared" si="225"/>
        <v>110</v>
      </c>
      <c r="AH2287" s="144"/>
      <c r="AI2287" s="59" t="str">
        <f t="shared" si="226"/>
        <v>-</v>
      </c>
      <c r="AJ2287" s="21" t="str">
        <f t="shared" si="227"/>
        <v>-</v>
      </c>
      <c r="AK2287" s="144"/>
      <c r="AL2287" s="154"/>
      <c r="AM2287" s="154"/>
      <c r="AN2287" s="154"/>
      <c r="AO2287" s="154"/>
      <c r="AP2287" s="144"/>
    </row>
    <row r="2288" spans="9:42">
      <c r="I2288" s="144"/>
      <c r="J2288" s="154"/>
      <c r="K2288" s="154"/>
      <c r="L2288" s="144"/>
      <c r="M2288" s="144"/>
      <c r="N2288" s="144"/>
      <c r="O2288" s="144"/>
      <c r="P2288" s="144"/>
      <c r="Q2288" s="144"/>
      <c r="R2288" s="144"/>
      <c r="S2288" s="42" t="s">
        <v>8548</v>
      </c>
      <c r="T2288" s="26" t="s">
        <v>8549</v>
      </c>
      <c r="U2288" s="144"/>
      <c r="V2288" s="65"/>
      <c r="W2288" s="65"/>
      <c r="X2288" s="65"/>
      <c r="Y2288" s="65"/>
      <c r="Z2288" s="144"/>
      <c r="AA2288" s="49" t="s">
        <v>8550</v>
      </c>
      <c r="AB2288" s="144"/>
      <c r="AC2288" s="59" t="str">
        <f t="shared" si="222"/>
        <v>PHARMACY</v>
      </c>
      <c r="AD2288" s="79" t="str">
        <f t="shared" si="223"/>
        <v>PHARMACY-110</v>
      </c>
      <c r="AE2288" s="79" t="str">
        <f t="shared" si="224"/>
        <v>PHARMACY-110-55</v>
      </c>
      <c r="AF2288" s="27" t="s">
        <v>8550</v>
      </c>
      <c r="AG2288" s="21" t="str">
        <f t="shared" si="225"/>
        <v>110</v>
      </c>
      <c r="AH2288" s="144"/>
      <c r="AI2288" s="59" t="str">
        <f t="shared" si="226"/>
        <v>-</v>
      </c>
      <c r="AJ2288" s="21" t="str">
        <f t="shared" si="227"/>
        <v>-</v>
      </c>
      <c r="AK2288" s="144"/>
      <c r="AL2288" s="154"/>
      <c r="AM2288" s="154"/>
      <c r="AN2288" s="154"/>
      <c r="AO2288" s="154"/>
      <c r="AP2288" s="144"/>
    </row>
    <row r="2289" spans="9:42">
      <c r="I2289" s="144"/>
      <c r="J2289" s="154"/>
      <c r="K2289" s="154"/>
      <c r="L2289" s="144"/>
      <c r="M2289" s="144"/>
      <c r="N2289" s="144"/>
      <c r="O2289" s="144"/>
      <c r="P2289" s="144"/>
      <c r="Q2289" s="144"/>
      <c r="R2289" s="144"/>
      <c r="S2289" s="42" t="s">
        <v>8551</v>
      </c>
      <c r="T2289" s="26" t="s">
        <v>8552</v>
      </c>
      <c r="U2289" s="144"/>
      <c r="V2289" s="65"/>
      <c r="W2289" s="65"/>
      <c r="X2289" s="65"/>
      <c r="Y2289" s="65"/>
      <c r="Z2289" s="144"/>
      <c r="AA2289" s="49" t="s">
        <v>8553</v>
      </c>
      <c r="AB2289" s="144"/>
      <c r="AC2289" s="59" t="str">
        <f t="shared" si="222"/>
        <v>PHARMACY</v>
      </c>
      <c r="AD2289" s="79" t="str">
        <f t="shared" si="223"/>
        <v>PHARMACY-110</v>
      </c>
      <c r="AE2289" s="79" t="str">
        <f t="shared" si="224"/>
        <v>PHARMACY-110-56</v>
      </c>
      <c r="AF2289" s="27" t="s">
        <v>8553</v>
      </c>
      <c r="AG2289" s="21" t="str">
        <f t="shared" si="225"/>
        <v>110</v>
      </c>
      <c r="AH2289" s="144"/>
      <c r="AI2289" s="59" t="str">
        <f t="shared" si="226"/>
        <v>-</v>
      </c>
      <c r="AJ2289" s="21" t="str">
        <f t="shared" si="227"/>
        <v>-</v>
      </c>
      <c r="AK2289" s="144"/>
      <c r="AL2289" s="154"/>
      <c r="AM2289" s="154"/>
      <c r="AN2289" s="154"/>
      <c r="AO2289" s="154"/>
      <c r="AP2289" s="144"/>
    </row>
    <row r="2290" spans="9:42">
      <c r="I2290" s="144"/>
      <c r="J2290" s="154"/>
      <c r="K2290" s="154"/>
      <c r="L2290" s="144"/>
      <c r="M2290" s="144"/>
      <c r="N2290" s="144"/>
      <c r="O2290" s="144"/>
      <c r="P2290" s="144"/>
      <c r="Q2290" s="144"/>
      <c r="R2290" s="144"/>
      <c r="S2290" s="42" t="s">
        <v>8554</v>
      </c>
      <c r="T2290" s="26" t="s">
        <v>8555</v>
      </c>
      <c r="U2290" s="144"/>
      <c r="V2290" s="65"/>
      <c r="W2290" s="65"/>
      <c r="X2290" s="65"/>
      <c r="Y2290" s="65"/>
      <c r="Z2290" s="144"/>
      <c r="AA2290" s="49" t="s">
        <v>8556</v>
      </c>
      <c r="AB2290" s="144"/>
      <c r="AC2290" s="59" t="str">
        <f t="shared" si="222"/>
        <v>PHARMACY</v>
      </c>
      <c r="AD2290" s="79" t="str">
        <f t="shared" si="223"/>
        <v>PHARMACY-110</v>
      </c>
      <c r="AE2290" s="79" t="str">
        <f t="shared" si="224"/>
        <v>PHARMACY-110-57</v>
      </c>
      <c r="AF2290" s="27" t="s">
        <v>8556</v>
      </c>
      <c r="AG2290" s="21" t="str">
        <f t="shared" si="225"/>
        <v>110</v>
      </c>
      <c r="AH2290" s="144"/>
      <c r="AI2290" s="59" t="str">
        <f t="shared" si="226"/>
        <v>-</v>
      </c>
      <c r="AJ2290" s="21" t="str">
        <f t="shared" si="227"/>
        <v>-</v>
      </c>
      <c r="AK2290" s="144"/>
      <c r="AL2290" s="154"/>
      <c r="AM2290" s="154"/>
      <c r="AN2290" s="154"/>
      <c r="AO2290" s="154"/>
      <c r="AP2290" s="144"/>
    </row>
    <row r="2291" spans="9:42">
      <c r="I2291" s="144"/>
      <c r="J2291" s="154"/>
      <c r="K2291" s="154"/>
      <c r="L2291" s="144"/>
      <c r="M2291" s="144"/>
      <c r="N2291" s="144"/>
      <c r="O2291" s="144"/>
      <c r="P2291" s="144"/>
      <c r="Q2291" s="144"/>
      <c r="R2291" s="144"/>
      <c r="S2291" s="42" t="s">
        <v>8557</v>
      </c>
      <c r="T2291" s="26" t="s">
        <v>8558</v>
      </c>
      <c r="U2291" s="144"/>
      <c r="V2291" s="65"/>
      <c r="W2291" s="65"/>
      <c r="X2291" s="65"/>
      <c r="Y2291" s="65"/>
      <c r="Z2291" s="144"/>
      <c r="AA2291" s="49" t="s">
        <v>8559</v>
      </c>
      <c r="AB2291" s="144"/>
      <c r="AC2291" s="59" t="str">
        <f t="shared" si="222"/>
        <v>PHARMACY</v>
      </c>
      <c r="AD2291" s="79" t="str">
        <f t="shared" si="223"/>
        <v>PHARMACY-110</v>
      </c>
      <c r="AE2291" s="79" t="str">
        <f t="shared" si="224"/>
        <v>PHARMACY-110-58</v>
      </c>
      <c r="AF2291" s="27" t="s">
        <v>8559</v>
      </c>
      <c r="AG2291" s="21" t="str">
        <f t="shared" si="225"/>
        <v>110</v>
      </c>
      <c r="AH2291" s="144"/>
      <c r="AI2291" s="59" t="str">
        <f t="shared" si="226"/>
        <v>-</v>
      </c>
      <c r="AJ2291" s="21" t="str">
        <f t="shared" si="227"/>
        <v>-</v>
      </c>
      <c r="AK2291" s="144"/>
      <c r="AL2291" s="154"/>
      <c r="AM2291" s="154"/>
      <c r="AN2291" s="154"/>
      <c r="AO2291" s="154"/>
      <c r="AP2291" s="144"/>
    </row>
    <row r="2292" spans="9:42">
      <c r="I2292" s="144"/>
      <c r="J2292" s="154"/>
      <c r="K2292" s="154"/>
      <c r="L2292" s="144"/>
      <c r="M2292" s="144"/>
      <c r="N2292" s="144"/>
      <c r="O2292" s="144"/>
      <c r="P2292" s="144"/>
      <c r="Q2292" s="144"/>
      <c r="R2292" s="144"/>
      <c r="S2292" s="42" t="s">
        <v>8560</v>
      </c>
      <c r="T2292" s="26" t="s">
        <v>8561</v>
      </c>
      <c r="U2292" s="144"/>
      <c r="V2292" s="65"/>
      <c r="W2292" s="65"/>
      <c r="X2292" s="65"/>
      <c r="Y2292" s="65"/>
      <c r="Z2292" s="144"/>
      <c r="AA2292" s="49" t="s">
        <v>8562</v>
      </c>
      <c r="AB2292" s="144"/>
      <c r="AC2292" s="59" t="str">
        <f t="shared" si="222"/>
        <v>PHARMACY</v>
      </c>
      <c r="AD2292" s="79" t="str">
        <f t="shared" si="223"/>
        <v>PHARMACY-110</v>
      </c>
      <c r="AE2292" s="79" t="str">
        <f t="shared" si="224"/>
        <v>PHARMACY-110-59</v>
      </c>
      <c r="AF2292" s="27" t="s">
        <v>8562</v>
      </c>
      <c r="AG2292" s="21" t="str">
        <f t="shared" si="225"/>
        <v>110</v>
      </c>
      <c r="AH2292" s="144"/>
      <c r="AI2292" s="59" t="str">
        <f t="shared" si="226"/>
        <v>-</v>
      </c>
      <c r="AJ2292" s="21" t="str">
        <f t="shared" si="227"/>
        <v>-</v>
      </c>
      <c r="AK2292" s="144"/>
      <c r="AL2292" s="154"/>
      <c r="AM2292" s="154"/>
      <c r="AN2292" s="154"/>
      <c r="AO2292" s="154"/>
      <c r="AP2292" s="144"/>
    </row>
    <row r="2293" spans="9:42">
      <c r="I2293" s="144"/>
      <c r="J2293" s="154"/>
      <c r="K2293" s="154"/>
      <c r="L2293" s="144"/>
      <c r="M2293" s="144"/>
      <c r="N2293" s="144"/>
      <c r="O2293" s="144"/>
      <c r="P2293" s="144"/>
      <c r="Q2293" s="144"/>
      <c r="R2293" s="144"/>
      <c r="S2293" s="42" t="s">
        <v>8563</v>
      </c>
      <c r="T2293" s="26" t="s">
        <v>8564</v>
      </c>
      <c r="U2293" s="144"/>
      <c r="V2293" s="65"/>
      <c r="W2293" s="65"/>
      <c r="X2293" s="65"/>
      <c r="Y2293" s="65"/>
      <c r="Z2293" s="144"/>
      <c r="AA2293" s="49" t="s">
        <v>8565</v>
      </c>
      <c r="AB2293" s="144"/>
      <c r="AC2293" s="59" t="str">
        <f t="shared" si="222"/>
        <v>PHARMACY</v>
      </c>
      <c r="AD2293" s="79" t="str">
        <f t="shared" si="223"/>
        <v>PHARMACY-110</v>
      </c>
      <c r="AE2293" s="79" t="str">
        <f t="shared" si="224"/>
        <v>PHARMACY-110-60</v>
      </c>
      <c r="AF2293" s="27" t="s">
        <v>8565</v>
      </c>
      <c r="AG2293" s="21" t="str">
        <f t="shared" si="225"/>
        <v>110</v>
      </c>
      <c r="AH2293" s="144"/>
      <c r="AI2293" s="59" t="str">
        <f t="shared" si="226"/>
        <v>-</v>
      </c>
      <c r="AJ2293" s="21" t="str">
        <f t="shared" si="227"/>
        <v>-</v>
      </c>
      <c r="AK2293" s="144"/>
      <c r="AL2293" s="154"/>
      <c r="AM2293" s="154"/>
      <c r="AN2293" s="154"/>
      <c r="AO2293" s="154"/>
      <c r="AP2293" s="144"/>
    </row>
    <row r="2294" spans="9:42">
      <c r="I2294" s="144"/>
      <c r="J2294" s="154"/>
      <c r="K2294" s="154"/>
      <c r="L2294" s="144"/>
      <c r="M2294" s="144"/>
      <c r="N2294" s="144"/>
      <c r="O2294" s="144"/>
      <c r="P2294" s="144"/>
      <c r="Q2294" s="144"/>
      <c r="R2294" s="144"/>
      <c r="S2294" s="42" t="s">
        <v>8566</v>
      </c>
      <c r="T2294" s="26" t="s">
        <v>8567</v>
      </c>
      <c r="U2294" s="144"/>
      <c r="V2294" s="65"/>
      <c r="W2294" s="65"/>
      <c r="X2294" s="65"/>
      <c r="Y2294" s="65"/>
      <c r="Z2294" s="144"/>
      <c r="AA2294" s="49" t="s">
        <v>8568</v>
      </c>
      <c r="AB2294" s="144"/>
      <c r="AC2294" s="59" t="str">
        <f t="shared" si="222"/>
        <v>PHARMACY</v>
      </c>
      <c r="AD2294" s="79" t="str">
        <f t="shared" si="223"/>
        <v>PHARMACY-110</v>
      </c>
      <c r="AE2294" s="79" t="str">
        <f t="shared" si="224"/>
        <v>PHARMACY-110-61</v>
      </c>
      <c r="AF2294" s="27" t="s">
        <v>8568</v>
      </c>
      <c r="AG2294" s="21" t="str">
        <f t="shared" si="225"/>
        <v>110</v>
      </c>
      <c r="AH2294" s="144"/>
      <c r="AI2294" s="59" t="str">
        <f t="shared" si="226"/>
        <v>-</v>
      </c>
      <c r="AJ2294" s="21" t="str">
        <f t="shared" si="227"/>
        <v>-</v>
      </c>
      <c r="AK2294" s="144"/>
      <c r="AL2294" s="154"/>
      <c r="AM2294" s="154"/>
      <c r="AN2294" s="154"/>
      <c r="AO2294" s="154"/>
      <c r="AP2294" s="144"/>
    </row>
    <row r="2295" spans="9:42">
      <c r="I2295" s="144"/>
      <c r="J2295" s="154"/>
      <c r="K2295" s="154"/>
      <c r="L2295" s="144"/>
      <c r="M2295" s="144"/>
      <c r="N2295" s="144"/>
      <c r="O2295" s="144"/>
      <c r="P2295" s="144"/>
      <c r="Q2295" s="144"/>
      <c r="R2295" s="144"/>
      <c r="S2295" s="42" t="s">
        <v>8569</v>
      </c>
      <c r="T2295" s="26" t="s">
        <v>8570</v>
      </c>
      <c r="U2295" s="144"/>
      <c r="V2295" s="65"/>
      <c r="W2295" s="65"/>
      <c r="X2295" s="65"/>
      <c r="Y2295" s="65"/>
      <c r="Z2295" s="144"/>
      <c r="AA2295" s="49" t="s">
        <v>8571</v>
      </c>
      <c r="AB2295" s="144"/>
      <c r="AC2295" s="59" t="str">
        <f t="shared" si="222"/>
        <v>PHARMACY</v>
      </c>
      <c r="AD2295" s="79" t="str">
        <f t="shared" si="223"/>
        <v>PHARMACY-110</v>
      </c>
      <c r="AE2295" s="79" t="str">
        <f t="shared" si="224"/>
        <v>PHARMACY-110-62</v>
      </c>
      <c r="AF2295" s="27" t="s">
        <v>8571</v>
      </c>
      <c r="AG2295" s="21" t="str">
        <f t="shared" si="225"/>
        <v>110</v>
      </c>
      <c r="AH2295" s="144"/>
      <c r="AI2295" s="59" t="str">
        <f t="shared" si="226"/>
        <v>-</v>
      </c>
      <c r="AJ2295" s="21" t="str">
        <f t="shared" si="227"/>
        <v>-</v>
      </c>
      <c r="AK2295" s="144"/>
      <c r="AL2295" s="154"/>
      <c r="AM2295" s="154"/>
      <c r="AN2295" s="154"/>
      <c r="AO2295" s="154"/>
      <c r="AP2295" s="144"/>
    </row>
    <row r="2296" spans="9:42">
      <c r="I2296" s="144"/>
      <c r="J2296" s="154"/>
      <c r="K2296" s="154"/>
      <c r="L2296" s="144"/>
      <c r="M2296" s="144"/>
      <c r="N2296" s="144"/>
      <c r="O2296" s="144"/>
      <c r="P2296" s="144"/>
      <c r="Q2296" s="144"/>
      <c r="R2296" s="144"/>
      <c r="S2296" s="42" t="s">
        <v>8572</v>
      </c>
      <c r="T2296" s="26" t="s">
        <v>8573</v>
      </c>
      <c r="U2296" s="144"/>
      <c r="V2296" s="65"/>
      <c r="W2296" s="65"/>
      <c r="X2296" s="65"/>
      <c r="Y2296" s="65"/>
      <c r="Z2296" s="144"/>
      <c r="AA2296" s="49" t="s">
        <v>8574</v>
      </c>
      <c r="AB2296" s="144"/>
      <c r="AC2296" s="59" t="str">
        <f t="shared" si="222"/>
        <v>PHARMACY</v>
      </c>
      <c r="AD2296" s="79" t="str">
        <f t="shared" si="223"/>
        <v>PHARMACY-110</v>
      </c>
      <c r="AE2296" s="79" t="str">
        <f t="shared" si="224"/>
        <v>PHARMACY-110-63</v>
      </c>
      <c r="AF2296" s="27" t="s">
        <v>8574</v>
      </c>
      <c r="AG2296" s="21" t="str">
        <f t="shared" si="225"/>
        <v>110</v>
      </c>
      <c r="AH2296" s="144"/>
      <c r="AI2296" s="59" t="str">
        <f t="shared" si="226"/>
        <v>-</v>
      </c>
      <c r="AJ2296" s="21" t="str">
        <f t="shared" si="227"/>
        <v>-</v>
      </c>
      <c r="AK2296" s="144"/>
      <c r="AL2296" s="154"/>
      <c r="AM2296" s="154"/>
      <c r="AN2296" s="154"/>
      <c r="AO2296" s="154"/>
      <c r="AP2296" s="144"/>
    </row>
    <row r="2297" spans="9:42">
      <c r="I2297" s="144"/>
      <c r="J2297" s="154"/>
      <c r="K2297" s="154"/>
      <c r="L2297" s="144"/>
      <c r="M2297" s="144"/>
      <c r="N2297" s="144"/>
      <c r="O2297" s="144"/>
      <c r="P2297" s="144"/>
      <c r="Q2297" s="144"/>
      <c r="R2297" s="144"/>
      <c r="S2297" s="42" t="s">
        <v>8575</v>
      </c>
      <c r="T2297" s="26" t="s">
        <v>8576</v>
      </c>
      <c r="U2297" s="144"/>
      <c r="V2297" s="65"/>
      <c r="W2297" s="65"/>
      <c r="X2297" s="65"/>
      <c r="Y2297" s="65"/>
      <c r="Z2297" s="144"/>
      <c r="AA2297" s="49" t="s">
        <v>8577</v>
      </c>
      <c r="AB2297" s="144"/>
      <c r="AC2297" s="59" t="str">
        <f t="shared" si="222"/>
        <v>PHARMACY</v>
      </c>
      <c r="AD2297" s="79" t="str">
        <f t="shared" si="223"/>
        <v>PHARMACY-110</v>
      </c>
      <c r="AE2297" s="79" t="str">
        <f t="shared" si="224"/>
        <v>PHARMACY-110-64</v>
      </c>
      <c r="AF2297" s="27" t="s">
        <v>8577</v>
      </c>
      <c r="AG2297" s="21" t="str">
        <f t="shared" si="225"/>
        <v>110</v>
      </c>
      <c r="AH2297" s="144"/>
      <c r="AI2297" s="59" t="str">
        <f t="shared" si="226"/>
        <v>-</v>
      </c>
      <c r="AJ2297" s="21" t="str">
        <f t="shared" si="227"/>
        <v>-</v>
      </c>
      <c r="AK2297" s="144"/>
      <c r="AL2297" s="154"/>
      <c r="AM2297" s="154"/>
      <c r="AN2297" s="154"/>
      <c r="AO2297" s="154"/>
      <c r="AP2297" s="144"/>
    </row>
    <row r="2298" spans="9:42">
      <c r="I2298" s="144"/>
      <c r="J2298" s="154"/>
      <c r="K2298" s="154"/>
      <c r="L2298" s="144"/>
      <c r="M2298" s="144"/>
      <c r="N2298" s="144"/>
      <c r="O2298" s="144"/>
      <c r="P2298" s="144"/>
      <c r="Q2298" s="144"/>
      <c r="R2298" s="144"/>
      <c r="S2298" s="42" t="s">
        <v>8578</v>
      </c>
      <c r="T2298" s="26" t="s">
        <v>8579</v>
      </c>
      <c r="U2298" s="144"/>
      <c r="V2298" s="65"/>
      <c r="W2298" s="65"/>
      <c r="X2298" s="65"/>
      <c r="Y2298" s="65"/>
      <c r="Z2298" s="144"/>
      <c r="AA2298" s="49" t="s">
        <v>8580</v>
      </c>
      <c r="AB2298" s="144"/>
      <c r="AC2298" s="59" t="str">
        <f t="shared" si="222"/>
        <v>PHARMACY</v>
      </c>
      <c r="AD2298" s="79" t="str">
        <f t="shared" si="223"/>
        <v>PHARMACY-110</v>
      </c>
      <c r="AE2298" s="79" t="str">
        <f t="shared" si="224"/>
        <v>PHARMACY-110-65</v>
      </c>
      <c r="AF2298" s="27" t="s">
        <v>8580</v>
      </c>
      <c r="AG2298" s="21" t="str">
        <f t="shared" si="225"/>
        <v>110</v>
      </c>
      <c r="AH2298" s="144"/>
      <c r="AI2298" s="59" t="str">
        <f t="shared" si="226"/>
        <v>-</v>
      </c>
      <c r="AJ2298" s="21" t="str">
        <f t="shared" si="227"/>
        <v>-</v>
      </c>
      <c r="AK2298" s="144"/>
      <c r="AL2298" s="154"/>
      <c r="AM2298" s="154"/>
      <c r="AN2298" s="154"/>
      <c r="AO2298" s="154"/>
      <c r="AP2298" s="144"/>
    </row>
    <row r="2299" spans="9:42">
      <c r="I2299" s="144"/>
      <c r="J2299" s="154"/>
      <c r="K2299" s="154"/>
      <c r="L2299" s="144"/>
      <c r="M2299" s="144"/>
      <c r="N2299" s="144"/>
      <c r="O2299" s="144"/>
      <c r="P2299" s="144"/>
      <c r="Q2299" s="144"/>
      <c r="R2299" s="144"/>
      <c r="S2299" s="42" t="s">
        <v>8581</v>
      </c>
      <c r="T2299" s="26" t="s">
        <v>8582</v>
      </c>
      <c r="U2299" s="144"/>
      <c r="V2299" s="65"/>
      <c r="W2299" s="65"/>
      <c r="X2299" s="65"/>
      <c r="Y2299" s="65"/>
      <c r="Z2299" s="144"/>
      <c r="AA2299" s="49" t="s">
        <v>8583</v>
      </c>
      <c r="AB2299" s="144"/>
      <c r="AC2299" s="59" t="str">
        <f t="shared" si="222"/>
        <v>PHARMACY</v>
      </c>
      <c r="AD2299" s="79" t="str">
        <f t="shared" si="223"/>
        <v>PHARMACY-110</v>
      </c>
      <c r="AE2299" s="79" t="str">
        <f t="shared" si="224"/>
        <v>PHARMACY-110-66</v>
      </c>
      <c r="AF2299" s="27" t="s">
        <v>8583</v>
      </c>
      <c r="AG2299" s="21" t="str">
        <f t="shared" si="225"/>
        <v>110</v>
      </c>
      <c r="AH2299" s="144"/>
      <c r="AI2299" s="59" t="str">
        <f t="shared" si="226"/>
        <v>-</v>
      </c>
      <c r="AJ2299" s="21" t="str">
        <f t="shared" si="227"/>
        <v>-</v>
      </c>
      <c r="AK2299" s="144"/>
      <c r="AL2299" s="154"/>
      <c r="AM2299" s="154"/>
      <c r="AN2299" s="154"/>
      <c r="AO2299" s="154"/>
      <c r="AP2299" s="144"/>
    </row>
    <row r="2300" spans="9:42">
      <c r="I2300" s="144"/>
      <c r="J2300" s="154"/>
      <c r="K2300" s="154"/>
      <c r="L2300" s="144"/>
      <c r="M2300" s="144"/>
      <c r="N2300" s="144"/>
      <c r="O2300" s="144"/>
      <c r="P2300" s="144"/>
      <c r="Q2300" s="144"/>
      <c r="R2300" s="144"/>
      <c r="S2300" s="42" t="s">
        <v>8584</v>
      </c>
      <c r="T2300" s="26" t="s">
        <v>8585</v>
      </c>
      <c r="U2300" s="144"/>
      <c r="V2300" s="65"/>
      <c r="W2300" s="65"/>
      <c r="X2300" s="65"/>
      <c r="Y2300" s="65"/>
      <c r="Z2300" s="144"/>
      <c r="AA2300" s="49" t="s">
        <v>8586</v>
      </c>
      <c r="AB2300" s="144"/>
      <c r="AC2300" s="59" t="str">
        <f t="shared" si="222"/>
        <v>PHARMACY</v>
      </c>
      <c r="AD2300" s="79" t="str">
        <f t="shared" si="223"/>
        <v>PHARMACY-110</v>
      </c>
      <c r="AE2300" s="79" t="str">
        <f t="shared" si="224"/>
        <v>PHARMACY-110-67</v>
      </c>
      <c r="AF2300" s="27" t="s">
        <v>8586</v>
      </c>
      <c r="AG2300" s="21" t="str">
        <f t="shared" si="225"/>
        <v>110</v>
      </c>
      <c r="AH2300" s="144"/>
      <c r="AI2300" s="59" t="str">
        <f t="shared" si="226"/>
        <v>-</v>
      </c>
      <c r="AJ2300" s="21" t="str">
        <f t="shared" si="227"/>
        <v>-</v>
      </c>
      <c r="AK2300" s="144"/>
      <c r="AL2300" s="154"/>
      <c r="AM2300" s="154"/>
      <c r="AN2300" s="154"/>
      <c r="AO2300" s="154"/>
      <c r="AP2300" s="144"/>
    </row>
    <row r="2301" spans="9:42">
      <c r="I2301" s="144"/>
      <c r="J2301" s="154"/>
      <c r="K2301" s="154"/>
      <c r="L2301" s="144"/>
      <c r="M2301" s="144"/>
      <c r="N2301" s="144"/>
      <c r="O2301" s="144"/>
      <c r="P2301" s="144"/>
      <c r="Q2301" s="144"/>
      <c r="R2301" s="144"/>
      <c r="S2301" s="42" t="s">
        <v>8587</v>
      </c>
      <c r="T2301" s="26" t="s">
        <v>8588</v>
      </c>
      <c r="U2301" s="144"/>
      <c r="V2301" s="65"/>
      <c r="W2301" s="65"/>
      <c r="X2301" s="65"/>
      <c r="Y2301" s="65"/>
      <c r="Z2301" s="144"/>
      <c r="AA2301" s="49" t="s">
        <v>8589</v>
      </c>
      <c r="AB2301" s="144"/>
      <c r="AC2301" s="59" t="str">
        <f t="shared" si="222"/>
        <v>PHARMACY</v>
      </c>
      <c r="AD2301" s="79" t="str">
        <f t="shared" si="223"/>
        <v>PHARMACY-110</v>
      </c>
      <c r="AE2301" s="79" t="str">
        <f t="shared" si="224"/>
        <v>PHARMACY-110-68</v>
      </c>
      <c r="AF2301" s="27" t="s">
        <v>8589</v>
      </c>
      <c r="AG2301" s="21" t="str">
        <f t="shared" si="225"/>
        <v>110</v>
      </c>
      <c r="AH2301" s="144"/>
      <c r="AI2301" s="59" t="str">
        <f t="shared" si="226"/>
        <v>-</v>
      </c>
      <c r="AJ2301" s="21" t="str">
        <f t="shared" si="227"/>
        <v>-</v>
      </c>
      <c r="AK2301" s="144"/>
      <c r="AL2301" s="154"/>
      <c r="AM2301" s="154"/>
      <c r="AN2301" s="154"/>
      <c r="AO2301" s="154"/>
      <c r="AP2301" s="144"/>
    </row>
    <row r="2302" spans="9:42">
      <c r="I2302" s="144"/>
      <c r="J2302" s="154"/>
      <c r="K2302" s="154"/>
      <c r="L2302" s="144"/>
      <c r="M2302" s="144"/>
      <c r="N2302" s="144"/>
      <c r="O2302" s="144"/>
      <c r="P2302" s="144"/>
      <c r="Q2302" s="144"/>
      <c r="R2302" s="144"/>
      <c r="S2302" s="42" t="s">
        <v>8590</v>
      </c>
      <c r="T2302" s="26" t="s">
        <v>8591</v>
      </c>
      <c r="U2302" s="144"/>
      <c r="V2302" s="65"/>
      <c r="W2302" s="65"/>
      <c r="X2302" s="65"/>
      <c r="Y2302" s="65"/>
      <c r="Z2302" s="144"/>
      <c r="AA2302" s="49" t="s">
        <v>8592</v>
      </c>
      <c r="AB2302" s="144"/>
      <c r="AC2302" s="59" t="str">
        <f t="shared" si="222"/>
        <v>PHARMACY</v>
      </c>
      <c r="AD2302" s="79" t="str">
        <f t="shared" si="223"/>
        <v>PHARMACY-110</v>
      </c>
      <c r="AE2302" s="79" t="str">
        <f t="shared" si="224"/>
        <v>PHARMACY-110-69</v>
      </c>
      <c r="AF2302" s="27" t="s">
        <v>8592</v>
      </c>
      <c r="AG2302" s="21" t="str">
        <f t="shared" si="225"/>
        <v>110</v>
      </c>
      <c r="AH2302" s="144"/>
      <c r="AI2302" s="59" t="str">
        <f t="shared" si="226"/>
        <v>-</v>
      </c>
      <c r="AJ2302" s="21" t="str">
        <f t="shared" si="227"/>
        <v>-</v>
      </c>
      <c r="AK2302" s="144"/>
      <c r="AL2302" s="154"/>
      <c r="AM2302" s="154"/>
      <c r="AN2302" s="154"/>
      <c r="AO2302" s="154"/>
      <c r="AP2302" s="144"/>
    </row>
    <row r="2303" spans="9:42">
      <c r="I2303" s="144"/>
      <c r="J2303" s="154"/>
      <c r="K2303" s="154"/>
      <c r="L2303" s="144"/>
      <c r="M2303" s="144"/>
      <c r="N2303" s="144"/>
      <c r="O2303" s="144"/>
      <c r="P2303" s="144"/>
      <c r="Q2303" s="144"/>
      <c r="R2303" s="144"/>
      <c r="S2303" s="42" t="s">
        <v>8593</v>
      </c>
      <c r="T2303" s="26" t="s">
        <v>8594</v>
      </c>
      <c r="U2303" s="144"/>
      <c r="V2303" s="65"/>
      <c r="W2303" s="65"/>
      <c r="X2303" s="65"/>
      <c r="Y2303" s="65"/>
      <c r="Z2303" s="144"/>
      <c r="AA2303" s="49" t="s">
        <v>8595</v>
      </c>
      <c r="AB2303" s="144"/>
      <c r="AC2303" s="59" t="str">
        <f t="shared" si="222"/>
        <v>PHARMACY</v>
      </c>
      <c r="AD2303" s="79" t="str">
        <f t="shared" si="223"/>
        <v>PHARMACY-110</v>
      </c>
      <c r="AE2303" s="79" t="str">
        <f t="shared" si="224"/>
        <v>PHARMACY-110-70</v>
      </c>
      <c r="AF2303" s="27" t="s">
        <v>8595</v>
      </c>
      <c r="AG2303" s="21" t="str">
        <f t="shared" si="225"/>
        <v>110</v>
      </c>
      <c r="AH2303" s="144"/>
      <c r="AI2303" s="59" t="str">
        <f t="shared" si="226"/>
        <v>-</v>
      </c>
      <c r="AJ2303" s="21" t="str">
        <f t="shared" si="227"/>
        <v>-</v>
      </c>
      <c r="AK2303" s="144"/>
      <c r="AL2303" s="154"/>
      <c r="AM2303" s="154"/>
      <c r="AN2303" s="154"/>
      <c r="AO2303" s="154"/>
      <c r="AP2303" s="144"/>
    </row>
    <row r="2304" spans="9:42">
      <c r="I2304" s="144"/>
      <c r="J2304" s="154"/>
      <c r="K2304" s="154"/>
      <c r="L2304" s="144"/>
      <c r="M2304" s="144"/>
      <c r="N2304" s="144"/>
      <c r="O2304" s="144"/>
      <c r="P2304" s="144"/>
      <c r="Q2304" s="144"/>
      <c r="R2304" s="144"/>
      <c r="S2304" s="42" t="s">
        <v>8596</v>
      </c>
      <c r="T2304" s="26" t="s">
        <v>8597</v>
      </c>
      <c r="U2304" s="144"/>
      <c r="V2304" s="65"/>
      <c r="W2304" s="65"/>
      <c r="X2304" s="65"/>
      <c r="Y2304" s="65"/>
      <c r="Z2304" s="144"/>
      <c r="AA2304" s="49" t="s">
        <v>8598</v>
      </c>
      <c r="AB2304" s="144"/>
      <c r="AC2304" s="59" t="str">
        <f t="shared" si="222"/>
        <v>PHARMACY</v>
      </c>
      <c r="AD2304" s="79" t="str">
        <f t="shared" si="223"/>
        <v>PHARMACY-110</v>
      </c>
      <c r="AE2304" s="79" t="str">
        <f t="shared" si="224"/>
        <v>PHARMACY-110-71</v>
      </c>
      <c r="AF2304" s="27" t="s">
        <v>8598</v>
      </c>
      <c r="AG2304" s="21" t="str">
        <f t="shared" si="225"/>
        <v>110</v>
      </c>
      <c r="AH2304" s="144"/>
      <c r="AI2304" s="59" t="str">
        <f t="shared" si="226"/>
        <v>-</v>
      </c>
      <c r="AJ2304" s="21" t="str">
        <f t="shared" si="227"/>
        <v>-</v>
      </c>
      <c r="AK2304" s="144"/>
      <c r="AL2304" s="154"/>
      <c r="AM2304" s="154"/>
      <c r="AN2304" s="154"/>
      <c r="AO2304" s="154"/>
      <c r="AP2304" s="144"/>
    </row>
    <row r="2305" spans="9:42">
      <c r="I2305" s="144"/>
      <c r="J2305" s="154"/>
      <c r="K2305" s="154"/>
      <c r="L2305" s="144"/>
      <c r="M2305" s="144"/>
      <c r="N2305" s="144"/>
      <c r="O2305" s="144"/>
      <c r="P2305" s="144"/>
      <c r="Q2305" s="144"/>
      <c r="R2305" s="144"/>
      <c r="S2305" s="42" t="s">
        <v>8599</v>
      </c>
      <c r="T2305" s="26" t="s">
        <v>8600</v>
      </c>
      <c r="U2305" s="144"/>
      <c r="V2305" s="65"/>
      <c r="W2305" s="65"/>
      <c r="X2305" s="65"/>
      <c r="Y2305" s="65"/>
      <c r="Z2305" s="144"/>
      <c r="AA2305" s="49" t="s">
        <v>8601</v>
      </c>
      <c r="AB2305" s="144"/>
      <c r="AC2305" s="59" t="str">
        <f t="shared" si="222"/>
        <v>PHARMACY</v>
      </c>
      <c r="AD2305" s="79" t="str">
        <f t="shared" si="223"/>
        <v>PHARMACY-110</v>
      </c>
      <c r="AE2305" s="79" t="str">
        <f t="shared" si="224"/>
        <v>PHARMACY-110-72</v>
      </c>
      <c r="AF2305" s="27" t="s">
        <v>8601</v>
      </c>
      <c r="AG2305" s="21" t="str">
        <f t="shared" si="225"/>
        <v>110</v>
      </c>
      <c r="AH2305" s="144"/>
      <c r="AI2305" s="59" t="str">
        <f t="shared" si="226"/>
        <v>-</v>
      </c>
      <c r="AJ2305" s="21" t="str">
        <f t="shared" si="227"/>
        <v>-</v>
      </c>
      <c r="AK2305" s="144"/>
      <c r="AL2305" s="154"/>
      <c r="AM2305" s="154"/>
      <c r="AN2305" s="154"/>
      <c r="AO2305" s="154"/>
      <c r="AP2305" s="144"/>
    </row>
    <row r="2306" spans="9:42">
      <c r="I2306" s="144"/>
      <c r="J2306" s="154"/>
      <c r="K2306" s="154"/>
      <c r="L2306" s="144"/>
      <c r="M2306" s="144"/>
      <c r="N2306" s="144"/>
      <c r="O2306" s="144"/>
      <c r="P2306" s="144"/>
      <c r="Q2306" s="144"/>
      <c r="R2306" s="144"/>
      <c r="S2306" s="42" t="s">
        <v>8602</v>
      </c>
      <c r="T2306" s="26" t="s">
        <v>8603</v>
      </c>
      <c r="U2306" s="144"/>
      <c r="V2306" s="65"/>
      <c r="W2306" s="65"/>
      <c r="X2306" s="65"/>
      <c r="Y2306" s="65"/>
      <c r="Z2306" s="144"/>
      <c r="AA2306" s="49" t="s">
        <v>8604</v>
      </c>
      <c r="AB2306" s="144"/>
      <c r="AC2306" s="59" t="str">
        <f t="shared" si="222"/>
        <v>PHARMACY</v>
      </c>
      <c r="AD2306" s="79" t="str">
        <f t="shared" si="223"/>
        <v>PHARMACY-110</v>
      </c>
      <c r="AE2306" s="79" t="str">
        <f t="shared" si="224"/>
        <v>PHARMACY-110-73</v>
      </c>
      <c r="AF2306" s="27" t="s">
        <v>8604</v>
      </c>
      <c r="AG2306" s="21" t="str">
        <f t="shared" si="225"/>
        <v>110</v>
      </c>
      <c r="AH2306" s="144"/>
      <c r="AI2306" s="59" t="str">
        <f t="shared" si="226"/>
        <v>-</v>
      </c>
      <c r="AJ2306" s="21" t="str">
        <f t="shared" si="227"/>
        <v>-</v>
      </c>
      <c r="AK2306" s="144"/>
      <c r="AL2306" s="154"/>
      <c r="AM2306" s="154"/>
      <c r="AN2306" s="154"/>
      <c r="AO2306" s="154"/>
      <c r="AP2306" s="144"/>
    </row>
    <row r="2307" spans="9:42">
      <c r="I2307" s="144"/>
      <c r="J2307" s="154"/>
      <c r="K2307" s="154"/>
      <c r="L2307" s="144"/>
      <c r="M2307" s="144"/>
      <c r="N2307" s="144"/>
      <c r="O2307" s="144"/>
      <c r="P2307" s="144"/>
      <c r="Q2307" s="144"/>
      <c r="R2307" s="144"/>
      <c r="S2307" s="42" t="s">
        <v>8605</v>
      </c>
      <c r="T2307" s="26" t="s">
        <v>8606</v>
      </c>
      <c r="U2307" s="144"/>
      <c r="V2307" s="65"/>
      <c r="W2307" s="65"/>
      <c r="X2307" s="65"/>
      <c r="Y2307" s="65"/>
      <c r="Z2307" s="144"/>
      <c r="AA2307" s="49" t="s">
        <v>8607</v>
      </c>
      <c r="AB2307" s="144"/>
      <c r="AC2307" s="59" t="str">
        <f t="shared" si="222"/>
        <v>PHARMACY</v>
      </c>
      <c r="AD2307" s="79" t="str">
        <f t="shared" si="223"/>
        <v>PHARMACY-110</v>
      </c>
      <c r="AE2307" s="79" t="str">
        <f t="shared" si="224"/>
        <v>PHARMACY-110-74</v>
      </c>
      <c r="AF2307" s="27" t="s">
        <v>8607</v>
      </c>
      <c r="AG2307" s="21" t="str">
        <f t="shared" si="225"/>
        <v>110</v>
      </c>
      <c r="AH2307" s="144"/>
      <c r="AI2307" s="59" t="str">
        <f t="shared" si="226"/>
        <v>-</v>
      </c>
      <c r="AJ2307" s="21" t="str">
        <f t="shared" si="227"/>
        <v>-</v>
      </c>
      <c r="AK2307" s="144"/>
      <c r="AL2307" s="154"/>
      <c r="AM2307" s="154"/>
      <c r="AN2307" s="154"/>
      <c r="AO2307" s="154"/>
      <c r="AP2307" s="144"/>
    </row>
    <row r="2308" spans="9:42">
      <c r="I2308" s="144"/>
      <c r="J2308" s="154"/>
      <c r="K2308" s="154"/>
      <c r="L2308" s="144"/>
      <c r="M2308" s="144"/>
      <c r="N2308" s="144"/>
      <c r="O2308" s="144"/>
      <c r="P2308" s="144"/>
      <c r="Q2308" s="144"/>
      <c r="R2308" s="144"/>
      <c r="S2308" s="42" t="s">
        <v>8608</v>
      </c>
      <c r="T2308" s="26" t="s">
        <v>8609</v>
      </c>
      <c r="U2308" s="144"/>
      <c r="V2308" s="65"/>
      <c r="W2308" s="65"/>
      <c r="X2308" s="65"/>
      <c r="Y2308" s="65"/>
      <c r="Z2308" s="144"/>
      <c r="AA2308" s="49" t="s">
        <v>8610</v>
      </c>
      <c r="AB2308" s="144"/>
      <c r="AC2308" s="59" t="str">
        <f t="shared" si="222"/>
        <v>PHARMACY</v>
      </c>
      <c r="AD2308" s="79" t="str">
        <f t="shared" si="223"/>
        <v>PHARMACY-110</v>
      </c>
      <c r="AE2308" s="79" t="str">
        <f t="shared" si="224"/>
        <v>PHARMACY-110-75</v>
      </c>
      <c r="AF2308" s="27" t="s">
        <v>8610</v>
      </c>
      <c r="AG2308" s="21" t="str">
        <f t="shared" si="225"/>
        <v>110</v>
      </c>
      <c r="AH2308" s="144"/>
      <c r="AI2308" s="59" t="str">
        <f t="shared" si="226"/>
        <v>-</v>
      </c>
      <c r="AJ2308" s="21" t="str">
        <f t="shared" si="227"/>
        <v>-</v>
      </c>
      <c r="AK2308" s="144"/>
      <c r="AL2308" s="154"/>
      <c r="AM2308" s="154"/>
      <c r="AN2308" s="154"/>
      <c r="AO2308" s="154"/>
      <c r="AP2308" s="144"/>
    </row>
    <row r="2309" spans="9:42">
      <c r="I2309" s="144"/>
      <c r="J2309" s="154"/>
      <c r="K2309" s="154"/>
      <c r="L2309" s="144"/>
      <c r="M2309" s="144"/>
      <c r="N2309" s="144"/>
      <c r="O2309" s="144"/>
      <c r="P2309" s="144"/>
      <c r="Q2309" s="144"/>
      <c r="R2309" s="144"/>
      <c r="S2309" s="42" t="s">
        <v>8611</v>
      </c>
      <c r="T2309" s="26" t="s">
        <v>8612</v>
      </c>
      <c r="U2309" s="144"/>
      <c r="V2309" s="65"/>
      <c r="W2309" s="65"/>
      <c r="X2309" s="65"/>
      <c r="Y2309" s="65"/>
      <c r="Z2309" s="144"/>
      <c r="AA2309" s="49" t="s">
        <v>8613</v>
      </c>
      <c r="AB2309" s="144"/>
      <c r="AC2309" s="59" t="str">
        <f t="shared" si="222"/>
        <v>PHARMACY</v>
      </c>
      <c r="AD2309" s="79" t="str">
        <f t="shared" si="223"/>
        <v>PHARMACY-110</v>
      </c>
      <c r="AE2309" s="79" t="str">
        <f t="shared" si="224"/>
        <v>PHARMACY-110-76</v>
      </c>
      <c r="AF2309" s="27" t="s">
        <v>8613</v>
      </c>
      <c r="AG2309" s="21" t="str">
        <f t="shared" si="225"/>
        <v>110</v>
      </c>
      <c r="AH2309" s="144"/>
      <c r="AI2309" s="59" t="str">
        <f t="shared" si="226"/>
        <v>-</v>
      </c>
      <c r="AJ2309" s="21" t="str">
        <f t="shared" si="227"/>
        <v>-</v>
      </c>
      <c r="AK2309" s="144"/>
      <c r="AL2309" s="154"/>
      <c r="AM2309" s="154"/>
      <c r="AN2309" s="154"/>
      <c r="AO2309" s="154"/>
      <c r="AP2309" s="144"/>
    </row>
    <row r="2310" spans="9:42">
      <c r="I2310" s="144"/>
      <c r="J2310" s="154"/>
      <c r="K2310" s="154"/>
      <c r="L2310" s="144"/>
      <c r="M2310" s="144"/>
      <c r="N2310" s="144"/>
      <c r="O2310" s="144"/>
      <c r="P2310" s="144"/>
      <c r="Q2310" s="144"/>
      <c r="R2310" s="144"/>
      <c r="S2310" s="42" t="s">
        <v>8614</v>
      </c>
      <c r="T2310" s="26" t="s">
        <v>8615</v>
      </c>
      <c r="U2310" s="144"/>
      <c r="V2310" s="65"/>
      <c r="W2310" s="65"/>
      <c r="X2310" s="65"/>
      <c r="Y2310" s="65"/>
      <c r="Z2310" s="144"/>
      <c r="AA2310" s="49" t="s">
        <v>8616</v>
      </c>
      <c r="AB2310" s="144"/>
      <c r="AC2310" s="59" t="str">
        <f t="shared" ref="AC2310:AC2315" si="228">CodesFormula_1</f>
        <v>UCAS</v>
      </c>
      <c r="AD2310" s="79" t="str">
        <f t="shared" ref="AD2310:AD2315" si="229">CodesFormula_2</f>
        <v>UCAS-110</v>
      </c>
      <c r="AE2310" s="79" t="str">
        <f t="shared" ref="AE2310:AE2315" si="230">CodesFormula_3</f>
        <v>UCAS-110-1</v>
      </c>
      <c r="AF2310" s="27" t="s">
        <v>8616</v>
      </c>
      <c r="AG2310" s="21" t="str">
        <f t="shared" ref="AG2310:AG2315" si="231">CodesFormula_4</f>
        <v>110</v>
      </c>
      <c r="AH2310" s="144"/>
      <c r="AI2310" s="59" t="str">
        <f t="shared" ref="AI2310:AI2315" si="232">CodesFormula_5</f>
        <v>-</v>
      </c>
      <c r="AJ2310" s="21" t="str">
        <f t="shared" ref="AJ2310:AJ2315" si="233">CodesFormula_6</f>
        <v>-</v>
      </c>
      <c r="AK2310" s="144"/>
      <c r="AL2310" s="154"/>
      <c r="AM2310" s="154"/>
      <c r="AN2310" s="154"/>
      <c r="AO2310" s="154"/>
      <c r="AP2310" s="144"/>
    </row>
    <row r="2311" spans="9:42">
      <c r="I2311" s="144"/>
      <c r="J2311" s="154"/>
      <c r="K2311" s="154"/>
      <c r="L2311" s="144"/>
      <c r="M2311" s="144"/>
      <c r="N2311" s="144"/>
      <c r="O2311" s="144"/>
      <c r="P2311" s="144"/>
      <c r="Q2311" s="144"/>
      <c r="R2311" s="144"/>
      <c r="S2311" s="42" t="s">
        <v>8617</v>
      </c>
      <c r="T2311" s="26" t="s">
        <v>8618</v>
      </c>
      <c r="U2311" s="144"/>
      <c r="V2311" s="65"/>
      <c r="W2311" s="65"/>
      <c r="X2311" s="65"/>
      <c r="Y2311" s="65"/>
      <c r="Z2311" s="144"/>
      <c r="AA2311" s="49" t="s">
        <v>8619</v>
      </c>
      <c r="AB2311" s="144"/>
      <c r="AC2311" s="59" t="str">
        <f t="shared" si="228"/>
        <v>GSO</v>
      </c>
      <c r="AD2311" s="79" t="str">
        <f t="shared" si="229"/>
        <v>GSO-110</v>
      </c>
      <c r="AE2311" s="79" t="str">
        <f t="shared" si="230"/>
        <v>GSO-110-1</v>
      </c>
      <c r="AF2311" s="27" t="s">
        <v>8619</v>
      </c>
      <c r="AG2311" s="21" t="str">
        <f t="shared" si="231"/>
        <v>110</v>
      </c>
      <c r="AH2311" s="144"/>
      <c r="AI2311" s="59" t="str">
        <f t="shared" si="232"/>
        <v>-</v>
      </c>
      <c r="AJ2311" s="21" t="str">
        <f t="shared" si="233"/>
        <v>-</v>
      </c>
      <c r="AK2311" s="144"/>
      <c r="AL2311" s="154"/>
      <c r="AM2311" s="154"/>
      <c r="AN2311" s="154"/>
      <c r="AO2311" s="154"/>
      <c r="AP2311" s="144"/>
    </row>
    <row r="2312" spans="9:42">
      <c r="I2312" s="144"/>
      <c r="J2312" s="154"/>
      <c r="K2312" s="154"/>
      <c r="L2312" s="144"/>
      <c r="M2312" s="144"/>
      <c r="N2312" s="144"/>
      <c r="O2312" s="144"/>
      <c r="P2312" s="144"/>
      <c r="Q2312" s="144"/>
      <c r="R2312" s="144"/>
      <c r="S2312" s="42" t="s">
        <v>8620</v>
      </c>
      <c r="T2312" s="26" t="s">
        <v>8621</v>
      </c>
      <c r="U2312" s="144"/>
      <c r="V2312" s="65"/>
      <c r="W2312" s="65"/>
      <c r="X2312" s="65"/>
      <c r="Y2312" s="65"/>
      <c r="Z2312" s="144"/>
      <c r="AA2312" s="49" t="s">
        <v>8622</v>
      </c>
      <c r="AB2312" s="144"/>
      <c r="AC2312" s="59" t="str">
        <f t="shared" si="228"/>
        <v>GSO</v>
      </c>
      <c r="AD2312" s="79" t="str">
        <f t="shared" si="229"/>
        <v>GSO-110</v>
      </c>
      <c r="AE2312" s="79" t="str">
        <f t="shared" si="230"/>
        <v>GSO-110-2</v>
      </c>
      <c r="AF2312" s="27" t="s">
        <v>8622</v>
      </c>
      <c r="AG2312" s="21" t="str">
        <f t="shared" si="231"/>
        <v>110</v>
      </c>
      <c r="AH2312" s="144"/>
      <c r="AI2312" s="59" t="str">
        <f t="shared" si="232"/>
        <v>-</v>
      </c>
      <c r="AJ2312" s="21" t="str">
        <f t="shared" si="233"/>
        <v>-</v>
      </c>
      <c r="AK2312" s="144"/>
      <c r="AL2312" s="154"/>
      <c r="AM2312" s="154"/>
      <c r="AN2312" s="154"/>
      <c r="AO2312" s="154"/>
      <c r="AP2312" s="144"/>
    </row>
    <row r="2313" spans="9:42">
      <c r="I2313" s="144"/>
      <c r="J2313" s="154"/>
      <c r="K2313" s="154"/>
      <c r="L2313" s="144"/>
      <c r="M2313" s="144"/>
      <c r="N2313" s="144"/>
      <c r="O2313" s="144"/>
      <c r="P2313" s="144"/>
      <c r="Q2313" s="144"/>
      <c r="R2313" s="144"/>
      <c r="S2313" s="42" t="s">
        <v>8623</v>
      </c>
      <c r="T2313" s="26" t="s">
        <v>8624</v>
      </c>
      <c r="U2313" s="144"/>
      <c r="V2313" s="65"/>
      <c r="W2313" s="65"/>
      <c r="X2313" s="65"/>
      <c r="Y2313" s="65"/>
      <c r="Z2313" s="144"/>
      <c r="AA2313" s="49" t="s">
        <v>8625</v>
      </c>
      <c r="AB2313" s="144"/>
      <c r="AC2313" s="59" t="str">
        <f t="shared" si="228"/>
        <v>GSO</v>
      </c>
      <c r="AD2313" s="79" t="str">
        <f t="shared" si="229"/>
        <v>GSO-110</v>
      </c>
      <c r="AE2313" s="79" t="str">
        <f t="shared" si="230"/>
        <v>GSO-110-3</v>
      </c>
      <c r="AF2313" s="27" t="s">
        <v>8625</v>
      </c>
      <c r="AG2313" s="21" t="str">
        <f t="shared" si="231"/>
        <v>110</v>
      </c>
      <c r="AH2313" s="144"/>
      <c r="AI2313" s="59" t="str">
        <f t="shared" si="232"/>
        <v>-</v>
      </c>
      <c r="AJ2313" s="21" t="str">
        <f t="shared" si="233"/>
        <v>-</v>
      </c>
      <c r="AK2313" s="144"/>
      <c r="AL2313" s="154"/>
      <c r="AM2313" s="154"/>
      <c r="AN2313" s="154"/>
      <c r="AO2313" s="154"/>
      <c r="AP2313" s="144"/>
    </row>
    <row r="2314" spans="9:42">
      <c r="I2314" s="144"/>
      <c r="J2314" s="154"/>
      <c r="K2314" s="154"/>
      <c r="L2314" s="144"/>
      <c r="M2314" s="144"/>
      <c r="N2314" s="144"/>
      <c r="O2314" s="144"/>
      <c r="P2314" s="144"/>
      <c r="Q2314" s="144"/>
      <c r="R2314" s="144"/>
      <c r="S2314" s="42" t="s">
        <v>8626</v>
      </c>
      <c r="T2314" s="26" t="s">
        <v>8627</v>
      </c>
      <c r="U2314" s="144"/>
      <c r="V2314" s="65"/>
      <c r="W2314" s="65"/>
      <c r="X2314" s="65"/>
      <c r="Y2314" s="65"/>
      <c r="Z2314" s="144"/>
      <c r="AA2314" s="49" t="s">
        <v>8628</v>
      </c>
      <c r="AB2314" s="144"/>
      <c r="AC2314" s="59" t="str">
        <f t="shared" si="228"/>
        <v>GSO</v>
      </c>
      <c r="AD2314" s="79" t="str">
        <f t="shared" si="229"/>
        <v>GSO-110</v>
      </c>
      <c r="AE2314" s="79" t="str">
        <f t="shared" si="230"/>
        <v>GSO-110-4</v>
      </c>
      <c r="AF2314" s="27" t="s">
        <v>8628</v>
      </c>
      <c r="AG2314" s="21" t="str">
        <f t="shared" si="231"/>
        <v>110</v>
      </c>
      <c r="AH2314" s="144"/>
      <c r="AI2314" s="59" t="str">
        <f t="shared" si="232"/>
        <v>-</v>
      </c>
      <c r="AJ2314" s="21" t="str">
        <f t="shared" si="233"/>
        <v>-</v>
      </c>
      <c r="AK2314" s="144"/>
      <c r="AL2314" s="154"/>
      <c r="AM2314" s="154"/>
      <c r="AN2314" s="154"/>
      <c r="AO2314" s="154"/>
      <c r="AP2314" s="144"/>
    </row>
    <row r="2315" spans="9:42">
      <c r="I2315" s="144"/>
      <c r="J2315" s="154"/>
      <c r="K2315" s="154"/>
      <c r="L2315" s="144"/>
      <c r="M2315" s="144"/>
      <c r="N2315" s="144"/>
      <c r="O2315" s="144"/>
      <c r="P2315" s="144"/>
      <c r="Q2315" s="144"/>
      <c r="R2315" s="144"/>
      <c r="S2315" s="42" t="s">
        <v>8629</v>
      </c>
      <c r="T2315" s="26" t="s">
        <v>8630</v>
      </c>
      <c r="U2315" s="144"/>
      <c r="V2315" s="65"/>
      <c r="W2315" s="65"/>
      <c r="X2315" s="65"/>
      <c r="Y2315" s="65"/>
      <c r="Z2315" s="144"/>
      <c r="AA2315" s="36" t="s">
        <v>8631</v>
      </c>
      <c r="AB2315" s="154"/>
      <c r="AC2315" s="59" t="str">
        <f t="shared" si="228"/>
        <v>GSO</v>
      </c>
      <c r="AD2315" s="79" t="str">
        <f t="shared" si="229"/>
        <v>GSO-110</v>
      </c>
      <c r="AE2315" s="79" t="str">
        <f t="shared" si="230"/>
        <v>GSO-110-5</v>
      </c>
      <c r="AF2315" s="27" t="s">
        <v>8631</v>
      </c>
      <c r="AG2315" s="21" t="str">
        <f t="shared" si="231"/>
        <v>110</v>
      </c>
      <c r="AH2315" s="144"/>
      <c r="AI2315" s="59" t="str">
        <f t="shared" si="232"/>
        <v>-</v>
      </c>
      <c r="AJ2315" s="21" t="str">
        <f t="shared" si="233"/>
        <v>-</v>
      </c>
      <c r="AK2315" s="144"/>
      <c r="AL2315" s="154"/>
      <c r="AM2315" s="154"/>
      <c r="AN2315" s="154"/>
      <c r="AO2315" s="154"/>
      <c r="AP2315" s="144"/>
    </row>
    <row r="2316" spans="9:42">
      <c r="I2316" s="144"/>
      <c r="J2316" s="154"/>
      <c r="K2316" s="154"/>
      <c r="L2316" s="144"/>
      <c r="M2316" s="144"/>
      <c r="N2316" s="144"/>
      <c r="O2316" s="144"/>
      <c r="P2316" s="144"/>
      <c r="Q2316" s="144"/>
      <c r="R2316" s="144"/>
      <c r="S2316" s="42" t="s">
        <v>8632</v>
      </c>
      <c r="T2316" s="26" t="s">
        <v>8633</v>
      </c>
      <c r="U2316" s="144"/>
      <c r="V2316" s="65"/>
      <c r="W2316" s="65"/>
      <c r="X2316" s="65"/>
      <c r="Y2316" s="65"/>
      <c r="Z2316" s="144"/>
      <c r="AA2316" s="49" t="s">
        <v>8634</v>
      </c>
      <c r="AB2316" s="144"/>
      <c r="AC2316" s="59" t="str">
        <f>CodesFormula_1</f>
        <v>NBC_FACILITIESOPER</v>
      </c>
      <c r="AD2316" s="79" t="str">
        <f t="shared" ref="AD2316:AD2347" si="234">CodesFormula_2</f>
        <v>NBC_FACILITIESOPER-110</v>
      </c>
      <c r="AE2316" s="79" t="str">
        <f t="shared" ref="AE2316:AE2347" si="235">CodesFormula_3</f>
        <v>NBC_FACILITIESOPER-110-1</v>
      </c>
      <c r="AF2316" s="27" t="s">
        <v>8634</v>
      </c>
      <c r="AG2316" s="21" t="str">
        <f t="shared" ref="AG2316:AG2347" si="236">CodesFormula_4</f>
        <v>110</v>
      </c>
      <c r="AH2316" s="144"/>
      <c r="AI2316" s="59" t="str">
        <f>CodesFormula_5</f>
        <v>-</v>
      </c>
      <c r="AJ2316" s="21" t="str">
        <f>CodesFormula_6</f>
        <v>-</v>
      </c>
      <c r="AK2316" s="144"/>
      <c r="AL2316" s="154"/>
      <c r="AM2316" s="154"/>
      <c r="AN2316" s="154"/>
      <c r="AO2316" s="154"/>
      <c r="AP2316" s="144"/>
    </row>
    <row r="2317" spans="9:42">
      <c r="I2317" s="144"/>
      <c r="J2317" s="154"/>
      <c r="K2317" s="154"/>
      <c r="L2317" s="144"/>
      <c r="M2317" s="144"/>
      <c r="N2317" s="144"/>
      <c r="O2317" s="144"/>
      <c r="P2317" s="144"/>
      <c r="Q2317" s="144"/>
      <c r="R2317" s="144"/>
      <c r="S2317" s="42" t="s">
        <v>8635</v>
      </c>
      <c r="T2317" s="26" t="s">
        <v>8636</v>
      </c>
      <c r="U2317" s="144"/>
      <c r="V2317" s="65"/>
      <c r="W2317" s="65"/>
      <c r="X2317" s="65"/>
      <c r="Y2317" s="65"/>
      <c r="Z2317" s="144"/>
      <c r="AA2317" s="49" t="s">
        <v>8637</v>
      </c>
      <c r="AB2317" s="144"/>
      <c r="AC2317" s="59" t="str">
        <f>CodesFormula_1</f>
        <v>NBC_FACILITIESOPER</v>
      </c>
      <c r="AD2317" s="79" t="str">
        <f t="shared" si="234"/>
        <v>NBC_FACILITIESOPER-110</v>
      </c>
      <c r="AE2317" s="79" t="str">
        <f t="shared" si="235"/>
        <v>NBC_FACILITIESOPER-110-2</v>
      </c>
      <c r="AF2317" s="27" t="s">
        <v>8637</v>
      </c>
      <c r="AG2317" s="21" t="str">
        <f t="shared" si="236"/>
        <v>110</v>
      </c>
      <c r="AH2317" s="144"/>
      <c r="AI2317" s="59" t="str">
        <f>CodesFormula_5</f>
        <v>-</v>
      </c>
      <c r="AJ2317" s="21" t="str">
        <f>CodesFormula_6</f>
        <v>-</v>
      </c>
      <c r="AK2317" s="144"/>
      <c r="AL2317" s="154"/>
      <c r="AM2317" s="154"/>
      <c r="AN2317" s="154"/>
      <c r="AO2317" s="154"/>
      <c r="AP2317" s="144"/>
    </row>
    <row r="2318" spans="9:42">
      <c r="I2318" s="144"/>
      <c r="J2318" s="154"/>
      <c r="K2318" s="154"/>
      <c r="L2318" s="144"/>
      <c r="M2318" s="144"/>
      <c r="N2318" s="144"/>
      <c r="O2318" s="144"/>
      <c r="P2318" s="144"/>
      <c r="Q2318" s="144"/>
      <c r="R2318" s="144"/>
      <c r="S2318" s="42" t="s">
        <v>8638</v>
      </c>
      <c r="T2318" s="26" t="s">
        <v>8639</v>
      </c>
      <c r="U2318" s="144"/>
      <c r="V2318" s="65"/>
      <c r="W2318" s="65"/>
      <c r="X2318" s="65"/>
      <c r="Y2318" s="65"/>
      <c r="Z2318" s="144"/>
      <c r="AA2318" s="49" t="s">
        <v>8640</v>
      </c>
      <c r="AB2318" s="144"/>
      <c r="AC2318" s="59" t="str">
        <f>CodesFormula_1</f>
        <v>NBC_FACILITIESOPER</v>
      </c>
      <c r="AD2318" s="79" t="str">
        <f t="shared" si="234"/>
        <v>NBC_FACILITIESOPER-110</v>
      </c>
      <c r="AE2318" s="79" t="str">
        <f t="shared" si="235"/>
        <v>NBC_FACILITIESOPER-110-3</v>
      </c>
      <c r="AF2318" s="27" t="s">
        <v>8640</v>
      </c>
      <c r="AG2318" s="21" t="str">
        <f t="shared" si="236"/>
        <v>110</v>
      </c>
      <c r="AH2318" s="144"/>
      <c r="AI2318" s="59" t="str">
        <f>CodesFormula_5</f>
        <v>-</v>
      </c>
      <c r="AJ2318" s="21" t="str">
        <f>CodesFormula_6</f>
        <v>-</v>
      </c>
      <c r="AK2318" s="144"/>
      <c r="AL2318" s="154"/>
      <c r="AM2318" s="154"/>
      <c r="AN2318" s="154"/>
      <c r="AO2318" s="154"/>
      <c r="AP2318" s="144"/>
    </row>
    <row r="2319" spans="9:42">
      <c r="I2319" s="144"/>
      <c r="J2319" s="154"/>
      <c r="K2319" s="154"/>
      <c r="L2319" s="144"/>
      <c r="M2319" s="144"/>
      <c r="N2319" s="144"/>
      <c r="O2319" s="144"/>
      <c r="P2319" s="144"/>
      <c r="Q2319" s="144"/>
      <c r="R2319" s="144"/>
      <c r="S2319" s="42" t="s">
        <v>8641</v>
      </c>
      <c r="T2319" s="26" t="s">
        <v>8642</v>
      </c>
      <c r="U2319" s="144"/>
      <c r="V2319" s="65"/>
      <c r="W2319" s="65"/>
      <c r="X2319" s="65"/>
      <c r="Y2319" s="65"/>
      <c r="Z2319" s="144"/>
      <c r="AA2319" s="49" t="s">
        <v>8643</v>
      </c>
      <c r="AB2319" s="144"/>
      <c r="AC2319" s="59" t="str">
        <f>CodesFormula_1</f>
        <v>GSO</v>
      </c>
      <c r="AD2319" s="79" t="str">
        <f t="shared" si="234"/>
        <v>GSO-110</v>
      </c>
      <c r="AE2319" s="79" t="str">
        <f t="shared" si="235"/>
        <v>GSO-110-6</v>
      </c>
      <c r="AF2319" s="27" t="s">
        <v>8643</v>
      </c>
      <c r="AG2319" s="21" t="str">
        <f t="shared" si="236"/>
        <v>110</v>
      </c>
      <c r="AH2319" s="144"/>
      <c r="AI2319" s="59" t="str">
        <f>CodesFormula_5</f>
        <v>-</v>
      </c>
      <c r="AJ2319" s="21" t="str">
        <f>CodesFormula_6</f>
        <v>-</v>
      </c>
      <c r="AK2319" s="144"/>
      <c r="AL2319" s="154"/>
      <c r="AM2319" s="154"/>
      <c r="AN2319" s="154"/>
      <c r="AO2319" s="154"/>
      <c r="AP2319" s="144"/>
    </row>
    <row r="2320" spans="9:42">
      <c r="I2320" s="144"/>
      <c r="J2320" s="154"/>
      <c r="K2320" s="154"/>
      <c r="L2320" s="144"/>
      <c r="M2320" s="144"/>
      <c r="N2320" s="144"/>
      <c r="O2320" s="144"/>
      <c r="P2320" s="144"/>
      <c r="Q2320" s="144"/>
      <c r="R2320" s="144"/>
      <c r="S2320" s="42" t="s">
        <v>8644</v>
      </c>
      <c r="T2320" s="26" t="s">
        <v>8645</v>
      </c>
      <c r="U2320" s="144"/>
      <c r="V2320" s="65"/>
      <c r="W2320" s="65"/>
      <c r="X2320" s="65"/>
      <c r="Y2320" s="65"/>
      <c r="Z2320" s="144"/>
      <c r="AA2320" s="49" t="s">
        <v>8646</v>
      </c>
      <c r="AB2320" s="144"/>
      <c r="AC2320" s="59" t="str">
        <f>CodesFormula_1</f>
        <v>GSO</v>
      </c>
      <c r="AD2320" s="79" t="str">
        <f t="shared" si="234"/>
        <v>GSO-110</v>
      </c>
      <c r="AE2320" s="79" t="str">
        <f t="shared" si="235"/>
        <v>GSO-110-7</v>
      </c>
      <c r="AF2320" s="27" t="s">
        <v>8646</v>
      </c>
      <c r="AG2320" s="21" t="str">
        <f t="shared" si="236"/>
        <v>110</v>
      </c>
      <c r="AH2320" s="144"/>
      <c r="AI2320" s="59" t="str">
        <f>CodesFormula_5</f>
        <v>-</v>
      </c>
      <c r="AJ2320" s="21" t="str">
        <f>CodesFormula_6</f>
        <v>-</v>
      </c>
      <c r="AK2320" s="144"/>
      <c r="AL2320" s="154"/>
      <c r="AM2320" s="154"/>
      <c r="AN2320" s="154"/>
      <c r="AO2320" s="154"/>
      <c r="AP2320" s="144"/>
    </row>
    <row r="2321" spans="9:42">
      <c r="I2321" s="144"/>
      <c r="J2321" s="154"/>
      <c r="K2321" s="154"/>
      <c r="L2321" s="144"/>
      <c r="M2321" s="144"/>
      <c r="N2321" s="144"/>
      <c r="O2321" s="144"/>
      <c r="P2321" s="144"/>
      <c r="Q2321" s="144"/>
      <c r="R2321" s="144"/>
      <c r="S2321" s="42" t="s">
        <v>8647</v>
      </c>
      <c r="T2321" s="26" t="s">
        <v>8648</v>
      </c>
      <c r="U2321" s="144"/>
      <c r="V2321" s="65"/>
      <c r="W2321" s="65"/>
      <c r="X2321" s="65"/>
      <c r="Y2321" s="65"/>
      <c r="Z2321" s="144"/>
      <c r="AA2321" s="49" t="s">
        <v>8649</v>
      </c>
      <c r="AB2321" s="144"/>
      <c r="AC2321" s="59" t="str">
        <f>CodesFormula_1</f>
        <v>GSO</v>
      </c>
      <c r="AD2321" s="79" t="str">
        <f t="shared" si="234"/>
        <v>GSO-110</v>
      </c>
      <c r="AE2321" s="79" t="str">
        <f t="shared" si="235"/>
        <v>GSO-110-8</v>
      </c>
      <c r="AF2321" s="27" t="s">
        <v>8649</v>
      </c>
      <c r="AG2321" s="21" t="str">
        <f t="shared" si="236"/>
        <v>110</v>
      </c>
      <c r="AH2321" s="144"/>
      <c r="AI2321" s="59" t="str">
        <f>CodesFormula_5</f>
        <v>-</v>
      </c>
      <c r="AJ2321" s="21" t="str">
        <f>CodesFormula_6</f>
        <v>-</v>
      </c>
      <c r="AK2321" s="144"/>
      <c r="AL2321" s="154"/>
      <c r="AM2321" s="154"/>
      <c r="AN2321" s="154"/>
      <c r="AO2321" s="154"/>
      <c r="AP2321" s="144"/>
    </row>
    <row r="2322" spans="9:42">
      <c r="I2322" s="144"/>
      <c r="J2322" s="154"/>
      <c r="K2322" s="154"/>
      <c r="L2322" s="144"/>
      <c r="M2322" s="144"/>
      <c r="N2322" s="144"/>
      <c r="O2322" s="144"/>
      <c r="P2322" s="144"/>
      <c r="Q2322" s="144"/>
      <c r="R2322" s="144"/>
      <c r="S2322" s="42" t="s">
        <v>8650</v>
      </c>
      <c r="T2322" s="26" t="s">
        <v>8651</v>
      </c>
      <c r="U2322" s="144"/>
      <c r="V2322" s="65"/>
      <c r="W2322" s="65"/>
      <c r="X2322" s="65"/>
      <c r="Y2322" s="65"/>
      <c r="Z2322" s="144"/>
      <c r="AA2322" s="49" t="s">
        <v>8652</v>
      </c>
      <c r="AB2322" s="144"/>
      <c r="AC2322" s="59" t="str">
        <f>CodesFormula_1</f>
        <v>GSO</v>
      </c>
      <c r="AD2322" s="79" t="str">
        <f t="shared" si="234"/>
        <v>GSO-110</v>
      </c>
      <c r="AE2322" s="79" t="str">
        <f t="shared" si="235"/>
        <v>GSO-110-9</v>
      </c>
      <c r="AF2322" s="27" t="s">
        <v>8652</v>
      </c>
      <c r="AG2322" s="21" t="str">
        <f t="shared" si="236"/>
        <v>110</v>
      </c>
      <c r="AH2322" s="144"/>
      <c r="AI2322" s="59" t="str">
        <f>CodesFormula_5</f>
        <v>-</v>
      </c>
      <c r="AJ2322" s="21" t="str">
        <f>CodesFormula_6</f>
        <v>-</v>
      </c>
      <c r="AK2322" s="144"/>
      <c r="AL2322" s="154"/>
      <c r="AM2322" s="154"/>
      <c r="AN2322" s="154"/>
      <c r="AO2322" s="154"/>
      <c r="AP2322" s="144"/>
    </row>
    <row r="2323" spans="9:42">
      <c r="I2323" s="144"/>
      <c r="J2323" s="154"/>
      <c r="K2323" s="154"/>
      <c r="L2323" s="144"/>
      <c r="M2323" s="144"/>
      <c r="N2323" s="144"/>
      <c r="O2323" s="144"/>
      <c r="P2323" s="144"/>
      <c r="Q2323" s="144"/>
      <c r="R2323" s="144"/>
      <c r="S2323" s="42" t="s">
        <v>8653</v>
      </c>
      <c r="T2323" s="26" t="s">
        <v>8654</v>
      </c>
      <c r="U2323" s="144"/>
      <c r="V2323" s="65"/>
      <c r="W2323" s="65"/>
      <c r="X2323" s="65"/>
      <c r="Y2323" s="65"/>
      <c r="Z2323" s="144"/>
      <c r="AA2323" s="49" t="s">
        <v>8655</v>
      </c>
      <c r="AB2323" s="144"/>
      <c r="AC2323" s="59" t="str">
        <f>CodesFormula_1</f>
        <v>GSO</v>
      </c>
      <c r="AD2323" s="79" t="str">
        <f t="shared" si="234"/>
        <v>GSO-110</v>
      </c>
      <c r="AE2323" s="79" t="str">
        <f t="shared" si="235"/>
        <v>GSO-110-10</v>
      </c>
      <c r="AF2323" s="27" t="s">
        <v>8655</v>
      </c>
      <c r="AG2323" s="21" t="str">
        <f t="shared" si="236"/>
        <v>110</v>
      </c>
      <c r="AH2323" s="144"/>
      <c r="AI2323" s="59" t="str">
        <f>CodesFormula_5</f>
        <v>-</v>
      </c>
      <c r="AJ2323" s="21" t="str">
        <f>CodesFormula_6</f>
        <v>-</v>
      </c>
      <c r="AK2323" s="144"/>
      <c r="AL2323" s="154"/>
      <c r="AM2323" s="154"/>
      <c r="AN2323" s="154"/>
      <c r="AO2323" s="154"/>
      <c r="AP2323" s="144"/>
    </row>
    <row r="2324" spans="9:42">
      <c r="I2324" s="144"/>
      <c r="J2324" s="154"/>
      <c r="K2324" s="154"/>
      <c r="L2324" s="144"/>
      <c r="M2324" s="144"/>
      <c r="N2324" s="144"/>
      <c r="O2324" s="144"/>
      <c r="P2324" s="144"/>
      <c r="Q2324" s="144"/>
      <c r="R2324" s="144"/>
      <c r="S2324" s="42" t="s">
        <v>8656</v>
      </c>
      <c r="T2324" s="26" t="s">
        <v>1299</v>
      </c>
      <c r="U2324" s="144"/>
      <c r="V2324" s="65"/>
      <c r="W2324" s="65"/>
      <c r="X2324" s="65"/>
      <c r="Y2324" s="65"/>
      <c r="Z2324" s="144"/>
      <c r="AA2324" s="49" t="s">
        <v>8657</v>
      </c>
      <c r="AB2324" s="144"/>
      <c r="AC2324" s="59" t="str">
        <f>CodesFormula_1</f>
        <v>GSO</v>
      </c>
      <c r="AD2324" s="79" t="str">
        <f t="shared" si="234"/>
        <v>GSO-110</v>
      </c>
      <c r="AE2324" s="79" t="str">
        <f t="shared" si="235"/>
        <v>GSO-110-11</v>
      </c>
      <c r="AF2324" s="27" t="s">
        <v>8657</v>
      </c>
      <c r="AG2324" s="21" t="str">
        <f t="shared" si="236"/>
        <v>110</v>
      </c>
      <c r="AH2324" s="144"/>
      <c r="AI2324" s="59" t="str">
        <f>CodesFormula_5</f>
        <v>-</v>
      </c>
      <c r="AJ2324" s="21" t="str">
        <f>CodesFormula_6</f>
        <v>-</v>
      </c>
      <c r="AK2324" s="144"/>
      <c r="AL2324" s="154"/>
      <c r="AM2324" s="154"/>
      <c r="AN2324" s="154"/>
      <c r="AO2324" s="154"/>
      <c r="AP2324" s="144"/>
    </row>
    <row r="2325" spans="9:42">
      <c r="I2325" s="144"/>
      <c r="J2325" s="154"/>
      <c r="K2325" s="154"/>
      <c r="L2325" s="144"/>
      <c r="M2325" s="144"/>
      <c r="N2325" s="144"/>
      <c r="O2325" s="144"/>
      <c r="P2325" s="144"/>
      <c r="Q2325" s="144"/>
      <c r="R2325" s="144"/>
      <c r="S2325" s="42" t="s">
        <v>8658</v>
      </c>
      <c r="T2325" s="26" t="s">
        <v>8659</v>
      </c>
      <c r="U2325" s="144"/>
      <c r="V2325" s="65"/>
      <c r="W2325" s="65"/>
      <c r="X2325" s="65"/>
      <c r="Y2325" s="65"/>
      <c r="Z2325" s="144"/>
      <c r="AA2325" s="49" t="s">
        <v>8660</v>
      </c>
      <c r="AB2325" s="144"/>
      <c r="AC2325" s="59" t="str">
        <f>CodesFormula_1</f>
        <v>GSO</v>
      </c>
      <c r="AD2325" s="79" t="str">
        <f t="shared" si="234"/>
        <v>GSO-110</v>
      </c>
      <c r="AE2325" s="79" t="str">
        <f t="shared" si="235"/>
        <v>GSO-110-12</v>
      </c>
      <c r="AF2325" s="27" t="s">
        <v>8660</v>
      </c>
      <c r="AG2325" s="21" t="str">
        <f t="shared" si="236"/>
        <v>110</v>
      </c>
      <c r="AH2325" s="144"/>
      <c r="AI2325" s="59" t="str">
        <f>CodesFormula_5</f>
        <v>-</v>
      </c>
      <c r="AJ2325" s="21" t="str">
        <f>CodesFormula_6</f>
        <v>-</v>
      </c>
      <c r="AK2325" s="144"/>
      <c r="AL2325" s="154"/>
      <c r="AM2325" s="154"/>
      <c r="AN2325" s="154"/>
      <c r="AO2325" s="154"/>
      <c r="AP2325" s="144"/>
    </row>
    <row r="2326" spans="9:42">
      <c r="I2326" s="144"/>
      <c r="J2326" s="154"/>
      <c r="K2326" s="154"/>
      <c r="L2326" s="144"/>
      <c r="M2326" s="144"/>
      <c r="N2326" s="144"/>
      <c r="O2326" s="144"/>
      <c r="P2326" s="144"/>
      <c r="Q2326" s="144"/>
      <c r="R2326" s="144"/>
      <c r="S2326" s="42" t="s">
        <v>8661</v>
      </c>
      <c r="T2326" s="26" t="s">
        <v>8662</v>
      </c>
      <c r="U2326" s="144"/>
      <c r="V2326" s="65"/>
      <c r="W2326" s="65"/>
      <c r="X2326" s="65"/>
      <c r="Y2326" s="65"/>
      <c r="Z2326" s="144"/>
      <c r="AA2326" s="49" t="s">
        <v>8663</v>
      </c>
      <c r="AB2326" s="144"/>
      <c r="AC2326" s="59" t="str">
        <f>CodesFormula_1</f>
        <v>GSO</v>
      </c>
      <c r="AD2326" s="79" t="str">
        <f t="shared" si="234"/>
        <v>GSO-110</v>
      </c>
      <c r="AE2326" s="79" t="str">
        <f t="shared" si="235"/>
        <v>GSO-110-13</v>
      </c>
      <c r="AF2326" s="27" t="s">
        <v>8663</v>
      </c>
      <c r="AG2326" s="21" t="str">
        <f t="shared" si="236"/>
        <v>110</v>
      </c>
      <c r="AH2326" s="144"/>
      <c r="AI2326" s="59" t="str">
        <f>CodesFormula_5</f>
        <v>-</v>
      </c>
      <c r="AJ2326" s="21" t="str">
        <f>CodesFormula_6</f>
        <v>-</v>
      </c>
      <c r="AK2326" s="144"/>
      <c r="AL2326" s="154"/>
      <c r="AM2326" s="154"/>
      <c r="AN2326" s="154"/>
      <c r="AO2326" s="154"/>
      <c r="AP2326" s="144"/>
    </row>
    <row r="2327" spans="9:42">
      <c r="I2327" s="144"/>
      <c r="J2327" s="154"/>
      <c r="K2327" s="154"/>
      <c r="L2327" s="144"/>
      <c r="M2327" s="144"/>
      <c r="N2327" s="144"/>
      <c r="O2327" s="144"/>
      <c r="P2327" s="144"/>
      <c r="Q2327" s="144"/>
      <c r="R2327" s="144"/>
      <c r="S2327" s="42" t="s">
        <v>8664</v>
      </c>
      <c r="T2327" s="26" t="s">
        <v>8665</v>
      </c>
      <c r="U2327" s="144"/>
      <c r="V2327" s="65"/>
      <c r="W2327" s="65"/>
      <c r="X2327" s="65"/>
      <c r="Y2327" s="65"/>
      <c r="Z2327" s="144"/>
      <c r="AA2327" s="49" t="s">
        <v>8666</v>
      </c>
      <c r="AB2327" s="144"/>
      <c r="AC2327" s="59" t="str">
        <f>CodesFormula_1</f>
        <v>GSO</v>
      </c>
      <c r="AD2327" s="79" t="str">
        <f t="shared" si="234"/>
        <v>GSO-110</v>
      </c>
      <c r="AE2327" s="79" t="str">
        <f t="shared" si="235"/>
        <v>GSO-110-14</v>
      </c>
      <c r="AF2327" s="27" t="s">
        <v>8666</v>
      </c>
      <c r="AG2327" s="21" t="str">
        <f t="shared" si="236"/>
        <v>110</v>
      </c>
      <c r="AH2327" s="144"/>
      <c r="AI2327" s="59" t="str">
        <f>CodesFormula_5</f>
        <v>-</v>
      </c>
      <c r="AJ2327" s="21" t="str">
        <f>CodesFormula_6</f>
        <v>-</v>
      </c>
      <c r="AK2327" s="144"/>
      <c r="AL2327" s="154"/>
      <c r="AM2327" s="154"/>
      <c r="AN2327" s="154"/>
      <c r="AO2327" s="154"/>
      <c r="AP2327" s="144"/>
    </row>
    <row r="2328" spans="9:42">
      <c r="I2328" s="144"/>
      <c r="J2328" s="154"/>
      <c r="K2328" s="154"/>
      <c r="L2328" s="144"/>
      <c r="M2328" s="144"/>
      <c r="N2328" s="144"/>
      <c r="O2328" s="144"/>
      <c r="P2328" s="144"/>
      <c r="Q2328" s="144"/>
      <c r="R2328" s="144"/>
      <c r="S2328" s="42" t="s">
        <v>8667</v>
      </c>
      <c r="T2328" s="26" t="s">
        <v>8668</v>
      </c>
      <c r="U2328" s="144"/>
      <c r="V2328" s="65"/>
      <c r="W2328" s="65"/>
      <c r="X2328" s="65"/>
      <c r="Y2328" s="65"/>
      <c r="Z2328" s="144"/>
      <c r="AA2328" s="49" t="s">
        <v>8669</v>
      </c>
      <c r="AB2328" s="144"/>
      <c r="AC2328" s="59" t="str">
        <f>CodesFormula_1</f>
        <v>GSO</v>
      </c>
      <c r="AD2328" s="79" t="str">
        <f t="shared" si="234"/>
        <v>GSO-110</v>
      </c>
      <c r="AE2328" s="79" t="str">
        <f t="shared" si="235"/>
        <v>GSO-110-15</v>
      </c>
      <c r="AF2328" s="27" t="s">
        <v>8669</v>
      </c>
      <c r="AG2328" s="21" t="str">
        <f t="shared" si="236"/>
        <v>110</v>
      </c>
      <c r="AH2328" s="144"/>
      <c r="AI2328" s="59" t="str">
        <f>CodesFormula_5</f>
        <v>-</v>
      </c>
      <c r="AJ2328" s="21" t="str">
        <f>CodesFormula_6</f>
        <v>-</v>
      </c>
      <c r="AK2328" s="144"/>
      <c r="AL2328" s="154"/>
      <c r="AM2328" s="154"/>
      <c r="AN2328" s="154"/>
      <c r="AO2328" s="154"/>
      <c r="AP2328" s="144"/>
    </row>
    <row r="2329" spans="9:42">
      <c r="I2329" s="144"/>
      <c r="J2329" s="154"/>
      <c r="K2329" s="154"/>
      <c r="L2329" s="144"/>
      <c r="M2329" s="144"/>
      <c r="N2329" s="144"/>
      <c r="O2329" s="144"/>
      <c r="P2329" s="144"/>
      <c r="Q2329" s="144"/>
      <c r="R2329" s="144"/>
      <c r="S2329" s="42" t="s">
        <v>8670</v>
      </c>
      <c r="T2329" s="26" t="s">
        <v>8671</v>
      </c>
      <c r="U2329" s="144"/>
      <c r="V2329" s="65"/>
      <c r="W2329" s="65"/>
      <c r="X2329" s="65"/>
      <c r="Y2329" s="65"/>
      <c r="Z2329" s="144"/>
      <c r="AA2329" s="49" t="s">
        <v>8672</v>
      </c>
      <c r="AB2329" s="144"/>
      <c r="AC2329" s="59" t="str">
        <f>CodesFormula_1</f>
        <v>GSO</v>
      </c>
      <c r="AD2329" s="79" t="str">
        <f t="shared" si="234"/>
        <v>GSO-110</v>
      </c>
      <c r="AE2329" s="79" t="str">
        <f t="shared" si="235"/>
        <v>GSO-110-16</v>
      </c>
      <c r="AF2329" s="27" t="s">
        <v>8672</v>
      </c>
      <c r="AG2329" s="21" t="str">
        <f t="shared" si="236"/>
        <v>110</v>
      </c>
      <c r="AH2329" s="144"/>
      <c r="AI2329" s="59" t="str">
        <f>CodesFormula_5</f>
        <v>-</v>
      </c>
      <c r="AJ2329" s="21" t="str">
        <f>CodesFormula_6</f>
        <v>-</v>
      </c>
      <c r="AK2329" s="144"/>
      <c r="AL2329" s="154"/>
      <c r="AM2329" s="154"/>
      <c r="AN2329" s="154"/>
      <c r="AO2329" s="154"/>
      <c r="AP2329" s="144"/>
    </row>
    <row r="2330" spans="9:42">
      <c r="I2330" s="144"/>
      <c r="J2330" s="154"/>
      <c r="K2330" s="154"/>
      <c r="L2330" s="144"/>
      <c r="M2330" s="144"/>
      <c r="N2330" s="144"/>
      <c r="O2330" s="144"/>
      <c r="P2330" s="144"/>
      <c r="Q2330" s="144"/>
      <c r="R2330" s="144"/>
      <c r="S2330" s="42" t="s">
        <v>8673</v>
      </c>
      <c r="T2330" s="26" t="s">
        <v>8674</v>
      </c>
      <c r="U2330" s="144"/>
      <c r="V2330" s="65"/>
      <c r="W2330" s="65"/>
      <c r="X2330" s="65"/>
      <c r="Y2330" s="65"/>
      <c r="Z2330" s="144"/>
      <c r="AA2330" s="49" t="s">
        <v>8675</v>
      </c>
      <c r="AB2330" s="144"/>
      <c r="AC2330" s="59" t="str">
        <f>CodesFormula_1</f>
        <v>GSO</v>
      </c>
      <c r="AD2330" s="79" t="str">
        <f t="shared" si="234"/>
        <v>GSO-110</v>
      </c>
      <c r="AE2330" s="79" t="str">
        <f t="shared" si="235"/>
        <v>GSO-110-17</v>
      </c>
      <c r="AF2330" s="27" t="s">
        <v>8675</v>
      </c>
      <c r="AG2330" s="21" t="str">
        <f t="shared" si="236"/>
        <v>110</v>
      </c>
      <c r="AH2330" s="144"/>
      <c r="AI2330" s="59" t="str">
        <f>CodesFormula_5</f>
        <v>-</v>
      </c>
      <c r="AJ2330" s="21" t="str">
        <f>CodesFormula_6</f>
        <v>-</v>
      </c>
      <c r="AK2330" s="144"/>
      <c r="AL2330" s="154"/>
      <c r="AM2330" s="154"/>
      <c r="AN2330" s="154"/>
      <c r="AO2330" s="154"/>
      <c r="AP2330" s="144"/>
    </row>
    <row r="2331" spans="9:42">
      <c r="I2331" s="144"/>
      <c r="J2331" s="154"/>
      <c r="K2331" s="154"/>
      <c r="L2331" s="144"/>
      <c r="M2331" s="144"/>
      <c r="N2331" s="144"/>
      <c r="O2331" s="144"/>
      <c r="P2331" s="144"/>
      <c r="Q2331" s="144"/>
      <c r="R2331" s="144"/>
      <c r="S2331" s="42" t="s">
        <v>8676</v>
      </c>
      <c r="T2331" s="26" t="s">
        <v>8677</v>
      </c>
      <c r="U2331" s="144"/>
      <c r="V2331" s="65"/>
      <c r="W2331" s="65"/>
      <c r="X2331" s="65"/>
      <c r="Y2331" s="65"/>
      <c r="Z2331" s="144"/>
      <c r="AA2331" s="49" t="s">
        <v>8678</v>
      </c>
      <c r="AB2331" s="144"/>
      <c r="AC2331" s="59" t="str">
        <f>CodesFormula_1</f>
        <v>GSO</v>
      </c>
      <c r="AD2331" s="79" t="str">
        <f t="shared" si="234"/>
        <v>GSO-110</v>
      </c>
      <c r="AE2331" s="79" t="str">
        <f t="shared" si="235"/>
        <v>GSO-110-18</v>
      </c>
      <c r="AF2331" s="27" t="s">
        <v>8678</v>
      </c>
      <c r="AG2331" s="21" t="str">
        <f t="shared" si="236"/>
        <v>110</v>
      </c>
      <c r="AH2331" s="144"/>
      <c r="AI2331" s="59" t="str">
        <f>CodesFormula_5</f>
        <v>-</v>
      </c>
      <c r="AJ2331" s="21" t="str">
        <f>CodesFormula_6</f>
        <v>-</v>
      </c>
      <c r="AK2331" s="144"/>
      <c r="AL2331" s="154"/>
      <c r="AM2331" s="154"/>
      <c r="AN2331" s="154"/>
      <c r="AO2331" s="154"/>
      <c r="AP2331" s="144"/>
    </row>
    <row r="2332" spans="9:42">
      <c r="I2332" s="144"/>
      <c r="J2332" s="154"/>
      <c r="K2332" s="154"/>
      <c r="L2332" s="144"/>
      <c r="M2332" s="144"/>
      <c r="N2332" s="144"/>
      <c r="O2332" s="144"/>
      <c r="P2332" s="144"/>
      <c r="Q2332" s="144"/>
      <c r="R2332" s="144"/>
      <c r="S2332" s="42" t="s">
        <v>8679</v>
      </c>
      <c r="T2332" s="26" t="s">
        <v>8680</v>
      </c>
      <c r="U2332" s="144"/>
      <c r="V2332" s="65"/>
      <c r="W2332" s="65"/>
      <c r="X2332" s="65"/>
      <c r="Y2332" s="65"/>
      <c r="Z2332" s="144"/>
      <c r="AA2332" s="49" t="s">
        <v>8681</v>
      </c>
      <c r="AB2332" s="144"/>
      <c r="AC2332" s="59" t="str">
        <f>CodesFormula_1</f>
        <v>GSO</v>
      </c>
      <c r="AD2332" s="79" t="str">
        <f t="shared" si="234"/>
        <v>GSO-110</v>
      </c>
      <c r="AE2332" s="79" t="str">
        <f t="shared" si="235"/>
        <v>GSO-110-19</v>
      </c>
      <c r="AF2332" s="27" t="s">
        <v>8681</v>
      </c>
      <c r="AG2332" s="21" t="str">
        <f t="shared" si="236"/>
        <v>110</v>
      </c>
      <c r="AH2332" s="144"/>
      <c r="AI2332" s="59" t="str">
        <f>CodesFormula_5</f>
        <v>-</v>
      </c>
      <c r="AJ2332" s="21" t="str">
        <f>CodesFormula_6</f>
        <v>-</v>
      </c>
      <c r="AK2332" s="144"/>
      <c r="AL2332" s="154"/>
      <c r="AM2332" s="154"/>
      <c r="AN2332" s="154"/>
      <c r="AO2332" s="154"/>
      <c r="AP2332" s="144"/>
    </row>
    <row r="2333" spans="9:42">
      <c r="I2333" s="144"/>
      <c r="J2333" s="154"/>
      <c r="K2333" s="154"/>
      <c r="L2333" s="144"/>
      <c r="M2333" s="144"/>
      <c r="N2333" s="144"/>
      <c r="O2333" s="144"/>
      <c r="P2333" s="144"/>
      <c r="Q2333" s="144"/>
      <c r="R2333" s="144"/>
      <c r="S2333" s="42" t="s">
        <v>8682</v>
      </c>
      <c r="T2333" s="26" t="s">
        <v>8683</v>
      </c>
      <c r="U2333" s="144"/>
      <c r="V2333" s="65"/>
      <c r="W2333" s="65"/>
      <c r="X2333" s="65"/>
      <c r="Y2333" s="65"/>
      <c r="Z2333" s="144"/>
      <c r="AA2333" s="49" t="s">
        <v>8684</v>
      </c>
      <c r="AB2333" s="144"/>
      <c r="AC2333" s="59" t="str">
        <f>CodesFormula_1</f>
        <v>NBC_FACILITIESOPER</v>
      </c>
      <c r="AD2333" s="79" t="str">
        <f t="shared" si="234"/>
        <v>NBC_FACILITIESOPER-110</v>
      </c>
      <c r="AE2333" s="79" t="str">
        <f t="shared" si="235"/>
        <v>NBC_FACILITIESOPER-110-4</v>
      </c>
      <c r="AF2333" s="27" t="s">
        <v>8684</v>
      </c>
      <c r="AG2333" s="21" t="str">
        <f t="shared" si="236"/>
        <v>110</v>
      </c>
      <c r="AH2333" s="144"/>
      <c r="AI2333" s="59" t="str">
        <f>CodesFormula_5</f>
        <v>-</v>
      </c>
      <c r="AJ2333" s="21" t="str">
        <f>CodesFormula_6</f>
        <v>-</v>
      </c>
      <c r="AK2333" s="144"/>
      <c r="AL2333" s="154"/>
      <c r="AM2333" s="154"/>
      <c r="AN2333" s="154"/>
      <c r="AO2333" s="154"/>
      <c r="AP2333" s="144"/>
    </row>
    <row r="2334" spans="9:42">
      <c r="I2334" s="144"/>
      <c r="J2334" s="154"/>
      <c r="K2334" s="154"/>
      <c r="L2334" s="144"/>
      <c r="M2334" s="144"/>
      <c r="N2334" s="144"/>
      <c r="O2334" s="144"/>
      <c r="P2334" s="144"/>
      <c r="Q2334" s="144"/>
      <c r="R2334" s="144"/>
      <c r="S2334" s="42" t="s">
        <v>8685</v>
      </c>
      <c r="T2334" s="26" t="s">
        <v>8686</v>
      </c>
      <c r="U2334" s="144"/>
      <c r="V2334" s="65"/>
      <c r="W2334" s="65"/>
      <c r="X2334" s="65"/>
      <c r="Y2334" s="65"/>
      <c r="Z2334" s="144"/>
      <c r="AA2334" s="49" t="s">
        <v>8687</v>
      </c>
      <c r="AB2334" s="144"/>
      <c r="AC2334" s="59" t="str">
        <f>CodesFormula_1</f>
        <v>GSO</v>
      </c>
      <c r="AD2334" s="79" t="str">
        <f t="shared" si="234"/>
        <v>GSO-110</v>
      </c>
      <c r="AE2334" s="79" t="str">
        <f t="shared" si="235"/>
        <v>GSO-110-20</v>
      </c>
      <c r="AF2334" s="27" t="s">
        <v>8687</v>
      </c>
      <c r="AG2334" s="21" t="str">
        <f t="shared" si="236"/>
        <v>110</v>
      </c>
      <c r="AH2334" s="144"/>
      <c r="AI2334" s="59" t="str">
        <f>CodesFormula_5</f>
        <v>-</v>
      </c>
      <c r="AJ2334" s="21" t="str">
        <f>CodesFormula_6</f>
        <v>-</v>
      </c>
      <c r="AK2334" s="144"/>
      <c r="AL2334" s="154"/>
      <c r="AM2334" s="154"/>
      <c r="AN2334" s="154"/>
      <c r="AO2334" s="154"/>
      <c r="AP2334" s="144"/>
    </row>
    <row r="2335" spans="9:42">
      <c r="I2335" s="144"/>
      <c r="J2335" s="154"/>
      <c r="K2335" s="154"/>
      <c r="L2335" s="144"/>
      <c r="M2335" s="144"/>
      <c r="N2335" s="144"/>
      <c r="O2335" s="144"/>
      <c r="P2335" s="144"/>
      <c r="Q2335" s="144"/>
      <c r="R2335" s="144"/>
      <c r="S2335" s="42" t="s">
        <v>8688</v>
      </c>
      <c r="T2335" s="26" t="s">
        <v>8689</v>
      </c>
      <c r="U2335" s="144"/>
      <c r="V2335" s="65"/>
      <c r="W2335" s="65"/>
      <c r="X2335" s="65"/>
      <c r="Y2335" s="65"/>
      <c r="Z2335" s="144"/>
      <c r="AA2335" s="49" t="s">
        <v>8690</v>
      </c>
      <c r="AB2335" s="144"/>
      <c r="AC2335" s="59" t="str">
        <f>CodesFormula_1</f>
        <v>GSO</v>
      </c>
      <c r="AD2335" s="79" t="str">
        <f t="shared" si="234"/>
        <v>GSO-110</v>
      </c>
      <c r="AE2335" s="79" t="str">
        <f t="shared" si="235"/>
        <v>GSO-110-21</v>
      </c>
      <c r="AF2335" s="27" t="s">
        <v>8690</v>
      </c>
      <c r="AG2335" s="21" t="str">
        <f t="shared" si="236"/>
        <v>110</v>
      </c>
      <c r="AH2335" s="144"/>
      <c r="AI2335" s="59" t="str">
        <f>CodesFormula_5</f>
        <v>-</v>
      </c>
      <c r="AJ2335" s="21" t="str">
        <f>CodesFormula_6</f>
        <v>-</v>
      </c>
      <c r="AK2335" s="144"/>
      <c r="AL2335" s="154"/>
      <c r="AM2335" s="154"/>
      <c r="AN2335" s="154"/>
      <c r="AO2335" s="154"/>
      <c r="AP2335" s="144"/>
    </row>
    <row r="2336" spans="9:42">
      <c r="I2336" s="144"/>
      <c r="J2336" s="154"/>
      <c r="K2336" s="154"/>
      <c r="L2336" s="144"/>
      <c r="M2336" s="144"/>
      <c r="N2336" s="144"/>
      <c r="O2336" s="144"/>
      <c r="P2336" s="144"/>
      <c r="Q2336" s="144"/>
      <c r="R2336" s="144"/>
      <c r="S2336" s="42" t="s">
        <v>8691</v>
      </c>
      <c r="T2336" s="26" t="s">
        <v>8692</v>
      </c>
      <c r="U2336" s="144"/>
      <c r="V2336" s="65"/>
      <c r="W2336" s="65"/>
      <c r="X2336" s="65"/>
      <c r="Y2336" s="65"/>
      <c r="Z2336" s="144"/>
      <c r="AA2336" s="49" t="s">
        <v>8693</v>
      </c>
      <c r="AB2336" s="144"/>
      <c r="AC2336" s="59" t="str">
        <f>CodesFormula_1</f>
        <v>GSO</v>
      </c>
      <c r="AD2336" s="79" t="str">
        <f t="shared" si="234"/>
        <v>GSO-110</v>
      </c>
      <c r="AE2336" s="79" t="str">
        <f t="shared" si="235"/>
        <v>GSO-110-22</v>
      </c>
      <c r="AF2336" s="27" t="s">
        <v>8693</v>
      </c>
      <c r="AG2336" s="21" t="str">
        <f t="shared" si="236"/>
        <v>110</v>
      </c>
      <c r="AH2336" s="144"/>
      <c r="AI2336" s="59" t="str">
        <f>CodesFormula_5</f>
        <v>-</v>
      </c>
      <c r="AJ2336" s="21" t="str">
        <f>CodesFormula_6</f>
        <v>-</v>
      </c>
      <c r="AK2336" s="144"/>
      <c r="AL2336" s="154"/>
      <c r="AM2336" s="154"/>
      <c r="AN2336" s="154"/>
      <c r="AO2336" s="154"/>
      <c r="AP2336" s="144"/>
    </row>
    <row r="2337" spans="9:42">
      <c r="I2337" s="144"/>
      <c r="J2337" s="154"/>
      <c r="K2337" s="154"/>
      <c r="L2337" s="144"/>
      <c r="M2337" s="144"/>
      <c r="N2337" s="144"/>
      <c r="O2337" s="144"/>
      <c r="P2337" s="144"/>
      <c r="Q2337" s="144"/>
      <c r="R2337" s="144"/>
      <c r="S2337" s="42" t="s">
        <v>8694</v>
      </c>
      <c r="T2337" s="26" t="s">
        <v>8695</v>
      </c>
      <c r="U2337" s="144"/>
      <c r="V2337" s="65"/>
      <c r="W2337" s="65"/>
      <c r="X2337" s="65"/>
      <c r="Y2337" s="65"/>
      <c r="Z2337" s="144"/>
      <c r="AA2337" s="49" t="s">
        <v>8696</v>
      </c>
      <c r="AB2337" s="144"/>
      <c r="AC2337" s="59" t="str">
        <f>CodesFormula_1</f>
        <v>GSO</v>
      </c>
      <c r="AD2337" s="79" t="str">
        <f t="shared" si="234"/>
        <v>GSO-110</v>
      </c>
      <c r="AE2337" s="79" t="str">
        <f t="shared" si="235"/>
        <v>GSO-110-23</v>
      </c>
      <c r="AF2337" s="27" t="s">
        <v>8696</v>
      </c>
      <c r="AG2337" s="21" t="str">
        <f t="shared" si="236"/>
        <v>110</v>
      </c>
      <c r="AH2337" s="144"/>
      <c r="AI2337" s="59" t="str">
        <f>CodesFormula_5</f>
        <v>-</v>
      </c>
      <c r="AJ2337" s="21" t="str">
        <f>CodesFormula_6</f>
        <v>-</v>
      </c>
      <c r="AK2337" s="144"/>
      <c r="AL2337" s="154"/>
      <c r="AM2337" s="154"/>
      <c r="AN2337" s="154"/>
      <c r="AO2337" s="154"/>
      <c r="AP2337" s="144"/>
    </row>
    <row r="2338" spans="9:42">
      <c r="I2338" s="144"/>
      <c r="J2338" s="154"/>
      <c r="K2338" s="154"/>
      <c r="L2338" s="144"/>
      <c r="M2338" s="144"/>
      <c r="N2338" s="144"/>
      <c r="O2338" s="144"/>
      <c r="P2338" s="144"/>
      <c r="Q2338" s="144"/>
      <c r="R2338" s="144"/>
      <c r="S2338" s="42" t="s">
        <v>8697</v>
      </c>
      <c r="T2338" s="26" t="s">
        <v>8698</v>
      </c>
      <c r="U2338" s="144"/>
      <c r="V2338" s="65"/>
      <c r="W2338" s="65"/>
      <c r="X2338" s="65"/>
      <c r="Y2338" s="65"/>
      <c r="Z2338" s="144"/>
      <c r="AA2338" s="49" t="s">
        <v>8699</v>
      </c>
      <c r="AB2338" s="144"/>
      <c r="AC2338" s="59" t="str">
        <f>CodesFormula_1</f>
        <v>GSO</v>
      </c>
      <c r="AD2338" s="79" t="str">
        <f t="shared" si="234"/>
        <v>GSO-110</v>
      </c>
      <c r="AE2338" s="79" t="str">
        <f t="shared" si="235"/>
        <v>GSO-110-24</v>
      </c>
      <c r="AF2338" s="27" t="s">
        <v>8699</v>
      </c>
      <c r="AG2338" s="21" t="str">
        <f t="shared" si="236"/>
        <v>110</v>
      </c>
      <c r="AH2338" s="144"/>
      <c r="AI2338" s="59" t="str">
        <f>CodesFormula_5</f>
        <v>-</v>
      </c>
      <c r="AJ2338" s="21" t="str">
        <f>CodesFormula_6</f>
        <v>-</v>
      </c>
      <c r="AK2338" s="144"/>
      <c r="AL2338" s="154"/>
      <c r="AM2338" s="154"/>
      <c r="AN2338" s="154"/>
      <c r="AO2338" s="154"/>
      <c r="AP2338" s="144"/>
    </row>
    <row r="2339" spans="9:42">
      <c r="I2339" s="144"/>
      <c r="J2339" s="154"/>
      <c r="K2339" s="154"/>
      <c r="L2339" s="144"/>
      <c r="M2339" s="144"/>
      <c r="N2339" s="144"/>
      <c r="O2339" s="144"/>
      <c r="P2339" s="144"/>
      <c r="Q2339" s="144"/>
      <c r="R2339" s="144"/>
      <c r="S2339" s="42" t="s">
        <v>8700</v>
      </c>
      <c r="T2339" s="26" t="s">
        <v>8701</v>
      </c>
      <c r="U2339" s="144"/>
      <c r="V2339" s="65"/>
      <c r="W2339" s="65"/>
      <c r="X2339" s="65"/>
      <c r="Y2339" s="65"/>
      <c r="Z2339" s="144"/>
      <c r="AA2339" s="49" t="s">
        <v>8702</v>
      </c>
      <c r="AB2339" s="144"/>
      <c r="AC2339" s="59" t="str">
        <f>CodesFormula_1</f>
        <v>GSO</v>
      </c>
      <c r="AD2339" s="79" t="str">
        <f t="shared" si="234"/>
        <v>GSO-110</v>
      </c>
      <c r="AE2339" s="79" t="str">
        <f t="shared" si="235"/>
        <v>GSO-110-25</v>
      </c>
      <c r="AF2339" s="27" t="s">
        <v>8702</v>
      </c>
      <c r="AG2339" s="21" t="str">
        <f t="shared" si="236"/>
        <v>110</v>
      </c>
      <c r="AH2339" s="144"/>
      <c r="AI2339" s="59" t="str">
        <f>CodesFormula_5</f>
        <v>-</v>
      </c>
      <c r="AJ2339" s="21" t="str">
        <f>CodesFormula_6</f>
        <v>-</v>
      </c>
      <c r="AK2339" s="144"/>
      <c r="AL2339" s="154"/>
      <c r="AM2339" s="154"/>
      <c r="AN2339" s="154"/>
      <c r="AO2339" s="154"/>
      <c r="AP2339" s="144"/>
    </row>
    <row r="2340" spans="9:42">
      <c r="I2340" s="144"/>
      <c r="J2340" s="154"/>
      <c r="K2340" s="154"/>
      <c r="L2340" s="144"/>
      <c r="M2340" s="144"/>
      <c r="N2340" s="144"/>
      <c r="O2340" s="144"/>
      <c r="P2340" s="144"/>
      <c r="Q2340" s="144"/>
      <c r="R2340" s="144"/>
      <c r="S2340" s="42" t="s">
        <v>8703</v>
      </c>
      <c r="T2340" s="26" t="s">
        <v>8704</v>
      </c>
      <c r="U2340" s="144"/>
      <c r="V2340" s="65"/>
      <c r="W2340" s="65"/>
      <c r="X2340" s="65"/>
      <c r="Y2340" s="65"/>
      <c r="Z2340" s="144"/>
      <c r="AA2340" s="49" t="s">
        <v>8705</v>
      </c>
      <c r="AB2340" s="144"/>
      <c r="AC2340" s="59" t="str">
        <f>CodesFormula_1</f>
        <v>GSO</v>
      </c>
      <c r="AD2340" s="79" t="str">
        <f t="shared" si="234"/>
        <v>GSO-110</v>
      </c>
      <c r="AE2340" s="79" t="str">
        <f t="shared" si="235"/>
        <v>GSO-110-26</v>
      </c>
      <c r="AF2340" s="27" t="s">
        <v>8705</v>
      </c>
      <c r="AG2340" s="21" t="str">
        <f t="shared" si="236"/>
        <v>110</v>
      </c>
      <c r="AH2340" s="144"/>
      <c r="AI2340" s="59" t="str">
        <f>CodesFormula_5</f>
        <v>-</v>
      </c>
      <c r="AJ2340" s="21" t="str">
        <f>CodesFormula_6</f>
        <v>-</v>
      </c>
      <c r="AK2340" s="144"/>
      <c r="AL2340" s="154"/>
      <c r="AM2340" s="154"/>
      <c r="AN2340" s="154"/>
      <c r="AO2340" s="154"/>
      <c r="AP2340" s="144"/>
    </row>
    <row r="2341" spans="9:42">
      <c r="I2341" s="144"/>
      <c r="J2341" s="154"/>
      <c r="K2341" s="154"/>
      <c r="L2341" s="144"/>
      <c r="M2341" s="144"/>
      <c r="N2341" s="144"/>
      <c r="O2341" s="144"/>
      <c r="P2341" s="144"/>
      <c r="Q2341" s="144"/>
      <c r="R2341" s="144"/>
      <c r="S2341" s="42" t="s">
        <v>8706</v>
      </c>
      <c r="T2341" s="26" t="s">
        <v>8707</v>
      </c>
      <c r="U2341" s="144"/>
      <c r="V2341" s="65"/>
      <c r="W2341" s="65"/>
      <c r="X2341" s="65"/>
      <c r="Y2341" s="65"/>
      <c r="Z2341" s="144"/>
      <c r="AA2341" s="49" t="s">
        <v>8708</v>
      </c>
      <c r="AB2341" s="144"/>
      <c r="AC2341" s="59" t="str">
        <f>CodesFormula_1</f>
        <v>GSO</v>
      </c>
      <c r="AD2341" s="79" t="str">
        <f t="shared" si="234"/>
        <v>GSO-110</v>
      </c>
      <c r="AE2341" s="79" t="str">
        <f t="shared" si="235"/>
        <v>GSO-110-27</v>
      </c>
      <c r="AF2341" s="27" t="s">
        <v>8708</v>
      </c>
      <c r="AG2341" s="21" t="str">
        <f t="shared" si="236"/>
        <v>110</v>
      </c>
      <c r="AH2341" s="144"/>
      <c r="AI2341" s="59" t="str">
        <f>CodesFormula_5</f>
        <v>-</v>
      </c>
      <c r="AJ2341" s="21" t="str">
        <f>CodesFormula_6</f>
        <v>-</v>
      </c>
      <c r="AK2341" s="144"/>
      <c r="AL2341" s="154"/>
      <c r="AM2341" s="154"/>
      <c r="AN2341" s="154"/>
      <c r="AO2341" s="154"/>
      <c r="AP2341" s="144"/>
    </row>
    <row r="2342" spans="9:42">
      <c r="I2342" s="144"/>
      <c r="J2342" s="154"/>
      <c r="K2342" s="154"/>
      <c r="L2342" s="144"/>
      <c r="M2342" s="144"/>
      <c r="N2342" s="144"/>
      <c r="O2342" s="144"/>
      <c r="P2342" s="144"/>
      <c r="Q2342" s="144"/>
      <c r="R2342" s="144"/>
      <c r="S2342" s="42" t="s">
        <v>8709</v>
      </c>
      <c r="T2342" s="26" t="s">
        <v>8710</v>
      </c>
      <c r="U2342" s="144"/>
      <c r="V2342" s="65"/>
      <c r="W2342" s="65"/>
      <c r="X2342" s="65"/>
      <c r="Y2342" s="65"/>
      <c r="Z2342" s="144"/>
      <c r="AA2342" s="49" t="s">
        <v>8711</v>
      </c>
      <c r="AB2342" s="144"/>
      <c r="AC2342" s="59" t="str">
        <f>CodesFormula_1</f>
        <v>PUBLICSAFETY</v>
      </c>
      <c r="AD2342" s="79" t="str">
        <f t="shared" si="234"/>
        <v>PUBLICSAFETY-110</v>
      </c>
      <c r="AE2342" s="79" t="str">
        <f t="shared" si="235"/>
        <v>PUBLICSAFETY-110-1</v>
      </c>
      <c r="AF2342" s="27" t="s">
        <v>8711</v>
      </c>
      <c r="AG2342" s="21" t="str">
        <f t="shared" si="236"/>
        <v>110</v>
      </c>
      <c r="AH2342" s="144"/>
      <c r="AI2342" s="59" t="str">
        <f>CodesFormula_5</f>
        <v>-</v>
      </c>
      <c r="AJ2342" s="21" t="str">
        <f>CodesFormula_6</f>
        <v>-</v>
      </c>
      <c r="AK2342" s="144"/>
      <c r="AL2342" s="154"/>
      <c r="AM2342" s="154"/>
      <c r="AN2342" s="154"/>
      <c r="AO2342" s="154"/>
      <c r="AP2342" s="144"/>
    </row>
    <row r="2343" spans="9:42">
      <c r="I2343" s="144"/>
      <c r="J2343" s="154"/>
      <c r="K2343" s="154"/>
      <c r="L2343" s="144"/>
      <c r="M2343" s="144"/>
      <c r="N2343" s="144"/>
      <c r="O2343" s="144"/>
      <c r="P2343" s="144"/>
      <c r="Q2343" s="144"/>
      <c r="R2343" s="144"/>
      <c r="S2343" s="42" t="s">
        <v>8712</v>
      </c>
      <c r="T2343" s="26" t="s">
        <v>8713</v>
      </c>
      <c r="U2343" s="144"/>
      <c r="V2343" s="65"/>
      <c r="W2343" s="65"/>
      <c r="X2343" s="65"/>
      <c r="Y2343" s="65"/>
      <c r="Z2343" s="144"/>
      <c r="AA2343" s="49" t="s">
        <v>8714</v>
      </c>
      <c r="AB2343" s="144"/>
      <c r="AC2343" s="59" t="str">
        <f>CodesFormula_1</f>
        <v>NBC_FACILITIESOPER</v>
      </c>
      <c r="AD2343" s="79" t="str">
        <f t="shared" si="234"/>
        <v>NBC_FACILITIESOPER-110</v>
      </c>
      <c r="AE2343" s="79" t="str">
        <f t="shared" si="235"/>
        <v>NBC_FACILITIESOPER-110-5</v>
      </c>
      <c r="AF2343" s="27" t="s">
        <v>8714</v>
      </c>
      <c r="AG2343" s="21" t="str">
        <f t="shared" si="236"/>
        <v>110</v>
      </c>
      <c r="AH2343" s="144"/>
      <c r="AI2343" s="59" t="str">
        <f>CodesFormula_5</f>
        <v>-</v>
      </c>
      <c r="AJ2343" s="21" t="str">
        <f>CodesFormula_6</f>
        <v>-</v>
      </c>
      <c r="AK2343" s="144"/>
      <c r="AL2343" s="154"/>
      <c r="AM2343" s="154"/>
      <c r="AN2343" s="154"/>
      <c r="AO2343" s="154"/>
      <c r="AP2343" s="144"/>
    </row>
    <row r="2344" spans="9:42">
      <c r="I2344" s="144"/>
      <c r="J2344" s="154"/>
      <c r="K2344" s="154"/>
      <c r="L2344" s="144"/>
      <c r="M2344" s="144"/>
      <c r="N2344" s="144"/>
      <c r="O2344" s="144"/>
      <c r="P2344" s="144"/>
      <c r="Q2344" s="144"/>
      <c r="R2344" s="144"/>
      <c r="S2344" s="42" t="s">
        <v>8715</v>
      </c>
      <c r="T2344" s="26" t="s">
        <v>8716</v>
      </c>
      <c r="U2344" s="144"/>
      <c r="V2344" s="65"/>
      <c r="W2344" s="65"/>
      <c r="X2344" s="65"/>
      <c r="Y2344" s="65"/>
      <c r="Z2344" s="144"/>
      <c r="AA2344" s="49" t="s">
        <v>8717</v>
      </c>
      <c r="AB2344" s="144"/>
      <c r="AC2344" s="59" t="str">
        <f>CodesFormula_1</f>
        <v>NBC_FACILITIESOPER</v>
      </c>
      <c r="AD2344" s="79" t="str">
        <f t="shared" si="234"/>
        <v>NBC_FACILITIESOPER-110</v>
      </c>
      <c r="AE2344" s="79" t="str">
        <f t="shared" si="235"/>
        <v>NBC_FACILITIESOPER-110-6</v>
      </c>
      <c r="AF2344" s="27" t="s">
        <v>8717</v>
      </c>
      <c r="AG2344" s="21" t="str">
        <f t="shared" si="236"/>
        <v>110</v>
      </c>
      <c r="AH2344" s="144"/>
      <c r="AI2344" s="59" t="str">
        <f>CodesFormula_5</f>
        <v>-</v>
      </c>
      <c r="AJ2344" s="21" t="str">
        <f>CodesFormula_6</f>
        <v>-</v>
      </c>
      <c r="AK2344" s="144"/>
      <c r="AL2344" s="154"/>
      <c r="AM2344" s="154"/>
      <c r="AN2344" s="154"/>
      <c r="AO2344" s="154"/>
      <c r="AP2344" s="144"/>
    </row>
    <row r="2345" spans="9:42">
      <c r="I2345" s="144"/>
      <c r="J2345" s="154"/>
      <c r="K2345" s="154"/>
      <c r="L2345" s="144"/>
      <c r="M2345" s="144"/>
      <c r="N2345" s="144"/>
      <c r="O2345" s="144"/>
      <c r="P2345" s="144"/>
      <c r="Q2345" s="144"/>
      <c r="R2345" s="144"/>
      <c r="S2345" s="42" t="s">
        <v>8718</v>
      </c>
      <c r="T2345" s="26" t="s">
        <v>8719</v>
      </c>
      <c r="U2345" s="144"/>
      <c r="V2345" s="65"/>
      <c r="W2345" s="65"/>
      <c r="X2345" s="65"/>
      <c r="Y2345" s="65"/>
      <c r="Z2345" s="144"/>
      <c r="AA2345" s="49" t="s">
        <v>8720</v>
      </c>
      <c r="AB2345" s="144"/>
      <c r="AC2345" s="59" t="str">
        <f>CodesFormula_1</f>
        <v>GSO</v>
      </c>
      <c r="AD2345" s="79" t="str">
        <f t="shared" si="234"/>
        <v>GSO-110</v>
      </c>
      <c r="AE2345" s="79" t="str">
        <f t="shared" si="235"/>
        <v>GSO-110-28</v>
      </c>
      <c r="AF2345" s="27" t="s">
        <v>8720</v>
      </c>
      <c r="AG2345" s="21" t="str">
        <f t="shared" si="236"/>
        <v>110</v>
      </c>
      <c r="AH2345" s="144"/>
      <c r="AI2345" s="59" t="str">
        <f>CodesFormula_5</f>
        <v>-</v>
      </c>
      <c r="AJ2345" s="21" t="str">
        <f>CodesFormula_6</f>
        <v>-</v>
      </c>
      <c r="AK2345" s="144"/>
      <c r="AL2345" s="154"/>
      <c r="AM2345" s="154"/>
      <c r="AN2345" s="154"/>
      <c r="AO2345" s="154"/>
      <c r="AP2345" s="144"/>
    </row>
    <row r="2346" spans="9:42">
      <c r="I2346" s="144"/>
      <c r="J2346" s="154"/>
      <c r="K2346" s="154"/>
      <c r="L2346" s="144"/>
      <c r="M2346" s="144"/>
      <c r="N2346" s="144"/>
      <c r="O2346" s="144"/>
      <c r="P2346" s="144"/>
      <c r="Q2346" s="144"/>
      <c r="R2346" s="144"/>
      <c r="S2346" s="42" t="s">
        <v>8721</v>
      </c>
      <c r="T2346" s="26" t="s">
        <v>8722</v>
      </c>
      <c r="U2346" s="144"/>
      <c r="V2346" s="65"/>
      <c r="W2346" s="65"/>
      <c r="X2346" s="65"/>
      <c r="Y2346" s="65"/>
      <c r="Z2346" s="144"/>
      <c r="AA2346" s="49" t="s">
        <v>8723</v>
      </c>
      <c r="AB2346" s="144"/>
      <c r="AC2346" s="59" t="str">
        <f>CodesFormula_1</f>
        <v>GSO</v>
      </c>
      <c r="AD2346" s="79" t="str">
        <f t="shared" si="234"/>
        <v>GSO-110</v>
      </c>
      <c r="AE2346" s="79" t="str">
        <f t="shared" si="235"/>
        <v>GSO-110-29</v>
      </c>
      <c r="AF2346" s="27" t="s">
        <v>8723</v>
      </c>
      <c r="AG2346" s="21" t="str">
        <f t="shared" si="236"/>
        <v>110</v>
      </c>
      <c r="AH2346" s="144"/>
      <c r="AI2346" s="59" t="str">
        <f>CodesFormula_5</f>
        <v>-</v>
      </c>
      <c r="AJ2346" s="21" t="str">
        <f>CodesFormula_6</f>
        <v>-</v>
      </c>
      <c r="AK2346" s="144"/>
      <c r="AL2346" s="154"/>
      <c r="AM2346" s="154"/>
      <c r="AN2346" s="154"/>
      <c r="AO2346" s="154"/>
      <c r="AP2346" s="144"/>
    </row>
    <row r="2347" spans="9:42">
      <c r="I2347" s="144"/>
      <c r="J2347" s="154"/>
      <c r="K2347" s="154"/>
      <c r="L2347" s="144"/>
      <c r="M2347" s="144"/>
      <c r="N2347" s="144"/>
      <c r="O2347" s="144"/>
      <c r="P2347" s="144"/>
      <c r="Q2347" s="144"/>
      <c r="R2347" s="144"/>
      <c r="S2347" s="42" t="s">
        <v>8724</v>
      </c>
      <c r="T2347" s="26" t="s">
        <v>8725</v>
      </c>
      <c r="U2347" s="144"/>
      <c r="V2347" s="65"/>
      <c r="W2347" s="65"/>
      <c r="X2347" s="65"/>
      <c r="Y2347" s="65"/>
      <c r="Z2347" s="144"/>
      <c r="AA2347" s="49" t="s">
        <v>8726</v>
      </c>
      <c r="AB2347" s="144"/>
      <c r="AC2347" s="59" t="str">
        <f>CodesFormula_1</f>
        <v>GSO</v>
      </c>
      <c r="AD2347" s="79" t="str">
        <f t="shared" si="234"/>
        <v>GSO-110</v>
      </c>
      <c r="AE2347" s="79" t="str">
        <f t="shared" si="235"/>
        <v>GSO-110-30</v>
      </c>
      <c r="AF2347" s="27" t="s">
        <v>8726</v>
      </c>
      <c r="AG2347" s="21" t="str">
        <f t="shared" si="236"/>
        <v>110</v>
      </c>
      <c r="AH2347" s="144"/>
      <c r="AI2347" s="59" t="str">
        <f>CodesFormula_5</f>
        <v>-</v>
      </c>
      <c r="AJ2347" s="21" t="str">
        <f>CodesFormula_6</f>
        <v>-</v>
      </c>
      <c r="AK2347" s="144"/>
      <c r="AL2347" s="154"/>
      <c r="AM2347" s="154"/>
      <c r="AN2347" s="154"/>
      <c r="AO2347" s="154"/>
      <c r="AP2347" s="144"/>
    </row>
    <row r="2348" spans="9:42">
      <c r="I2348" s="144"/>
      <c r="J2348" s="154"/>
      <c r="K2348" s="154"/>
      <c r="L2348" s="144"/>
      <c r="M2348" s="144"/>
      <c r="N2348" s="144"/>
      <c r="O2348" s="144"/>
      <c r="P2348" s="144"/>
      <c r="Q2348" s="144"/>
      <c r="R2348" s="144"/>
      <c r="S2348" s="42" t="s">
        <v>8727</v>
      </c>
      <c r="T2348" s="26" t="s">
        <v>8728</v>
      </c>
      <c r="U2348" s="144"/>
      <c r="V2348" s="65"/>
      <c r="W2348" s="65"/>
      <c r="X2348" s="65"/>
      <c r="Y2348" s="65"/>
      <c r="Z2348" s="144"/>
      <c r="AA2348" s="49" t="s">
        <v>8729</v>
      </c>
      <c r="AB2348" s="144"/>
      <c r="AC2348" s="59" t="str">
        <f>CodesFormula_1</f>
        <v>EDUCATION</v>
      </c>
      <c r="AD2348" s="79" t="str">
        <f t="shared" ref="AD2348:AD2374" si="237">CodesFormula_2</f>
        <v>EDUCATION-110</v>
      </c>
      <c r="AE2348" s="79" t="str">
        <f t="shared" ref="AE2348:AE2374" si="238">CodesFormula_3</f>
        <v>EDUCATION-110-6</v>
      </c>
      <c r="AF2348" s="27" t="s">
        <v>8729</v>
      </c>
      <c r="AG2348" s="21" t="str">
        <f t="shared" ref="AG2348:AG2374" si="239">CodesFormula_4</f>
        <v>110</v>
      </c>
      <c r="AH2348" s="144"/>
      <c r="AI2348" s="59" t="str">
        <f>CodesFormula_5</f>
        <v>-</v>
      </c>
      <c r="AJ2348" s="21" t="str">
        <f>CodesFormula_6</f>
        <v>-</v>
      </c>
      <c r="AK2348" s="144"/>
      <c r="AL2348" s="154"/>
      <c r="AM2348" s="154"/>
      <c r="AN2348" s="154"/>
      <c r="AO2348" s="154"/>
      <c r="AP2348" s="144"/>
    </row>
    <row r="2349" spans="9:42">
      <c r="I2349" s="144"/>
      <c r="J2349" s="154"/>
      <c r="K2349" s="154"/>
      <c r="L2349" s="144"/>
      <c r="M2349" s="144"/>
      <c r="N2349" s="144"/>
      <c r="O2349" s="144"/>
      <c r="P2349" s="144"/>
      <c r="Q2349" s="144"/>
      <c r="R2349" s="144"/>
      <c r="S2349" s="42" t="s">
        <v>8730</v>
      </c>
      <c r="T2349" s="26" t="s">
        <v>8731</v>
      </c>
      <c r="U2349" s="144"/>
      <c r="V2349" s="65"/>
      <c r="W2349" s="65"/>
      <c r="X2349" s="65"/>
      <c r="Y2349" s="65"/>
      <c r="Z2349" s="144"/>
      <c r="AA2349" s="49" t="s">
        <v>8732</v>
      </c>
      <c r="AB2349" s="144"/>
      <c r="AC2349" s="59" t="str">
        <f>CodesFormula_1</f>
        <v>EDUCATION</v>
      </c>
      <c r="AD2349" s="79" t="str">
        <f t="shared" si="237"/>
        <v>EDUCATION-110</v>
      </c>
      <c r="AE2349" s="79" t="str">
        <f t="shared" si="238"/>
        <v>EDUCATION-110-7</v>
      </c>
      <c r="AF2349" s="27" t="s">
        <v>8732</v>
      </c>
      <c r="AG2349" s="21" t="str">
        <f t="shared" si="239"/>
        <v>110</v>
      </c>
      <c r="AH2349" s="144"/>
      <c r="AI2349" s="59" t="str">
        <f>CodesFormula_5</f>
        <v>-</v>
      </c>
      <c r="AJ2349" s="21" t="str">
        <f>CodesFormula_6</f>
        <v>-</v>
      </c>
      <c r="AK2349" s="144"/>
      <c r="AL2349" s="154"/>
      <c r="AM2349" s="154"/>
      <c r="AN2349" s="154"/>
      <c r="AO2349" s="154"/>
      <c r="AP2349" s="144"/>
    </row>
    <row r="2350" spans="9:42">
      <c r="I2350" s="144"/>
      <c r="J2350" s="154"/>
      <c r="K2350" s="154"/>
      <c r="L2350" s="144"/>
      <c r="M2350" s="144"/>
      <c r="N2350" s="144"/>
      <c r="O2350" s="144"/>
      <c r="P2350" s="144"/>
      <c r="Q2350" s="144"/>
      <c r="R2350" s="144"/>
      <c r="S2350" s="42" t="s">
        <v>8733</v>
      </c>
      <c r="T2350" s="26" t="s">
        <v>8734</v>
      </c>
      <c r="U2350" s="144"/>
      <c r="V2350" s="65"/>
      <c r="W2350" s="65"/>
      <c r="X2350" s="65"/>
      <c r="Y2350" s="65"/>
      <c r="Z2350" s="144"/>
      <c r="AA2350" s="49" t="s">
        <v>8735</v>
      </c>
      <c r="AB2350" s="144"/>
      <c r="AC2350" s="59" t="str">
        <f>CodesFormula_1</f>
        <v>EDUCATION</v>
      </c>
      <c r="AD2350" s="79" t="str">
        <f t="shared" si="237"/>
        <v>EDUCATION-110</v>
      </c>
      <c r="AE2350" s="79" t="str">
        <f t="shared" si="238"/>
        <v>EDUCATION-110-8</v>
      </c>
      <c r="AF2350" s="27" t="s">
        <v>8735</v>
      </c>
      <c r="AG2350" s="21" t="str">
        <f t="shared" si="239"/>
        <v>110</v>
      </c>
      <c r="AH2350" s="144"/>
      <c r="AI2350" s="59" t="str">
        <f>CodesFormula_5</f>
        <v>-</v>
      </c>
      <c r="AJ2350" s="21" t="str">
        <f>CodesFormula_6</f>
        <v>-</v>
      </c>
      <c r="AK2350" s="144"/>
      <c r="AL2350" s="154"/>
      <c r="AM2350" s="154"/>
      <c r="AN2350" s="154"/>
      <c r="AO2350" s="154"/>
      <c r="AP2350" s="144"/>
    </row>
    <row r="2351" spans="9:42">
      <c r="I2351" s="144"/>
      <c r="J2351" s="154"/>
      <c r="K2351" s="154"/>
      <c r="L2351" s="144"/>
      <c r="M2351" s="144"/>
      <c r="N2351" s="144"/>
      <c r="O2351" s="144"/>
      <c r="P2351" s="144"/>
      <c r="Q2351" s="144"/>
      <c r="R2351" s="144"/>
      <c r="S2351" s="42" t="s">
        <v>8736</v>
      </c>
      <c r="T2351" s="26" t="s">
        <v>8737</v>
      </c>
      <c r="U2351" s="144"/>
      <c r="V2351" s="65"/>
      <c r="W2351" s="65"/>
      <c r="X2351" s="65"/>
      <c r="Y2351" s="65"/>
      <c r="Z2351" s="144"/>
      <c r="AA2351" s="49" t="s">
        <v>8738</v>
      </c>
      <c r="AB2351" s="144"/>
      <c r="AC2351" s="59" t="str">
        <f>CodesFormula_1</f>
        <v>OSI</v>
      </c>
      <c r="AD2351" s="79" t="str">
        <f t="shared" si="237"/>
        <v>OSI-110</v>
      </c>
      <c r="AE2351" s="79" t="str">
        <f t="shared" si="238"/>
        <v>OSI-110-2</v>
      </c>
      <c r="AF2351" s="27" t="s">
        <v>8738</v>
      </c>
      <c r="AG2351" s="21" t="str">
        <f t="shared" si="239"/>
        <v>110</v>
      </c>
      <c r="AH2351" s="144"/>
      <c r="AI2351" s="59" t="str">
        <f>CodesFormula_5</f>
        <v>-</v>
      </c>
      <c r="AJ2351" s="21" t="str">
        <f>CodesFormula_6</f>
        <v>-</v>
      </c>
      <c r="AK2351" s="144"/>
      <c r="AL2351" s="154"/>
      <c r="AM2351" s="154"/>
      <c r="AN2351" s="154"/>
      <c r="AO2351" s="154"/>
      <c r="AP2351" s="144"/>
    </row>
    <row r="2352" spans="9:42">
      <c r="I2352" s="144"/>
      <c r="J2352" s="154"/>
      <c r="K2352" s="154"/>
      <c r="L2352" s="144"/>
      <c r="M2352" s="144"/>
      <c r="N2352" s="144"/>
      <c r="O2352" s="144"/>
      <c r="P2352" s="144"/>
      <c r="Q2352" s="144"/>
      <c r="R2352" s="144"/>
      <c r="S2352" s="42" t="s">
        <v>8739</v>
      </c>
      <c r="T2352" s="26" t="s">
        <v>8740</v>
      </c>
      <c r="U2352" s="144"/>
      <c r="V2352" s="65"/>
      <c r="W2352" s="65"/>
      <c r="X2352" s="65"/>
      <c r="Y2352" s="65"/>
      <c r="Z2352" s="144"/>
      <c r="AA2352" s="49" t="s">
        <v>8741</v>
      </c>
      <c r="AB2352" s="144"/>
      <c r="AC2352" s="59" t="str">
        <f>CodesFormula_1</f>
        <v>CEPS-OSI</v>
      </c>
      <c r="AD2352" s="79" t="str">
        <f t="shared" si="237"/>
        <v>CEPS-OSI-110</v>
      </c>
      <c r="AE2352" s="79" t="str">
        <f t="shared" si="238"/>
        <v>CEPS-OSI-110-1</v>
      </c>
      <c r="AF2352" s="27" t="s">
        <v>8741</v>
      </c>
      <c r="AG2352" s="21" t="str">
        <f t="shared" si="239"/>
        <v>110</v>
      </c>
      <c r="AH2352" s="144"/>
      <c r="AI2352" s="59" t="str">
        <f>CodesFormula_5</f>
        <v>-</v>
      </c>
      <c r="AJ2352" s="21" t="str">
        <f>CodesFormula_6</f>
        <v>-</v>
      </c>
      <c r="AK2352" s="144"/>
      <c r="AL2352" s="154"/>
      <c r="AM2352" s="154"/>
      <c r="AN2352" s="154"/>
      <c r="AO2352" s="154"/>
      <c r="AP2352" s="144"/>
    </row>
    <row r="2353" spans="9:42">
      <c r="I2353" s="144"/>
      <c r="J2353" s="154"/>
      <c r="K2353" s="154"/>
      <c r="L2353" s="144"/>
      <c r="M2353" s="144"/>
      <c r="N2353" s="144"/>
      <c r="O2353" s="144"/>
      <c r="P2353" s="144"/>
      <c r="Q2353" s="144"/>
      <c r="R2353" s="144"/>
      <c r="S2353" s="42" t="s">
        <v>8742</v>
      </c>
      <c r="T2353" s="26" t="s">
        <v>8743</v>
      </c>
      <c r="U2353" s="144"/>
      <c r="V2353" s="65"/>
      <c r="W2353" s="65"/>
      <c r="X2353" s="65"/>
      <c r="Y2353" s="65"/>
      <c r="Z2353" s="144"/>
      <c r="AA2353" s="49" t="s">
        <v>8744</v>
      </c>
      <c r="AB2353" s="144"/>
      <c r="AC2353" s="59" t="str">
        <f>CodesFormula_1</f>
        <v>BUSINESS</v>
      </c>
      <c r="AD2353" s="79" t="str">
        <f t="shared" si="237"/>
        <v>BUSINESS-110</v>
      </c>
      <c r="AE2353" s="79" t="str">
        <f t="shared" si="238"/>
        <v>BUSINESS-110-15</v>
      </c>
      <c r="AF2353" s="27" t="s">
        <v>8744</v>
      </c>
      <c r="AG2353" s="21" t="str">
        <f t="shared" si="239"/>
        <v>110</v>
      </c>
      <c r="AH2353" s="144"/>
      <c r="AI2353" s="59" t="str">
        <f>CodesFormula_5</f>
        <v>-</v>
      </c>
      <c r="AJ2353" s="21" t="str">
        <f>CodesFormula_6</f>
        <v>-</v>
      </c>
      <c r="AK2353" s="144"/>
      <c r="AL2353" s="154"/>
      <c r="AM2353" s="154"/>
      <c r="AN2353" s="154"/>
      <c r="AO2353" s="154"/>
      <c r="AP2353" s="144"/>
    </row>
    <row r="2354" spans="9:42">
      <c r="I2354" s="144"/>
      <c r="J2354" s="154"/>
      <c r="K2354" s="154"/>
      <c r="L2354" s="144"/>
      <c r="M2354" s="144"/>
      <c r="N2354" s="144"/>
      <c r="O2354" s="144"/>
      <c r="P2354" s="144"/>
      <c r="Q2354" s="144"/>
      <c r="R2354" s="144"/>
      <c r="S2354" s="42" t="s">
        <v>8745</v>
      </c>
      <c r="T2354" s="26" t="s">
        <v>8746</v>
      </c>
      <c r="U2354" s="144"/>
      <c r="V2354" s="65"/>
      <c r="W2354" s="65"/>
      <c r="X2354" s="65"/>
      <c r="Y2354" s="65"/>
      <c r="Z2354" s="144"/>
      <c r="AA2354" s="49" t="s">
        <v>8747</v>
      </c>
      <c r="AB2354" s="144"/>
      <c r="AC2354" s="59" t="str">
        <f>CodesFormula_1</f>
        <v>ARTSCI</v>
      </c>
      <c r="AD2354" s="79" t="str">
        <f t="shared" si="237"/>
        <v>ARTSCI-110</v>
      </c>
      <c r="AE2354" s="79" t="str">
        <f t="shared" si="238"/>
        <v>ARTSCI-110-158</v>
      </c>
      <c r="AF2354" s="27" t="s">
        <v>8747</v>
      </c>
      <c r="AG2354" s="21" t="str">
        <f t="shared" si="239"/>
        <v>110</v>
      </c>
      <c r="AH2354" s="144"/>
      <c r="AI2354" s="59" t="str">
        <f>CodesFormula_5</f>
        <v>-</v>
      </c>
      <c r="AJ2354" s="21" t="str">
        <f>CodesFormula_6</f>
        <v>-</v>
      </c>
      <c r="AK2354" s="144"/>
      <c r="AL2354" s="154"/>
      <c r="AM2354" s="154"/>
      <c r="AN2354" s="154"/>
      <c r="AO2354" s="154"/>
      <c r="AP2354" s="144"/>
    </row>
    <row r="2355" spans="9:42">
      <c r="I2355" s="144"/>
      <c r="J2355" s="154"/>
      <c r="K2355" s="154"/>
      <c r="L2355" s="144"/>
      <c r="M2355" s="144"/>
      <c r="N2355" s="144"/>
      <c r="O2355" s="144"/>
      <c r="P2355" s="144"/>
      <c r="Q2355" s="144"/>
      <c r="R2355" s="144"/>
      <c r="S2355" s="42" t="s">
        <v>8748</v>
      </c>
      <c r="T2355" s="26" t="s">
        <v>8749</v>
      </c>
      <c r="U2355" s="144"/>
      <c r="V2355" s="65"/>
      <c r="W2355" s="65"/>
      <c r="X2355" s="65"/>
      <c r="Y2355" s="65"/>
      <c r="Z2355" s="144"/>
      <c r="AA2355" s="49" t="s">
        <v>8750</v>
      </c>
      <c r="AB2355" s="144"/>
      <c r="AC2355" s="59" t="str">
        <f>CodesFormula_1</f>
        <v>RESECDEV</v>
      </c>
      <c r="AD2355" s="79" t="str">
        <f t="shared" si="237"/>
        <v>RESECDEV-110</v>
      </c>
      <c r="AE2355" s="79" t="str">
        <f t="shared" si="238"/>
        <v>RESECDEV-110-2</v>
      </c>
      <c r="AF2355" s="27" t="s">
        <v>8750</v>
      </c>
      <c r="AG2355" s="21" t="str">
        <f t="shared" si="239"/>
        <v>110</v>
      </c>
      <c r="AH2355" s="144"/>
      <c r="AI2355" s="59" t="str">
        <f>CodesFormula_5</f>
        <v>-</v>
      </c>
      <c r="AJ2355" s="21" t="str">
        <f>CodesFormula_6</f>
        <v>-</v>
      </c>
      <c r="AK2355" s="144"/>
      <c r="AL2355" s="154"/>
      <c r="AM2355" s="154"/>
      <c r="AN2355" s="154"/>
      <c r="AO2355" s="154"/>
      <c r="AP2355" s="144"/>
    </row>
    <row r="2356" spans="9:42">
      <c r="I2356" s="144"/>
      <c r="J2356" s="154"/>
      <c r="K2356" s="154"/>
      <c r="L2356" s="144"/>
      <c r="M2356" s="144"/>
      <c r="N2356" s="144"/>
      <c r="O2356" s="144"/>
      <c r="P2356" s="144"/>
      <c r="Q2356" s="144"/>
      <c r="R2356" s="144"/>
      <c r="S2356" s="42" t="s">
        <v>8751</v>
      </c>
      <c r="T2356" s="26" t="s">
        <v>8752</v>
      </c>
      <c r="U2356" s="144"/>
      <c r="V2356" s="65"/>
      <c r="W2356" s="65"/>
      <c r="X2356" s="65"/>
      <c r="Y2356" s="65"/>
      <c r="Z2356" s="144"/>
      <c r="AA2356" s="49" t="s">
        <v>8753</v>
      </c>
      <c r="AB2356" s="144"/>
      <c r="AC2356" s="59" t="str">
        <f>CodesFormula_1</f>
        <v>RESECDEV</v>
      </c>
      <c r="AD2356" s="79" t="str">
        <f t="shared" si="237"/>
        <v>RESECDEV-110</v>
      </c>
      <c r="AE2356" s="79" t="str">
        <f t="shared" si="238"/>
        <v>RESECDEV-110-3</v>
      </c>
      <c r="AF2356" s="27" t="s">
        <v>8753</v>
      </c>
      <c r="AG2356" s="21" t="str">
        <f t="shared" si="239"/>
        <v>110</v>
      </c>
      <c r="AH2356" s="144"/>
      <c r="AI2356" s="59" t="str">
        <f>CodesFormula_5</f>
        <v>-</v>
      </c>
      <c r="AJ2356" s="21" t="str">
        <f>CodesFormula_6</f>
        <v>-</v>
      </c>
      <c r="AK2356" s="144"/>
      <c r="AL2356" s="154"/>
      <c r="AM2356" s="154"/>
      <c r="AN2356" s="154"/>
      <c r="AO2356" s="154"/>
      <c r="AP2356" s="144"/>
    </row>
    <row r="2357" spans="9:42">
      <c r="I2357" s="144"/>
      <c r="J2357" s="154"/>
      <c r="K2357" s="154"/>
      <c r="L2357" s="144"/>
      <c r="M2357" s="144"/>
      <c r="N2357" s="144"/>
      <c r="O2357" s="144"/>
      <c r="P2357" s="144"/>
      <c r="Q2357" s="144"/>
      <c r="R2357" s="144"/>
      <c r="S2357" s="42" t="s">
        <v>8754</v>
      </c>
      <c r="T2357" s="26" t="s">
        <v>5666</v>
      </c>
      <c r="U2357" s="144"/>
      <c r="V2357" s="65"/>
      <c r="W2357" s="65"/>
      <c r="X2357" s="65"/>
      <c r="Y2357" s="65"/>
      <c r="Z2357" s="144"/>
      <c r="AA2357" s="49" t="s">
        <v>8755</v>
      </c>
      <c r="AB2357" s="144"/>
      <c r="AC2357" s="59" t="str">
        <f>CodesFormula_1</f>
        <v>RESECDEV</v>
      </c>
      <c r="AD2357" s="79" t="str">
        <f t="shared" si="237"/>
        <v>RESECDEV-110</v>
      </c>
      <c r="AE2357" s="79" t="str">
        <f t="shared" si="238"/>
        <v>RESECDEV-110-4</v>
      </c>
      <c r="AF2357" s="27" t="s">
        <v>8755</v>
      </c>
      <c r="AG2357" s="21" t="str">
        <f t="shared" si="239"/>
        <v>110</v>
      </c>
      <c r="AH2357" s="144"/>
      <c r="AI2357" s="59" t="str">
        <f>CodesFormula_5</f>
        <v>-</v>
      </c>
      <c r="AJ2357" s="21" t="str">
        <f>CodesFormula_6</f>
        <v>-</v>
      </c>
      <c r="AK2357" s="144"/>
      <c r="AL2357" s="154"/>
      <c r="AM2357" s="154"/>
      <c r="AN2357" s="154"/>
      <c r="AO2357" s="154"/>
      <c r="AP2357" s="144"/>
    </row>
    <row r="2358" spans="9:42">
      <c r="I2358" s="144"/>
      <c r="J2358" s="154"/>
      <c r="K2358" s="154"/>
      <c r="L2358" s="144"/>
      <c r="M2358" s="144"/>
      <c r="N2358" s="144"/>
      <c r="O2358" s="144"/>
      <c r="P2358" s="144"/>
      <c r="Q2358" s="144"/>
      <c r="R2358" s="144"/>
      <c r="S2358" s="42" t="s">
        <v>8756</v>
      </c>
      <c r="T2358" s="26" t="s">
        <v>8757</v>
      </c>
      <c r="U2358" s="144"/>
      <c r="V2358" s="65"/>
      <c r="W2358" s="65"/>
      <c r="X2358" s="65"/>
      <c r="Y2358" s="65"/>
      <c r="Z2358" s="144"/>
      <c r="AA2358" s="49" t="s">
        <v>8758</v>
      </c>
      <c r="AB2358" s="144"/>
      <c r="AC2358" s="59" t="str">
        <f>CodesFormula_1</f>
        <v>RESECDEV</v>
      </c>
      <c r="AD2358" s="79" t="str">
        <f t="shared" si="237"/>
        <v>RESECDEV-110</v>
      </c>
      <c r="AE2358" s="79" t="str">
        <f t="shared" si="238"/>
        <v>RESECDEV-110-5</v>
      </c>
      <c r="AF2358" s="27" t="s">
        <v>8758</v>
      </c>
      <c r="AG2358" s="21" t="str">
        <f t="shared" si="239"/>
        <v>110</v>
      </c>
      <c r="AH2358" s="144"/>
      <c r="AI2358" s="59" t="str">
        <f>CodesFormula_5</f>
        <v>-</v>
      </c>
      <c r="AJ2358" s="21" t="str">
        <f>CodesFormula_6</f>
        <v>-</v>
      </c>
      <c r="AK2358" s="144"/>
      <c r="AL2358" s="154"/>
      <c r="AM2358" s="154"/>
      <c r="AN2358" s="154"/>
      <c r="AO2358" s="154"/>
      <c r="AP2358" s="144"/>
    </row>
    <row r="2359" spans="9:42">
      <c r="I2359" s="144"/>
      <c r="J2359" s="154"/>
      <c r="K2359" s="154"/>
      <c r="L2359" s="144"/>
      <c r="M2359" s="144"/>
      <c r="N2359" s="144"/>
      <c r="O2359" s="144"/>
      <c r="P2359" s="144"/>
      <c r="Q2359" s="144"/>
      <c r="R2359" s="144"/>
      <c r="S2359" s="42" t="s">
        <v>8759</v>
      </c>
      <c r="T2359" s="26" t="s">
        <v>8760</v>
      </c>
      <c r="U2359" s="144"/>
      <c r="V2359" s="65"/>
      <c r="W2359" s="65"/>
      <c r="X2359" s="65"/>
      <c r="Y2359" s="65"/>
      <c r="Z2359" s="144"/>
      <c r="AA2359" s="49" t="s">
        <v>8761</v>
      </c>
      <c r="AB2359" s="144"/>
      <c r="AC2359" s="59" t="str">
        <f>CodesFormula_1</f>
        <v>GRADSTUDIES</v>
      </c>
      <c r="AD2359" s="79" t="str">
        <f t="shared" si="237"/>
        <v>GRADSTUDIES-110</v>
      </c>
      <c r="AE2359" s="79" t="str">
        <f t="shared" si="238"/>
        <v>GRADSTUDIES-110-1</v>
      </c>
      <c r="AF2359" s="27" t="s">
        <v>8761</v>
      </c>
      <c r="AG2359" s="21" t="str">
        <f t="shared" si="239"/>
        <v>110</v>
      </c>
      <c r="AH2359" s="144"/>
      <c r="AI2359" s="59" t="str">
        <f>CodesFormula_5</f>
        <v>-</v>
      </c>
      <c r="AJ2359" s="21" t="str">
        <f>CodesFormula_6</f>
        <v>-</v>
      </c>
      <c r="AK2359" s="144"/>
      <c r="AL2359" s="154"/>
      <c r="AM2359" s="154"/>
      <c r="AN2359" s="154"/>
      <c r="AO2359" s="154"/>
      <c r="AP2359" s="144"/>
    </row>
    <row r="2360" spans="9:42">
      <c r="I2360" s="144"/>
      <c r="J2360" s="154"/>
      <c r="K2360" s="154"/>
      <c r="L2360" s="144"/>
      <c r="M2360" s="144"/>
      <c r="N2360" s="144"/>
      <c r="O2360" s="144"/>
      <c r="P2360" s="144"/>
      <c r="Q2360" s="144"/>
      <c r="R2360" s="144"/>
      <c r="S2360" s="42" t="s">
        <v>8762</v>
      </c>
      <c r="T2360" s="26" t="s">
        <v>8763</v>
      </c>
      <c r="U2360" s="144"/>
      <c r="V2360" s="65"/>
      <c r="W2360" s="65"/>
      <c r="X2360" s="65"/>
      <c r="Y2360" s="65"/>
      <c r="Z2360" s="144"/>
      <c r="AA2360" s="49" t="s">
        <v>8764</v>
      </c>
      <c r="AB2360" s="144"/>
      <c r="AC2360" s="59" t="str">
        <f>CodesFormula_1</f>
        <v>GRADSTUDIES</v>
      </c>
      <c r="AD2360" s="79" t="str">
        <f t="shared" si="237"/>
        <v>GRADSTUDIES-110</v>
      </c>
      <c r="AE2360" s="79" t="str">
        <f t="shared" si="238"/>
        <v>GRADSTUDIES-110-2</v>
      </c>
      <c r="AF2360" s="27" t="s">
        <v>8764</v>
      </c>
      <c r="AG2360" s="21" t="str">
        <f t="shared" si="239"/>
        <v>110</v>
      </c>
      <c r="AH2360" s="144"/>
      <c r="AI2360" s="59" t="str">
        <f>CodesFormula_5</f>
        <v>-</v>
      </c>
      <c r="AJ2360" s="21" t="str">
        <f>CodesFormula_6</f>
        <v>-</v>
      </c>
      <c r="AK2360" s="144"/>
      <c r="AL2360" s="154"/>
      <c r="AM2360" s="154"/>
      <c r="AN2360" s="154"/>
      <c r="AO2360" s="154"/>
      <c r="AP2360" s="144"/>
    </row>
    <row r="2361" spans="9:42">
      <c r="I2361" s="144"/>
      <c r="J2361" s="154"/>
      <c r="K2361" s="154"/>
      <c r="L2361" s="144"/>
      <c r="M2361" s="144"/>
      <c r="N2361" s="144"/>
      <c r="O2361" s="144"/>
      <c r="P2361" s="144"/>
      <c r="Q2361" s="144"/>
      <c r="R2361" s="144"/>
      <c r="S2361" s="42" t="s">
        <v>8765</v>
      </c>
      <c r="T2361" s="26" t="s">
        <v>8766</v>
      </c>
      <c r="U2361" s="144"/>
      <c r="V2361" s="65"/>
      <c r="W2361" s="65"/>
      <c r="X2361" s="65"/>
      <c r="Y2361" s="65"/>
      <c r="Z2361" s="144"/>
      <c r="AA2361" s="49" t="s">
        <v>8767</v>
      </c>
      <c r="AB2361" s="144"/>
      <c r="AC2361" s="59" t="str">
        <f>CodesFormula_1</f>
        <v>GRADSTUDIES</v>
      </c>
      <c r="AD2361" s="79" t="str">
        <f t="shared" si="237"/>
        <v>GRADSTUDIES-110</v>
      </c>
      <c r="AE2361" s="79" t="str">
        <f t="shared" si="238"/>
        <v>GRADSTUDIES-110-3</v>
      </c>
      <c r="AF2361" s="27" t="s">
        <v>8767</v>
      </c>
      <c r="AG2361" s="21" t="str">
        <f t="shared" si="239"/>
        <v>110</v>
      </c>
      <c r="AH2361" s="144"/>
      <c r="AI2361" s="59" t="str">
        <f>CodesFormula_5</f>
        <v>-</v>
      </c>
      <c r="AJ2361" s="21" t="str">
        <f>CodesFormula_6</f>
        <v>-</v>
      </c>
      <c r="AK2361" s="144"/>
      <c r="AL2361" s="154"/>
      <c r="AM2361" s="154"/>
      <c r="AN2361" s="154"/>
      <c r="AO2361" s="154"/>
      <c r="AP2361" s="144"/>
    </row>
    <row r="2362" spans="9:42">
      <c r="I2362" s="144"/>
      <c r="J2362" s="154"/>
      <c r="K2362" s="154"/>
      <c r="L2362" s="144"/>
      <c r="M2362" s="144"/>
      <c r="N2362" s="144"/>
      <c r="O2362" s="144"/>
      <c r="P2362" s="144"/>
      <c r="Q2362" s="144"/>
      <c r="R2362" s="144"/>
      <c r="S2362" s="42" t="s">
        <v>8768</v>
      </c>
      <c r="T2362" s="26" t="s">
        <v>8769</v>
      </c>
      <c r="U2362" s="144"/>
      <c r="V2362" s="65"/>
      <c r="W2362" s="65"/>
      <c r="X2362" s="65"/>
      <c r="Y2362" s="65"/>
      <c r="Z2362" s="144"/>
      <c r="AA2362" s="49" t="s">
        <v>8770</v>
      </c>
      <c r="AB2362" s="144"/>
      <c r="AC2362" s="59" t="str">
        <f>CodesFormula_1</f>
        <v>GRADSTUDIES</v>
      </c>
      <c r="AD2362" s="79" t="str">
        <f t="shared" si="237"/>
        <v>GRADSTUDIES-110</v>
      </c>
      <c r="AE2362" s="79" t="str">
        <f t="shared" si="238"/>
        <v>GRADSTUDIES-110-4</v>
      </c>
      <c r="AF2362" s="27" t="s">
        <v>8770</v>
      </c>
      <c r="AG2362" s="21" t="str">
        <f t="shared" si="239"/>
        <v>110</v>
      </c>
      <c r="AH2362" s="144"/>
      <c r="AI2362" s="59" t="str">
        <f>CodesFormula_5</f>
        <v>-</v>
      </c>
      <c r="AJ2362" s="21" t="str">
        <f>CodesFormula_6</f>
        <v>-</v>
      </c>
      <c r="AK2362" s="144"/>
      <c r="AL2362" s="154"/>
      <c r="AM2362" s="154"/>
      <c r="AN2362" s="154"/>
      <c r="AO2362" s="154"/>
      <c r="AP2362" s="144"/>
    </row>
    <row r="2363" spans="9:42">
      <c r="I2363" s="144"/>
      <c r="J2363" s="154"/>
      <c r="K2363" s="154"/>
      <c r="L2363" s="144"/>
      <c r="M2363" s="144"/>
      <c r="N2363" s="144"/>
      <c r="O2363" s="144"/>
      <c r="P2363" s="144"/>
      <c r="Q2363" s="144"/>
      <c r="R2363" s="144"/>
      <c r="S2363" s="42" t="s">
        <v>8771</v>
      </c>
      <c r="T2363" s="26" t="s">
        <v>8772</v>
      </c>
      <c r="U2363" s="144"/>
      <c r="V2363" s="65"/>
      <c r="W2363" s="65"/>
      <c r="X2363" s="65"/>
      <c r="Y2363" s="65"/>
      <c r="Z2363" s="144"/>
      <c r="AA2363" s="49" t="s">
        <v>8773</v>
      </c>
      <c r="AB2363" s="144"/>
      <c r="AC2363" s="59" t="str">
        <f>CodesFormula_1</f>
        <v>CELS</v>
      </c>
      <c r="AD2363" s="79" t="str">
        <f t="shared" si="237"/>
        <v>CELS-110</v>
      </c>
      <c r="AE2363" s="79" t="str">
        <f t="shared" si="238"/>
        <v>CELS-110-116</v>
      </c>
      <c r="AF2363" s="27" t="s">
        <v>8773</v>
      </c>
      <c r="AG2363" s="21" t="str">
        <f t="shared" si="239"/>
        <v>110</v>
      </c>
      <c r="AH2363" s="144"/>
      <c r="AI2363" s="59" t="str">
        <f>CodesFormula_5</f>
        <v>-</v>
      </c>
      <c r="AJ2363" s="21" t="str">
        <f>CodesFormula_6</f>
        <v>-</v>
      </c>
      <c r="AK2363" s="144"/>
      <c r="AL2363" s="154"/>
      <c r="AM2363" s="154"/>
      <c r="AN2363" s="154"/>
      <c r="AO2363" s="154"/>
      <c r="AP2363" s="144"/>
    </row>
    <row r="2364" spans="9:42">
      <c r="I2364" s="144"/>
      <c r="J2364" s="154"/>
      <c r="K2364" s="154"/>
      <c r="L2364" s="144"/>
      <c r="M2364" s="144"/>
      <c r="N2364" s="144"/>
      <c r="O2364" s="144"/>
      <c r="P2364" s="144"/>
      <c r="Q2364" s="144"/>
      <c r="R2364" s="144"/>
      <c r="S2364" s="42" t="s">
        <v>8774</v>
      </c>
      <c r="T2364" s="26" t="s">
        <v>8775</v>
      </c>
      <c r="U2364" s="144"/>
      <c r="V2364" s="65"/>
      <c r="W2364" s="65"/>
      <c r="X2364" s="65"/>
      <c r="Y2364" s="65"/>
      <c r="Z2364" s="144"/>
      <c r="AA2364" s="49" t="s">
        <v>8776</v>
      </c>
      <c r="AB2364" s="144"/>
      <c r="AC2364" s="59" t="str">
        <f>CodesFormula_1</f>
        <v>CELS</v>
      </c>
      <c r="AD2364" s="79" t="str">
        <f t="shared" si="237"/>
        <v>CELS-110</v>
      </c>
      <c r="AE2364" s="79" t="str">
        <f t="shared" si="238"/>
        <v>CELS-110-117</v>
      </c>
      <c r="AF2364" s="27" t="s">
        <v>8776</v>
      </c>
      <c r="AG2364" s="21" t="str">
        <f t="shared" si="239"/>
        <v>110</v>
      </c>
      <c r="AH2364" s="144"/>
      <c r="AI2364" s="59" t="str">
        <f>CodesFormula_5</f>
        <v>-</v>
      </c>
      <c r="AJ2364" s="21" t="str">
        <f>CodesFormula_6</f>
        <v>-</v>
      </c>
      <c r="AK2364" s="144"/>
      <c r="AL2364" s="154"/>
      <c r="AM2364" s="154"/>
      <c r="AN2364" s="154"/>
      <c r="AO2364" s="154"/>
      <c r="AP2364" s="144"/>
    </row>
    <row r="2365" spans="9:42">
      <c r="I2365" s="144"/>
      <c r="J2365" s="154"/>
      <c r="K2365" s="154"/>
      <c r="L2365" s="144"/>
      <c r="M2365" s="144"/>
      <c r="N2365" s="144"/>
      <c r="O2365" s="144"/>
      <c r="P2365" s="144"/>
      <c r="Q2365" s="144"/>
      <c r="R2365" s="144"/>
      <c r="S2365" s="42" t="s">
        <v>8777</v>
      </c>
      <c r="T2365" s="26" t="s">
        <v>8778</v>
      </c>
      <c r="U2365" s="144"/>
      <c r="V2365" s="65"/>
      <c r="W2365" s="65"/>
      <c r="X2365" s="65"/>
      <c r="Y2365" s="65"/>
      <c r="Z2365" s="144"/>
      <c r="AA2365" s="49" t="s">
        <v>8779</v>
      </c>
      <c r="AB2365" s="144"/>
      <c r="AC2365" s="59" t="str">
        <f>CodesFormula_1</f>
        <v>CELS</v>
      </c>
      <c r="AD2365" s="79" t="str">
        <f t="shared" si="237"/>
        <v>CELS-110</v>
      </c>
      <c r="AE2365" s="79" t="str">
        <f t="shared" si="238"/>
        <v>CELS-110-118</v>
      </c>
      <c r="AF2365" s="27" t="s">
        <v>8779</v>
      </c>
      <c r="AG2365" s="21" t="str">
        <f t="shared" si="239"/>
        <v>110</v>
      </c>
      <c r="AH2365" s="144"/>
      <c r="AI2365" s="59" t="str">
        <f>CodesFormula_5</f>
        <v>-</v>
      </c>
      <c r="AJ2365" s="21" t="str">
        <f>CodesFormula_6</f>
        <v>-</v>
      </c>
      <c r="AK2365" s="144"/>
      <c r="AL2365" s="154"/>
      <c r="AM2365" s="154"/>
      <c r="AN2365" s="154"/>
      <c r="AO2365" s="154"/>
      <c r="AP2365" s="144"/>
    </row>
    <row r="2366" spans="9:42">
      <c r="I2366" s="144"/>
      <c r="J2366" s="154"/>
      <c r="K2366" s="154"/>
      <c r="L2366" s="144"/>
      <c r="M2366" s="144"/>
      <c r="N2366" s="144"/>
      <c r="O2366" s="144"/>
      <c r="P2366" s="144"/>
      <c r="Q2366" s="144"/>
      <c r="R2366" s="144"/>
      <c r="S2366" s="42" t="s">
        <v>8780</v>
      </c>
      <c r="T2366" s="26" t="s">
        <v>8781</v>
      </c>
      <c r="U2366" s="144"/>
      <c r="V2366" s="65"/>
      <c r="W2366" s="65"/>
      <c r="X2366" s="65"/>
      <c r="Y2366" s="65"/>
      <c r="Z2366" s="144"/>
      <c r="AA2366" s="49" t="s">
        <v>8782</v>
      </c>
      <c r="AB2366" s="144"/>
      <c r="AC2366" s="59" t="str">
        <f>CodesFormula_1</f>
        <v>CELS</v>
      </c>
      <c r="AD2366" s="79" t="str">
        <f t="shared" si="237"/>
        <v>CELS-110</v>
      </c>
      <c r="AE2366" s="79" t="str">
        <f t="shared" si="238"/>
        <v>CELS-110-119</v>
      </c>
      <c r="AF2366" s="27" t="s">
        <v>8782</v>
      </c>
      <c r="AG2366" s="21" t="str">
        <f t="shared" si="239"/>
        <v>110</v>
      </c>
      <c r="AH2366" s="144"/>
      <c r="AI2366" s="59" t="str">
        <f>CodesFormula_5</f>
        <v>-</v>
      </c>
      <c r="AJ2366" s="21" t="str">
        <f>CodesFormula_6</f>
        <v>-</v>
      </c>
      <c r="AK2366" s="144"/>
      <c r="AL2366" s="154"/>
      <c r="AM2366" s="154"/>
      <c r="AN2366" s="154"/>
      <c r="AO2366" s="154"/>
      <c r="AP2366" s="144"/>
    </row>
    <row r="2367" spans="9:42">
      <c r="I2367" s="144"/>
      <c r="J2367" s="154"/>
      <c r="K2367" s="154"/>
      <c r="L2367" s="144"/>
      <c r="M2367" s="144"/>
      <c r="N2367" s="144"/>
      <c r="O2367" s="144"/>
      <c r="P2367" s="144"/>
      <c r="Q2367" s="144"/>
      <c r="R2367" s="144"/>
      <c r="S2367" s="42" t="s">
        <v>8783</v>
      </c>
      <c r="T2367" s="26" t="s">
        <v>8784</v>
      </c>
      <c r="U2367" s="144"/>
      <c r="V2367" s="65"/>
      <c r="W2367" s="65"/>
      <c r="X2367" s="65"/>
      <c r="Y2367" s="65"/>
      <c r="Z2367" s="144"/>
      <c r="AA2367" s="49" t="s">
        <v>8785</v>
      </c>
      <c r="AB2367" s="144"/>
      <c r="AC2367" s="59" t="str">
        <f>CodesFormula_1</f>
        <v>CELS</v>
      </c>
      <c r="AD2367" s="79" t="str">
        <f t="shared" si="237"/>
        <v>CELS-110</v>
      </c>
      <c r="AE2367" s="79" t="str">
        <f t="shared" si="238"/>
        <v>CELS-110-120</v>
      </c>
      <c r="AF2367" s="27" t="s">
        <v>8785</v>
      </c>
      <c r="AG2367" s="21" t="str">
        <f t="shared" si="239"/>
        <v>110</v>
      </c>
      <c r="AH2367" s="144"/>
      <c r="AI2367" s="59" t="str">
        <f>CodesFormula_5</f>
        <v>-</v>
      </c>
      <c r="AJ2367" s="21" t="str">
        <f>CodesFormula_6</f>
        <v>-</v>
      </c>
      <c r="AK2367" s="144"/>
      <c r="AL2367" s="154"/>
      <c r="AM2367" s="154"/>
      <c r="AN2367" s="154"/>
      <c r="AO2367" s="154"/>
      <c r="AP2367" s="144"/>
    </row>
    <row r="2368" spans="9:42">
      <c r="I2368" s="144"/>
      <c r="J2368" s="154"/>
      <c r="K2368" s="154"/>
      <c r="L2368" s="144"/>
      <c r="M2368" s="144"/>
      <c r="N2368" s="144"/>
      <c r="O2368" s="144"/>
      <c r="P2368" s="144"/>
      <c r="Q2368" s="144"/>
      <c r="R2368" s="144"/>
      <c r="S2368" s="42" t="s">
        <v>8786</v>
      </c>
      <c r="T2368" s="26" t="s">
        <v>8787</v>
      </c>
      <c r="U2368" s="144"/>
      <c r="V2368" s="65"/>
      <c r="W2368" s="65"/>
      <c r="X2368" s="65"/>
      <c r="Y2368" s="65"/>
      <c r="Z2368" s="144"/>
      <c r="AA2368" s="49" t="s">
        <v>8788</v>
      </c>
      <c r="AB2368" s="144"/>
      <c r="AC2368" s="59" t="str">
        <f>CodesFormula_1</f>
        <v>INTERDISCP_NEUROSC</v>
      </c>
      <c r="AD2368" s="79" t="str">
        <f t="shared" si="237"/>
        <v>INTERDISCP_NEUROSC-110</v>
      </c>
      <c r="AE2368" s="79" t="str">
        <f t="shared" si="238"/>
        <v>INTERDISCP_NEUROSC-110-1</v>
      </c>
      <c r="AF2368" s="27" t="s">
        <v>8788</v>
      </c>
      <c r="AG2368" s="21" t="str">
        <f t="shared" si="239"/>
        <v>110</v>
      </c>
      <c r="AH2368" s="144"/>
      <c r="AI2368" s="59" t="str">
        <f>CodesFormula_5</f>
        <v>-</v>
      </c>
      <c r="AJ2368" s="21" t="str">
        <f>CodesFormula_6</f>
        <v>-</v>
      </c>
      <c r="AK2368" s="144"/>
      <c r="AL2368" s="154"/>
      <c r="AM2368" s="154"/>
      <c r="AN2368" s="154"/>
      <c r="AO2368" s="154"/>
      <c r="AP2368" s="144"/>
    </row>
    <row r="2369" spans="9:42">
      <c r="I2369" s="144"/>
      <c r="J2369" s="154"/>
      <c r="K2369" s="154"/>
      <c r="L2369" s="144"/>
      <c r="M2369" s="144"/>
      <c r="N2369" s="144"/>
      <c r="O2369" s="144"/>
      <c r="P2369" s="144"/>
      <c r="Q2369" s="144"/>
      <c r="R2369" s="144"/>
      <c r="S2369" s="42" t="s">
        <v>8789</v>
      </c>
      <c r="T2369" s="26" t="s">
        <v>8790</v>
      </c>
      <c r="U2369" s="144"/>
      <c r="V2369" s="65"/>
      <c r="W2369" s="65"/>
      <c r="X2369" s="65"/>
      <c r="Y2369" s="65"/>
      <c r="Z2369" s="144"/>
      <c r="AA2369" s="49" t="s">
        <v>8791</v>
      </c>
      <c r="AB2369" s="144"/>
      <c r="AC2369" s="59" t="str">
        <f>CodesFormula_1</f>
        <v>ITS</v>
      </c>
      <c r="AD2369" s="79" t="str">
        <f t="shared" si="237"/>
        <v>ITS-110</v>
      </c>
      <c r="AE2369" s="79" t="str">
        <f t="shared" si="238"/>
        <v>ITS-110-1</v>
      </c>
      <c r="AF2369" s="27" t="s">
        <v>8791</v>
      </c>
      <c r="AG2369" s="21" t="str">
        <f t="shared" si="239"/>
        <v>110</v>
      </c>
      <c r="AH2369" s="144"/>
      <c r="AI2369" s="59" t="str">
        <f>CodesFormula_5</f>
        <v>-</v>
      </c>
      <c r="AJ2369" s="21" t="str">
        <f>CodesFormula_6</f>
        <v>-</v>
      </c>
      <c r="AK2369" s="144"/>
      <c r="AL2369" s="154"/>
      <c r="AM2369" s="154"/>
      <c r="AN2369" s="154"/>
      <c r="AO2369" s="154"/>
      <c r="AP2369" s="144"/>
    </row>
    <row r="2370" spans="9:42">
      <c r="I2370" s="144"/>
      <c r="J2370" s="154"/>
      <c r="K2370" s="154"/>
      <c r="L2370" s="144"/>
      <c r="M2370" s="144"/>
      <c r="N2370" s="144"/>
      <c r="O2370" s="144"/>
      <c r="P2370" s="144"/>
      <c r="Q2370" s="144"/>
      <c r="R2370" s="144"/>
      <c r="S2370" s="42" t="s">
        <v>8792</v>
      </c>
      <c r="T2370" s="26" t="s">
        <v>8793</v>
      </c>
      <c r="U2370" s="144"/>
      <c r="V2370" s="65"/>
      <c r="W2370" s="65"/>
      <c r="X2370" s="65"/>
      <c r="Y2370" s="65"/>
      <c r="Z2370" s="144"/>
      <c r="AA2370" s="49" t="s">
        <v>8794</v>
      </c>
      <c r="AB2370" s="144"/>
      <c r="AC2370" s="59" t="str">
        <f>CodesFormula_1</f>
        <v>ITS</v>
      </c>
      <c r="AD2370" s="79" t="str">
        <f t="shared" si="237"/>
        <v>ITS-110</v>
      </c>
      <c r="AE2370" s="79" t="str">
        <f t="shared" si="238"/>
        <v>ITS-110-2</v>
      </c>
      <c r="AF2370" s="27" t="s">
        <v>8794</v>
      </c>
      <c r="AG2370" s="21" t="str">
        <f t="shared" si="239"/>
        <v>110</v>
      </c>
      <c r="AH2370" s="144"/>
      <c r="AI2370" s="59" t="str">
        <f>CodesFormula_5</f>
        <v>-</v>
      </c>
      <c r="AJ2370" s="21" t="str">
        <f>CodesFormula_6</f>
        <v>-</v>
      </c>
      <c r="AK2370" s="144"/>
      <c r="AL2370" s="154"/>
      <c r="AM2370" s="154"/>
      <c r="AN2370" s="154"/>
      <c r="AO2370" s="154"/>
      <c r="AP2370" s="144"/>
    </row>
    <row r="2371" spans="9:42">
      <c r="I2371" s="144"/>
      <c r="J2371" s="154"/>
      <c r="K2371" s="154"/>
      <c r="L2371" s="144"/>
      <c r="M2371" s="144"/>
      <c r="N2371" s="144"/>
      <c r="O2371" s="144"/>
      <c r="P2371" s="144"/>
      <c r="Q2371" s="144"/>
      <c r="R2371" s="144"/>
      <c r="S2371" s="42" t="s">
        <v>8795</v>
      </c>
      <c r="T2371" s="26" t="s">
        <v>8796</v>
      </c>
      <c r="U2371" s="144"/>
      <c r="V2371" s="65"/>
      <c r="W2371" s="65"/>
      <c r="X2371" s="65"/>
      <c r="Y2371" s="65"/>
      <c r="Z2371" s="144"/>
      <c r="AA2371" s="49" t="s">
        <v>8797</v>
      </c>
      <c r="AB2371" s="144"/>
      <c r="AC2371" s="59" t="str">
        <f>CodesFormula_1</f>
        <v>LIBRARY</v>
      </c>
      <c r="AD2371" s="79" t="str">
        <f t="shared" si="237"/>
        <v>LIBRARY-110</v>
      </c>
      <c r="AE2371" s="79" t="str">
        <f t="shared" si="238"/>
        <v>LIBRARY-110-1</v>
      </c>
      <c r="AF2371" s="27" t="s">
        <v>8797</v>
      </c>
      <c r="AG2371" s="21" t="str">
        <f t="shared" si="239"/>
        <v>110</v>
      </c>
      <c r="AH2371" s="144"/>
      <c r="AI2371" s="59" t="str">
        <f>CodesFormula_5</f>
        <v>-</v>
      </c>
      <c r="AJ2371" s="21" t="str">
        <f>CodesFormula_6</f>
        <v>-</v>
      </c>
      <c r="AK2371" s="144"/>
      <c r="AL2371" s="154"/>
      <c r="AM2371" s="154"/>
      <c r="AN2371" s="154"/>
      <c r="AO2371" s="154"/>
      <c r="AP2371" s="144"/>
    </row>
    <row r="2372" spans="9:42">
      <c r="I2372" s="144"/>
      <c r="J2372" s="154"/>
      <c r="K2372" s="154"/>
      <c r="L2372" s="144"/>
      <c r="M2372" s="144"/>
      <c r="N2372" s="144"/>
      <c r="O2372" s="144"/>
      <c r="P2372" s="144"/>
      <c r="Q2372" s="144"/>
      <c r="R2372" s="144"/>
      <c r="S2372" s="42" t="s">
        <v>8798</v>
      </c>
      <c r="T2372" s="26" t="s">
        <v>8799</v>
      </c>
      <c r="U2372" s="144"/>
      <c r="V2372" s="65"/>
      <c r="W2372" s="65"/>
      <c r="X2372" s="65"/>
      <c r="Y2372" s="65"/>
      <c r="Z2372" s="144"/>
      <c r="AA2372" s="49" t="s">
        <v>8800</v>
      </c>
      <c r="AB2372" s="144"/>
      <c r="AC2372" s="59" t="str">
        <f>CodesFormula_1</f>
        <v>LIBRARY</v>
      </c>
      <c r="AD2372" s="79" t="str">
        <f t="shared" si="237"/>
        <v>LIBRARY-110</v>
      </c>
      <c r="AE2372" s="79" t="str">
        <f t="shared" si="238"/>
        <v>LIBRARY-110-2</v>
      </c>
      <c r="AF2372" s="27" t="s">
        <v>8800</v>
      </c>
      <c r="AG2372" s="21" t="str">
        <f t="shared" si="239"/>
        <v>110</v>
      </c>
      <c r="AH2372" s="144"/>
      <c r="AI2372" s="59" t="str">
        <f>CodesFormula_5</f>
        <v>-</v>
      </c>
      <c r="AJ2372" s="21" t="str">
        <f>CodesFormula_6</f>
        <v>-</v>
      </c>
      <c r="AK2372" s="144"/>
      <c r="AL2372" s="154"/>
      <c r="AM2372" s="154"/>
      <c r="AN2372" s="154"/>
      <c r="AO2372" s="154"/>
      <c r="AP2372" s="144"/>
    </row>
    <row r="2373" spans="9:42">
      <c r="I2373" s="144"/>
      <c r="J2373" s="154"/>
      <c r="K2373" s="154"/>
      <c r="L2373" s="144"/>
      <c r="M2373" s="144"/>
      <c r="N2373" s="144"/>
      <c r="O2373" s="144"/>
      <c r="P2373" s="144"/>
      <c r="Q2373" s="144"/>
      <c r="R2373" s="144"/>
      <c r="S2373" s="42" t="s">
        <v>8801</v>
      </c>
      <c r="T2373" s="26" t="s">
        <v>8802</v>
      </c>
      <c r="U2373" s="144"/>
      <c r="V2373" s="65"/>
      <c r="W2373" s="65"/>
      <c r="X2373" s="65"/>
      <c r="Y2373" s="65"/>
      <c r="Z2373" s="144"/>
      <c r="AA2373" s="49" t="s">
        <v>8803</v>
      </c>
      <c r="AB2373" s="144"/>
      <c r="AC2373" s="59" t="str">
        <f>CodesFormula_1</f>
        <v>LIBRARY</v>
      </c>
      <c r="AD2373" s="79" t="str">
        <f t="shared" si="237"/>
        <v>LIBRARY-110</v>
      </c>
      <c r="AE2373" s="79" t="str">
        <f t="shared" si="238"/>
        <v>LIBRARY-110-3</v>
      </c>
      <c r="AF2373" s="27" t="s">
        <v>8803</v>
      </c>
      <c r="AG2373" s="21" t="str">
        <f t="shared" si="239"/>
        <v>110</v>
      </c>
      <c r="AH2373" s="144"/>
      <c r="AI2373" s="59" t="str">
        <f>CodesFormula_5</f>
        <v>-</v>
      </c>
      <c r="AJ2373" s="21" t="str">
        <f>CodesFormula_6</f>
        <v>-</v>
      </c>
      <c r="AK2373" s="144"/>
      <c r="AL2373" s="154"/>
      <c r="AM2373" s="154"/>
      <c r="AN2373" s="154"/>
      <c r="AO2373" s="154"/>
      <c r="AP2373" s="144"/>
    </row>
    <row r="2374" spans="9:42">
      <c r="I2374" s="144"/>
      <c r="J2374" s="154"/>
      <c r="K2374" s="154"/>
      <c r="L2374" s="144"/>
      <c r="M2374" s="144"/>
      <c r="N2374" s="144"/>
      <c r="O2374" s="144"/>
      <c r="P2374" s="144"/>
      <c r="Q2374" s="144"/>
      <c r="R2374" s="144"/>
      <c r="S2374" s="42" t="s">
        <v>8804</v>
      </c>
      <c r="T2374" s="26" t="s">
        <v>8805</v>
      </c>
      <c r="U2374" s="144"/>
      <c r="V2374" s="65"/>
      <c r="W2374" s="65"/>
      <c r="X2374" s="65"/>
      <c r="Y2374" s="65"/>
      <c r="Z2374" s="144"/>
      <c r="AA2374" s="49" t="s">
        <v>8806</v>
      </c>
      <c r="AB2374" s="144"/>
      <c r="AC2374" s="59" t="str">
        <f>CodesFormula_1</f>
        <v>LIBRARY</v>
      </c>
      <c r="AD2374" s="79" t="str">
        <f t="shared" si="237"/>
        <v>LIBRARY-110</v>
      </c>
      <c r="AE2374" s="79" t="str">
        <f t="shared" si="238"/>
        <v>LIBRARY-110-4</v>
      </c>
      <c r="AF2374" s="27" t="s">
        <v>8806</v>
      </c>
      <c r="AG2374" s="21" t="str">
        <f t="shared" si="239"/>
        <v>110</v>
      </c>
      <c r="AH2374" s="144"/>
      <c r="AI2374" s="59" t="str">
        <f>CodesFormula_5</f>
        <v>-</v>
      </c>
      <c r="AJ2374" s="21" t="str">
        <f>CodesFormula_6</f>
        <v>-</v>
      </c>
      <c r="AK2374" s="144"/>
      <c r="AL2374" s="154"/>
      <c r="AM2374" s="154"/>
      <c r="AN2374" s="154"/>
      <c r="AO2374" s="154"/>
      <c r="AP2374" s="144"/>
    </row>
    <row r="2375" spans="9:42">
      <c r="I2375" s="144"/>
      <c r="J2375" s="154"/>
      <c r="K2375" s="154"/>
      <c r="L2375" s="144"/>
      <c r="M2375" s="144"/>
      <c r="N2375" s="144"/>
      <c r="O2375" s="144"/>
      <c r="P2375" s="144"/>
      <c r="Q2375" s="144"/>
      <c r="R2375" s="144"/>
      <c r="S2375" s="42" t="s">
        <v>8807</v>
      </c>
      <c r="T2375" s="26" t="s">
        <v>8808</v>
      </c>
      <c r="U2375" s="144"/>
      <c r="V2375" s="65"/>
      <c r="W2375" s="65"/>
      <c r="X2375" s="65"/>
      <c r="Y2375" s="65"/>
      <c r="Z2375" s="144"/>
      <c r="AA2375" s="49" t="s">
        <v>8809</v>
      </c>
      <c r="AB2375" s="144"/>
      <c r="AC2375" s="59" t="str">
        <f t="shared" ref="AC2375:AC2438" si="240">CodesFormula_1</f>
        <v>LIBRARY</v>
      </c>
      <c r="AD2375" s="79" t="str">
        <f t="shared" ref="AD2375:AD2438" si="241">CodesFormula_2</f>
        <v>LIBRARY-110</v>
      </c>
      <c r="AE2375" s="79" t="str">
        <f t="shared" ref="AE2375:AE2438" si="242">CodesFormula_3</f>
        <v>LIBRARY-110-5</v>
      </c>
      <c r="AF2375" s="27" t="s">
        <v>8809</v>
      </c>
      <c r="AG2375" s="21" t="str">
        <f t="shared" ref="AG2375:AG2438" si="243">CodesFormula_4</f>
        <v>110</v>
      </c>
      <c r="AH2375" s="144"/>
      <c r="AI2375" s="59" t="str">
        <f t="shared" ref="AI2375:AI2438" si="244">CodesFormula_5</f>
        <v>-</v>
      </c>
      <c r="AJ2375" s="21" t="str">
        <f t="shared" ref="AJ2375:AJ2438" si="245">CodesFormula_6</f>
        <v>-</v>
      </c>
      <c r="AK2375" s="144"/>
      <c r="AL2375" s="154"/>
      <c r="AM2375" s="154"/>
      <c r="AN2375" s="154"/>
      <c r="AO2375" s="154"/>
      <c r="AP2375" s="144"/>
    </row>
    <row r="2376" spans="9:42">
      <c r="I2376" s="144"/>
      <c r="J2376" s="154"/>
      <c r="K2376" s="154"/>
      <c r="L2376" s="144"/>
      <c r="M2376" s="144"/>
      <c r="N2376" s="144"/>
      <c r="O2376" s="144"/>
      <c r="P2376" s="144"/>
      <c r="Q2376" s="144"/>
      <c r="R2376" s="144"/>
      <c r="S2376" s="42" t="s">
        <v>8810</v>
      </c>
      <c r="T2376" s="26" t="s">
        <v>8811</v>
      </c>
      <c r="U2376" s="144"/>
      <c r="V2376" s="65"/>
      <c r="W2376" s="65"/>
      <c r="X2376" s="65"/>
      <c r="Y2376" s="65"/>
      <c r="Z2376" s="144"/>
      <c r="AA2376" s="49" t="s">
        <v>8812</v>
      </c>
      <c r="AB2376" s="144"/>
      <c r="AC2376" s="59" t="str">
        <f t="shared" si="240"/>
        <v>ITS</v>
      </c>
      <c r="AD2376" s="79" t="str">
        <f t="shared" si="241"/>
        <v>ITS-110</v>
      </c>
      <c r="AE2376" s="79" t="str">
        <f t="shared" si="242"/>
        <v>ITS-110-3</v>
      </c>
      <c r="AF2376" s="27" t="s">
        <v>8812</v>
      </c>
      <c r="AG2376" s="21" t="str">
        <f t="shared" si="243"/>
        <v>110</v>
      </c>
      <c r="AH2376" s="144"/>
      <c r="AI2376" s="59" t="str">
        <f t="shared" si="244"/>
        <v>-</v>
      </c>
      <c r="AJ2376" s="21" t="str">
        <f t="shared" si="245"/>
        <v>-</v>
      </c>
      <c r="AK2376" s="144"/>
      <c r="AL2376" s="154"/>
      <c r="AM2376" s="154"/>
      <c r="AN2376" s="154"/>
      <c r="AO2376" s="154"/>
      <c r="AP2376" s="144"/>
    </row>
    <row r="2377" spans="9:42">
      <c r="I2377" s="144"/>
      <c r="J2377" s="154"/>
      <c r="K2377" s="154"/>
      <c r="L2377" s="144"/>
      <c r="M2377" s="144"/>
      <c r="N2377" s="144"/>
      <c r="O2377" s="144"/>
      <c r="P2377" s="144"/>
      <c r="Q2377" s="144"/>
      <c r="R2377" s="144"/>
      <c r="S2377" s="42" t="s">
        <v>8813</v>
      </c>
      <c r="T2377" s="26" t="s">
        <v>8814</v>
      </c>
      <c r="U2377" s="144"/>
      <c r="V2377" s="65"/>
      <c r="W2377" s="65"/>
      <c r="X2377" s="65"/>
      <c r="Y2377" s="65"/>
      <c r="Z2377" s="144"/>
      <c r="AA2377" s="49" t="s">
        <v>8815</v>
      </c>
      <c r="AB2377" s="144"/>
      <c r="AC2377" s="59" t="str">
        <f t="shared" si="240"/>
        <v>ADMINFINANCE</v>
      </c>
      <c r="AD2377" s="79" t="str">
        <f t="shared" si="241"/>
        <v>ADMINFINANCE-110</v>
      </c>
      <c r="AE2377" s="79" t="str">
        <f t="shared" si="242"/>
        <v>ADMINFINANCE-110-1</v>
      </c>
      <c r="AF2377" s="27" t="s">
        <v>8815</v>
      </c>
      <c r="AG2377" s="21" t="str">
        <f t="shared" si="243"/>
        <v>110</v>
      </c>
      <c r="AH2377" s="144"/>
      <c r="AI2377" s="59" t="str">
        <f t="shared" si="244"/>
        <v>-</v>
      </c>
      <c r="AJ2377" s="21" t="str">
        <f t="shared" si="245"/>
        <v>-</v>
      </c>
      <c r="AK2377" s="144"/>
      <c r="AL2377" s="154"/>
      <c r="AM2377" s="154"/>
      <c r="AN2377" s="154"/>
      <c r="AO2377" s="154"/>
      <c r="AP2377" s="144"/>
    </row>
    <row r="2378" spans="9:42">
      <c r="I2378" s="144"/>
      <c r="J2378" s="154"/>
      <c r="K2378" s="154"/>
      <c r="L2378" s="144"/>
      <c r="M2378" s="144"/>
      <c r="N2378" s="144"/>
      <c r="O2378" s="144"/>
      <c r="P2378" s="144"/>
      <c r="Q2378" s="144"/>
      <c r="R2378" s="144"/>
      <c r="S2378" s="42" t="s">
        <v>8816</v>
      </c>
      <c r="T2378" s="26" t="s">
        <v>8817</v>
      </c>
      <c r="U2378" s="144"/>
      <c r="V2378" s="65"/>
      <c r="W2378" s="65"/>
      <c r="X2378" s="65"/>
      <c r="Y2378" s="65"/>
      <c r="Z2378" s="144"/>
      <c r="AA2378" s="49" t="s">
        <v>8818</v>
      </c>
      <c r="AB2378" s="144"/>
      <c r="AC2378" s="59" t="str">
        <f t="shared" si="240"/>
        <v>ADMINFINANCE</v>
      </c>
      <c r="AD2378" s="79" t="str">
        <f t="shared" si="241"/>
        <v>ADMINFINANCE-110</v>
      </c>
      <c r="AE2378" s="79" t="str">
        <f t="shared" si="242"/>
        <v>ADMINFINANCE-110-2</v>
      </c>
      <c r="AF2378" s="27" t="s">
        <v>8818</v>
      </c>
      <c r="AG2378" s="21" t="str">
        <f t="shared" si="243"/>
        <v>110</v>
      </c>
      <c r="AH2378" s="144"/>
      <c r="AI2378" s="59" t="str">
        <f t="shared" si="244"/>
        <v>-</v>
      </c>
      <c r="AJ2378" s="21" t="str">
        <f t="shared" si="245"/>
        <v>-</v>
      </c>
      <c r="AK2378" s="144"/>
      <c r="AL2378" s="154"/>
      <c r="AM2378" s="154"/>
      <c r="AN2378" s="154"/>
      <c r="AO2378" s="154"/>
      <c r="AP2378" s="144"/>
    </row>
    <row r="2379" spans="9:42">
      <c r="I2379" s="144"/>
      <c r="J2379" s="154"/>
      <c r="K2379" s="154"/>
      <c r="L2379" s="144"/>
      <c r="M2379" s="144"/>
      <c r="N2379" s="144"/>
      <c r="O2379" s="144"/>
      <c r="P2379" s="144"/>
      <c r="Q2379" s="144"/>
      <c r="R2379" s="144"/>
      <c r="S2379" s="42" t="s">
        <v>8819</v>
      </c>
      <c r="T2379" s="26" t="s">
        <v>8820</v>
      </c>
      <c r="U2379" s="144"/>
      <c r="V2379" s="65"/>
      <c r="W2379" s="65"/>
      <c r="X2379" s="65"/>
      <c r="Y2379" s="65"/>
      <c r="Z2379" s="144"/>
      <c r="AA2379" s="49" t="s">
        <v>8821</v>
      </c>
      <c r="AB2379" s="144"/>
      <c r="AC2379" s="59" t="str">
        <f t="shared" si="240"/>
        <v>STRATEGIC_PROCUREMENT</v>
      </c>
      <c r="AD2379" s="79" t="str">
        <f t="shared" si="241"/>
        <v>STRATEGIC_PROCUREMENT-110</v>
      </c>
      <c r="AE2379" s="79" t="str">
        <f t="shared" si="242"/>
        <v>STRATEGIC_PROCUREMENT-110-1</v>
      </c>
      <c r="AF2379" s="27" t="s">
        <v>8821</v>
      </c>
      <c r="AG2379" s="21" t="str">
        <f t="shared" si="243"/>
        <v>110</v>
      </c>
      <c r="AH2379" s="144"/>
      <c r="AI2379" s="59" t="str">
        <f t="shared" si="244"/>
        <v>-</v>
      </c>
      <c r="AJ2379" s="21" t="str">
        <f t="shared" si="245"/>
        <v>-</v>
      </c>
      <c r="AK2379" s="144"/>
      <c r="AL2379" s="154"/>
      <c r="AM2379" s="154"/>
      <c r="AN2379" s="154"/>
      <c r="AO2379" s="154"/>
      <c r="AP2379" s="144"/>
    </row>
    <row r="2380" spans="9:42">
      <c r="I2380" s="144"/>
      <c r="J2380" s="154"/>
      <c r="K2380" s="154"/>
      <c r="L2380" s="144"/>
      <c r="M2380" s="144"/>
      <c r="N2380" s="144"/>
      <c r="O2380" s="144"/>
      <c r="P2380" s="144"/>
      <c r="Q2380" s="144"/>
      <c r="R2380" s="144"/>
      <c r="S2380" s="42" t="s">
        <v>8822</v>
      </c>
      <c r="T2380" s="26" t="s">
        <v>8823</v>
      </c>
      <c r="U2380" s="144"/>
      <c r="V2380" s="65"/>
      <c r="W2380" s="65"/>
      <c r="X2380" s="65"/>
      <c r="Y2380" s="65"/>
      <c r="Z2380" s="144"/>
      <c r="AA2380" s="49" t="s">
        <v>8824</v>
      </c>
      <c r="AB2380" s="144"/>
      <c r="AC2380" s="59" t="str">
        <f t="shared" si="240"/>
        <v>CONTROLLER</v>
      </c>
      <c r="AD2380" s="79" t="str">
        <f t="shared" si="241"/>
        <v>CONTROLLER-110</v>
      </c>
      <c r="AE2380" s="79" t="str">
        <f t="shared" si="242"/>
        <v>CONTROLLER-110-1</v>
      </c>
      <c r="AF2380" s="27" t="s">
        <v>8824</v>
      </c>
      <c r="AG2380" s="21" t="str">
        <f t="shared" si="243"/>
        <v>110</v>
      </c>
      <c r="AH2380" s="144"/>
      <c r="AI2380" s="59" t="str">
        <f t="shared" si="244"/>
        <v>-</v>
      </c>
      <c r="AJ2380" s="21" t="str">
        <f t="shared" si="245"/>
        <v>-</v>
      </c>
      <c r="AK2380" s="144"/>
      <c r="AL2380" s="154"/>
      <c r="AM2380" s="154"/>
      <c r="AN2380" s="154"/>
      <c r="AO2380" s="154"/>
      <c r="AP2380" s="144"/>
    </row>
    <row r="2381" spans="9:42">
      <c r="I2381" s="144"/>
      <c r="J2381" s="154"/>
      <c r="K2381" s="154"/>
      <c r="L2381" s="144"/>
      <c r="M2381" s="144"/>
      <c r="N2381" s="144"/>
      <c r="O2381" s="144"/>
      <c r="P2381" s="144"/>
      <c r="Q2381" s="144"/>
      <c r="R2381" s="144"/>
      <c r="S2381" s="42" t="s">
        <v>8825</v>
      </c>
      <c r="T2381" s="26" t="s">
        <v>8826</v>
      </c>
      <c r="U2381" s="144"/>
      <c r="V2381" s="65"/>
      <c r="W2381" s="65"/>
      <c r="X2381" s="65"/>
      <c r="Y2381" s="65"/>
      <c r="Z2381" s="144"/>
      <c r="AA2381" s="49" t="s">
        <v>8827</v>
      </c>
      <c r="AB2381" s="144"/>
      <c r="AC2381" s="59" t="str">
        <f t="shared" si="240"/>
        <v>CONTROLLER</v>
      </c>
      <c r="AD2381" s="79" t="str">
        <f t="shared" si="241"/>
        <v>CONTROLLER-110</v>
      </c>
      <c r="AE2381" s="79" t="str">
        <f t="shared" si="242"/>
        <v>CONTROLLER-110-2</v>
      </c>
      <c r="AF2381" s="27" t="s">
        <v>8827</v>
      </c>
      <c r="AG2381" s="21" t="str">
        <f t="shared" si="243"/>
        <v>110</v>
      </c>
      <c r="AH2381" s="144"/>
      <c r="AI2381" s="59" t="str">
        <f t="shared" si="244"/>
        <v>-</v>
      </c>
      <c r="AJ2381" s="21" t="str">
        <f t="shared" si="245"/>
        <v>-</v>
      </c>
      <c r="AK2381" s="144"/>
      <c r="AL2381" s="154"/>
      <c r="AM2381" s="154"/>
      <c r="AN2381" s="154"/>
      <c r="AO2381" s="154"/>
      <c r="AP2381" s="144"/>
    </row>
    <row r="2382" spans="9:42">
      <c r="I2382" s="144"/>
      <c r="J2382" s="154"/>
      <c r="K2382" s="154"/>
      <c r="L2382" s="144"/>
      <c r="M2382" s="144"/>
      <c r="N2382" s="144"/>
      <c r="O2382" s="144"/>
      <c r="P2382" s="144"/>
      <c r="Q2382" s="144"/>
      <c r="R2382" s="144"/>
      <c r="S2382" s="42" t="s">
        <v>8828</v>
      </c>
      <c r="T2382" s="26" t="s">
        <v>8829</v>
      </c>
      <c r="U2382" s="144"/>
      <c r="V2382" s="65"/>
      <c r="W2382" s="65"/>
      <c r="X2382" s="65"/>
      <c r="Y2382" s="65"/>
      <c r="Z2382" s="144"/>
      <c r="AA2382" s="49" t="s">
        <v>8830</v>
      </c>
      <c r="AB2382" s="144"/>
      <c r="AC2382" s="59" t="str">
        <f t="shared" si="240"/>
        <v>CONTROLLER</v>
      </c>
      <c r="AD2382" s="79" t="str">
        <f t="shared" si="241"/>
        <v>CONTROLLER-110</v>
      </c>
      <c r="AE2382" s="79" t="str">
        <f t="shared" si="242"/>
        <v>CONTROLLER-110-3</v>
      </c>
      <c r="AF2382" s="27" t="s">
        <v>8830</v>
      </c>
      <c r="AG2382" s="21" t="str">
        <f t="shared" si="243"/>
        <v>110</v>
      </c>
      <c r="AH2382" s="144"/>
      <c r="AI2382" s="59" t="str">
        <f t="shared" si="244"/>
        <v>-</v>
      </c>
      <c r="AJ2382" s="21" t="str">
        <f t="shared" si="245"/>
        <v>-</v>
      </c>
      <c r="AK2382" s="144"/>
      <c r="AL2382" s="154"/>
      <c r="AM2382" s="154"/>
      <c r="AN2382" s="154"/>
      <c r="AO2382" s="154"/>
      <c r="AP2382" s="144"/>
    </row>
    <row r="2383" spans="9:42">
      <c r="I2383" s="144"/>
      <c r="J2383" s="154"/>
      <c r="K2383" s="154"/>
      <c r="L2383" s="144"/>
      <c r="M2383" s="144"/>
      <c r="N2383" s="144"/>
      <c r="O2383" s="144"/>
      <c r="P2383" s="144"/>
      <c r="Q2383" s="144"/>
      <c r="R2383" s="144"/>
      <c r="S2383" s="42" t="s">
        <v>8831</v>
      </c>
      <c r="T2383" s="26" t="s">
        <v>8832</v>
      </c>
      <c r="U2383" s="144"/>
      <c r="V2383" s="65"/>
      <c r="W2383" s="65"/>
      <c r="X2383" s="65"/>
      <c r="Y2383" s="65"/>
      <c r="Z2383" s="144"/>
      <c r="AA2383" s="49" t="s">
        <v>8833</v>
      </c>
      <c r="AB2383" s="144"/>
      <c r="AC2383" s="59" t="str">
        <f t="shared" si="240"/>
        <v>CONTROLLER</v>
      </c>
      <c r="AD2383" s="79" t="str">
        <f t="shared" si="241"/>
        <v>CONTROLLER-110</v>
      </c>
      <c r="AE2383" s="79" t="str">
        <f t="shared" si="242"/>
        <v>CONTROLLER-110-4</v>
      </c>
      <c r="AF2383" s="27" t="s">
        <v>8833</v>
      </c>
      <c r="AG2383" s="21" t="str">
        <f t="shared" si="243"/>
        <v>110</v>
      </c>
      <c r="AH2383" s="144"/>
      <c r="AI2383" s="59" t="str">
        <f t="shared" si="244"/>
        <v>-</v>
      </c>
      <c r="AJ2383" s="21" t="str">
        <f t="shared" si="245"/>
        <v>-</v>
      </c>
      <c r="AK2383" s="144"/>
      <c r="AL2383" s="154"/>
      <c r="AM2383" s="154"/>
      <c r="AN2383" s="154"/>
      <c r="AO2383" s="154"/>
      <c r="AP2383" s="144"/>
    </row>
    <row r="2384" spans="9:42">
      <c r="I2384" s="144"/>
      <c r="J2384" s="154"/>
      <c r="K2384" s="154"/>
      <c r="L2384" s="144"/>
      <c r="M2384" s="144"/>
      <c r="N2384" s="144"/>
      <c r="O2384" s="144"/>
      <c r="P2384" s="144"/>
      <c r="Q2384" s="144"/>
      <c r="R2384" s="144"/>
      <c r="S2384" s="42" t="s">
        <v>8834</v>
      </c>
      <c r="T2384" s="26" t="s">
        <v>8835</v>
      </c>
      <c r="U2384" s="144"/>
      <c r="V2384" s="65"/>
      <c r="W2384" s="65"/>
      <c r="X2384" s="65"/>
      <c r="Y2384" s="65"/>
      <c r="Z2384" s="144"/>
      <c r="AA2384" s="49" t="s">
        <v>8836</v>
      </c>
      <c r="AB2384" s="144"/>
      <c r="AC2384" s="59" t="str">
        <f t="shared" si="240"/>
        <v>CONTROLLER</v>
      </c>
      <c r="AD2384" s="79" t="str">
        <f t="shared" si="241"/>
        <v>CONTROLLER-110</v>
      </c>
      <c r="AE2384" s="79" t="str">
        <f t="shared" si="242"/>
        <v>CONTROLLER-110-5</v>
      </c>
      <c r="AF2384" s="27" t="s">
        <v>8836</v>
      </c>
      <c r="AG2384" s="21" t="str">
        <f t="shared" si="243"/>
        <v>110</v>
      </c>
      <c r="AH2384" s="144"/>
      <c r="AI2384" s="59" t="str">
        <f t="shared" si="244"/>
        <v>-</v>
      </c>
      <c r="AJ2384" s="21" t="str">
        <f t="shared" si="245"/>
        <v>-</v>
      </c>
      <c r="AK2384" s="144"/>
      <c r="AL2384" s="154"/>
      <c r="AM2384" s="154"/>
      <c r="AN2384" s="154"/>
      <c r="AO2384" s="154"/>
      <c r="AP2384" s="144"/>
    </row>
    <row r="2385" spans="9:42">
      <c r="I2385" s="144"/>
      <c r="J2385" s="154"/>
      <c r="K2385" s="154"/>
      <c r="L2385" s="144"/>
      <c r="M2385" s="144"/>
      <c r="N2385" s="144"/>
      <c r="O2385" s="144"/>
      <c r="P2385" s="144"/>
      <c r="Q2385" s="144"/>
      <c r="R2385" s="144"/>
      <c r="S2385" s="42" t="s">
        <v>8837</v>
      </c>
      <c r="T2385" s="26" t="s">
        <v>8838</v>
      </c>
      <c r="U2385" s="144"/>
      <c r="V2385" s="65"/>
      <c r="W2385" s="65"/>
      <c r="X2385" s="65"/>
      <c r="Y2385" s="65"/>
      <c r="Z2385" s="144"/>
      <c r="AA2385" s="49" t="s">
        <v>8839</v>
      </c>
      <c r="AB2385" s="144"/>
      <c r="AC2385" s="59" t="str">
        <f t="shared" si="240"/>
        <v>HUMANRES</v>
      </c>
      <c r="AD2385" s="79" t="str">
        <f t="shared" si="241"/>
        <v>HUMANRES-110</v>
      </c>
      <c r="AE2385" s="79" t="str">
        <f t="shared" si="242"/>
        <v>HUMANRES-110-1</v>
      </c>
      <c r="AF2385" s="27" t="s">
        <v>8839</v>
      </c>
      <c r="AG2385" s="21" t="str">
        <f t="shared" si="243"/>
        <v>110</v>
      </c>
      <c r="AH2385" s="144"/>
      <c r="AI2385" s="59" t="str">
        <f t="shared" si="244"/>
        <v>-</v>
      </c>
      <c r="AJ2385" s="21" t="str">
        <f t="shared" si="245"/>
        <v>-</v>
      </c>
      <c r="AK2385" s="144"/>
      <c r="AL2385" s="154"/>
      <c r="AM2385" s="154"/>
      <c r="AN2385" s="154"/>
      <c r="AO2385" s="154"/>
      <c r="AP2385" s="144"/>
    </row>
    <row r="2386" spans="9:42">
      <c r="I2386" s="144"/>
      <c r="J2386" s="154"/>
      <c r="K2386" s="154"/>
      <c r="L2386" s="144"/>
      <c r="M2386" s="144"/>
      <c r="N2386" s="144"/>
      <c r="O2386" s="144"/>
      <c r="P2386" s="144"/>
      <c r="Q2386" s="144"/>
      <c r="R2386" s="144"/>
      <c r="S2386" s="42" t="s">
        <v>8840</v>
      </c>
      <c r="T2386" s="26" t="s">
        <v>8841</v>
      </c>
      <c r="U2386" s="144"/>
      <c r="V2386" s="65"/>
      <c r="W2386" s="65"/>
      <c r="X2386" s="65"/>
      <c r="Y2386" s="65"/>
      <c r="Z2386" s="144"/>
      <c r="AA2386" s="49" t="s">
        <v>8842</v>
      </c>
      <c r="AB2386" s="144"/>
      <c r="AC2386" s="59" t="str">
        <f t="shared" si="240"/>
        <v>AVP-FACILITIES</v>
      </c>
      <c r="AD2386" s="79" t="str">
        <f t="shared" si="241"/>
        <v>AVP-FACILITIES-110</v>
      </c>
      <c r="AE2386" s="79" t="str">
        <f t="shared" si="242"/>
        <v>AVP-FACILITIES-110-1</v>
      </c>
      <c r="AF2386" s="27" t="s">
        <v>8842</v>
      </c>
      <c r="AG2386" s="21" t="str">
        <f t="shared" si="243"/>
        <v>110</v>
      </c>
      <c r="AH2386" s="144"/>
      <c r="AI2386" s="59" t="str">
        <f t="shared" si="244"/>
        <v>-</v>
      </c>
      <c r="AJ2386" s="21" t="str">
        <f t="shared" si="245"/>
        <v>-</v>
      </c>
      <c r="AK2386" s="144"/>
      <c r="AL2386" s="154"/>
      <c r="AM2386" s="154"/>
      <c r="AN2386" s="154"/>
      <c r="AO2386" s="154"/>
      <c r="AP2386" s="144"/>
    </row>
    <row r="2387" spans="9:42">
      <c r="I2387" s="144"/>
      <c r="J2387" s="154"/>
      <c r="K2387" s="154"/>
      <c r="L2387" s="144"/>
      <c r="M2387" s="144"/>
      <c r="N2387" s="144"/>
      <c r="O2387" s="144"/>
      <c r="P2387" s="144"/>
      <c r="Q2387" s="144"/>
      <c r="R2387" s="144"/>
      <c r="S2387" s="42" t="s">
        <v>8843</v>
      </c>
      <c r="T2387" s="26" t="s">
        <v>8844</v>
      </c>
      <c r="U2387" s="144"/>
      <c r="V2387" s="65"/>
      <c r="W2387" s="65"/>
      <c r="X2387" s="65"/>
      <c r="Y2387" s="65"/>
      <c r="Z2387" s="144"/>
      <c r="AA2387" s="49" t="s">
        <v>8845</v>
      </c>
      <c r="AB2387" s="144"/>
      <c r="AC2387" s="59" t="str">
        <f t="shared" si="240"/>
        <v>AVP-FACILITIES</v>
      </c>
      <c r="AD2387" s="79" t="str">
        <f t="shared" si="241"/>
        <v>AVP-FACILITIES-110</v>
      </c>
      <c r="AE2387" s="79" t="str">
        <f t="shared" si="242"/>
        <v>AVP-FACILITIES-110-2</v>
      </c>
      <c r="AF2387" s="27" t="s">
        <v>8845</v>
      </c>
      <c r="AG2387" s="21" t="str">
        <f t="shared" si="243"/>
        <v>110</v>
      </c>
      <c r="AH2387" s="144"/>
      <c r="AI2387" s="59" t="str">
        <f t="shared" si="244"/>
        <v>-</v>
      </c>
      <c r="AJ2387" s="21" t="str">
        <f t="shared" si="245"/>
        <v>-</v>
      </c>
      <c r="AK2387" s="144"/>
      <c r="AL2387" s="154"/>
      <c r="AM2387" s="154"/>
      <c r="AN2387" s="154"/>
      <c r="AO2387" s="154"/>
      <c r="AP2387" s="144"/>
    </row>
    <row r="2388" spans="9:42">
      <c r="I2388" s="144"/>
      <c r="J2388" s="154"/>
      <c r="K2388" s="154"/>
      <c r="L2388" s="144"/>
      <c r="M2388" s="144"/>
      <c r="N2388" s="144"/>
      <c r="O2388" s="144"/>
      <c r="P2388" s="144"/>
      <c r="Q2388" s="144"/>
      <c r="R2388" s="144"/>
      <c r="S2388" s="42" t="s">
        <v>8846</v>
      </c>
      <c r="T2388" s="26" t="s">
        <v>8847</v>
      </c>
      <c r="U2388" s="144"/>
      <c r="V2388" s="65"/>
      <c r="W2388" s="65"/>
      <c r="X2388" s="65"/>
      <c r="Y2388" s="65"/>
      <c r="Z2388" s="144"/>
      <c r="AA2388" s="49" t="s">
        <v>8848</v>
      </c>
      <c r="AB2388" s="144"/>
      <c r="AC2388" s="59" t="str">
        <f t="shared" si="240"/>
        <v>AVP-FACILITIES</v>
      </c>
      <c r="AD2388" s="79" t="str">
        <f t="shared" si="241"/>
        <v>AVP-FACILITIES-110</v>
      </c>
      <c r="AE2388" s="79" t="str">
        <f t="shared" si="242"/>
        <v>AVP-FACILITIES-110-3</v>
      </c>
      <c r="AF2388" s="27" t="s">
        <v>8848</v>
      </c>
      <c r="AG2388" s="21" t="str">
        <f t="shared" si="243"/>
        <v>110</v>
      </c>
      <c r="AH2388" s="144"/>
      <c r="AI2388" s="59" t="str">
        <f t="shared" si="244"/>
        <v>-</v>
      </c>
      <c r="AJ2388" s="21" t="str">
        <f t="shared" si="245"/>
        <v>-</v>
      </c>
      <c r="AK2388" s="144"/>
      <c r="AL2388" s="154"/>
      <c r="AM2388" s="154"/>
      <c r="AN2388" s="154"/>
      <c r="AO2388" s="154"/>
      <c r="AP2388" s="144"/>
    </row>
    <row r="2389" spans="9:42">
      <c r="I2389" s="144"/>
      <c r="J2389" s="154"/>
      <c r="K2389" s="154"/>
      <c r="L2389" s="144"/>
      <c r="M2389" s="144"/>
      <c r="N2389" s="144"/>
      <c r="O2389" s="144"/>
      <c r="P2389" s="144"/>
      <c r="Q2389" s="144"/>
      <c r="R2389" s="144"/>
      <c r="S2389" s="42" t="s">
        <v>8849</v>
      </c>
      <c r="T2389" s="26" t="s">
        <v>3108</v>
      </c>
      <c r="U2389" s="144"/>
      <c r="V2389" s="65"/>
      <c r="W2389" s="65"/>
      <c r="X2389" s="65"/>
      <c r="Y2389" s="65"/>
      <c r="Z2389" s="144"/>
      <c r="AA2389" s="49" t="s">
        <v>8850</v>
      </c>
      <c r="AB2389" s="144"/>
      <c r="AC2389" s="59" t="str">
        <f t="shared" si="240"/>
        <v>Capital Prog Design &amp; Delivery</v>
      </c>
      <c r="AD2389" s="79" t="str">
        <f t="shared" si="241"/>
        <v>Capital Prog Design &amp; Delivery-110</v>
      </c>
      <c r="AE2389" s="79" t="str">
        <f t="shared" si="242"/>
        <v>Capital Prog Design &amp; Delivery-110-1</v>
      </c>
      <c r="AF2389" s="27" t="s">
        <v>8850</v>
      </c>
      <c r="AG2389" s="21" t="str">
        <f t="shared" si="243"/>
        <v>110</v>
      </c>
      <c r="AH2389" s="144"/>
      <c r="AI2389" s="59" t="str">
        <f t="shared" si="244"/>
        <v>-</v>
      </c>
      <c r="AJ2389" s="21" t="str">
        <f t="shared" si="245"/>
        <v>-</v>
      </c>
      <c r="AK2389" s="144"/>
      <c r="AL2389" s="154"/>
      <c r="AM2389" s="154"/>
      <c r="AN2389" s="154"/>
      <c r="AO2389" s="154"/>
      <c r="AP2389" s="144"/>
    </row>
    <row r="2390" spans="9:42">
      <c r="I2390" s="144"/>
      <c r="J2390" s="154"/>
      <c r="K2390" s="154"/>
      <c r="L2390" s="144"/>
      <c r="M2390" s="144"/>
      <c r="N2390" s="144"/>
      <c r="O2390" s="144"/>
      <c r="P2390" s="144"/>
      <c r="Q2390" s="144"/>
      <c r="R2390" s="144"/>
      <c r="S2390" s="42" t="s">
        <v>8851</v>
      </c>
      <c r="T2390" s="26" t="s">
        <v>8852</v>
      </c>
      <c r="U2390" s="144"/>
      <c r="V2390" s="65"/>
      <c r="W2390" s="65"/>
      <c r="X2390" s="65"/>
      <c r="Y2390" s="65"/>
      <c r="Z2390" s="144"/>
      <c r="AA2390" s="49" t="s">
        <v>8853</v>
      </c>
      <c r="AB2390" s="144"/>
      <c r="AC2390" s="59" t="str">
        <f t="shared" si="240"/>
        <v>Capital Prog Design &amp; Delivery</v>
      </c>
      <c r="AD2390" s="79" t="str">
        <f t="shared" si="241"/>
        <v>Capital Prog Design &amp; Delivery-110</v>
      </c>
      <c r="AE2390" s="79" t="str">
        <f t="shared" si="242"/>
        <v>Capital Prog Design &amp; Delivery-110-2</v>
      </c>
      <c r="AF2390" s="27" t="s">
        <v>8853</v>
      </c>
      <c r="AG2390" s="21" t="str">
        <f t="shared" si="243"/>
        <v>110</v>
      </c>
      <c r="AH2390" s="144"/>
      <c r="AI2390" s="59" t="str">
        <f t="shared" si="244"/>
        <v>-</v>
      </c>
      <c r="AJ2390" s="21" t="str">
        <f t="shared" si="245"/>
        <v>-</v>
      </c>
      <c r="AK2390" s="144"/>
      <c r="AL2390" s="154"/>
      <c r="AM2390" s="154"/>
      <c r="AN2390" s="154"/>
      <c r="AO2390" s="154"/>
      <c r="AP2390" s="144"/>
    </row>
    <row r="2391" spans="9:42">
      <c r="I2391" s="144"/>
      <c r="J2391" s="154"/>
      <c r="K2391" s="154"/>
      <c r="L2391" s="144"/>
      <c r="M2391" s="144"/>
      <c r="N2391" s="144"/>
      <c r="O2391" s="144"/>
      <c r="P2391" s="144"/>
      <c r="Q2391" s="144"/>
      <c r="R2391" s="144"/>
      <c r="S2391" s="42" t="s">
        <v>8854</v>
      </c>
      <c r="T2391" s="26" t="s">
        <v>8855</v>
      </c>
      <c r="U2391" s="144"/>
      <c r="V2391" s="65"/>
      <c r="W2391" s="65"/>
      <c r="X2391" s="65"/>
      <c r="Y2391" s="65"/>
      <c r="Z2391" s="144"/>
      <c r="AA2391" s="49" t="s">
        <v>8856</v>
      </c>
      <c r="AB2391" s="144"/>
      <c r="AC2391" s="59" t="str">
        <f t="shared" si="240"/>
        <v>PROPSUPP</v>
      </c>
      <c r="AD2391" s="79" t="str">
        <f t="shared" si="241"/>
        <v>PROPSUPP-110</v>
      </c>
      <c r="AE2391" s="79" t="str">
        <f t="shared" si="242"/>
        <v>PROPSUPP-110-1</v>
      </c>
      <c r="AF2391" s="27" t="s">
        <v>8856</v>
      </c>
      <c r="AG2391" s="21" t="str">
        <f t="shared" si="243"/>
        <v>110</v>
      </c>
      <c r="AH2391" s="144"/>
      <c r="AI2391" s="59" t="str">
        <f t="shared" si="244"/>
        <v>-</v>
      </c>
      <c r="AJ2391" s="21" t="str">
        <f t="shared" si="245"/>
        <v>-</v>
      </c>
      <c r="AK2391" s="144"/>
      <c r="AL2391" s="154"/>
      <c r="AM2391" s="154"/>
      <c r="AN2391" s="154"/>
      <c r="AO2391" s="154"/>
      <c r="AP2391" s="144"/>
    </row>
    <row r="2392" spans="9:42">
      <c r="I2392" s="144"/>
      <c r="J2392" s="154"/>
      <c r="K2392" s="154"/>
      <c r="L2392" s="144"/>
      <c r="M2392" s="144"/>
      <c r="N2392" s="144"/>
      <c r="O2392" s="144"/>
      <c r="P2392" s="144"/>
      <c r="Q2392" s="144"/>
      <c r="R2392" s="144"/>
      <c r="S2392" s="42" t="s">
        <v>8857</v>
      </c>
      <c r="T2392" s="26" t="s">
        <v>8858</v>
      </c>
      <c r="U2392" s="144"/>
      <c r="V2392" s="65"/>
      <c r="W2392" s="65"/>
      <c r="X2392" s="65"/>
      <c r="Y2392" s="65"/>
      <c r="Z2392" s="144"/>
      <c r="AA2392" s="49" t="s">
        <v>8859</v>
      </c>
      <c r="AB2392" s="144"/>
      <c r="AC2392" s="59" t="str">
        <f t="shared" si="240"/>
        <v>STRATEGIC_PROCUREMENT</v>
      </c>
      <c r="AD2392" s="79" t="str">
        <f t="shared" si="241"/>
        <v>STRATEGIC_PROCUREMENT-110</v>
      </c>
      <c r="AE2392" s="79" t="str">
        <f t="shared" si="242"/>
        <v>STRATEGIC_PROCUREMENT-110-2</v>
      </c>
      <c r="AF2392" s="27" t="s">
        <v>8859</v>
      </c>
      <c r="AG2392" s="21" t="str">
        <f t="shared" si="243"/>
        <v>110</v>
      </c>
      <c r="AH2392" s="144"/>
      <c r="AI2392" s="59" t="str">
        <f t="shared" si="244"/>
        <v>-</v>
      </c>
      <c r="AJ2392" s="21" t="str">
        <f t="shared" si="245"/>
        <v>-</v>
      </c>
      <c r="AK2392" s="144"/>
      <c r="AL2392" s="154"/>
      <c r="AM2392" s="154"/>
      <c r="AN2392" s="154"/>
      <c r="AO2392" s="154"/>
      <c r="AP2392" s="144"/>
    </row>
    <row r="2393" spans="9:42">
      <c r="I2393" s="144"/>
      <c r="J2393" s="154"/>
      <c r="K2393" s="154"/>
      <c r="L2393" s="144"/>
      <c r="M2393" s="144"/>
      <c r="N2393" s="144"/>
      <c r="O2393" s="144"/>
      <c r="P2393" s="144"/>
      <c r="Q2393" s="144"/>
      <c r="R2393" s="144"/>
      <c r="S2393" s="42" t="s">
        <v>8860</v>
      </c>
      <c r="T2393" s="26" t="s">
        <v>8861</v>
      </c>
      <c r="U2393" s="144"/>
      <c r="V2393" s="65"/>
      <c r="W2393" s="65"/>
      <c r="X2393" s="65"/>
      <c r="Y2393" s="65"/>
      <c r="Z2393" s="144"/>
      <c r="AA2393" s="49" t="s">
        <v>8862</v>
      </c>
      <c r="AB2393" s="144"/>
      <c r="AC2393" s="59" t="str">
        <f t="shared" si="240"/>
        <v>PUBLICSAFETY</v>
      </c>
      <c r="AD2393" s="79" t="str">
        <f t="shared" si="241"/>
        <v>PUBLICSAFETY-110</v>
      </c>
      <c r="AE2393" s="79" t="str">
        <f t="shared" si="242"/>
        <v>PUBLICSAFETY-110-2</v>
      </c>
      <c r="AF2393" s="27" t="s">
        <v>8862</v>
      </c>
      <c r="AG2393" s="21" t="str">
        <f t="shared" si="243"/>
        <v>110</v>
      </c>
      <c r="AH2393" s="144"/>
      <c r="AI2393" s="59" t="str">
        <f t="shared" si="244"/>
        <v>-</v>
      </c>
      <c r="AJ2393" s="21" t="str">
        <f t="shared" si="245"/>
        <v>-</v>
      </c>
      <c r="AK2393" s="144"/>
      <c r="AL2393" s="154"/>
      <c r="AM2393" s="154"/>
      <c r="AN2393" s="154"/>
      <c r="AO2393" s="154"/>
      <c r="AP2393" s="144"/>
    </row>
    <row r="2394" spans="9:42">
      <c r="I2394" s="144"/>
      <c r="J2394" s="154"/>
      <c r="K2394" s="154"/>
      <c r="L2394" s="144"/>
      <c r="M2394" s="144"/>
      <c r="N2394" s="144"/>
      <c r="O2394" s="144"/>
      <c r="P2394" s="144"/>
      <c r="Q2394" s="144"/>
      <c r="R2394" s="144"/>
      <c r="S2394" s="42" t="s">
        <v>8863</v>
      </c>
      <c r="T2394" s="26" t="s">
        <v>8864</v>
      </c>
      <c r="U2394" s="144"/>
      <c r="V2394" s="65"/>
      <c r="W2394" s="65"/>
      <c r="X2394" s="65"/>
      <c r="Y2394" s="65"/>
      <c r="Z2394" s="144"/>
      <c r="AA2394" s="49" t="s">
        <v>8865</v>
      </c>
      <c r="AB2394" s="144"/>
      <c r="AC2394" s="59" t="str">
        <f t="shared" si="240"/>
        <v>EHS</v>
      </c>
      <c r="AD2394" s="79" t="str">
        <f t="shared" si="241"/>
        <v>EHS-110</v>
      </c>
      <c r="AE2394" s="79" t="str">
        <f t="shared" si="242"/>
        <v>EHS-110-1</v>
      </c>
      <c r="AF2394" s="27" t="s">
        <v>8865</v>
      </c>
      <c r="AG2394" s="21" t="str">
        <f t="shared" si="243"/>
        <v>110</v>
      </c>
      <c r="AH2394" s="144"/>
      <c r="AI2394" s="59" t="str">
        <f t="shared" si="244"/>
        <v>-</v>
      </c>
      <c r="AJ2394" s="21" t="str">
        <f t="shared" si="245"/>
        <v>-</v>
      </c>
      <c r="AK2394" s="144"/>
      <c r="AL2394" s="154"/>
      <c r="AM2394" s="154"/>
      <c r="AN2394" s="154"/>
      <c r="AO2394" s="154"/>
      <c r="AP2394" s="144"/>
    </row>
    <row r="2395" spans="9:42">
      <c r="I2395" s="144"/>
      <c r="J2395" s="154"/>
      <c r="K2395" s="154"/>
      <c r="L2395" s="144"/>
      <c r="M2395" s="144"/>
      <c r="N2395" s="144"/>
      <c r="O2395" s="144"/>
      <c r="P2395" s="144"/>
      <c r="Q2395" s="144"/>
      <c r="R2395" s="144"/>
      <c r="S2395" s="42" t="s">
        <v>8866</v>
      </c>
      <c r="T2395" s="26" t="s">
        <v>8867</v>
      </c>
      <c r="U2395" s="144"/>
      <c r="V2395" s="65"/>
      <c r="W2395" s="65"/>
      <c r="X2395" s="65"/>
      <c r="Y2395" s="65"/>
      <c r="Z2395" s="144"/>
      <c r="AA2395" s="49" t="s">
        <v>8868</v>
      </c>
      <c r="AB2395" s="144"/>
      <c r="AC2395" s="59" t="str">
        <f t="shared" si="240"/>
        <v>Capital Prog Design &amp; Delivery</v>
      </c>
      <c r="AD2395" s="79" t="str">
        <f t="shared" si="241"/>
        <v>Capital Prog Design &amp; Delivery-110</v>
      </c>
      <c r="AE2395" s="79" t="str">
        <f t="shared" si="242"/>
        <v>Capital Prog Design &amp; Delivery-110-3</v>
      </c>
      <c r="AF2395" s="27" t="s">
        <v>8868</v>
      </c>
      <c r="AG2395" s="21" t="str">
        <f t="shared" si="243"/>
        <v>110</v>
      </c>
      <c r="AH2395" s="144"/>
      <c r="AI2395" s="59" t="str">
        <f t="shared" si="244"/>
        <v>-</v>
      </c>
      <c r="AJ2395" s="21" t="str">
        <f t="shared" si="245"/>
        <v>-</v>
      </c>
      <c r="AK2395" s="144"/>
      <c r="AL2395" s="154"/>
      <c r="AM2395" s="154"/>
      <c r="AN2395" s="154"/>
      <c r="AO2395" s="154"/>
      <c r="AP2395" s="144"/>
    </row>
    <row r="2396" spans="9:42">
      <c r="I2396" s="144"/>
      <c r="J2396" s="154"/>
      <c r="K2396" s="154"/>
      <c r="L2396" s="144"/>
      <c r="M2396" s="144"/>
      <c r="N2396" s="144"/>
      <c r="O2396" s="144"/>
      <c r="P2396" s="144"/>
      <c r="Q2396" s="144"/>
      <c r="R2396" s="144"/>
      <c r="S2396" s="42" t="s">
        <v>8869</v>
      </c>
      <c r="T2396" s="26" t="s">
        <v>8870</v>
      </c>
      <c r="U2396" s="144"/>
      <c r="V2396" s="65"/>
      <c r="W2396" s="65"/>
      <c r="X2396" s="65"/>
      <c r="Y2396" s="65"/>
      <c r="Z2396" s="144"/>
      <c r="AA2396" s="49" t="s">
        <v>8871</v>
      </c>
      <c r="AB2396" s="144"/>
      <c r="AC2396" s="59" t="str">
        <f t="shared" si="240"/>
        <v>SPECIALPROJECTS</v>
      </c>
      <c r="AD2396" s="79" t="str">
        <f t="shared" si="241"/>
        <v>SPECIALPROJECTS-110</v>
      </c>
      <c r="AE2396" s="79" t="str">
        <f t="shared" si="242"/>
        <v>SPECIALPROJECTS-110-1</v>
      </c>
      <c r="AF2396" s="27" t="s">
        <v>8871</v>
      </c>
      <c r="AG2396" s="21" t="str">
        <f t="shared" si="243"/>
        <v>110</v>
      </c>
      <c r="AH2396" s="144"/>
      <c r="AI2396" s="59" t="str">
        <f t="shared" si="244"/>
        <v>-</v>
      </c>
      <c r="AJ2396" s="21" t="str">
        <f t="shared" si="245"/>
        <v>-</v>
      </c>
      <c r="AK2396" s="144"/>
      <c r="AL2396" s="154"/>
      <c r="AM2396" s="154"/>
      <c r="AN2396" s="154"/>
      <c r="AO2396" s="154"/>
      <c r="AP2396" s="144"/>
    </row>
    <row r="2397" spans="9:42">
      <c r="I2397" s="144"/>
      <c r="J2397" s="154"/>
      <c r="K2397" s="154"/>
      <c r="L2397" s="144"/>
      <c r="M2397" s="144"/>
      <c r="N2397" s="144"/>
      <c r="O2397" s="144"/>
      <c r="P2397" s="144"/>
      <c r="Q2397" s="144"/>
      <c r="R2397" s="144"/>
      <c r="S2397" s="42" t="s">
        <v>8872</v>
      </c>
      <c r="T2397" s="26" t="s">
        <v>8873</v>
      </c>
      <c r="U2397" s="144"/>
      <c r="V2397" s="65"/>
      <c r="W2397" s="65"/>
      <c r="X2397" s="65"/>
      <c r="Y2397" s="65"/>
      <c r="Z2397" s="144"/>
      <c r="AA2397" s="49" t="s">
        <v>8874</v>
      </c>
      <c r="AB2397" s="144"/>
      <c r="AC2397" s="59" t="str">
        <f t="shared" si="240"/>
        <v>Planning &amp; Real Estate Dev</v>
      </c>
      <c r="AD2397" s="79" t="str">
        <f t="shared" si="241"/>
        <v>Planning &amp; Real Estate Dev-110</v>
      </c>
      <c r="AE2397" s="79" t="str">
        <f t="shared" si="242"/>
        <v>Planning &amp; Real Estate Dev-110-1</v>
      </c>
      <c r="AF2397" s="27" t="s">
        <v>8874</v>
      </c>
      <c r="AG2397" s="21" t="str">
        <f t="shared" si="243"/>
        <v>110</v>
      </c>
      <c r="AH2397" s="144"/>
      <c r="AI2397" s="59" t="str">
        <f t="shared" si="244"/>
        <v>-</v>
      </c>
      <c r="AJ2397" s="21" t="str">
        <f t="shared" si="245"/>
        <v>-</v>
      </c>
      <c r="AK2397" s="144"/>
      <c r="AL2397" s="154"/>
      <c r="AM2397" s="154"/>
      <c r="AN2397" s="154"/>
      <c r="AO2397" s="154"/>
      <c r="AP2397" s="144"/>
    </row>
    <row r="2398" spans="9:42">
      <c r="I2398" s="144"/>
      <c r="J2398" s="154"/>
      <c r="K2398" s="154"/>
      <c r="L2398" s="144"/>
      <c r="M2398" s="144"/>
      <c r="N2398" s="144"/>
      <c r="O2398" s="144"/>
      <c r="P2398" s="144"/>
      <c r="Q2398" s="144"/>
      <c r="R2398" s="144"/>
      <c r="S2398" s="42" t="s">
        <v>8875</v>
      </c>
      <c r="T2398" s="26" t="s">
        <v>8876</v>
      </c>
      <c r="U2398" s="144"/>
      <c r="V2398" s="65"/>
      <c r="W2398" s="65"/>
      <c r="X2398" s="65"/>
      <c r="Y2398" s="65"/>
      <c r="Z2398" s="144"/>
      <c r="AA2398" s="49" t="s">
        <v>8877</v>
      </c>
      <c r="AB2398" s="144"/>
      <c r="AC2398" s="59" t="str">
        <f t="shared" si="240"/>
        <v>STAFFF-Talent_Dev</v>
      </c>
      <c r="AD2398" s="79" t="str">
        <f t="shared" si="241"/>
        <v>STAFFF-Talent_Dev-110</v>
      </c>
      <c r="AE2398" s="79" t="str">
        <f t="shared" si="242"/>
        <v>STAFFF-Talent_Dev-110-1</v>
      </c>
      <c r="AF2398" s="27" t="s">
        <v>8877</v>
      </c>
      <c r="AG2398" s="21" t="str">
        <f t="shared" si="243"/>
        <v>110</v>
      </c>
      <c r="AH2398" s="144"/>
      <c r="AI2398" s="59" t="str">
        <f t="shared" si="244"/>
        <v>-</v>
      </c>
      <c r="AJ2398" s="21" t="str">
        <f t="shared" si="245"/>
        <v>-</v>
      </c>
      <c r="AK2398" s="144"/>
      <c r="AL2398" s="154"/>
      <c r="AM2398" s="154"/>
      <c r="AN2398" s="154"/>
      <c r="AO2398" s="154"/>
      <c r="AP2398" s="144"/>
    </row>
    <row r="2399" spans="9:42">
      <c r="I2399" s="144"/>
      <c r="J2399" s="154"/>
      <c r="K2399" s="154"/>
      <c r="L2399" s="144"/>
      <c r="M2399" s="144"/>
      <c r="N2399" s="144"/>
      <c r="O2399" s="144"/>
      <c r="P2399" s="144"/>
      <c r="Q2399" s="144"/>
      <c r="R2399" s="144"/>
      <c r="S2399" s="42" t="s">
        <v>8878</v>
      </c>
      <c r="T2399" s="26" t="s">
        <v>8879</v>
      </c>
      <c r="U2399" s="144"/>
      <c r="V2399" s="65"/>
      <c r="W2399" s="65"/>
      <c r="X2399" s="65"/>
      <c r="Y2399" s="65"/>
      <c r="Z2399" s="144"/>
      <c r="AA2399" s="49" t="s">
        <v>8880</v>
      </c>
      <c r="AB2399" s="144"/>
      <c r="AC2399" s="59" t="str">
        <f t="shared" si="240"/>
        <v>STAFFF-Campus Life</v>
      </c>
      <c r="AD2399" s="79" t="str">
        <f t="shared" si="241"/>
        <v>STAFFF-Campus Life-110</v>
      </c>
      <c r="AE2399" s="79" t="str">
        <f t="shared" si="242"/>
        <v>STAFFF-Campus Life-110-1</v>
      </c>
      <c r="AF2399" s="27" t="s">
        <v>8880</v>
      </c>
      <c r="AG2399" s="21" t="str">
        <f t="shared" si="243"/>
        <v>110</v>
      </c>
      <c r="AH2399" s="144"/>
      <c r="AI2399" s="59" t="str">
        <f t="shared" si="244"/>
        <v>-</v>
      </c>
      <c r="AJ2399" s="21" t="str">
        <f t="shared" si="245"/>
        <v>-</v>
      </c>
      <c r="AK2399" s="144"/>
      <c r="AL2399" s="154"/>
      <c r="AM2399" s="154"/>
      <c r="AN2399" s="154"/>
      <c r="AO2399" s="154"/>
      <c r="AP2399" s="144"/>
    </row>
    <row r="2400" spans="9:42">
      <c r="I2400" s="144"/>
      <c r="J2400" s="154"/>
      <c r="K2400" s="154"/>
      <c r="L2400" s="144"/>
      <c r="M2400" s="144"/>
      <c r="N2400" s="144"/>
      <c r="O2400" s="144"/>
      <c r="P2400" s="144"/>
      <c r="Q2400" s="144"/>
      <c r="R2400" s="144"/>
      <c r="S2400" s="42" t="s">
        <v>8881</v>
      </c>
      <c r="T2400" s="26" t="s">
        <v>8882</v>
      </c>
      <c r="U2400" s="144"/>
      <c r="V2400" s="65"/>
      <c r="W2400" s="65"/>
      <c r="X2400" s="65"/>
      <c r="Y2400" s="65"/>
      <c r="Z2400" s="144"/>
      <c r="AA2400" s="49" t="s">
        <v>8883</v>
      </c>
      <c r="AB2400" s="144"/>
      <c r="AC2400" s="59" t="str">
        <f t="shared" si="240"/>
        <v>STAFFF-Dean_of_Students</v>
      </c>
      <c r="AD2400" s="79" t="str">
        <f t="shared" si="241"/>
        <v>STAFFF-Dean_of_Students-110</v>
      </c>
      <c r="AE2400" s="79" t="str">
        <f t="shared" si="242"/>
        <v>STAFFF-Dean_of_Students-110-1</v>
      </c>
      <c r="AF2400" s="27" t="s">
        <v>8883</v>
      </c>
      <c r="AG2400" s="21" t="str">
        <f t="shared" si="243"/>
        <v>110</v>
      </c>
      <c r="AH2400" s="144"/>
      <c r="AI2400" s="59" t="str">
        <f t="shared" si="244"/>
        <v>-</v>
      </c>
      <c r="AJ2400" s="21" t="str">
        <f t="shared" si="245"/>
        <v>-</v>
      </c>
      <c r="AK2400" s="144"/>
      <c r="AL2400" s="154"/>
      <c r="AM2400" s="154"/>
      <c r="AN2400" s="154"/>
      <c r="AO2400" s="154"/>
      <c r="AP2400" s="144"/>
    </row>
    <row r="2401" spans="9:42">
      <c r="I2401" s="144"/>
      <c r="J2401" s="154"/>
      <c r="K2401" s="154"/>
      <c r="L2401" s="144"/>
      <c r="M2401" s="144"/>
      <c r="N2401" s="144"/>
      <c r="O2401" s="144"/>
      <c r="P2401" s="144"/>
      <c r="Q2401" s="144"/>
      <c r="R2401" s="144"/>
      <c r="S2401" s="42" t="s">
        <v>8884</v>
      </c>
      <c r="T2401" s="26" t="s">
        <v>8885</v>
      </c>
      <c r="U2401" s="144"/>
      <c r="V2401" s="65"/>
      <c r="W2401" s="65"/>
      <c r="X2401" s="65"/>
      <c r="Y2401" s="65"/>
      <c r="Z2401" s="144"/>
      <c r="AA2401" s="49" t="s">
        <v>8886</v>
      </c>
      <c r="AB2401" s="144"/>
      <c r="AC2401" s="59" t="str">
        <f t="shared" si="240"/>
        <v>RESECDEV</v>
      </c>
      <c r="AD2401" s="79" t="str">
        <f t="shared" si="241"/>
        <v>RESECDEV-110</v>
      </c>
      <c r="AE2401" s="79" t="str">
        <f t="shared" si="242"/>
        <v>RESECDEV-110-6</v>
      </c>
      <c r="AF2401" s="27" t="s">
        <v>8886</v>
      </c>
      <c r="AG2401" s="21" t="str">
        <f t="shared" si="243"/>
        <v>110</v>
      </c>
      <c r="AH2401" s="144"/>
      <c r="AI2401" s="59" t="str">
        <f t="shared" si="244"/>
        <v>-</v>
      </c>
      <c r="AJ2401" s="21" t="str">
        <f t="shared" si="245"/>
        <v>-</v>
      </c>
      <c r="AK2401" s="144"/>
      <c r="AL2401" s="154"/>
      <c r="AM2401" s="154"/>
      <c r="AN2401" s="154"/>
      <c r="AO2401" s="154"/>
      <c r="AP2401" s="144"/>
    </row>
    <row r="2402" spans="9:42">
      <c r="I2402" s="144"/>
      <c r="J2402" s="154"/>
      <c r="K2402" s="154"/>
      <c r="L2402" s="144"/>
      <c r="M2402" s="144"/>
      <c r="N2402" s="144"/>
      <c r="O2402" s="144"/>
      <c r="P2402" s="144"/>
      <c r="Q2402" s="144"/>
      <c r="R2402" s="144"/>
      <c r="S2402" s="42" t="s">
        <v>8887</v>
      </c>
      <c r="T2402" s="26" t="s">
        <v>8888</v>
      </c>
      <c r="U2402" s="144"/>
      <c r="V2402" s="65"/>
      <c r="W2402" s="65"/>
      <c r="X2402" s="65"/>
      <c r="Y2402" s="65"/>
      <c r="Z2402" s="144"/>
      <c r="AA2402" s="49" t="s">
        <v>8889</v>
      </c>
      <c r="AB2402" s="144"/>
      <c r="AC2402" s="59" t="str">
        <f t="shared" si="240"/>
        <v>RESECDEV</v>
      </c>
      <c r="AD2402" s="79" t="str">
        <f t="shared" si="241"/>
        <v>RESECDEV-110</v>
      </c>
      <c r="AE2402" s="79" t="str">
        <f t="shared" si="242"/>
        <v>RESECDEV-110-7</v>
      </c>
      <c r="AF2402" s="27" t="s">
        <v>8889</v>
      </c>
      <c r="AG2402" s="21" t="str">
        <f t="shared" si="243"/>
        <v>110</v>
      </c>
      <c r="AH2402" s="144"/>
      <c r="AI2402" s="59" t="str">
        <f t="shared" si="244"/>
        <v>-</v>
      </c>
      <c r="AJ2402" s="21" t="str">
        <f t="shared" si="245"/>
        <v>-</v>
      </c>
      <c r="AK2402" s="144"/>
      <c r="AL2402" s="154"/>
      <c r="AM2402" s="154"/>
      <c r="AN2402" s="154"/>
      <c r="AO2402" s="154"/>
      <c r="AP2402" s="144"/>
    </row>
    <row r="2403" spans="9:42">
      <c r="I2403" s="144"/>
      <c r="J2403" s="154"/>
      <c r="K2403" s="154"/>
      <c r="L2403" s="144"/>
      <c r="M2403" s="144"/>
      <c r="N2403" s="144"/>
      <c r="O2403" s="144"/>
      <c r="P2403" s="144"/>
      <c r="Q2403" s="144"/>
      <c r="R2403" s="144"/>
      <c r="S2403" s="42" t="s">
        <v>8890</v>
      </c>
      <c r="T2403" s="26" t="s">
        <v>8891</v>
      </c>
      <c r="U2403" s="144"/>
      <c r="V2403" s="65"/>
      <c r="W2403" s="65"/>
      <c r="X2403" s="65"/>
      <c r="Y2403" s="65"/>
      <c r="Z2403" s="144"/>
      <c r="AA2403" s="49" t="s">
        <v>8892</v>
      </c>
      <c r="AB2403" s="144"/>
      <c r="AC2403" s="59" t="str">
        <f t="shared" si="240"/>
        <v>RESECDEV</v>
      </c>
      <c r="AD2403" s="79" t="str">
        <f t="shared" si="241"/>
        <v>RESECDEV-110</v>
      </c>
      <c r="AE2403" s="79" t="str">
        <f t="shared" si="242"/>
        <v>RESECDEV-110-8</v>
      </c>
      <c r="AF2403" s="27" t="s">
        <v>8892</v>
      </c>
      <c r="AG2403" s="21" t="str">
        <f t="shared" si="243"/>
        <v>110</v>
      </c>
      <c r="AH2403" s="144"/>
      <c r="AI2403" s="59" t="str">
        <f t="shared" si="244"/>
        <v>-</v>
      </c>
      <c r="AJ2403" s="21" t="str">
        <f t="shared" si="245"/>
        <v>-</v>
      </c>
      <c r="AK2403" s="144"/>
      <c r="AL2403" s="154"/>
      <c r="AM2403" s="154"/>
      <c r="AN2403" s="154"/>
      <c r="AO2403" s="154"/>
      <c r="AP2403" s="144"/>
    </row>
    <row r="2404" spans="9:42">
      <c r="I2404" s="144"/>
      <c r="J2404" s="154"/>
      <c r="K2404" s="154"/>
      <c r="L2404" s="144"/>
      <c r="M2404" s="144"/>
      <c r="N2404" s="144"/>
      <c r="O2404" s="144"/>
      <c r="P2404" s="144"/>
      <c r="Q2404" s="144"/>
      <c r="R2404" s="144"/>
      <c r="S2404" s="42" t="s">
        <v>8893</v>
      </c>
      <c r="T2404" s="26" t="s">
        <v>8894</v>
      </c>
      <c r="U2404" s="144"/>
      <c r="V2404" s="65"/>
      <c r="W2404" s="65"/>
      <c r="X2404" s="65"/>
      <c r="Y2404" s="65"/>
      <c r="Z2404" s="144"/>
      <c r="AA2404" s="49" t="s">
        <v>8895</v>
      </c>
      <c r="AB2404" s="144"/>
      <c r="AC2404" s="59" t="str">
        <f t="shared" si="240"/>
        <v>RESECDEV</v>
      </c>
      <c r="AD2404" s="79" t="str">
        <f t="shared" si="241"/>
        <v>RESECDEV-110</v>
      </c>
      <c r="AE2404" s="79" t="str">
        <f t="shared" si="242"/>
        <v>RESECDEV-110-9</v>
      </c>
      <c r="AF2404" s="27" t="s">
        <v>8895</v>
      </c>
      <c r="AG2404" s="21" t="str">
        <f t="shared" si="243"/>
        <v>110</v>
      </c>
      <c r="AH2404" s="144"/>
      <c r="AI2404" s="59" t="str">
        <f t="shared" si="244"/>
        <v>-</v>
      </c>
      <c r="AJ2404" s="21" t="str">
        <f t="shared" si="245"/>
        <v>-</v>
      </c>
      <c r="AK2404" s="144"/>
      <c r="AL2404" s="154"/>
      <c r="AM2404" s="154"/>
      <c r="AN2404" s="154"/>
      <c r="AO2404" s="154"/>
      <c r="AP2404" s="144"/>
    </row>
    <row r="2405" spans="9:42">
      <c r="I2405" s="144"/>
      <c r="J2405" s="154"/>
      <c r="K2405" s="154"/>
      <c r="L2405" s="144"/>
      <c r="M2405" s="144"/>
      <c r="N2405" s="144"/>
      <c r="O2405" s="144"/>
      <c r="P2405" s="144"/>
      <c r="Q2405" s="144"/>
      <c r="R2405" s="144"/>
      <c r="S2405" s="42" t="s">
        <v>8896</v>
      </c>
      <c r="T2405" s="26" t="s">
        <v>8897</v>
      </c>
      <c r="U2405" s="144"/>
      <c r="V2405" s="65"/>
      <c r="W2405" s="65"/>
      <c r="X2405" s="65"/>
      <c r="Y2405" s="65"/>
      <c r="Z2405" s="144"/>
      <c r="AA2405" s="49" t="s">
        <v>8898</v>
      </c>
      <c r="AB2405" s="144"/>
      <c r="AC2405" s="59" t="str">
        <f t="shared" si="240"/>
        <v>RESECDEV</v>
      </c>
      <c r="AD2405" s="79" t="str">
        <f t="shared" si="241"/>
        <v>RESECDEV-110</v>
      </c>
      <c r="AE2405" s="79" t="str">
        <f t="shared" si="242"/>
        <v>RESECDEV-110-10</v>
      </c>
      <c r="AF2405" s="27" t="s">
        <v>8898</v>
      </c>
      <c r="AG2405" s="21" t="str">
        <f t="shared" si="243"/>
        <v>110</v>
      </c>
      <c r="AH2405" s="144"/>
      <c r="AI2405" s="59" t="str">
        <f t="shared" si="244"/>
        <v>-</v>
      </c>
      <c r="AJ2405" s="21" t="str">
        <f t="shared" si="245"/>
        <v>-</v>
      </c>
      <c r="AK2405" s="144"/>
      <c r="AL2405" s="154"/>
      <c r="AM2405" s="154"/>
      <c r="AN2405" s="154"/>
      <c r="AO2405" s="154"/>
      <c r="AP2405" s="144"/>
    </row>
    <row r="2406" spans="9:42">
      <c r="I2406" s="144"/>
      <c r="J2406" s="154"/>
      <c r="K2406" s="154"/>
      <c r="L2406" s="144"/>
      <c r="M2406" s="144"/>
      <c r="N2406" s="144"/>
      <c r="O2406" s="144"/>
      <c r="P2406" s="144"/>
      <c r="Q2406" s="144"/>
      <c r="R2406" s="144"/>
      <c r="S2406" s="42" t="s">
        <v>8899</v>
      </c>
      <c r="T2406" s="26" t="s">
        <v>8900</v>
      </c>
      <c r="U2406" s="144"/>
      <c r="V2406" s="65"/>
      <c r="W2406" s="65"/>
      <c r="X2406" s="65"/>
      <c r="Y2406" s="65"/>
      <c r="Z2406" s="144"/>
      <c r="AA2406" s="49" t="s">
        <v>8901</v>
      </c>
      <c r="AB2406" s="144"/>
      <c r="AC2406" s="59" t="str">
        <f t="shared" si="240"/>
        <v>RESECDEV</v>
      </c>
      <c r="AD2406" s="79" t="str">
        <f t="shared" si="241"/>
        <v>RESECDEV-110</v>
      </c>
      <c r="AE2406" s="79" t="str">
        <f t="shared" si="242"/>
        <v>RESECDEV-110-11</v>
      </c>
      <c r="AF2406" s="27" t="s">
        <v>8901</v>
      </c>
      <c r="AG2406" s="21" t="str">
        <f t="shared" si="243"/>
        <v>110</v>
      </c>
      <c r="AH2406" s="144"/>
      <c r="AI2406" s="59" t="str">
        <f t="shared" si="244"/>
        <v>-</v>
      </c>
      <c r="AJ2406" s="21" t="str">
        <f t="shared" si="245"/>
        <v>-</v>
      </c>
      <c r="AK2406" s="144"/>
      <c r="AL2406" s="154"/>
      <c r="AM2406" s="154"/>
      <c r="AN2406" s="154"/>
      <c r="AO2406" s="154"/>
      <c r="AP2406" s="144"/>
    </row>
    <row r="2407" spans="9:42">
      <c r="I2407" s="144"/>
      <c r="J2407" s="154"/>
      <c r="K2407" s="154"/>
      <c r="L2407" s="144"/>
      <c r="M2407" s="144"/>
      <c r="N2407" s="144"/>
      <c r="O2407" s="144"/>
      <c r="P2407" s="144"/>
      <c r="Q2407" s="144"/>
      <c r="R2407" s="144"/>
      <c r="S2407" s="42" t="s">
        <v>8902</v>
      </c>
      <c r="T2407" s="26" t="s">
        <v>8903</v>
      </c>
      <c r="U2407" s="144"/>
      <c r="V2407" s="65"/>
      <c r="W2407" s="65"/>
      <c r="X2407" s="65"/>
      <c r="Y2407" s="65"/>
      <c r="Z2407" s="144"/>
      <c r="AA2407" s="49" t="s">
        <v>8904</v>
      </c>
      <c r="AB2407" s="144"/>
      <c r="AC2407" s="59" t="str">
        <f t="shared" si="240"/>
        <v>RESECDEV</v>
      </c>
      <c r="AD2407" s="79" t="str">
        <f t="shared" si="241"/>
        <v>RESECDEV-110</v>
      </c>
      <c r="AE2407" s="79" t="str">
        <f t="shared" si="242"/>
        <v>RESECDEV-110-12</v>
      </c>
      <c r="AF2407" s="27" t="s">
        <v>8904</v>
      </c>
      <c r="AG2407" s="21" t="str">
        <f t="shared" si="243"/>
        <v>110</v>
      </c>
      <c r="AH2407" s="144"/>
      <c r="AI2407" s="59" t="str">
        <f t="shared" si="244"/>
        <v>-</v>
      </c>
      <c r="AJ2407" s="21" t="str">
        <f t="shared" si="245"/>
        <v>-</v>
      </c>
      <c r="AK2407" s="144"/>
      <c r="AL2407" s="154"/>
      <c r="AM2407" s="154"/>
      <c r="AN2407" s="154"/>
      <c r="AO2407" s="154"/>
      <c r="AP2407" s="144"/>
    </row>
    <row r="2408" spans="9:42">
      <c r="I2408" s="144"/>
      <c r="J2408" s="154"/>
      <c r="K2408" s="154"/>
      <c r="L2408" s="144"/>
      <c r="M2408" s="144"/>
      <c r="N2408" s="144"/>
      <c r="O2408" s="144"/>
      <c r="P2408" s="144"/>
      <c r="Q2408" s="144"/>
      <c r="R2408" s="144"/>
      <c r="S2408" s="42" t="s">
        <v>8905</v>
      </c>
      <c r="T2408" s="26" t="s">
        <v>8906</v>
      </c>
      <c r="U2408" s="144"/>
      <c r="V2408" s="65"/>
      <c r="W2408" s="65"/>
      <c r="X2408" s="65"/>
      <c r="Y2408" s="65"/>
      <c r="Z2408" s="144"/>
      <c r="AA2408" s="49" t="s">
        <v>8907</v>
      </c>
      <c r="AB2408" s="144"/>
      <c r="AC2408" s="59" t="str">
        <f t="shared" si="240"/>
        <v>RESECDEV</v>
      </c>
      <c r="AD2408" s="79" t="str">
        <f t="shared" si="241"/>
        <v>RESECDEV-110</v>
      </c>
      <c r="AE2408" s="79" t="str">
        <f t="shared" si="242"/>
        <v>RESECDEV-110-13</v>
      </c>
      <c r="AF2408" s="27" t="s">
        <v>8907</v>
      </c>
      <c r="AG2408" s="21" t="str">
        <f t="shared" si="243"/>
        <v>110</v>
      </c>
      <c r="AH2408" s="144"/>
      <c r="AI2408" s="59" t="str">
        <f t="shared" si="244"/>
        <v>-</v>
      </c>
      <c r="AJ2408" s="21" t="str">
        <f t="shared" si="245"/>
        <v>-</v>
      </c>
      <c r="AK2408" s="144"/>
      <c r="AL2408" s="154"/>
      <c r="AM2408" s="154"/>
      <c r="AN2408" s="154"/>
      <c r="AO2408" s="154"/>
      <c r="AP2408" s="144"/>
    </row>
    <row r="2409" spans="9:42">
      <c r="I2409" s="144"/>
      <c r="J2409" s="154"/>
      <c r="K2409" s="154"/>
      <c r="L2409" s="144"/>
      <c r="M2409" s="144"/>
      <c r="N2409" s="144"/>
      <c r="O2409" s="144"/>
      <c r="P2409" s="144"/>
      <c r="Q2409" s="144"/>
      <c r="R2409" s="144"/>
      <c r="S2409" s="42" t="s">
        <v>8908</v>
      </c>
      <c r="T2409" s="26" t="s">
        <v>8909</v>
      </c>
      <c r="U2409" s="144"/>
      <c r="V2409" s="65"/>
      <c r="W2409" s="65"/>
      <c r="X2409" s="65"/>
      <c r="Y2409" s="65"/>
      <c r="Z2409" s="144"/>
      <c r="AA2409" s="49" t="s">
        <v>8910</v>
      </c>
      <c r="AB2409" s="144"/>
      <c r="AC2409" s="59" t="str">
        <f t="shared" si="240"/>
        <v>RESECDEV-SBDC</v>
      </c>
      <c r="AD2409" s="79" t="str">
        <f t="shared" si="241"/>
        <v>RESECDEV-SBDC-110</v>
      </c>
      <c r="AE2409" s="79" t="str">
        <f t="shared" si="242"/>
        <v>RESECDEV-SBDC-110-1</v>
      </c>
      <c r="AF2409" s="27" t="s">
        <v>8910</v>
      </c>
      <c r="AG2409" s="21" t="str">
        <f t="shared" si="243"/>
        <v>110</v>
      </c>
      <c r="AH2409" s="144"/>
      <c r="AI2409" s="59" t="str">
        <f t="shared" si="244"/>
        <v>-</v>
      </c>
      <c r="AJ2409" s="21" t="str">
        <f t="shared" si="245"/>
        <v>-</v>
      </c>
      <c r="AK2409" s="144"/>
      <c r="AL2409" s="154"/>
      <c r="AM2409" s="154"/>
      <c r="AN2409" s="154"/>
      <c r="AO2409" s="154"/>
      <c r="AP2409" s="144"/>
    </row>
    <row r="2410" spans="9:42">
      <c r="I2410" s="144"/>
      <c r="J2410" s="154"/>
      <c r="K2410" s="154"/>
      <c r="L2410" s="144"/>
      <c r="M2410" s="144"/>
      <c r="N2410" s="144"/>
      <c r="O2410" s="144"/>
      <c r="P2410" s="144"/>
      <c r="Q2410" s="144"/>
      <c r="R2410" s="144"/>
      <c r="S2410" s="42" t="s">
        <v>8911</v>
      </c>
      <c r="T2410" s="26" t="s">
        <v>8912</v>
      </c>
      <c r="U2410" s="144"/>
      <c r="V2410" s="65"/>
      <c r="W2410" s="65"/>
      <c r="X2410" s="65"/>
      <c r="Y2410" s="65"/>
      <c r="Z2410" s="144"/>
      <c r="AA2410" s="49" t="s">
        <v>8913</v>
      </c>
      <c r="AB2410" s="144"/>
      <c r="AC2410" s="59" t="str">
        <f t="shared" si="240"/>
        <v>ALLOTHER</v>
      </c>
      <c r="AD2410" s="79" t="str">
        <f t="shared" si="241"/>
        <v>ALLOTHER-111</v>
      </c>
      <c r="AE2410" s="79" t="str">
        <f t="shared" si="242"/>
        <v>ALLOTHER-111-1</v>
      </c>
      <c r="AF2410" s="27" t="s">
        <v>8913</v>
      </c>
      <c r="AG2410" s="21" t="str">
        <f t="shared" si="243"/>
        <v>111</v>
      </c>
      <c r="AH2410" s="144"/>
      <c r="AI2410" s="59" t="str">
        <f t="shared" si="244"/>
        <v>-</v>
      </c>
      <c r="AJ2410" s="21" t="str">
        <f t="shared" si="245"/>
        <v>-</v>
      </c>
      <c r="AK2410" s="144"/>
      <c r="AL2410" s="154"/>
      <c r="AM2410" s="154"/>
      <c r="AN2410" s="154"/>
      <c r="AO2410" s="154"/>
      <c r="AP2410" s="144"/>
    </row>
    <row r="2411" spans="9:42">
      <c r="I2411" s="144"/>
      <c r="J2411" s="154"/>
      <c r="K2411" s="154"/>
      <c r="L2411" s="144"/>
      <c r="M2411" s="144"/>
      <c r="N2411" s="144"/>
      <c r="O2411" s="144"/>
      <c r="P2411" s="144"/>
      <c r="Q2411" s="144"/>
      <c r="R2411" s="144"/>
      <c r="S2411" s="42" t="s">
        <v>8914</v>
      </c>
      <c r="T2411" s="26" t="s">
        <v>8915</v>
      </c>
      <c r="U2411" s="144"/>
      <c r="V2411" s="65"/>
      <c r="W2411" s="65"/>
      <c r="X2411" s="65"/>
      <c r="Y2411" s="65"/>
      <c r="Z2411" s="144"/>
      <c r="AA2411" s="49" t="s">
        <v>8916</v>
      </c>
      <c r="AB2411" s="144"/>
      <c r="AC2411" s="59" t="str">
        <f t="shared" si="240"/>
        <v>ALLOTHER</v>
      </c>
      <c r="AD2411" s="79" t="str">
        <f t="shared" si="241"/>
        <v>ALLOTHER-111</v>
      </c>
      <c r="AE2411" s="79" t="str">
        <f t="shared" si="242"/>
        <v>ALLOTHER-111-2</v>
      </c>
      <c r="AF2411" s="27" t="s">
        <v>8916</v>
      </c>
      <c r="AG2411" s="21" t="str">
        <f t="shared" si="243"/>
        <v>111</v>
      </c>
      <c r="AH2411" s="144"/>
      <c r="AI2411" s="59" t="str">
        <f t="shared" si="244"/>
        <v>-</v>
      </c>
      <c r="AJ2411" s="21" t="str">
        <f t="shared" si="245"/>
        <v>-</v>
      </c>
      <c r="AK2411" s="144"/>
      <c r="AL2411" s="154"/>
      <c r="AM2411" s="154"/>
      <c r="AN2411" s="154"/>
      <c r="AO2411" s="154"/>
      <c r="AP2411" s="144"/>
    </row>
    <row r="2412" spans="9:42">
      <c r="I2412" s="144"/>
      <c r="J2412" s="154"/>
      <c r="K2412" s="154"/>
      <c r="L2412" s="144"/>
      <c r="M2412" s="144"/>
      <c r="N2412" s="144"/>
      <c r="O2412" s="144"/>
      <c r="P2412" s="144"/>
      <c r="Q2412" s="144"/>
      <c r="R2412" s="144"/>
      <c r="S2412" s="42" t="s">
        <v>8917</v>
      </c>
      <c r="T2412" s="26" t="s">
        <v>8918</v>
      </c>
      <c r="U2412" s="144"/>
      <c r="V2412" s="65"/>
      <c r="W2412" s="65"/>
      <c r="X2412" s="65"/>
      <c r="Y2412" s="65"/>
      <c r="Z2412" s="144"/>
      <c r="AA2412" s="49" t="s">
        <v>8919</v>
      </c>
      <c r="AB2412" s="144"/>
      <c r="AC2412" s="59" t="str">
        <f t="shared" si="240"/>
        <v>ALLOTHER</v>
      </c>
      <c r="AD2412" s="79" t="str">
        <f t="shared" si="241"/>
        <v>ALLOTHER-111</v>
      </c>
      <c r="AE2412" s="79" t="str">
        <f t="shared" si="242"/>
        <v>ALLOTHER-111-3</v>
      </c>
      <c r="AF2412" s="27" t="s">
        <v>8919</v>
      </c>
      <c r="AG2412" s="21" t="str">
        <f t="shared" si="243"/>
        <v>111</v>
      </c>
      <c r="AH2412" s="144"/>
      <c r="AI2412" s="59" t="str">
        <f t="shared" si="244"/>
        <v>-</v>
      </c>
      <c r="AJ2412" s="21" t="str">
        <f t="shared" si="245"/>
        <v>-</v>
      </c>
      <c r="AK2412" s="144"/>
      <c r="AL2412" s="154"/>
      <c r="AM2412" s="154"/>
      <c r="AN2412" s="154"/>
      <c r="AO2412" s="154"/>
      <c r="AP2412" s="144"/>
    </row>
    <row r="2413" spans="9:42">
      <c r="I2413" s="144"/>
      <c r="J2413" s="154"/>
      <c r="K2413" s="154"/>
      <c r="L2413" s="144"/>
      <c r="M2413" s="144"/>
      <c r="N2413" s="144"/>
      <c r="O2413" s="144"/>
      <c r="P2413" s="144"/>
      <c r="Q2413" s="144"/>
      <c r="R2413" s="144"/>
      <c r="S2413" s="42" t="s">
        <v>8920</v>
      </c>
      <c r="T2413" s="26" t="s">
        <v>8921</v>
      </c>
      <c r="U2413" s="144"/>
      <c r="V2413" s="65"/>
      <c r="W2413" s="65"/>
      <c r="X2413" s="65"/>
      <c r="Y2413" s="65"/>
      <c r="Z2413" s="144"/>
      <c r="AA2413" s="49" t="s">
        <v>8922</v>
      </c>
      <c r="AB2413" s="144"/>
      <c r="AC2413" s="59" t="str">
        <f t="shared" si="240"/>
        <v>ALLOTHER</v>
      </c>
      <c r="AD2413" s="79" t="str">
        <f t="shared" si="241"/>
        <v>ALLOTHER-111</v>
      </c>
      <c r="AE2413" s="79" t="str">
        <f t="shared" si="242"/>
        <v>ALLOTHER-111-4</v>
      </c>
      <c r="AF2413" s="27" t="s">
        <v>8922</v>
      </c>
      <c r="AG2413" s="21" t="str">
        <f t="shared" si="243"/>
        <v>111</v>
      </c>
      <c r="AH2413" s="144"/>
      <c r="AI2413" s="59" t="str">
        <f t="shared" si="244"/>
        <v>-</v>
      </c>
      <c r="AJ2413" s="21" t="str">
        <f t="shared" si="245"/>
        <v>-</v>
      </c>
      <c r="AK2413" s="144"/>
      <c r="AL2413" s="154"/>
      <c r="AM2413" s="154"/>
      <c r="AN2413" s="154"/>
      <c r="AO2413" s="154"/>
      <c r="AP2413" s="144"/>
    </row>
    <row r="2414" spans="9:42">
      <c r="I2414" s="144"/>
      <c r="J2414" s="154"/>
      <c r="K2414" s="154"/>
      <c r="L2414" s="144"/>
      <c r="M2414" s="144"/>
      <c r="N2414" s="144"/>
      <c r="O2414" s="144"/>
      <c r="P2414" s="144"/>
      <c r="Q2414" s="144"/>
      <c r="R2414" s="144"/>
      <c r="S2414" s="42" t="s">
        <v>8923</v>
      </c>
      <c r="T2414" s="26" t="s">
        <v>8924</v>
      </c>
      <c r="U2414" s="144"/>
      <c r="V2414" s="65"/>
      <c r="W2414" s="65"/>
      <c r="X2414" s="65"/>
      <c r="Y2414" s="65"/>
      <c r="Z2414" s="144"/>
      <c r="AA2414" s="49" t="s">
        <v>8925</v>
      </c>
      <c r="AB2414" s="144"/>
      <c r="AC2414" s="59" t="str">
        <f t="shared" si="240"/>
        <v>ALLOTHER</v>
      </c>
      <c r="AD2414" s="79" t="str">
        <f t="shared" si="241"/>
        <v>ALLOTHER-111</v>
      </c>
      <c r="AE2414" s="79" t="str">
        <f t="shared" si="242"/>
        <v>ALLOTHER-111-5</v>
      </c>
      <c r="AF2414" s="27" t="s">
        <v>8925</v>
      </c>
      <c r="AG2414" s="21" t="str">
        <f t="shared" si="243"/>
        <v>111</v>
      </c>
      <c r="AH2414" s="144"/>
      <c r="AI2414" s="59" t="str">
        <f t="shared" si="244"/>
        <v>-</v>
      </c>
      <c r="AJ2414" s="21" t="str">
        <f t="shared" si="245"/>
        <v>-</v>
      </c>
      <c r="AK2414" s="144"/>
      <c r="AL2414" s="154"/>
      <c r="AM2414" s="154"/>
      <c r="AN2414" s="154"/>
      <c r="AO2414" s="154"/>
      <c r="AP2414" s="144"/>
    </row>
    <row r="2415" spans="9:42">
      <c r="I2415" s="144"/>
      <c r="J2415" s="154"/>
      <c r="K2415" s="154"/>
      <c r="L2415" s="144"/>
      <c r="M2415" s="144"/>
      <c r="N2415" s="144"/>
      <c r="O2415" s="144"/>
      <c r="P2415" s="144"/>
      <c r="Q2415" s="144"/>
      <c r="R2415" s="144"/>
      <c r="S2415" s="42" t="s">
        <v>8926</v>
      </c>
      <c r="T2415" s="26" t="s">
        <v>8927</v>
      </c>
      <c r="U2415" s="144"/>
      <c r="V2415" s="65"/>
      <c r="W2415" s="65"/>
      <c r="X2415" s="65"/>
      <c r="Y2415" s="65"/>
      <c r="Z2415" s="144"/>
      <c r="AA2415" s="49" t="s">
        <v>8928</v>
      </c>
      <c r="AB2415" s="144"/>
      <c r="AC2415" s="59" t="str">
        <f t="shared" si="240"/>
        <v>ALLOTHER</v>
      </c>
      <c r="AD2415" s="79" t="str">
        <f t="shared" si="241"/>
        <v>ALLOTHER-111</v>
      </c>
      <c r="AE2415" s="79" t="str">
        <f t="shared" si="242"/>
        <v>ALLOTHER-111-6</v>
      </c>
      <c r="AF2415" s="27" t="s">
        <v>8928</v>
      </c>
      <c r="AG2415" s="21" t="str">
        <f t="shared" si="243"/>
        <v>111</v>
      </c>
      <c r="AH2415" s="144"/>
      <c r="AI2415" s="59" t="str">
        <f t="shared" si="244"/>
        <v>-</v>
      </c>
      <c r="AJ2415" s="21" t="str">
        <f t="shared" si="245"/>
        <v>-</v>
      </c>
      <c r="AK2415" s="144"/>
      <c r="AL2415" s="154"/>
      <c r="AM2415" s="154"/>
      <c r="AN2415" s="154"/>
      <c r="AO2415" s="154"/>
      <c r="AP2415" s="144"/>
    </row>
    <row r="2416" spans="9:42">
      <c r="I2416" s="144"/>
      <c r="J2416" s="154"/>
      <c r="K2416" s="154"/>
      <c r="L2416" s="144"/>
      <c r="M2416" s="144"/>
      <c r="N2416" s="144"/>
      <c r="O2416" s="144"/>
      <c r="P2416" s="144"/>
      <c r="Q2416" s="144"/>
      <c r="R2416" s="144"/>
      <c r="S2416" s="42" t="s">
        <v>8929</v>
      </c>
      <c r="T2416" s="26" t="s">
        <v>8930</v>
      </c>
      <c r="U2416" s="144"/>
      <c r="V2416" s="65"/>
      <c r="W2416" s="65"/>
      <c r="X2416" s="65"/>
      <c r="Y2416" s="65"/>
      <c r="Z2416" s="144"/>
      <c r="AA2416" s="49" t="s">
        <v>8931</v>
      </c>
      <c r="AB2416" s="144"/>
      <c r="AC2416" s="59" t="str">
        <f t="shared" si="240"/>
        <v>ALLOTHER</v>
      </c>
      <c r="AD2416" s="79" t="str">
        <f t="shared" si="241"/>
        <v>ALLOTHER-111</v>
      </c>
      <c r="AE2416" s="79" t="str">
        <f t="shared" si="242"/>
        <v>ALLOTHER-111-7</v>
      </c>
      <c r="AF2416" s="27" t="s">
        <v>8931</v>
      </c>
      <c r="AG2416" s="21" t="str">
        <f t="shared" si="243"/>
        <v>111</v>
      </c>
      <c r="AH2416" s="144"/>
      <c r="AI2416" s="59" t="str">
        <f t="shared" si="244"/>
        <v>-</v>
      </c>
      <c r="AJ2416" s="21" t="str">
        <f t="shared" si="245"/>
        <v>-</v>
      </c>
      <c r="AK2416" s="144"/>
      <c r="AL2416" s="154"/>
      <c r="AM2416" s="154"/>
      <c r="AN2416" s="154"/>
      <c r="AO2416" s="154"/>
      <c r="AP2416" s="144"/>
    </row>
    <row r="2417" spans="9:42">
      <c r="I2417" s="144"/>
      <c r="J2417" s="154"/>
      <c r="K2417" s="154"/>
      <c r="L2417" s="144"/>
      <c r="M2417" s="144"/>
      <c r="N2417" s="144"/>
      <c r="O2417" s="144"/>
      <c r="P2417" s="144"/>
      <c r="Q2417" s="144"/>
      <c r="R2417" s="144"/>
      <c r="S2417" s="42" t="s">
        <v>8932</v>
      </c>
      <c r="T2417" s="26" t="s">
        <v>8933</v>
      </c>
      <c r="U2417" s="144"/>
      <c r="V2417" s="65"/>
      <c r="W2417" s="65"/>
      <c r="X2417" s="65"/>
      <c r="Y2417" s="65"/>
      <c r="Z2417" s="144"/>
      <c r="AA2417" s="49" t="s">
        <v>8934</v>
      </c>
      <c r="AB2417" s="144"/>
      <c r="AC2417" s="59" t="str">
        <f t="shared" si="240"/>
        <v>ALLOTHER</v>
      </c>
      <c r="AD2417" s="79" t="str">
        <f t="shared" si="241"/>
        <v>ALLOTHER-111</v>
      </c>
      <c r="AE2417" s="79" t="str">
        <f t="shared" si="242"/>
        <v>ALLOTHER-111-8</v>
      </c>
      <c r="AF2417" s="27" t="s">
        <v>8934</v>
      </c>
      <c r="AG2417" s="21" t="str">
        <f t="shared" si="243"/>
        <v>111</v>
      </c>
      <c r="AH2417" s="144"/>
      <c r="AI2417" s="59" t="str">
        <f t="shared" si="244"/>
        <v>-</v>
      </c>
      <c r="AJ2417" s="21" t="str">
        <f t="shared" si="245"/>
        <v>-</v>
      </c>
      <c r="AK2417" s="144"/>
      <c r="AL2417" s="154"/>
      <c r="AM2417" s="154"/>
      <c r="AN2417" s="154"/>
      <c r="AO2417" s="154"/>
      <c r="AP2417" s="144"/>
    </row>
    <row r="2418" spans="9:42">
      <c r="I2418" s="144"/>
      <c r="J2418" s="154"/>
      <c r="K2418" s="154"/>
      <c r="L2418" s="144"/>
      <c r="M2418" s="144"/>
      <c r="N2418" s="144"/>
      <c r="O2418" s="144"/>
      <c r="P2418" s="144"/>
      <c r="Q2418" s="144"/>
      <c r="R2418" s="144"/>
      <c r="S2418" s="42" t="s">
        <v>8935</v>
      </c>
      <c r="T2418" s="26" t="s">
        <v>8936</v>
      </c>
      <c r="U2418" s="144"/>
      <c r="V2418" s="65"/>
      <c r="W2418" s="65"/>
      <c r="X2418" s="65"/>
      <c r="Y2418" s="65"/>
      <c r="Z2418" s="144"/>
      <c r="AA2418" s="49" t="s">
        <v>8937</v>
      </c>
      <c r="AB2418" s="144"/>
      <c r="AC2418" s="59" t="str">
        <f t="shared" si="240"/>
        <v>ALLOTHER</v>
      </c>
      <c r="AD2418" s="79" t="str">
        <f t="shared" si="241"/>
        <v>ALLOTHER-111</v>
      </c>
      <c r="AE2418" s="79" t="str">
        <f t="shared" si="242"/>
        <v>ALLOTHER-111-9</v>
      </c>
      <c r="AF2418" s="27" t="s">
        <v>8937</v>
      </c>
      <c r="AG2418" s="21" t="str">
        <f t="shared" si="243"/>
        <v>111</v>
      </c>
      <c r="AH2418" s="144"/>
      <c r="AI2418" s="59" t="str">
        <f t="shared" si="244"/>
        <v>-</v>
      </c>
      <c r="AJ2418" s="21" t="str">
        <f t="shared" si="245"/>
        <v>-</v>
      </c>
      <c r="AK2418" s="144"/>
      <c r="AL2418" s="154"/>
      <c r="AM2418" s="154"/>
      <c r="AN2418" s="154"/>
      <c r="AO2418" s="154"/>
      <c r="AP2418" s="144"/>
    </row>
    <row r="2419" spans="9:42">
      <c r="I2419" s="144"/>
      <c r="J2419" s="154"/>
      <c r="K2419" s="154"/>
      <c r="L2419" s="144"/>
      <c r="M2419" s="144"/>
      <c r="N2419" s="144"/>
      <c r="O2419" s="144"/>
      <c r="P2419" s="144"/>
      <c r="Q2419" s="144"/>
      <c r="R2419" s="144"/>
      <c r="S2419" s="42" t="s">
        <v>8938</v>
      </c>
      <c r="T2419" s="26" t="s">
        <v>8939</v>
      </c>
      <c r="U2419" s="144"/>
      <c r="V2419" s="65"/>
      <c r="W2419" s="65"/>
      <c r="X2419" s="65"/>
      <c r="Y2419" s="65"/>
      <c r="Z2419" s="144"/>
      <c r="AA2419" s="49" t="s">
        <v>8940</v>
      </c>
      <c r="AB2419" s="144"/>
      <c r="AC2419" s="59" t="str">
        <f t="shared" si="240"/>
        <v>ALLOTHER</v>
      </c>
      <c r="AD2419" s="79" t="str">
        <f t="shared" si="241"/>
        <v>ALLOTHER-111</v>
      </c>
      <c r="AE2419" s="79" t="str">
        <f t="shared" si="242"/>
        <v>ALLOTHER-111-10</v>
      </c>
      <c r="AF2419" s="27" t="s">
        <v>8940</v>
      </c>
      <c r="AG2419" s="21" t="str">
        <f t="shared" si="243"/>
        <v>111</v>
      </c>
      <c r="AH2419" s="144"/>
      <c r="AI2419" s="59" t="str">
        <f t="shared" si="244"/>
        <v>-</v>
      </c>
      <c r="AJ2419" s="21" t="str">
        <f t="shared" si="245"/>
        <v>-</v>
      </c>
      <c r="AK2419" s="144"/>
      <c r="AL2419" s="154"/>
      <c r="AM2419" s="154"/>
      <c r="AN2419" s="154"/>
      <c r="AO2419" s="154"/>
      <c r="AP2419" s="144"/>
    </row>
    <row r="2420" spans="9:42">
      <c r="I2420" s="144"/>
      <c r="J2420" s="154"/>
      <c r="K2420" s="154"/>
      <c r="L2420" s="144"/>
      <c r="M2420" s="144"/>
      <c r="N2420" s="144"/>
      <c r="O2420" s="144"/>
      <c r="P2420" s="144"/>
      <c r="Q2420" s="144"/>
      <c r="R2420" s="144"/>
      <c r="S2420" s="42" t="s">
        <v>8941</v>
      </c>
      <c r="T2420" s="26" t="s">
        <v>8942</v>
      </c>
      <c r="U2420" s="144"/>
      <c r="V2420" s="65"/>
      <c r="W2420" s="65"/>
      <c r="X2420" s="65"/>
      <c r="Y2420" s="65"/>
      <c r="Z2420" s="144"/>
      <c r="AA2420" s="49" t="s">
        <v>8943</v>
      </c>
      <c r="AB2420" s="144"/>
      <c r="AC2420" s="59" t="str">
        <f t="shared" si="240"/>
        <v>PRESIDENT-University_Events-Other</v>
      </c>
      <c r="AD2420" s="79" t="str">
        <f t="shared" si="241"/>
        <v>PRESIDENT-University_Events-Other-111</v>
      </c>
      <c r="AE2420" s="79" t="str">
        <f t="shared" si="242"/>
        <v>PRESIDENT-University_Events-Other-111-1</v>
      </c>
      <c r="AF2420" s="27" t="s">
        <v>8943</v>
      </c>
      <c r="AG2420" s="21" t="str">
        <f t="shared" si="243"/>
        <v>111</v>
      </c>
      <c r="AH2420" s="144"/>
      <c r="AI2420" s="59" t="str">
        <f t="shared" si="244"/>
        <v>-</v>
      </c>
      <c r="AJ2420" s="21" t="str">
        <f t="shared" si="245"/>
        <v>-</v>
      </c>
      <c r="AK2420" s="144"/>
      <c r="AL2420" s="154"/>
      <c r="AM2420" s="154"/>
      <c r="AN2420" s="154"/>
      <c r="AO2420" s="154"/>
      <c r="AP2420" s="144"/>
    </row>
    <row r="2421" spans="9:42">
      <c r="I2421" s="144"/>
      <c r="J2421" s="154"/>
      <c r="K2421" s="154"/>
      <c r="L2421" s="144"/>
      <c r="M2421" s="144"/>
      <c r="N2421" s="144"/>
      <c r="O2421" s="144"/>
      <c r="P2421" s="144"/>
      <c r="Q2421" s="144"/>
      <c r="R2421" s="144"/>
      <c r="S2421" s="42" t="s">
        <v>8944</v>
      </c>
      <c r="T2421" s="26" t="s">
        <v>8945</v>
      </c>
      <c r="U2421" s="144"/>
      <c r="V2421" s="65"/>
      <c r="W2421" s="65"/>
      <c r="X2421" s="65"/>
      <c r="Y2421" s="65"/>
      <c r="Z2421" s="144"/>
      <c r="AA2421" s="49" t="s">
        <v>8946</v>
      </c>
      <c r="AB2421" s="144"/>
      <c r="AC2421" s="59" t="str">
        <f t="shared" si="240"/>
        <v>PRESIDENT-University_Events-Other</v>
      </c>
      <c r="AD2421" s="79" t="str">
        <f t="shared" si="241"/>
        <v>PRESIDENT-University_Events-Other-111</v>
      </c>
      <c r="AE2421" s="79" t="str">
        <f t="shared" si="242"/>
        <v>PRESIDENT-University_Events-Other-111-2</v>
      </c>
      <c r="AF2421" s="27" t="s">
        <v>8946</v>
      </c>
      <c r="AG2421" s="21" t="str">
        <f t="shared" si="243"/>
        <v>111</v>
      </c>
      <c r="AH2421" s="144"/>
      <c r="AI2421" s="59" t="str">
        <f t="shared" si="244"/>
        <v>-</v>
      </c>
      <c r="AJ2421" s="21" t="str">
        <f t="shared" si="245"/>
        <v>-</v>
      </c>
      <c r="AK2421" s="144"/>
      <c r="AL2421" s="154"/>
      <c r="AM2421" s="154"/>
      <c r="AN2421" s="154"/>
      <c r="AO2421" s="154"/>
      <c r="AP2421" s="144"/>
    </row>
    <row r="2422" spans="9:42">
      <c r="I2422" s="144"/>
      <c r="J2422" s="154"/>
      <c r="K2422" s="154"/>
      <c r="L2422" s="144"/>
      <c r="M2422" s="144"/>
      <c r="N2422" s="144"/>
      <c r="O2422" s="144"/>
      <c r="P2422" s="144"/>
      <c r="Q2422" s="144"/>
      <c r="R2422" s="144"/>
      <c r="S2422" s="42" t="s">
        <v>8947</v>
      </c>
      <c r="T2422" s="26" t="s">
        <v>8948</v>
      </c>
      <c r="U2422" s="144"/>
      <c r="V2422" s="65"/>
      <c r="W2422" s="65"/>
      <c r="X2422" s="65"/>
      <c r="Y2422" s="65"/>
      <c r="Z2422" s="144"/>
      <c r="AA2422" s="49" t="s">
        <v>8949</v>
      </c>
      <c r="AB2422" s="144"/>
      <c r="AC2422" s="59" t="e">
        <f t="shared" si="240"/>
        <v>#N/A</v>
      </c>
      <c r="AD2422" s="79" t="e">
        <f t="shared" si="241"/>
        <v>#N/A</v>
      </c>
      <c r="AE2422" s="79" t="e">
        <f t="shared" si="242"/>
        <v>#N/A</v>
      </c>
      <c r="AF2422" s="27" t="s">
        <v>8949</v>
      </c>
      <c r="AG2422" s="21" t="str">
        <f t="shared" si="243"/>
        <v>111</v>
      </c>
      <c r="AH2422" s="144"/>
      <c r="AI2422" s="59" t="str">
        <f t="shared" si="244"/>
        <v>-</v>
      </c>
      <c r="AJ2422" s="21" t="str">
        <f t="shared" si="245"/>
        <v>-</v>
      </c>
      <c r="AK2422" s="144"/>
      <c r="AL2422" s="154"/>
      <c r="AM2422" s="154"/>
      <c r="AN2422" s="154"/>
      <c r="AO2422" s="154"/>
      <c r="AP2422" s="144"/>
    </row>
    <row r="2423" spans="9:42">
      <c r="I2423" s="144"/>
      <c r="J2423" s="154"/>
      <c r="K2423" s="154"/>
      <c r="L2423" s="144"/>
      <c r="M2423" s="144"/>
      <c r="N2423" s="144"/>
      <c r="O2423" s="144"/>
      <c r="P2423" s="144"/>
      <c r="Q2423" s="144"/>
      <c r="R2423" s="144"/>
      <c r="S2423" s="42" t="s">
        <v>8950</v>
      </c>
      <c r="T2423" s="26" t="s">
        <v>8951</v>
      </c>
      <c r="U2423" s="144"/>
      <c r="V2423" s="65"/>
      <c r="W2423" s="65"/>
      <c r="X2423" s="65"/>
      <c r="Y2423" s="65"/>
      <c r="Z2423" s="144"/>
      <c r="AA2423" s="49" t="s">
        <v>8952</v>
      </c>
      <c r="AB2423" s="144"/>
      <c r="AC2423" s="59" t="str">
        <f t="shared" si="240"/>
        <v>ADMINFINANCE-Other</v>
      </c>
      <c r="AD2423" s="79" t="str">
        <f t="shared" si="241"/>
        <v>ADMINFINANCE-Other-111</v>
      </c>
      <c r="AE2423" s="79" t="str">
        <f t="shared" si="242"/>
        <v>ADMINFINANCE-Other-111-1</v>
      </c>
      <c r="AF2423" s="27" t="s">
        <v>8952</v>
      </c>
      <c r="AG2423" s="21" t="str">
        <f t="shared" si="243"/>
        <v>111</v>
      </c>
      <c r="AH2423" s="144"/>
      <c r="AI2423" s="59" t="str">
        <f t="shared" si="244"/>
        <v>-</v>
      </c>
      <c r="AJ2423" s="21" t="str">
        <f t="shared" si="245"/>
        <v>-</v>
      </c>
      <c r="AK2423" s="144"/>
      <c r="AL2423" s="154"/>
      <c r="AM2423" s="154"/>
      <c r="AN2423" s="154"/>
      <c r="AO2423" s="154"/>
      <c r="AP2423" s="144"/>
    </row>
    <row r="2424" spans="9:42">
      <c r="I2424" s="144"/>
      <c r="J2424" s="154"/>
      <c r="K2424" s="154"/>
      <c r="L2424" s="144"/>
      <c r="M2424" s="144"/>
      <c r="N2424" s="144"/>
      <c r="O2424" s="144"/>
      <c r="P2424" s="144"/>
      <c r="Q2424" s="144"/>
      <c r="R2424" s="144"/>
      <c r="S2424" s="42" t="s">
        <v>8953</v>
      </c>
      <c r="T2424" s="26" t="s">
        <v>8954</v>
      </c>
      <c r="U2424" s="144"/>
      <c r="V2424" s="65"/>
      <c r="W2424" s="65"/>
      <c r="X2424" s="65"/>
      <c r="Y2424" s="65"/>
      <c r="Z2424" s="144"/>
      <c r="AA2424" s="49" t="s">
        <v>8955</v>
      </c>
      <c r="AB2424" s="144"/>
      <c r="AC2424" s="59" t="str">
        <f t="shared" si="240"/>
        <v>FSP-Other</v>
      </c>
      <c r="AD2424" s="79" t="str">
        <f t="shared" si="241"/>
        <v>FSP-Other-111</v>
      </c>
      <c r="AE2424" s="79" t="str">
        <f t="shared" si="242"/>
        <v>FSP-Other-111-1</v>
      </c>
      <c r="AF2424" s="27" t="s">
        <v>8955</v>
      </c>
      <c r="AG2424" s="21" t="str">
        <f t="shared" si="243"/>
        <v>111</v>
      </c>
      <c r="AH2424" s="144"/>
      <c r="AI2424" s="59" t="str">
        <f t="shared" si="244"/>
        <v>-</v>
      </c>
      <c r="AJ2424" s="21" t="str">
        <f t="shared" si="245"/>
        <v>-</v>
      </c>
      <c r="AK2424" s="144"/>
      <c r="AL2424" s="154"/>
      <c r="AM2424" s="154"/>
      <c r="AN2424" s="154"/>
      <c r="AO2424" s="154"/>
      <c r="AP2424" s="144"/>
    </row>
    <row r="2425" spans="9:42">
      <c r="I2425" s="144"/>
      <c r="J2425" s="154"/>
      <c r="K2425" s="154"/>
      <c r="L2425" s="144"/>
      <c r="M2425" s="144"/>
      <c r="N2425" s="144"/>
      <c r="O2425" s="144"/>
      <c r="P2425" s="144"/>
      <c r="Q2425" s="144"/>
      <c r="R2425" s="144"/>
      <c r="S2425" s="42" t="s">
        <v>8956</v>
      </c>
      <c r="T2425" s="26" t="s">
        <v>8957</v>
      </c>
      <c r="U2425" s="144"/>
      <c r="V2425" s="65"/>
      <c r="W2425" s="65"/>
      <c r="X2425" s="65"/>
      <c r="Y2425" s="65"/>
      <c r="Z2425" s="144"/>
      <c r="AA2425" s="49" t="s">
        <v>8958</v>
      </c>
      <c r="AB2425" s="144"/>
      <c r="AC2425" s="59" t="str">
        <f t="shared" si="240"/>
        <v>RISKMGMT-Other</v>
      </c>
      <c r="AD2425" s="79" t="str">
        <f t="shared" si="241"/>
        <v>RISKMGMT-Other-111</v>
      </c>
      <c r="AE2425" s="79" t="str">
        <f t="shared" si="242"/>
        <v>RISKMGMT-Other-111-1</v>
      </c>
      <c r="AF2425" s="27" t="s">
        <v>8958</v>
      </c>
      <c r="AG2425" s="21" t="str">
        <f t="shared" si="243"/>
        <v>111</v>
      </c>
      <c r="AH2425" s="144"/>
      <c r="AI2425" s="59" t="str">
        <f t="shared" si="244"/>
        <v>-</v>
      </c>
      <c r="AJ2425" s="21" t="str">
        <f t="shared" si="245"/>
        <v>-</v>
      </c>
      <c r="AK2425" s="144"/>
      <c r="AL2425" s="154"/>
      <c r="AM2425" s="154"/>
      <c r="AN2425" s="154"/>
      <c r="AO2425" s="154"/>
      <c r="AP2425" s="144"/>
    </row>
    <row r="2426" spans="9:42">
      <c r="I2426" s="144"/>
      <c r="J2426" s="154"/>
      <c r="K2426" s="154"/>
      <c r="L2426" s="144"/>
      <c r="M2426" s="144"/>
      <c r="N2426" s="144"/>
      <c r="O2426" s="144"/>
      <c r="P2426" s="144"/>
      <c r="Q2426" s="144"/>
      <c r="R2426" s="144"/>
      <c r="S2426" s="42" t="s">
        <v>8959</v>
      </c>
      <c r="T2426" s="26" t="s">
        <v>8960</v>
      </c>
      <c r="U2426" s="144"/>
      <c r="V2426" s="65"/>
      <c r="W2426" s="65"/>
      <c r="X2426" s="65"/>
      <c r="Y2426" s="65"/>
      <c r="Z2426" s="144"/>
      <c r="AA2426" s="49" t="s">
        <v>8961</v>
      </c>
      <c r="AB2426" s="144"/>
      <c r="AC2426" s="59" t="str">
        <f t="shared" si="240"/>
        <v>PURCHASING-Other</v>
      </c>
      <c r="AD2426" s="79" t="str">
        <f t="shared" si="241"/>
        <v>PURCHASING-Other-111</v>
      </c>
      <c r="AE2426" s="79" t="str">
        <f t="shared" si="242"/>
        <v>PURCHASING-Other-111-1</v>
      </c>
      <c r="AF2426" s="27" t="s">
        <v>8961</v>
      </c>
      <c r="AG2426" s="21" t="str">
        <f t="shared" si="243"/>
        <v>111</v>
      </c>
      <c r="AH2426" s="144"/>
      <c r="AI2426" s="59" t="str">
        <f t="shared" si="244"/>
        <v>-</v>
      </c>
      <c r="AJ2426" s="21" t="str">
        <f t="shared" si="245"/>
        <v>-</v>
      </c>
      <c r="AK2426" s="144"/>
      <c r="AL2426" s="154"/>
      <c r="AM2426" s="154"/>
      <c r="AN2426" s="154"/>
      <c r="AO2426" s="154"/>
      <c r="AP2426" s="144"/>
    </row>
    <row r="2427" spans="9:42">
      <c r="I2427" s="144"/>
      <c r="J2427" s="154"/>
      <c r="K2427" s="154"/>
      <c r="L2427" s="144"/>
      <c r="M2427" s="144"/>
      <c r="N2427" s="144"/>
      <c r="O2427" s="144"/>
      <c r="P2427" s="144"/>
      <c r="Q2427" s="144"/>
      <c r="R2427" s="144"/>
      <c r="S2427" s="42" t="s">
        <v>8962</v>
      </c>
      <c r="T2427" s="26" t="s">
        <v>8963</v>
      </c>
      <c r="U2427" s="144"/>
      <c r="V2427" s="65"/>
      <c r="W2427" s="65"/>
      <c r="X2427" s="65"/>
      <c r="Y2427" s="65"/>
      <c r="Z2427" s="144"/>
      <c r="AA2427" s="49" t="s">
        <v>8964</v>
      </c>
      <c r="AB2427" s="144"/>
      <c r="AC2427" s="59" t="str">
        <f t="shared" si="240"/>
        <v>AA_BLDGRENTALS</v>
      </c>
      <c r="AD2427" s="79" t="str">
        <f t="shared" si="241"/>
        <v>AA_BLDGRENTALS-111</v>
      </c>
      <c r="AE2427" s="79" t="str">
        <f t="shared" si="242"/>
        <v>AA_BLDGRENTALS-111-1</v>
      </c>
      <c r="AF2427" s="27" t="s">
        <v>8964</v>
      </c>
      <c r="AG2427" s="21" t="str">
        <f t="shared" si="243"/>
        <v>111</v>
      </c>
      <c r="AH2427" s="144"/>
      <c r="AI2427" s="59" t="str">
        <f t="shared" si="244"/>
        <v>-</v>
      </c>
      <c r="AJ2427" s="21" t="str">
        <f t="shared" si="245"/>
        <v>-</v>
      </c>
      <c r="AK2427" s="144"/>
      <c r="AL2427" s="154"/>
      <c r="AM2427" s="154"/>
      <c r="AN2427" s="154"/>
      <c r="AO2427" s="154"/>
      <c r="AP2427" s="144"/>
    </row>
    <row r="2428" spans="9:42">
      <c r="I2428" s="144"/>
      <c r="J2428" s="154"/>
      <c r="K2428" s="154"/>
      <c r="L2428" s="144"/>
      <c r="M2428" s="144"/>
      <c r="N2428" s="144"/>
      <c r="O2428" s="144"/>
      <c r="P2428" s="144"/>
      <c r="Q2428" s="144"/>
      <c r="R2428" s="144"/>
      <c r="S2428" s="42" t="s">
        <v>8965</v>
      </c>
      <c r="T2428" s="26" t="s">
        <v>8966</v>
      </c>
      <c r="U2428" s="144"/>
      <c r="V2428" s="65"/>
      <c r="W2428" s="65"/>
      <c r="X2428" s="65"/>
      <c r="Y2428" s="65"/>
      <c r="Z2428" s="144"/>
      <c r="AA2428" s="49" t="s">
        <v>8967</v>
      </c>
      <c r="AB2428" s="144"/>
      <c r="AC2428" s="59" t="str">
        <f t="shared" si="240"/>
        <v>GRADSTUDIES-Other</v>
      </c>
      <c r="AD2428" s="79" t="str">
        <f t="shared" si="241"/>
        <v>GRADSTUDIES-Other-111</v>
      </c>
      <c r="AE2428" s="79" t="str">
        <f t="shared" si="242"/>
        <v>GRADSTUDIES-Other-111-1</v>
      </c>
      <c r="AF2428" s="27" t="s">
        <v>8967</v>
      </c>
      <c r="AG2428" s="21" t="str">
        <f t="shared" si="243"/>
        <v>111</v>
      </c>
      <c r="AH2428" s="144"/>
      <c r="AI2428" s="59" t="str">
        <f t="shared" si="244"/>
        <v>-</v>
      </c>
      <c r="AJ2428" s="21" t="str">
        <f t="shared" si="245"/>
        <v>-</v>
      </c>
      <c r="AK2428" s="144"/>
      <c r="AL2428" s="154"/>
      <c r="AM2428" s="154"/>
      <c r="AN2428" s="154"/>
      <c r="AO2428" s="154"/>
      <c r="AP2428" s="144"/>
    </row>
    <row r="2429" spans="9:42">
      <c r="I2429" s="144"/>
      <c r="J2429" s="154"/>
      <c r="K2429" s="154"/>
      <c r="L2429" s="144"/>
      <c r="M2429" s="144"/>
      <c r="N2429" s="144"/>
      <c r="O2429" s="144"/>
      <c r="P2429" s="144"/>
      <c r="Q2429" s="144"/>
      <c r="R2429" s="144"/>
      <c r="S2429" s="42" t="s">
        <v>8968</v>
      </c>
      <c r="T2429" s="26" t="s">
        <v>8969</v>
      </c>
      <c r="U2429" s="144"/>
      <c r="V2429" s="65"/>
      <c r="W2429" s="65"/>
      <c r="X2429" s="65"/>
      <c r="Y2429" s="65"/>
      <c r="Z2429" s="144"/>
      <c r="AA2429" s="49" t="s">
        <v>8970</v>
      </c>
      <c r="AB2429" s="144"/>
      <c r="AC2429" s="59" t="str">
        <f t="shared" si="240"/>
        <v>STAFFF-DisabilAccessInc-Other</v>
      </c>
      <c r="AD2429" s="79" t="str">
        <f t="shared" si="241"/>
        <v>STAFFF-DisabilAccessInc-Other-111</v>
      </c>
      <c r="AE2429" s="79" t="str">
        <f t="shared" si="242"/>
        <v>STAFFF-DisabilAccessInc-Other-111-1</v>
      </c>
      <c r="AF2429" s="27" t="s">
        <v>8970</v>
      </c>
      <c r="AG2429" s="21" t="str">
        <f t="shared" si="243"/>
        <v>111</v>
      </c>
      <c r="AH2429" s="144"/>
      <c r="AI2429" s="59" t="str">
        <f t="shared" si="244"/>
        <v>-</v>
      </c>
      <c r="AJ2429" s="21" t="str">
        <f t="shared" si="245"/>
        <v>-</v>
      </c>
      <c r="AK2429" s="144"/>
      <c r="AL2429" s="154"/>
      <c r="AM2429" s="154"/>
      <c r="AN2429" s="154"/>
      <c r="AO2429" s="154"/>
      <c r="AP2429" s="144"/>
    </row>
    <row r="2430" spans="9:42">
      <c r="I2430" s="144"/>
      <c r="J2430" s="154"/>
      <c r="K2430" s="154"/>
      <c r="L2430" s="144"/>
      <c r="M2430" s="144"/>
      <c r="N2430" s="144"/>
      <c r="O2430" s="144"/>
      <c r="P2430" s="144"/>
      <c r="Q2430" s="144"/>
      <c r="R2430" s="144"/>
      <c r="S2430" s="42" t="s">
        <v>8971</v>
      </c>
      <c r="T2430" s="26" t="s">
        <v>8972</v>
      </c>
      <c r="U2430" s="144"/>
      <c r="V2430" s="65"/>
      <c r="W2430" s="65"/>
      <c r="X2430" s="65"/>
      <c r="Y2430" s="65"/>
      <c r="Z2430" s="144"/>
      <c r="AA2430" s="49" t="s">
        <v>8973</v>
      </c>
      <c r="AB2430" s="144"/>
      <c r="AC2430" s="59" t="str">
        <f t="shared" si="240"/>
        <v>LEGAL</v>
      </c>
      <c r="AD2430" s="79" t="str">
        <f t="shared" si="241"/>
        <v>LEGAL-111</v>
      </c>
      <c r="AE2430" s="79" t="str">
        <f t="shared" si="242"/>
        <v>LEGAL-111-1</v>
      </c>
      <c r="AF2430" s="27" t="s">
        <v>8973</v>
      </c>
      <c r="AG2430" s="21" t="str">
        <f t="shared" si="243"/>
        <v>111</v>
      </c>
      <c r="AH2430" s="144"/>
      <c r="AI2430" s="59" t="str">
        <f t="shared" si="244"/>
        <v>-</v>
      </c>
      <c r="AJ2430" s="21" t="str">
        <f t="shared" si="245"/>
        <v>-</v>
      </c>
      <c r="AK2430" s="144"/>
      <c r="AL2430" s="154"/>
      <c r="AM2430" s="154"/>
      <c r="AN2430" s="154"/>
      <c r="AO2430" s="154"/>
      <c r="AP2430" s="144"/>
    </row>
    <row r="2431" spans="9:42">
      <c r="I2431" s="144"/>
      <c r="J2431" s="154"/>
      <c r="K2431" s="154"/>
      <c r="L2431" s="144"/>
      <c r="M2431" s="144"/>
      <c r="N2431" s="144"/>
      <c r="O2431" s="144"/>
      <c r="P2431" s="144"/>
      <c r="Q2431" s="144"/>
      <c r="R2431" s="144"/>
      <c r="S2431" s="42" t="s">
        <v>8974</v>
      </c>
      <c r="T2431" s="26" t="s">
        <v>8975</v>
      </c>
      <c r="U2431" s="144"/>
      <c r="V2431" s="65"/>
      <c r="W2431" s="65"/>
      <c r="X2431" s="65"/>
      <c r="Y2431" s="65"/>
      <c r="Z2431" s="144"/>
      <c r="AA2431" s="49" t="s">
        <v>8976</v>
      </c>
      <c r="AB2431" s="144"/>
      <c r="AC2431" s="59" t="str">
        <f t="shared" si="240"/>
        <v>CED</v>
      </c>
      <c r="AD2431" s="79" t="str">
        <f t="shared" si="241"/>
        <v>CED-111</v>
      </c>
      <c r="AE2431" s="79" t="str">
        <f t="shared" si="242"/>
        <v>CED-111-1</v>
      </c>
      <c r="AF2431" s="27" t="s">
        <v>8976</v>
      </c>
      <c r="AG2431" s="21" t="str">
        <f t="shared" si="243"/>
        <v>111</v>
      </c>
      <c r="AH2431" s="144"/>
      <c r="AI2431" s="59" t="str">
        <f t="shared" si="244"/>
        <v>-</v>
      </c>
      <c r="AJ2431" s="21" t="str">
        <f t="shared" si="245"/>
        <v>-</v>
      </c>
      <c r="AK2431" s="144"/>
      <c r="AL2431" s="154"/>
      <c r="AM2431" s="154"/>
      <c r="AN2431" s="154"/>
      <c r="AO2431" s="154"/>
      <c r="AP2431" s="144"/>
    </row>
    <row r="2432" spans="9:42">
      <c r="I2432" s="144"/>
      <c r="J2432" s="154"/>
      <c r="K2432" s="154"/>
      <c r="L2432" s="144"/>
      <c r="M2432" s="144"/>
      <c r="N2432" s="144"/>
      <c r="O2432" s="144"/>
      <c r="P2432" s="144"/>
      <c r="Q2432" s="144"/>
      <c r="R2432" s="144"/>
      <c r="S2432" s="42" t="s">
        <v>8977</v>
      </c>
      <c r="T2432" s="26" t="s">
        <v>8978</v>
      </c>
      <c r="U2432" s="144"/>
      <c r="V2432" s="65"/>
      <c r="W2432" s="65"/>
      <c r="X2432" s="65"/>
      <c r="Y2432" s="65"/>
      <c r="Z2432" s="144"/>
      <c r="AA2432" s="49" t="s">
        <v>8979</v>
      </c>
      <c r="AB2432" s="144"/>
      <c r="AC2432" s="59" t="str">
        <f t="shared" si="240"/>
        <v>PROVOST-Academic_Aff</v>
      </c>
      <c r="AD2432" s="79" t="str">
        <f t="shared" si="241"/>
        <v>PROVOST-Academic_Aff-111</v>
      </c>
      <c r="AE2432" s="79" t="str">
        <f t="shared" si="242"/>
        <v>PROVOST-Academic_Aff-111-1</v>
      </c>
      <c r="AF2432" s="27" t="s">
        <v>8979</v>
      </c>
      <c r="AG2432" s="21" t="str">
        <f t="shared" si="243"/>
        <v>111</v>
      </c>
      <c r="AH2432" s="144"/>
      <c r="AI2432" s="59" t="str">
        <f t="shared" si="244"/>
        <v>-</v>
      </c>
      <c r="AJ2432" s="21" t="str">
        <f t="shared" si="245"/>
        <v>-</v>
      </c>
      <c r="AK2432" s="144"/>
      <c r="AL2432" s="154"/>
      <c r="AM2432" s="154"/>
      <c r="AN2432" s="154"/>
      <c r="AO2432" s="154"/>
      <c r="AP2432" s="144"/>
    </row>
    <row r="2433" spans="9:42">
      <c r="I2433" s="144"/>
      <c r="J2433" s="154"/>
      <c r="K2433" s="154"/>
      <c r="L2433" s="144"/>
      <c r="M2433" s="144"/>
      <c r="N2433" s="144"/>
      <c r="O2433" s="144"/>
      <c r="P2433" s="144"/>
      <c r="Q2433" s="144"/>
      <c r="R2433" s="144"/>
      <c r="S2433" s="42" t="s">
        <v>8980</v>
      </c>
      <c r="T2433" s="26" t="s">
        <v>8981</v>
      </c>
      <c r="U2433" s="144"/>
      <c r="V2433" s="65"/>
      <c r="W2433" s="65"/>
      <c r="X2433" s="65"/>
      <c r="Y2433" s="65"/>
      <c r="Z2433" s="144"/>
      <c r="AA2433" s="49" t="s">
        <v>8982</v>
      </c>
      <c r="AB2433" s="144"/>
      <c r="AC2433" s="59" t="str">
        <f t="shared" si="240"/>
        <v>PROVOST-Academic_Aff</v>
      </c>
      <c r="AD2433" s="79" t="str">
        <f t="shared" si="241"/>
        <v>PROVOST-Academic_Aff-111</v>
      </c>
      <c r="AE2433" s="79" t="str">
        <f t="shared" si="242"/>
        <v>PROVOST-Academic_Aff-111-2</v>
      </c>
      <c r="AF2433" s="27" t="s">
        <v>8982</v>
      </c>
      <c r="AG2433" s="21" t="str">
        <f t="shared" si="243"/>
        <v>111</v>
      </c>
      <c r="AH2433" s="144"/>
      <c r="AI2433" s="59" t="str">
        <f t="shared" si="244"/>
        <v>-</v>
      </c>
      <c r="AJ2433" s="21" t="str">
        <f t="shared" si="245"/>
        <v>-</v>
      </c>
      <c r="AK2433" s="144"/>
      <c r="AL2433" s="154"/>
      <c r="AM2433" s="154"/>
      <c r="AN2433" s="154"/>
      <c r="AO2433" s="154"/>
      <c r="AP2433" s="144"/>
    </row>
    <row r="2434" spans="9:42">
      <c r="I2434" s="144"/>
      <c r="J2434" s="154"/>
      <c r="K2434" s="154"/>
      <c r="L2434" s="144"/>
      <c r="M2434" s="144"/>
      <c r="N2434" s="144"/>
      <c r="O2434" s="144"/>
      <c r="P2434" s="144"/>
      <c r="Q2434" s="144"/>
      <c r="R2434" s="144"/>
      <c r="S2434" s="42" t="s">
        <v>8983</v>
      </c>
      <c r="T2434" s="26" t="s">
        <v>8984</v>
      </c>
      <c r="U2434" s="144"/>
      <c r="V2434" s="65"/>
      <c r="W2434" s="65"/>
      <c r="X2434" s="65"/>
      <c r="Y2434" s="65"/>
      <c r="Z2434" s="144"/>
      <c r="AA2434" s="49" t="s">
        <v>8985</v>
      </c>
      <c r="AB2434" s="144"/>
      <c r="AC2434" s="59" t="str">
        <f t="shared" si="240"/>
        <v>PROVOST-Academic_Aff</v>
      </c>
      <c r="AD2434" s="79" t="str">
        <f t="shared" si="241"/>
        <v>PROVOST-Academic_Aff-111</v>
      </c>
      <c r="AE2434" s="79" t="str">
        <f t="shared" si="242"/>
        <v>PROVOST-Academic_Aff-111-3</v>
      </c>
      <c r="AF2434" s="27" t="s">
        <v>8985</v>
      </c>
      <c r="AG2434" s="21" t="str">
        <f t="shared" si="243"/>
        <v>111</v>
      </c>
      <c r="AH2434" s="144"/>
      <c r="AI2434" s="59" t="str">
        <f t="shared" si="244"/>
        <v>-</v>
      </c>
      <c r="AJ2434" s="21" t="str">
        <f t="shared" si="245"/>
        <v>-</v>
      </c>
      <c r="AK2434" s="144"/>
      <c r="AL2434" s="154"/>
      <c r="AM2434" s="154"/>
      <c r="AN2434" s="154"/>
      <c r="AO2434" s="154"/>
      <c r="AP2434" s="144"/>
    </row>
    <row r="2435" spans="9:42">
      <c r="I2435" s="144"/>
      <c r="J2435" s="154"/>
      <c r="K2435" s="154"/>
      <c r="L2435" s="144"/>
      <c r="M2435" s="144"/>
      <c r="N2435" s="144"/>
      <c r="O2435" s="144"/>
      <c r="P2435" s="144"/>
      <c r="Q2435" s="144"/>
      <c r="R2435" s="144"/>
      <c r="S2435" s="42" t="s">
        <v>8986</v>
      </c>
      <c r="T2435" s="26" t="s">
        <v>8987</v>
      </c>
      <c r="U2435" s="144"/>
      <c r="V2435" s="65"/>
      <c r="W2435" s="65"/>
      <c r="X2435" s="65"/>
      <c r="Y2435" s="65"/>
      <c r="Z2435" s="144"/>
      <c r="AA2435" s="49" t="s">
        <v>8988</v>
      </c>
      <c r="AB2435" s="144"/>
      <c r="AC2435" s="59" t="str">
        <f t="shared" si="240"/>
        <v>ATL</v>
      </c>
      <c r="AD2435" s="79" t="str">
        <f t="shared" si="241"/>
        <v>ATL-111</v>
      </c>
      <c r="AE2435" s="79" t="str">
        <f t="shared" si="242"/>
        <v>ATL-111-1</v>
      </c>
      <c r="AF2435" s="27" t="s">
        <v>8988</v>
      </c>
      <c r="AG2435" s="21" t="str">
        <f t="shared" si="243"/>
        <v>111</v>
      </c>
      <c r="AH2435" s="144"/>
      <c r="AI2435" s="59" t="str">
        <f t="shared" si="244"/>
        <v>-</v>
      </c>
      <c r="AJ2435" s="21" t="str">
        <f t="shared" si="245"/>
        <v>-</v>
      </c>
      <c r="AK2435" s="144"/>
      <c r="AL2435" s="154"/>
      <c r="AM2435" s="154"/>
      <c r="AN2435" s="154"/>
      <c r="AO2435" s="154"/>
      <c r="AP2435" s="144"/>
    </row>
    <row r="2436" spans="9:42">
      <c r="I2436" s="144"/>
      <c r="J2436" s="154"/>
      <c r="K2436" s="154"/>
      <c r="L2436" s="144"/>
      <c r="M2436" s="144"/>
      <c r="N2436" s="144"/>
      <c r="O2436" s="144"/>
      <c r="P2436" s="144"/>
      <c r="Q2436" s="144"/>
      <c r="R2436" s="144"/>
      <c r="S2436" s="42" t="s">
        <v>8989</v>
      </c>
      <c r="T2436" s="26" t="s">
        <v>8990</v>
      </c>
      <c r="U2436" s="144"/>
      <c r="V2436" s="65"/>
      <c r="W2436" s="65"/>
      <c r="X2436" s="65"/>
      <c r="Y2436" s="65"/>
      <c r="Z2436" s="144"/>
      <c r="AA2436" s="49" t="s">
        <v>8991</v>
      </c>
      <c r="AB2436" s="144"/>
      <c r="AC2436" s="59" t="str">
        <f t="shared" si="240"/>
        <v>ONLINE</v>
      </c>
      <c r="AD2436" s="79" t="str">
        <f t="shared" si="241"/>
        <v>ONLINE-111</v>
      </c>
      <c r="AE2436" s="79" t="str">
        <f t="shared" si="242"/>
        <v>ONLINE-111-1</v>
      </c>
      <c r="AF2436" s="27" t="s">
        <v>8991</v>
      </c>
      <c r="AG2436" s="21" t="str">
        <f t="shared" si="243"/>
        <v>111</v>
      </c>
      <c r="AH2436" s="144"/>
      <c r="AI2436" s="59" t="str">
        <f t="shared" si="244"/>
        <v>-</v>
      </c>
      <c r="AJ2436" s="21" t="str">
        <f t="shared" si="245"/>
        <v>-</v>
      </c>
      <c r="AK2436" s="144"/>
      <c r="AL2436" s="154"/>
      <c r="AM2436" s="154"/>
      <c r="AN2436" s="154"/>
      <c r="AO2436" s="154"/>
      <c r="AP2436" s="144"/>
    </row>
    <row r="2437" spans="9:42">
      <c r="I2437" s="144"/>
      <c r="J2437" s="154"/>
      <c r="K2437" s="154"/>
      <c r="L2437" s="144"/>
      <c r="M2437" s="144"/>
      <c r="N2437" s="144"/>
      <c r="O2437" s="144"/>
      <c r="P2437" s="144"/>
      <c r="Q2437" s="144"/>
      <c r="R2437" s="144"/>
      <c r="S2437" s="42" t="s">
        <v>8992</v>
      </c>
      <c r="T2437" s="26" t="s">
        <v>8993</v>
      </c>
      <c r="U2437" s="144"/>
      <c r="V2437" s="65"/>
      <c r="W2437" s="65"/>
      <c r="X2437" s="65"/>
      <c r="Y2437" s="65"/>
      <c r="Z2437" s="144"/>
      <c r="AA2437" s="49" t="s">
        <v>8994</v>
      </c>
      <c r="AB2437" s="144"/>
      <c r="AC2437" s="59" t="str">
        <f t="shared" si="240"/>
        <v>PROVOST-Initiatives</v>
      </c>
      <c r="AD2437" s="79" t="str">
        <f t="shared" si="241"/>
        <v>PROVOST-Initiatives-111</v>
      </c>
      <c r="AE2437" s="79" t="str">
        <f t="shared" si="242"/>
        <v>PROVOST-Initiatives-111-1</v>
      </c>
      <c r="AF2437" s="27" t="s">
        <v>8994</v>
      </c>
      <c r="AG2437" s="21" t="str">
        <f t="shared" si="243"/>
        <v>111</v>
      </c>
      <c r="AH2437" s="144"/>
      <c r="AI2437" s="59" t="str">
        <f t="shared" si="244"/>
        <v>-</v>
      </c>
      <c r="AJ2437" s="21" t="str">
        <f t="shared" si="245"/>
        <v>-</v>
      </c>
      <c r="AK2437" s="144"/>
      <c r="AL2437" s="154"/>
      <c r="AM2437" s="154"/>
      <c r="AN2437" s="154"/>
      <c r="AO2437" s="154"/>
      <c r="AP2437" s="144"/>
    </row>
    <row r="2438" spans="9:42">
      <c r="I2438" s="144"/>
      <c r="J2438" s="154"/>
      <c r="K2438" s="154"/>
      <c r="L2438" s="144"/>
      <c r="M2438" s="144"/>
      <c r="N2438" s="144"/>
      <c r="O2438" s="144"/>
      <c r="P2438" s="144"/>
      <c r="Q2438" s="144"/>
      <c r="R2438" s="144"/>
      <c r="S2438" s="42" t="s">
        <v>8995</v>
      </c>
      <c r="T2438" s="26" t="s">
        <v>8996</v>
      </c>
      <c r="U2438" s="144"/>
      <c r="V2438" s="65"/>
      <c r="W2438" s="65"/>
      <c r="X2438" s="65"/>
      <c r="Y2438" s="65"/>
      <c r="Z2438" s="144"/>
      <c r="AA2438" s="49" t="s">
        <v>8997</v>
      </c>
      <c r="AB2438" s="144"/>
      <c r="AC2438" s="59" t="str">
        <f t="shared" si="240"/>
        <v>PROVOST-Neuroscience</v>
      </c>
      <c r="AD2438" s="79" t="str">
        <f t="shared" si="241"/>
        <v>PROVOST-Neuroscience-111</v>
      </c>
      <c r="AE2438" s="79" t="str">
        <f t="shared" si="242"/>
        <v>PROVOST-Neuroscience-111-1</v>
      </c>
      <c r="AF2438" s="27" t="s">
        <v>8997</v>
      </c>
      <c r="AG2438" s="21" t="str">
        <f t="shared" si="243"/>
        <v>111</v>
      </c>
      <c r="AH2438" s="144"/>
      <c r="AI2438" s="59" t="str">
        <f t="shared" si="244"/>
        <v>-</v>
      </c>
      <c r="AJ2438" s="21" t="str">
        <f t="shared" si="245"/>
        <v>-</v>
      </c>
      <c r="AK2438" s="144"/>
      <c r="AL2438" s="154"/>
      <c r="AM2438" s="154"/>
      <c r="AN2438" s="154"/>
      <c r="AO2438" s="154"/>
      <c r="AP2438" s="144"/>
    </row>
    <row r="2439" spans="9:42">
      <c r="I2439" s="144"/>
      <c r="J2439" s="154"/>
      <c r="K2439" s="154"/>
      <c r="L2439" s="144"/>
      <c r="M2439" s="144"/>
      <c r="N2439" s="144"/>
      <c r="O2439" s="144"/>
      <c r="P2439" s="144"/>
      <c r="Q2439" s="144"/>
      <c r="R2439" s="144"/>
      <c r="S2439" s="42" t="s">
        <v>8998</v>
      </c>
      <c r="T2439" s="26" t="s">
        <v>8999</v>
      </c>
      <c r="U2439" s="144"/>
      <c r="V2439" s="65"/>
      <c r="W2439" s="65"/>
      <c r="X2439" s="65"/>
      <c r="Y2439" s="65"/>
      <c r="Z2439" s="144"/>
      <c r="AA2439" s="49" t="s">
        <v>9000</v>
      </c>
      <c r="AB2439" s="144"/>
      <c r="AC2439" s="59" t="str">
        <f t="shared" ref="AC2439:AC2502" si="246">CodesFormula_1</f>
        <v>PROVOST-Neuroscience</v>
      </c>
      <c r="AD2439" s="79" t="str">
        <f t="shared" ref="AD2439:AD2502" si="247">CodesFormula_2</f>
        <v>PROVOST-Neuroscience-111</v>
      </c>
      <c r="AE2439" s="79" t="str">
        <f t="shared" ref="AE2439:AE2502" si="248">CodesFormula_3</f>
        <v>PROVOST-Neuroscience-111-2</v>
      </c>
      <c r="AF2439" s="27" t="s">
        <v>9000</v>
      </c>
      <c r="AG2439" s="21" t="str">
        <f t="shared" ref="AG2439:AG2502" si="249">CodesFormula_4</f>
        <v>111</v>
      </c>
      <c r="AH2439" s="144"/>
      <c r="AI2439" s="59" t="str">
        <f t="shared" ref="AI2439:AI2502" si="250">CodesFormula_5</f>
        <v>-</v>
      </c>
      <c r="AJ2439" s="21" t="str">
        <f t="shared" ref="AJ2439:AJ2502" si="251">CodesFormula_6</f>
        <v>-</v>
      </c>
      <c r="AK2439" s="144"/>
      <c r="AL2439" s="154"/>
      <c r="AM2439" s="154"/>
      <c r="AN2439" s="154"/>
      <c r="AO2439" s="154"/>
      <c r="AP2439" s="144"/>
    </row>
    <row r="2440" spans="9:42">
      <c r="I2440" s="144"/>
      <c r="J2440" s="154"/>
      <c r="K2440" s="154"/>
      <c r="L2440" s="144"/>
      <c r="M2440" s="144"/>
      <c r="N2440" s="144"/>
      <c r="O2440" s="144"/>
      <c r="P2440" s="144"/>
      <c r="Q2440" s="144"/>
      <c r="R2440" s="144"/>
      <c r="S2440" s="42" t="s">
        <v>9001</v>
      </c>
      <c r="T2440" s="26" t="s">
        <v>9002</v>
      </c>
      <c r="U2440" s="144"/>
      <c r="V2440" s="65"/>
      <c r="W2440" s="65"/>
      <c r="X2440" s="65"/>
      <c r="Y2440" s="65"/>
      <c r="Z2440" s="144"/>
      <c r="AA2440" s="49" t="s">
        <v>9003</v>
      </c>
      <c r="AB2440" s="144"/>
      <c r="AC2440" s="59" t="str">
        <f t="shared" si="246"/>
        <v>PROVOST-Neuroscience</v>
      </c>
      <c r="AD2440" s="79" t="str">
        <f t="shared" si="247"/>
        <v>PROVOST-Neuroscience-111</v>
      </c>
      <c r="AE2440" s="79" t="str">
        <f t="shared" si="248"/>
        <v>PROVOST-Neuroscience-111-3</v>
      </c>
      <c r="AF2440" s="27" t="s">
        <v>9003</v>
      </c>
      <c r="AG2440" s="21" t="str">
        <f t="shared" si="249"/>
        <v>111</v>
      </c>
      <c r="AH2440" s="144"/>
      <c r="AI2440" s="59" t="str">
        <f t="shared" si="250"/>
        <v>-</v>
      </c>
      <c r="AJ2440" s="21" t="str">
        <f t="shared" si="251"/>
        <v>-</v>
      </c>
      <c r="AK2440" s="144"/>
      <c r="AL2440" s="154"/>
      <c r="AM2440" s="154"/>
      <c r="AN2440" s="154"/>
      <c r="AO2440" s="154"/>
      <c r="AP2440" s="144"/>
    </row>
    <row r="2441" spans="9:42">
      <c r="I2441" s="144"/>
      <c r="J2441" s="154"/>
      <c r="K2441" s="154"/>
      <c r="L2441" s="144"/>
      <c r="M2441" s="144"/>
      <c r="N2441" s="144"/>
      <c r="O2441" s="144"/>
      <c r="P2441" s="144"/>
      <c r="Q2441" s="144"/>
      <c r="R2441" s="144"/>
      <c r="S2441" s="42" t="s">
        <v>9004</v>
      </c>
      <c r="T2441" s="26" t="s">
        <v>9005</v>
      </c>
      <c r="U2441" s="144"/>
      <c r="V2441" s="65"/>
      <c r="W2441" s="65"/>
      <c r="X2441" s="65"/>
      <c r="Y2441" s="65"/>
      <c r="Z2441" s="144"/>
      <c r="AA2441" s="49" t="s">
        <v>9006</v>
      </c>
      <c r="AB2441" s="144"/>
      <c r="AC2441" s="59" t="str">
        <f t="shared" si="246"/>
        <v>PROVOST-Neuroscience</v>
      </c>
      <c r="AD2441" s="79" t="str">
        <f t="shared" si="247"/>
        <v>PROVOST-Neuroscience-111</v>
      </c>
      <c r="AE2441" s="79" t="str">
        <f t="shared" si="248"/>
        <v>PROVOST-Neuroscience-111-4</v>
      </c>
      <c r="AF2441" s="27" t="s">
        <v>9006</v>
      </c>
      <c r="AG2441" s="21" t="str">
        <f t="shared" si="249"/>
        <v>111</v>
      </c>
      <c r="AH2441" s="144"/>
      <c r="AI2441" s="59" t="str">
        <f t="shared" si="250"/>
        <v>-</v>
      </c>
      <c r="AJ2441" s="21" t="str">
        <f t="shared" si="251"/>
        <v>-</v>
      </c>
      <c r="AK2441" s="144"/>
      <c r="AL2441" s="154"/>
      <c r="AM2441" s="154"/>
      <c r="AN2441" s="154"/>
      <c r="AO2441" s="154"/>
      <c r="AP2441" s="144"/>
    </row>
    <row r="2442" spans="9:42">
      <c r="I2442" s="144"/>
      <c r="J2442" s="154"/>
      <c r="K2442" s="154"/>
      <c r="L2442" s="144"/>
      <c r="M2442" s="144"/>
      <c r="N2442" s="144"/>
      <c r="O2442" s="144"/>
      <c r="P2442" s="144"/>
      <c r="Q2442" s="144"/>
      <c r="R2442" s="144"/>
      <c r="S2442" s="42" t="s">
        <v>9007</v>
      </c>
      <c r="T2442" s="26" t="s">
        <v>9008</v>
      </c>
      <c r="U2442" s="144"/>
      <c r="V2442" s="65"/>
      <c r="W2442" s="65"/>
      <c r="X2442" s="65"/>
      <c r="Y2442" s="65"/>
      <c r="Z2442" s="144"/>
      <c r="AA2442" s="49" t="s">
        <v>9009</v>
      </c>
      <c r="AB2442" s="144"/>
      <c r="AC2442" s="59" t="str">
        <f t="shared" si="246"/>
        <v>PROVOST-Neuroscience</v>
      </c>
      <c r="AD2442" s="79" t="str">
        <f t="shared" si="247"/>
        <v>PROVOST-Neuroscience-111</v>
      </c>
      <c r="AE2442" s="79" t="str">
        <f t="shared" si="248"/>
        <v>PROVOST-Neuroscience-111-5</v>
      </c>
      <c r="AF2442" s="27" t="s">
        <v>9009</v>
      </c>
      <c r="AG2442" s="21" t="str">
        <f t="shared" si="249"/>
        <v>111</v>
      </c>
      <c r="AH2442" s="144"/>
      <c r="AI2442" s="59" t="str">
        <f t="shared" si="250"/>
        <v>-</v>
      </c>
      <c r="AJ2442" s="21" t="str">
        <f t="shared" si="251"/>
        <v>-</v>
      </c>
      <c r="AK2442" s="144"/>
      <c r="AL2442" s="154"/>
      <c r="AM2442" s="154"/>
      <c r="AN2442" s="154"/>
      <c r="AO2442" s="154"/>
      <c r="AP2442" s="144"/>
    </row>
    <row r="2443" spans="9:42">
      <c r="I2443" s="144"/>
      <c r="J2443" s="154"/>
      <c r="K2443" s="154"/>
      <c r="L2443" s="144"/>
      <c r="M2443" s="144"/>
      <c r="N2443" s="144"/>
      <c r="O2443" s="144"/>
      <c r="P2443" s="144"/>
      <c r="Q2443" s="144"/>
      <c r="R2443" s="144"/>
      <c r="S2443" s="42" t="s">
        <v>9010</v>
      </c>
      <c r="T2443" s="26" t="s">
        <v>9011</v>
      </c>
      <c r="U2443" s="144"/>
      <c r="V2443" s="65"/>
      <c r="W2443" s="65"/>
      <c r="X2443" s="65"/>
      <c r="Y2443" s="65"/>
      <c r="Z2443" s="144"/>
      <c r="AA2443" s="49" t="s">
        <v>9012</v>
      </c>
      <c r="AB2443" s="144"/>
      <c r="AC2443" s="59" t="str">
        <f t="shared" si="246"/>
        <v>PROVOST-Global_Strategies</v>
      </c>
      <c r="AD2443" s="79" t="str">
        <f t="shared" si="247"/>
        <v>PROVOST-Global_Strategies-111</v>
      </c>
      <c r="AE2443" s="79" t="str">
        <f t="shared" si="248"/>
        <v>PROVOST-Global_Strategies-111-1</v>
      </c>
      <c r="AF2443" s="27" t="s">
        <v>9012</v>
      </c>
      <c r="AG2443" s="21" t="str">
        <f t="shared" si="249"/>
        <v>111</v>
      </c>
      <c r="AH2443" s="144"/>
      <c r="AI2443" s="59" t="str">
        <f t="shared" si="250"/>
        <v>-</v>
      </c>
      <c r="AJ2443" s="21" t="str">
        <f t="shared" si="251"/>
        <v>-</v>
      </c>
      <c r="AK2443" s="144"/>
      <c r="AL2443" s="154"/>
      <c r="AM2443" s="154"/>
      <c r="AN2443" s="154"/>
      <c r="AO2443" s="154"/>
      <c r="AP2443" s="144"/>
    </row>
    <row r="2444" spans="9:42">
      <c r="I2444" s="144"/>
      <c r="J2444" s="154"/>
      <c r="K2444" s="154"/>
      <c r="L2444" s="144"/>
      <c r="M2444" s="144"/>
      <c r="N2444" s="144"/>
      <c r="O2444" s="144"/>
      <c r="P2444" s="144"/>
      <c r="Q2444" s="144"/>
      <c r="R2444" s="144"/>
      <c r="S2444" s="42" t="s">
        <v>9013</v>
      </c>
      <c r="T2444" s="26" t="s">
        <v>9014</v>
      </c>
      <c r="U2444" s="144"/>
      <c r="V2444" s="65"/>
      <c r="W2444" s="65"/>
      <c r="X2444" s="65"/>
      <c r="Y2444" s="65"/>
      <c r="Z2444" s="144"/>
      <c r="AA2444" s="49" t="s">
        <v>9015</v>
      </c>
      <c r="AB2444" s="144"/>
      <c r="AC2444" s="59" t="str">
        <f t="shared" si="246"/>
        <v>CELS</v>
      </c>
      <c r="AD2444" s="79" t="str">
        <f t="shared" si="247"/>
        <v>CELS-111</v>
      </c>
      <c r="AE2444" s="79" t="str">
        <f t="shared" si="248"/>
        <v>CELS-111-1</v>
      </c>
      <c r="AF2444" s="27" t="s">
        <v>9015</v>
      </c>
      <c r="AG2444" s="21" t="str">
        <f t="shared" si="249"/>
        <v>111</v>
      </c>
      <c r="AH2444" s="144"/>
      <c r="AI2444" s="59" t="str">
        <f t="shared" si="250"/>
        <v>-</v>
      </c>
      <c r="AJ2444" s="21" t="str">
        <f t="shared" si="251"/>
        <v>-</v>
      </c>
      <c r="AK2444" s="144"/>
      <c r="AL2444" s="154"/>
      <c r="AM2444" s="154"/>
      <c r="AN2444" s="154"/>
      <c r="AO2444" s="154"/>
      <c r="AP2444" s="144"/>
    </row>
    <row r="2445" spans="9:42">
      <c r="I2445" s="144"/>
      <c r="J2445" s="154"/>
      <c r="K2445" s="154"/>
      <c r="L2445" s="144"/>
      <c r="M2445" s="144"/>
      <c r="N2445" s="144"/>
      <c r="O2445" s="144"/>
      <c r="P2445" s="144"/>
      <c r="Q2445" s="144"/>
      <c r="R2445" s="144"/>
      <c r="S2445" s="42" t="s">
        <v>9016</v>
      </c>
      <c r="T2445" s="26" t="s">
        <v>9017</v>
      </c>
      <c r="U2445" s="144"/>
      <c r="V2445" s="65"/>
      <c r="W2445" s="65"/>
      <c r="X2445" s="65"/>
      <c r="Y2445" s="65"/>
      <c r="Z2445" s="144"/>
      <c r="AA2445" s="49" t="s">
        <v>9018</v>
      </c>
      <c r="AB2445" s="144"/>
      <c r="AC2445" s="59" t="str">
        <f t="shared" si="246"/>
        <v>CELS</v>
      </c>
      <c r="AD2445" s="79" t="str">
        <f t="shared" si="247"/>
        <v>CELS-111</v>
      </c>
      <c r="AE2445" s="79" t="str">
        <f t="shared" si="248"/>
        <v>CELS-111-2</v>
      </c>
      <c r="AF2445" s="27" t="s">
        <v>9018</v>
      </c>
      <c r="AG2445" s="21" t="str">
        <f t="shared" si="249"/>
        <v>111</v>
      </c>
      <c r="AH2445" s="144"/>
      <c r="AI2445" s="59" t="str">
        <f t="shared" si="250"/>
        <v>-</v>
      </c>
      <c r="AJ2445" s="21" t="str">
        <f t="shared" si="251"/>
        <v>-</v>
      </c>
      <c r="AK2445" s="144"/>
      <c r="AL2445" s="154"/>
      <c r="AM2445" s="154"/>
      <c r="AN2445" s="154"/>
      <c r="AO2445" s="154"/>
      <c r="AP2445" s="144"/>
    </row>
    <row r="2446" spans="9:42">
      <c r="I2446" s="144"/>
      <c r="J2446" s="154"/>
      <c r="K2446" s="154"/>
      <c r="L2446" s="144"/>
      <c r="M2446" s="144"/>
      <c r="N2446" s="144"/>
      <c r="O2446" s="144"/>
      <c r="P2446" s="144"/>
      <c r="Q2446" s="144"/>
      <c r="R2446" s="144"/>
      <c r="S2446" s="42" t="s">
        <v>9019</v>
      </c>
      <c r="T2446" s="26" t="s">
        <v>9020</v>
      </c>
      <c r="U2446" s="144"/>
      <c r="V2446" s="65"/>
      <c r="W2446" s="65"/>
      <c r="X2446" s="65"/>
      <c r="Y2446" s="65"/>
      <c r="Z2446" s="144"/>
      <c r="AA2446" s="49" t="s">
        <v>9021</v>
      </c>
      <c r="AB2446" s="144"/>
      <c r="AC2446" s="59" t="str">
        <f t="shared" si="246"/>
        <v>CELS</v>
      </c>
      <c r="AD2446" s="79" t="str">
        <f t="shared" si="247"/>
        <v>CELS-111</v>
      </c>
      <c r="AE2446" s="79" t="str">
        <f t="shared" si="248"/>
        <v>CELS-111-3</v>
      </c>
      <c r="AF2446" s="27" t="s">
        <v>9021</v>
      </c>
      <c r="AG2446" s="21" t="str">
        <f t="shared" si="249"/>
        <v>111</v>
      </c>
      <c r="AH2446" s="144"/>
      <c r="AI2446" s="59" t="str">
        <f t="shared" si="250"/>
        <v>-</v>
      </c>
      <c r="AJ2446" s="21" t="str">
        <f t="shared" si="251"/>
        <v>-</v>
      </c>
      <c r="AK2446" s="144"/>
      <c r="AL2446" s="154"/>
      <c r="AM2446" s="154"/>
      <c r="AN2446" s="154"/>
      <c r="AO2446" s="154"/>
      <c r="AP2446" s="144"/>
    </row>
    <row r="2447" spans="9:42">
      <c r="I2447" s="144"/>
      <c r="J2447" s="154"/>
      <c r="K2447" s="154"/>
      <c r="L2447" s="144"/>
      <c r="M2447" s="144"/>
      <c r="N2447" s="144"/>
      <c r="O2447" s="144"/>
      <c r="P2447" s="144"/>
      <c r="Q2447" s="144"/>
      <c r="R2447" s="144"/>
      <c r="S2447" s="42" t="s">
        <v>9022</v>
      </c>
      <c r="T2447" s="26" t="s">
        <v>9023</v>
      </c>
      <c r="U2447" s="144"/>
      <c r="V2447" s="65"/>
      <c r="W2447" s="65"/>
      <c r="X2447" s="65"/>
      <c r="Y2447" s="65"/>
      <c r="Z2447" s="144"/>
      <c r="AA2447" s="49" t="s">
        <v>9024</v>
      </c>
      <c r="AB2447" s="144"/>
      <c r="AC2447" s="59" t="str">
        <f t="shared" si="246"/>
        <v>CELS</v>
      </c>
      <c r="AD2447" s="79" t="str">
        <f t="shared" si="247"/>
        <v>CELS-111</v>
      </c>
      <c r="AE2447" s="79" t="str">
        <f t="shared" si="248"/>
        <v>CELS-111-4</v>
      </c>
      <c r="AF2447" s="27" t="s">
        <v>9024</v>
      </c>
      <c r="AG2447" s="21" t="str">
        <f t="shared" si="249"/>
        <v>111</v>
      </c>
      <c r="AH2447" s="144"/>
      <c r="AI2447" s="59" t="str">
        <f t="shared" si="250"/>
        <v>-</v>
      </c>
      <c r="AJ2447" s="21" t="str">
        <f t="shared" si="251"/>
        <v>-</v>
      </c>
      <c r="AK2447" s="144"/>
      <c r="AL2447" s="154"/>
      <c r="AM2447" s="154"/>
      <c r="AN2447" s="154"/>
      <c r="AO2447" s="154"/>
      <c r="AP2447" s="144"/>
    </row>
    <row r="2448" spans="9:42">
      <c r="I2448" s="144"/>
      <c r="J2448" s="154"/>
      <c r="K2448" s="154"/>
      <c r="L2448" s="144"/>
      <c r="M2448" s="144"/>
      <c r="N2448" s="144"/>
      <c r="O2448" s="144"/>
      <c r="P2448" s="144"/>
      <c r="Q2448" s="144"/>
      <c r="R2448" s="144"/>
      <c r="S2448" s="42" t="s">
        <v>9025</v>
      </c>
      <c r="T2448" s="26" t="s">
        <v>9026</v>
      </c>
      <c r="U2448" s="144"/>
      <c r="V2448" s="65"/>
      <c r="W2448" s="65"/>
      <c r="X2448" s="65"/>
      <c r="Y2448" s="65"/>
      <c r="Z2448" s="144"/>
      <c r="AA2448" s="49" t="s">
        <v>9027</v>
      </c>
      <c r="AB2448" s="144"/>
      <c r="AC2448" s="59" t="str">
        <f t="shared" si="246"/>
        <v>CELS</v>
      </c>
      <c r="AD2448" s="79" t="str">
        <f t="shared" si="247"/>
        <v>CELS-111</v>
      </c>
      <c r="AE2448" s="79" t="str">
        <f t="shared" si="248"/>
        <v>CELS-111-5</v>
      </c>
      <c r="AF2448" s="27" t="s">
        <v>9027</v>
      </c>
      <c r="AG2448" s="21" t="str">
        <f t="shared" si="249"/>
        <v>111</v>
      </c>
      <c r="AH2448" s="144"/>
      <c r="AI2448" s="59" t="str">
        <f t="shared" si="250"/>
        <v>-</v>
      </c>
      <c r="AJ2448" s="21" t="str">
        <f t="shared" si="251"/>
        <v>-</v>
      </c>
      <c r="AK2448" s="144"/>
      <c r="AL2448" s="154"/>
      <c r="AM2448" s="154"/>
      <c r="AN2448" s="154"/>
      <c r="AO2448" s="154"/>
      <c r="AP2448" s="144"/>
    </row>
    <row r="2449" spans="9:42">
      <c r="I2449" s="144"/>
      <c r="J2449" s="154"/>
      <c r="K2449" s="154"/>
      <c r="L2449" s="144"/>
      <c r="M2449" s="144"/>
      <c r="N2449" s="144"/>
      <c r="O2449" s="144"/>
      <c r="P2449" s="144"/>
      <c r="Q2449" s="144"/>
      <c r="R2449" s="144"/>
      <c r="S2449" s="42" t="s">
        <v>9028</v>
      </c>
      <c r="T2449" s="26" t="s">
        <v>9029</v>
      </c>
      <c r="U2449" s="144"/>
      <c r="V2449" s="65"/>
      <c r="W2449" s="65"/>
      <c r="X2449" s="65"/>
      <c r="Y2449" s="65"/>
      <c r="Z2449" s="144"/>
      <c r="AA2449" s="49" t="s">
        <v>9030</v>
      </c>
      <c r="AB2449" s="144"/>
      <c r="AC2449" s="59" t="str">
        <f t="shared" si="246"/>
        <v>CELS</v>
      </c>
      <c r="AD2449" s="79" t="str">
        <f t="shared" si="247"/>
        <v>CELS-111</v>
      </c>
      <c r="AE2449" s="79" t="str">
        <f t="shared" si="248"/>
        <v>CELS-111-6</v>
      </c>
      <c r="AF2449" s="27" t="s">
        <v>9030</v>
      </c>
      <c r="AG2449" s="21" t="str">
        <f t="shared" si="249"/>
        <v>111</v>
      </c>
      <c r="AH2449" s="144"/>
      <c r="AI2449" s="59" t="str">
        <f t="shared" si="250"/>
        <v>-</v>
      </c>
      <c r="AJ2449" s="21" t="str">
        <f t="shared" si="251"/>
        <v>-</v>
      </c>
      <c r="AK2449" s="144"/>
      <c r="AL2449" s="154"/>
      <c r="AM2449" s="154"/>
      <c r="AN2449" s="154"/>
      <c r="AO2449" s="154"/>
      <c r="AP2449" s="144"/>
    </row>
    <row r="2450" spans="9:42">
      <c r="I2450" s="144"/>
      <c r="J2450" s="154"/>
      <c r="K2450" s="154"/>
      <c r="L2450" s="144"/>
      <c r="M2450" s="144"/>
      <c r="N2450" s="144"/>
      <c r="O2450" s="144"/>
      <c r="P2450" s="144"/>
      <c r="Q2450" s="144"/>
      <c r="R2450" s="144"/>
      <c r="S2450" s="42" t="s">
        <v>9031</v>
      </c>
      <c r="T2450" s="26" t="s">
        <v>9032</v>
      </c>
      <c r="U2450" s="144"/>
      <c r="V2450" s="65"/>
      <c r="W2450" s="65"/>
      <c r="X2450" s="65"/>
      <c r="Y2450" s="65"/>
      <c r="Z2450" s="144"/>
      <c r="AA2450" s="49" t="s">
        <v>9033</v>
      </c>
      <c r="AB2450" s="144"/>
      <c r="AC2450" s="59" t="str">
        <f t="shared" si="246"/>
        <v>CELS</v>
      </c>
      <c r="AD2450" s="79" t="str">
        <f t="shared" si="247"/>
        <v>CELS-111</v>
      </c>
      <c r="AE2450" s="79" t="str">
        <f t="shared" si="248"/>
        <v>CELS-111-7</v>
      </c>
      <c r="AF2450" s="27" t="s">
        <v>9033</v>
      </c>
      <c r="AG2450" s="21" t="str">
        <f t="shared" si="249"/>
        <v>111</v>
      </c>
      <c r="AH2450" s="144"/>
      <c r="AI2450" s="59" t="str">
        <f t="shared" si="250"/>
        <v>-</v>
      </c>
      <c r="AJ2450" s="21" t="str">
        <f t="shared" si="251"/>
        <v>-</v>
      </c>
      <c r="AK2450" s="144"/>
      <c r="AL2450" s="154"/>
      <c r="AM2450" s="154"/>
      <c r="AN2450" s="154"/>
      <c r="AO2450" s="154"/>
      <c r="AP2450" s="144"/>
    </row>
    <row r="2451" spans="9:42">
      <c r="I2451" s="144"/>
      <c r="J2451" s="154"/>
      <c r="K2451" s="154"/>
      <c r="L2451" s="144"/>
      <c r="M2451" s="144"/>
      <c r="N2451" s="144"/>
      <c r="O2451" s="144"/>
      <c r="P2451" s="144"/>
      <c r="Q2451" s="144"/>
      <c r="R2451" s="144"/>
      <c r="S2451" s="42" t="s">
        <v>9034</v>
      </c>
      <c r="T2451" s="26" t="s">
        <v>9035</v>
      </c>
      <c r="U2451" s="144"/>
      <c r="V2451" s="65"/>
      <c r="W2451" s="65"/>
      <c r="X2451" s="65"/>
      <c r="Y2451" s="65"/>
      <c r="Z2451" s="144"/>
      <c r="AA2451" s="49" t="s">
        <v>9036</v>
      </c>
      <c r="AB2451" s="144"/>
      <c r="AC2451" s="59" t="str">
        <f t="shared" si="246"/>
        <v>CELS</v>
      </c>
      <c r="AD2451" s="79" t="str">
        <f t="shared" si="247"/>
        <v>CELS-111</v>
      </c>
      <c r="AE2451" s="79" t="str">
        <f t="shared" si="248"/>
        <v>CELS-111-8</v>
      </c>
      <c r="AF2451" s="27" t="s">
        <v>9036</v>
      </c>
      <c r="AG2451" s="21" t="str">
        <f t="shared" si="249"/>
        <v>111</v>
      </c>
      <c r="AH2451" s="144"/>
      <c r="AI2451" s="59" t="str">
        <f t="shared" si="250"/>
        <v>-</v>
      </c>
      <c r="AJ2451" s="21" t="str">
        <f t="shared" si="251"/>
        <v>-</v>
      </c>
      <c r="AK2451" s="144"/>
      <c r="AL2451" s="154"/>
      <c r="AM2451" s="154"/>
      <c r="AN2451" s="154"/>
      <c r="AO2451" s="154"/>
      <c r="AP2451" s="144"/>
    </row>
    <row r="2452" spans="9:42">
      <c r="I2452" s="144"/>
      <c r="J2452" s="154"/>
      <c r="K2452" s="154"/>
      <c r="L2452" s="144"/>
      <c r="M2452" s="144"/>
      <c r="N2452" s="144"/>
      <c r="O2452" s="144"/>
      <c r="P2452" s="144"/>
      <c r="Q2452" s="144"/>
      <c r="R2452" s="144"/>
      <c r="S2452" s="42" t="s">
        <v>9037</v>
      </c>
      <c r="T2452" s="26" t="s">
        <v>9038</v>
      </c>
      <c r="U2452" s="144"/>
      <c r="V2452" s="65"/>
      <c r="W2452" s="65"/>
      <c r="X2452" s="65"/>
      <c r="Y2452" s="65"/>
      <c r="Z2452" s="144"/>
      <c r="AA2452" s="49" t="s">
        <v>9039</v>
      </c>
      <c r="AB2452" s="144"/>
      <c r="AC2452" s="59" t="str">
        <f t="shared" si="246"/>
        <v>CELS</v>
      </c>
      <c r="AD2452" s="79" t="str">
        <f t="shared" si="247"/>
        <v>CELS-111</v>
      </c>
      <c r="AE2452" s="79" t="str">
        <f t="shared" si="248"/>
        <v>CELS-111-9</v>
      </c>
      <c r="AF2452" s="27" t="s">
        <v>9039</v>
      </c>
      <c r="AG2452" s="21" t="str">
        <f t="shared" si="249"/>
        <v>111</v>
      </c>
      <c r="AH2452" s="144"/>
      <c r="AI2452" s="59" t="str">
        <f t="shared" si="250"/>
        <v>-</v>
      </c>
      <c r="AJ2452" s="21" t="str">
        <f t="shared" si="251"/>
        <v>-</v>
      </c>
      <c r="AK2452" s="144"/>
      <c r="AL2452" s="154"/>
      <c r="AM2452" s="154"/>
      <c r="AN2452" s="154"/>
      <c r="AO2452" s="154"/>
      <c r="AP2452" s="144"/>
    </row>
    <row r="2453" spans="9:42">
      <c r="I2453" s="144"/>
      <c r="J2453" s="154"/>
      <c r="K2453" s="154"/>
      <c r="L2453" s="144"/>
      <c r="M2453" s="144"/>
      <c r="N2453" s="144"/>
      <c r="O2453" s="144"/>
      <c r="P2453" s="144"/>
      <c r="Q2453" s="144"/>
      <c r="R2453" s="144"/>
      <c r="S2453" s="42" t="s">
        <v>9040</v>
      </c>
      <c r="T2453" s="26" t="s">
        <v>9041</v>
      </c>
      <c r="U2453" s="144"/>
      <c r="V2453" s="65"/>
      <c r="W2453" s="65"/>
      <c r="X2453" s="65"/>
      <c r="Y2453" s="65"/>
      <c r="Z2453" s="144"/>
      <c r="AA2453" s="49" t="s">
        <v>9042</v>
      </c>
      <c r="AB2453" s="144"/>
      <c r="AC2453" s="59" t="str">
        <f t="shared" si="246"/>
        <v>CELS</v>
      </c>
      <c r="AD2453" s="79" t="str">
        <f t="shared" si="247"/>
        <v>CELS-111</v>
      </c>
      <c r="AE2453" s="79" t="str">
        <f t="shared" si="248"/>
        <v>CELS-111-10</v>
      </c>
      <c r="AF2453" s="27" t="s">
        <v>9042</v>
      </c>
      <c r="AG2453" s="21" t="str">
        <f t="shared" si="249"/>
        <v>111</v>
      </c>
      <c r="AH2453" s="144"/>
      <c r="AI2453" s="59" t="str">
        <f t="shared" si="250"/>
        <v>-</v>
      </c>
      <c r="AJ2453" s="21" t="str">
        <f t="shared" si="251"/>
        <v>-</v>
      </c>
      <c r="AK2453" s="144"/>
      <c r="AL2453" s="154"/>
      <c r="AM2453" s="154"/>
      <c r="AN2453" s="154"/>
      <c r="AO2453" s="154"/>
      <c r="AP2453" s="144"/>
    </row>
    <row r="2454" spans="9:42">
      <c r="I2454" s="144"/>
      <c r="J2454" s="154"/>
      <c r="K2454" s="154"/>
      <c r="L2454" s="144"/>
      <c r="M2454" s="144"/>
      <c r="N2454" s="144"/>
      <c r="O2454" s="144"/>
      <c r="P2454" s="144"/>
      <c r="Q2454" s="144"/>
      <c r="R2454" s="144"/>
      <c r="S2454" s="42" t="s">
        <v>9043</v>
      </c>
      <c r="T2454" s="26" t="s">
        <v>9044</v>
      </c>
      <c r="U2454" s="144"/>
      <c r="V2454" s="65"/>
      <c r="W2454" s="65"/>
      <c r="X2454" s="65"/>
      <c r="Y2454" s="65"/>
      <c r="Z2454" s="144"/>
      <c r="AA2454" s="49" t="s">
        <v>9045</v>
      </c>
      <c r="AB2454" s="144"/>
      <c r="AC2454" s="59" t="str">
        <f t="shared" si="246"/>
        <v>CELS</v>
      </c>
      <c r="AD2454" s="79" t="str">
        <f t="shared" si="247"/>
        <v>CELS-111</v>
      </c>
      <c r="AE2454" s="79" t="str">
        <f t="shared" si="248"/>
        <v>CELS-111-11</v>
      </c>
      <c r="AF2454" s="27" t="s">
        <v>9045</v>
      </c>
      <c r="AG2454" s="21" t="str">
        <f t="shared" si="249"/>
        <v>111</v>
      </c>
      <c r="AH2454" s="144"/>
      <c r="AI2454" s="59" t="str">
        <f t="shared" si="250"/>
        <v>-</v>
      </c>
      <c r="AJ2454" s="21" t="str">
        <f t="shared" si="251"/>
        <v>-</v>
      </c>
      <c r="AK2454" s="144"/>
      <c r="AL2454" s="154"/>
      <c r="AM2454" s="154"/>
      <c r="AN2454" s="154"/>
      <c r="AO2454" s="154"/>
      <c r="AP2454" s="144"/>
    </row>
    <row r="2455" spans="9:42">
      <c r="I2455" s="144"/>
      <c r="J2455" s="154"/>
      <c r="K2455" s="154"/>
      <c r="L2455" s="144"/>
      <c r="M2455" s="144"/>
      <c r="N2455" s="144"/>
      <c r="O2455" s="144"/>
      <c r="P2455" s="144"/>
      <c r="Q2455" s="144"/>
      <c r="R2455" s="144"/>
      <c r="S2455" s="42" t="s">
        <v>9046</v>
      </c>
      <c r="T2455" s="26" t="s">
        <v>9047</v>
      </c>
      <c r="U2455" s="144"/>
      <c r="V2455" s="65"/>
      <c r="W2455" s="65"/>
      <c r="X2455" s="65"/>
      <c r="Y2455" s="65"/>
      <c r="Z2455" s="144"/>
      <c r="AA2455" s="49" t="s">
        <v>9048</v>
      </c>
      <c r="AB2455" s="144"/>
      <c r="AC2455" s="59" t="str">
        <f t="shared" si="246"/>
        <v>CELS</v>
      </c>
      <c r="AD2455" s="79" t="str">
        <f t="shared" si="247"/>
        <v>CELS-111</v>
      </c>
      <c r="AE2455" s="79" t="str">
        <f t="shared" si="248"/>
        <v>CELS-111-12</v>
      </c>
      <c r="AF2455" s="27" t="s">
        <v>9048</v>
      </c>
      <c r="AG2455" s="21" t="str">
        <f t="shared" si="249"/>
        <v>111</v>
      </c>
      <c r="AH2455" s="144"/>
      <c r="AI2455" s="59" t="str">
        <f t="shared" si="250"/>
        <v>-</v>
      </c>
      <c r="AJ2455" s="21" t="str">
        <f t="shared" si="251"/>
        <v>-</v>
      </c>
      <c r="AK2455" s="144"/>
      <c r="AL2455" s="154"/>
      <c r="AM2455" s="154"/>
      <c r="AN2455" s="154"/>
      <c r="AO2455" s="154"/>
      <c r="AP2455" s="144"/>
    </row>
    <row r="2456" spans="9:42">
      <c r="I2456" s="144"/>
      <c r="J2456" s="154"/>
      <c r="K2456" s="154"/>
      <c r="L2456" s="144"/>
      <c r="M2456" s="144"/>
      <c r="N2456" s="144"/>
      <c r="O2456" s="144"/>
      <c r="P2456" s="144"/>
      <c r="Q2456" s="144"/>
      <c r="R2456" s="144"/>
      <c r="S2456" s="42" t="s">
        <v>9049</v>
      </c>
      <c r="T2456" s="26" t="s">
        <v>9050</v>
      </c>
      <c r="U2456" s="144"/>
      <c r="V2456" s="65"/>
      <c r="W2456" s="65"/>
      <c r="X2456" s="65"/>
      <c r="Y2456" s="65"/>
      <c r="Z2456" s="144"/>
      <c r="AA2456" s="49" t="s">
        <v>9051</v>
      </c>
      <c r="AB2456" s="144"/>
      <c r="AC2456" s="59" t="str">
        <f t="shared" si="246"/>
        <v>CELS</v>
      </c>
      <c r="AD2456" s="79" t="str">
        <f t="shared" si="247"/>
        <v>CELS-111</v>
      </c>
      <c r="AE2456" s="79" t="str">
        <f t="shared" si="248"/>
        <v>CELS-111-13</v>
      </c>
      <c r="AF2456" s="27" t="s">
        <v>9051</v>
      </c>
      <c r="AG2456" s="21" t="str">
        <f t="shared" si="249"/>
        <v>111</v>
      </c>
      <c r="AH2456" s="144"/>
      <c r="AI2456" s="59" t="str">
        <f t="shared" si="250"/>
        <v>-</v>
      </c>
      <c r="AJ2456" s="21" t="str">
        <f t="shared" si="251"/>
        <v>-</v>
      </c>
      <c r="AK2456" s="144"/>
      <c r="AL2456" s="154"/>
      <c r="AM2456" s="154"/>
      <c r="AN2456" s="154"/>
      <c r="AO2456" s="154"/>
      <c r="AP2456" s="144"/>
    </row>
    <row r="2457" spans="9:42">
      <c r="I2457" s="144"/>
      <c r="J2457" s="154"/>
      <c r="K2457" s="154"/>
      <c r="L2457" s="144"/>
      <c r="M2457" s="144"/>
      <c r="N2457" s="144"/>
      <c r="O2457" s="144"/>
      <c r="P2457" s="144"/>
      <c r="Q2457" s="144"/>
      <c r="R2457" s="144"/>
      <c r="S2457" s="42" t="s">
        <v>9052</v>
      </c>
      <c r="T2457" s="26" t="s">
        <v>9053</v>
      </c>
      <c r="U2457" s="144"/>
      <c r="V2457" s="65"/>
      <c r="W2457" s="65"/>
      <c r="X2457" s="65"/>
      <c r="Y2457" s="65"/>
      <c r="Z2457" s="144"/>
      <c r="AA2457" s="49" t="s">
        <v>9054</v>
      </c>
      <c r="AB2457" s="144"/>
      <c r="AC2457" s="59" t="str">
        <f t="shared" si="246"/>
        <v>CELS</v>
      </c>
      <c r="AD2457" s="79" t="str">
        <f t="shared" si="247"/>
        <v>CELS-111</v>
      </c>
      <c r="AE2457" s="79" t="str">
        <f t="shared" si="248"/>
        <v>CELS-111-14</v>
      </c>
      <c r="AF2457" s="27" t="s">
        <v>9054</v>
      </c>
      <c r="AG2457" s="21" t="str">
        <f t="shared" si="249"/>
        <v>111</v>
      </c>
      <c r="AH2457" s="144"/>
      <c r="AI2457" s="59" t="str">
        <f t="shared" si="250"/>
        <v>-</v>
      </c>
      <c r="AJ2457" s="21" t="str">
        <f t="shared" si="251"/>
        <v>-</v>
      </c>
      <c r="AK2457" s="144"/>
      <c r="AL2457" s="154"/>
      <c r="AM2457" s="154"/>
      <c r="AN2457" s="154"/>
      <c r="AO2457" s="154"/>
      <c r="AP2457" s="144"/>
    </row>
    <row r="2458" spans="9:42">
      <c r="I2458" s="144"/>
      <c r="J2458" s="154"/>
      <c r="K2458" s="154"/>
      <c r="L2458" s="144"/>
      <c r="M2458" s="144"/>
      <c r="N2458" s="144"/>
      <c r="O2458" s="144"/>
      <c r="P2458" s="144"/>
      <c r="Q2458" s="144"/>
      <c r="R2458" s="144"/>
      <c r="S2458" s="42" t="s">
        <v>9055</v>
      </c>
      <c r="T2458" s="26" t="s">
        <v>9056</v>
      </c>
      <c r="U2458" s="144"/>
      <c r="V2458" s="65"/>
      <c r="W2458" s="65"/>
      <c r="X2458" s="65"/>
      <c r="Y2458" s="65"/>
      <c r="Z2458" s="144"/>
      <c r="AA2458" s="49" t="s">
        <v>9057</v>
      </c>
      <c r="AB2458" s="144"/>
      <c r="AC2458" s="59" t="str">
        <f t="shared" si="246"/>
        <v>CELS</v>
      </c>
      <c r="AD2458" s="79" t="str">
        <f t="shared" si="247"/>
        <v>CELS-111</v>
      </c>
      <c r="AE2458" s="79" t="str">
        <f t="shared" si="248"/>
        <v>CELS-111-15</v>
      </c>
      <c r="AF2458" s="27" t="s">
        <v>9057</v>
      </c>
      <c r="AG2458" s="21" t="str">
        <f t="shared" si="249"/>
        <v>111</v>
      </c>
      <c r="AH2458" s="144"/>
      <c r="AI2458" s="59" t="str">
        <f t="shared" si="250"/>
        <v>-</v>
      </c>
      <c r="AJ2458" s="21" t="str">
        <f t="shared" si="251"/>
        <v>-</v>
      </c>
      <c r="AK2458" s="144"/>
      <c r="AL2458" s="154"/>
      <c r="AM2458" s="154"/>
      <c r="AN2458" s="154"/>
      <c r="AO2458" s="154"/>
      <c r="AP2458" s="144"/>
    </row>
    <row r="2459" spans="9:42">
      <c r="I2459" s="144"/>
      <c r="J2459" s="154"/>
      <c r="K2459" s="154"/>
      <c r="L2459" s="144"/>
      <c r="M2459" s="144"/>
      <c r="N2459" s="144"/>
      <c r="O2459" s="144"/>
      <c r="P2459" s="144"/>
      <c r="Q2459" s="144"/>
      <c r="R2459" s="144"/>
      <c r="S2459" s="42" t="s">
        <v>9058</v>
      </c>
      <c r="T2459" s="26" t="s">
        <v>9059</v>
      </c>
      <c r="U2459" s="144"/>
      <c r="V2459" s="65"/>
      <c r="W2459" s="65"/>
      <c r="X2459" s="65"/>
      <c r="Y2459" s="65"/>
      <c r="Z2459" s="144"/>
      <c r="AA2459" s="49" t="s">
        <v>9060</v>
      </c>
      <c r="AB2459" s="144"/>
      <c r="AC2459" s="59" t="str">
        <f t="shared" si="246"/>
        <v>CELS</v>
      </c>
      <c r="AD2459" s="79" t="str">
        <f t="shared" si="247"/>
        <v>CELS-111</v>
      </c>
      <c r="AE2459" s="79" t="str">
        <f t="shared" si="248"/>
        <v>CELS-111-16</v>
      </c>
      <c r="AF2459" s="27" t="s">
        <v>9060</v>
      </c>
      <c r="AG2459" s="21" t="str">
        <f t="shared" si="249"/>
        <v>111</v>
      </c>
      <c r="AH2459" s="144"/>
      <c r="AI2459" s="59" t="str">
        <f t="shared" si="250"/>
        <v>-</v>
      </c>
      <c r="AJ2459" s="21" t="str">
        <f t="shared" si="251"/>
        <v>-</v>
      </c>
      <c r="AK2459" s="144"/>
      <c r="AL2459" s="154"/>
      <c r="AM2459" s="154"/>
      <c r="AN2459" s="154"/>
      <c r="AO2459" s="154"/>
      <c r="AP2459" s="144"/>
    </row>
    <row r="2460" spans="9:42">
      <c r="I2460" s="144"/>
      <c r="J2460" s="154"/>
      <c r="K2460" s="154"/>
      <c r="L2460" s="144"/>
      <c r="M2460" s="144"/>
      <c r="N2460" s="144"/>
      <c r="O2460" s="144"/>
      <c r="P2460" s="144"/>
      <c r="Q2460" s="144"/>
      <c r="R2460" s="144"/>
      <c r="S2460" s="42" t="s">
        <v>9061</v>
      </c>
      <c r="T2460" s="26" t="s">
        <v>9062</v>
      </c>
      <c r="U2460" s="144"/>
      <c r="V2460" s="65"/>
      <c r="W2460" s="65"/>
      <c r="X2460" s="65"/>
      <c r="Y2460" s="65"/>
      <c r="Z2460" s="144"/>
      <c r="AA2460" s="49" t="s">
        <v>9063</v>
      </c>
      <c r="AB2460" s="144"/>
      <c r="AC2460" s="59" t="str">
        <f t="shared" si="246"/>
        <v>CELS</v>
      </c>
      <c r="AD2460" s="79" t="str">
        <f t="shared" si="247"/>
        <v>CELS-111</v>
      </c>
      <c r="AE2460" s="79" t="str">
        <f t="shared" si="248"/>
        <v>CELS-111-17</v>
      </c>
      <c r="AF2460" s="27" t="s">
        <v>9063</v>
      </c>
      <c r="AG2460" s="21" t="str">
        <f t="shared" si="249"/>
        <v>111</v>
      </c>
      <c r="AH2460" s="144"/>
      <c r="AI2460" s="59" t="str">
        <f t="shared" si="250"/>
        <v>-</v>
      </c>
      <c r="AJ2460" s="21" t="str">
        <f t="shared" si="251"/>
        <v>-</v>
      </c>
      <c r="AK2460" s="144"/>
      <c r="AL2460" s="154"/>
      <c r="AM2460" s="154"/>
      <c r="AN2460" s="154"/>
      <c r="AO2460" s="154"/>
      <c r="AP2460" s="144"/>
    </row>
    <row r="2461" spans="9:42">
      <c r="I2461" s="144"/>
      <c r="J2461" s="154"/>
      <c r="K2461" s="154"/>
      <c r="L2461" s="144"/>
      <c r="M2461" s="144"/>
      <c r="N2461" s="144"/>
      <c r="O2461" s="144"/>
      <c r="P2461" s="144"/>
      <c r="Q2461" s="144"/>
      <c r="R2461" s="144"/>
      <c r="S2461" s="42" t="s">
        <v>9064</v>
      </c>
      <c r="T2461" s="26" t="s">
        <v>9065</v>
      </c>
      <c r="U2461" s="144"/>
      <c r="V2461" s="65"/>
      <c r="W2461" s="65"/>
      <c r="X2461" s="65"/>
      <c r="Y2461" s="65"/>
      <c r="Z2461" s="144"/>
      <c r="AA2461" s="49" t="s">
        <v>9066</v>
      </c>
      <c r="AB2461" s="144"/>
      <c r="AC2461" s="59" t="str">
        <f t="shared" si="246"/>
        <v>CELS</v>
      </c>
      <c r="AD2461" s="79" t="str">
        <f t="shared" si="247"/>
        <v>CELS-111</v>
      </c>
      <c r="AE2461" s="79" t="str">
        <f t="shared" si="248"/>
        <v>CELS-111-18</v>
      </c>
      <c r="AF2461" s="27" t="s">
        <v>9066</v>
      </c>
      <c r="AG2461" s="21" t="str">
        <f t="shared" si="249"/>
        <v>111</v>
      </c>
      <c r="AH2461" s="144"/>
      <c r="AI2461" s="59" t="str">
        <f t="shared" si="250"/>
        <v>-</v>
      </c>
      <c r="AJ2461" s="21" t="str">
        <f t="shared" si="251"/>
        <v>-</v>
      </c>
      <c r="AK2461" s="144"/>
      <c r="AL2461" s="154"/>
      <c r="AM2461" s="154"/>
      <c r="AN2461" s="154"/>
      <c r="AO2461" s="154"/>
      <c r="AP2461" s="144"/>
    </row>
    <row r="2462" spans="9:42">
      <c r="I2462" s="144"/>
      <c r="J2462" s="154"/>
      <c r="K2462" s="154"/>
      <c r="L2462" s="144"/>
      <c r="M2462" s="144"/>
      <c r="N2462" s="144"/>
      <c r="O2462" s="144"/>
      <c r="P2462" s="144"/>
      <c r="Q2462" s="144"/>
      <c r="R2462" s="144"/>
      <c r="S2462" s="42" t="s">
        <v>9067</v>
      </c>
      <c r="T2462" s="26" t="s">
        <v>9068</v>
      </c>
      <c r="U2462" s="144"/>
      <c r="V2462" s="65"/>
      <c r="W2462" s="65"/>
      <c r="X2462" s="65"/>
      <c r="Y2462" s="65"/>
      <c r="Z2462" s="144"/>
      <c r="AA2462" s="49" t="s">
        <v>9069</v>
      </c>
      <c r="AB2462" s="144"/>
      <c r="AC2462" s="59" t="str">
        <f t="shared" si="246"/>
        <v>CELS</v>
      </c>
      <c r="AD2462" s="79" t="str">
        <f t="shared" si="247"/>
        <v>CELS-111</v>
      </c>
      <c r="AE2462" s="79" t="str">
        <f t="shared" si="248"/>
        <v>CELS-111-19</v>
      </c>
      <c r="AF2462" s="27" t="s">
        <v>9069</v>
      </c>
      <c r="AG2462" s="21" t="str">
        <f t="shared" si="249"/>
        <v>111</v>
      </c>
      <c r="AH2462" s="144"/>
      <c r="AI2462" s="59" t="str">
        <f t="shared" si="250"/>
        <v>-</v>
      </c>
      <c r="AJ2462" s="21" t="str">
        <f t="shared" si="251"/>
        <v>-</v>
      </c>
      <c r="AK2462" s="144"/>
      <c r="AL2462" s="154"/>
      <c r="AM2462" s="154"/>
      <c r="AN2462" s="154"/>
      <c r="AO2462" s="154"/>
      <c r="AP2462" s="144"/>
    </row>
    <row r="2463" spans="9:42">
      <c r="I2463" s="144"/>
      <c r="J2463" s="154"/>
      <c r="K2463" s="154"/>
      <c r="L2463" s="144"/>
      <c r="M2463" s="144"/>
      <c r="N2463" s="144"/>
      <c r="O2463" s="144"/>
      <c r="P2463" s="144"/>
      <c r="Q2463" s="144"/>
      <c r="R2463" s="144"/>
      <c r="S2463" s="42" t="s">
        <v>9070</v>
      </c>
      <c r="T2463" s="26" t="s">
        <v>9071</v>
      </c>
      <c r="U2463" s="144"/>
      <c r="V2463" s="65"/>
      <c r="W2463" s="65"/>
      <c r="X2463" s="65"/>
      <c r="Y2463" s="65"/>
      <c r="Z2463" s="144"/>
      <c r="AA2463" s="49" t="s">
        <v>9072</v>
      </c>
      <c r="AB2463" s="144"/>
      <c r="AC2463" s="59" t="str">
        <f t="shared" si="246"/>
        <v>CELS</v>
      </c>
      <c r="AD2463" s="79" t="str">
        <f t="shared" si="247"/>
        <v>CELS-111</v>
      </c>
      <c r="AE2463" s="79" t="str">
        <f t="shared" si="248"/>
        <v>CELS-111-20</v>
      </c>
      <c r="AF2463" s="27" t="s">
        <v>9072</v>
      </c>
      <c r="AG2463" s="21" t="str">
        <f t="shared" si="249"/>
        <v>111</v>
      </c>
      <c r="AH2463" s="144"/>
      <c r="AI2463" s="59" t="str">
        <f t="shared" si="250"/>
        <v>-</v>
      </c>
      <c r="AJ2463" s="21" t="str">
        <f t="shared" si="251"/>
        <v>-</v>
      </c>
      <c r="AK2463" s="144"/>
      <c r="AL2463" s="154"/>
      <c r="AM2463" s="154"/>
      <c r="AN2463" s="154"/>
      <c r="AO2463" s="154"/>
      <c r="AP2463" s="144"/>
    </row>
    <row r="2464" spans="9:42">
      <c r="I2464" s="144"/>
      <c r="J2464" s="154"/>
      <c r="K2464" s="154"/>
      <c r="L2464" s="144"/>
      <c r="M2464" s="144"/>
      <c r="N2464" s="144"/>
      <c r="O2464" s="144"/>
      <c r="P2464" s="144"/>
      <c r="Q2464" s="144"/>
      <c r="R2464" s="144"/>
      <c r="S2464" s="42" t="s">
        <v>9073</v>
      </c>
      <c r="T2464" s="26" t="s">
        <v>9074</v>
      </c>
      <c r="U2464" s="144"/>
      <c r="V2464" s="65"/>
      <c r="W2464" s="65"/>
      <c r="X2464" s="65"/>
      <c r="Y2464" s="65"/>
      <c r="Z2464" s="144"/>
      <c r="AA2464" s="49" t="s">
        <v>9075</v>
      </c>
      <c r="AB2464" s="144"/>
      <c r="AC2464" s="59" t="str">
        <f t="shared" si="246"/>
        <v>CELS</v>
      </c>
      <c r="AD2464" s="79" t="str">
        <f t="shared" si="247"/>
        <v>CELS-111</v>
      </c>
      <c r="AE2464" s="79" t="str">
        <f t="shared" si="248"/>
        <v>CELS-111-21</v>
      </c>
      <c r="AF2464" s="27" t="s">
        <v>9075</v>
      </c>
      <c r="AG2464" s="21" t="str">
        <f t="shared" si="249"/>
        <v>111</v>
      </c>
      <c r="AH2464" s="144"/>
      <c r="AI2464" s="59" t="str">
        <f t="shared" si="250"/>
        <v>-</v>
      </c>
      <c r="AJ2464" s="21" t="str">
        <f t="shared" si="251"/>
        <v>-</v>
      </c>
      <c r="AK2464" s="144"/>
      <c r="AL2464" s="154"/>
      <c r="AM2464" s="154"/>
      <c r="AN2464" s="154"/>
      <c r="AO2464" s="154"/>
      <c r="AP2464" s="144"/>
    </row>
    <row r="2465" spans="9:42">
      <c r="I2465" s="144"/>
      <c r="J2465" s="154"/>
      <c r="K2465" s="154"/>
      <c r="L2465" s="144"/>
      <c r="M2465" s="144"/>
      <c r="N2465" s="144"/>
      <c r="O2465" s="144"/>
      <c r="P2465" s="144"/>
      <c r="Q2465" s="144"/>
      <c r="R2465" s="144"/>
      <c r="S2465" s="42" t="s">
        <v>9076</v>
      </c>
      <c r="T2465" s="26" t="s">
        <v>9077</v>
      </c>
      <c r="U2465" s="144"/>
      <c r="V2465" s="65"/>
      <c r="W2465" s="65"/>
      <c r="X2465" s="65"/>
      <c r="Y2465" s="65"/>
      <c r="Z2465" s="144"/>
      <c r="AA2465" s="49" t="s">
        <v>9078</v>
      </c>
      <c r="AB2465" s="144"/>
      <c r="AC2465" s="59" t="str">
        <f t="shared" si="246"/>
        <v>CELS</v>
      </c>
      <c r="AD2465" s="79" t="str">
        <f t="shared" si="247"/>
        <v>CELS-111</v>
      </c>
      <c r="AE2465" s="79" t="str">
        <f t="shared" si="248"/>
        <v>CELS-111-22</v>
      </c>
      <c r="AF2465" s="27" t="s">
        <v>9078</v>
      </c>
      <c r="AG2465" s="21" t="str">
        <f t="shared" si="249"/>
        <v>111</v>
      </c>
      <c r="AH2465" s="144"/>
      <c r="AI2465" s="59" t="str">
        <f t="shared" si="250"/>
        <v>-</v>
      </c>
      <c r="AJ2465" s="21" t="str">
        <f t="shared" si="251"/>
        <v>-</v>
      </c>
      <c r="AK2465" s="144"/>
      <c r="AL2465" s="154"/>
      <c r="AM2465" s="154"/>
      <c r="AN2465" s="154"/>
      <c r="AO2465" s="154"/>
      <c r="AP2465" s="144"/>
    </row>
    <row r="2466" spans="9:42">
      <c r="I2466" s="144"/>
      <c r="J2466" s="154"/>
      <c r="K2466" s="154"/>
      <c r="L2466" s="144"/>
      <c r="M2466" s="144"/>
      <c r="N2466" s="144"/>
      <c r="O2466" s="144"/>
      <c r="P2466" s="144"/>
      <c r="Q2466" s="144"/>
      <c r="R2466" s="144"/>
      <c r="S2466" s="42" t="s">
        <v>9079</v>
      </c>
      <c r="T2466" s="26" t="s">
        <v>9080</v>
      </c>
      <c r="U2466" s="144"/>
      <c r="V2466" s="65"/>
      <c r="W2466" s="65"/>
      <c r="X2466" s="65"/>
      <c r="Y2466" s="65"/>
      <c r="Z2466" s="144"/>
      <c r="AA2466" s="49" t="s">
        <v>9081</v>
      </c>
      <c r="AB2466" s="144"/>
      <c r="AC2466" s="59" t="str">
        <f t="shared" si="246"/>
        <v>CELS</v>
      </c>
      <c r="AD2466" s="79" t="str">
        <f t="shared" si="247"/>
        <v>CELS-111</v>
      </c>
      <c r="AE2466" s="79" t="str">
        <f t="shared" si="248"/>
        <v>CELS-111-23</v>
      </c>
      <c r="AF2466" s="27" t="s">
        <v>9081</v>
      </c>
      <c r="AG2466" s="21" t="str">
        <f t="shared" si="249"/>
        <v>111</v>
      </c>
      <c r="AH2466" s="144"/>
      <c r="AI2466" s="59" t="str">
        <f t="shared" si="250"/>
        <v>-</v>
      </c>
      <c r="AJ2466" s="21" t="str">
        <f t="shared" si="251"/>
        <v>-</v>
      </c>
      <c r="AK2466" s="144"/>
      <c r="AL2466" s="154"/>
      <c r="AM2466" s="154"/>
      <c r="AN2466" s="154"/>
      <c r="AO2466" s="154"/>
      <c r="AP2466" s="144"/>
    </row>
    <row r="2467" spans="9:42">
      <c r="I2467" s="144"/>
      <c r="J2467" s="154"/>
      <c r="K2467" s="154"/>
      <c r="L2467" s="144"/>
      <c r="M2467" s="144"/>
      <c r="N2467" s="144"/>
      <c r="O2467" s="144"/>
      <c r="P2467" s="144"/>
      <c r="Q2467" s="144"/>
      <c r="R2467" s="144"/>
      <c r="S2467" s="42" t="s">
        <v>9082</v>
      </c>
      <c r="T2467" s="26" t="s">
        <v>9083</v>
      </c>
      <c r="U2467" s="144"/>
      <c r="V2467" s="65"/>
      <c r="W2467" s="65"/>
      <c r="X2467" s="65"/>
      <c r="Y2467" s="65"/>
      <c r="Z2467" s="144"/>
      <c r="AA2467" s="49" t="s">
        <v>9084</v>
      </c>
      <c r="AB2467" s="144"/>
      <c r="AC2467" s="59" t="str">
        <f t="shared" si="246"/>
        <v>CELS</v>
      </c>
      <c r="AD2467" s="79" t="str">
        <f t="shared" si="247"/>
        <v>CELS-111</v>
      </c>
      <c r="AE2467" s="79" t="str">
        <f t="shared" si="248"/>
        <v>CELS-111-24</v>
      </c>
      <c r="AF2467" s="27" t="s">
        <v>9084</v>
      </c>
      <c r="AG2467" s="21" t="str">
        <f t="shared" si="249"/>
        <v>111</v>
      </c>
      <c r="AH2467" s="144"/>
      <c r="AI2467" s="59" t="str">
        <f t="shared" si="250"/>
        <v>-</v>
      </c>
      <c r="AJ2467" s="21" t="str">
        <f t="shared" si="251"/>
        <v>-</v>
      </c>
      <c r="AK2467" s="144"/>
      <c r="AL2467" s="154"/>
      <c r="AM2467" s="154"/>
      <c r="AN2467" s="154"/>
      <c r="AO2467" s="154"/>
      <c r="AP2467" s="144"/>
    </row>
    <row r="2468" spans="9:42">
      <c r="I2468" s="144"/>
      <c r="J2468" s="154"/>
      <c r="K2468" s="154"/>
      <c r="L2468" s="144"/>
      <c r="M2468" s="144"/>
      <c r="N2468" s="144"/>
      <c r="O2468" s="144"/>
      <c r="P2468" s="144"/>
      <c r="Q2468" s="144"/>
      <c r="R2468" s="144"/>
      <c r="S2468" s="42" t="s">
        <v>9085</v>
      </c>
      <c r="T2468" s="26" t="s">
        <v>9086</v>
      </c>
      <c r="U2468" s="144"/>
      <c r="V2468" s="65"/>
      <c r="W2468" s="65"/>
      <c r="X2468" s="65"/>
      <c r="Y2468" s="65"/>
      <c r="Z2468" s="144"/>
      <c r="AA2468" s="49" t="s">
        <v>9087</v>
      </c>
      <c r="AB2468" s="144"/>
      <c r="AC2468" s="59" t="str">
        <f t="shared" si="246"/>
        <v>CELS</v>
      </c>
      <c r="AD2468" s="79" t="str">
        <f t="shared" si="247"/>
        <v>CELS-111</v>
      </c>
      <c r="AE2468" s="79" t="str">
        <f t="shared" si="248"/>
        <v>CELS-111-25</v>
      </c>
      <c r="AF2468" s="27" t="s">
        <v>9087</v>
      </c>
      <c r="AG2468" s="21" t="str">
        <f t="shared" si="249"/>
        <v>111</v>
      </c>
      <c r="AH2468" s="144"/>
      <c r="AI2468" s="59" t="str">
        <f t="shared" si="250"/>
        <v>-</v>
      </c>
      <c r="AJ2468" s="21" t="str">
        <f t="shared" si="251"/>
        <v>-</v>
      </c>
      <c r="AK2468" s="144"/>
      <c r="AL2468" s="154"/>
      <c r="AM2468" s="154"/>
      <c r="AN2468" s="154"/>
      <c r="AO2468" s="154"/>
      <c r="AP2468" s="144"/>
    </row>
    <row r="2469" spans="9:42">
      <c r="I2469" s="144"/>
      <c r="J2469" s="154"/>
      <c r="K2469" s="154"/>
      <c r="L2469" s="144"/>
      <c r="M2469" s="144"/>
      <c r="N2469" s="144"/>
      <c r="O2469" s="144"/>
      <c r="P2469" s="144"/>
      <c r="Q2469" s="144"/>
      <c r="R2469" s="144"/>
      <c r="S2469" s="42" t="s">
        <v>9088</v>
      </c>
      <c r="T2469" s="26" t="s">
        <v>9089</v>
      </c>
      <c r="U2469" s="144"/>
      <c r="V2469" s="65"/>
      <c r="W2469" s="65"/>
      <c r="X2469" s="65"/>
      <c r="Y2469" s="65"/>
      <c r="Z2469" s="144"/>
      <c r="AA2469" s="49" t="s">
        <v>9090</v>
      </c>
      <c r="AB2469" s="144"/>
      <c r="AC2469" s="59" t="str">
        <f t="shared" si="246"/>
        <v>CELS</v>
      </c>
      <c r="AD2469" s="79" t="str">
        <f t="shared" si="247"/>
        <v>CELS-111</v>
      </c>
      <c r="AE2469" s="79" t="str">
        <f t="shared" si="248"/>
        <v>CELS-111-26</v>
      </c>
      <c r="AF2469" s="27" t="s">
        <v>9090</v>
      </c>
      <c r="AG2469" s="21" t="str">
        <f t="shared" si="249"/>
        <v>111</v>
      </c>
      <c r="AH2469" s="144"/>
      <c r="AI2469" s="59" t="str">
        <f t="shared" si="250"/>
        <v>-</v>
      </c>
      <c r="AJ2469" s="21" t="str">
        <f t="shared" si="251"/>
        <v>-</v>
      </c>
      <c r="AK2469" s="144"/>
      <c r="AL2469" s="154"/>
      <c r="AM2469" s="154"/>
      <c r="AN2469" s="154"/>
      <c r="AO2469" s="154"/>
      <c r="AP2469" s="144"/>
    </row>
    <row r="2470" spans="9:42">
      <c r="I2470" s="144"/>
      <c r="J2470" s="154"/>
      <c r="K2470" s="154"/>
      <c r="L2470" s="144"/>
      <c r="M2470" s="144"/>
      <c r="N2470" s="144"/>
      <c r="O2470" s="144"/>
      <c r="P2470" s="144"/>
      <c r="Q2470" s="144"/>
      <c r="R2470" s="144"/>
      <c r="S2470" s="42" t="s">
        <v>9091</v>
      </c>
      <c r="T2470" s="26" t="s">
        <v>9092</v>
      </c>
      <c r="U2470" s="144"/>
      <c r="V2470" s="65"/>
      <c r="W2470" s="65"/>
      <c r="X2470" s="65"/>
      <c r="Y2470" s="65"/>
      <c r="Z2470" s="144"/>
      <c r="AA2470" s="49" t="s">
        <v>9093</v>
      </c>
      <c r="AB2470" s="144"/>
      <c r="AC2470" s="59" t="str">
        <f t="shared" si="246"/>
        <v>CELS</v>
      </c>
      <c r="AD2470" s="79" t="str">
        <f t="shared" si="247"/>
        <v>CELS-111</v>
      </c>
      <c r="AE2470" s="79" t="str">
        <f t="shared" si="248"/>
        <v>CELS-111-27</v>
      </c>
      <c r="AF2470" s="27" t="s">
        <v>9093</v>
      </c>
      <c r="AG2470" s="21" t="str">
        <f t="shared" si="249"/>
        <v>111</v>
      </c>
      <c r="AH2470" s="144"/>
      <c r="AI2470" s="59" t="str">
        <f t="shared" si="250"/>
        <v>-</v>
      </c>
      <c r="AJ2470" s="21" t="str">
        <f t="shared" si="251"/>
        <v>-</v>
      </c>
      <c r="AK2470" s="144"/>
      <c r="AL2470" s="154"/>
      <c r="AM2470" s="154"/>
      <c r="AN2470" s="154"/>
      <c r="AO2470" s="154"/>
      <c r="AP2470" s="144"/>
    </row>
    <row r="2471" spans="9:42">
      <c r="I2471" s="144"/>
      <c r="J2471" s="154"/>
      <c r="K2471" s="154"/>
      <c r="L2471" s="144"/>
      <c r="M2471" s="144"/>
      <c r="N2471" s="144"/>
      <c r="O2471" s="144"/>
      <c r="P2471" s="144"/>
      <c r="Q2471" s="144"/>
      <c r="R2471" s="144"/>
      <c r="S2471" s="42" t="s">
        <v>9094</v>
      </c>
      <c r="T2471" s="26" t="s">
        <v>9095</v>
      </c>
      <c r="U2471" s="144"/>
      <c r="V2471" s="65"/>
      <c r="W2471" s="65"/>
      <c r="X2471" s="65"/>
      <c r="Y2471" s="65"/>
      <c r="Z2471" s="144"/>
      <c r="AA2471" s="49" t="s">
        <v>9096</v>
      </c>
      <c r="AB2471" s="144"/>
      <c r="AC2471" s="59" t="str">
        <f t="shared" si="246"/>
        <v>CELS</v>
      </c>
      <c r="AD2471" s="79" t="str">
        <f t="shared" si="247"/>
        <v>CELS-111</v>
      </c>
      <c r="AE2471" s="79" t="str">
        <f t="shared" si="248"/>
        <v>CELS-111-28</v>
      </c>
      <c r="AF2471" s="27" t="s">
        <v>9096</v>
      </c>
      <c r="AG2471" s="21" t="str">
        <f t="shared" si="249"/>
        <v>111</v>
      </c>
      <c r="AH2471" s="144"/>
      <c r="AI2471" s="59" t="str">
        <f t="shared" si="250"/>
        <v>-</v>
      </c>
      <c r="AJ2471" s="21" t="str">
        <f t="shared" si="251"/>
        <v>-</v>
      </c>
      <c r="AK2471" s="144"/>
      <c r="AL2471" s="154"/>
      <c r="AM2471" s="154"/>
      <c r="AN2471" s="154"/>
      <c r="AO2471" s="154"/>
      <c r="AP2471" s="144"/>
    </row>
    <row r="2472" spans="9:42">
      <c r="I2472" s="144"/>
      <c r="J2472" s="154"/>
      <c r="K2472" s="154"/>
      <c r="L2472" s="144"/>
      <c r="M2472" s="144"/>
      <c r="N2472" s="144"/>
      <c r="O2472" s="144"/>
      <c r="P2472" s="144"/>
      <c r="Q2472" s="144"/>
      <c r="R2472" s="144"/>
      <c r="S2472" s="42" t="s">
        <v>9097</v>
      </c>
      <c r="T2472" s="26" t="s">
        <v>9098</v>
      </c>
      <c r="U2472" s="144"/>
      <c r="V2472" s="65"/>
      <c r="W2472" s="65"/>
      <c r="X2472" s="65"/>
      <c r="Y2472" s="65"/>
      <c r="Z2472" s="144"/>
      <c r="AA2472" s="49" t="s">
        <v>9099</v>
      </c>
      <c r="AB2472" s="144"/>
      <c r="AC2472" s="59" t="str">
        <f t="shared" si="246"/>
        <v>CELS</v>
      </c>
      <c r="AD2472" s="79" t="str">
        <f t="shared" si="247"/>
        <v>CELS-111</v>
      </c>
      <c r="AE2472" s="79" t="str">
        <f t="shared" si="248"/>
        <v>CELS-111-29</v>
      </c>
      <c r="AF2472" s="27" t="s">
        <v>9099</v>
      </c>
      <c r="AG2472" s="21" t="str">
        <f t="shared" si="249"/>
        <v>111</v>
      </c>
      <c r="AH2472" s="144"/>
      <c r="AI2472" s="59" t="str">
        <f t="shared" si="250"/>
        <v>-</v>
      </c>
      <c r="AJ2472" s="21" t="str">
        <f t="shared" si="251"/>
        <v>-</v>
      </c>
      <c r="AK2472" s="144"/>
      <c r="AL2472" s="154"/>
      <c r="AM2472" s="154"/>
      <c r="AN2472" s="154"/>
      <c r="AO2472" s="154"/>
      <c r="AP2472" s="144"/>
    </row>
    <row r="2473" spans="9:42">
      <c r="I2473" s="144"/>
      <c r="J2473" s="154"/>
      <c r="K2473" s="154"/>
      <c r="L2473" s="144"/>
      <c r="M2473" s="144"/>
      <c r="N2473" s="144"/>
      <c r="O2473" s="144"/>
      <c r="P2473" s="144"/>
      <c r="Q2473" s="144"/>
      <c r="R2473" s="144"/>
      <c r="S2473" s="42" t="s">
        <v>9100</v>
      </c>
      <c r="T2473" s="26" t="s">
        <v>9101</v>
      </c>
      <c r="U2473" s="144"/>
      <c r="V2473" s="65"/>
      <c r="W2473" s="65"/>
      <c r="X2473" s="65"/>
      <c r="Y2473" s="65"/>
      <c r="Z2473" s="144"/>
      <c r="AA2473" s="49" t="s">
        <v>9102</v>
      </c>
      <c r="AB2473" s="144"/>
      <c r="AC2473" s="59" t="str">
        <f t="shared" si="246"/>
        <v>CELS</v>
      </c>
      <c r="AD2473" s="79" t="str">
        <f t="shared" si="247"/>
        <v>CELS-111</v>
      </c>
      <c r="AE2473" s="79" t="str">
        <f t="shared" si="248"/>
        <v>CELS-111-30</v>
      </c>
      <c r="AF2473" s="27" t="s">
        <v>9102</v>
      </c>
      <c r="AG2473" s="21" t="str">
        <f t="shared" si="249"/>
        <v>111</v>
      </c>
      <c r="AH2473" s="144"/>
      <c r="AI2473" s="59" t="str">
        <f t="shared" si="250"/>
        <v>-</v>
      </c>
      <c r="AJ2473" s="21" t="str">
        <f t="shared" si="251"/>
        <v>-</v>
      </c>
      <c r="AK2473" s="144"/>
      <c r="AL2473" s="154"/>
      <c r="AM2473" s="154"/>
      <c r="AN2473" s="154"/>
      <c r="AO2473" s="154"/>
      <c r="AP2473" s="144"/>
    </row>
    <row r="2474" spans="9:42">
      <c r="I2474" s="144"/>
      <c r="J2474" s="154"/>
      <c r="K2474" s="154"/>
      <c r="L2474" s="144"/>
      <c r="M2474" s="144"/>
      <c r="N2474" s="144"/>
      <c r="O2474" s="144"/>
      <c r="P2474" s="144"/>
      <c r="Q2474" s="144"/>
      <c r="R2474" s="144"/>
      <c r="S2474" s="42" t="s">
        <v>9103</v>
      </c>
      <c r="T2474" s="26" t="s">
        <v>9104</v>
      </c>
      <c r="U2474" s="144"/>
      <c r="V2474" s="65"/>
      <c r="W2474" s="65"/>
      <c r="X2474" s="65"/>
      <c r="Y2474" s="65"/>
      <c r="Z2474" s="144"/>
      <c r="AA2474" s="49" t="s">
        <v>9105</v>
      </c>
      <c r="AB2474" s="144"/>
      <c r="AC2474" s="59" t="str">
        <f t="shared" si="246"/>
        <v>CELS</v>
      </c>
      <c r="AD2474" s="79" t="str">
        <f t="shared" si="247"/>
        <v>CELS-111</v>
      </c>
      <c r="AE2474" s="79" t="str">
        <f t="shared" si="248"/>
        <v>CELS-111-31</v>
      </c>
      <c r="AF2474" s="27" t="s">
        <v>9105</v>
      </c>
      <c r="AG2474" s="21" t="str">
        <f t="shared" si="249"/>
        <v>111</v>
      </c>
      <c r="AH2474" s="144"/>
      <c r="AI2474" s="59" t="str">
        <f t="shared" si="250"/>
        <v>-</v>
      </c>
      <c r="AJ2474" s="21" t="str">
        <f t="shared" si="251"/>
        <v>-</v>
      </c>
      <c r="AK2474" s="144"/>
      <c r="AL2474" s="154"/>
      <c r="AM2474" s="154"/>
      <c r="AN2474" s="154"/>
      <c r="AO2474" s="154"/>
      <c r="AP2474" s="144"/>
    </row>
    <row r="2475" spans="9:42">
      <c r="I2475" s="144"/>
      <c r="J2475" s="154"/>
      <c r="K2475" s="154"/>
      <c r="L2475" s="144"/>
      <c r="M2475" s="144"/>
      <c r="N2475" s="144"/>
      <c r="O2475" s="144"/>
      <c r="P2475" s="144"/>
      <c r="Q2475" s="144"/>
      <c r="R2475" s="144"/>
      <c r="S2475" s="42" t="s">
        <v>9106</v>
      </c>
      <c r="T2475" s="26" t="s">
        <v>9107</v>
      </c>
      <c r="U2475" s="144"/>
      <c r="V2475" s="65"/>
      <c r="W2475" s="65"/>
      <c r="X2475" s="65"/>
      <c r="Y2475" s="65"/>
      <c r="Z2475" s="144"/>
      <c r="AA2475" s="49" t="s">
        <v>9108</v>
      </c>
      <c r="AB2475" s="144"/>
      <c r="AC2475" s="59" t="str">
        <f t="shared" si="246"/>
        <v>CELS</v>
      </c>
      <c r="AD2475" s="79" t="str">
        <f t="shared" si="247"/>
        <v>CELS-111</v>
      </c>
      <c r="AE2475" s="79" t="str">
        <f t="shared" si="248"/>
        <v>CELS-111-32</v>
      </c>
      <c r="AF2475" s="27" t="s">
        <v>9108</v>
      </c>
      <c r="AG2475" s="21" t="str">
        <f t="shared" si="249"/>
        <v>111</v>
      </c>
      <c r="AH2475" s="144"/>
      <c r="AI2475" s="59" t="str">
        <f t="shared" si="250"/>
        <v>-</v>
      </c>
      <c r="AJ2475" s="21" t="str">
        <f t="shared" si="251"/>
        <v>-</v>
      </c>
      <c r="AK2475" s="144"/>
      <c r="AL2475" s="154"/>
      <c r="AM2475" s="154"/>
      <c r="AN2475" s="154"/>
      <c r="AO2475" s="154"/>
      <c r="AP2475" s="144"/>
    </row>
    <row r="2476" spans="9:42">
      <c r="I2476" s="144"/>
      <c r="J2476" s="154"/>
      <c r="K2476" s="154"/>
      <c r="L2476" s="144"/>
      <c r="M2476" s="144"/>
      <c r="N2476" s="144"/>
      <c r="O2476" s="144"/>
      <c r="P2476" s="144"/>
      <c r="Q2476" s="144"/>
      <c r="R2476" s="144"/>
      <c r="S2476" s="42" t="s">
        <v>9109</v>
      </c>
      <c r="T2476" s="26" t="s">
        <v>9110</v>
      </c>
      <c r="U2476" s="144"/>
      <c r="V2476" s="65"/>
      <c r="W2476" s="65"/>
      <c r="X2476" s="65"/>
      <c r="Y2476" s="65"/>
      <c r="Z2476" s="144"/>
      <c r="AA2476" s="49" t="s">
        <v>9111</v>
      </c>
      <c r="AB2476" s="144"/>
      <c r="AC2476" s="59" t="str">
        <f t="shared" si="246"/>
        <v>CELS</v>
      </c>
      <c r="AD2476" s="79" t="str">
        <f t="shared" si="247"/>
        <v>CELS-111</v>
      </c>
      <c r="AE2476" s="79" t="str">
        <f t="shared" si="248"/>
        <v>CELS-111-33</v>
      </c>
      <c r="AF2476" s="27" t="s">
        <v>9111</v>
      </c>
      <c r="AG2476" s="21" t="str">
        <f t="shared" si="249"/>
        <v>111</v>
      </c>
      <c r="AH2476" s="144"/>
      <c r="AI2476" s="59" t="str">
        <f t="shared" si="250"/>
        <v>-</v>
      </c>
      <c r="AJ2476" s="21" t="str">
        <f t="shared" si="251"/>
        <v>-</v>
      </c>
      <c r="AK2476" s="144"/>
      <c r="AL2476" s="154"/>
      <c r="AM2476" s="154"/>
      <c r="AN2476" s="154"/>
      <c r="AO2476" s="154"/>
      <c r="AP2476" s="144"/>
    </row>
    <row r="2477" spans="9:42">
      <c r="I2477" s="144"/>
      <c r="J2477" s="154"/>
      <c r="K2477" s="154"/>
      <c r="L2477" s="144"/>
      <c r="M2477" s="144"/>
      <c r="N2477" s="144"/>
      <c r="O2477" s="144"/>
      <c r="P2477" s="144"/>
      <c r="Q2477" s="144"/>
      <c r="R2477" s="144"/>
      <c r="S2477" s="42" t="s">
        <v>9112</v>
      </c>
      <c r="T2477" s="26" t="s">
        <v>9113</v>
      </c>
      <c r="U2477" s="144"/>
      <c r="V2477" s="65"/>
      <c r="W2477" s="65"/>
      <c r="X2477" s="65"/>
      <c r="Y2477" s="65"/>
      <c r="Z2477" s="144"/>
      <c r="AA2477" s="49" t="s">
        <v>9114</v>
      </c>
      <c r="AB2477" s="144"/>
      <c r="AC2477" s="59" t="str">
        <f t="shared" si="246"/>
        <v>CELS</v>
      </c>
      <c r="AD2477" s="79" t="str">
        <f t="shared" si="247"/>
        <v>CELS-111</v>
      </c>
      <c r="AE2477" s="79" t="str">
        <f t="shared" si="248"/>
        <v>CELS-111-34</v>
      </c>
      <c r="AF2477" s="27" t="s">
        <v>9114</v>
      </c>
      <c r="AG2477" s="21" t="str">
        <f t="shared" si="249"/>
        <v>111</v>
      </c>
      <c r="AH2477" s="144"/>
      <c r="AI2477" s="59" t="str">
        <f t="shared" si="250"/>
        <v>-</v>
      </c>
      <c r="AJ2477" s="21" t="str">
        <f t="shared" si="251"/>
        <v>-</v>
      </c>
      <c r="AK2477" s="144"/>
      <c r="AL2477" s="154"/>
      <c r="AM2477" s="154"/>
      <c r="AN2477" s="154"/>
      <c r="AO2477" s="154"/>
      <c r="AP2477" s="144"/>
    </row>
    <row r="2478" spans="9:42">
      <c r="I2478" s="144"/>
      <c r="J2478" s="154"/>
      <c r="K2478" s="154"/>
      <c r="L2478" s="144"/>
      <c r="M2478" s="144"/>
      <c r="N2478" s="144"/>
      <c r="O2478" s="144"/>
      <c r="P2478" s="144"/>
      <c r="Q2478" s="144"/>
      <c r="R2478" s="144"/>
      <c r="S2478" s="42" t="s">
        <v>9115</v>
      </c>
      <c r="T2478" s="26" t="s">
        <v>9116</v>
      </c>
      <c r="U2478" s="144"/>
      <c r="V2478" s="65"/>
      <c r="W2478" s="65"/>
      <c r="X2478" s="65"/>
      <c r="Y2478" s="65"/>
      <c r="Z2478" s="144"/>
      <c r="AA2478" s="49" t="s">
        <v>9117</v>
      </c>
      <c r="AB2478" s="144"/>
      <c r="AC2478" s="59" t="str">
        <f t="shared" si="246"/>
        <v>CELS</v>
      </c>
      <c r="AD2478" s="79" t="str">
        <f t="shared" si="247"/>
        <v>CELS-111</v>
      </c>
      <c r="AE2478" s="79" t="str">
        <f t="shared" si="248"/>
        <v>CELS-111-35</v>
      </c>
      <c r="AF2478" s="27" t="s">
        <v>9117</v>
      </c>
      <c r="AG2478" s="21" t="str">
        <f t="shared" si="249"/>
        <v>111</v>
      </c>
      <c r="AH2478" s="144"/>
      <c r="AI2478" s="59" t="str">
        <f t="shared" si="250"/>
        <v>-</v>
      </c>
      <c r="AJ2478" s="21" t="str">
        <f t="shared" si="251"/>
        <v>-</v>
      </c>
      <c r="AK2478" s="144"/>
      <c r="AL2478" s="154"/>
      <c r="AM2478" s="154"/>
      <c r="AN2478" s="154"/>
      <c r="AO2478" s="154"/>
      <c r="AP2478" s="144"/>
    </row>
    <row r="2479" spans="9:42">
      <c r="I2479" s="144"/>
      <c r="J2479" s="154"/>
      <c r="K2479" s="154"/>
      <c r="L2479" s="144"/>
      <c r="M2479" s="144"/>
      <c r="N2479" s="144"/>
      <c r="O2479" s="144"/>
      <c r="P2479" s="144"/>
      <c r="Q2479" s="144"/>
      <c r="R2479" s="144"/>
      <c r="S2479" s="42" t="s">
        <v>9118</v>
      </c>
      <c r="T2479" s="26" t="s">
        <v>9119</v>
      </c>
      <c r="U2479" s="144"/>
      <c r="V2479" s="65"/>
      <c r="W2479" s="65"/>
      <c r="X2479" s="65"/>
      <c r="Y2479" s="65"/>
      <c r="Z2479" s="144"/>
      <c r="AA2479" s="49" t="s">
        <v>9120</v>
      </c>
      <c r="AB2479" s="144"/>
      <c r="AC2479" s="59" t="str">
        <f t="shared" si="246"/>
        <v>CELS</v>
      </c>
      <c r="AD2479" s="79" t="str">
        <f t="shared" si="247"/>
        <v>CELS-111</v>
      </c>
      <c r="AE2479" s="79" t="str">
        <f t="shared" si="248"/>
        <v>CELS-111-36</v>
      </c>
      <c r="AF2479" s="27" t="s">
        <v>9120</v>
      </c>
      <c r="AG2479" s="21" t="str">
        <f t="shared" si="249"/>
        <v>111</v>
      </c>
      <c r="AH2479" s="144"/>
      <c r="AI2479" s="59" t="str">
        <f t="shared" si="250"/>
        <v>-</v>
      </c>
      <c r="AJ2479" s="21" t="str">
        <f t="shared" si="251"/>
        <v>-</v>
      </c>
      <c r="AK2479" s="144"/>
      <c r="AL2479" s="154"/>
      <c r="AM2479" s="154"/>
      <c r="AN2479" s="154"/>
      <c r="AO2479" s="154"/>
      <c r="AP2479" s="144"/>
    </row>
    <row r="2480" spans="9:42">
      <c r="I2480" s="144"/>
      <c r="J2480" s="154"/>
      <c r="K2480" s="154"/>
      <c r="L2480" s="144"/>
      <c r="M2480" s="144"/>
      <c r="N2480" s="144"/>
      <c r="O2480" s="144"/>
      <c r="P2480" s="144"/>
      <c r="Q2480" s="144"/>
      <c r="R2480" s="144"/>
      <c r="S2480" s="42" t="s">
        <v>9121</v>
      </c>
      <c r="T2480" s="26" t="s">
        <v>3508</v>
      </c>
      <c r="U2480" s="144"/>
      <c r="V2480" s="65"/>
      <c r="W2480" s="65"/>
      <c r="X2480" s="65"/>
      <c r="Y2480" s="65"/>
      <c r="Z2480" s="144"/>
      <c r="AA2480" s="49" t="s">
        <v>9122</v>
      </c>
      <c r="AB2480" s="144"/>
      <c r="AC2480" s="59" t="str">
        <f t="shared" si="246"/>
        <v>CELS</v>
      </c>
      <c r="AD2480" s="79" t="str">
        <f t="shared" si="247"/>
        <v>CELS-111</v>
      </c>
      <c r="AE2480" s="79" t="str">
        <f t="shared" si="248"/>
        <v>CELS-111-37</v>
      </c>
      <c r="AF2480" s="27" t="s">
        <v>9122</v>
      </c>
      <c r="AG2480" s="21" t="str">
        <f t="shared" si="249"/>
        <v>111</v>
      </c>
      <c r="AH2480" s="144"/>
      <c r="AI2480" s="59" t="str">
        <f t="shared" si="250"/>
        <v>-</v>
      </c>
      <c r="AJ2480" s="21" t="str">
        <f t="shared" si="251"/>
        <v>-</v>
      </c>
      <c r="AK2480" s="144"/>
      <c r="AL2480" s="154"/>
      <c r="AM2480" s="154"/>
      <c r="AN2480" s="154"/>
      <c r="AO2480" s="154"/>
      <c r="AP2480" s="144"/>
    </row>
    <row r="2481" spans="9:42">
      <c r="I2481" s="144"/>
      <c r="J2481" s="154"/>
      <c r="K2481" s="154"/>
      <c r="L2481" s="144"/>
      <c r="M2481" s="144"/>
      <c r="N2481" s="144"/>
      <c r="O2481" s="144"/>
      <c r="P2481" s="144"/>
      <c r="Q2481" s="144"/>
      <c r="R2481" s="144"/>
      <c r="S2481" s="42" t="s">
        <v>9123</v>
      </c>
      <c r="T2481" s="26" t="s">
        <v>9124</v>
      </c>
      <c r="U2481" s="144"/>
      <c r="V2481" s="65"/>
      <c r="W2481" s="65"/>
      <c r="X2481" s="65"/>
      <c r="Y2481" s="65"/>
      <c r="Z2481" s="144"/>
      <c r="AA2481" s="49" t="s">
        <v>9125</v>
      </c>
      <c r="AB2481" s="144"/>
      <c r="AC2481" s="59" t="str">
        <f t="shared" si="246"/>
        <v>CELS</v>
      </c>
      <c r="AD2481" s="79" t="str">
        <f t="shared" si="247"/>
        <v>CELS-111</v>
      </c>
      <c r="AE2481" s="79" t="str">
        <f t="shared" si="248"/>
        <v>CELS-111-38</v>
      </c>
      <c r="AF2481" s="27" t="s">
        <v>9125</v>
      </c>
      <c r="AG2481" s="21" t="str">
        <f t="shared" si="249"/>
        <v>111</v>
      </c>
      <c r="AH2481" s="144"/>
      <c r="AI2481" s="59" t="str">
        <f t="shared" si="250"/>
        <v>-</v>
      </c>
      <c r="AJ2481" s="21" t="str">
        <f t="shared" si="251"/>
        <v>-</v>
      </c>
      <c r="AK2481" s="144"/>
      <c r="AL2481" s="154"/>
      <c r="AM2481" s="154"/>
      <c r="AN2481" s="154"/>
      <c r="AO2481" s="154"/>
      <c r="AP2481" s="144"/>
    </row>
    <row r="2482" spans="9:42">
      <c r="I2482" s="144"/>
      <c r="J2482" s="154"/>
      <c r="K2482" s="154"/>
      <c r="L2482" s="144"/>
      <c r="M2482" s="144"/>
      <c r="N2482" s="144"/>
      <c r="O2482" s="144"/>
      <c r="P2482" s="144"/>
      <c r="Q2482" s="144"/>
      <c r="R2482" s="144"/>
      <c r="S2482" s="42" t="s">
        <v>9126</v>
      </c>
      <c r="T2482" s="26" t="s">
        <v>9127</v>
      </c>
      <c r="U2482" s="144"/>
      <c r="V2482" s="65"/>
      <c r="W2482" s="65"/>
      <c r="X2482" s="65"/>
      <c r="Y2482" s="65"/>
      <c r="Z2482" s="144"/>
      <c r="AA2482" s="49" t="s">
        <v>9128</v>
      </c>
      <c r="AB2482" s="144"/>
      <c r="AC2482" s="59" t="str">
        <f t="shared" si="246"/>
        <v>CELS</v>
      </c>
      <c r="AD2482" s="79" t="str">
        <f t="shared" si="247"/>
        <v>CELS-111</v>
      </c>
      <c r="AE2482" s="79" t="str">
        <f t="shared" si="248"/>
        <v>CELS-111-39</v>
      </c>
      <c r="AF2482" s="27" t="s">
        <v>9128</v>
      </c>
      <c r="AG2482" s="21" t="str">
        <f t="shared" si="249"/>
        <v>111</v>
      </c>
      <c r="AH2482" s="144"/>
      <c r="AI2482" s="59" t="str">
        <f t="shared" si="250"/>
        <v>-</v>
      </c>
      <c r="AJ2482" s="21" t="str">
        <f t="shared" si="251"/>
        <v>-</v>
      </c>
      <c r="AK2482" s="144"/>
      <c r="AL2482" s="154"/>
      <c r="AM2482" s="154"/>
      <c r="AN2482" s="154"/>
      <c r="AO2482" s="154"/>
      <c r="AP2482" s="144"/>
    </row>
    <row r="2483" spans="9:42">
      <c r="I2483" s="144"/>
      <c r="J2483" s="154"/>
      <c r="K2483" s="154"/>
      <c r="L2483" s="144"/>
      <c r="M2483" s="144"/>
      <c r="N2483" s="144"/>
      <c r="O2483" s="144"/>
      <c r="P2483" s="144"/>
      <c r="Q2483" s="144"/>
      <c r="R2483" s="144"/>
      <c r="S2483" s="42" t="s">
        <v>9129</v>
      </c>
      <c r="T2483" s="26" t="s">
        <v>9130</v>
      </c>
      <c r="U2483" s="144"/>
      <c r="V2483" s="65"/>
      <c r="W2483" s="65"/>
      <c r="X2483" s="65"/>
      <c r="Y2483" s="65"/>
      <c r="Z2483" s="144"/>
      <c r="AA2483" s="49" t="s">
        <v>9131</v>
      </c>
      <c r="AB2483" s="144"/>
      <c r="AC2483" s="59" t="str">
        <f t="shared" si="246"/>
        <v>CELS</v>
      </c>
      <c r="AD2483" s="79" t="str">
        <f t="shared" si="247"/>
        <v>CELS-111</v>
      </c>
      <c r="AE2483" s="79" t="str">
        <f t="shared" si="248"/>
        <v>CELS-111-40</v>
      </c>
      <c r="AF2483" s="27" t="s">
        <v>9131</v>
      </c>
      <c r="AG2483" s="21" t="str">
        <f t="shared" si="249"/>
        <v>111</v>
      </c>
      <c r="AH2483" s="144"/>
      <c r="AI2483" s="59" t="str">
        <f t="shared" si="250"/>
        <v>-</v>
      </c>
      <c r="AJ2483" s="21" t="str">
        <f t="shared" si="251"/>
        <v>-</v>
      </c>
      <c r="AK2483" s="144"/>
      <c r="AL2483" s="154"/>
      <c r="AM2483" s="154"/>
      <c r="AN2483" s="154"/>
      <c r="AO2483" s="154"/>
      <c r="AP2483" s="144"/>
    </row>
    <row r="2484" spans="9:42">
      <c r="I2484" s="144"/>
      <c r="J2484" s="154"/>
      <c r="K2484" s="154"/>
      <c r="L2484" s="144"/>
      <c r="M2484" s="144"/>
      <c r="N2484" s="144"/>
      <c r="O2484" s="144"/>
      <c r="P2484" s="144"/>
      <c r="Q2484" s="144"/>
      <c r="R2484" s="144"/>
      <c r="S2484" s="42" t="s">
        <v>9132</v>
      </c>
      <c r="T2484" s="26" t="s">
        <v>9133</v>
      </c>
      <c r="U2484" s="144"/>
      <c r="V2484" s="65"/>
      <c r="W2484" s="65"/>
      <c r="X2484" s="65"/>
      <c r="Y2484" s="65"/>
      <c r="Z2484" s="144"/>
      <c r="AA2484" s="49" t="s">
        <v>9134</v>
      </c>
      <c r="AB2484" s="144"/>
      <c r="AC2484" s="59" t="str">
        <f t="shared" si="246"/>
        <v>CELS</v>
      </c>
      <c r="AD2484" s="79" t="str">
        <f t="shared" si="247"/>
        <v>CELS-111</v>
      </c>
      <c r="AE2484" s="79" t="str">
        <f t="shared" si="248"/>
        <v>CELS-111-41</v>
      </c>
      <c r="AF2484" s="27" t="s">
        <v>9134</v>
      </c>
      <c r="AG2484" s="21" t="str">
        <f t="shared" si="249"/>
        <v>111</v>
      </c>
      <c r="AH2484" s="144"/>
      <c r="AI2484" s="59" t="str">
        <f t="shared" si="250"/>
        <v>-</v>
      </c>
      <c r="AJ2484" s="21" t="str">
        <f t="shared" si="251"/>
        <v>-</v>
      </c>
      <c r="AK2484" s="144"/>
      <c r="AL2484" s="154"/>
      <c r="AM2484" s="154"/>
      <c r="AN2484" s="154"/>
      <c r="AO2484" s="154"/>
      <c r="AP2484" s="144"/>
    </row>
    <row r="2485" spans="9:42">
      <c r="I2485" s="144"/>
      <c r="J2485" s="154"/>
      <c r="K2485" s="154"/>
      <c r="L2485" s="144"/>
      <c r="M2485" s="144"/>
      <c r="N2485" s="144"/>
      <c r="O2485" s="144"/>
      <c r="P2485" s="144"/>
      <c r="Q2485" s="144"/>
      <c r="R2485" s="144"/>
      <c r="S2485" s="42" t="s">
        <v>9135</v>
      </c>
      <c r="T2485" s="26" t="s">
        <v>9136</v>
      </c>
      <c r="U2485" s="144"/>
      <c r="V2485" s="65"/>
      <c r="W2485" s="65"/>
      <c r="X2485" s="65"/>
      <c r="Y2485" s="65"/>
      <c r="Z2485" s="144"/>
      <c r="AA2485" s="49" t="s">
        <v>9137</v>
      </c>
      <c r="AB2485" s="144"/>
      <c r="AC2485" s="59" t="str">
        <f t="shared" si="246"/>
        <v>CELS</v>
      </c>
      <c r="AD2485" s="79" t="str">
        <f t="shared" si="247"/>
        <v>CELS-111</v>
      </c>
      <c r="AE2485" s="79" t="str">
        <f t="shared" si="248"/>
        <v>CELS-111-42</v>
      </c>
      <c r="AF2485" s="27" t="s">
        <v>9137</v>
      </c>
      <c r="AG2485" s="21" t="str">
        <f t="shared" si="249"/>
        <v>111</v>
      </c>
      <c r="AH2485" s="144"/>
      <c r="AI2485" s="59" t="str">
        <f t="shared" si="250"/>
        <v>-</v>
      </c>
      <c r="AJ2485" s="21" t="str">
        <f t="shared" si="251"/>
        <v>-</v>
      </c>
      <c r="AK2485" s="144"/>
      <c r="AL2485" s="154"/>
      <c r="AM2485" s="154"/>
      <c r="AN2485" s="154"/>
      <c r="AO2485" s="154"/>
      <c r="AP2485" s="144"/>
    </row>
    <row r="2486" spans="9:42">
      <c r="I2486" s="144"/>
      <c r="J2486" s="154"/>
      <c r="K2486" s="154"/>
      <c r="L2486" s="144"/>
      <c r="M2486" s="144"/>
      <c r="N2486" s="144"/>
      <c r="O2486" s="144"/>
      <c r="P2486" s="144"/>
      <c r="Q2486" s="144"/>
      <c r="R2486" s="144"/>
      <c r="S2486" s="42" t="s">
        <v>9138</v>
      </c>
      <c r="T2486" s="26" t="s">
        <v>9139</v>
      </c>
      <c r="U2486" s="144"/>
      <c r="V2486" s="65"/>
      <c r="W2486" s="65"/>
      <c r="X2486" s="65"/>
      <c r="Y2486" s="65"/>
      <c r="Z2486" s="144"/>
      <c r="AA2486" s="49" t="s">
        <v>9140</v>
      </c>
      <c r="AB2486" s="144"/>
      <c r="AC2486" s="59" t="str">
        <f t="shared" si="246"/>
        <v>CELS</v>
      </c>
      <c r="AD2486" s="79" t="str">
        <f t="shared" si="247"/>
        <v>CELS-111</v>
      </c>
      <c r="AE2486" s="79" t="str">
        <f t="shared" si="248"/>
        <v>CELS-111-43</v>
      </c>
      <c r="AF2486" s="27" t="s">
        <v>9140</v>
      </c>
      <c r="AG2486" s="21" t="str">
        <f t="shared" si="249"/>
        <v>111</v>
      </c>
      <c r="AH2486" s="144"/>
      <c r="AI2486" s="59" t="str">
        <f t="shared" si="250"/>
        <v>-</v>
      </c>
      <c r="AJ2486" s="21" t="str">
        <f t="shared" si="251"/>
        <v>-</v>
      </c>
      <c r="AK2486" s="144"/>
      <c r="AL2486" s="154"/>
      <c r="AM2486" s="154"/>
      <c r="AN2486" s="154"/>
      <c r="AO2486" s="154"/>
      <c r="AP2486" s="144"/>
    </row>
    <row r="2487" spans="9:42">
      <c r="I2487" s="144"/>
      <c r="J2487" s="154"/>
      <c r="K2487" s="154"/>
      <c r="L2487" s="144"/>
      <c r="M2487" s="144"/>
      <c r="N2487" s="144"/>
      <c r="O2487" s="144"/>
      <c r="P2487" s="144"/>
      <c r="Q2487" s="144"/>
      <c r="R2487" s="144"/>
      <c r="S2487" s="42" t="s">
        <v>9141</v>
      </c>
      <c r="T2487" s="26" t="s">
        <v>9142</v>
      </c>
      <c r="U2487" s="144"/>
      <c r="V2487" s="65"/>
      <c r="W2487" s="65"/>
      <c r="X2487" s="65"/>
      <c r="Y2487" s="65"/>
      <c r="Z2487" s="144"/>
      <c r="AA2487" s="49" t="s">
        <v>9143</v>
      </c>
      <c r="AB2487" s="144"/>
      <c r="AC2487" s="59" t="str">
        <f t="shared" si="246"/>
        <v>CELS</v>
      </c>
      <c r="AD2487" s="79" t="str">
        <f t="shared" si="247"/>
        <v>CELS-111</v>
      </c>
      <c r="AE2487" s="79" t="str">
        <f t="shared" si="248"/>
        <v>CELS-111-44</v>
      </c>
      <c r="AF2487" s="27" t="s">
        <v>9143</v>
      </c>
      <c r="AG2487" s="21" t="str">
        <f t="shared" si="249"/>
        <v>111</v>
      </c>
      <c r="AH2487" s="144"/>
      <c r="AI2487" s="59" t="str">
        <f t="shared" si="250"/>
        <v>-</v>
      </c>
      <c r="AJ2487" s="21" t="str">
        <f t="shared" si="251"/>
        <v>-</v>
      </c>
      <c r="AK2487" s="144"/>
      <c r="AL2487" s="154"/>
      <c r="AM2487" s="154"/>
      <c r="AN2487" s="154"/>
      <c r="AO2487" s="154"/>
      <c r="AP2487" s="144"/>
    </row>
    <row r="2488" spans="9:42">
      <c r="I2488" s="144"/>
      <c r="J2488" s="154"/>
      <c r="K2488" s="154"/>
      <c r="L2488" s="144"/>
      <c r="M2488" s="144"/>
      <c r="N2488" s="144"/>
      <c r="O2488" s="144"/>
      <c r="P2488" s="144"/>
      <c r="Q2488" s="144"/>
      <c r="R2488" s="144"/>
      <c r="S2488" s="42" t="s">
        <v>9144</v>
      </c>
      <c r="T2488" s="26" t="s">
        <v>9145</v>
      </c>
      <c r="U2488" s="144"/>
      <c r="V2488" s="65"/>
      <c r="W2488" s="65"/>
      <c r="X2488" s="65"/>
      <c r="Y2488" s="65"/>
      <c r="Z2488" s="144"/>
      <c r="AA2488" s="49" t="s">
        <v>9146</v>
      </c>
      <c r="AB2488" s="144"/>
      <c r="AC2488" s="59" t="str">
        <f t="shared" si="246"/>
        <v>CELS</v>
      </c>
      <c r="AD2488" s="79" t="str">
        <f t="shared" si="247"/>
        <v>CELS-111</v>
      </c>
      <c r="AE2488" s="79" t="str">
        <f t="shared" si="248"/>
        <v>CELS-111-45</v>
      </c>
      <c r="AF2488" s="27" t="s">
        <v>9146</v>
      </c>
      <c r="AG2488" s="21" t="str">
        <f t="shared" si="249"/>
        <v>111</v>
      </c>
      <c r="AH2488" s="144"/>
      <c r="AI2488" s="59" t="str">
        <f t="shared" si="250"/>
        <v>-</v>
      </c>
      <c r="AJ2488" s="21" t="str">
        <f t="shared" si="251"/>
        <v>-</v>
      </c>
      <c r="AK2488" s="144"/>
      <c r="AL2488" s="154"/>
      <c r="AM2488" s="154"/>
      <c r="AN2488" s="154"/>
      <c r="AO2488" s="154"/>
      <c r="AP2488" s="144"/>
    </row>
    <row r="2489" spans="9:42">
      <c r="I2489" s="144"/>
      <c r="J2489" s="154"/>
      <c r="K2489" s="154"/>
      <c r="L2489" s="144"/>
      <c r="M2489" s="144"/>
      <c r="N2489" s="144"/>
      <c r="O2489" s="144"/>
      <c r="P2489" s="144"/>
      <c r="Q2489" s="144"/>
      <c r="R2489" s="144"/>
      <c r="S2489" s="42" t="s">
        <v>9147</v>
      </c>
      <c r="T2489" s="26" t="s">
        <v>9148</v>
      </c>
      <c r="U2489" s="144"/>
      <c r="V2489" s="65"/>
      <c r="W2489" s="65"/>
      <c r="X2489" s="65"/>
      <c r="Y2489" s="65"/>
      <c r="Z2489" s="144"/>
      <c r="AA2489" s="49" t="s">
        <v>9149</v>
      </c>
      <c r="AB2489" s="144"/>
      <c r="AC2489" s="59" t="str">
        <f t="shared" si="246"/>
        <v>CELS</v>
      </c>
      <c r="AD2489" s="79" t="str">
        <f t="shared" si="247"/>
        <v>CELS-111</v>
      </c>
      <c r="AE2489" s="79" t="str">
        <f t="shared" si="248"/>
        <v>CELS-111-46</v>
      </c>
      <c r="AF2489" s="27" t="s">
        <v>9149</v>
      </c>
      <c r="AG2489" s="21" t="str">
        <f t="shared" si="249"/>
        <v>111</v>
      </c>
      <c r="AH2489" s="144"/>
      <c r="AI2489" s="59" t="str">
        <f t="shared" si="250"/>
        <v>-</v>
      </c>
      <c r="AJ2489" s="21" t="str">
        <f t="shared" si="251"/>
        <v>-</v>
      </c>
      <c r="AK2489" s="144"/>
      <c r="AL2489" s="154"/>
      <c r="AM2489" s="154"/>
      <c r="AN2489" s="154"/>
      <c r="AO2489" s="154"/>
      <c r="AP2489" s="144"/>
    </row>
    <row r="2490" spans="9:42">
      <c r="I2490" s="144"/>
      <c r="J2490" s="154"/>
      <c r="K2490" s="154"/>
      <c r="L2490" s="144"/>
      <c r="M2490" s="144"/>
      <c r="N2490" s="144"/>
      <c r="O2490" s="144"/>
      <c r="P2490" s="144"/>
      <c r="Q2490" s="144"/>
      <c r="R2490" s="144"/>
      <c r="S2490" s="42" t="s">
        <v>9150</v>
      </c>
      <c r="T2490" s="26" t="s">
        <v>9148</v>
      </c>
      <c r="U2490" s="144"/>
      <c r="V2490" s="65"/>
      <c r="W2490" s="65"/>
      <c r="X2490" s="65"/>
      <c r="Y2490" s="65"/>
      <c r="Z2490" s="144"/>
      <c r="AA2490" s="49" t="s">
        <v>9151</v>
      </c>
      <c r="AB2490" s="144"/>
      <c r="AC2490" s="59" t="str">
        <f t="shared" si="246"/>
        <v>CELS</v>
      </c>
      <c r="AD2490" s="79" t="str">
        <f t="shared" si="247"/>
        <v>CELS-111</v>
      </c>
      <c r="AE2490" s="79" t="str">
        <f t="shared" si="248"/>
        <v>CELS-111-47</v>
      </c>
      <c r="AF2490" s="27" t="s">
        <v>9151</v>
      </c>
      <c r="AG2490" s="21" t="str">
        <f t="shared" si="249"/>
        <v>111</v>
      </c>
      <c r="AH2490" s="144"/>
      <c r="AI2490" s="59" t="str">
        <f t="shared" si="250"/>
        <v>-</v>
      </c>
      <c r="AJ2490" s="21" t="str">
        <f t="shared" si="251"/>
        <v>-</v>
      </c>
      <c r="AK2490" s="144"/>
      <c r="AL2490" s="154"/>
      <c r="AM2490" s="154"/>
      <c r="AN2490" s="154"/>
      <c r="AO2490" s="154"/>
      <c r="AP2490" s="144"/>
    </row>
    <row r="2491" spans="9:42">
      <c r="I2491" s="144"/>
      <c r="J2491" s="154"/>
      <c r="K2491" s="154"/>
      <c r="L2491" s="144"/>
      <c r="M2491" s="144"/>
      <c r="N2491" s="144"/>
      <c r="O2491" s="144"/>
      <c r="P2491" s="144"/>
      <c r="Q2491" s="144"/>
      <c r="R2491" s="144"/>
      <c r="S2491" s="42" t="s">
        <v>9152</v>
      </c>
      <c r="T2491" s="26" t="s">
        <v>9153</v>
      </c>
      <c r="U2491" s="144"/>
      <c r="V2491" s="65"/>
      <c r="W2491" s="65"/>
      <c r="X2491" s="65"/>
      <c r="Y2491" s="65"/>
      <c r="Z2491" s="144"/>
      <c r="AA2491" s="49" t="s">
        <v>9154</v>
      </c>
      <c r="AB2491" s="144"/>
      <c r="AC2491" s="59" t="str">
        <f t="shared" si="246"/>
        <v>CELS</v>
      </c>
      <c r="AD2491" s="79" t="str">
        <f t="shared" si="247"/>
        <v>CELS-111</v>
      </c>
      <c r="AE2491" s="79" t="str">
        <f t="shared" si="248"/>
        <v>CELS-111-48</v>
      </c>
      <c r="AF2491" s="27" t="s">
        <v>9154</v>
      </c>
      <c r="AG2491" s="21" t="str">
        <f t="shared" si="249"/>
        <v>111</v>
      </c>
      <c r="AH2491" s="144"/>
      <c r="AI2491" s="59" t="str">
        <f t="shared" si="250"/>
        <v>-</v>
      </c>
      <c r="AJ2491" s="21" t="str">
        <f t="shared" si="251"/>
        <v>-</v>
      </c>
      <c r="AK2491" s="144"/>
      <c r="AL2491" s="154"/>
      <c r="AM2491" s="154"/>
      <c r="AN2491" s="154"/>
      <c r="AO2491" s="154"/>
      <c r="AP2491" s="144"/>
    </row>
    <row r="2492" spans="9:42">
      <c r="I2492" s="144"/>
      <c r="J2492" s="154"/>
      <c r="K2492" s="154"/>
      <c r="L2492" s="144"/>
      <c r="M2492" s="144"/>
      <c r="N2492" s="144"/>
      <c r="O2492" s="144"/>
      <c r="P2492" s="144"/>
      <c r="Q2492" s="144"/>
      <c r="R2492" s="144"/>
      <c r="S2492" s="42" t="s">
        <v>9155</v>
      </c>
      <c r="T2492" s="26" t="s">
        <v>9156</v>
      </c>
      <c r="U2492" s="144"/>
      <c r="V2492" s="65"/>
      <c r="W2492" s="65"/>
      <c r="X2492" s="65"/>
      <c r="Y2492" s="65"/>
      <c r="Z2492" s="144"/>
      <c r="AA2492" s="49" t="s">
        <v>9157</v>
      </c>
      <c r="AB2492" s="144"/>
      <c r="AC2492" s="59" t="str">
        <f t="shared" si="246"/>
        <v>ARTSCI</v>
      </c>
      <c r="AD2492" s="79" t="str">
        <f t="shared" si="247"/>
        <v>ARTSCI-111</v>
      </c>
      <c r="AE2492" s="79" t="str">
        <f t="shared" si="248"/>
        <v>ARTSCI-111-1</v>
      </c>
      <c r="AF2492" s="27" t="s">
        <v>9157</v>
      </c>
      <c r="AG2492" s="21" t="str">
        <f t="shared" si="249"/>
        <v>111</v>
      </c>
      <c r="AH2492" s="144"/>
      <c r="AI2492" s="59" t="str">
        <f t="shared" si="250"/>
        <v>-</v>
      </c>
      <c r="AJ2492" s="21" t="str">
        <f t="shared" si="251"/>
        <v>-</v>
      </c>
      <c r="AK2492" s="144"/>
      <c r="AL2492" s="154"/>
      <c r="AM2492" s="154"/>
      <c r="AN2492" s="154"/>
      <c r="AO2492" s="154"/>
      <c r="AP2492" s="144"/>
    </row>
    <row r="2493" spans="9:42">
      <c r="I2493" s="144"/>
      <c r="J2493" s="154"/>
      <c r="K2493" s="154"/>
      <c r="L2493" s="144"/>
      <c r="M2493" s="144"/>
      <c r="N2493" s="144"/>
      <c r="O2493" s="144"/>
      <c r="P2493" s="144"/>
      <c r="Q2493" s="144"/>
      <c r="R2493" s="144"/>
      <c r="S2493" s="42" t="s">
        <v>9158</v>
      </c>
      <c r="T2493" s="26" t="s">
        <v>9159</v>
      </c>
      <c r="U2493" s="144"/>
      <c r="V2493" s="65"/>
      <c r="W2493" s="65"/>
      <c r="X2493" s="65"/>
      <c r="Y2493" s="65"/>
      <c r="Z2493" s="144"/>
      <c r="AA2493" s="49" t="s">
        <v>9160</v>
      </c>
      <c r="AB2493" s="144"/>
      <c r="AC2493" s="59" t="str">
        <f t="shared" si="246"/>
        <v>ARTSCI</v>
      </c>
      <c r="AD2493" s="79" t="str">
        <f t="shared" si="247"/>
        <v>ARTSCI-111</v>
      </c>
      <c r="AE2493" s="79" t="str">
        <f t="shared" si="248"/>
        <v>ARTSCI-111-2</v>
      </c>
      <c r="AF2493" s="27" t="s">
        <v>9160</v>
      </c>
      <c r="AG2493" s="21" t="str">
        <f t="shared" si="249"/>
        <v>111</v>
      </c>
      <c r="AH2493" s="144"/>
      <c r="AI2493" s="59" t="str">
        <f t="shared" si="250"/>
        <v>-</v>
      </c>
      <c r="AJ2493" s="21" t="str">
        <f t="shared" si="251"/>
        <v>-</v>
      </c>
      <c r="AK2493" s="144"/>
      <c r="AL2493" s="154"/>
      <c r="AM2493" s="154"/>
      <c r="AN2493" s="154"/>
      <c r="AO2493" s="154"/>
      <c r="AP2493" s="144"/>
    </row>
    <row r="2494" spans="9:42">
      <c r="I2494" s="144"/>
      <c r="J2494" s="154"/>
      <c r="K2494" s="154"/>
      <c r="L2494" s="144"/>
      <c r="M2494" s="144"/>
      <c r="N2494" s="144"/>
      <c r="O2494" s="144"/>
      <c r="P2494" s="144"/>
      <c r="Q2494" s="144"/>
      <c r="R2494" s="144"/>
      <c r="S2494" s="42" t="s">
        <v>9161</v>
      </c>
      <c r="T2494" s="26" t="s">
        <v>9162</v>
      </c>
      <c r="U2494" s="144"/>
      <c r="V2494" s="65"/>
      <c r="W2494" s="65"/>
      <c r="X2494" s="65"/>
      <c r="Y2494" s="65"/>
      <c r="Z2494" s="144"/>
      <c r="AA2494" s="49" t="s">
        <v>9163</v>
      </c>
      <c r="AB2494" s="144"/>
      <c r="AC2494" s="59" t="str">
        <f t="shared" si="246"/>
        <v>ARTSCI</v>
      </c>
      <c r="AD2494" s="79" t="str">
        <f t="shared" si="247"/>
        <v>ARTSCI-111</v>
      </c>
      <c r="AE2494" s="79" t="str">
        <f t="shared" si="248"/>
        <v>ARTSCI-111-3</v>
      </c>
      <c r="AF2494" s="27" t="s">
        <v>9163</v>
      </c>
      <c r="AG2494" s="21" t="str">
        <f t="shared" si="249"/>
        <v>111</v>
      </c>
      <c r="AH2494" s="144"/>
      <c r="AI2494" s="59" t="str">
        <f t="shared" si="250"/>
        <v>-</v>
      </c>
      <c r="AJ2494" s="21" t="str">
        <f t="shared" si="251"/>
        <v>-</v>
      </c>
      <c r="AK2494" s="144"/>
      <c r="AL2494" s="154"/>
      <c r="AM2494" s="154"/>
      <c r="AN2494" s="154"/>
      <c r="AO2494" s="154"/>
      <c r="AP2494" s="144"/>
    </row>
    <row r="2495" spans="9:42">
      <c r="I2495" s="144"/>
      <c r="J2495" s="154"/>
      <c r="K2495" s="154"/>
      <c r="L2495" s="144"/>
      <c r="M2495" s="144"/>
      <c r="N2495" s="144"/>
      <c r="O2495" s="144"/>
      <c r="P2495" s="144"/>
      <c r="Q2495" s="144"/>
      <c r="R2495" s="144"/>
      <c r="S2495" s="42" t="s">
        <v>9164</v>
      </c>
      <c r="T2495" s="26" t="s">
        <v>9165</v>
      </c>
      <c r="U2495" s="144"/>
      <c r="V2495" s="65"/>
      <c r="W2495" s="65"/>
      <c r="X2495" s="65"/>
      <c r="Y2495" s="65"/>
      <c r="Z2495" s="144"/>
      <c r="AA2495" s="49" t="s">
        <v>9166</v>
      </c>
      <c r="AB2495" s="144"/>
      <c r="AC2495" s="59" t="str">
        <f t="shared" si="246"/>
        <v>ARTSCI</v>
      </c>
      <c r="AD2495" s="79" t="str">
        <f t="shared" si="247"/>
        <v>ARTSCI-111</v>
      </c>
      <c r="AE2495" s="79" t="str">
        <f t="shared" si="248"/>
        <v>ARTSCI-111-4</v>
      </c>
      <c r="AF2495" s="27" t="s">
        <v>9166</v>
      </c>
      <c r="AG2495" s="21" t="str">
        <f t="shared" si="249"/>
        <v>111</v>
      </c>
      <c r="AH2495" s="144"/>
      <c r="AI2495" s="59" t="str">
        <f t="shared" si="250"/>
        <v>-</v>
      </c>
      <c r="AJ2495" s="21" t="str">
        <f t="shared" si="251"/>
        <v>-</v>
      </c>
      <c r="AK2495" s="144"/>
      <c r="AL2495" s="154"/>
      <c r="AM2495" s="154"/>
      <c r="AN2495" s="154"/>
      <c r="AO2495" s="154"/>
      <c r="AP2495" s="144"/>
    </row>
    <row r="2496" spans="9:42">
      <c r="I2496" s="144"/>
      <c r="J2496" s="154"/>
      <c r="K2496" s="154"/>
      <c r="L2496" s="144"/>
      <c r="M2496" s="144"/>
      <c r="N2496" s="144"/>
      <c r="O2496" s="144"/>
      <c r="P2496" s="144"/>
      <c r="Q2496" s="144"/>
      <c r="R2496" s="144"/>
      <c r="S2496" s="42" t="s">
        <v>9167</v>
      </c>
      <c r="T2496" s="26" t="s">
        <v>9168</v>
      </c>
      <c r="U2496" s="144"/>
      <c r="V2496" s="65"/>
      <c r="W2496" s="65"/>
      <c r="X2496" s="65"/>
      <c r="Y2496" s="65"/>
      <c r="Z2496" s="144"/>
      <c r="AA2496" s="49" t="s">
        <v>9169</v>
      </c>
      <c r="AB2496" s="144"/>
      <c r="AC2496" s="59" t="str">
        <f t="shared" si="246"/>
        <v>ARTSCI</v>
      </c>
      <c r="AD2496" s="79" t="str">
        <f t="shared" si="247"/>
        <v>ARTSCI-111</v>
      </c>
      <c r="AE2496" s="79" t="str">
        <f t="shared" si="248"/>
        <v>ARTSCI-111-5</v>
      </c>
      <c r="AF2496" s="27" t="s">
        <v>9169</v>
      </c>
      <c r="AG2496" s="21" t="str">
        <f t="shared" si="249"/>
        <v>111</v>
      </c>
      <c r="AH2496" s="144"/>
      <c r="AI2496" s="59" t="str">
        <f t="shared" si="250"/>
        <v>-</v>
      </c>
      <c r="AJ2496" s="21" t="str">
        <f t="shared" si="251"/>
        <v>-</v>
      </c>
      <c r="AK2496" s="144"/>
      <c r="AL2496" s="154"/>
      <c r="AM2496" s="154"/>
      <c r="AN2496" s="154"/>
      <c r="AO2496" s="154"/>
      <c r="AP2496" s="144"/>
    </row>
    <row r="2497" spans="9:42">
      <c r="I2497" s="144"/>
      <c r="J2497" s="154"/>
      <c r="K2497" s="154"/>
      <c r="L2497" s="144"/>
      <c r="M2497" s="144"/>
      <c r="N2497" s="144"/>
      <c r="O2497" s="144"/>
      <c r="P2497" s="144"/>
      <c r="Q2497" s="144"/>
      <c r="R2497" s="144"/>
      <c r="S2497" s="42" t="s">
        <v>9170</v>
      </c>
      <c r="T2497" s="26" t="s">
        <v>9171</v>
      </c>
      <c r="U2497" s="144"/>
      <c r="V2497" s="65"/>
      <c r="W2497" s="65"/>
      <c r="X2497" s="65"/>
      <c r="Y2497" s="65"/>
      <c r="Z2497" s="144"/>
      <c r="AA2497" s="49" t="s">
        <v>9172</v>
      </c>
      <c r="AB2497" s="144"/>
      <c r="AC2497" s="59" t="str">
        <f t="shared" si="246"/>
        <v>ARTSCI</v>
      </c>
      <c r="AD2497" s="79" t="str">
        <f t="shared" si="247"/>
        <v>ARTSCI-111</v>
      </c>
      <c r="AE2497" s="79" t="str">
        <f t="shared" si="248"/>
        <v>ARTSCI-111-6</v>
      </c>
      <c r="AF2497" s="27" t="s">
        <v>9172</v>
      </c>
      <c r="AG2497" s="21" t="str">
        <f t="shared" si="249"/>
        <v>111</v>
      </c>
      <c r="AH2497" s="144"/>
      <c r="AI2497" s="59" t="str">
        <f t="shared" si="250"/>
        <v>-</v>
      </c>
      <c r="AJ2497" s="21" t="str">
        <f t="shared" si="251"/>
        <v>-</v>
      </c>
      <c r="AK2497" s="144"/>
      <c r="AL2497" s="154"/>
      <c r="AM2497" s="154"/>
      <c r="AN2497" s="154"/>
      <c r="AO2497" s="154"/>
      <c r="AP2497" s="144"/>
    </row>
    <row r="2498" spans="9:42">
      <c r="I2498" s="144"/>
      <c r="J2498" s="154"/>
      <c r="K2498" s="154"/>
      <c r="L2498" s="144"/>
      <c r="M2498" s="144"/>
      <c r="N2498" s="144"/>
      <c r="O2498" s="144"/>
      <c r="P2498" s="144"/>
      <c r="Q2498" s="144"/>
      <c r="R2498" s="144"/>
      <c r="S2498" s="42" t="s">
        <v>9173</v>
      </c>
      <c r="T2498" s="26" t="s">
        <v>9174</v>
      </c>
      <c r="U2498" s="144"/>
      <c r="V2498" s="65"/>
      <c r="W2498" s="65"/>
      <c r="X2498" s="65"/>
      <c r="Y2498" s="65"/>
      <c r="Z2498" s="144"/>
      <c r="AA2498" s="49" t="s">
        <v>9175</v>
      </c>
      <c r="AB2498" s="144"/>
      <c r="AC2498" s="59" t="str">
        <f t="shared" si="246"/>
        <v>ARTSCI</v>
      </c>
      <c r="AD2498" s="79" t="str">
        <f t="shared" si="247"/>
        <v>ARTSCI-111</v>
      </c>
      <c r="AE2498" s="79" t="str">
        <f t="shared" si="248"/>
        <v>ARTSCI-111-7</v>
      </c>
      <c r="AF2498" s="27" t="s">
        <v>9175</v>
      </c>
      <c r="AG2498" s="21" t="str">
        <f t="shared" si="249"/>
        <v>111</v>
      </c>
      <c r="AH2498" s="144"/>
      <c r="AI2498" s="59" t="str">
        <f t="shared" si="250"/>
        <v>-</v>
      </c>
      <c r="AJ2498" s="21" t="str">
        <f t="shared" si="251"/>
        <v>-</v>
      </c>
      <c r="AK2498" s="144"/>
      <c r="AL2498" s="154"/>
      <c r="AM2498" s="154"/>
      <c r="AN2498" s="154"/>
      <c r="AO2498" s="154"/>
      <c r="AP2498" s="144"/>
    </row>
    <row r="2499" spans="9:42">
      <c r="I2499" s="144"/>
      <c r="J2499" s="154"/>
      <c r="K2499" s="154"/>
      <c r="L2499" s="144"/>
      <c r="M2499" s="144"/>
      <c r="N2499" s="144"/>
      <c r="O2499" s="144"/>
      <c r="P2499" s="144"/>
      <c r="Q2499" s="144"/>
      <c r="R2499" s="144"/>
      <c r="S2499" s="42" t="s">
        <v>9176</v>
      </c>
      <c r="T2499" s="26" t="s">
        <v>9177</v>
      </c>
      <c r="U2499" s="144"/>
      <c r="V2499" s="65"/>
      <c r="W2499" s="65"/>
      <c r="X2499" s="65"/>
      <c r="Y2499" s="65"/>
      <c r="Z2499" s="144"/>
      <c r="AA2499" s="49" t="s">
        <v>9178</v>
      </c>
      <c r="AB2499" s="144"/>
      <c r="AC2499" s="59" t="str">
        <f t="shared" si="246"/>
        <v>ARTSCI</v>
      </c>
      <c r="AD2499" s="79" t="str">
        <f t="shared" si="247"/>
        <v>ARTSCI-111</v>
      </c>
      <c r="AE2499" s="79" t="str">
        <f t="shared" si="248"/>
        <v>ARTSCI-111-8</v>
      </c>
      <c r="AF2499" s="27" t="s">
        <v>9178</v>
      </c>
      <c r="AG2499" s="21" t="str">
        <f t="shared" si="249"/>
        <v>111</v>
      </c>
      <c r="AH2499" s="144"/>
      <c r="AI2499" s="59" t="str">
        <f t="shared" si="250"/>
        <v>-</v>
      </c>
      <c r="AJ2499" s="21" t="str">
        <f t="shared" si="251"/>
        <v>-</v>
      </c>
      <c r="AK2499" s="144"/>
      <c r="AL2499" s="154"/>
      <c r="AM2499" s="154"/>
      <c r="AN2499" s="154"/>
      <c r="AO2499" s="154"/>
      <c r="AP2499" s="144"/>
    </row>
    <row r="2500" spans="9:42">
      <c r="I2500" s="144"/>
      <c r="J2500" s="154"/>
      <c r="K2500" s="154"/>
      <c r="L2500" s="144"/>
      <c r="M2500" s="144"/>
      <c r="N2500" s="144"/>
      <c r="O2500" s="144"/>
      <c r="P2500" s="144"/>
      <c r="Q2500" s="144"/>
      <c r="R2500" s="144"/>
      <c r="S2500" s="42" t="s">
        <v>9179</v>
      </c>
      <c r="T2500" s="26" t="s">
        <v>9180</v>
      </c>
      <c r="U2500" s="144"/>
      <c r="V2500" s="65"/>
      <c r="W2500" s="65"/>
      <c r="X2500" s="65"/>
      <c r="Y2500" s="65"/>
      <c r="Z2500" s="144"/>
      <c r="AA2500" s="49" t="s">
        <v>9181</v>
      </c>
      <c r="AB2500" s="144"/>
      <c r="AC2500" s="59" t="str">
        <f t="shared" si="246"/>
        <v>ARTSCI</v>
      </c>
      <c r="AD2500" s="79" t="str">
        <f t="shared" si="247"/>
        <v>ARTSCI-111</v>
      </c>
      <c r="AE2500" s="79" t="str">
        <f t="shared" si="248"/>
        <v>ARTSCI-111-9</v>
      </c>
      <c r="AF2500" s="27" t="s">
        <v>9181</v>
      </c>
      <c r="AG2500" s="21" t="str">
        <f t="shared" si="249"/>
        <v>111</v>
      </c>
      <c r="AH2500" s="144"/>
      <c r="AI2500" s="59" t="str">
        <f t="shared" si="250"/>
        <v>-</v>
      </c>
      <c r="AJ2500" s="21" t="str">
        <f t="shared" si="251"/>
        <v>-</v>
      </c>
      <c r="AK2500" s="144"/>
      <c r="AL2500" s="154"/>
      <c r="AM2500" s="154"/>
      <c r="AN2500" s="154"/>
      <c r="AO2500" s="154"/>
      <c r="AP2500" s="144"/>
    </row>
    <row r="2501" spans="9:42">
      <c r="I2501" s="144"/>
      <c r="J2501" s="154"/>
      <c r="K2501" s="154"/>
      <c r="L2501" s="144"/>
      <c r="M2501" s="144"/>
      <c r="N2501" s="144"/>
      <c r="O2501" s="144"/>
      <c r="P2501" s="144"/>
      <c r="Q2501" s="144"/>
      <c r="R2501" s="144"/>
      <c r="S2501" s="42" t="s">
        <v>9182</v>
      </c>
      <c r="T2501" s="26" t="s">
        <v>9183</v>
      </c>
      <c r="U2501" s="144"/>
      <c r="V2501" s="65"/>
      <c r="W2501" s="65"/>
      <c r="X2501" s="65"/>
      <c r="Y2501" s="65"/>
      <c r="Z2501" s="144"/>
      <c r="AA2501" s="49" t="s">
        <v>9184</v>
      </c>
      <c r="AB2501" s="144"/>
      <c r="AC2501" s="59" t="str">
        <f t="shared" si="246"/>
        <v>ARTSCI</v>
      </c>
      <c r="AD2501" s="79" t="str">
        <f t="shared" si="247"/>
        <v>ARTSCI-111</v>
      </c>
      <c r="AE2501" s="79" t="str">
        <f t="shared" si="248"/>
        <v>ARTSCI-111-10</v>
      </c>
      <c r="AF2501" s="27" t="s">
        <v>9184</v>
      </c>
      <c r="AG2501" s="21" t="str">
        <f t="shared" si="249"/>
        <v>111</v>
      </c>
      <c r="AH2501" s="144"/>
      <c r="AI2501" s="59" t="str">
        <f t="shared" si="250"/>
        <v>-</v>
      </c>
      <c r="AJ2501" s="21" t="str">
        <f t="shared" si="251"/>
        <v>-</v>
      </c>
      <c r="AK2501" s="144"/>
      <c r="AL2501" s="154"/>
      <c r="AM2501" s="154"/>
      <c r="AN2501" s="154"/>
      <c r="AO2501" s="154"/>
      <c r="AP2501" s="144"/>
    </row>
    <row r="2502" spans="9:42">
      <c r="I2502" s="144"/>
      <c r="J2502" s="154"/>
      <c r="K2502" s="154"/>
      <c r="L2502" s="144"/>
      <c r="M2502" s="144"/>
      <c r="N2502" s="144"/>
      <c r="O2502" s="144"/>
      <c r="P2502" s="144"/>
      <c r="Q2502" s="144"/>
      <c r="R2502" s="144"/>
      <c r="S2502" s="42" t="s">
        <v>9185</v>
      </c>
      <c r="T2502" s="26" t="s">
        <v>9186</v>
      </c>
      <c r="U2502" s="144"/>
      <c r="V2502" s="65"/>
      <c r="W2502" s="65"/>
      <c r="X2502" s="65"/>
      <c r="Y2502" s="65"/>
      <c r="Z2502" s="144"/>
      <c r="AA2502" s="49" t="s">
        <v>9187</v>
      </c>
      <c r="AB2502" s="144"/>
      <c r="AC2502" s="59" t="str">
        <f t="shared" si="246"/>
        <v>ARTSCI</v>
      </c>
      <c r="AD2502" s="79" t="str">
        <f t="shared" si="247"/>
        <v>ARTSCI-111</v>
      </c>
      <c r="AE2502" s="79" t="str">
        <f t="shared" si="248"/>
        <v>ARTSCI-111-11</v>
      </c>
      <c r="AF2502" s="27" t="s">
        <v>9187</v>
      </c>
      <c r="AG2502" s="21" t="str">
        <f t="shared" si="249"/>
        <v>111</v>
      </c>
      <c r="AH2502" s="144"/>
      <c r="AI2502" s="59" t="str">
        <f t="shared" si="250"/>
        <v>-</v>
      </c>
      <c r="AJ2502" s="21" t="str">
        <f t="shared" si="251"/>
        <v>-</v>
      </c>
      <c r="AK2502" s="144"/>
      <c r="AL2502" s="154"/>
      <c r="AM2502" s="154"/>
      <c r="AN2502" s="154"/>
      <c r="AO2502" s="154"/>
      <c r="AP2502" s="144"/>
    </row>
    <row r="2503" spans="9:42">
      <c r="I2503" s="144"/>
      <c r="J2503" s="154"/>
      <c r="K2503" s="154"/>
      <c r="L2503" s="144"/>
      <c r="M2503" s="144"/>
      <c r="N2503" s="144"/>
      <c r="O2503" s="144"/>
      <c r="P2503" s="144"/>
      <c r="Q2503" s="144"/>
      <c r="R2503" s="144"/>
      <c r="S2503" s="42" t="s">
        <v>9188</v>
      </c>
      <c r="T2503" s="26" t="s">
        <v>9189</v>
      </c>
      <c r="U2503" s="144"/>
      <c r="V2503" s="65"/>
      <c r="W2503" s="65"/>
      <c r="X2503" s="65"/>
      <c r="Y2503" s="65"/>
      <c r="Z2503" s="144"/>
      <c r="AA2503" s="49" t="s">
        <v>9190</v>
      </c>
      <c r="AB2503" s="144"/>
      <c r="AC2503" s="59" t="str">
        <f t="shared" ref="AC2503:AC2566" si="252">CodesFormula_1</f>
        <v>ARTSCI</v>
      </c>
      <c r="AD2503" s="79" t="str">
        <f t="shared" ref="AD2503:AD2566" si="253">CodesFormula_2</f>
        <v>ARTSCI-111</v>
      </c>
      <c r="AE2503" s="79" t="str">
        <f t="shared" ref="AE2503:AE2566" si="254">CodesFormula_3</f>
        <v>ARTSCI-111-12</v>
      </c>
      <c r="AF2503" s="27" t="s">
        <v>9190</v>
      </c>
      <c r="AG2503" s="21" t="str">
        <f t="shared" ref="AG2503:AG2566" si="255">CodesFormula_4</f>
        <v>111</v>
      </c>
      <c r="AH2503" s="144"/>
      <c r="AI2503" s="59" t="str">
        <f t="shared" ref="AI2503:AI2566" si="256">CodesFormula_5</f>
        <v>-</v>
      </c>
      <c r="AJ2503" s="21" t="str">
        <f t="shared" ref="AJ2503:AJ2566" si="257">CodesFormula_6</f>
        <v>-</v>
      </c>
      <c r="AK2503" s="144"/>
      <c r="AL2503" s="154"/>
      <c r="AM2503" s="154"/>
      <c r="AN2503" s="154"/>
      <c r="AO2503" s="154"/>
      <c r="AP2503" s="144"/>
    </row>
    <row r="2504" spans="9:42">
      <c r="I2504" s="144"/>
      <c r="J2504" s="154"/>
      <c r="K2504" s="154"/>
      <c r="L2504" s="144"/>
      <c r="M2504" s="144"/>
      <c r="N2504" s="144"/>
      <c r="O2504" s="144"/>
      <c r="P2504" s="144"/>
      <c r="Q2504" s="144"/>
      <c r="R2504" s="144"/>
      <c r="S2504" s="42" t="s">
        <v>9191</v>
      </c>
      <c r="T2504" s="26" t="s">
        <v>9192</v>
      </c>
      <c r="U2504" s="144"/>
      <c r="V2504" s="65"/>
      <c r="W2504" s="65"/>
      <c r="X2504" s="65"/>
      <c r="Y2504" s="65"/>
      <c r="Z2504" s="144"/>
      <c r="AA2504" s="49" t="s">
        <v>9193</v>
      </c>
      <c r="AB2504" s="144"/>
      <c r="AC2504" s="59" t="str">
        <f t="shared" si="252"/>
        <v>ARTSCI</v>
      </c>
      <c r="AD2504" s="79" t="str">
        <f t="shared" si="253"/>
        <v>ARTSCI-111</v>
      </c>
      <c r="AE2504" s="79" t="str">
        <f t="shared" si="254"/>
        <v>ARTSCI-111-13</v>
      </c>
      <c r="AF2504" s="27" t="s">
        <v>9193</v>
      </c>
      <c r="AG2504" s="21" t="str">
        <f t="shared" si="255"/>
        <v>111</v>
      </c>
      <c r="AH2504" s="144"/>
      <c r="AI2504" s="59" t="str">
        <f t="shared" si="256"/>
        <v>-</v>
      </c>
      <c r="AJ2504" s="21" t="str">
        <f t="shared" si="257"/>
        <v>-</v>
      </c>
      <c r="AK2504" s="144"/>
      <c r="AL2504" s="154"/>
      <c r="AM2504" s="154"/>
      <c r="AN2504" s="154"/>
      <c r="AO2504" s="154"/>
      <c r="AP2504" s="144"/>
    </row>
    <row r="2505" spans="9:42">
      <c r="I2505" s="144"/>
      <c r="J2505" s="154"/>
      <c r="K2505" s="154"/>
      <c r="L2505" s="144"/>
      <c r="M2505" s="144"/>
      <c r="N2505" s="144"/>
      <c r="O2505" s="144"/>
      <c r="P2505" s="144"/>
      <c r="Q2505" s="144"/>
      <c r="R2505" s="144"/>
      <c r="S2505" s="42" t="s">
        <v>9194</v>
      </c>
      <c r="T2505" s="26" t="s">
        <v>9195</v>
      </c>
      <c r="U2505" s="144"/>
      <c r="V2505" s="65"/>
      <c r="W2505" s="65"/>
      <c r="X2505" s="65"/>
      <c r="Y2505" s="65"/>
      <c r="Z2505" s="144"/>
      <c r="AA2505" s="49" t="s">
        <v>9196</v>
      </c>
      <c r="AB2505" s="144"/>
      <c r="AC2505" s="59" t="str">
        <f t="shared" si="252"/>
        <v>ARTSCI</v>
      </c>
      <c r="AD2505" s="79" t="str">
        <f t="shared" si="253"/>
        <v>ARTSCI-111</v>
      </c>
      <c r="AE2505" s="79" t="str">
        <f t="shared" si="254"/>
        <v>ARTSCI-111-14</v>
      </c>
      <c r="AF2505" s="27" t="s">
        <v>9196</v>
      </c>
      <c r="AG2505" s="21" t="str">
        <f t="shared" si="255"/>
        <v>111</v>
      </c>
      <c r="AH2505" s="144"/>
      <c r="AI2505" s="59" t="str">
        <f t="shared" si="256"/>
        <v>-</v>
      </c>
      <c r="AJ2505" s="21" t="str">
        <f t="shared" si="257"/>
        <v>-</v>
      </c>
      <c r="AK2505" s="144"/>
      <c r="AL2505" s="154"/>
      <c r="AM2505" s="154"/>
      <c r="AN2505" s="154"/>
      <c r="AO2505" s="154"/>
      <c r="AP2505" s="144"/>
    </row>
    <row r="2506" spans="9:42">
      <c r="I2506" s="144"/>
      <c r="J2506" s="154"/>
      <c r="K2506" s="154"/>
      <c r="L2506" s="144"/>
      <c r="M2506" s="144"/>
      <c r="N2506" s="144"/>
      <c r="O2506" s="144"/>
      <c r="P2506" s="144"/>
      <c r="Q2506" s="144"/>
      <c r="R2506" s="144"/>
      <c r="S2506" s="42" t="s">
        <v>9197</v>
      </c>
      <c r="T2506" s="26" t="s">
        <v>9198</v>
      </c>
      <c r="U2506" s="144"/>
      <c r="V2506" s="65"/>
      <c r="W2506" s="65"/>
      <c r="X2506" s="65"/>
      <c r="Y2506" s="65"/>
      <c r="Z2506" s="144"/>
      <c r="AA2506" s="49" t="s">
        <v>9199</v>
      </c>
      <c r="AB2506" s="144"/>
      <c r="AC2506" s="59" t="str">
        <f t="shared" si="252"/>
        <v>HEALTHSCI</v>
      </c>
      <c r="AD2506" s="79" t="str">
        <f t="shared" si="253"/>
        <v>HEALTHSCI-111</v>
      </c>
      <c r="AE2506" s="79" t="str">
        <f t="shared" si="254"/>
        <v>HEALTHSCI-111-1</v>
      </c>
      <c r="AF2506" s="27" t="s">
        <v>9199</v>
      </c>
      <c r="AG2506" s="21" t="str">
        <f t="shared" si="255"/>
        <v>111</v>
      </c>
      <c r="AH2506" s="144"/>
      <c r="AI2506" s="59" t="str">
        <f t="shared" si="256"/>
        <v>-</v>
      </c>
      <c r="AJ2506" s="21" t="str">
        <f t="shared" si="257"/>
        <v>-</v>
      </c>
      <c r="AK2506" s="144"/>
      <c r="AL2506" s="154"/>
      <c r="AM2506" s="154"/>
      <c r="AN2506" s="154"/>
      <c r="AO2506" s="154"/>
      <c r="AP2506" s="144"/>
    </row>
    <row r="2507" spans="9:42">
      <c r="I2507" s="144"/>
      <c r="J2507" s="154"/>
      <c r="K2507" s="154"/>
      <c r="L2507" s="144"/>
      <c r="M2507" s="144"/>
      <c r="N2507" s="144"/>
      <c r="O2507" s="144"/>
      <c r="P2507" s="144"/>
      <c r="Q2507" s="144"/>
      <c r="R2507" s="144"/>
      <c r="S2507" s="42" t="s">
        <v>9200</v>
      </c>
      <c r="T2507" s="26" t="s">
        <v>9201</v>
      </c>
      <c r="U2507" s="144"/>
      <c r="V2507" s="65"/>
      <c r="W2507" s="65"/>
      <c r="X2507" s="65"/>
      <c r="Y2507" s="65"/>
      <c r="Z2507" s="144"/>
      <c r="AA2507" s="49" t="s">
        <v>9202</v>
      </c>
      <c r="AB2507" s="144"/>
      <c r="AC2507" s="59" t="str">
        <f t="shared" si="252"/>
        <v>HEALTHSCI</v>
      </c>
      <c r="AD2507" s="79" t="str">
        <f t="shared" si="253"/>
        <v>HEALTHSCI-111</v>
      </c>
      <c r="AE2507" s="79" t="str">
        <f t="shared" si="254"/>
        <v>HEALTHSCI-111-2</v>
      </c>
      <c r="AF2507" s="27" t="s">
        <v>9202</v>
      </c>
      <c r="AG2507" s="21" t="str">
        <f t="shared" si="255"/>
        <v>111</v>
      </c>
      <c r="AH2507" s="144"/>
      <c r="AI2507" s="59" t="str">
        <f t="shared" si="256"/>
        <v>-</v>
      </c>
      <c r="AJ2507" s="21" t="str">
        <f t="shared" si="257"/>
        <v>-</v>
      </c>
      <c r="AK2507" s="144"/>
      <c r="AL2507" s="154"/>
      <c r="AM2507" s="154"/>
      <c r="AN2507" s="154"/>
      <c r="AO2507" s="154"/>
      <c r="AP2507" s="144"/>
    </row>
    <row r="2508" spans="9:42">
      <c r="I2508" s="144"/>
      <c r="J2508" s="154"/>
      <c r="K2508" s="154"/>
      <c r="L2508" s="144"/>
      <c r="M2508" s="144"/>
      <c r="N2508" s="144"/>
      <c r="O2508" s="144"/>
      <c r="P2508" s="144"/>
      <c r="Q2508" s="144"/>
      <c r="R2508" s="144"/>
      <c r="S2508" s="42" t="s">
        <v>9203</v>
      </c>
      <c r="T2508" s="26" t="s">
        <v>9204</v>
      </c>
      <c r="U2508" s="144"/>
      <c r="V2508" s="65"/>
      <c r="W2508" s="65"/>
      <c r="X2508" s="65"/>
      <c r="Y2508" s="65"/>
      <c r="Z2508" s="144"/>
      <c r="AA2508" s="49" t="s">
        <v>9205</v>
      </c>
      <c r="AB2508" s="144"/>
      <c r="AC2508" s="59" t="str">
        <f t="shared" si="252"/>
        <v>HEALTHSCI</v>
      </c>
      <c r="AD2508" s="79" t="str">
        <f t="shared" si="253"/>
        <v>HEALTHSCI-111</v>
      </c>
      <c r="AE2508" s="79" t="str">
        <f t="shared" si="254"/>
        <v>HEALTHSCI-111-3</v>
      </c>
      <c r="AF2508" s="27" t="s">
        <v>9205</v>
      </c>
      <c r="AG2508" s="21" t="str">
        <f t="shared" si="255"/>
        <v>111</v>
      </c>
      <c r="AH2508" s="144"/>
      <c r="AI2508" s="59" t="str">
        <f t="shared" si="256"/>
        <v>-</v>
      </c>
      <c r="AJ2508" s="21" t="str">
        <f t="shared" si="257"/>
        <v>-</v>
      </c>
      <c r="AK2508" s="144"/>
      <c r="AL2508" s="154"/>
      <c r="AM2508" s="154"/>
      <c r="AN2508" s="154"/>
      <c r="AO2508" s="154"/>
      <c r="AP2508" s="144"/>
    </row>
    <row r="2509" spans="9:42">
      <c r="I2509" s="144"/>
      <c r="J2509" s="154"/>
      <c r="K2509" s="154"/>
      <c r="L2509" s="144"/>
      <c r="M2509" s="144"/>
      <c r="N2509" s="144"/>
      <c r="O2509" s="144"/>
      <c r="P2509" s="144"/>
      <c r="Q2509" s="144"/>
      <c r="R2509" s="144"/>
      <c r="S2509" s="42" t="s">
        <v>9206</v>
      </c>
      <c r="T2509" s="26" t="s">
        <v>9207</v>
      </c>
      <c r="U2509" s="144"/>
      <c r="V2509" s="65"/>
      <c r="W2509" s="65"/>
      <c r="X2509" s="65"/>
      <c r="Y2509" s="65"/>
      <c r="Z2509" s="144"/>
      <c r="AA2509" s="49" t="s">
        <v>9208</v>
      </c>
      <c r="AB2509" s="144"/>
      <c r="AC2509" s="59" t="str">
        <f t="shared" si="252"/>
        <v>HEALTHSCI</v>
      </c>
      <c r="AD2509" s="79" t="str">
        <f t="shared" si="253"/>
        <v>HEALTHSCI-111</v>
      </c>
      <c r="AE2509" s="79" t="str">
        <f t="shared" si="254"/>
        <v>HEALTHSCI-111-4</v>
      </c>
      <c r="AF2509" s="27" t="s">
        <v>9208</v>
      </c>
      <c r="AG2509" s="21" t="str">
        <f t="shared" si="255"/>
        <v>111</v>
      </c>
      <c r="AH2509" s="144"/>
      <c r="AI2509" s="59" t="str">
        <f t="shared" si="256"/>
        <v>-</v>
      </c>
      <c r="AJ2509" s="21" t="str">
        <f t="shared" si="257"/>
        <v>-</v>
      </c>
      <c r="AK2509" s="144"/>
      <c r="AL2509" s="154"/>
      <c r="AM2509" s="154"/>
      <c r="AN2509" s="154"/>
      <c r="AO2509" s="154"/>
      <c r="AP2509" s="144"/>
    </row>
    <row r="2510" spans="9:42">
      <c r="I2510" s="144"/>
      <c r="J2510" s="154"/>
      <c r="K2510" s="154"/>
      <c r="L2510" s="144"/>
      <c r="M2510" s="144"/>
      <c r="N2510" s="144"/>
      <c r="O2510" s="144"/>
      <c r="P2510" s="144"/>
      <c r="Q2510" s="144"/>
      <c r="R2510" s="144"/>
      <c r="S2510" s="42" t="s">
        <v>9209</v>
      </c>
      <c r="T2510" s="26" t="s">
        <v>9210</v>
      </c>
      <c r="U2510" s="144"/>
      <c r="V2510" s="65"/>
      <c r="W2510" s="65"/>
      <c r="X2510" s="65"/>
      <c r="Y2510" s="65"/>
      <c r="Z2510" s="144"/>
      <c r="AA2510" s="49" t="s">
        <v>9211</v>
      </c>
      <c r="AB2510" s="144"/>
      <c r="AC2510" s="59" t="str">
        <f t="shared" si="252"/>
        <v>HEALTHSCI</v>
      </c>
      <c r="AD2510" s="79" t="str">
        <f t="shared" si="253"/>
        <v>HEALTHSCI-111</v>
      </c>
      <c r="AE2510" s="79" t="str">
        <f t="shared" si="254"/>
        <v>HEALTHSCI-111-5</v>
      </c>
      <c r="AF2510" s="27" t="s">
        <v>9211</v>
      </c>
      <c r="AG2510" s="21" t="str">
        <f t="shared" si="255"/>
        <v>111</v>
      </c>
      <c r="AH2510" s="144"/>
      <c r="AI2510" s="59" t="str">
        <f t="shared" si="256"/>
        <v>-</v>
      </c>
      <c r="AJ2510" s="21" t="str">
        <f t="shared" si="257"/>
        <v>-</v>
      </c>
      <c r="AK2510" s="144"/>
      <c r="AL2510" s="154"/>
      <c r="AM2510" s="154"/>
      <c r="AN2510" s="154"/>
      <c r="AO2510" s="154"/>
      <c r="AP2510" s="144"/>
    </row>
    <row r="2511" spans="9:42">
      <c r="I2511" s="144"/>
      <c r="J2511" s="154"/>
      <c r="K2511" s="154"/>
      <c r="L2511" s="144"/>
      <c r="M2511" s="144"/>
      <c r="N2511" s="144"/>
      <c r="O2511" s="144"/>
      <c r="P2511" s="144"/>
      <c r="Q2511" s="144"/>
      <c r="R2511" s="144"/>
      <c r="S2511" s="42" t="s">
        <v>9212</v>
      </c>
      <c r="T2511" s="26" t="s">
        <v>9213</v>
      </c>
      <c r="U2511" s="144"/>
      <c r="V2511" s="65"/>
      <c r="W2511" s="65"/>
      <c r="X2511" s="65"/>
      <c r="Y2511" s="65"/>
      <c r="Z2511" s="144"/>
      <c r="AA2511" s="49" t="s">
        <v>9214</v>
      </c>
      <c r="AB2511" s="144"/>
      <c r="AC2511" s="59" t="str">
        <f t="shared" si="252"/>
        <v>HEALTHSCI</v>
      </c>
      <c r="AD2511" s="79" t="str">
        <f t="shared" si="253"/>
        <v>HEALTHSCI-111</v>
      </c>
      <c r="AE2511" s="79" t="str">
        <f t="shared" si="254"/>
        <v>HEALTHSCI-111-6</v>
      </c>
      <c r="AF2511" s="27" t="s">
        <v>9214</v>
      </c>
      <c r="AG2511" s="21" t="str">
        <f t="shared" si="255"/>
        <v>111</v>
      </c>
      <c r="AH2511" s="144"/>
      <c r="AI2511" s="59" t="str">
        <f t="shared" si="256"/>
        <v>-</v>
      </c>
      <c r="AJ2511" s="21" t="str">
        <f t="shared" si="257"/>
        <v>-</v>
      </c>
      <c r="AK2511" s="144"/>
      <c r="AL2511" s="154"/>
      <c r="AM2511" s="154"/>
      <c r="AN2511" s="154"/>
      <c r="AO2511" s="154"/>
      <c r="AP2511" s="144"/>
    </row>
    <row r="2512" spans="9:42">
      <c r="I2512" s="144"/>
      <c r="J2512" s="154"/>
      <c r="K2512" s="154"/>
      <c r="L2512" s="144"/>
      <c r="M2512" s="144"/>
      <c r="N2512" s="144"/>
      <c r="O2512" s="144"/>
      <c r="P2512" s="144"/>
      <c r="Q2512" s="144"/>
      <c r="R2512" s="144"/>
      <c r="S2512" s="42" t="s">
        <v>9215</v>
      </c>
      <c r="T2512" s="26" t="s">
        <v>9216</v>
      </c>
      <c r="U2512" s="144"/>
      <c r="V2512" s="65"/>
      <c r="W2512" s="65"/>
      <c r="X2512" s="65"/>
      <c r="Y2512" s="65"/>
      <c r="Z2512" s="144"/>
      <c r="AA2512" s="49" t="s">
        <v>9217</v>
      </c>
      <c r="AB2512" s="144"/>
      <c r="AC2512" s="59" t="str">
        <f t="shared" si="252"/>
        <v>HEALTHSCI</v>
      </c>
      <c r="AD2512" s="79" t="str">
        <f t="shared" si="253"/>
        <v>HEALTHSCI-111</v>
      </c>
      <c r="AE2512" s="79" t="str">
        <f t="shared" si="254"/>
        <v>HEALTHSCI-111-7</v>
      </c>
      <c r="AF2512" s="27" t="s">
        <v>9217</v>
      </c>
      <c r="AG2512" s="21" t="str">
        <f t="shared" si="255"/>
        <v>111</v>
      </c>
      <c r="AH2512" s="144"/>
      <c r="AI2512" s="59" t="str">
        <f t="shared" si="256"/>
        <v>-</v>
      </c>
      <c r="AJ2512" s="21" t="str">
        <f t="shared" si="257"/>
        <v>-</v>
      </c>
      <c r="AK2512" s="144"/>
      <c r="AL2512" s="154"/>
      <c r="AM2512" s="154"/>
      <c r="AN2512" s="154"/>
      <c r="AO2512" s="154"/>
      <c r="AP2512" s="144"/>
    </row>
    <row r="2513" spans="9:42">
      <c r="I2513" s="144"/>
      <c r="J2513" s="154"/>
      <c r="K2513" s="154"/>
      <c r="L2513" s="144"/>
      <c r="M2513" s="144"/>
      <c r="N2513" s="144"/>
      <c r="O2513" s="144"/>
      <c r="P2513" s="144"/>
      <c r="Q2513" s="144"/>
      <c r="R2513" s="144"/>
      <c r="S2513" s="42" t="s">
        <v>9218</v>
      </c>
      <c r="T2513" s="26" t="s">
        <v>9219</v>
      </c>
      <c r="U2513" s="144"/>
      <c r="V2513" s="65"/>
      <c r="W2513" s="65"/>
      <c r="X2513" s="65"/>
      <c r="Y2513" s="65"/>
      <c r="Z2513" s="144"/>
      <c r="AA2513" s="49" t="s">
        <v>9220</v>
      </c>
      <c r="AB2513" s="144"/>
      <c r="AC2513" s="59" t="str">
        <f t="shared" si="252"/>
        <v>HEALTHSCI</v>
      </c>
      <c r="AD2513" s="79" t="str">
        <f t="shared" si="253"/>
        <v>HEALTHSCI-111</v>
      </c>
      <c r="AE2513" s="79" t="str">
        <f t="shared" si="254"/>
        <v>HEALTHSCI-111-8</v>
      </c>
      <c r="AF2513" s="27" t="s">
        <v>9220</v>
      </c>
      <c r="AG2513" s="21" t="str">
        <f t="shared" si="255"/>
        <v>111</v>
      </c>
      <c r="AH2513" s="144"/>
      <c r="AI2513" s="59" t="str">
        <f t="shared" si="256"/>
        <v>-</v>
      </c>
      <c r="AJ2513" s="21" t="str">
        <f t="shared" si="257"/>
        <v>-</v>
      </c>
      <c r="AK2513" s="144"/>
      <c r="AL2513" s="154"/>
      <c r="AM2513" s="154"/>
      <c r="AN2513" s="154"/>
      <c r="AO2513" s="154"/>
      <c r="AP2513" s="144"/>
    </row>
    <row r="2514" spans="9:42">
      <c r="I2514" s="144"/>
      <c r="J2514" s="154"/>
      <c r="K2514" s="154"/>
      <c r="L2514" s="144"/>
      <c r="M2514" s="144"/>
      <c r="N2514" s="144"/>
      <c r="O2514" s="144"/>
      <c r="P2514" s="144"/>
      <c r="Q2514" s="144"/>
      <c r="R2514" s="144"/>
      <c r="S2514" s="42" t="s">
        <v>9221</v>
      </c>
      <c r="T2514" s="26" t="s">
        <v>9222</v>
      </c>
      <c r="U2514" s="144"/>
      <c r="V2514" s="65"/>
      <c r="W2514" s="65"/>
      <c r="X2514" s="65"/>
      <c r="Y2514" s="65"/>
      <c r="Z2514" s="144"/>
      <c r="AA2514" s="49" t="s">
        <v>9223</v>
      </c>
      <c r="AB2514" s="144"/>
      <c r="AC2514" s="59" t="str">
        <f t="shared" si="252"/>
        <v>HEALTHSCI</v>
      </c>
      <c r="AD2514" s="79" t="str">
        <f t="shared" si="253"/>
        <v>HEALTHSCI-111</v>
      </c>
      <c r="AE2514" s="79" t="str">
        <f t="shared" si="254"/>
        <v>HEALTHSCI-111-9</v>
      </c>
      <c r="AF2514" s="27" t="s">
        <v>9223</v>
      </c>
      <c r="AG2514" s="21" t="str">
        <f t="shared" si="255"/>
        <v>111</v>
      </c>
      <c r="AH2514" s="144"/>
      <c r="AI2514" s="59" t="str">
        <f t="shared" si="256"/>
        <v>-</v>
      </c>
      <c r="AJ2514" s="21" t="str">
        <f t="shared" si="257"/>
        <v>-</v>
      </c>
      <c r="AK2514" s="144"/>
      <c r="AL2514" s="154"/>
      <c r="AM2514" s="154"/>
      <c r="AN2514" s="154"/>
      <c r="AO2514" s="154"/>
      <c r="AP2514" s="144"/>
    </row>
    <row r="2515" spans="9:42">
      <c r="I2515" s="144"/>
      <c r="J2515" s="154"/>
      <c r="K2515" s="154"/>
      <c r="L2515" s="144"/>
      <c r="M2515" s="144"/>
      <c r="N2515" s="144"/>
      <c r="O2515" s="144"/>
      <c r="P2515" s="144"/>
      <c r="Q2515" s="144"/>
      <c r="R2515" s="144"/>
      <c r="S2515" s="42" t="s">
        <v>9224</v>
      </c>
      <c r="T2515" s="26" t="s">
        <v>9225</v>
      </c>
      <c r="U2515" s="144"/>
      <c r="V2515" s="65"/>
      <c r="W2515" s="65"/>
      <c r="X2515" s="65"/>
      <c r="Y2515" s="65"/>
      <c r="Z2515" s="144"/>
      <c r="AA2515" s="49" t="s">
        <v>9226</v>
      </c>
      <c r="AB2515" s="144"/>
      <c r="AC2515" s="59" t="str">
        <f t="shared" si="252"/>
        <v>HEALTHSCI</v>
      </c>
      <c r="AD2515" s="79" t="str">
        <f t="shared" si="253"/>
        <v>HEALTHSCI-111</v>
      </c>
      <c r="AE2515" s="79" t="str">
        <f t="shared" si="254"/>
        <v>HEALTHSCI-111-10</v>
      </c>
      <c r="AF2515" s="27" t="s">
        <v>9226</v>
      </c>
      <c r="AG2515" s="21" t="str">
        <f t="shared" si="255"/>
        <v>111</v>
      </c>
      <c r="AH2515" s="144"/>
      <c r="AI2515" s="59" t="str">
        <f t="shared" si="256"/>
        <v>-</v>
      </c>
      <c r="AJ2515" s="21" t="str">
        <f t="shared" si="257"/>
        <v>-</v>
      </c>
      <c r="AK2515" s="144"/>
      <c r="AL2515" s="154"/>
      <c r="AM2515" s="154"/>
      <c r="AN2515" s="154"/>
      <c r="AO2515" s="154"/>
      <c r="AP2515" s="144"/>
    </row>
    <row r="2516" spans="9:42">
      <c r="I2516" s="144"/>
      <c r="J2516" s="154"/>
      <c r="K2516" s="154"/>
      <c r="L2516" s="144"/>
      <c r="M2516" s="144"/>
      <c r="N2516" s="144"/>
      <c r="O2516" s="144"/>
      <c r="P2516" s="144"/>
      <c r="Q2516" s="144"/>
      <c r="R2516" s="144"/>
      <c r="S2516" s="42" t="s">
        <v>9227</v>
      </c>
      <c r="T2516" s="26" t="s">
        <v>9228</v>
      </c>
      <c r="U2516" s="144"/>
      <c r="V2516" s="65"/>
      <c r="W2516" s="65"/>
      <c r="X2516" s="65"/>
      <c r="Y2516" s="65"/>
      <c r="Z2516" s="144"/>
      <c r="AA2516" s="49" t="s">
        <v>9229</v>
      </c>
      <c r="AB2516" s="144"/>
      <c r="AC2516" s="59" t="str">
        <f t="shared" si="252"/>
        <v>HEALTHSCI</v>
      </c>
      <c r="AD2516" s="79" t="str">
        <f t="shared" si="253"/>
        <v>HEALTHSCI-111</v>
      </c>
      <c r="AE2516" s="79" t="str">
        <f t="shared" si="254"/>
        <v>HEALTHSCI-111-11</v>
      </c>
      <c r="AF2516" s="27" t="s">
        <v>9229</v>
      </c>
      <c r="AG2516" s="21" t="str">
        <f t="shared" si="255"/>
        <v>111</v>
      </c>
      <c r="AH2516" s="144"/>
      <c r="AI2516" s="59" t="str">
        <f t="shared" si="256"/>
        <v>-</v>
      </c>
      <c r="AJ2516" s="21" t="str">
        <f t="shared" si="257"/>
        <v>-</v>
      </c>
      <c r="AK2516" s="144"/>
      <c r="AL2516" s="154"/>
      <c r="AM2516" s="154"/>
      <c r="AN2516" s="154"/>
      <c r="AO2516" s="154"/>
      <c r="AP2516" s="144"/>
    </row>
    <row r="2517" spans="9:42">
      <c r="I2517" s="144"/>
      <c r="J2517" s="154"/>
      <c r="K2517" s="154"/>
      <c r="L2517" s="144"/>
      <c r="M2517" s="144"/>
      <c r="N2517" s="144"/>
      <c r="O2517" s="144"/>
      <c r="P2517" s="144"/>
      <c r="Q2517" s="144"/>
      <c r="R2517" s="144"/>
      <c r="S2517" s="42" t="s">
        <v>9230</v>
      </c>
      <c r="T2517" s="26" t="s">
        <v>9231</v>
      </c>
      <c r="U2517" s="144"/>
      <c r="V2517" s="65"/>
      <c r="W2517" s="65"/>
      <c r="X2517" s="65"/>
      <c r="Y2517" s="65"/>
      <c r="Z2517" s="144"/>
      <c r="AA2517" s="49" t="s">
        <v>9232</v>
      </c>
      <c r="AB2517" s="144"/>
      <c r="AC2517" s="59" t="str">
        <f t="shared" si="252"/>
        <v>HEALTHSCI</v>
      </c>
      <c r="AD2517" s="79" t="str">
        <f t="shared" si="253"/>
        <v>HEALTHSCI-111</v>
      </c>
      <c r="AE2517" s="79" t="str">
        <f t="shared" si="254"/>
        <v>HEALTHSCI-111-12</v>
      </c>
      <c r="AF2517" s="27" t="s">
        <v>9232</v>
      </c>
      <c r="AG2517" s="21" t="str">
        <f t="shared" si="255"/>
        <v>111</v>
      </c>
      <c r="AH2517" s="144"/>
      <c r="AI2517" s="59" t="str">
        <f t="shared" si="256"/>
        <v>-</v>
      </c>
      <c r="AJ2517" s="21" t="str">
        <f t="shared" si="257"/>
        <v>-</v>
      </c>
      <c r="AK2517" s="144"/>
      <c r="AL2517" s="154"/>
      <c r="AM2517" s="154"/>
      <c r="AN2517" s="154"/>
      <c r="AO2517" s="154"/>
      <c r="AP2517" s="144"/>
    </row>
    <row r="2518" spans="9:42">
      <c r="I2518" s="144"/>
      <c r="J2518" s="154"/>
      <c r="K2518" s="154"/>
      <c r="L2518" s="144"/>
      <c r="M2518" s="144"/>
      <c r="N2518" s="144"/>
      <c r="O2518" s="144"/>
      <c r="P2518" s="144"/>
      <c r="Q2518" s="144"/>
      <c r="R2518" s="144"/>
      <c r="S2518" s="42" t="s">
        <v>9233</v>
      </c>
      <c r="T2518" s="26" t="s">
        <v>9234</v>
      </c>
      <c r="U2518" s="144"/>
      <c r="V2518" s="65"/>
      <c r="W2518" s="65"/>
      <c r="X2518" s="65"/>
      <c r="Y2518" s="65"/>
      <c r="Z2518" s="144"/>
      <c r="AA2518" s="49" t="s">
        <v>9235</v>
      </c>
      <c r="AB2518" s="144"/>
      <c r="AC2518" s="59" t="str">
        <f t="shared" si="252"/>
        <v>ARTSCI</v>
      </c>
      <c r="AD2518" s="79" t="str">
        <f t="shared" si="253"/>
        <v>ARTSCI-111</v>
      </c>
      <c r="AE2518" s="79" t="str">
        <f t="shared" si="254"/>
        <v>ARTSCI-111-15</v>
      </c>
      <c r="AF2518" s="27" t="s">
        <v>9235</v>
      </c>
      <c r="AG2518" s="21" t="str">
        <f t="shared" si="255"/>
        <v>111</v>
      </c>
      <c r="AH2518" s="144"/>
      <c r="AI2518" s="59" t="str">
        <f t="shared" si="256"/>
        <v>-</v>
      </c>
      <c r="AJ2518" s="21" t="str">
        <f t="shared" si="257"/>
        <v>-</v>
      </c>
      <c r="AK2518" s="144"/>
      <c r="AL2518" s="154"/>
      <c r="AM2518" s="154"/>
      <c r="AN2518" s="154"/>
      <c r="AO2518" s="154"/>
      <c r="AP2518" s="144"/>
    </row>
    <row r="2519" spans="9:42">
      <c r="I2519" s="144"/>
      <c r="J2519" s="154"/>
      <c r="K2519" s="154"/>
      <c r="L2519" s="144"/>
      <c r="M2519" s="144"/>
      <c r="N2519" s="144"/>
      <c r="O2519" s="144"/>
      <c r="P2519" s="144"/>
      <c r="Q2519" s="144"/>
      <c r="R2519" s="144"/>
      <c r="S2519" s="42" t="s">
        <v>9236</v>
      </c>
      <c r="T2519" s="26" t="s">
        <v>9237</v>
      </c>
      <c r="U2519" s="144"/>
      <c r="V2519" s="65"/>
      <c r="W2519" s="65"/>
      <c r="X2519" s="65"/>
      <c r="Y2519" s="65"/>
      <c r="Z2519" s="144"/>
      <c r="AA2519" s="49" t="s">
        <v>9238</v>
      </c>
      <c r="AB2519" s="144"/>
      <c r="AC2519" s="59" t="str">
        <f t="shared" si="252"/>
        <v>ARTSCI</v>
      </c>
      <c r="AD2519" s="79" t="str">
        <f t="shared" si="253"/>
        <v>ARTSCI-111</v>
      </c>
      <c r="AE2519" s="79" t="str">
        <f t="shared" si="254"/>
        <v>ARTSCI-111-16</v>
      </c>
      <c r="AF2519" s="27" t="s">
        <v>9238</v>
      </c>
      <c r="AG2519" s="21" t="str">
        <f t="shared" si="255"/>
        <v>111</v>
      </c>
      <c r="AH2519" s="144"/>
      <c r="AI2519" s="59" t="str">
        <f t="shared" si="256"/>
        <v>-</v>
      </c>
      <c r="AJ2519" s="21" t="str">
        <f t="shared" si="257"/>
        <v>-</v>
      </c>
      <c r="AK2519" s="144"/>
      <c r="AL2519" s="154"/>
      <c r="AM2519" s="154"/>
      <c r="AN2519" s="154"/>
      <c r="AO2519" s="154"/>
      <c r="AP2519" s="144"/>
    </row>
    <row r="2520" spans="9:42">
      <c r="I2520" s="144"/>
      <c r="J2520" s="154"/>
      <c r="K2520" s="154"/>
      <c r="L2520" s="144"/>
      <c r="M2520" s="144"/>
      <c r="N2520" s="144"/>
      <c r="O2520" s="144"/>
      <c r="P2520" s="144"/>
      <c r="Q2520" s="144"/>
      <c r="R2520" s="144"/>
      <c r="S2520" s="42" t="s">
        <v>9239</v>
      </c>
      <c r="T2520" s="26" t="s">
        <v>9240</v>
      </c>
      <c r="U2520" s="144"/>
      <c r="V2520" s="65"/>
      <c r="W2520" s="65"/>
      <c r="X2520" s="65"/>
      <c r="Y2520" s="65"/>
      <c r="Z2520" s="144"/>
      <c r="AA2520" s="49" t="s">
        <v>9241</v>
      </c>
      <c r="AB2520" s="144"/>
      <c r="AC2520" s="59" t="str">
        <f t="shared" si="252"/>
        <v>ARTSCI</v>
      </c>
      <c r="AD2520" s="79" t="str">
        <f t="shared" si="253"/>
        <v>ARTSCI-111</v>
      </c>
      <c r="AE2520" s="79" t="str">
        <f t="shared" si="254"/>
        <v>ARTSCI-111-17</v>
      </c>
      <c r="AF2520" s="27" t="s">
        <v>9241</v>
      </c>
      <c r="AG2520" s="21" t="str">
        <f t="shared" si="255"/>
        <v>111</v>
      </c>
      <c r="AH2520" s="144"/>
      <c r="AI2520" s="59" t="str">
        <f t="shared" si="256"/>
        <v>-</v>
      </c>
      <c r="AJ2520" s="21" t="str">
        <f t="shared" si="257"/>
        <v>-</v>
      </c>
      <c r="AK2520" s="144"/>
      <c r="AL2520" s="154"/>
      <c r="AM2520" s="154"/>
      <c r="AN2520" s="154"/>
      <c r="AO2520" s="154"/>
      <c r="AP2520" s="144"/>
    </row>
    <row r="2521" spans="9:42">
      <c r="I2521" s="144"/>
      <c r="J2521" s="154"/>
      <c r="K2521" s="154"/>
      <c r="L2521" s="144"/>
      <c r="M2521" s="144"/>
      <c r="N2521" s="144"/>
      <c r="O2521" s="144"/>
      <c r="P2521" s="144"/>
      <c r="Q2521" s="144"/>
      <c r="R2521" s="144"/>
      <c r="S2521" s="42" t="s">
        <v>9242</v>
      </c>
      <c r="T2521" s="26" t="s">
        <v>9243</v>
      </c>
      <c r="U2521" s="144"/>
      <c r="V2521" s="65"/>
      <c r="W2521" s="65"/>
      <c r="X2521" s="65"/>
      <c r="Y2521" s="65"/>
      <c r="Z2521" s="144"/>
      <c r="AA2521" s="49" t="s">
        <v>9244</v>
      </c>
      <c r="AB2521" s="144"/>
      <c r="AC2521" s="59" t="str">
        <f t="shared" si="252"/>
        <v>ARTSCI</v>
      </c>
      <c r="AD2521" s="79" t="str">
        <f t="shared" si="253"/>
        <v>ARTSCI-111</v>
      </c>
      <c r="AE2521" s="79" t="str">
        <f t="shared" si="254"/>
        <v>ARTSCI-111-18</v>
      </c>
      <c r="AF2521" s="27" t="s">
        <v>9244</v>
      </c>
      <c r="AG2521" s="21" t="str">
        <f t="shared" si="255"/>
        <v>111</v>
      </c>
      <c r="AH2521" s="144"/>
      <c r="AI2521" s="59" t="str">
        <f t="shared" si="256"/>
        <v>-</v>
      </c>
      <c r="AJ2521" s="21" t="str">
        <f t="shared" si="257"/>
        <v>-</v>
      </c>
      <c r="AK2521" s="144"/>
      <c r="AL2521" s="154"/>
      <c r="AM2521" s="154"/>
      <c r="AN2521" s="154"/>
      <c r="AO2521" s="154"/>
      <c r="AP2521" s="144"/>
    </row>
    <row r="2522" spans="9:42">
      <c r="I2522" s="144"/>
      <c r="J2522" s="154"/>
      <c r="K2522" s="154"/>
      <c r="L2522" s="144"/>
      <c r="M2522" s="144"/>
      <c r="N2522" s="144"/>
      <c r="O2522" s="144"/>
      <c r="P2522" s="144"/>
      <c r="Q2522" s="144"/>
      <c r="R2522" s="144"/>
      <c r="S2522" s="42" t="s">
        <v>9245</v>
      </c>
      <c r="T2522" s="26" t="s">
        <v>9246</v>
      </c>
      <c r="U2522" s="144"/>
      <c r="V2522" s="65"/>
      <c r="W2522" s="65"/>
      <c r="X2522" s="65"/>
      <c r="Y2522" s="65"/>
      <c r="Z2522" s="144"/>
      <c r="AA2522" s="49" t="s">
        <v>9247</v>
      </c>
      <c r="AB2522" s="144"/>
      <c r="AC2522" s="59" t="str">
        <f t="shared" si="252"/>
        <v>ARTSCI</v>
      </c>
      <c r="AD2522" s="79" t="str">
        <f t="shared" si="253"/>
        <v>ARTSCI-111</v>
      </c>
      <c r="AE2522" s="79" t="str">
        <f t="shared" si="254"/>
        <v>ARTSCI-111-19</v>
      </c>
      <c r="AF2522" s="27" t="s">
        <v>9247</v>
      </c>
      <c r="AG2522" s="21" t="str">
        <f t="shared" si="255"/>
        <v>111</v>
      </c>
      <c r="AH2522" s="144"/>
      <c r="AI2522" s="59" t="str">
        <f t="shared" si="256"/>
        <v>-</v>
      </c>
      <c r="AJ2522" s="21" t="str">
        <f t="shared" si="257"/>
        <v>-</v>
      </c>
      <c r="AK2522" s="144"/>
      <c r="AL2522" s="154"/>
      <c r="AM2522" s="154"/>
      <c r="AN2522" s="154"/>
      <c r="AO2522" s="154"/>
      <c r="AP2522" s="144"/>
    </row>
    <row r="2523" spans="9:42">
      <c r="I2523" s="144"/>
      <c r="J2523" s="154"/>
      <c r="K2523" s="154"/>
      <c r="L2523" s="144"/>
      <c r="M2523" s="144"/>
      <c r="N2523" s="144"/>
      <c r="O2523" s="144"/>
      <c r="P2523" s="144"/>
      <c r="Q2523" s="144"/>
      <c r="R2523" s="144"/>
      <c r="S2523" s="42" t="s">
        <v>9248</v>
      </c>
      <c r="T2523" s="26" t="s">
        <v>9249</v>
      </c>
      <c r="U2523" s="144"/>
      <c r="V2523" s="65"/>
      <c r="W2523" s="65"/>
      <c r="X2523" s="65"/>
      <c r="Y2523" s="65"/>
      <c r="Z2523" s="144"/>
      <c r="AA2523" s="49" t="s">
        <v>9250</v>
      </c>
      <c r="AB2523" s="144"/>
      <c r="AC2523" s="59" t="str">
        <f t="shared" si="252"/>
        <v>BUSINESS</v>
      </c>
      <c r="AD2523" s="79" t="str">
        <f t="shared" si="253"/>
        <v>BUSINESS-111</v>
      </c>
      <c r="AE2523" s="79" t="str">
        <f t="shared" si="254"/>
        <v>BUSINESS-111-1</v>
      </c>
      <c r="AF2523" s="27" t="s">
        <v>9250</v>
      </c>
      <c r="AG2523" s="21" t="str">
        <f t="shared" si="255"/>
        <v>111</v>
      </c>
      <c r="AH2523" s="144"/>
      <c r="AI2523" s="59" t="str">
        <f t="shared" si="256"/>
        <v>-</v>
      </c>
      <c r="AJ2523" s="21" t="str">
        <f t="shared" si="257"/>
        <v>-</v>
      </c>
      <c r="AK2523" s="144"/>
      <c r="AL2523" s="154"/>
      <c r="AM2523" s="154"/>
      <c r="AN2523" s="154"/>
      <c r="AO2523" s="154"/>
      <c r="AP2523" s="144"/>
    </row>
    <row r="2524" spans="9:42">
      <c r="I2524" s="144"/>
      <c r="J2524" s="154"/>
      <c r="K2524" s="154"/>
      <c r="L2524" s="144"/>
      <c r="M2524" s="144"/>
      <c r="N2524" s="144"/>
      <c r="O2524" s="144"/>
      <c r="P2524" s="144"/>
      <c r="Q2524" s="144"/>
      <c r="R2524" s="144"/>
      <c r="S2524" s="42" t="s">
        <v>9251</v>
      </c>
      <c r="T2524" s="26" t="s">
        <v>9252</v>
      </c>
      <c r="U2524" s="144"/>
      <c r="V2524" s="65"/>
      <c r="W2524" s="65"/>
      <c r="X2524" s="65"/>
      <c r="Y2524" s="65"/>
      <c r="Z2524" s="144"/>
      <c r="AA2524" s="49" t="s">
        <v>9253</v>
      </c>
      <c r="AB2524" s="144"/>
      <c r="AC2524" s="59" t="str">
        <f t="shared" si="252"/>
        <v>BUSINESS</v>
      </c>
      <c r="AD2524" s="79" t="str">
        <f t="shared" si="253"/>
        <v>BUSINESS-111</v>
      </c>
      <c r="AE2524" s="79" t="str">
        <f t="shared" si="254"/>
        <v>BUSINESS-111-2</v>
      </c>
      <c r="AF2524" s="27" t="s">
        <v>9253</v>
      </c>
      <c r="AG2524" s="21" t="str">
        <f t="shared" si="255"/>
        <v>111</v>
      </c>
      <c r="AH2524" s="144"/>
      <c r="AI2524" s="59" t="str">
        <f t="shared" si="256"/>
        <v>-</v>
      </c>
      <c r="AJ2524" s="21" t="str">
        <f t="shared" si="257"/>
        <v>-</v>
      </c>
      <c r="AK2524" s="144"/>
      <c r="AL2524" s="154"/>
      <c r="AM2524" s="154"/>
      <c r="AN2524" s="154"/>
      <c r="AO2524" s="154"/>
      <c r="AP2524" s="144"/>
    </row>
    <row r="2525" spans="9:42">
      <c r="I2525" s="144"/>
      <c r="J2525" s="154"/>
      <c r="K2525" s="154"/>
      <c r="L2525" s="144"/>
      <c r="M2525" s="144"/>
      <c r="N2525" s="144"/>
      <c r="O2525" s="144"/>
      <c r="P2525" s="144"/>
      <c r="Q2525" s="144"/>
      <c r="R2525" s="144"/>
      <c r="S2525" s="42" t="s">
        <v>9254</v>
      </c>
      <c r="T2525" s="26" t="s">
        <v>9255</v>
      </c>
      <c r="U2525" s="144"/>
      <c r="V2525" s="65"/>
      <c r="W2525" s="65"/>
      <c r="X2525" s="65"/>
      <c r="Y2525" s="65"/>
      <c r="Z2525" s="144"/>
      <c r="AA2525" s="49" t="s">
        <v>9256</v>
      </c>
      <c r="AB2525" s="144"/>
      <c r="AC2525" s="59" t="str">
        <f t="shared" si="252"/>
        <v>BUSINESS</v>
      </c>
      <c r="AD2525" s="79" t="str">
        <f t="shared" si="253"/>
        <v>BUSINESS-111</v>
      </c>
      <c r="AE2525" s="79" t="str">
        <f t="shared" si="254"/>
        <v>BUSINESS-111-3</v>
      </c>
      <c r="AF2525" s="27" t="s">
        <v>9256</v>
      </c>
      <c r="AG2525" s="21" t="str">
        <f t="shared" si="255"/>
        <v>111</v>
      </c>
      <c r="AH2525" s="144"/>
      <c r="AI2525" s="59" t="str">
        <f t="shared" si="256"/>
        <v>-</v>
      </c>
      <c r="AJ2525" s="21" t="str">
        <f t="shared" si="257"/>
        <v>-</v>
      </c>
      <c r="AK2525" s="144"/>
      <c r="AL2525" s="154"/>
      <c r="AM2525" s="154"/>
      <c r="AN2525" s="154"/>
      <c r="AO2525" s="154"/>
      <c r="AP2525" s="144"/>
    </row>
    <row r="2526" spans="9:42">
      <c r="I2526" s="144"/>
      <c r="J2526" s="154"/>
      <c r="K2526" s="154"/>
      <c r="L2526" s="144"/>
      <c r="M2526" s="144"/>
      <c r="N2526" s="144"/>
      <c r="O2526" s="144"/>
      <c r="P2526" s="144"/>
      <c r="Q2526" s="144"/>
      <c r="R2526" s="144"/>
      <c r="S2526" s="42" t="s">
        <v>9257</v>
      </c>
      <c r="T2526" s="26" t="s">
        <v>9258</v>
      </c>
      <c r="U2526" s="144"/>
      <c r="V2526" s="65"/>
      <c r="W2526" s="65"/>
      <c r="X2526" s="65"/>
      <c r="Y2526" s="65"/>
      <c r="Z2526" s="144"/>
      <c r="AA2526" s="49" t="s">
        <v>9259</v>
      </c>
      <c r="AB2526" s="144"/>
      <c r="AC2526" s="59" t="str">
        <f t="shared" si="252"/>
        <v>BUSINESS</v>
      </c>
      <c r="AD2526" s="79" t="str">
        <f t="shared" si="253"/>
        <v>BUSINESS-111</v>
      </c>
      <c r="AE2526" s="79" t="str">
        <f t="shared" si="254"/>
        <v>BUSINESS-111-4</v>
      </c>
      <c r="AF2526" s="27" t="s">
        <v>9259</v>
      </c>
      <c r="AG2526" s="21" t="str">
        <f t="shared" si="255"/>
        <v>111</v>
      </c>
      <c r="AH2526" s="144"/>
      <c r="AI2526" s="59" t="str">
        <f t="shared" si="256"/>
        <v>-</v>
      </c>
      <c r="AJ2526" s="21" t="str">
        <f t="shared" si="257"/>
        <v>-</v>
      </c>
      <c r="AK2526" s="144"/>
      <c r="AL2526" s="154"/>
      <c r="AM2526" s="154"/>
      <c r="AN2526" s="154"/>
      <c r="AO2526" s="154"/>
      <c r="AP2526" s="144"/>
    </row>
    <row r="2527" spans="9:42">
      <c r="I2527" s="144"/>
      <c r="J2527" s="154"/>
      <c r="K2527" s="154"/>
      <c r="L2527" s="144"/>
      <c r="M2527" s="144"/>
      <c r="N2527" s="144"/>
      <c r="O2527" s="144"/>
      <c r="P2527" s="144"/>
      <c r="Q2527" s="144"/>
      <c r="R2527" s="144"/>
      <c r="S2527" s="42" t="s">
        <v>9260</v>
      </c>
      <c r="T2527" s="26" t="s">
        <v>9261</v>
      </c>
      <c r="U2527" s="144"/>
      <c r="V2527" s="65"/>
      <c r="W2527" s="65"/>
      <c r="X2527" s="65"/>
      <c r="Y2527" s="65"/>
      <c r="Z2527" s="144"/>
      <c r="AA2527" s="49" t="s">
        <v>9262</v>
      </c>
      <c r="AB2527" s="144"/>
      <c r="AC2527" s="59" t="str">
        <f t="shared" si="252"/>
        <v>BUSINESS</v>
      </c>
      <c r="AD2527" s="79" t="str">
        <f t="shared" si="253"/>
        <v>BUSINESS-111</v>
      </c>
      <c r="AE2527" s="79" t="str">
        <f t="shared" si="254"/>
        <v>BUSINESS-111-5</v>
      </c>
      <c r="AF2527" s="27" t="s">
        <v>9262</v>
      </c>
      <c r="AG2527" s="21" t="str">
        <f t="shared" si="255"/>
        <v>111</v>
      </c>
      <c r="AH2527" s="144"/>
      <c r="AI2527" s="59" t="str">
        <f t="shared" si="256"/>
        <v>-</v>
      </c>
      <c r="AJ2527" s="21" t="str">
        <f t="shared" si="257"/>
        <v>-</v>
      </c>
      <c r="AK2527" s="144"/>
      <c r="AL2527" s="154"/>
      <c r="AM2527" s="154"/>
      <c r="AN2527" s="154"/>
      <c r="AO2527" s="154"/>
      <c r="AP2527" s="144"/>
    </row>
    <row r="2528" spans="9:42">
      <c r="I2528" s="144"/>
      <c r="J2528" s="154"/>
      <c r="K2528" s="154"/>
      <c r="L2528" s="144"/>
      <c r="M2528" s="144"/>
      <c r="N2528" s="144"/>
      <c r="O2528" s="144"/>
      <c r="P2528" s="144"/>
      <c r="Q2528" s="144"/>
      <c r="R2528" s="144"/>
      <c r="S2528" s="42" t="s">
        <v>9263</v>
      </c>
      <c r="T2528" s="26" t="s">
        <v>9264</v>
      </c>
      <c r="U2528" s="144"/>
      <c r="V2528" s="65"/>
      <c r="W2528" s="65"/>
      <c r="X2528" s="65"/>
      <c r="Y2528" s="65"/>
      <c r="Z2528" s="144"/>
      <c r="AA2528" s="49" t="s">
        <v>9265</v>
      </c>
      <c r="AB2528" s="144"/>
      <c r="AC2528" s="59" t="str">
        <f t="shared" si="252"/>
        <v>BUSINESS</v>
      </c>
      <c r="AD2528" s="79" t="str">
        <f t="shared" si="253"/>
        <v>BUSINESS-111</v>
      </c>
      <c r="AE2528" s="79" t="str">
        <f t="shared" si="254"/>
        <v>BUSINESS-111-6</v>
      </c>
      <c r="AF2528" s="27" t="s">
        <v>9265</v>
      </c>
      <c r="AG2528" s="21" t="str">
        <f t="shared" si="255"/>
        <v>111</v>
      </c>
      <c r="AH2528" s="144"/>
      <c r="AI2528" s="59" t="str">
        <f t="shared" si="256"/>
        <v>-</v>
      </c>
      <c r="AJ2528" s="21" t="str">
        <f t="shared" si="257"/>
        <v>-</v>
      </c>
      <c r="AK2528" s="144"/>
      <c r="AL2528" s="154"/>
      <c r="AM2528" s="154"/>
      <c r="AN2528" s="154"/>
      <c r="AO2528" s="154"/>
      <c r="AP2528" s="144"/>
    </row>
    <row r="2529" spans="9:42">
      <c r="I2529" s="144"/>
      <c r="J2529" s="154"/>
      <c r="K2529" s="154"/>
      <c r="L2529" s="144"/>
      <c r="M2529" s="144"/>
      <c r="N2529" s="144"/>
      <c r="O2529" s="144"/>
      <c r="P2529" s="144"/>
      <c r="Q2529" s="144"/>
      <c r="R2529" s="144"/>
      <c r="S2529" s="42" t="s">
        <v>9266</v>
      </c>
      <c r="T2529" s="26" t="s">
        <v>9267</v>
      </c>
      <c r="U2529" s="144"/>
      <c r="V2529" s="65"/>
      <c r="W2529" s="65"/>
      <c r="X2529" s="65"/>
      <c r="Y2529" s="65"/>
      <c r="Z2529" s="144"/>
      <c r="AA2529" s="49" t="s">
        <v>9268</v>
      </c>
      <c r="AB2529" s="144"/>
      <c r="AC2529" s="59" t="str">
        <f t="shared" si="252"/>
        <v>BUSINESS</v>
      </c>
      <c r="AD2529" s="79" t="str">
        <f t="shared" si="253"/>
        <v>BUSINESS-111</v>
      </c>
      <c r="AE2529" s="79" t="str">
        <f t="shared" si="254"/>
        <v>BUSINESS-111-7</v>
      </c>
      <c r="AF2529" s="27" t="s">
        <v>9268</v>
      </c>
      <c r="AG2529" s="21" t="str">
        <f t="shared" si="255"/>
        <v>111</v>
      </c>
      <c r="AH2529" s="144"/>
      <c r="AI2529" s="59" t="str">
        <f t="shared" si="256"/>
        <v>-</v>
      </c>
      <c r="AJ2529" s="21" t="str">
        <f t="shared" si="257"/>
        <v>-</v>
      </c>
      <c r="AK2529" s="144"/>
      <c r="AL2529" s="154"/>
      <c r="AM2529" s="154"/>
      <c r="AN2529" s="154"/>
      <c r="AO2529" s="154"/>
      <c r="AP2529" s="144"/>
    </row>
    <row r="2530" spans="9:42">
      <c r="I2530" s="144"/>
      <c r="J2530" s="154"/>
      <c r="K2530" s="154"/>
      <c r="L2530" s="144"/>
      <c r="M2530" s="144"/>
      <c r="N2530" s="144"/>
      <c r="O2530" s="144"/>
      <c r="P2530" s="144"/>
      <c r="Q2530" s="144"/>
      <c r="R2530" s="144"/>
      <c r="S2530" s="42" t="s">
        <v>9269</v>
      </c>
      <c r="T2530" s="26" t="s">
        <v>9270</v>
      </c>
      <c r="U2530" s="144"/>
      <c r="V2530" s="65"/>
      <c r="W2530" s="65"/>
      <c r="X2530" s="65"/>
      <c r="Y2530" s="65"/>
      <c r="Z2530" s="144"/>
      <c r="AA2530" s="49" t="s">
        <v>9271</v>
      </c>
      <c r="AB2530" s="144"/>
      <c r="AC2530" s="59" t="str">
        <f t="shared" si="252"/>
        <v>BUSINESS</v>
      </c>
      <c r="AD2530" s="79" t="str">
        <f t="shared" si="253"/>
        <v>BUSINESS-111</v>
      </c>
      <c r="AE2530" s="79" t="str">
        <f t="shared" si="254"/>
        <v>BUSINESS-111-8</v>
      </c>
      <c r="AF2530" s="27" t="s">
        <v>9271</v>
      </c>
      <c r="AG2530" s="21" t="str">
        <f t="shared" si="255"/>
        <v>111</v>
      </c>
      <c r="AH2530" s="144"/>
      <c r="AI2530" s="59" t="str">
        <f t="shared" si="256"/>
        <v>-</v>
      </c>
      <c r="AJ2530" s="21" t="str">
        <f t="shared" si="257"/>
        <v>-</v>
      </c>
      <c r="AK2530" s="144"/>
      <c r="AL2530" s="154"/>
      <c r="AM2530" s="154"/>
      <c r="AN2530" s="154"/>
      <c r="AO2530" s="154"/>
      <c r="AP2530" s="144"/>
    </row>
    <row r="2531" spans="9:42">
      <c r="I2531" s="144"/>
      <c r="J2531" s="154"/>
      <c r="K2531" s="154"/>
      <c r="L2531" s="144"/>
      <c r="M2531" s="144"/>
      <c r="N2531" s="144"/>
      <c r="O2531" s="144"/>
      <c r="P2531" s="144"/>
      <c r="Q2531" s="144"/>
      <c r="R2531" s="144"/>
      <c r="S2531" s="42" t="s">
        <v>9272</v>
      </c>
      <c r="T2531" s="26" t="s">
        <v>9273</v>
      </c>
      <c r="U2531" s="144"/>
      <c r="V2531" s="65"/>
      <c r="W2531" s="65"/>
      <c r="X2531" s="65"/>
      <c r="Y2531" s="65"/>
      <c r="Z2531" s="144"/>
      <c r="AA2531" s="49" t="s">
        <v>9274</v>
      </c>
      <c r="AB2531" s="144"/>
      <c r="AC2531" s="59" t="str">
        <f t="shared" si="252"/>
        <v>BUSINESS</v>
      </c>
      <c r="AD2531" s="79" t="str">
        <f t="shared" si="253"/>
        <v>BUSINESS-111</v>
      </c>
      <c r="AE2531" s="79" t="str">
        <f t="shared" si="254"/>
        <v>BUSINESS-111-9</v>
      </c>
      <c r="AF2531" s="27" t="s">
        <v>9274</v>
      </c>
      <c r="AG2531" s="21" t="str">
        <f t="shared" si="255"/>
        <v>111</v>
      </c>
      <c r="AH2531" s="144"/>
      <c r="AI2531" s="59" t="str">
        <f t="shared" si="256"/>
        <v>-</v>
      </c>
      <c r="AJ2531" s="21" t="str">
        <f t="shared" si="257"/>
        <v>-</v>
      </c>
      <c r="AK2531" s="144"/>
      <c r="AL2531" s="154"/>
      <c r="AM2531" s="154"/>
      <c r="AN2531" s="154"/>
      <c r="AO2531" s="154"/>
      <c r="AP2531" s="144"/>
    </row>
    <row r="2532" spans="9:42">
      <c r="I2532" s="144"/>
      <c r="J2532" s="154"/>
      <c r="K2532" s="154"/>
      <c r="L2532" s="144"/>
      <c r="M2532" s="144"/>
      <c r="N2532" s="144"/>
      <c r="O2532" s="144"/>
      <c r="P2532" s="144"/>
      <c r="Q2532" s="144"/>
      <c r="R2532" s="144"/>
      <c r="S2532" s="42" t="s">
        <v>9275</v>
      </c>
      <c r="T2532" s="26" t="s">
        <v>9276</v>
      </c>
      <c r="U2532" s="144"/>
      <c r="V2532" s="65"/>
      <c r="W2532" s="65"/>
      <c r="X2532" s="65"/>
      <c r="Y2532" s="65"/>
      <c r="Z2532" s="144"/>
      <c r="AA2532" s="49" t="s">
        <v>9277</v>
      </c>
      <c r="AB2532" s="144"/>
      <c r="AC2532" s="59" t="str">
        <f t="shared" si="252"/>
        <v>ENGINEERING</v>
      </c>
      <c r="AD2532" s="79" t="str">
        <f t="shared" si="253"/>
        <v>ENGINEERING-111</v>
      </c>
      <c r="AE2532" s="79" t="str">
        <f t="shared" si="254"/>
        <v>ENGINEERING-111-1</v>
      </c>
      <c r="AF2532" s="27" t="s">
        <v>9277</v>
      </c>
      <c r="AG2532" s="21" t="str">
        <f t="shared" si="255"/>
        <v>111</v>
      </c>
      <c r="AH2532" s="144"/>
      <c r="AI2532" s="59" t="str">
        <f t="shared" si="256"/>
        <v>-</v>
      </c>
      <c r="AJ2532" s="21" t="str">
        <f t="shared" si="257"/>
        <v>-</v>
      </c>
      <c r="AK2532" s="144"/>
      <c r="AL2532" s="154"/>
      <c r="AM2532" s="154"/>
      <c r="AN2532" s="154"/>
      <c r="AO2532" s="154"/>
      <c r="AP2532" s="144"/>
    </row>
    <row r="2533" spans="9:42">
      <c r="I2533" s="144"/>
      <c r="J2533" s="154"/>
      <c r="K2533" s="154"/>
      <c r="L2533" s="144"/>
      <c r="M2533" s="144"/>
      <c r="N2533" s="144"/>
      <c r="O2533" s="144"/>
      <c r="P2533" s="144"/>
      <c r="Q2533" s="144"/>
      <c r="R2533" s="144"/>
      <c r="S2533" s="42" t="s">
        <v>9278</v>
      </c>
      <c r="T2533" s="26" t="s">
        <v>9279</v>
      </c>
      <c r="U2533" s="144"/>
      <c r="V2533" s="65"/>
      <c r="W2533" s="65"/>
      <c r="X2533" s="65"/>
      <c r="Y2533" s="65"/>
      <c r="Z2533" s="144"/>
      <c r="AA2533" s="49" t="s">
        <v>9280</v>
      </c>
      <c r="AB2533" s="144"/>
      <c r="AC2533" s="59" t="str">
        <f t="shared" si="252"/>
        <v>ENGINEERING</v>
      </c>
      <c r="AD2533" s="79" t="str">
        <f t="shared" si="253"/>
        <v>ENGINEERING-111</v>
      </c>
      <c r="AE2533" s="79" t="str">
        <f t="shared" si="254"/>
        <v>ENGINEERING-111-2</v>
      </c>
      <c r="AF2533" s="27" t="s">
        <v>9280</v>
      </c>
      <c r="AG2533" s="21" t="str">
        <f t="shared" si="255"/>
        <v>111</v>
      </c>
      <c r="AH2533" s="144"/>
      <c r="AI2533" s="59" t="str">
        <f t="shared" si="256"/>
        <v>-</v>
      </c>
      <c r="AJ2533" s="21" t="str">
        <f t="shared" si="257"/>
        <v>-</v>
      </c>
      <c r="AK2533" s="144"/>
      <c r="AL2533" s="154"/>
      <c r="AM2533" s="154"/>
      <c r="AN2533" s="154"/>
      <c r="AO2533" s="154"/>
      <c r="AP2533" s="144"/>
    </row>
    <row r="2534" spans="9:42">
      <c r="I2534" s="144"/>
      <c r="J2534" s="154"/>
      <c r="K2534" s="154"/>
      <c r="L2534" s="144"/>
      <c r="M2534" s="144"/>
      <c r="N2534" s="144"/>
      <c r="O2534" s="144"/>
      <c r="P2534" s="144"/>
      <c r="Q2534" s="144"/>
      <c r="R2534" s="144"/>
      <c r="S2534" s="42" t="s">
        <v>9281</v>
      </c>
      <c r="T2534" s="26" t="s">
        <v>9282</v>
      </c>
      <c r="U2534" s="144"/>
      <c r="V2534" s="65"/>
      <c r="W2534" s="65"/>
      <c r="X2534" s="65"/>
      <c r="Y2534" s="65"/>
      <c r="Z2534" s="144"/>
      <c r="AA2534" s="49" t="s">
        <v>9283</v>
      </c>
      <c r="AB2534" s="144"/>
      <c r="AC2534" s="59" t="str">
        <f t="shared" si="252"/>
        <v>ENGINEERING</v>
      </c>
      <c r="AD2534" s="79" t="str">
        <f t="shared" si="253"/>
        <v>ENGINEERING-111</v>
      </c>
      <c r="AE2534" s="79" t="str">
        <f t="shared" si="254"/>
        <v>ENGINEERING-111-3</v>
      </c>
      <c r="AF2534" s="27" t="s">
        <v>9283</v>
      </c>
      <c r="AG2534" s="21" t="str">
        <f t="shared" si="255"/>
        <v>111</v>
      </c>
      <c r="AH2534" s="144"/>
      <c r="AI2534" s="59" t="str">
        <f t="shared" si="256"/>
        <v>-</v>
      </c>
      <c r="AJ2534" s="21" t="str">
        <f t="shared" si="257"/>
        <v>-</v>
      </c>
      <c r="AK2534" s="144"/>
      <c r="AL2534" s="154"/>
      <c r="AM2534" s="154"/>
      <c r="AN2534" s="154"/>
      <c r="AO2534" s="154"/>
      <c r="AP2534" s="144"/>
    </row>
    <row r="2535" spans="9:42">
      <c r="I2535" s="144"/>
      <c r="J2535" s="154"/>
      <c r="K2535" s="154"/>
      <c r="L2535" s="144"/>
      <c r="M2535" s="144"/>
      <c r="N2535" s="144"/>
      <c r="O2535" s="144"/>
      <c r="P2535" s="144"/>
      <c r="Q2535" s="144"/>
      <c r="R2535" s="144"/>
      <c r="S2535" s="42" t="s">
        <v>9284</v>
      </c>
      <c r="T2535" s="26" t="s">
        <v>9285</v>
      </c>
      <c r="U2535" s="144"/>
      <c r="V2535" s="65"/>
      <c r="W2535" s="65"/>
      <c r="X2535" s="65"/>
      <c r="Y2535" s="65"/>
      <c r="Z2535" s="144"/>
      <c r="AA2535" s="49" t="s">
        <v>9286</v>
      </c>
      <c r="AB2535" s="144"/>
      <c r="AC2535" s="59" t="str">
        <f t="shared" si="252"/>
        <v>ENGINEERING</v>
      </c>
      <c r="AD2535" s="79" t="str">
        <f t="shared" si="253"/>
        <v>ENGINEERING-111</v>
      </c>
      <c r="AE2535" s="79" t="str">
        <f t="shared" si="254"/>
        <v>ENGINEERING-111-4</v>
      </c>
      <c r="AF2535" s="27" t="s">
        <v>9286</v>
      </c>
      <c r="AG2535" s="21" t="str">
        <f t="shared" si="255"/>
        <v>111</v>
      </c>
      <c r="AH2535" s="144"/>
      <c r="AI2535" s="59" t="str">
        <f t="shared" si="256"/>
        <v>-</v>
      </c>
      <c r="AJ2535" s="21" t="str">
        <f t="shared" si="257"/>
        <v>-</v>
      </c>
      <c r="AK2535" s="144"/>
      <c r="AL2535" s="154"/>
      <c r="AM2535" s="154"/>
      <c r="AN2535" s="154"/>
      <c r="AO2535" s="154"/>
      <c r="AP2535" s="144"/>
    </row>
    <row r="2536" spans="9:42">
      <c r="I2536" s="144"/>
      <c r="J2536" s="154"/>
      <c r="K2536" s="154"/>
      <c r="L2536" s="144"/>
      <c r="M2536" s="144"/>
      <c r="N2536" s="144"/>
      <c r="O2536" s="144"/>
      <c r="P2536" s="144"/>
      <c r="Q2536" s="144"/>
      <c r="R2536" s="144"/>
      <c r="S2536" s="42" t="s">
        <v>9287</v>
      </c>
      <c r="T2536" s="26" t="s">
        <v>9288</v>
      </c>
      <c r="U2536" s="144"/>
      <c r="V2536" s="65"/>
      <c r="W2536" s="65"/>
      <c r="X2536" s="65"/>
      <c r="Y2536" s="65"/>
      <c r="Z2536" s="144"/>
      <c r="AA2536" s="49" t="s">
        <v>9289</v>
      </c>
      <c r="AB2536" s="144"/>
      <c r="AC2536" s="59" t="str">
        <f t="shared" si="252"/>
        <v>ENGINEERING</v>
      </c>
      <c r="AD2536" s="79" t="str">
        <f t="shared" si="253"/>
        <v>ENGINEERING-111</v>
      </c>
      <c r="AE2536" s="79" t="str">
        <f t="shared" si="254"/>
        <v>ENGINEERING-111-5</v>
      </c>
      <c r="AF2536" s="27" t="s">
        <v>9289</v>
      </c>
      <c r="AG2536" s="21" t="str">
        <f t="shared" si="255"/>
        <v>111</v>
      </c>
      <c r="AH2536" s="144"/>
      <c r="AI2536" s="59" t="str">
        <f t="shared" si="256"/>
        <v>-</v>
      </c>
      <c r="AJ2536" s="21" t="str">
        <f t="shared" si="257"/>
        <v>-</v>
      </c>
      <c r="AK2536" s="144"/>
      <c r="AL2536" s="154"/>
      <c r="AM2536" s="154"/>
      <c r="AN2536" s="154"/>
      <c r="AO2536" s="154"/>
      <c r="AP2536" s="144"/>
    </row>
    <row r="2537" spans="9:42">
      <c r="I2537" s="144"/>
      <c r="J2537" s="154"/>
      <c r="K2537" s="154"/>
      <c r="L2537" s="144"/>
      <c r="M2537" s="144"/>
      <c r="N2537" s="144"/>
      <c r="O2537" s="144"/>
      <c r="P2537" s="144"/>
      <c r="Q2537" s="144"/>
      <c r="R2537" s="144"/>
      <c r="S2537" s="42" t="s">
        <v>9290</v>
      </c>
      <c r="T2537" s="26" t="s">
        <v>9291</v>
      </c>
      <c r="U2537" s="144"/>
      <c r="V2537" s="65"/>
      <c r="W2537" s="65"/>
      <c r="X2537" s="65"/>
      <c r="Y2537" s="65"/>
      <c r="Z2537" s="144"/>
      <c r="AA2537" s="49" t="s">
        <v>9292</v>
      </c>
      <c r="AB2537" s="144"/>
      <c r="AC2537" s="59" t="str">
        <f t="shared" si="252"/>
        <v>ENGINEERING</v>
      </c>
      <c r="AD2537" s="79" t="str">
        <f t="shared" si="253"/>
        <v>ENGINEERING-111</v>
      </c>
      <c r="AE2537" s="79" t="str">
        <f t="shared" si="254"/>
        <v>ENGINEERING-111-6</v>
      </c>
      <c r="AF2537" s="27" t="s">
        <v>9292</v>
      </c>
      <c r="AG2537" s="21" t="str">
        <f t="shared" si="255"/>
        <v>111</v>
      </c>
      <c r="AH2537" s="144"/>
      <c r="AI2537" s="59" t="str">
        <f t="shared" si="256"/>
        <v>-</v>
      </c>
      <c r="AJ2537" s="21" t="str">
        <f t="shared" si="257"/>
        <v>-</v>
      </c>
      <c r="AK2537" s="144"/>
      <c r="AL2537" s="154"/>
      <c r="AM2537" s="154"/>
      <c r="AN2537" s="154"/>
      <c r="AO2537" s="154"/>
      <c r="AP2537" s="144"/>
    </row>
    <row r="2538" spans="9:42">
      <c r="I2538" s="144"/>
      <c r="J2538" s="154"/>
      <c r="K2538" s="154"/>
      <c r="L2538" s="144"/>
      <c r="M2538" s="144"/>
      <c r="N2538" s="144"/>
      <c r="O2538" s="144"/>
      <c r="P2538" s="144"/>
      <c r="Q2538" s="144"/>
      <c r="R2538" s="144"/>
      <c r="S2538" s="42" t="s">
        <v>9293</v>
      </c>
      <c r="T2538" s="26" t="s">
        <v>9294</v>
      </c>
      <c r="U2538" s="144"/>
      <c r="V2538" s="65"/>
      <c r="W2538" s="65"/>
      <c r="X2538" s="65"/>
      <c r="Y2538" s="65"/>
      <c r="Z2538" s="144"/>
      <c r="AA2538" s="49" t="s">
        <v>9295</v>
      </c>
      <c r="AB2538" s="144"/>
      <c r="AC2538" s="59" t="str">
        <f t="shared" si="252"/>
        <v>ENGINEERING</v>
      </c>
      <c r="AD2538" s="79" t="str">
        <f t="shared" si="253"/>
        <v>ENGINEERING-111</v>
      </c>
      <c r="AE2538" s="79" t="str">
        <f t="shared" si="254"/>
        <v>ENGINEERING-111-7</v>
      </c>
      <c r="AF2538" s="27" t="s">
        <v>9295</v>
      </c>
      <c r="AG2538" s="21" t="str">
        <f t="shared" si="255"/>
        <v>111</v>
      </c>
      <c r="AH2538" s="144"/>
      <c r="AI2538" s="59" t="str">
        <f t="shared" si="256"/>
        <v>-</v>
      </c>
      <c r="AJ2538" s="21" t="str">
        <f t="shared" si="257"/>
        <v>-</v>
      </c>
      <c r="AK2538" s="144"/>
      <c r="AL2538" s="154"/>
      <c r="AM2538" s="154"/>
      <c r="AN2538" s="154"/>
      <c r="AO2538" s="154"/>
      <c r="AP2538" s="144"/>
    </row>
    <row r="2539" spans="9:42">
      <c r="I2539" s="144"/>
      <c r="J2539" s="154"/>
      <c r="K2539" s="154"/>
      <c r="L2539" s="144"/>
      <c r="M2539" s="144"/>
      <c r="N2539" s="144"/>
      <c r="O2539" s="144"/>
      <c r="P2539" s="144"/>
      <c r="Q2539" s="144"/>
      <c r="R2539" s="144"/>
      <c r="S2539" s="42" t="s">
        <v>9296</v>
      </c>
      <c r="T2539" s="26" t="s">
        <v>9297</v>
      </c>
      <c r="U2539" s="144"/>
      <c r="V2539" s="65"/>
      <c r="W2539" s="65"/>
      <c r="X2539" s="65"/>
      <c r="Y2539" s="65"/>
      <c r="Z2539" s="144"/>
      <c r="AA2539" s="49" t="s">
        <v>9298</v>
      </c>
      <c r="AB2539" s="144"/>
      <c r="AC2539" s="59" t="str">
        <f t="shared" si="252"/>
        <v>ENGINEERING</v>
      </c>
      <c r="AD2539" s="79" t="str">
        <f t="shared" si="253"/>
        <v>ENGINEERING-111</v>
      </c>
      <c r="AE2539" s="79" t="str">
        <f t="shared" si="254"/>
        <v>ENGINEERING-111-8</v>
      </c>
      <c r="AF2539" s="27" t="s">
        <v>9298</v>
      </c>
      <c r="AG2539" s="21" t="str">
        <f t="shared" si="255"/>
        <v>111</v>
      </c>
      <c r="AH2539" s="144"/>
      <c r="AI2539" s="59" t="str">
        <f t="shared" si="256"/>
        <v>-</v>
      </c>
      <c r="AJ2539" s="21" t="str">
        <f t="shared" si="257"/>
        <v>-</v>
      </c>
      <c r="AK2539" s="144"/>
      <c r="AL2539" s="154"/>
      <c r="AM2539" s="154"/>
      <c r="AN2539" s="154"/>
      <c r="AO2539" s="154"/>
      <c r="AP2539" s="144"/>
    </row>
    <row r="2540" spans="9:42">
      <c r="I2540" s="144"/>
      <c r="J2540" s="154"/>
      <c r="K2540" s="154"/>
      <c r="L2540" s="144"/>
      <c r="M2540" s="144"/>
      <c r="N2540" s="144"/>
      <c r="O2540" s="144"/>
      <c r="P2540" s="144"/>
      <c r="Q2540" s="144"/>
      <c r="R2540" s="144"/>
      <c r="S2540" s="42" t="s">
        <v>9299</v>
      </c>
      <c r="T2540" s="26" t="s">
        <v>9300</v>
      </c>
      <c r="U2540" s="144"/>
      <c r="V2540" s="65"/>
      <c r="W2540" s="65"/>
      <c r="X2540" s="65"/>
      <c r="Y2540" s="65"/>
      <c r="Z2540" s="144"/>
      <c r="AA2540" s="49" t="s">
        <v>9301</v>
      </c>
      <c r="AB2540" s="144"/>
      <c r="AC2540" s="59" t="str">
        <f t="shared" si="252"/>
        <v>ENGINEERING</v>
      </c>
      <c r="AD2540" s="79" t="str">
        <f t="shared" si="253"/>
        <v>ENGINEERING-111</v>
      </c>
      <c r="AE2540" s="79" t="str">
        <f t="shared" si="254"/>
        <v>ENGINEERING-111-9</v>
      </c>
      <c r="AF2540" s="27" t="s">
        <v>9301</v>
      </c>
      <c r="AG2540" s="21" t="str">
        <f t="shared" si="255"/>
        <v>111</v>
      </c>
      <c r="AH2540" s="144"/>
      <c r="AI2540" s="59" t="str">
        <f t="shared" si="256"/>
        <v>-</v>
      </c>
      <c r="AJ2540" s="21" t="str">
        <f t="shared" si="257"/>
        <v>-</v>
      </c>
      <c r="AK2540" s="144"/>
      <c r="AL2540" s="154"/>
      <c r="AM2540" s="154"/>
      <c r="AN2540" s="154"/>
      <c r="AO2540" s="154"/>
      <c r="AP2540" s="144"/>
    </row>
    <row r="2541" spans="9:42">
      <c r="I2541" s="144"/>
      <c r="J2541" s="154"/>
      <c r="K2541" s="154"/>
      <c r="L2541" s="144"/>
      <c r="M2541" s="144"/>
      <c r="N2541" s="144"/>
      <c r="O2541" s="144"/>
      <c r="P2541" s="144"/>
      <c r="Q2541" s="144"/>
      <c r="R2541" s="144"/>
      <c r="S2541" s="42" t="s">
        <v>9302</v>
      </c>
      <c r="T2541" s="26" t="s">
        <v>9303</v>
      </c>
      <c r="U2541" s="144"/>
      <c r="V2541" s="65"/>
      <c r="W2541" s="65"/>
      <c r="X2541" s="65"/>
      <c r="Y2541" s="65"/>
      <c r="Z2541" s="144"/>
      <c r="AA2541" s="49" t="s">
        <v>9304</v>
      </c>
      <c r="AB2541" s="144"/>
      <c r="AC2541" s="59" t="str">
        <f t="shared" si="252"/>
        <v>ENGINEERING</v>
      </c>
      <c r="AD2541" s="79" t="str">
        <f t="shared" si="253"/>
        <v>ENGINEERING-111</v>
      </c>
      <c r="AE2541" s="79" t="str">
        <f t="shared" si="254"/>
        <v>ENGINEERING-111-10</v>
      </c>
      <c r="AF2541" s="27" t="s">
        <v>9304</v>
      </c>
      <c r="AG2541" s="21" t="str">
        <f t="shared" si="255"/>
        <v>111</v>
      </c>
      <c r="AH2541" s="144"/>
      <c r="AI2541" s="59" t="str">
        <f t="shared" si="256"/>
        <v>-</v>
      </c>
      <c r="AJ2541" s="21" t="str">
        <f t="shared" si="257"/>
        <v>-</v>
      </c>
      <c r="AK2541" s="144"/>
      <c r="AL2541" s="154"/>
      <c r="AM2541" s="154"/>
      <c r="AN2541" s="154"/>
      <c r="AO2541" s="154"/>
      <c r="AP2541" s="144"/>
    </row>
    <row r="2542" spans="9:42">
      <c r="I2542" s="144"/>
      <c r="J2542" s="154"/>
      <c r="K2542" s="154"/>
      <c r="L2542" s="144"/>
      <c r="M2542" s="144"/>
      <c r="N2542" s="144"/>
      <c r="O2542" s="144"/>
      <c r="P2542" s="144"/>
      <c r="Q2542" s="144"/>
      <c r="R2542" s="144"/>
      <c r="S2542" s="42" t="s">
        <v>9305</v>
      </c>
      <c r="T2542" s="26" t="s">
        <v>9306</v>
      </c>
      <c r="U2542" s="144"/>
      <c r="V2542" s="65"/>
      <c r="W2542" s="65"/>
      <c r="X2542" s="65"/>
      <c r="Y2542" s="65"/>
      <c r="Z2542" s="144"/>
      <c r="AA2542" s="49" t="s">
        <v>9307</v>
      </c>
      <c r="AB2542" s="144"/>
      <c r="AC2542" s="59" t="str">
        <f t="shared" si="252"/>
        <v>ENGINEERING</v>
      </c>
      <c r="AD2542" s="79" t="str">
        <f t="shared" si="253"/>
        <v>ENGINEERING-111</v>
      </c>
      <c r="AE2542" s="79" t="str">
        <f t="shared" si="254"/>
        <v>ENGINEERING-111-11</v>
      </c>
      <c r="AF2542" s="27" t="s">
        <v>9307</v>
      </c>
      <c r="AG2542" s="21" t="str">
        <f t="shared" si="255"/>
        <v>111</v>
      </c>
      <c r="AH2542" s="144"/>
      <c r="AI2542" s="59" t="str">
        <f t="shared" si="256"/>
        <v>-</v>
      </c>
      <c r="AJ2542" s="21" t="str">
        <f t="shared" si="257"/>
        <v>-</v>
      </c>
      <c r="AK2542" s="144"/>
      <c r="AL2542" s="154"/>
      <c r="AM2542" s="154"/>
      <c r="AN2542" s="154"/>
      <c r="AO2542" s="154"/>
      <c r="AP2542" s="144"/>
    </row>
    <row r="2543" spans="9:42">
      <c r="I2543" s="144"/>
      <c r="J2543" s="154"/>
      <c r="K2543" s="154"/>
      <c r="L2543" s="144"/>
      <c r="M2543" s="144"/>
      <c r="N2543" s="144"/>
      <c r="O2543" s="144"/>
      <c r="P2543" s="144"/>
      <c r="Q2543" s="144"/>
      <c r="R2543" s="144"/>
      <c r="S2543" s="42" t="s">
        <v>9308</v>
      </c>
      <c r="T2543" s="26" t="s">
        <v>9309</v>
      </c>
      <c r="U2543" s="144"/>
      <c r="V2543" s="65"/>
      <c r="W2543" s="65"/>
      <c r="X2543" s="65"/>
      <c r="Y2543" s="65"/>
      <c r="Z2543" s="144"/>
      <c r="AA2543" s="49" t="s">
        <v>9310</v>
      </c>
      <c r="AB2543" s="144"/>
      <c r="AC2543" s="59" t="str">
        <f t="shared" si="252"/>
        <v>ENGINEERING</v>
      </c>
      <c r="AD2543" s="79" t="str">
        <f t="shared" si="253"/>
        <v>ENGINEERING-111</v>
      </c>
      <c r="AE2543" s="79" t="str">
        <f t="shared" si="254"/>
        <v>ENGINEERING-111-12</v>
      </c>
      <c r="AF2543" s="27" t="s">
        <v>9310</v>
      </c>
      <c r="AG2543" s="21" t="str">
        <f t="shared" si="255"/>
        <v>111</v>
      </c>
      <c r="AH2543" s="144"/>
      <c r="AI2543" s="59" t="str">
        <f t="shared" si="256"/>
        <v>-</v>
      </c>
      <c r="AJ2543" s="21" t="str">
        <f t="shared" si="257"/>
        <v>-</v>
      </c>
      <c r="AK2543" s="144"/>
      <c r="AL2543" s="154"/>
      <c r="AM2543" s="154"/>
      <c r="AN2543" s="154"/>
      <c r="AO2543" s="154"/>
      <c r="AP2543" s="144"/>
    </row>
    <row r="2544" spans="9:42">
      <c r="I2544" s="144"/>
      <c r="J2544" s="154"/>
      <c r="K2544" s="154"/>
      <c r="L2544" s="144"/>
      <c r="M2544" s="144"/>
      <c r="N2544" s="144"/>
      <c r="O2544" s="144"/>
      <c r="P2544" s="144"/>
      <c r="Q2544" s="144"/>
      <c r="R2544" s="144"/>
      <c r="S2544" s="42" t="s">
        <v>9311</v>
      </c>
      <c r="T2544" s="26" t="s">
        <v>9312</v>
      </c>
      <c r="U2544" s="144"/>
      <c r="V2544" s="65"/>
      <c r="W2544" s="65"/>
      <c r="X2544" s="65"/>
      <c r="Y2544" s="65"/>
      <c r="Z2544" s="144"/>
      <c r="AA2544" s="49" t="s">
        <v>9313</v>
      </c>
      <c r="AB2544" s="144"/>
      <c r="AC2544" s="59" t="str">
        <f t="shared" si="252"/>
        <v>ENGINEERING</v>
      </c>
      <c r="AD2544" s="79" t="str">
        <f t="shared" si="253"/>
        <v>ENGINEERING-111</v>
      </c>
      <c r="AE2544" s="79" t="str">
        <f t="shared" si="254"/>
        <v>ENGINEERING-111-13</v>
      </c>
      <c r="AF2544" s="27" t="s">
        <v>9313</v>
      </c>
      <c r="AG2544" s="21" t="str">
        <f t="shared" si="255"/>
        <v>111</v>
      </c>
      <c r="AH2544" s="144"/>
      <c r="AI2544" s="59" t="str">
        <f t="shared" si="256"/>
        <v>-</v>
      </c>
      <c r="AJ2544" s="21" t="str">
        <f t="shared" si="257"/>
        <v>-</v>
      </c>
      <c r="AK2544" s="144"/>
      <c r="AL2544" s="154"/>
      <c r="AM2544" s="154"/>
      <c r="AN2544" s="154"/>
      <c r="AO2544" s="154"/>
      <c r="AP2544" s="144"/>
    </row>
    <row r="2545" spans="9:42">
      <c r="I2545" s="144"/>
      <c r="J2545" s="154"/>
      <c r="K2545" s="154"/>
      <c r="L2545" s="144"/>
      <c r="M2545" s="144"/>
      <c r="N2545" s="144"/>
      <c r="O2545" s="144"/>
      <c r="P2545" s="144"/>
      <c r="Q2545" s="144"/>
      <c r="R2545" s="144"/>
      <c r="S2545" s="42" t="s">
        <v>9314</v>
      </c>
      <c r="T2545" s="26" t="s">
        <v>9315</v>
      </c>
      <c r="U2545" s="144"/>
      <c r="V2545" s="65"/>
      <c r="W2545" s="65"/>
      <c r="X2545" s="65"/>
      <c r="Y2545" s="65"/>
      <c r="Z2545" s="144"/>
      <c r="AA2545" s="49" t="s">
        <v>9316</v>
      </c>
      <c r="AB2545" s="144"/>
      <c r="AC2545" s="59" t="str">
        <f t="shared" si="252"/>
        <v>ENGINEERING</v>
      </c>
      <c r="AD2545" s="79" t="str">
        <f t="shared" si="253"/>
        <v>ENGINEERING-111</v>
      </c>
      <c r="AE2545" s="79" t="str">
        <f t="shared" si="254"/>
        <v>ENGINEERING-111-14</v>
      </c>
      <c r="AF2545" s="27" t="s">
        <v>9316</v>
      </c>
      <c r="AG2545" s="21" t="str">
        <f t="shared" si="255"/>
        <v>111</v>
      </c>
      <c r="AH2545" s="144"/>
      <c r="AI2545" s="59" t="str">
        <f t="shared" si="256"/>
        <v>-</v>
      </c>
      <c r="AJ2545" s="21" t="str">
        <f t="shared" si="257"/>
        <v>-</v>
      </c>
      <c r="AK2545" s="144"/>
      <c r="AL2545" s="154"/>
      <c r="AM2545" s="154"/>
      <c r="AN2545" s="154"/>
      <c r="AO2545" s="154"/>
      <c r="AP2545" s="144"/>
    </row>
    <row r="2546" spans="9:42">
      <c r="I2546" s="144"/>
      <c r="J2546" s="154"/>
      <c r="K2546" s="154"/>
      <c r="L2546" s="144"/>
      <c r="M2546" s="144"/>
      <c r="N2546" s="144"/>
      <c r="O2546" s="144"/>
      <c r="P2546" s="144"/>
      <c r="Q2546" s="144"/>
      <c r="R2546" s="144"/>
      <c r="S2546" s="42" t="s">
        <v>9317</v>
      </c>
      <c r="T2546" s="26" t="s">
        <v>9318</v>
      </c>
      <c r="U2546" s="144"/>
      <c r="V2546" s="65"/>
      <c r="W2546" s="65"/>
      <c r="X2546" s="65"/>
      <c r="Y2546" s="65"/>
      <c r="Z2546" s="144"/>
      <c r="AA2546" s="49" t="s">
        <v>9319</v>
      </c>
      <c r="AB2546" s="144"/>
      <c r="AC2546" s="59" t="str">
        <f t="shared" si="252"/>
        <v>ENGINEERING</v>
      </c>
      <c r="AD2546" s="79" t="str">
        <f t="shared" si="253"/>
        <v>ENGINEERING-111</v>
      </c>
      <c r="AE2546" s="79" t="str">
        <f t="shared" si="254"/>
        <v>ENGINEERING-111-15</v>
      </c>
      <c r="AF2546" s="27" t="s">
        <v>9319</v>
      </c>
      <c r="AG2546" s="21" t="str">
        <f t="shared" si="255"/>
        <v>111</v>
      </c>
      <c r="AH2546" s="144"/>
      <c r="AI2546" s="59" t="str">
        <f t="shared" si="256"/>
        <v>-</v>
      </c>
      <c r="AJ2546" s="21" t="str">
        <f t="shared" si="257"/>
        <v>-</v>
      </c>
      <c r="AK2546" s="144"/>
      <c r="AL2546" s="154"/>
      <c r="AM2546" s="154"/>
      <c r="AN2546" s="154"/>
      <c r="AO2546" s="154"/>
      <c r="AP2546" s="144"/>
    </row>
    <row r="2547" spans="9:42">
      <c r="I2547" s="144"/>
      <c r="J2547" s="154"/>
      <c r="K2547" s="154"/>
      <c r="L2547" s="144"/>
      <c r="M2547" s="144"/>
      <c r="N2547" s="144"/>
      <c r="O2547" s="144"/>
      <c r="P2547" s="144"/>
      <c r="Q2547" s="144"/>
      <c r="R2547" s="144"/>
      <c r="S2547" s="42" t="s">
        <v>9320</v>
      </c>
      <c r="T2547" s="26" t="s">
        <v>9321</v>
      </c>
      <c r="U2547" s="144"/>
      <c r="V2547" s="65"/>
      <c r="W2547" s="65"/>
      <c r="X2547" s="65"/>
      <c r="Y2547" s="65"/>
      <c r="Z2547" s="144"/>
      <c r="AA2547" s="49" t="s">
        <v>9322</v>
      </c>
      <c r="AB2547" s="144"/>
      <c r="AC2547" s="59" t="str">
        <f t="shared" si="252"/>
        <v>ENGINEERING</v>
      </c>
      <c r="AD2547" s="79" t="str">
        <f t="shared" si="253"/>
        <v>ENGINEERING-111</v>
      </c>
      <c r="AE2547" s="79" t="str">
        <f t="shared" si="254"/>
        <v>ENGINEERING-111-16</v>
      </c>
      <c r="AF2547" s="27" t="s">
        <v>9322</v>
      </c>
      <c r="AG2547" s="21" t="str">
        <f t="shared" si="255"/>
        <v>111</v>
      </c>
      <c r="AH2547" s="144"/>
      <c r="AI2547" s="59" t="str">
        <f t="shared" si="256"/>
        <v>-</v>
      </c>
      <c r="AJ2547" s="21" t="str">
        <f t="shared" si="257"/>
        <v>-</v>
      </c>
      <c r="AK2547" s="144"/>
      <c r="AL2547" s="154"/>
      <c r="AM2547" s="154"/>
      <c r="AN2547" s="154"/>
      <c r="AO2547" s="154"/>
      <c r="AP2547" s="144"/>
    </row>
    <row r="2548" spans="9:42">
      <c r="I2548" s="144"/>
      <c r="J2548" s="154"/>
      <c r="K2548" s="154"/>
      <c r="L2548" s="144"/>
      <c r="M2548" s="144"/>
      <c r="N2548" s="144"/>
      <c r="O2548" s="144"/>
      <c r="P2548" s="144"/>
      <c r="Q2548" s="144"/>
      <c r="R2548" s="144"/>
      <c r="S2548" s="42" t="s">
        <v>9323</v>
      </c>
      <c r="T2548" s="26" t="s">
        <v>9324</v>
      </c>
      <c r="U2548" s="144"/>
      <c r="V2548" s="65"/>
      <c r="W2548" s="65"/>
      <c r="X2548" s="65"/>
      <c r="Y2548" s="65"/>
      <c r="Z2548" s="144"/>
      <c r="AA2548" s="49" t="s">
        <v>9325</v>
      </c>
      <c r="AB2548" s="144"/>
      <c r="AC2548" s="59" t="str">
        <f t="shared" si="252"/>
        <v>ENGINEERING</v>
      </c>
      <c r="AD2548" s="79" t="str">
        <f t="shared" si="253"/>
        <v>ENGINEERING-111</v>
      </c>
      <c r="AE2548" s="79" t="str">
        <f t="shared" si="254"/>
        <v>ENGINEERING-111-17</v>
      </c>
      <c r="AF2548" s="27" t="s">
        <v>9325</v>
      </c>
      <c r="AG2548" s="21" t="str">
        <f t="shared" si="255"/>
        <v>111</v>
      </c>
      <c r="AH2548" s="144"/>
      <c r="AI2548" s="59" t="str">
        <f t="shared" si="256"/>
        <v>-</v>
      </c>
      <c r="AJ2548" s="21" t="str">
        <f t="shared" si="257"/>
        <v>-</v>
      </c>
      <c r="AK2548" s="144"/>
      <c r="AL2548" s="154"/>
      <c r="AM2548" s="154"/>
      <c r="AN2548" s="154"/>
      <c r="AO2548" s="154"/>
      <c r="AP2548" s="144"/>
    </row>
    <row r="2549" spans="9:42">
      <c r="I2549" s="144"/>
      <c r="J2549" s="154"/>
      <c r="K2549" s="154"/>
      <c r="L2549" s="144"/>
      <c r="M2549" s="144"/>
      <c r="N2549" s="144"/>
      <c r="O2549" s="144"/>
      <c r="P2549" s="144"/>
      <c r="Q2549" s="144"/>
      <c r="R2549" s="144"/>
      <c r="S2549" s="42" t="s">
        <v>9326</v>
      </c>
      <c r="T2549" s="26" t="s">
        <v>9327</v>
      </c>
      <c r="U2549" s="144"/>
      <c r="V2549" s="65"/>
      <c r="W2549" s="65"/>
      <c r="X2549" s="65"/>
      <c r="Y2549" s="65"/>
      <c r="Z2549" s="144"/>
      <c r="AA2549" s="49" t="s">
        <v>9328</v>
      </c>
      <c r="AB2549" s="144"/>
      <c r="AC2549" s="59" t="str">
        <f t="shared" si="252"/>
        <v>ENGINEERING</v>
      </c>
      <c r="AD2549" s="79" t="str">
        <f t="shared" si="253"/>
        <v>ENGINEERING-111</v>
      </c>
      <c r="AE2549" s="79" t="str">
        <f t="shared" si="254"/>
        <v>ENGINEERING-111-18</v>
      </c>
      <c r="AF2549" s="27" t="s">
        <v>9328</v>
      </c>
      <c r="AG2549" s="21" t="str">
        <f t="shared" si="255"/>
        <v>111</v>
      </c>
      <c r="AH2549" s="144"/>
      <c r="AI2549" s="59" t="str">
        <f t="shared" si="256"/>
        <v>-</v>
      </c>
      <c r="AJ2549" s="21" t="str">
        <f t="shared" si="257"/>
        <v>-</v>
      </c>
      <c r="AK2549" s="144"/>
      <c r="AL2549" s="154"/>
      <c r="AM2549" s="154"/>
      <c r="AN2549" s="154"/>
      <c r="AO2549" s="154"/>
      <c r="AP2549" s="144"/>
    </row>
    <row r="2550" spans="9:42">
      <c r="I2550" s="144"/>
      <c r="J2550" s="154"/>
      <c r="K2550" s="154"/>
      <c r="L2550" s="144"/>
      <c r="M2550" s="144"/>
      <c r="N2550" s="144"/>
      <c r="O2550" s="144"/>
      <c r="P2550" s="144"/>
      <c r="Q2550" s="144"/>
      <c r="R2550" s="144"/>
      <c r="S2550" s="42" t="s">
        <v>9329</v>
      </c>
      <c r="T2550" s="26" t="s">
        <v>9330</v>
      </c>
      <c r="U2550" s="144"/>
      <c r="V2550" s="65"/>
      <c r="W2550" s="65"/>
      <c r="X2550" s="65"/>
      <c r="Y2550" s="65"/>
      <c r="Z2550" s="144"/>
      <c r="AA2550" s="49" t="s">
        <v>9331</v>
      </c>
      <c r="AB2550" s="144"/>
      <c r="AC2550" s="59" t="str">
        <f t="shared" si="252"/>
        <v>ENGINEERING</v>
      </c>
      <c r="AD2550" s="79" t="str">
        <f t="shared" si="253"/>
        <v>ENGINEERING-111</v>
      </c>
      <c r="AE2550" s="79" t="str">
        <f t="shared" si="254"/>
        <v>ENGINEERING-111-19</v>
      </c>
      <c r="AF2550" s="27" t="s">
        <v>9331</v>
      </c>
      <c r="AG2550" s="21" t="str">
        <f t="shared" si="255"/>
        <v>111</v>
      </c>
      <c r="AH2550" s="144"/>
      <c r="AI2550" s="59" t="str">
        <f t="shared" si="256"/>
        <v>-</v>
      </c>
      <c r="AJ2550" s="21" t="str">
        <f t="shared" si="257"/>
        <v>-</v>
      </c>
      <c r="AK2550" s="144"/>
      <c r="AL2550" s="154"/>
      <c r="AM2550" s="154"/>
      <c r="AN2550" s="154"/>
      <c r="AO2550" s="154"/>
      <c r="AP2550" s="144"/>
    </row>
    <row r="2551" spans="9:42">
      <c r="I2551" s="144"/>
      <c r="J2551" s="154"/>
      <c r="K2551" s="154"/>
      <c r="L2551" s="144"/>
      <c r="M2551" s="144"/>
      <c r="N2551" s="144"/>
      <c r="O2551" s="144"/>
      <c r="P2551" s="144"/>
      <c r="Q2551" s="144"/>
      <c r="R2551" s="144"/>
      <c r="S2551" s="42" t="s">
        <v>9332</v>
      </c>
      <c r="T2551" s="26" t="s">
        <v>9333</v>
      </c>
      <c r="U2551" s="144"/>
      <c r="V2551" s="65"/>
      <c r="W2551" s="65"/>
      <c r="X2551" s="65"/>
      <c r="Y2551" s="65"/>
      <c r="Z2551" s="144"/>
      <c r="AA2551" s="49" t="s">
        <v>9334</v>
      </c>
      <c r="AB2551" s="144"/>
      <c r="AC2551" s="59" t="str">
        <f t="shared" si="252"/>
        <v>ENGINEERING</v>
      </c>
      <c r="AD2551" s="79" t="str">
        <f t="shared" si="253"/>
        <v>ENGINEERING-111</v>
      </c>
      <c r="AE2551" s="79" t="str">
        <f t="shared" si="254"/>
        <v>ENGINEERING-111-20</v>
      </c>
      <c r="AF2551" s="27" t="s">
        <v>9334</v>
      </c>
      <c r="AG2551" s="21" t="str">
        <f t="shared" si="255"/>
        <v>111</v>
      </c>
      <c r="AH2551" s="144"/>
      <c r="AI2551" s="59" t="str">
        <f t="shared" si="256"/>
        <v>-</v>
      </c>
      <c r="AJ2551" s="21" t="str">
        <f t="shared" si="257"/>
        <v>-</v>
      </c>
      <c r="AK2551" s="144"/>
      <c r="AL2551" s="154"/>
      <c r="AM2551" s="154"/>
      <c r="AN2551" s="154"/>
      <c r="AO2551" s="154"/>
      <c r="AP2551" s="144"/>
    </row>
    <row r="2552" spans="9:42">
      <c r="I2552" s="144"/>
      <c r="J2552" s="154"/>
      <c r="K2552" s="154"/>
      <c r="L2552" s="144"/>
      <c r="M2552" s="144"/>
      <c r="N2552" s="144"/>
      <c r="O2552" s="144"/>
      <c r="P2552" s="144"/>
      <c r="Q2552" s="144"/>
      <c r="R2552" s="144"/>
      <c r="S2552" s="42" t="s">
        <v>9335</v>
      </c>
      <c r="T2552" s="26" t="s">
        <v>9336</v>
      </c>
      <c r="U2552" s="144"/>
      <c r="V2552" s="65"/>
      <c r="W2552" s="65"/>
      <c r="X2552" s="65"/>
      <c r="Y2552" s="65"/>
      <c r="Z2552" s="144"/>
      <c r="AA2552" s="49" t="s">
        <v>9337</v>
      </c>
      <c r="AB2552" s="144"/>
      <c r="AC2552" s="59" t="str">
        <f t="shared" si="252"/>
        <v>ENGINEERING</v>
      </c>
      <c r="AD2552" s="79" t="str">
        <f t="shared" si="253"/>
        <v>ENGINEERING-111</v>
      </c>
      <c r="AE2552" s="79" t="str">
        <f t="shared" si="254"/>
        <v>ENGINEERING-111-21</v>
      </c>
      <c r="AF2552" s="27" t="s">
        <v>9337</v>
      </c>
      <c r="AG2552" s="21" t="str">
        <f t="shared" si="255"/>
        <v>111</v>
      </c>
      <c r="AH2552" s="144"/>
      <c r="AI2552" s="59" t="str">
        <f t="shared" si="256"/>
        <v>-</v>
      </c>
      <c r="AJ2552" s="21" t="str">
        <f t="shared" si="257"/>
        <v>-</v>
      </c>
      <c r="AK2552" s="144"/>
      <c r="AL2552" s="154"/>
      <c r="AM2552" s="154"/>
      <c r="AN2552" s="154"/>
      <c r="AO2552" s="154"/>
      <c r="AP2552" s="144"/>
    </row>
    <row r="2553" spans="9:42">
      <c r="I2553" s="144"/>
      <c r="J2553" s="154"/>
      <c r="K2553" s="154"/>
      <c r="L2553" s="144"/>
      <c r="M2553" s="144"/>
      <c r="N2553" s="144"/>
      <c r="O2553" s="144"/>
      <c r="P2553" s="144"/>
      <c r="Q2553" s="144"/>
      <c r="R2553" s="144"/>
      <c r="S2553" s="42" t="s">
        <v>9338</v>
      </c>
      <c r="T2553" s="26" t="s">
        <v>9339</v>
      </c>
      <c r="U2553" s="144"/>
      <c r="V2553" s="65"/>
      <c r="W2553" s="65"/>
      <c r="X2553" s="65"/>
      <c r="Y2553" s="65"/>
      <c r="Z2553" s="144"/>
      <c r="AA2553" s="49" t="s">
        <v>9340</v>
      </c>
      <c r="AB2553" s="144"/>
      <c r="AC2553" s="59" t="str">
        <f t="shared" si="252"/>
        <v>ENGINEERING</v>
      </c>
      <c r="AD2553" s="79" t="str">
        <f t="shared" si="253"/>
        <v>ENGINEERING-111</v>
      </c>
      <c r="AE2553" s="79" t="str">
        <f t="shared" si="254"/>
        <v>ENGINEERING-111-22</v>
      </c>
      <c r="AF2553" s="27" t="s">
        <v>9340</v>
      </c>
      <c r="AG2553" s="21" t="str">
        <f t="shared" si="255"/>
        <v>111</v>
      </c>
      <c r="AH2553" s="144"/>
      <c r="AI2553" s="59" t="str">
        <f t="shared" si="256"/>
        <v>-</v>
      </c>
      <c r="AJ2553" s="21" t="str">
        <f t="shared" si="257"/>
        <v>-</v>
      </c>
      <c r="AK2553" s="144"/>
      <c r="AL2553" s="154"/>
      <c r="AM2553" s="154"/>
      <c r="AN2553" s="154"/>
      <c r="AO2553" s="154"/>
      <c r="AP2553" s="144"/>
    </row>
    <row r="2554" spans="9:42">
      <c r="I2554" s="144"/>
      <c r="J2554" s="154"/>
      <c r="K2554" s="154"/>
      <c r="L2554" s="144"/>
      <c r="M2554" s="144"/>
      <c r="N2554" s="144"/>
      <c r="O2554" s="144"/>
      <c r="P2554" s="144"/>
      <c r="Q2554" s="144"/>
      <c r="R2554" s="144"/>
      <c r="S2554" s="42" t="s">
        <v>9341</v>
      </c>
      <c r="T2554" s="26" t="s">
        <v>9342</v>
      </c>
      <c r="U2554" s="144"/>
      <c r="V2554" s="65"/>
      <c r="W2554" s="65"/>
      <c r="X2554" s="65"/>
      <c r="Y2554" s="65"/>
      <c r="Z2554" s="144"/>
      <c r="AA2554" s="49" t="s">
        <v>9343</v>
      </c>
      <c r="AB2554" s="144"/>
      <c r="AC2554" s="59" t="str">
        <f t="shared" si="252"/>
        <v>ENGINEERING</v>
      </c>
      <c r="AD2554" s="79" t="str">
        <f t="shared" si="253"/>
        <v>ENGINEERING-111</v>
      </c>
      <c r="AE2554" s="79" t="str">
        <f t="shared" si="254"/>
        <v>ENGINEERING-111-23</v>
      </c>
      <c r="AF2554" s="27" t="s">
        <v>9343</v>
      </c>
      <c r="AG2554" s="21" t="str">
        <f t="shared" si="255"/>
        <v>111</v>
      </c>
      <c r="AH2554" s="144"/>
      <c r="AI2554" s="59" t="str">
        <f t="shared" si="256"/>
        <v>-</v>
      </c>
      <c r="AJ2554" s="21" t="str">
        <f t="shared" si="257"/>
        <v>-</v>
      </c>
      <c r="AK2554" s="144"/>
      <c r="AL2554" s="154"/>
      <c r="AM2554" s="154"/>
      <c r="AN2554" s="154"/>
      <c r="AO2554" s="154"/>
      <c r="AP2554" s="144"/>
    </row>
    <row r="2555" spans="9:42">
      <c r="I2555" s="144"/>
      <c r="J2555" s="154"/>
      <c r="K2555" s="154"/>
      <c r="L2555" s="144"/>
      <c r="M2555" s="144"/>
      <c r="N2555" s="144"/>
      <c r="O2555" s="144"/>
      <c r="P2555" s="144"/>
      <c r="Q2555" s="144"/>
      <c r="R2555" s="144"/>
      <c r="S2555" s="42" t="s">
        <v>9344</v>
      </c>
      <c r="T2555" s="26" t="s">
        <v>9345</v>
      </c>
      <c r="U2555" s="144"/>
      <c r="V2555" s="65"/>
      <c r="W2555" s="65"/>
      <c r="X2555" s="65"/>
      <c r="Y2555" s="65"/>
      <c r="Z2555" s="144"/>
      <c r="AA2555" s="49" t="s">
        <v>9346</v>
      </c>
      <c r="AB2555" s="144"/>
      <c r="AC2555" s="59" t="str">
        <f t="shared" si="252"/>
        <v>ENGINEERING</v>
      </c>
      <c r="AD2555" s="79" t="str">
        <f t="shared" si="253"/>
        <v>ENGINEERING-111</v>
      </c>
      <c r="AE2555" s="79" t="str">
        <f t="shared" si="254"/>
        <v>ENGINEERING-111-24</v>
      </c>
      <c r="AF2555" s="27" t="s">
        <v>9346</v>
      </c>
      <c r="AG2555" s="21" t="str">
        <f t="shared" si="255"/>
        <v>111</v>
      </c>
      <c r="AH2555" s="144"/>
      <c r="AI2555" s="59" t="str">
        <f t="shared" si="256"/>
        <v>-</v>
      </c>
      <c r="AJ2555" s="21" t="str">
        <f t="shared" si="257"/>
        <v>-</v>
      </c>
      <c r="AK2555" s="144"/>
      <c r="AL2555" s="154"/>
      <c r="AM2555" s="154"/>
      <c r="AN2555" s="154"/>
      <c r="AO2555" s="154"/>
      <c r="AP2555" s="144"/>
    </row>
    <row r="2556" spans="9:42">
      <c r="I2556" s="144"/>
      <c r="J2556" s="154"/>
      <c r="K2556" s="154"/>
      <c r="L2556" s="144"/>
      <c r="M2556" s="144"/>
      <c r="N2556" s="144"/>
      <c r="O2556" s="144"/>
      <c r="P2556" s="144"/>
      <c r="Q2556" s="144"/>
      <c r="R2556" s="144"/>
      <c r="S2556" s="42" t="s">
        <v>9347</v>
      </c>
      <c r="T2556" s="26" t="s">
        <v>9348</v>
      </c>
      <c r="U2556" s="144"/>
      <c r="V2556" s="65"/>
      <c r="W2556" s="65"/>
      <c r="X2556" s="65"/>
      <c r="Y2556" s="65"/>
      <c r="Z2556" s="144"/>
      <c r="AA2556" s="49" t="s">
        <v>9349</v>
      </c>
      <c r="AB2556" s="144"/>
      <c r="AC2556" s="59" t="str">
        <f t="shared" si="252"/>
        <v>ENGINEERING</v>
      </c>
      <c r="AD2556" s="79" t="str">
        <f t="shared" si="253"/>
        <v>ENGINEERING-111</v>
      </c>
      <c r="AE2556" s="79" t="str">
        <f t="shared" si="254"/>
        <v>ENGINEERING-111-25</v>
      </c>
      <c r="AF2556" s="27" t="s">
        <v>9349</v>
      </c>
      <c r="AG2556" s="21" t="str">
        <f t="shared" si="255"/>
        <v>111</v>
      </c>
      <c r="AH2556" s="144"/>
      <c r="AI2556" s="59" t="str">
        <f t="shared" si="256"/>
        <v>-</v>
      </c>
      <c r="AJ2556" s="21" t="str">
        <f t="shared" si="257"/>
        <v>-</v>
      </c>
      <c r="AK2556" s="144"/>
      <c r="AL2556" s="154"/>
      <c r="AM2556" s="154"/>
      <c r="AN2556" s="154"/>
      <c r="AO2556" s="154"/>
      <c r="AP2556" s="144"/>
    </row>
    <row r="2557" spans="9:42">
      <c r="I2557" s="144"/>
      <c r="J2557" s="154"/>
      <c r="K2557" s="154"/>
      <c r="L2557" s="144"/>
      <c r="M2557" s="144"/>
      <c r="N2557" s="144"/>
      <c r="O2557" s="144"/>
      <c r="P2557" s="144"/>
      <c r="Q2557" s="144"/>
      <c r="R2557" s="144"/>
      <c r="S2557" s="42" t="s">
        <v>9350</v>
      </c>
      <c r="T2557" s="26" t="s">
        <v>9351</v>
      </c>
      <c r="U2557" s="144"/>
      <c r="V2557" s="65"/>
      <c r="W2557" s="65"/>
      <c r="X2557" s="65"/>
      <c r="Y2557" s="65"/>
      <c r="Z2557" s="144"/>
      <c r="AA2557" s="49" t="s">
        <v>9352</v>
      </c>
      <c r="AB2557" s="144"/>
      <c r="AC2557" s="59" t="str">
        <f t="shared" si="252"/>
        <v>ENGINEERING</v>
      </c>
      <c r="AD2557" s="79" t="str">
        <f t="shared" si="253"/>
        <v>ENGINEERING-111</v>
      </c>
      <c r="AE2557" s="79" t="str">
        <f t="shared" si="254"/>
        <v>ENGINEERING-111-26</v>
      </c>
      <c r="AF2557" s="27" t="s">
        <v>9352</v>
      </c>
      <c r="AG2557" s="21" t="str">
        <f t="shared" si="255"/>
        <v>111</v>
      </c>
      <c r="AH2557" s="144"/>
      <c r="AI2557" s="59" t="str">
        <f t="shared" si="256"/>
        <v>-</v>
      </c>
      <c r="AJ2557" s="21" t="str">
        <f t="shared" si="257"/>
        <v>-</v>
      </c>
      <c r="AK2557" s="144"/>
      <c r="AL2557" s="154"/>
      <c r="AM2557" s="154"/>
      <c r="AN2557" s="154"/>
      <c r="AO2557" s="154"/>
      <c r="AP2557" s="144"/>
    </row>
    <row r="2558" spans="9:42">
      <c r="I2558" s="144"/>
      <c r="J2558" s="154"/>
      <c r="K2558" s="154"/>
      <c r="L2558" s="144"/>
      <c r="M2558" s="144"/>
      <c r="N2558" s="144"/>
      <c r="O2558" s="144"/>
      <c r="P2558" s="144"/>
      <c r="Q2558" s="144"/>
      <c r="R2558" s="144"/>
      <c r="S2558" s="42" t="s">
        <v>9353</v>
      </c>
      <c r="T2558" s="26" t="s">
        <v>9354</v>
      </c>
      <c r="U2558" s="144"/>
      <c r="V2558" s="65"/>
      <c r="W2558" s="65"/>
      <c r="X2558" s="65"/>
      <c r="Y2558" s="65"/>
      <c r="Z2558" s="144"/>
      <c r="AA2558" s="49" t="s">
        <v>9355</v>
      </c>
      <c r="AB2558" s="144"/>
      <c r="AC2558" s="59" t="str">
        <f t="shared" si="252"/>
        <v>ENGINEERING</v>
      </c>
      <c r="AD2558" s="79" t="str">
        <f t="shared" si="253"/>
        <v>ENGINEERING-111</v>
      </c>
      <c r="AE2558" s="79" t="str">
        <f t="shared" si="254"/>
        <v>ENGINEERING-111-27</v>
      </c>
      <c r="AF2558" s="27" t="s">
        <v>9355</v>
      </c>
      <c r="AG2558" s="21" t="str">
        <f t="shared" si="255"/>
        <v>111</v>
      </c>
      <c r="AH2558" s="144"/>
      <c r="AI2558" s="59" t="str">
        <f t="shared" si="256"/>
        <v>-</v>
      </c>
      <c r="AJ2558" s="21" t="str">
        <f t="shared" si="257"/>
        <v>-</v>
      </c>
      <c r="AK2558" s="144"/>
      <c r="AL2558" s="154"/>
      <c r="AM2558" s="154"/>
      <c r="AN2558" s="154"/>
      <c r="AO2558" s="154"/>
      <c r="AP2558" s="144"/>
    </row>
    <row r="2559" spans="9:42">
      <c r="I2559" s="144"/>
      <c r="J2559" s="154"/>
      <c r="K2559" s="154"/>
      <c r="L2559" s="144"/>
      <c r="M2559" s="144"/>
      <c r="N2559" s="144"/>
      <c r="O2559" s="144"/>
      <c r="P2559" s="144"/>
      <c r="Q2559" s="144"/>
      <c r="R2559" s="144"/>
      <c r="S2559" s="42" t="s">
        <v>9356</v>
      </c>
      <c r="T2559" s="26" t="s">
        <v>9357</v>
      </c>
      <c r="U2559" s="144"/>
      <c r="V2559" s="65"/>
      <c r="W2559" s="65"/>
      <c r="X2559" s="65"/>
      <c r="Y2559" s="65"/>
      <c r="Z2559" s="144"/>
      <c r="AA2559" s="49" t="s">
        <v>9358</v>
      </c>
      <c r="AB2559" s="144"/>
      <c r="AC2559" s="59" t="str">
        <f t="shared" si="252"/>
        <v>ENGINEERING</v>
      </c>
      <c r="AD2559" s="79" t="str">
        <f t="shared" si="253"/>
        <v>ENGINEERING-111</v>
      </c>
      <c r="AE2559" s="79" t="str">
        <f t="shared" si="254"/>
        <v>ENGINEERING-111-28</v>
      </c>
      <c r="AF2559" s="27" t="s">
        <v>9358</v>
      </c>
      <c r="AG2559" s="21" t="str">
        <f t="shared" si="255"/>
        <v>111</v>
      </c>
      <c r="AH2559" s="144"/>
      <c r="AI2559" s="59" t="str">
        <f t="shared" si="256"/>
        <v>-</v>
      </c>
      <c r="AJ2559" s="21" t="str">
        <f t="shared" si="257"/>
        <v>-</v>
      </c>
      <c r="AK2559" s="144"/>
      <c r="AL2559" s="154"/>
      <c r="AM2559" s="154"/>
      <c r="AN2559" s="154"/>
      <c r="AO2559" s="154"/>
      <c r="AP2559" s="144"/>
    </row>
    <row r="2560" spans="9:42">
      <c r="I2560" s="144"/>
      <c r="J2560" s="154"/>
      <c r="K2560" s="154"/>
      <c r="L2560" s="144"/>
      <c r="M2560" s="144"/>
      <c r="N2560" s="144"/>
      <c r="O2560" s="144"/>
      <c r="P2560" s="144"/>
      <c r="Q2560" s="144"/>
      <c r="R2560" s="144"/>
      <c r="S2560" s="42" t="s">
        <v>9359</v>
      </c>
      <c r="T2560" s="26" t="s">
        <v>9360</v>
      </c>
      <c r="U2560" s="144"/>
      <c r="V2560" s="65"/>
      <c r="W2560" s="65"/>
      <c r="X2560" s="65"/>
      <c r="Y2560" s="65"/>
      <c r="Z2560" s="144"/>
      <c r="AA2560" s="49" t="s">
        <v>9361</v>
      </c>
      <c r="AB2560" s="144"/>
      <c r="AC2560" s="59" t="str">
        <f t="shared" si="252"/>
        <v>ENGINEERING</v>
      </c>
      <c r="AD2560" s="79" t="str">
        <f t="shared" si="253"/>
        <v>ENGINEERING-111</v>
      </c>
      <c r="AE2560" s="79" t="str">
        <f t="shared" si="254"/>
        <v>ENGINEERING-111-29</v>
      </c>
      <c r="AF2560" s="27" t="s">
        <v>9361</v>
      </c>
      <c r="AG2560" s="21" t="str">
        <f t="shared" si="255"/>
        <v>111</v>
      </c>
      <c r="AH2560" s="144"/>
      <c r="AI2560" s="59" t="str">
        <f t="shared" si="256"/>
        <v>-</v>
      </c>
      <c r="AJ2560" s="21" t="str">
        <f t="shared" si="257"/>
        <v>-</v>
      </c>
      <c r="AK2560" s="144"/>
      <c r="AL2560" s="154"/>
      <c r="AM2560" s="154"/>
      <c r="AN2560" s="154"/>
      <c r="AO2560" s="154"/>
      <c r="AP2560" s="144"/>
    </row>
    <row r="2561" spans="9:42">
      <c r="I2561" s="144"/>
      <c r="J2561" s="154"/>
      <c r="K2561" s="154"/>
      <c r="L2561" s="144"/>
      <c r="M2561" s="144"/>
      <c r="N2561" s="144"/>
      <c r="O2561" s="144"/>
      <c r="P2561" s="144"/>
      <c r="Q2561" s="144"/>
      <c r="R2561" s="144"/>
      <c r="S2561" s="42" t="s">
        <v>9362</v>
      </c>
      <c r="T2561" s="26" t="s">
        <v>9363</v>
      </c>
      <c r="U2561" s="144"/>
      <c r="V2561" s="65"/>
      <c r="W2561" s="65"/>
      <c r="X2561" s="65"/>
      <c r="Y2561" s="65"/>
      <c r="Z2561" s="144"/>
      <c r="AA2561" s="49" t="s">
        <v>9364</v>
      </c>
      <c r="AB2561" s="144"/>
      <c r="AC2561" s="59" t="str">
        <f t="shared" si="252"/>
        <v>ENGINEERING</v>
      </c>
      <c r="AD2561" s="79" t="str">
        <f t="shared" si="253"/>
        <v>ENGINEERING-111</v>
      </c>
      <c r="AE2561" s="79" t="str">
        <f t="shared" si="254"/>
        <v>ENGINEERING-111-30</v>
      </c>
      <c r="AF2561" s="27" t="s">
        <v>9364</v>
      </c>
      <c r="AG2561" s="21" t="str">
        <f t="shared" si="255"/>
        <v>111</v>
      </c>
      <c r="AH2561" s="144"/>
      <c r="AI2561" s="59" t="str">
        <f t="shared" si="256"/>
        <v>-</v>
      </c>
      <c r="AJ2561" s="21" t="str">
        <f t="shared" si="257"/>
        <v>-</v>
      </c>
      <c r="AK2561" s="144"/>
      <c r="AL2561" s="154"/>
      <c r="AM2561" s="154"/>
      <c r="AN2561" s="154"/>
      <c r="AO2561" s="154"/>
      <c r="AP2561" s="144"/>
    </row>
    <row r="2562" spans="9:42">
      <c r="I2562" s="144"/>
      <c r="J2562" s="154"/>
      <c r="K2562" s="154"/>
      <c r="L2562" s="144"/>
      <c r="M2562" s="144"/>
      <c r="N2562" s="144"/>
      <c r="O2562" s="144"/>
      <c r="P2562" s="144"/>
      <c r="Q2562" s="144"/>
      <c r="R2562" s="144"/>
      <c r="S2562" s="42" t="s">
        <v>9365</v>
      </c>
      <c r="T2562" s="26" t="s">
        <v>9366</v>
      </c>
      <c r="U2562" s="144"/>
      <c r="V2562" s="65"/>
      <c r="W2562" s="65"/>
      <c r="X2562" s="65"/>
      <c r="Y2562" s="65"/>
      <c r="Z2562" s="144"/>
      <c r="AA2562" s="49" t="s">
        <v>9367</v>
      </c>
      <c r="AB2562" s="144"/>
      <c r="AC2562" s="59" t="str">
        <f t="shared" si="252"/>
        <v>ENGINEERING</v>
      </c>
      <c r="AD2562" s="79" t="str">
        <f t="shared" si="253"/>
        <v>ENGINEERING-111</v>
      </c>
      <c r="AE2562" s="79" t="str">
        <f t="shared" si="254"/>
        <v>ENGINEERING-111-31</v>
      </c>
      <c r="AF2562" s="27" t="s">
        <v>9367</v>
      </c>
      <c r="AG2562" s="21" t="str">
        <f t="shared" si="255"/>
        <v>111</v>
      </c>
      <c r="AH2562" s="144"/>
      <c r="AI2562" s="59" t="str">
        <f t="shared" si="256"/>
        <v>-</v>
      </c>
      <c r="AJ2562" s="21" t="str">
        <f t="shared" si="257"/>
        <v>-</v>
      </c>
      <c r="AK2562" s="144"/>
      <c r="AL2562" s="154"/>
      <c r="AM2562" s="154"/>
      <c r="AN2562" s="154"/>
      <c r="AO2562" s="154"/>
      <c r="AP2562" s="144"/>
    </row>
    <row r="2563" spans="9:42">
      <c r="I2563" s="144"/>
      <c r="J2563" s="154"/>
      <c r="K2563" s="154"/>
      <c r="L2563" s="144"/>
      <c r="M2563" s="144"/>
      <c r="N2563" s="144"/>
      <c r="O2563" s="144"/>
      <c r="P2563" s="144"/>
      <c r="Q2563" s="144"/>
      <c r="R2563" s="144"/>
      <c r="S2563" s="42" t="s">
        <v>9368</v>
      </c>
      <c r="T2563" s="26" t="s">
        <v>9369</v>
      </c>
      <c r="U2563" s="144"/>
      <c r="V2563" s="65"/>
      <c r="W2563" s="65"/>
      <c r="X2563" s="65"/>
      <c r="Y2563" s="65"/>
      <c r="Z2563" s="144"/>
      <c r="AA2563" s="49" t="s">
        <v>9370</v>
      </c>
      <c r="AB2563" s="144"/>
      <c r="AC2563" s="59" t="str">
        <f t="shared" si="252"/>
        <v>ENGINEERING</v>
      </c>
      <c r="AD2563" s="79" t="str">
        <f t="shared" si="253"/>
        <v>ENGINEERING-111</v>
      </c>
      <c r="AE2563" s="79" t="str">
        <f t="shared" si="254"/>
        <v>ENGINEERING-111-32</v>
      </c>
      <c r="AF2563" s="27" t="s">
        <v>9370</v>
      </c>
      <c r="AG2563" s="21" t="str">
        <f t="shared" si="255"/>
        <v>111</v>
      </c>
      <c r="AH2563" s="144"/>
      <c r="AI2563" s="59" t="str">
        <f t="shared" si="256"/>
        <v>-</v>
      </c>
      <c r="AJ2563" s="21" t="str">
        <f t="shared" si="257"/>
        <v>-</v>
      </c>
      <c r="AK2563" s="144"/>
      <c r="AL2563" s="154"/>
      <c r="AM2563" s="154"/>
      <c r="AN2563" s="154"/>
      <c r="AO2563" s="154"/>
      <c r="AP2563" s="144"/>
    </row>
    <row r="2564" spans="9:42">
      <c r="I2564" s="144"/>
      <c r="J2564" s="154"/>
      <c r="K2564" s="154"/>
      <c r="L2564" s="144"/>
      <c r="M2564" s="144"/>
      <c r="N2564" s="144"/>
      <c r="O2564" s="144"/>
      <c r="P2564" s="144"/>
      <c r="Q2564" s="144"/>
      <c r="R2564" s="144"/>
      <c r="S2564" s="42" t="s">
        <v>9371</v>
      </c>
      <c r="T2564" s="26" t="s">
        <v>9372</v>
      </c>
      <c r="U2564" s="144"/>
      <c r="V2564" s="65"/>
      <c r="W2564" s="65"/>
      <c r="X2564" s="65"/>
      <c r="Y2564" s="65"/>
      <c r="Z2564" s="144"/>
      <c r="AA2564" s="49" t="s">
        <v>9373</v>
      </c>
      <c r="AB2564" s="144"/>
      <c r="AC2564" s="59" t="str">
        <f t="shared" si="252"/>
        <v>ENGINEERING</v>
      </c>
      <c r="AD2564" s="79" t="str">
        <f t="shared" si="253"/>
        <v>ENGINEERING-111</v>
      </c>
      <c r="AE2564" s="79" t="str">
        <f t="shared" si="254"/>
        <v>ENGINEERING-111-33</v>
      </c>
      <c r="AF2564" s="27" t="s">
        <v>9373</v>
      </c>
      <c r="AG2564" s="21" t="str">
        <f t="shared" si="255"/>
        <v>111</v>
      </c>
      <c r="AH2564" s="144"/>
      <c r="AI2564" s="59" t="str">
        <f t="shared" si="256"/>
        <v>-</v>
      </c>
      <c r="AJ2564" s="21" t="str">
        <f t="shared" si="257"/>
        <v>-</v>
      </c>
      <c r="AK2564" s="144"/>
      <c r="AL2564" s="154"/>
      <c r="AM2564" s="154"/>
      <c r="AN2564" s="154"/>
      <c r="AO2564" s="154"/>
      <c r="AP2564" s="144"/>
    </row>
    <row r="2565" spans="9:42">
      <c r="I2565" s="144"/>
      <c r="J2565" s="154"/>
      <c r="K2565" s="154"/>
      <c r="L2565" s="144"/>
      <c r="M2565" s="144"/>
      <c r="N2565" s="144"/>
      <c r="O2565" s="144"/>
      <c r="P2565" s="144"/>
      <c r="Q2565" s="144"/>
      <c r="R2565" s="144"/>
      <c r="S2565" s="42" t="s">
        <v>9374</v>
      </c>
      <c r="T2565" s="26" t="s">
        <v>9375</v>
      </c>
      <c r="U2565" s="144"/>
      <c r="V2565" s="65"/>
      <c r="W2565" s="65"/>
      <c r="X2565" s="65"/>
      <c r="Y2565" s="65"/>
      <c r="Z2565" s="144"/>
      <c r="AA2565" s="49" t="s">
        <v>9376</v>
      </c>
      <c r="AB2565" s="144"/>
      <c r="AC2565" s="59" t="str">
        <f t="shared" si="252"/>
        <v>ENGINEERING</v>
      </c>
      <c r="AD2565" s="79" t="str">
        <f t="shared" si="253"/>
        <v>ENGINEERING-111</v>
      </c>
      <c r="AE2565" s="79" t="str">
        <f t="shared" si="254"/>
        <v>ENGINEERING-111-34</v>
      </c>
      <c r="AF2565" s="27" t="s">
        <v>9376</v>
      </c>
      <c r="AG2565" s="21" t="str">
        <f t="shared" si="255"/>
        <v>111</v>
      </c>
      <c r="AH2565" s="144"/>
      <c r="AI2565" s="59" t="str">
        <f t="shared" si="256"/>
        <v>-</v>
      </c>
      <c r="AJ2565" s="21" t="str">
        <f t="shared" si="257"/>
        <v>-</v>
      </c>
      <c r="AK2565" s="144"/>
      <c r="AL2565" s="154"/>
      <c r="AM2565" s="154"/>
      <c r="AN2565" s="154"/>
      <c r="AO2565" s="154"/>
      <c r="AP2565" s="144"/>
    </row>
    <row r="2566" spans="9:42">
      <c r="I2566" s="144"/>
      <c r="J2566" s="154"/>
      <c r="K2566" s="154"/>
      <c r="L2566" s="144"/>
      <c r="M2566" s="144"/>
      <c r="N2566" s="144"/>
      <c r="O2566" s="144"/>
      <c r="P2566" s="144"/>
      <c r="Q2566" s="144"/>
      <c r="R2566" s="144"/>
      <c r="S2566" s="42" t="s">
        <v>9377</v>
      </c>
      <c r="T2566" s="26" t="s">
        <v>9378</v>
      </c>
      <c r="U2566" s="144"/>
      <c r="V2566" s="65"/>
      <c r="W2566" s="65"/>
      <c r="X2566" s="65"/>
      <c r="Y2566" s="65"/>
      <c r="Z2566" s="144"/>
      <c r="AA2566" s="49" t="s">
        <v>9379</v>
      </c>
      <c r="AB2566" s="144"/>
      <c r="AC2566" s="59" t="str">
        <f t="shared" si="252"/>
        <v>ENGINEERING</v>
      </c>
      <c r="AD2566" s="79" t="str">
        <f t="shared" si="253"/>
        <v>ENGINEERING-111</v>
      </c>
      <c r="AE2566" s="79" t="str">
        <f t="shared" si="254"/>
        <v>ENGINEERING-111-35</v>
      </c>
      <c r="AF2566" s="27" t="s">
        <v>9379</v>
      </c>
      <c r="AG2566" s="21" t="str">
        <f t="shared" si="255"/>
        <v>111</v>
      </c>
      <c r="AH2566" s="144"/>
      <c r="AI2566" s="59" t="str">
        <f t="shared" si="256"/>
        <v>-</v>
      </c>
      <c r="AJ2566" s="21" t="str">
        <f t="shared" si="257"/>
        <v>-</v>
      </c>
      <c r="AK2566" s="144"/>
      <c r="AL2566" s="154"/>
      <c r="AM2566" s="154"/>
      <c r="AN2566" s="154"/>
      <c r="AO2566" s="154"/>
      <c r="AP2566" s="144"/>
    </row>
    <row r="2567" spans="9:42">
      <c r="I2567" s="144"/>
      <c r="J2567" s="154"/>
      <c r="K2567" s="154"/>
      <c r="L2567" s="144"/>
      <c r="M2567" s="144"/>
      <c r="N2567" s="144"/>
      <c r="O2567" s="144"/>
      <c r="P2567" s="144"/>
      <c r="Q2567" s="144"/>
      <c r="R2567" s="144"/>
      <c r="S2567" s="42" t="s">
        <v>9380</v>
      </c>
      <c r="T2567" s="26" t="s">
        <v>9381</v>
      </c>
      <c r="U2567" s="144"/>
      <c r="V2567" s="65"/>
      <c r="W2567" s="65"/>
      <c r="X2567" s="65"/>
      <c r="Y2567" s="65"/>
      <c r="Z2567" s="144"/>
      <c r="AA2567" s="49" t="s">
        <v>9382</v>
      </c>
      <c r="AB2567" s="144"/>
      <c r="AC2567" s="59" t="str">
        <f t="shared" ref="AC2567:AC2630" si="258">CodesFormula_1</f>
        <v>HEALTHSCI</v>
      </c>
      <c r="AD2567" s="79" t="str">
        <f t="shared" ref="AD2567:AD2630" si="259">CodesFormula_2</f>
        <v>HEALTHSCI-111</v>
      </c>
      <c r="AE2567" s="79" t="str">
        <f t="shared" ref="AE2567:AE2630" si="260">CodesFormula_3</f>
        <v>HEALTHSCI-111-13</v>
      </c>
      <c r="AF2567" s="27" t="s">
        <v>9382</v>
      </c>
      <c r="AG2567" s="21" t="str">
        <f t="shared" ref="AG2567:AG2630" si="261">CodesFormula_4</f>
        <v>111</v>
      </c>
      <c r="AH2567" s="144"/>
      <c r="AI2567" s="59" t="str">
        <f t="shared" ref="AI2567:AI2630" si="262">CodesFormula_5</f>
        <v>-</v>
      </c>
      <c r="AJ2567" s="21" t="str">
        <f t="shared" ref="AJ2567:AJ2630" si="263">CodesFormula_6</f>
        <v>-</v>
      </c>
      <c r="AK2567" s="144"/>
      <c r="AL2567" s="154"/>
      <c r="AM2567" s="154"/>
      <c r="AN2567" s="154"/>
      <c r="AO2567" s="154"/>
      <c r="AP2567" s="144"/>
    </row>
    <row r="2568" spans="9:42">
      <c r="I2568" s="144"/>
      <c r="J2568" s="154"/>
      <c r="K2568" s="154"/>
      <c r="L2568" s="144"/>
      <c r="M2568" s="144"/>
      <c r="N2568" s="144"/>
      <c r="O2568" s="144"/>
      <c r="P2568" s="144"/>
      <c r="Q2568" s="144"/>
      <c r="R2568" s="144"/>
      <c r="S2568" s="42" t="s">
        <v>9383</v>
      </c>
      <c r="T2568" s="26" t="s">
        <v>9384</v>
      </c>
      <c r="U2568" s="144"/>
      <c r="V2568" s="65"/>
      <c r="W2568" s="65"/>
      <c r="X2568" s="65"/>
      <c r="Y2568" s="65"/>
      <c r="Z2568" s="144"/>
      <c r="AA2568" s="49" t="s">
        <v>9385</v>
      </c>
      <c r="AB2568" s="144"/>
      <c r="AC2568" s="59" t="str">
        <f t="shared" si="258"/>
        <v>HEALTHSCI</v>
      </c>
      <c r="AD2568" s="79" t="str">
        <f t="shared" si="259"/>
        <v>HEALTHSCI-111</v>
      </c>
      <c r="AE2568" s="79" t="str">
        <f t="shared" si="260"/>
        <v>HEALTHSCI-111-14</v>
      </c>
      <c r="AF2568" s="27" t="s">
        <v>9385</v>
      </c>
      <c r="AG2568" s="21" t="str">
        <f t="shared" si="261"/>
        <v>111</v>
      </c>
      <c r="AH2568" s="144"/>
      <c r="AI2568" s="59" t="str">
        <f t="shared" si="262"/>
        <v>-</v>
      </c>
      <c r="AJ2568" s="21" t="str">
        <f t="shared" si="263"/>
        <v>-</v>
      </c>
      <c r="AK2568" s="144"/>
      <c r="AL2568" s="154"/>
      <c r="AM2568" s="154"/>
      <c r="AN2568" s="154"/>
      <c r="AO2568" s="154"/>
      <c r="AP2568" s="144"/>
    </row>
    <row r="2569" spans="9:42">
      <c r="I2569" s="144"/>
      <c r="J2569" s="154"/>
      <c r="K2569" s="154"/>
      <c r="L2569" s="144"/>
      <c r="M2569" s="144"/>
      <c r="N2569" s="144"/>
      <c r="O2569" s="144"/>
      <c r="P2569" s="144"/>
      <c r="Q2569" s="144"/>
      <c r="R2569" s="144"/>
      <c r="S2569" s="42" t="s">
        <v>9386</v>
      </c>
      <c r="T2569" s="26" t="s">
        <v>9387</v>
      </c>
      <c r="U2569" s="144"/>
      <c r="V2569" s="65"/>
      <c r="W2569" s="65"/>
      <c r="X2569" s="65"/>
      <c r="Y2569" s="65"/>
      <c r="Z2569" s="144"/>
      <c r="AA2569" s="49" t="s">
        <v>9388</v>
      </c>
      <c r="AB2569" s="144"/>
      <c r="AC2569" s="59" t="str">
        <f t="shared" si="258"/>
        <v>HEALTHSCI</v>
      </c>
      <c r="AD2569" s="79" t="str">
        <f t="shared" si="259"/>
        <v>HEALTHSCI-111</v>
      </c>
      <c r="AE2569" s="79" t="str">
        <f t="shared" si="260"/>
        <v>HEALTHSCI-111-15</v>
      </c>
      <c r="AF2569" s="27" t="s">
        <v>9388</v>
      </c>
      <c r="AG2569" s="21" t="str">
        <f t="shared" si="261"/>
        <v>111</v>
      </c>
      <c r="AH2569" s="144"/>
      <c r="AI2569" s="59" t="str">
        <f t="shared" si="262"/>
        <v>-</v>
      </c>
      <c r="AJ2569" s="21" t="str">
        <f t="shared" si="263"/>
        <v>-</v>
      </c>
      <c r="AK2569" s="144"/>
      <c r="AL2569" s="154"/>
      <c r="AM2569" s="154"/>
      <c r="AN2569" s="154"/>
      <c r="AO2569" s="154"/>
      <c r="AP2569" s="144"/>
    </row>
    <row r="2570" spans="9:42">
      <c r="I2570" s="144"/>
      <c r="J2570" s="154"/>
      <c r="K2570" s="154"/>
      <c r="L2570" s="144"/>
      <c r="M2570" s="144"/>
      <c r="N2570" s="144"/>
      <c r="O2570" s="144"/>
      <c r="P2570" s="144"/>
      <c r="Q2570" s="144"/>
      <c r="R2570" s="144"/>
      <c r="S2570" s="42" t="s">
        <v>9389</v>
      </c>
      <c r="T2570" s="26" t="s">
        <v>9390</v>
      </c>
      <c r="U2570" s="144"/>
      <c r="V2570" s="65"/>
      <c r="W2570" s="65"/>
      <c r="X2570" s="65"/>
      <c r="Y2570" s="65"/>
      <c r="Z2570" s="144"/>
      <c r="AA2570" s="49" t="s">
        <v>9391</v>
      </c>
      <c r="AB2570" s="144"/>
      <c r="AC2570" s="59" t="str">
        <f t="shared" si="258"/>
        <v>HEALTHSCI</v>
      </c>
      <c r="AD2570" s="79" t="str">
        <f t="shared" si="259"/>
        <v>HEALTHSCI-111</v>
      </c>
      <c r="AE2570" s="79" t="str">
        <f t="shared" si="260"/>
        <v>HEALTHSCI-111-16</v>
      </c>
      <c r="AF2570" s="27" t="s">
        <v>9391</v>
      </c>
      <c r="AG2570" s="21" t="str">
        <f t="shared" si="261"/>
        <v>111</v>
      </c>
      <c r="AH2570" s="144"/>
      <c r="AI2570" s="59" t="str">
        <f t="shared" si="262"/>
        <v>-</v>
      </c>
      <c r="AJ2570" s="21" t="str">
        <f t="shared" si="263"/>
        <v>-</v>
      </c>
      <c r="AK2570" s="144"/>
      <c r="AL2570" s="154"/>
      <c r="AM2570" s="154"/>
      <c r="AN2570" s="154"/>
      <c r="AO2570" s="154"/>
      <c r="AP2570" s="144"/>
    </row>
    <row r="2571" spans="9:42">
      <c r="I2571" s="144"/>
      <c r="J2571" s="154"/>
      <c r="K2571" s="154"/>
      <c r="L2571" s="144"/>
      <c r="M2571" s="144"/>
      <c r="N2571" s="144"/>
      <c r="O2571" s="144"/>
      <c r="P2571" s="144"/>
      <c r="Q2571" s="144"/>
      <c r="R2571" s="144"/>
      <c r="S2571" s="42" t="s">
        <v>9392</v>
      </c>
      <c r="T2571" s="26" t="s">
        <v>9393</v>
      </c>
      <c r="U2571" s="144"/>
      <c r="V2571" s="65"/>
      <c r="W2571" s="65"/>
      <c r="X2571" s="65"/>
      <c r="Y2571" s="65"/>
      <c r="Z2571" s="144"/>
      <c r="AA2571" s="49" t="s">
        <v>9394</v>
      </c>
      <c r="AB2571" s="144"/>
      <c r="AC2571" s="59" t="str">
        <f t="shared" si="258"/>
        <v>HEALTHSCI</v>
      </c>
      <c r="AD2571" s="79" t="str">
        <f t="shared" si="259"/>
        <v>HEALTHSCI-111</v>
      </c>
      <c r="AE2571" s="79" t="str">
        <f t="shared" si="260"/>
        <v>HEALTHSCI-111-17</v>
      </c>
      <c r="AF2571" s="27" t="s">
        <v>9394</v>
      </c>
      <c r="AG2571" s="21" t="str">
        <f t="shared" si="261"/>
        <v>111</v>
      </c>
      <c r="AH2571" s="144"/>
      <c r="AI2571" s="59" t="str">
        <f t="shared" si="262"/>
        <v>-</v>
      </c>
      <c r="AJ2571" s="21" t="str">
        <f t="shared" si="263"/>
        <v>-</v>
      </c>
      <c r="AK2571" s="144"/>
      <c r="AL2571" s="154"/>
      <c r="AM2571" s="154"/>
      <c r="AN2571" s="154"/>
      <c r="AO2571" s="154"/>
      <c r="AP2571" s="144"/>
    </row>
    <row r="2572" spans="9:42">
      <c r="I2572" s="144"/>
      <c r="J2572" s="154"/>
      <c r="K2572" s="154"/>
      <c r="L2572" s="144"/>
      <c r="M2572" s="144"/>
      <c r="N2572" s="144"/>
      <c r="O2572" s="144"/>
      <c r="P2572" s="144"/>
      <c r="Q2572" s="144"/>
      <c r="R2572" s="144"/>
      <c r="S2572" s="42" t="s">
        <v>9395</v>
      </c>
      <c r="T2572" s="26" t="s">
        <v>9396</v>
      </c>
      <c r="U2572" s="144"/>
      <c r="V2572" s="65"/>
      <c r="W2572" s="65"/>
      <c r="X2572" s="65"/>
      <c r="Y2572" s="65"/>
      <c r="Z2572" s="144"/>
      <c r="AA2572" s="49" t="s">
        <v>9397</v>
      </c>
      <c r="AB2572" s="144"/>
      <c r="AC2572" s="59" t="str">
        <f t="shared" si="258"/>
        <v>HEALTHSCI</v>
      </c>
      <c r="AD2572" s="79" t="str">
        <f t="shared" si="259"/>
        <v>HEALTHSCI-111</v>
      </c>
      <c r="AE2572" s="79" t="str">
        <f t="shared" si="260"/>
        <v>HEALTHSCI-111-18</v>
      </c>
      <c r="AF2572" s="27" t="s">
        <v>9397</v>
      </c>
      <c r="AG2572" s="21" t="str">
        <f t="shared" si="261"/>
        <v>111</v>
      </c>
      <c r="AH2572" s="144"/>
      <c r="AI2572" s="59" t="str">
        <f t="shared" si="262"/>
        <v>-</v>
      </c>
      <c r="AJ2572" s="21" t="str">
        <f t="shared" si="263"/>
        <v>-</v>
      </c>
      <c r="AK2572" s="144"/>
      <c r="AL2572" s="154"/>
      <c r="AM2572" s="154"/>
      <c r="AN2572" s="154"/>
      <c r="AO2572" s="154"/>
      <c r="AP2572" s="144"/>
    </row>
    <row r="2573" spans="9:42">
      <c r="I2573" s="144"/>
      <c r="J2573" s="154"/>
      <c r="K2573" s="154"/>
      <c r="L2573" s="144"/>
      <c r="M2573" s="144"/>
      <c r="N2573" s="144"/>
      <c r="O2573" s="144"/>
      <c r="P2573" s="144"/>
      <c r="Q2573" s="144"/>
      <c r="R2573" s="144"/>
      <c r="S2573" s="42" t="s">
        <v>9398</v>
      </c>
      <c r="T2573" s="26" t="s">
        <v>9399</v>
      </c>
      <c r="U2573" s="144"/>
      <c r="V2573" s="65"/>
      <c r="W2573" s="65"/>
      <c r="X2573" s="65"/>
      <c r="Y2573" s="65"/>
      <c r="Z2573" s="144"/>
      <c r="AA2573" s="49" t="s">
        <v>9400</v>
      </c>
      <c r="AB2573" s="144"/>
      <c r="AC2573" s="59" t="str">
        <f t="shared" si="258"/>
        <v>HEALTHSCI</v>
      </c>
      <c r="AD2573" s="79" t="str">
        <f t="shared" si="259"/>
        <v>HEALTHSCI-111</v>
      </c>
      <c r="AE2573" s="79" t="str">
        <f t="shared" si="260"/>
        <v>HEALTHSCI-111-19</v>
      </c>
      <c r="AF2573" s="27" t="s">
        <v>9400</v>
      </c>
      <c r="AG2573" s="21" t="str">
        <f t="shared" si="261"/>
        <v>111</v>
      </c>
      <c r="AH2573" s="144"/>
      <c r="AI2573" s="59" t="str">
        <f t="shared" si="262"/>
        <v>-</v>
      </c>
      <c r="AJ2573" s="21" t="str">
        <f t="shared" si="263"/>
        <v>-</v>
      </c>
      <c r="AK2573" s="144"/>
      <c r="AL2573" s="154"/>
      <c r="AM2573" s="154"/>
      <c r="AN2573" s="154"/>
      <c r="AO2573" s="154"/>
      <c r="AP2573" s="144"/>
    </row>
    <row r="2574" spans="9:42">
      <c r="I2574" s="144"/>
      <c r="J2574" s="154"/>
      <c r="K2574" s="154"/>
      <c r="L2574" s="144"/>
      <c r="M2574" s="144"/>
      <c r="N2574" s="144"/>
      <c r="O2574" s="144"/>
      <c r="P2574" s="144"/>
      <c r="Q2574" s="144"/>
      <c r="R2574" s="144"/>
      <c r="S2574" s="42" t="s">
        <v>9401</v>
      </c>
      <c r="T2574" s="26" t="s">
        <v>9402</v>
      </c>
      <c r="U2574" s="144"/>
      <c r="V2574" s="65"/>
      <c r="W2574" s="65"/>
      <c r="X2574" s="65"/>
      <c r="Y2574" s="65"/>
      <c r="Z2574" s="144"/>
      <c r="AA2574" s="49" t="s">
        <v>9403</v>
      </c>
      <c r="AB2574" s="144"/>
      <c r="AC2574" s="59" t="str">
        <f t="shared" si="258"/>
        <v>HEALTHSCI</v>
      </c>
      <c r="AD2574" s="79" t="str">
        <f t="shared" si="259"/>
        <v>HEALTHSCI-111</v>
      </c>
      <c r="AE2574" s="79" t="str">
        <f t="shared" si="260"/>
        <v>HEALTHSCI-111-20</v>
      </c>
      <c r="AF2574" s="27" t="s">
        <v>9403</v>
      </c>
      <c r="AG2574" s="21" t="str">
        <f t="shared" si="261"/>
        <v>111</v>
      </c>
      <c r="AH2574" s="144"/>
      <c r="AI2574" s="59" t="str">
        <f t="shared" si="262"/>
        <v>-</v>
      </c>
      <c r="AJ2574" s="21" t="str">
        <f t="shared" si="263"/>
        <v>-</v>
      </c>
      <c r="AK2574" s="144"/>
      <c r="AL2574" s="154"/>
      <c r="AM2574" s="154"/>
      <c r="AN2574" s="154"/>
      <c r="AO2574" s="154"/>
      <c r="AP2574" s="144"/>
    </row>
    <row r="2575" spans="9:42">
      <c r="I2575" s="144"/>
      <c r="J2575" s="154"/>
      <c r="K2575" s="154"/>
      <c r="L2575" s="144"/>
      <c r="M2575" s="144"/>
      <c r="N2575" s="144"/>
      <c r="O2575" s="144"/>
      <c r="P2575" s="144"/>
      <c r="Q2575" s="144"/>
      <c r="R2575" s="144"/>
      <c r="S2575" s="42" t="s">
        <v>9404</v>
      </c>
      <c r="T2575" s="26" t="s">
        <v>9405</v>
      </c>
      <c r="U2575" s="144"/>
      <c r="V2575" s="65"/>
      <c r="W2575" s="65"/>
      <c r="X2575" s="65"/>
      <c r="Y2575" s="65"/>
      <c r="Z2575" s="144"/>
      <c r="AA2575" s="49" t="s">
        <v>9406</v>
      </c>
      <c r="AB2575" s="144"/>
      <c r="AC2575" s="59" t="str">
        <f t="shared" si="258"/>
        <v>HEALTHSCI</v>
      </c>
      <c r="AD2575" s="79" t="str">
        <f t="shared" si="259"/>
        <v>HEALTHSCI-111</v>
      </c>
      <c r="AE2575" s="79" t="str">
        <f t="shared" si="260"/>
        <v>HEALTHSCI-111-21</v>
      </c>
      <c r="AF2575" s="27" t="s">
        <v>9406</v>
      </c>
      <c r="AG2575" s="21" t="str">
        <f t="shared" si="261"/>
        <v>111</v>
      </c>
      <c r="AH2575" s="144"/>
      <c r="AI2575" s="59" t="str">
        <f t="shared" si="262"/>
        <v>-</v>
      </c>
      <c r="AJ2575" s="21" t="str">
        <f t="shared" si="263"/>
        <v>-</v>
      </c>
      <c r="AK2575" s="144"/>
      <c r="AL2575" s="154"/>
      <c r="AM2575" s="154"/>
      <c r="AN2575" s="154"/>
      <c r="AO2575" s="154"/>
      <c r="AP2575" s="144"/>
    </row>
    <row r="2576" spans="9:42">
      <c r="I2576" s="144"/>
      <c r="J2576" s="154"/>
      <c r="K2576" s="154"/>
      <c r="L2576" s="144"/>
      <c r="M2576" s="144"/>
      <c r="N2576" s="144"/>
      <c r="O2576" s="144"/>
      <c r="P2576" s="144"/>
      <c r="Q2576" s="144"/>
      <c r="R2576" s="144"/>
      <c r="S2576" s="42" t="s">
        <v>9407</v>
      </c>
      <c r="T2576" s="26" t="s">
        <v>9408</v>
      </c>
      <c r="U2576" s="144"/>
      <c r="V2576" s="65"/>
      <c r="W2576" s="65"/>
      <c r="X2576" s="65"/>
      <c r="Y2576" s="65"/>
      <c r="Z2576" s="144"/>
      <c r="AA2576" s="49" t="s">
        <v>9409</v>
      </c>
      <c r="AB2576" s="144"/>
      <c r="AC2576" s="59" t="str">
        <f t="shared" si="258"/>
        <v>BUSINESS</v>
      </c>
      <c r="AD2576" s="79" t="str">
        <f t="shared" si="259"/>
        <v>BUSINESS-111</v>
      </c>
      <c r="AE2576" s="79" t="str">
        <f t="shared" si="260"/>
        <v>BUSINESS-111-10</v>
      </c>
      <c r="AF2576" s="27" t="s">
        <v>9409</v>
      </c>
      <c r="AG2576" s="21" t="str">
        <f t="shared" si="261"/>
        <v>111</v>
      </c>
      <c r="AH2576" s="144"/>
      <c r="AI2576" s="59" t="str">
        <f t="shared" si="262"/>
        <v>-</v>
      </c>
      <c r="AJ2576" s="21" t="str">
        <f t="shared" si="263"/>
        <v>-</v>
      </c>
      <c r="AK2576" s="144"/>
      <c r="AL2576" s="154"/>
      <c r="AM2576" s="154"/>
      <c r="AN2576" s="154"/>
      <c r="AO2576" s="154"/>
      <c r="AP2576" s="144"/>
    </row>
    <row r="2577" spans="9:42">
      <c r="I2577" s="144"/>
      <c r="J2577" s="154"/>
      <c r="K2577" s="154"/>
      <c r="L2577" s="144"/>
      <c r="M2577" s="144"/>
      <c r="N2577" s="144"/>
      <c r="O2577" s="144"/>
      <c r="P2577" s="144"/>
      <c r="Q2577" s="144"/>
      <c r="R2577" s="144"/>
      <c r="S2577" s="42" t="s">
        <v>9410</v>
      </c>
      <c r="T2577" s="26" t="s">
        <v>9411</v>
      </c>
      <c r="U2577" s="144"/>
      <c r="V2577" s="65"/>
      <c r="W2577" s="65"/>
      <c r="X2577" s="65"/>
      <c r="Y2577" s="65"/>
      <c r="Z2577" s="144"/>
      <c r="AA2577" s="49" t="s">
        <v>9412</v>
      </c>
      <c r="AB2577" s="144"/>
      <c r="AC2577" s="59" t="str">
        <f t="shared" si="258"/>
        <v>BUSINESS</v>
      </c>
      <c r="AD2577" s="79" t="str">
        <f t="shared" si="259"/>
        <v>BUSINESS-111</v>
      </c>
      <c r="AE2577" s="79" t="str">
        <f t="shared" si="260"/>
        <v>BUSINESS-111-11</v>
      </c>
      <c r="AF2577" s="27" t="s">
        <v>9412</v>
      </c>
      <c r="AG2577" s="21" t="str">
        <f t="shared" si="261"/>
        <v>111</v>
      </c>
      <c r="AH2577" s="144"/>
      <c r="AI2577" s="59" t="str">
        <f t="shared" si="262"/>
        <v>-</v>
      </c>
      <c r="AJ2577" s="21" t="str">
        <f t="shared" si="263"/>
        <v>-</v>
      </c>
      <c r="AK2577" s="144"/>
      <c r="AL2577" s="154"/>
      <c r="AM2577" s="154"/>
      <c r="AN2577" s="154"/>
      <c r="AO2577" s="154"/>
      <c r="AP2577" s="144"/>
    </row>
    <row r="2578" spans="9:42">
      <c r="I2578" s="144"/>
      <c r="J2578" s="154"/>
      <c r="K2578" s="154"/>
      <c r="L2578" s="144"/>
      <c r="M2578" s="144"/>
      <c r="N2578" s="144"/>
      <c r="O2578" s="144"/>
      <c r="P2578" s="144"/>
      <c r="Q2578" s="144"/>
      <c r="R2578" s="144"/>
      <c r="S2578" s="42" t="s">
        <v>9413</v>
      </c>
      <c r="T2578" s="26" t="s">
        <v>9414</v>
      </c>
      <c r="U2578" s="144"/>
      <c r="V2578" s="65"/>
      <c r="W2578" s="65"/>
      <c r="X2578" s="65"/>
      <c r="Y2578" s="65"/>
      <c r="Z2578" s="144"/>
      <c r="AA2578" s="49" t="s">
        <v>9415</v>
      </c>
      <c r="AB2578" s="144"/>
      <c r="AC2578" s="59" t="str">
        <f t="shared" si="258"/>
        <v>HEALTHSCI</v>
      </c>
      <c r="AD2578" s="79" t="str">
        <f t="shared" si="259"/>
        <v>HEALTHSCI-111</v>
      </c>
      <c r="AE2578" s="79" t="str">
        <f t="shared" si="260"/>
        <v>HEALTHSCI-111-22</v>
      </c>
      <c r="AF2578" s="27" t="s">
        <v>9415</v>
      </c>
      <c r="AG2578" s="21" t="str">
        <f t="shared" si="261"/>
        <v>111</v>
      </c>
      <c r="AH2578" s="144"/>
      <c r="AI2578" s="59" t="str">
        <f t="shared" si="262"/>
        <v>-</v>
      </c>
      <c r="AJ2578" s="21" t="str">
        <f t="shared" si="263"/>
        <v>-</v>
      </c>
      <c r="AK2578" s="144"/>
      <c r="AL2578" s="154"/>
      <c r="AM2578" s="154"/>
      <c r="AN2578" s="154"/>
      <c r="AO2578" s="154"/>
      <c r="AP2578" s="144"/>
    </row>
    <row r="2579" spans="9:42">
      <c r="I2579" s="144"/>
      <c r="J2579" s="154"/>
      <c r="K2579" s="154"/>
      <c r="L2579" s="144"/>
      <c r="M2579" s="144"/>
      <c r="N2579" s="144"/>
      <c r="O2579" s="144"/>
      <c r="P2579" s="144"/>
      <c r="Q2579" s="144"/>
      <c r="R2579" s="144"/>
      <c r="S2579" s="42" t="s">
        <v>9416</v>
      </c>
      <c r="T2579" s="26" t="s">
        <v>9417</v>
      </c>
      <c r="U2579" s="144"/>
      <c r="V2579" s="65"/>
      <c r="W2579" s="65"/>
      <c r="X2579" s="65"/>
      <c r="Y2579" s="65"/>
      <c r="Z2579" s="144"/>
      <c r="AA2579" s="49" t="s">
        <v>9418</v>
      </c>
      <c r="AB2579" s="144"/>
      <c r="AC2579" s="59" t="str">
        <f t="shared" si="258"/>
        <v>HEALTHSCI</v>
      </c>
      <c r="AD2579" s="79" t="str">
        <f t="shared" si="259"/>
        <v>HEALTHSCI-111</v>
      </c>
      <c r="AE2579" s="79" t="str">
        <f t="shared" si="260"/>
        <v>HEALTHSCI-111-23</v>
      </c>
      <c r="AF2579" s="27" t="s">
        <v>9418</v>
      </c>
      <c r="AG2579" s="21" t="str">
        <f t="shared" si="261"/>
        <v>111</v>
      </c>
      <c r="AH2579" s="144"/>
      <c r="AI2579" s="59" t="str">
        <f t="shared" si="262"/>
        <v>-</v>
      </c>
      <c r="AJ2579" s="21" t="str">
        <f t="shared" si="263"/>
        <v>-</v>
      </c>
      <c r="AK2579" s="144"/>
      <c r="AL2579" s="154"/>
      <c r="AM2579" s="154"/>
      <c r="AN2579" s="154"/>
      <c r="AO2579" s="154"/>
      <c r="AP2579" s="144"/>
    </row>
    <row r="2580" spans="9:42">
      <c r="I2580" s="144"/>
      <c r="J2580" s="154"/>
      <c r="K2580" s="154"/>
      <c r="L2580" s="144"/>
      <c r="M2580" s="144"/>
      <c r="N2580" s="144"/>
      <c r="O2580" s="144"/>
      <c r="P2580" s="144"/>
      <c r="Q2580" s="144"/>
      <c r="R2580" s="144"/>
      <c r="S2580" s="42" t="s">
        <v>9419</v>
      </c>
      <c r="T2580" s="26" t="s">
        <v>9420</v>
      </c>
      <c r="U2580" s="144"/>
      <c r="V2580" s="65"/>
      <c r="W2580" s="65"/>
      <c r="X2580" s="65"/>
      <c r="Y2580" s="65"/>
      <c r="Z2580" s="144"/>
      <c r="AA2580" s="49" t="s">
        <v>9421</v>
      </c>
      <c r="AB2580" s="144"/>
      <c r="AC2580" s="59" t="str">
        <f t="shared" si="258"/>
        <v>HEALTHSCI</v>
      </c>
      <c r="AD2580" s="79" t="str">
        <f t="shared" si="259"/>
        <v>HEALTHSCI-111</v>
      </c>
      <c r="AE2580" s="79" t="str">
        <f t="shared" si="260"/>
        <v>HEALTHSCI-111-24</v>
      </c>
      <c r="AF2580" s="27" t="s">
        <v>9421</v>
      </c>
      <c r="AG2580" s="21" t="str">
        <f t="shared" si="261"/>
        <v>111</v>
      </c>
      <c r="AH2580" s="144"/>
      <c r="AI2580" s="59" t="str">
        <f t="shared" si="262"/>
        <v>-</v>
      </c>
      <c r="AJ2580" s="21" t="str">
        <f t="shared" si="263"/>
        <v>-</v>
      </c>
      <c r="AK2580" s="144"/>
      <c r="AL2580" s="154"/>
      <c r="AM2580" s="154"/>
      <c r="AN2580" s="154"/>
      <c r="AO2580" s="154"/>
      <c r="AP2580" s="144"/>
    </row>
    <row r="2581" spans="9:42">
      <c r="I2581" s="144"/>
      <c r="J2581" s="154"/>
      <c r="K2581" s="154"/>
      <c r="L2581" s="144"/>
      <c r="M2581" s="144"/>
      <c r="N2581" s="144"/>
      <c r="O2581" s="144"/>
      <c r="P2581" s="144"/>
      <c r="Q2581" s="144"/>
      <c r="R2581" s="144"/>
      <c r="S2581" s="42" t="s">
        <v>9422</v>
      </c>
      <c r="T2581" s="26" t="s">
        <v>9423</v>
      </c>
      <c r="U2581" s="144"/>
      <c r="V2581" s="65"/>
      <c r="W2581" s="65"/>
      <c r="X2581" s="65"/>
      <c r="Y2581" s="65"/>
      <c r="Z2581" s="144"/>
      <c r="AA2581" s="49" t="s">
        <v>9424</v>
      </c>
      <c r="AB2581" s="144"/>
      <c r="AC2581" s="59" t="str">
        <f t="shared" si="258"/>
        <v>HEALTHSCI</v>
      </c>
      <c r="AD2581" s="79" t="str">
        <f t="shared" si="259"/>
        <v>HEALTHSCI-111</v>
      </c>
      <c r="AE2581" s="79" t="str">
        <f t="shared" si="260"/>
        <v>HEALTHSCI-111-25</v>
      </c>
      <c r="AF2581" s="27" t="s">
        <v>9424</v>
      </c>
      <c r="AG2581" s="21" t="str">
        <f t="shared" si="261"/>
        <v>111</v>
      </c>
      <c r="AH2581" s="144"/>
      <c r="AI2581" s="59" t="str">
        <f t="shared" si="262"/>
        <v>-</v>
      </c>
      <c r="AJ2581" s="21" t="str">
        <f t="shared" si="263"/>
        <v>-</v>
      </c>
      <c r="AK2581" s="144"/>
      <c r="AL2581" s="154"/>
      <c r="AM2581" s="154"/>
      <c r="AN2581" s="154"/>
      <c r="AO2581" s="154"/>
      <c r="AP2581" s="144"/>
    </row>
    <row r="2582" spans="9:42">
      <c r="I2582" s="144"/>
      <c r="J2582" s="154"/>
      <c r="K2582" s="154"/>
      <c r="L2582" s="144"/>
      <c r="M2582" s="144"/>
      <c r="N2582" s="144"/>
      <c r="O2582" s="144"/>
      <c r="P2582" s="144"/>
      <c r="Q2582" s="144"/>
      <c r="R2582" s="144"/>
      <c r="S2582" s="42" t="s">
        <v>9425</v>
      </c>
      <c r="T2582" s="26" t="s">
        <v>9426</v>
      </c>
      <c r="U2582" s="144"/>
      <c r="V2582" s="65"/>
      <c r="W2582" s="65"/>
      <c r="X2582" s="65"/>
      <c r="Y2582" s="65"/>
      <c r="Z2582" s="144"/>
      <c r="AA2582" s="49" t="s">
        <v>9427</v>
      </c>
      <c r="AB2582" s="144"/>
      <c r="AC2582" s="59" t="str">
        <f t="shared" si="258"/>
        <v>HEALTHSCI</v>
      </c>
      <c r="AD2582" s="79" t="str">
        <f t="shared" si="259"/>
        <v>HEALTHSCI-111</v>
      </c>
      <c r="AE2582" s="79" t="str">
        <f t="shared" si="260"/>
        <v>HEALTHSCI-111-26</v>
      </c>
      <c r="AF2582" s="27" t="s">
        <v>9427</v>
      </c>
      <c r="AG2582" s="21" t="str">
        <f t="shared" si="261"/>
        <v>111</v>
      </c>
      <c r="AH2582" s="144"/>
      <c r="AI2582" s="59" t="str">
        <f t="shared" si="262"/>
        <v>-</v>
      </c>
      <c r="AJ2582" s="21" t="str">
        <f t="shared" si="263"/>
        <v>-</v>
      </c>
      <c r="AK2582" s="144"/>
      <c r="AL2582" s="154"/>
      <c r="AM2582" s="154"/>
      <c r="AN2582" s="154"/>
      <c r="AO2582" s="154"/>
      <c r="AP2582" s="144"/>
    </row>
    <row r="2583" spans="9:42">
      <c r="I2583" s="144"/>
      <c r="J2583" s="154"/>
      <c r="K2583" s="154"/>
      <c r="L2583" s="144"/>
      <c r="M2583" s="144"/>
      <c r="N2583" s="144"/>
      <c r="O2583" s="144"/>
      <c r="P2583" s="144"/>
      <c r="Q2583" s="144"/>
      <c r="R2583" s="144"/>
      <c r="S2583" s="42" t="s">
        <v>9428</v>
      </c>
      <c r="T2583" s="26" t="s">
        <v>9429</v>
      </c>
      <c r="U2583" s="144"/>
      <c r="V2583" s="65"/>
      <c r="W2583" s="65"/>
      <c r="X2583" s="65"/>
      <c r="Y2583" s="65"/>
      <c r="Z2583" s="144"/>
      <c r="AA2583" s="49" t="s">
        <v>9430</v>
      </c>
      <c r="AB2583" s="144"/>
      <c r="AC2583" s="59" t="str">
        <f t="shared" si="258"/>
        <v>HEALTHSCI</v>
      </c>
      <c r="AD2583" s="79" t="str">
        <f t="shared" si="259"/>
        <v>HEALTHSCI-111</v>
      </c>
      <c r="AE2583" s="79" t="str">
        <f t="shared" si="260"/>
        <v>HEALTHSCI-111-27</v>
      </c>
      <c r="AF2583" s="27" t="s">
        <v>9430</v>
      </c>
      <c r="AG2583" s="21" t="str">
        <f t="shared" si="261"/>
        <v>111</v>
      </c>
      <c r="AH2583" s="144"/>
      <c r="AI2583" s="59" t="str">
        <f t="shared" si="262"/>
        <v>-</v>
      </c>
      <c r="AJ2583" s="21" t="str">
        <f t="shared" si="263"/>
        <v>-</v>
      </c>
      <c r="AK2583" s="144"/>
      <c r="AL2583" s="154"/>
      <c r="AM2583" s="154"/>
      <c r="AN2583" s="154"/>
      <c r="AO2583" s="154"/>
      <c r="AP2583" s="144"/>
    </row>
    <row r="2584" spans="9:42">
      <c r="I2584" s="144"/>
      <c r="J2584" s="154"/>
      <c r="K2584" s="154"/>
      <c r="L2584" s="144"/>
      <c r="M2584" s="144"/>
      <c r="N2584" s="144"/>
      <c r="O2584" s="144"/>
      <c r="P2584" s="144"/>
      <c r="Q2584" s="144"/>
      <c r="R2584" s="144"/>
      <c r="S2584" s="42" t="s">
        <v>9431</v>
      </c>
      <c r="T2584" s="26" t="s">
        <v>9432</v>
      </c>
      <c r="U2584" s="144"/>
      <c r="V2584" s="65"/>
      <c r="W2584" s="65"/>
      <c r="X2584" s="65"/>
      <c r="Y2584" s="65"/>
      <c r="Z2584" s="144"/>
      <c r="AA2584" s="49" t="s">
        <v>9433</v>
      </c>
      <c r="AB2584" s="144"/>
      <c r="AC2584" s="59" t="str">
        <f t="shared" si="258"/>
        <v>HEALTHSCI</v>
      </c>
      <c r="AD2584" s="79" t="str">
        <f t="shared" si="259"/>
        <v>HEALTHSCI-111</v>
      </c>
      <c r="AE2584" s="79" t="str">
        <f t="shared" si="260"/>
        <v>HEALTHSCI-111-28</v>
      </c>
      <c r="AF2584" s="27" t="s">
        <v>9433</v>
      </c>
      <c r="AG2584" s="21" t="str">
        <f t="shared" si="261"/>
        <v>111</v>
      </c>
      <c r="AH2584" s="144"/>
      <c r="AI2584" s="59" t="str">
        <f t="shared" si="262"/>
        <v>-</v>
      </c>
      <c r="AJ2584" s="21" t="str">
        <f t="shared" si="263"/>
        <v>-</v>
      </c>
      <c r="AK2584" s="144"/>
      <c r="AL2584" s="154"/>
      <c r="AM2584" s="154"/>
      <c r="AN2584" s="154"/>
      <c r="AO2584" s="154"/>
      <c r="AP2584" s="144"/>
    </row>
    <row r="2585" spans="9:42">
      <c r="I2585" s="144"/>
      <c r="J2585" s="154"/>
      <c r="K2585" s="154"/>
      <c r="L2585" s="144"/>
      <c r="M2585" s="144"/>
      <c r="N2585" s="144"/>
      <c r="O2585" s="144"/>
      <c r="P2585" s="144"/>
      <c r="Q2585" s="144"/>
      <c r="R2585" s="144"/>
      <c r="S2585" s="42" t="s">
        <v>9434</v>
      </c>
      <c r="T2585" s="26" t="s">
        <v>9435</v>
      </c>
      <c r="U2585" s="144"/>
      <c r="V2585" s="65"/>
      <c r="W2585" s="65"/>
      <c r="X2585" s="65"/>
      <c r="Y2585" s="65"/>
      <c r="Z2585" s="144"/>
      <c r="AA2585" s="49" t="s">
        <v>9436</v>
      </c>
      <c r="AB2585" s="144"/>
      <c r="AC2585" s="59" t="str">
        <f t="shared" si="258"/>
        <v>HEALTHSCI</v>
      </c>
      <c r="AD2585" s="79" t="str">
        <f t="shared" si="259"/>
        <v>HEALTHSCI-111</v>
      </c>
      <c r="AE2585" s="79" t="str">
        <f t="shared" si="260"/>
        <v>HEALTHSCI-111-29</v>
      </c>
      <c r="AF2585" s="27" t="s">
        <v>9436</v>
      </c>
      <c r="AG2585" s="21" t="str">
        <f t="shared" si="261"/>
        <v>111</v>
      </c>
      <c r="AH2585" s="144"/>
      <c r="AI2585" s="59" t="str">
        <f t="shared" si="262"/>
        <v>-</v>
      </c>
      <c r="AJ2585" s="21" t="str">
        <f t="shared" si="263"/>
        <v>-</v>
      </c>
      <c r="AK2585" s="144"/>
      <c r="AL2585" s="154"/>
      <c r="AM2585" s="154"/>
      <c r="AN2585" s="154"/>
      <c r="AO2585" s="154"/>
      <c r="AP2585" s="144"/>
    </row>
    <row r="2586" spans="9:42">
      <c r="I2586" s="144"/>
      <c r="J2586" s="154"/>
      <c r="K2586" s="154"/>
      <c r="L2586" s="144"/>
      <c r="M2586" s="144"/>
      <c r="N2586" s="144"/>
      <c r="O2586" s="144"/>
      <c r="P2586" s="144"/>
      <c r="Q2586" s="144"/>
      <c r="R2586" s="144"/>
      <c r="S2586" s="42" t="s">
        <v>9437</v>
      </c>
      <c r="T2586" s="26" t="s">
        <v>9438</v>
      </c>
      <c r="U2586" s="144"/>
      <c r="V2586" s="65"/>
      <c r="W2586" s="65"/>
      <c r="X2586" s="65"/>
      <c r="Y2586" s="65"/>
      <c r="Z2586" s="144"/>
      <c r="AA2586" s="49" t="s">
        <v>9439</v>
      </c>
      <c r="AB2586" s="144"/>
      <c r="AC2586" s="59" t="str">
        <f t="shared" si="258"/>
        <v>HEALTHSCI</v>
      </c>
      <c r="AD2586" s="79" t="str">
        <f t="shared" si="259"/>
        <v>HEALTHSCI-111</v>
      </c>
      <c r="AE2586" s="79" t="str">
        <f t="shared" si="260"/>
        <v>HEALTHSCI-111-30</v>
      </c>
      <c r="AF2586" s="27" t="s">
        <v>9439</v>
      </c>
      <c r="AG2586" s="21" t="str">
        <f t="shared" si="261"/>
        <v>111</v>
      </c>
      <c r="AH2586" s="144"/>
      <c r="AI2586" s="59" t="str">
        <f t="shared" si="262"/>
        <v>-</v>
      </c>
      <c r="AJ2586" s="21" t="str">
        <f t="shared" si="263"/>
        <v>-</v>
      </c>
      <c r="AK2586" s="144"/>
      <c r="AL2586" s="154"/>
      <c r="AM2586" s="154"/>
      <c r="AN2586" s="154"/>
      <c r="AO2586" s="154"/>
      <c r="AP2586" s="144"/>
    </row>
    <row r="2587" spans="9:42">
      <c r="I2587" s="144"/>
      <c r="J2587" s="154"/>
      <c r="K2587" s="154"/>
      <c r="L2587" s="144"/>
      <c r="M2587" s="144"/>
      <c r="N2587" s="144"/>
      <c r="O2587" s="144"/>
      <c r="P2587" s="144"/>
      <c r="Q2587" s="144"/>
      <c r="R2587" s="144"/>
      <c r="S2587" s="42" t="s">
        <v>9440</v>
      </c>
      <c r="T2587" s="26" t="s">
        <v>9441</v>
      </c>
      <c r="U2587" s="144"/>
      <c r="V2587" s="65"/>
      <c r="W2587" s="65"/>
      <c r="X2587" s="65"/>
      <c r="Y2587" s="65"/>
      <c r="Z2587" s="144"/>
      <c r="AA2587" s="49" t="s">
        <v>9442</v>
      </c>
      <c r="AB2587" s="144"/>
      <c r="AC2587" s="59" t="str">
        <f t="shared" si="258"/>
        <v>HEALTHSCI</v>
      </c>
      <c r="AD2587" s="79" t="str">
        <f t="shared" si="259"/>
        <v>HEALTHSCI-111</v>
      </c>
      <c r="AE2587" s="79" t="str">
        <f t="shared" si="260"/>
        <v>HEALTHSCI-111-31</v>
      </c>
      <c r="AF2587" s="27" t="s">
        <v>9442</v>
      </c>
      <c r="AG2587" s="21" t="str">
        <f t="shared" si="261"/>
        <v>111</v>
      </c>
      <c r="AH2587" s="144"/>
      <c r="AI2587" s="59" t="str">
        <f t="shared" si="262"/>
        <v>-</v>
      </c>
      <c r="AJ2587" s="21" t="str">
        <f t="shared" si="263"/>
        <v>-</v>
      </c>
      <c r="AK2587" s="144"/>
      <c r="AL2587" s="154"/>
      <c r="AM2587" s="154"/>
      <c r="AN2587" s="154"/>
      <c r="AO2587" s="154"/>
      <c r="AP2587" s="144"/>
    </row>
    <row r="2588" spans="9:42">
      <c r="I2588" s="144"/>
      <c r="J2588" s="154"/>
      <c r="K2588" s="154"/>
      <c r="L2588" s="144"/>
      <c r="M2588" s="144"/>
      <c r="N2588" s="144"/>
      <c r="O2588" s="144"/>
      <c r="P2588" s="144"/>
      <c r="Q2588" s="144"/>
      <c r="R2588" s="144"/>
      <c r="S2588" s="42" t="s">
        <v>9443</v>
      </c>
      <c r="T2588" s="26" t="s">
        <v>9444</v>
      </c>
      <c r="U2588" s="144"/>
      <c r="V2588" s="65"/>
      <c r="W2588" s="65"/>
      <c r="X2588" s="65"/>
      <c r="Y2588" s="65"/>
      <c r="Z2588" s="144"/>
      <c r="AA2588" s="49" t="s">
        <v>9445</v>
      </c>
      <c r="AB2588" s="144"/>
      <c r="AC2588" s="59" t="str">
        <f t="shared" si="258"/>
        <v>HEALTHSCI</v>
      </c>
      <c r="AD2588" s="79" t="str">
        <f t="shared" si="259"/>
        <v>HEALTHSCI-111</v>
      </c>
      <c r="AE2588" s="79" t="str">
        <f t="shared" si="260"/>
        <v>HEALTHSCI-111-32</v>
      </c>
      <c r="AF2588" s="27" t="s">
        <v>9445</v>
      </c>
      <c r="AG2588" s="21" t="str">
        <f t="shared" si="261"/>
        <v>111</v>
      </c>
      <c r="AH2588" s="144"/>
      <c r="AI2588" s="59" t="str">
        <f t="shared" si="262"/>
        <v>-</v>
      </c>
      <c r="AJ2588" s="21" t="str">
        <f t="shared" si="263"/>
        <v>-</v>
      </c>
      <c r="AK2588" s="144"/>
      <c r="AL2588" s="154"/>
      <c r="AM2588" s="154"/>
      <c r="AN2588" s="154"/>
      <c r="AO2588" s="154"/>
      <c r="AP2588" s="144"/>
    </row>
    <row r="2589" spans="9:42">
      <c r="I2589" s="144"/>
      <c r="J2589" s="154"/>
      <c r="K2589" s="154"/>
      <c r="L2589" s="144"/>
      <c r="M2589" s="144"/>
      <c r="N2589" s="144"/>
      <c r="O2589" s="144"/>
      <c r="P2589" s="144"/>
      <c r="Q2589" s="144"/>
      <c r="R2589" s="144"/>
      <c r="S2589" s="42" t="s">
        <v>9446</v>
      </c>
      <c r="T2589" s="26" t="s">
        <v>9447</v>
      </c>
      <c r="U2589" s="144"/>
      <c r="V2589" s="65"/>
      <c r="W2589" s="65"/>
      <c r="X2589" s="65"/>
      <c r="Y2589" s="65"/>
      <c r="Z2589" s="144"/>
      <c r="AA2589" s="49" t="s">
        <v>9448</v>
      </c>
      <c r="AB2589" s="144"/>
      <c r="AC2589" s="59" t="str">
        <f t="shared" si="258"/>
        <v>HEALTHSCI</v>
      </c>
      <c r="AD2589" s="79" t="str">
        <f t="shared" si="259"/>
        <v>HEALTHSCI-111</v>
      </c>
      <c r="AE2589" s="79" t="str">
        <f t="shared" si="260"/>
        <v>HEALTHSCI-111-33</v>
      </c>
      <c r="AF2589" s="27" t="s">
        <v>9448</v>
      </c>
      <c r="AG2589" s="21" t="str">
        <f t="shared" si="261"/>
        <v>111</v>
      </c>
      <c r="AH2589" s="144"/>
      <c r="AI2589" s="59" t="str">
        <f t="shared" si="262"/>
        <v>-</v>
      </c>
      <c r="AJ2589" s="21" t="str">
        <f t="shared" si="263"/>
        <v>-</v>
      </c>
      <c r="AK2589" s="144"/>
      <c r="AL2589" s="154"/>
      <c r="AM2589" s="154"/>
      <c r="AN2589" s="154"/>
      <c r="AO2589" s="154"/>
      <c r="AP2589" s="144"/>
    </row>
    <row r="2590" spans="9:42">
      <c r="I2590" s="144"/>
      <c r="J2590" s="154"/>
      <c r="K2590" s="154"/>
      <c r="L2590" s="144"/>
      <c r="M2590" s="144"/>
      <c r="N2590" s="144"/>
      <c r="O2590" s="144"/>
      <c r="P2590" s="144"/>
      <c r="Q2590" s="144"/>
      <c r="R2590" s="144"/>
      <c r="S2590" s="42" t="s">
        <v>9449</v>
      </c>
      <c r="T2590" s="26" t="s">
        <v>3108</v>
      </c>
      <c r="U2590" s="144"/>
      <c r="V2590" s="65"/>
      <c r="W2590" s="65"/>
      <c r="X2590" s="65"/>
      <c r="Y2590" s="65"/>
      <c r="Z2590" s="144"/>
      <c r="AA2590" s="49" t="s">
        <v>9450</v>
      </c>
      <c r="AB2590" s="144"/>
      <c r="AC2590" s="59" t="str">
        <f t="shared" si="258"/>
        <v>HEALTHSCI</v>
      </c>
      <c r="AD2590" s="79" t="str">
        <f t="shared" si="259"/>
        <v>HEALTHSCI-111</v>
      </c>
      <c r="AE2590" s="79" t="str">
        <f t="shared" si="260"/>
        <v>HEALTHSCI-111-34</v>
      </c>
      <c r="AF2590" s="27" t="s">
        <v>9450</v>
      </c>
      <c r="AG2590" s="21" t="str">
        <f t="shared" si="261"/>
        <v>111</v>
      </c>
      <c r="AH2590" s="144"/>
      <c r="AI2590" s="59" t="str">
        <f t="shared" si="262"/>
        <v>-</v>
      </c>
      <c r="AJ2590" s="21" t="str">
        <f t="shared" si="263"/>
        <v>-</v>
      </c>
      <c r="AK2590" s="144"/>
      <c r="AL2590" s="154"/>
      <c r="AM2590" s="154"/>
      <c r="AN2590" s="154"/>
      <c r="AO2590" s="154"/>
      <c r="AP2590" s="144"/>
    </row>
    <row r="2591" spans="9:42">
      <c r="I2591" s="144"/>
      <c r="J2591" s="154"/>
      <c r="K2591" s="154"/>
      <c r="L2591" s="144"/>
      <c r="M2591" s="144"/>
      <c r="N2591" s="144"/>
      <c r="O2591" s="144"/>
      <c r="P2591" s="144"/>
      <c r="Q2591" s="144"/>
      <c r="R2591" s="144"/>
      <c r="S2591" s="42" t="s">
        <v>9451</v>
      </c>
      <c r="T2591" s="26" t="s">
        <v>9452</v>
      </c>
      <c r="U2591" s="144"/>
      <c r="V2591" s="65"/>
      <c r="W2591" s="65"/>
      <c r="X2591" s="65"/>
      <c r="Y2591" s="65"/>
      <c r="Z2591" s="144"/>
      <c r="AA2591" s="49" t="s">
        <v>9453</v>
      </c>
      <c r="AB2591" s="144"/>
      <c r="AC2591" s="59" t="str">
        <f t="shared" si="258"/>
        <v>HEALTHSCI</v>
      </c>
      <c r="AD2591" s="79" t="str">
        <f t="shared" si="259"/>
        <v>HEALTHSCI-111</v>
      </c>
      <c r="AE2591" s="79" t="str">
        <f t="shared" si="260"/>
        <v>HEALTHSCI-111-35</v>
      </c>
      <c r="AF2591" s="27" t="s">
        <v>9453</v>
      </c>
      <c r="AG2591" s="21" t="str">
        <f t="shared" si="261"/>
        <v>111</v>
      </c>
      <c r="AH2591" s="144"/>
      <c r="AI2591" s="59" t="str">
        <f t="shared" si="262"/>
        <v>-</v>
      </c>
      <c r="AJ2591" s="21" t="str">
        <f t="shared" si="263"/>
        <v>-</v>
      </c>
      <c r="AK2591" s="144"/>
      <c r="AL2591" s="154"/>
      <c r="AM2591" s="154"/>
      <c r="AN2591" s="154"/>
      <c r="AO2591" s="154"/>
      <c r="AP2591" s="144"/>
    </row>
    <row r="2592" spans="9:42">
      <c r="I2592" s="144"/>
      <c r="J2592" s="154"/>
      <c r="K2592" s="154"/>
      <c r="L2592" s="144"/>
      <c r="M2592" s="144"/>
      <c r="N2592" s="144"/>
      <c r="O2592" s="144"/>
      <c r="P2592" s="144"/>
      <c r="Q2592" s="144"/>
      <c r="R2592" s="144"/>
      <c r="S2592" s="42" t="s">
        <v>9454</v>
      </c>
      <c r="T2592" s="26" t="s">
        <v>9455</v>
      </c>
      <c r="U2592" s="144"/>
      <c r="V2592" s="65"/>
      <c r="W2592" s="65"/>
      <c r="X2592" s="65"/>
      <c r="Y2592" s="65"/>
      <c r="Z2592" s="144"/>
      <c r="AA2592" s="49" t="s">
        <v>9456</v>
      </c>
      <c r="AB2592" s="144"/>
      <c r="AC2592" s="59" t="str">
        <f t="shared" si="258"/>
        <v>HEALTHSCI</v>
      </c>
      <c r="AD2592" s="79" t="str">
        <f t="shared" si="259"/>
        <v>HEALTHSCI-111</v>
      </c>
      <c r="AE2592" s="79" t="str">
        <f t="shared" si="260"/>
        <v>HEALTHSCI-111-36</v>
      </c>
      <c r="AF2592" s="27" t="s">
        <v>9456</v>
      </c>
      <c r="AG2592" s="21" t="str">
        <f t="shared" si="261"/>
        <v>111</v>
      </c>
      <c r="AH2592" s="144"/>
      <c r="AI2592" s="59" t="str">
        <f t="shared" si="262"/>
        <v>-</v>
      </c>
      <c r="AJ2592" s="21" t="str">
        <f t="shared" si="263"/>
        <v>-</v>
      </c>
      <c r="AK2592" s="144"/>
      <c r="AL2592" s="154"/>
      <c r="AM2592" s="154"/>
      <c r="AN2592" s="154"/>
      <c r="AO2592" s="154"/>
      <c r="AP2592" s="144"/>
    </row>
    <row r="2593" spans="9:42">
      <c r="I2593" s="144"/>
      <c r="J2593" s="154"/>
      <c r="K2593" s="154"/>
      <c r="L2593" s="144"/>
      <c r="M2593" s="144"/>
      <c r="N2593" s="144"/>
      <c r="O2593" s="144"/>
      <c r="P2593" s="144"/>
      <c r="Q2593" s="144"/>
      <c r="R2593" s="144"/>
      <c r="S2593" s="42" t="s">
        <v>9457</v>
      </c>
      <c r="T2593" s="26" t="s">
        <v>9458</v>
      </c>
      <c r="U2593" s="144"/>
      <c r="V2593" s="65"/>
      <c r="W2593" s="65"/>
      <c r="X2593" s="65"/>
      <c r="Y2593" s="65"/>
      <c r="Z2593" s="144"/>
      <c r="AA2593" s="49" t="s">
        <v>9459</v>
      </c>
      <c r="AB2593" s="144"/>
      <c r="AC2593" s="59" t="str">
        <f t="shared" si="258"/>
        <v>HEALTHSCI</v>
      </c>
      <c r="AD2593" s="79" t="str">
        <f t="shared" si="259"/>
        <v>HEALTHSCI-111</v>
      </c>
      <c r="AE2593" s="79" t="str">
        <f t="shared" si="260"/>
        <v>HEALTHSCI-111-37</v>
      </c>
      <c r="AF2593" s="27" t="s">
        <v>9459</v>
      </c>
      <c r="AG2593" s="21" t="str">
        <f t="shared" si="261"/>
        <v>111</v>
      </c>
      <c r="AH2593" s="144"/>
      <c r="AI2593" s="59" t="str">
        <f t="shared" si="262"/>
        <v>-</v>
      </c>
      <c r="AJ2593" s="21" t="str">
        <f t="shared" si="263"/>
        <v>-</v>
      </c>
      <c r="AK2593" s="144"/>
      <c r="AL2593" s="154"/>
      <c r="AM2593" s="154"/>
      <c r="AN2593" s="154"/>
      <c r="AO2593" s="154"/>
      <c r="AP2593" s="144"/>
    </row>
    <row r="2594" spans="9:42">
      <c r="I2594" s="144"/>
      <c r="J2594" s="154"/>
      <c r="K2594" s="154"/>
      <c r="L2594" s="144"/>
      <c r="M2594" s="144"/>
      <c r="N2594" s="144"/>
      <c r="O2594" s="144"/>
      <c r="P2594" s="144"/>
      <c r="Q2594" s="144"/>
      <c r="R2594" s="144"/>
      <c r="S2594" s="42" t="s">
        <v>9460</v>
      </c>
      <c r="T2594" s="26" t="s">
        <v>9461</v>
      </c>
      <c r="U2594" s="144"/>
      <c r="V2594" s="65"/>
      <c r="W2594" s="65"/>
      <c r="X2594" s="65"/>
      <c r="Y2594" s="65"/>
      <c r="Z2594" s="144"/>
      <c r="AA2594" s="49" t="s">
        <v>9462</v>
      </c>
      <c r="AB2594" s="144"/>
      <c r="AC2594" s="59" t="str">
        <f t="shared" si="258"/>
        <v>HEALTHSCI</v>
      </c>
      <c r="AD2594" s="79" t="str">
        <f t="shared" si="259"/>
        <v>HEALTHSCI-111</v>
      </c>
      <c r="AE2594" s="79" t="str">
        <f t="shared" si="260"/>
        <v>HEALTHSCI-111-38</v>
      </c>
      <c r="AF2594" s="27" t="s">
        <v>9462</v>
      </c>
      <c r="AG2594" s="21" t="str">
        <f t="shared" si="261"/>
        <v>111</v>
      </c>
      <c r="AH2594" s="144"/>
      <c r="AI2594" s="59" t="str">
        <f t="shared" si="262"/>
        <v>-</v>
      </c>
      <c r="AJ2594" s="21" t="str">
        <f t="shared" si="263"/>
        <v>-</v>
      </c>
      <c r="AK2594" s="144"/>
      <c r="AL2594" s="154"/>
      <c r="AM2594" s="154"/>
      <c r="AN2594" s="154"/>
      <c r="AO2594" s="154"/>
      <c r="AP2594" s="144"/>
    </row>
    <row r="2595" spans="9:42">
      <c r="I2595" s="144"/>
      <c r="J2595" s="154"/>
      <c r="K2595" s="154"/>
      <c r="L2595" s="144"/>
      <c r="M2595" s="144"/>
      <c r="N2595" s="144"/>
      <c r="O2595" s="144"/>
      <c r="P2595" s="144"/>
      <c r="Q2595" s="144"/>
      <c r="R2595" s="144"/>
      <c r="S2595" s="42" t="s">
        <v>9463</v>
      </c>
      <c r="T2595" s="26" t="s">
        <v>9464</v>
      </c>
      <c r="U2595" s="144"/>
      <c r="V2595" s="65"/>
      <c r="W2595" s="65"/>
      <c r="X2595" s="65"/>
      <c r="Y2595" s="65"/>
      <c r="Z2595" s="144"/>
      <c r="AA2595" s="49" t="s">
        <v>9465</v>
      </c>
      <c r="AB2595" s="144"/>
      <c r="AC2595" s="59" t="str">
        <f t="shared" si="258"/>
        <v>NURSING</v>
      </c>
      <c r="AD2595" s="79" t="str">
        <f t="shared" si="259"/>
        <v>NURSING-111</v>
      </c>
      <c r="AE2595" s="79" t="str">
        <f t="shared" si="260"/>
        <v>NURSING-111-1</v>
      </c>
      <c r="AF2595" s="27" t="s">
        <v>9465</v>
      </c>
      <c r="AG2595" s="21" t="str">
        <f t="shared" si="261"/>
        <v>111</v>
      </c>
      <c r="AH2595" s="144"/>
      <c r="AI2595" s="59" t="str">
        <f t="shared" si="262"/>
        <v>-</v>
      </c>
      <c r="AJ2595" s="21" t="str">
        <f t="shared" si="263"/>
        <v>-</v>
      </c>
      <c r="AK2595" s="144"/>
      <c r="AL2595" s="154"/>
      <c r="AM2595" s="154"/>
      <c r="AN2595" s="154"/>
      <c r="AO2595" s="154"/>
      <c r="AP2595" s="144"/>
    </row>
    <row r="2596" spans="9:42">
      <c r="I2596" s="144"/>
      <c r="J2596" s="154"/>
      <c r="K2596" s="154"/>
      <c r="L2596" s="144"/>
      <c r="M2596" s="144"/>
      <c r="N2596" s="144"/>
      <c r="O2596" s="144"/>
      <c r="P2596" s="144"/>
      <c r="Q2596" s="144"/>
      <c r="R2596" s="144"/>
      <c r="S2596" s="42" t="s">
        <v>9466</v>
      </c>
      <c r="T2596" s="26" t="s">
        <v>9467</v>
      </c>
      <c r="U2596" s="144"/>
      <c r="V2596" s="65"/>
      <c r="W2596" s="65"/>
      <c r="X2596" s="65"/>
      <c r="Y2596" s="65"/>
      <c r="Z2596" s="144"/>
      <c r="AA2596" s="49" t="s">
        <v>9468</v>
      </c>
      <c r="AB2596" s="144"/>
      <c r="AC2596" s="59" t="str">
        <f t="shared" si="258"/>
        <v>NURSING</v>
      </c>
      <c r="AD2596" s="79" t="str">
        <f t="shared" si="259"/>
        <v>NURSING-111</v>
      </c>
      <c r="AE2596" s="79" t="str">
        <f t="shared" si="260"/>
        <v>NURSING-111-2</v>
      </c>
      <c r="AF2596" s="27" t="s">
        <v>9468</v>
      </c>
      <c r="AG2596" s="21" t="str">
        <f t="shared" si="261"/>
        <v>111</v>
      </c>
      <c r="AH2596" s="144"/>
      <c r="AI2596" s="59" t="str">
        <f t="shared" si="262"/>
        <v>-</v>
      </c>
      <c r="AJ2596" s="21" t="str">
        <f t="shared" si="263"/>
        <v>-</v>
      </c>
      <c r="AK2596" s="144"/>
      <c r="AL2596" s="154"/>
      <c r="AM2596" s="154"/>
      <c r="AN2596" s="154"/>
      <c r="AO2596" s="154"/>
      <c r="AP2596" s="144"/>
    </row>
    <row r="2597" spans="9:42">
      <c r="I2597" s="144"/>
      <c r="J2597" s="154"/>
      <c r="K2597" s="154"/>
      <c r="L2597" s="144"/>
      <c r="M2597" s="144"/>
      <c r="N2597" s="144"/>
      <c r="O2597" s="144"/>
      <c r="P2597" s="144"/>
      <c r="Q2597" s="144"/>
      <c r="R2597" s="144"/>
      <c r="S2597" s="42" t="s">
        <v>9469</v>
      </c>
      <c r="T2597" s="26" t="s">
        <v>9470</v>
      </c>
      <c r="U2597" s="144"/>
      <c r="V2597" s="65"/>
      <c r="W2597" s="65"/>
      <c r="X2597" s="65"/>
      <c r="Y2597" s="65"/>
      <c r="Z2597" s="144"/>
      <c r="AA2597" s="49" t="s">
        <v>9471</v>
      </c>
      <c r="AB2597" s="144"/>
      <c r="AC2597" s="59" t="str">
        <f t="shared" si="258"/>
        <v>NURSING</v>
      </c>
      <c r="AD2597" s="79" t="str">
        <f t="shared" si="259"/>
        <v>NURSING-111</v>
      </c>
      <c r="AE2597" s="79" t="str">
        <f t="shared" si="260"/>
        <v>NURSING-111-3</v>
      </c>
      <c r="AF2597" s="27" t="s">
        <v>9471</v>
      </c>
      <c r="AG2597" s="21" t="str">
        <f t="shared" si="261"/>
        <v>111</v>
      </c>
      <c r="AH2597" s="144"/>
      <c r="AI2597" s="59" t="str">
        <f t="shared" si="262"/>
        <v>-</v>
      </c>
      <c r="AJ2597" s="21" t="str">
        <f t="shared" si="263"/>
        <v>-</v>
      </c>
      <c r="AK2597" s="144"/>
      <c r="AL2597" s="154"/>
      <c r="AM2597" s="154"/>
      <c r="AN2597" s="154"/>
      <c r="AO2597" s="154"/>
      <c r="AP2597" s="144"/>
    </row>
    <row r="2598" spans="9:42">
      <c r="I2598" s="144"/>
      <c r="J2598" s="154"/>
      <c r="K2598" s="154"/>
      <c r="L2598" s="144"/>
      <c r="M2598" s="144"/>
      <c r="N2598" s="144"/>
      <c r="O2598" s="144"/>
      <c r="P2598" s="144"/>
      <c r="Q2598" s="144"/>
      <c r="R2598" s="144"/>
      <c r="S2598" s="42" t="s">
        <v>9472</v>
      </c>
      <c r="T2598" s="26" t="s">
        <v>9473</v>
      </c>
      <c r="U2598" s="144"/>
      <c r="V2598" s="65"/>
      <c r="W2598" s="65"/>
      <c r="X2598" s="65"/>
      <c r="Y2598" s="65"/>
      <c r="Z2598" s="144"/>
      <c r="AA2598" s="49" t="s">
        <v>9474</v>
      </c>
      <c r="AB2598" s="144"/>
      <c r="AC2598" s="59" t="str">
        <f t="shared" si="258"/>
        <v>NURSING</v>
      </c>
      <c r="AD2598" s="79" t="str">
        <f t="shared" si="259"/>
        <v>NURSING-111</v>
      </c>
      <c r="AE2598" s="79" t="str">
        <f t="shared" si="260"/>
        <v>NURSING-111-4</v>
      </c>
      <c r="AF2598" s="27" t="s">
        <v>9474</v>
      </c>
      <c r="AG2598" s="21" t="str">
        <f t="shared" si="261"/>
        <v>111</v>
      </c>
      <c r="AH2598" s="144"/>
      <c r="AI2598" s="59" t="str">
        <f t="shared" si="262"/>
        <v>-</v>
      </c>
      <c r="AJ2598" s="21" t="str">
        <f t="shared" si="263"/>
        <v>-</v>
      </c>
      <c r="AK2598" s="144"/>
      <c r="AL2598" s="154"/>
      <c r="AM2598" s="154"/>
      <c r="AN2598" s="154"/>
      <c r="AO2598" s="154"/>
      <c r="AP2598" s="144"/>
    </row>
    <row r="2599" spans="9:42">
      <c r="I2599" s="144"/>
      <c r="J2599" s="154"/>
      <c r="K2599" s="154"/>
      <c r="L2599" s="144"/>
      <c r="M2599" s="144"/>
      <c r="N2599" s="144"/>
      <c r="O2599" s="144"/>
      <c r="P2599" s="144"/>
      <c r="Q2599" s="144"/>
      <c r="R2599" s="144"/>
      <c r="S2599" s="42" t="s">
        <v>9475</v>
      </c>
      <c r="T2599" s="26" t="s">
        <v>9476</v>
      </c>
      <c r="U2599" s="144"/>
      <c r="V2599" s="65"/>
      <c r="W2599" s="65"/>
      <c r="X2599" s="65"/>
      <c r="Y2599" s="65"/>
      <c r="Z2599" s="144"/>
      <c r="AA2599" s="49" t="s">
        <v>9477</v>
      </c>
      <c r="AB2599" s="144"/>
      <c r="AC2599" s="59" t="str">
        <f t="shared" si="258"/>
        <v>NURSING</v>
      </c>
      <c r="AD2599" s="79" t="str">
        <f t="shared" si="259"/>
        <v>NURSING-111</v>
      </c>
      <c r="AE2599" s="79" t="str">
        <f t="shared" si="260"/>
        <v>NURSING-111-5</v>
      </c>
      <c r="AF2599" s="27" t="s">
        <v>9477</v>
      </c>
      <c r="AG2599" s="21" t="str">
        <f t="shared" si="261"/>
        <v>111</v>
      </c>
      <c r="AH2599" s="144"/>
      <c r="AI2599" s="59" t="str">
        <f t="shared" si="262"/>
        <v>-</v>
      </c>
      <c r="AJ2599" s="21" t="str">
        <f t="shared" si="263"/>
        <v>-</v>
      </c>
      <c r="AK2599" s="144"/>
      <c r="AL2599" s="154"/>
      <c r="AM2599" s="154"/>
      <c r="AN2599" s="154"/>
      <c r="AO2599" s="154"/>
      <c r="AP2599" s="144"/>
    </row>
    <row r="2600" spans="9:42">
      <c r="I2600" s="144"/>
      <c r="J2600" s="154"/>
      <c r="K2600" s="154"/>
      <c r="L2600" s="144"/>
      <c r="M2600" s="144"/>
      <c r="N2600" s="144"/>
      <c r="O2600" s="144"/>
      <c r="P2600" s="144"/>
      <c r="Q2600" s="144"/>
      <c r="R2600" s="144"/>
      <c r="S2600" s="42" t="s">
        <v>9478</v>
      </c>
      <c r="T2600" s="26" t="s">
        <v>9479</v>
      </c>
      <c r="U2600" s="144"/>
      <c r="V2600" s="65"/>
      <c r="W2600" s="65"/>
      <c r="X2600" s="65"/>
      <c r="Y2600" s="65"/>
      <c r="Z2600" s="144"/>
      <c r="AA2600" s="49" t="s">
        <v>9480</v>
      </c>
      <c r="AB2600" s="144"/>
      <c r="AC2600" s="59" t="str">
        <f t="shared" si="258"/>
        <v>NURSING</v>
      </c>
      <c r="AD2600" s="79" t="str">
        <f t="shared" si="259"/>
        <v>NURSING-111</v>
      </c>
      <c r="AE2600" s="79" t="str">
        <f t="shared" si="260"/>
        <v>NURSING-111-6</v>
      </c>
      <c r="AF2600" s="27" t="s">
        <v>9480</v>
      </c>
      <c r="AG2600" s="21" t="str">
        <f t="shared" si="261"/>
        <v>111</v>
      </c>
      <c r="AH2600" s="144"/>
      <c r="AI2600" s="59" t="str">
        <f t="shared" si="262"/>
        <v>-</v>
      </c>
      <c r="AJ2600" s="21" t="str">
        <f t="shared" si="263"/>
        <v>-</v>
      </c>
      <c r="AK2600" s="144"/>
      <c r="AL2600" s="154"/>
      <c r="AM2600" s="154"/>
      <c r="AN2600" s="154"/>
      <c r="AO2600" s="154"/>
      <c r="AP2600" s="144"/>
    </row>
    <row r="2601" spans="9:42">
      <c r="I2601" s="144"/>
      <c r="J2601" s="154"/>
      <c r="K2601" s="154"/>
      <c r="L2601" s="144"/>
      <c r="M2601" s="144"/>
      <c r="N2601" s="144"/>
      <c r="O2601" s="144"/>
      <c r="P2601" s="144"/>
      <c r="Q2601" s="144"/>
      <c r="R2601" s="144"/>
      <c r="S2601" s="42" t="s">
        <v>9481</v>
      </c>
      <c r="T2601" s="26" t="s">
        <v>9482</v>
      </c>
      <c r="U2601" s="144"/>
      <c r="V2601" s="65"/>
      <c r="W2601" s="65"/>
      <c r="X2601" s="65"/>
      <c r="Y2601" s="65"/>
      <c r="Z2601" s="144"/>
      <c r="AA2601" s="49" t="s">
        <v>9483</v>
      </c>
      <c r="AB2601" s="144"/>
      <c r="AC2601" s="59" t="str">
        <f t="shared" si="258"/>
        <v>NURSING</v>
      </c>
      <c r="AD2601" s="79" t="str">
        <f t="shared" si="259"/>
        <v>NURSING-111</v>
      </c>
      <c r="AE2601" s="79" t="str">
        <f t="shared" si="260"/>
        <v>NURSING-111-7</v>
      </c>
      <c r="AF2601" s="27" t="s">
        <v>9483</v>
      </c>
      <c r="AG2601" s="21" t="str">
        <f t="shared" si="261"/>
        <v>111</v>
      </c>
      <c r="AH2601" s="144"/>
      <c r="AI2601" s="59" t="str">
        <f t="shared" si="262"/>
        <v>-</v>
      </c>
      <c r="AJ2601" s="21" t="str">
        <f t="shared" si="263"/>
        <v>-</v>
      </c>
      <c r="AK2601" s="144"/>
      <c r="AL2601" s="154"/>
      <c r="AM2601" s="154"/>
      <c r="AN2601" s="154"/>
      <c r="AO2601" s="154"/>
      <c r="AP2601" s="144"/>
    </row>
    <row r="2602" spans="9:42">
      <c r="I2602" s="144"/>
      <c r="J2602" s="154"/>
      <c r="K2602" s="154"/>
      <c r="L2602" s="144"/>
      <c r="M2602" s="144"/>
      <c r="N2602" s="144"/>
      <c r="O2602" s="144"/>
      <c r="P2602" s="144"/>
      <c r="Q2602" s="144"/>
      <c r="R2602" s="144"/>
      <c r="S2602" s="42" t="s">
        <v>9484</v>
      </c>
      <c r="T2602" s="26" t="s">
        <v>9485</v>
      </c>
      <c r="U2602" s="144"/>
      <c r="V2602" s="65"/>
      <c r="W2602" s="65"/>
      <c r="X2602" s="65"/>
      <c r="Y2602" s="65"/>
      <c r="Z2602" s="144"/>
      <c r="AA2602" s="49" t="s">
        <v>9486</v>
      </c>
      <c r="AB2602" s="144"/>
      <c r="AC2602" s="59" t="str">
        <f t="shared" si="258"/>
        <v>NURSING</v>
      </c>
      <c r="AD2602" s="79" t="str">
        <f t="shared" si="259"/>
        <v>NURSING-111</v>
      </c>
      <c r="AE2602" s="79" t="str">
        <f t="shared" si="260"/>
        <v>NURSING-111-8</v>
      </c>
      <c r="AF2602" s="27" t="s">
        <v>9486</v>
      </c>
      <c r="AG2602" s="21" t="str">
        <f t="shared" si="261"/>
        <v>111</v>
      </c>
      <c r="AH2602" s="144"/>
      <c r="AI2602" s="59" t="str">
        <f t="shared" si="262"/>
        <v>-</v>
      </c>
      <c r="AJ2602" s="21" t="str">
        <f t="shared" si="263"/>
        <v>-</v>
      </c>
      <c r="AK2602" s="144"/>
      <c r="AL2602" s="154"/>
      <c r="AM2602" s="154"/>
      <c r="AN2602" s="154"/>
      <c r="AO2602" s="154"/>
      <c r="AP2602" s="144"/>
    </row>
    <row r="2603" spans="9:42">
      <c r="I2603" s="144"/>
      <c r="J2603" s="154"/>
      <c r="K2603" s="154"/>
      <c r="L2603" s="144"/>
      <c r="M2603" s="144"/>
      <c r="N2603" s="144"/>
      <c r="O2603" s="144"/>
      <c r="P2603" s="144"/>
      <c r="Q2603" s="144"/>
      <c r="R2603" s="144"/>
      <c r="S2603" s="42" t="s">
        <v>9487</v>
      </c>
      <c r="T2603" s="26" t="s">
        <v>9488</v>
      </c>
      <c r="U2603" s="144"/>
      <c r="V2603" s="65"/>
      <c r="W2603" s="65"/>
      <c r="X2603" s="65"/>
      <c r="Y2603" s="65"/>
      <c r="Z2603" s="144"/>
      <c r="AA2603" s="49" t="s">
        <v>9489</v>
      </c>
      <c r="AB2603" s="144"/>
      <c r="AC2603" s="59" t="str">
        <f t="shared" si="258"/>
        <v>NURSING</v>
      </c>
      <c r="AD2603" s="79" t="str">
        <f t="shared" si="259"/>
        <v>NURSING-111</v>
      </c>
      <c r="AE2603" s="79" t="str">
        <f t="shared" si="260"/>
        <v>NURSING-111-9</v>
      </c>
      <c r="AF2603" s="27" t="s">
        <v>9489</v>
      </c>
      <c r="AG2603" s="21" t="str">
        <f t="shared" si="261"/>
        <v>111</v>
      </c>
      <c r="AH2603" s="144"/>
      <c r="AI2603" s="59" t="str">
        <f t="shared" si="262"/>
        <v>-</v>
      </c>
      <c r="AJ2603" s="21" t="str">
        <f t="shared" si="263"/>
        <v>-</v>
      </c>
      <c r="AK2603" s="144"/>
      <c r="AL2603" s="154"/>
      <c r="AM2603" s="154"/>
      <c r="AN2603" s="154"/>
      <c r="AO2603" s="154"/>
      <c r="AP2603" s="144"/>
    </row>
    <row r="2604" spans="9:42">
      <c r="I2604" s="144"/>
      <c r="J2604" s="154"/>
      <c r="K2604" s="154"/>
      <c r="L2604" s="144"/>
      <c r="M2604" s="144"/>
      <c r="N2604" s="144"/>
      <c r="O2604" s="144"/>
      <c r="P2604" s="144"/>
      <c r="Q2604" s="144"/>
      <c r="R2604" s="144"/>
      <c r="S2604" s="42" t="s">
        <v>9490</v>
      </c>
      <c r="T2604" s="26" t="s">
        <v>9491</v>
      </c>
      <c r="U2604" s="144"/>
      <c r="V2604" s="65"/>
      <c r="W2604" s="65"/>
      <c r="X2604" s="65"/>
      <c r="Y2604" s="65"/>
      <c r="Z2604" s="144"/>
      <c r="AA2604" s="49" t="s">
        <v>9492</v>
      </c>
      <c r="AB2604" s="144"/>
      <c r="AC2604" s="59" t="str">
        <f t="shared" si="258"/>
        <v>NURSING</v>
      </c>
      <c r="AD2604" s="79" t="str">
        <f t="shared" si="259"/>
        <v>NURSING-111</v>
      </c>
      <c r="AE2604" s="79" t="str">
        <f t="shared" si="260"/>
        <v>NURSING-111-10</v>
      </c>
      <c r="AF2604" s="27" t="s">
        <v>9492</v>
      </c>
      <c r="AG2604" s="21" t="str">
        <f t="shared" si="261"/>
        <v>111</v>
      </c>
      <c r="AH2604" s="144"/>
      <c r="AI2604" s="59" t="str">
        <f t="shared" si="262"/>
        <v>-</v>
      </c>
      <c r="AJ2604" s="21" t="str">
        <f t="shared" si="263"/>
        <v>-</v>
      </c>
      <c r="AK2604" s="144"/>
      <c r="AL2604" s="154"/>
      <c r="AM2604" s="154"/>
      <c r="AN2604" s="154"/>
      <c r="AO2604" s="154"/>
      <c r="AP2604" s="144"/>
    </row>
    <row r="2605" spans="9:42">
      <c r="I2605" s="144"/>
      <c r="J2605" s="154"/>
      <c r="K2605" s="154"/>
      <c r="L2605" s="144"/>
      <c r="M2605" s="144"/>
      <c r="N2605" s="144"/>
      <c r="O2605" s="144"/>
      <c r="P2605" s="144"/>
      <c r="Q2605" s="144"/>
      <c r="R2605" s="144"/>
      <c r="S2605" s="42" t="s">
        <v>9493</v>
      </c>
      <c r="T2605" s="26" t="s">
        <v>9494</v>
      </c>
      <c r="U2605" s="144"/>
      <c r="V2605" s="65"/>
      <c r="W2605" s="65"/>
      <c r="X2605" s="65"/>
      <c r="Y2605" s="65"/>
      <c r="Z2605" s="144"/>
      <c r="AA2605" s="49" t="s">
        <v>9495</v>
      </c>
      <c r="AB2605" s="144"/>
      <c r="AC2605" s="59" t="str">
        <f t="shared" si="258"/>
        <v>NURSING</v>
      </c>
      <c r="AD2605" s="79" t="str">
        <f t="shared" si="259"/>
        <v>NURSING-111</v>
      </c>
      <c r="AE2605" s="79" t="str">
        <f t="shared" si="260"/>
        <v>NURSING-111-11</v>
      </c>
      <c r="AF2605" s="27" t="s">
        <v>9495</v>
      </c>
      <c r="AG2605" s="21" t="str">
        <f t="shared" si="261"/>
        <v>111</v>
      </c>
      <c r="AH2605" s="144"/>
      <c r="AI2605" s="59" t="str">
        <f t="shared" si="262"/>
        <v>-</v>
      </c>
      <c r="AJ2605" s="21" t="str">
        <f t="shared" si="263"/>
        <v>-</v>
      </c>
      <c r="AK2605" s="144"/>
      <c r="AL2605" s="154"/>
      <c r="AM2605" s="154"/>
      <c r="AN2605" s="154"/>
      <c r="AO2605" s="154"/>
      <c r="AP2605" s="144"/>
    </row>
    <row r="2606" spans="9:42">
      <c r="I2606" s="144"/>
      <c r="J2606" s="154"/>
      <c r="K2606" s="154"/>
      <c r="L2606" s="144"/>
      <c r="M2606" s="144"/>
      <c r="N2606" s="144"/>
      <c r="O2606" s="144"/>
      <c r="P2606" s="144"/>
      <c r="Q2606" s="144"/>
      <c r="R2606" s="144"/>
      <c r="S2606" s="42" t="s">
        <v>9496</v>
      </c>
      <c r="T2606" s="26" t="s">
        <v>9497</v>
      </c>
      <c r="U2606" s="144"/>
      <c r="V2606" s="65"/>
      <c r="W2606" s="65"/>
      <c r="X2606" s="65"/>
      <c r="Y2606" s="65"/>
      <c r="Z2606" s="144"/>
      <c r="AA2606" s="49" t="s">
        <v>9498</v>
      </c>
      <c r="AB2606" s="144"/>
      <c r="AC2606" s="59" t="str">
        <f t="shared" si="258"/>
        <v>NURSING</v>
      </c>
      <c r="AD2606" s="79" t="str">
        <f t="shared" si="259"/>
        <v>NURSING-111</v>
      </c>
      <c r="AE2606" s="79" t="str">
        <f t="shared" si="260"/>
        <v>NURSING-111-12</v>
      </c>
      <c r="AF2606" s="27" t="s">
        <v>9498</v>
      </c>
      <c r="AG2606" s="21" t="str">
        <f t="shared" si="261"/>
        <v>111</v>
      </c>
      <c r="AH2606" s="144"/>
      <c r="AI2606" s="59" t="str">
        <f t="shared" si="262"/>
        <v>-</v>
      </c>
      <c r="AJ2606" s="21" t="str">
        <f t="shared" si="263"/>
        <v>-</v>
      </c>
      <c r="AK2606" s="144"/>
      <c r="AL2606" s="154"/>
      <c r="AM2606" s="154"/>
      <c r="AN2606" s="154"/>
      <c r="AO2606" s="154"/>
      <c r="AP2606" s="144"/>
    </row>
    <row r="2607" spans="9:42">
      <c r="I2607" s="144"/>
      <c r="J2607" s="154"/>
      <c r="K2607" s="154"/>
      <c r="L2607" s="144"/>
      <c r="M2607" s="144"/>
      <c r="N2607" s="144"/>
      <c r="O2607" s="144"/>
      <c r="P2607" s="144"/>
      <c r="Q2607" s="144"/>
      <c r="R2607" s="144"/>
      <c r="S2607" s="42" t="s">
        <v>9499</v>
      </c>
      <c r="T2607" s="26" t="s">
        <v>9500</v>
      </c>
      <c r="U2607" s="144"/>
      <c r="V2607" s="65"/>
      <c r="W2607" s="65"/>
      <c r="X2607" s="65"/>
      <c r="Y2607" s="65"/>
      <c r="Z2607" s="144"/>
      <c r="AA2607" s="49" t="s">
        <v>9501</v>
      </c>
      <c r="AB2607" s="144"/>
      <c r="AC2607" s="59" t="str">
        <f t="shared" si="258"/>
        <v>NURSING</v>
      </c>
      <c r="AD2607" s="79" t="str">
        <f t="shared" si="259"/>
        <v>NURSING-111</v>
      </c>
      <c r="AE2607" s="79" t="str">
        <f t="shared" si="260"/>
        <v>NURSING-111-13</v>
      </c>
      <c r="AF2607" s="27" t="s">
        <v>9501</v>
      </c>
      <c r="AG2607" s="21" t="str">
        <f t="shared" si="261"/>
        <v>111</v>
      </c>
      <c r="AH2607" s="144"/>
      <c r="AI2607" s="59" t="str">
        <f t="shared" si="262"/>
        <v>-</v>
      </c>
      <c r="AJ2607" s="21" t="str">
        <f t="shared" si="263"/>
        <v>-</v>
      </c>
      <c r="AK2607" s="144"/>
      <c r="AL2607" s="154"/>
      <c r="AM2607" s="154"/>
      <c r="AN2607" s="154"/>
      <c r="AO2607" s="154"/>
      <c r="AP2607" s="144"/>
    </row>
    <row r="2608" spans="9:42">
      <c r="I2608" s="144"/>
      <c r="J2608" s="154"/>
      <c r="K2608" s="154"/>
      <c r="L2608" s="144"/>
      <c r="M2608" s="144"/>
      <c r="N2608" s="144"/>
      <c r="O2608" s="144"/>
      <c r="P2608" s="144"/>
      <c r="Q2608" s="144"/>
      <c r="R2608" s="144"/>
      <c r="S2608" s="42" t="s">
        <v>9502</v>
      </c>
      <c r="T2608" s="26" t="s">
        <v>9503</v>
      </c>
      <c r="U2608" s="144"/>
      <c r="V2608" s="65"/>
      <c r="W2608" s="65"/>
      <c r="X2608" s="65"/>
      <c r="Y2608" s="65"/>
      <c r="Z2608" s="144"/>
      <c r="AA2608" s="49" t="s">
        <v>9504</v>
      </c>
      <c r="AB2608" s="144"/>
      <c r="AC2608" s="59" t="str">
        <f t="shared" si="258"/>
        <v>NURSING</v>
      </c>
      <c r="AD2608" s="79" t="str">
        <f t="shared" si="259"/>
        <v>NURSING-111</v>
      </c>
      <c r="AE2608" s="79" t="str">
        <f t="shared" si="260"/>
        <v>NURSING-111-14</v>
      </c>
      <c r="AF2608" s="27" t="s">
        <v>9504</v>
      </c>
      <c r="AG2608" s="21" t="str">
        <f t="shared" si="261"/>
        <v>111</v>
      </c>
      <c r="AH2608" s="144"/>
      <c r="AI2608" s="59" t="str">
        <f t="shared" si="262"/>
        <v>-</v>
      </c>
      <c r="AJ2608" s="21" t="str">
        <f t="shared" si="263"/>
        <v>-</v>
      </c>
      <c r="AK2608" s="144"/>
      <c r="AL2608" s="154"/>
      <c r="AM2608" s="154"/>
      <c r="AN2608" s="154"/>
      <c r="AO2608" s="154"/>
      <c r="AP2608" s="144"/>
    </row>
    <row r="2609" spans="9:42">
      <c r="I2609" s="144"/>
      <c r="J2609" s="154"/>
      <c r="K2609" s="154"/>
      <c r="L2609" s="144"/>
      <c r="M2609" s="144"/>
      <c r="N2609" s="144"/>
      <c r="O2609" s="144"/>
      <c r="P2609" s="144"/>
      <c r="Q2609" s="144"/>
      <c r="R2609" s="144"/>
      <c r="S2609" s="42" t="s">
        <v>9505</v>
      </c>
      <c r="T2609" s="26" t="s">
        <v>9506</v>
      </c>
      <c r="U2609" s="144"/>
      <c r="V2609" s="65"/>
      <c r="W2609" s="65"/>
      <c r="X2609" s="65"/>
      <c r="Y2609" s="65"/>
      <c r="Z2609" s="144"/>
      <c r="AA2609" s="49" t="s">
        <v>9507</v>
      </c>
      <c r="AB2609" s="144"/>
      <c r="AC2609" s="59" t="str">
        <f t="shared" si="258"/>
        <v>NURSING</v>
      </c>
      <c r="AD2609" s="79" t="str">
        <f t="shared" si="259"/>
        <v>NURSING-111</v>
      </c>
      <c r="AE2609" s="79" t="str">
        <f t="shared" si="260"/>
        <v>NURSING-111-15</v>
      </c>
      <c r="AF2609" s="27" t="s">
        <v>9507</v>
      </c>
      <c r="AG2609" s="21" t="str">
        <f t="shared" si="261"/>
        <v>111</v>
      </c>
      <c r="AH2609" s="144"/>
      <c r="AI2609" s="59" t="str">
        <f t="shared" si="262"/>
        <v>-</v>
      </c>
      <c r="AJ2609" s="21" t="str">
        <f t="shared" si="263"/>
        <v>-</v>
      </c>
      <c r="AK2609" s="144"/>
      <c r="AL2609" s="154"/>
      <c r="AM2609" s="154"/>
      <c r="AN2609" s="154"/>
      <c r="AO2609" s="154"/>
      <c r="AP2609" s="144"/>
    </row>
    <row r="2610" spans="9:42">
      <c r="I2610" s="144"/>
      <c r="J2610" s="154"/>
      <c r="K2610" s="154"/>
      <c r="L2610" s="144"/>
      <c r="M2610" s="144"/>
      <c r="N2610" s="144"/>
      <c r="O2610" s="144"/>
      <c r="P2610" s="144"/>
      <c r="Q2610" s="144"/>
      <c r="R2610" s="144"/>
      <c r="S2610" s="42" t="s">
        <v>9508</v>
      </c>
      <c r="T2610" s="26" t="s">
        <v>9509</v>
      </c>
      <c r="U2610" s="144"/>
      <c r="V2610" s="65"/>
      <c r="W2610" s="65"/>
      <c r="X2610" s="65"/>
      <c r="Y2610" s="65"/>
      <c r="Z2610" s="144"/>
      <c r="AA2610" s="49" t="s">
        <v>9510</v>
      </c>
      <c r="AB2610" s="144"/>
      <c r="AC2610" s="59" t="str">
        <f t="shared" si="258"/>
        <v>NURSING</v>
      </c>
      <c r="AD2610" s="79" t="str">
        <f t="shared" si="259"/>
        <v>NURSING-111</v>
      </c>
      <c r="AE2610" s="79" t="str">
        <f t="shared" si="260"/>
        <v>NURSING-111-16</v>
      </c>
      <c r="AF2610" s="27" t="s">
        <v>9510</v>
      </c>
      <c r="AG2610" s="21" t="str">
        <f t="shared" si="261"/>
        <v>111</v>
      </c>
      <c r="AH2610" s="144"/>
      <c r="AI2610" s="59" t="str">
        <f t="shared" si="262"/>
        <v>-</v>
      </c>
      <c r="AJ2610" s="21" t="str">
        <f t="shared" si="263"/>
        <v>-</v>
      </c>
      <c r="AK2610" s="144"/>
      <c r="AL2610" s="154"/>
      <c r="AM2610" s="154"/>
      <c r="AN2610" s="154"/>
      <c r="AO2610" s="154"/>
      <c r="AP2610" s="144"/>
    </row>
    <row r="2611" spans="9:42">
      <c r="I2611" s="144"/>
      <c r="J2611" s="154"/>
      <c r="K2611" s="154"/>
      <c r="L2611" s="144"/>
      <c r="M2611" s="144"/>
      <c r="N2611" s="144"/>
      <c r="O2611" s="144"/>
      <c r="P2611" s="144"/>
      <c r="Q2611" s="144"/>
      <c r="R2611" s="144"/>
      <c r="S2611" s="42" t="s">
        <v>9511</v>
      </c>
      <c r="T2611" s="26" t="s">
        <v>9512</v>
      </c>
      <c r="U2611" s="144"/>
      <c r="V2611" s="65"/>
      <c r="W2611" s="65"/>
      <c r="X2611" s="65"/>
      <c r="Y2611" s="65"/>
      <c r="Z2611" s="144"/>
      <c r="AA2611" s="49" t="s">
        <v>9513</v>
      </c>
      <c r="AB2611" s="144"/>
      <c r="AC2611" s="59" t="str">
        <f t="shared" si="258"/>
        <v>NURSING</v>
      </c>
      <c r="AD2611" s="79" t="str">
        <f t="shared" si="259"/>
        <v>NURSING-111</v>
      </c>
      <c r="AE2611" s="79" t="str">
        <f t="shared" si="260"/>
        <v>NURSING-111-17</v>
      </c>
      <c r="AF2611" s="27" t="s">
        <v>9513</v>
      </c>
      <c r="AG2611" s="21" t="str">
        <f t="shared" si="261"/>
        <v>111</v>
      </c>
      <c r="AH2611" s="144"/>
      <c r="AI2611" s="59" t="str">
        <f t="shared" si="262"/>
        <v>-</v>
      </c>
      <c r="AJ2611" s="21" t="str">
        <f t="shared" si="263"/>
        <v>-</v>
      </c>
      <c r="AK2611" s="144"/>
      <c r="AL2611" s="154"/>
      <c r="AM2611" s="154"/>
      <c r="AN2611" s="154"/>
      <c r="AO2611" s="154"/>
      <c r="AP2611" s="144"/>
    </row>
    <row r="2612" spans="9:42">
      <c r="I2612" s="144"/>
      <c r="J2612" s="154"/>
      <c r="K2612" s="154"/>
      <c r="L2612" s="144"/>
      <c r="M2612" s="144"/>
      <c r="N2612" s="144"/>
      <c r="O2612" s="144"/>
      <c r="P2612" s="144"/>
      <c r="Q2612" s="144"/>
      <c r="R2612" s="144"/>
      <c r="S2612" s="42" t="s">
        <v>9514</v>
      </c>
      <c r="T2612" s="26" t="s">
        <v>9515</v>
      </c>
      <c r="U2612" s="144"/>
      <c r="V2612" s="65"/>
      <c r="W2612" s="65"/>
      <c r="X2612" s="65"/>
      <c r="Y2612" s="65"/>
      <c r="Z2612" s="144"/>
      <c r="AA2612" s="49" t="s">
        <v>9516</v>
      </c>
      <c r="AB2612" s="144"/>
      <c r="AC2612" s="59" t="str">
        <f t="shared" si="258"/>
        <v>NURSING</v>
      </c>
      <c r="AD2612" s="79" t="str">
        <f t="shared" si="259"/>
        <v>NURSING-111</v>
      </c>
      <c r="AE2612" s="79" t="str">
        <f t="shared" si="260"/>
        <v>NURSING-111-18</v>
      </c>
      <c r="AF2612" s="27" t="s">
        <v>9516</v>
      </c>
      <c r="AG2612" s="21" t="str">
        <f t="shared" si="261"/>
        <v>111</v>
      </c>
      <c r="AH2612" s="144"/>
      <c r="AI2612" s="59" t="str">
        <f t="shared" si="262"/>
        <v>-</v>
      </c>
      <c r="AJ2612" s="21" t="str">
        <f t="shared" si="263"/>
        <v>-</v>
      </c>
      <c r="AK2612" s="144"/>
      <c r="AL2612" s="154"/>
      <c r="AM2612" s="154"/>
      <c r="AN2612" s="154"/>
      <c r="AO2612" s="154"/>
      <c r="AP2612" s="144"/>
    </row>
    <row r="2613" spans="9:42">
      <c r="I2613" s="144"/>
      <c r="J2613" s="154"/>
      <c r="K2613" s="154"/>
      <c r="L2613" s="144"/>
      <c r="M2613" s="144"/>
      <c r="N2613" s="144"/>
      <c r="O2613" s="144"/>
      <c r="P2613" s="144"/>
      <c r="Q2613" s="144"/>
      <c r="R2613" s="144"/>
      <c r="S2613" s="42" t="s">
        <v>9517</v>
      </c>
      <c r="T2613" s="26" t="s">
        <v>9518</v>
      </c>
      <c r="U2613" s="144"/>
      <c r="V2613" s="65"/>
      <c r="W2613" s="65"/>
      <c r="X2613" s="65"/>
      <c r="Y2613" s="65"/>
      <c r="Z2613" s="144"/>
      <c r="AA2613" s="49" t="s">
        <v>9519</v>
      </c>
      <c r="AB2613" s="144"/>
      <c r="AC2613" s="59" t="str">
        <f t="shared" si="258"/>
        <v>PHARMACY</v>
      </c>
      <c r="AD2613" s="79" t="str">
        <f t="shared" si="259"/>
        <v>PHARMACY-111</v>
      </c>
      <c r="AE2613" s="79" t="str">
        <f t="shared" si="260"/>
        <v>PHARMACY-111-1</v>
      </c>
      <c r="AF2613" s="27" t="s">
        <v>9519</v>
      </c>
      <c r="AG2613" s="21" t="str">
        <f t="shared" si="261"/>
        <v>111</v>
      </c>
      <c r="AH2613" s="144"/>
      <c r="AI2613" s="59" t="str">
        <f t="shared" si="262"/>
        <v>-</v>
      </c>
      <c r="AJ2613" s="21" t="str">
        <f t="shared" si="263"/>
        <v>-</v>
      </c>
      <c r="AK2613" s="144"/>
      <c r="AL2613" s="154"/>
      <c r="AM2613" s="154"/>
      <c r="AN2613" s="154"/>
      <c r="AO2613" s="154"/>
      <c r="AP2613" s="144"/>
    </row>
    <row r="2614" spans="9:42">
      <c r="I2614" s="144"/>
      <c r="J2614" s="154"/>
      <c r="K2614" s="154"/>
      <c r="L2614" s="144"/>
      <c r="M2614" s="144"/>
      <c r="N2614" s="144"/>
      <c r="O2614" s="144"/>
      <c r="P2614" s="144"/>
      <c r="Q2614" s="144"/>
      <c r="R2614" s="144"/>
      <c r="S2614" s="42" t="s">
        <v>9520</v>
      </c>
      <c r="T2614" s="26" t="s">
        <v>9521</v>
      </c>
      <c r="U2614" s="144"/>
      <c r="V2614" s="65"/>
      <c r="W2614" s="65"/>
      <c r="X2614" s="65"/>
      <c r="Y2614" s="65"/>
      <c r="Z2614" s="144"/>
      <c r="AA2614" s="49" t="s">
        <v>9522</v>
      </c>
      <c r="AB2614" s="144"/>
      <c r="AC2614" s="59" t="str">
        <f t="shared" si="258"/>
        <v>PHARMACY</v>
      </c>
      <c r="AD2614" s="79" t="str">
        <f t="shared" si="259"/>
        <v>PHARMACY-111</v>
      </c>
      <c r="AE2614" s="79" t="str">
        <f t="shared" si="260"/>
        <v>PHARMACY-111-2</v>
      </c>
      <c r="AF2614" s="27" t="s">
        <v>9522</v>
      </c>
      <c r="AG2614" s="21" t="str">
        <f t="shared" si="261"/>
        <v>111</v>
      </c>
      <c r="AH2614" s="144"/>
      <c r="AI2614" s="59" t="str">
        <f t="shared" si="262"/>
        <v>-</v>
      </c>
      <c r="AJ2614" s="21" t="str">
        <f t="shared" si="263"/>
        <v>-</v>
      </c>
      <c r="AK2614" s="144"/>
      <c r="AL2614" s="154"/>
      <c r="AM2614" s="154"/>
      <c r="AN2614" s="154"/>
      <c r="AO2614" s="154"/>
      <c r="AP2614" s="144"/>
    </row>
    <row r="2615" spans="9:42">
      <c r="I2615" s="144"/>
      <c r="J2615" s="154"/>
      <c r="K2615" s="154"/>
      <c r="L2615" s="144"/>
      <c r="M2615" s="144"/>
      <c r="N2615" s="144"/>
      <c r="O2615" s="144"/>
      <c r="P2615" s="144"/>
      <c r="Q2615" s="144"/>
      <c r="R2615" s="144"/>
      <c r="S2615" s="42" t="s">
        <v>9523</v>
      </c>
      <c r="T2615" s="26" t="s">
        <v>9524</v>
      </c>
      <c r="U2615" s="144"/>
      <c r="V2615" s="65"/>
      <c r="W2615" s="65"/>
      <c r="X2615" s="65"/>
      <c r="Y2615" s="65"/>
      <c r="Z2615" s="144"/>
      <c r="AA2615" s="49" t="s">
        <v>9525</v>
      </c>
      <c r="AB2615" s="144"/>
      <c r="AC2615" s="59" t="str">
        <f t="shared" si="258"/>
        <v>PHARMACY</v>
      </c>
      <c r="AD2615" s="79" t="str">
        <f t="shared" si="259"/>
        <v>PHARMACY-111</v>
      </c>
      <c r="AE2615" s="79" t="str">
        <f t="shared" si="260"/>
        <v>PHARMACY-111-3</v>
      </c>
      <c r="AF2615" s="27" t="s">
        <v>9525</v>
      </c>
      <c r="AG2615" s="21" t="str">
        <f t="shared" si="261"/>
        <v>111</v>
      </c>
      <c r="AH2615" s="144"/>
      <c r="AI2615" s="59" t="str">
        <f t="shared" si="262"/>
        <v>-</v>
      </c>
      <c r="AJ2615" s="21" t="str">
        <f t="shared" si="263"/>
        <v>-</v>
      </c>
      <c r="AK2615" s="144"/>
      <c r="AL2615" s="154"/>
      <c r="AM2615" s="154"/>
      <c r="AN2615" s="154"/>
      <c r="AO2615" s="154"/>
      <c r="AP2615" s="144"/>
    </row>
    <row r="2616" spans="9:42">
      <c r="I2616" s="144"/>
      <c r="J2616" s="154"/>
      <c r="K2616" s="154"/>
      <c r="L2616" s="144"/>
      <c r="M2616" s="144"/>
      <c r="N2616" s="144"/>
      <c r="O2616" s="144"/>
      <c r="P2616" s="144"/>
      <c r="Q2616" s="144"/>
      <c r="R2616" s="144"/>
      <c r="S2616" s="42" t="s">
        <v>9526</v>
      </c>
      <c r="T2616" s="26" t="s">
        <v>9527</v>
      </c>
      <c r="U2616" s="144"/>
      <c r="V2616" s="65"/>
      <c r="W2616" s="65"/>
      <c r="X2616" s="65"/>
      <c r="Y2616" s="65"/>
      <c r="Z2616" s="144"/>
      <c r="AA2616" s="49" t="s">
        <v>9528</v>
      </c>
      <c r="AB2616" s="144"/>
      <c r="AC2616" s="59" t="str">
        <f t="shared" si="258"/>
        <v>PHARMACY</v>
      </c>
      <c r="AD2616" s="79" t="str">
        <f t="shared" si="259"/>
        <v>PHARMACY-111</v>
      </c>
      <c r="AE2616" s="79" t="str">
        <f t="shared" si="260"/>
        <v>PHARMACY-111-4</v>
      </c>
      <c r="AF2616" s="27" t="s">
        <v>9528</v>
      </c>
      <c r="AG2616" s="21" t="str">
        <f t="shared" si="261"/>
        <v>111</v>
      </c>
      <c r="AH2616" s="144"/>
      <c r="AI2616" s="59" t="str">
        <f t="shared" si="262"/>
        <v>-</v>
      </c>
      <c r="AJ2616" s="21" t="str">
        <f t="shared" si="263"/>
        <v>-</v>
      </c>
      <c r="AK2616" s="144"/>
      <c r="AL2616" s="154"/>
      <c r="AM2616" s="154"/>
      <c r="AN2616" s="154"/>
      <c r="AO2616" s="154"/>
      <c r="AP2616" s="144"/>
    </row>
    <row r="2617" spans="9:42">
      <c r="I2617" s="144"/>
      <c r="J2617" s="154"/>
      <c r="K2617" s="154"/>
      <c r="L2617" s="144"/>
      <c r="M2617" s="144"/>
      <c r="N2617" s="144"/>
      <c r="O2617" s="144"/>
      <c r="P2617" s="144"/>
      <c r="Q2617" s="144"/>
      <c r="R2617" s="144"/>
      <c r="S2617" s="42" t="s">
        <v>9529</v>
      </c>
      <c r="T2617" s="26" t="s">
        <v>9530</v>
      </c>
      <c r="U2617" s="144"/>
      <c r="V2617" s="65"/>
      <c r="W2617" s="65"/>
      <c r="X2617" s="65"/>
      <c r="Y2617" s="65"/>
      <c r="Z2617" s="144"/>
      <c r="AA2617" s="49" t="s">
        <v>9531</v>
      </c>
      <c r="AB2617" s="144"/>
      <c r="AC2617" s="59" t="str">
        <f t="shared" si="258"/>
        <v>PHARMACY</v>
      </c>
      <c r="AD2617" s="79" t="str">
        <f t="shared" si="259"/>
        <v>PHARMACY-111</v>
      </c>
      <c r="AE2617" s="79" t="str">
        <f t="shared" si="260"/>
        <v>PHARMACY-111-5</v>
      </c>
      <c r="AF2617" s="27" t="s">
        <v>9531</v>
      </c>
      <c r="AG2617" s="21" t="str">
        <f t="shared" si="261"/>
        <v>111</v>
      </c>
      <c r="AH2617" s="144"/>
      <c r="AI2617" s="59" t="str">
        <f t="shared" si="262"/>
        <v>-</v>
      </c>
      <c r="AJ2617" s="21" t="str">
        <f t="shared" si="263"/>
        <v>-</v>
      </c>
      <c r="AK2617" s="144"/>
      <c r="AL2617" s="154"/>
      <c r="AM2617" s="154"/>
      <c r="AN2617" s="154"/>
      <c r="AO2617" s="154"/>
      <c r="AP2617" s="144"/>
    </row>
    <row r="2618" spans="9:42">
      <c r="I2618" s="144"/>
      <c r="J2618" s="154"/>
      <c r="K2618" s="154"/>
      <c r="L2618" s="144"/>
      <c r="M2618" s="144"/>
      <c r="N2618" s="144"/>
      <c r="O2618" s="144"/>
      <c r="P2618" s="144"/>
      <c r="Q2618" s="144"/>
      <c r="R2618" s="144"/>
      <c r="S2618" s="42" t="s">
        <v>9532</v>
      </c>
      <c r="T2618" s="26" t="s">
        <v>9533</v>
      </c>
      <c r="U2618" s="144"/>
      <c r="V2618" s="65"/>
      <c r="W2618" s="65"/>
      <c r="X2618" s="65"/>
      <c r="Y2618" s="65"/>
      <c r="Z2618" s="144"/>
      <c r="AA2618" s="49" t="s">
        <v>9534</v>
      </c>
      <c r="AB2618" s="144"/>
      <c r="AC2618" s="59" t="str">
        <f t="shared" si="258"/>
        <v>PHARMACY</v>
      </c>
      <c r="AD2618" s="79" t="str">
        <f t="shared" si="259"/>
        <v>PHARMACY-111</v>
      </c>
      <c r="AE2618" s="79" t="str">
        <f t="shared" si="260"/>
        <v>PHARMACY-111-6</v>
      </c>
      <c r="AF2618" s="27" t="s">
        <v>9534</v>
      </c>
      <c r="AG2618" s="21" t="str">
        <f t="shared" si="261"/>
        <v>111</v>
      </c>
      <c r="AH2618" s="144"/>
      <c r="AI2618" s="59" t="str">
        <f t="shared" si="262"/>
        <v>-</v>
      </c>
      <c r="AJ2618" s="21" t="str">
        <f t="shared" si="263"/>
        <v>-</v>
      </c>
      <c r="AK2618" s="144"/>
      <c r="AL2618" s="154"/>
      <c r="AM2618" s="154"/>
      <c r="AN2618" s="154"/>
      <c r="AO2618" s="154"/>
      <c r="AP2618" s="144"/>
    </row>
    <row r="2619" spans="9:42">
      <c r="I2619" s="144"/>
      <c r="J2619" s="154"/>
      <c r="K2619" s="154"/>
      <c r="L2619" s="144"/>
      <c r="M2619" s="144"/>
      <c r="N2619" s="144"/>
      <c r="O2619" s="144"/>
      <c r="P2619" s="144"/>
      <c r="Q2619" s="144"/>
      <c r="R2619" s="144"/>
      <c r="S2619" s="42" t="s">
        <v>9535</v>
      </c>
      <c r="T2619" s="26" t="s">
        <v>9536</v>
      </c>
      <c r="U2619" s="144"/>
      <c r="V2619" s="65"/>
      <c r="W2619" s="65"/>
      <c r="X2619" s="65"/>
      <c r="Y2619" s="65"/>
      <c r="Z2619" s="144"/>
      <c r="AA2619" s="49" t="s">
        <v>9537</v>
      </c>
      <c r="AB2619" s="144"/>
      <c r="AC2619" s="59" t="str">
        <f t="shared" si="258"/>
        <v>PHARMACY</v>
      </c>
      <c r="AD2619" s="79" t="str">
        <f t="shared" si="259"/>
        <v>PHARMACY-111</v>
      </c>
      <c r="AE2619" s="79" t="str">
        <f t="shared" si="260"/>
        <v>PHARMACY-111-7</v>
      </c>
      <c r="AF2619" s="27" t="s">
        <v>9537</v>
      </c>
      <c r="AG2619" s="21" t="str">
        <f t="shared" si="261"/>
        <v>111</v>
      </c>
      <c r="AH2619" s="144"/>
      <c r="AI2619" s="59" t="str">
        <f t="shared" si="262"/>
        <v>-</v>
      </c>
      <c r="AJ2619" s="21" t="str">
        <f t="shared" si="263"/>
        <v>-</v>
      </c>
      <c r="AK2619" s="144"/>
      <c r="AL2619" s="154"/>
      <c r="AM2619" s="154"/>
      <c r="AN2619" s="154"/>
      <c r="AO2619" s="154"/>
      <c r="AP2619" s="144"/>
    </row>
    <row r="2620" spans="9:42">
      <c r="I2620" s="144"/>
      <c r="J2620" s="154"/>
      <c r="K2620" s="154"/>
      <c r="L2620" s="144"/>
      <c r="M2620" s="144"/>
      <c r="N2620" s="144"/>
      <c r="O2620" s="144"/>
      <c r="P2620" s="144"/>
      <c r="Q2620" s="144"/>
      <c r="R2620" s="144"/>
      <c r="S2620" s="42" t="s">
        <v>9538</v>
      </c>
      <c r="T2620" s="26" t="s">
        <v>9539</v>
      </c>
      <c r="U2620" s="144"/>
      <c r="V2620" s="65"/>
      <c r="W2620" s="65"/>
      <c r="X2620" s="65"/>
      <c r="Y2620" s="65"/>
      <c r="Z2620" s="144"/>
      <c r="AA2620" s="49" t="s">
        <v>9540</v>
      </c>
      <c r="AB2620" s="144"/>
      <c r="AC2620" s="59" t="str">
        <f t="shared" si="258"/>
        <v>PHARMACY</v>
      </c>
      <c r="AD2620" s="79" t="str">
        <f t="shared" si="259"/>
        <v>PHARMACY-111</v>
      </c>
      <c r="AE2620" s="79" t="str">
        <f t="shared" si="260"/>
        <v>PHARMACY-111-8</v>
      </c>
      <c r="AF2620" s="27" t="s">
        <v>9540</v>
      </c>
      <c r="AG2620" s="21" t="str">
        <f t="shared" si="261"/>
        <v>111</v>
      </c>
      <c r="AH2620" s="144"/>
      <c r="AI2620" s="59" t="str">
        <f t="shared" si="262"/>
        <v>-</v>
      </c>
      <c r="AJ2620" s="21" t="str">
        <f t="shared" si="263"/>
        <v>-</v>
      </c>
      <c r="AK2620" s="144"/>
      <c r="AL2620" s="154"/>
      <c r="AM2620" s="154"/>
      <c r="AN2620" s="154"/>
      <c r="AO2620" s="154"/>
      <c r="AP2620" s="144"/>
    </row>
    <row r="2621" spans="9:42">
      <c r="I2621" s="144"/>
      <c r="J2621" s="154"/>
      <c r="K2621" s="154"/>
      <c r="L2621" s="144"/>
      <c r="M2621" s="144"/>
      <c r="N2621" s="144"/>
      <c r="O2621" s="144"/>
      <c r="P2621" s="144"/>
      <c r="Q2621" s="144"/>
      <c r="R2621" s="144"/>
      <c r="S2621" s="42" t="s">
        <v>9541</v>
      </c>
      <c r="T2621" s="26" t="s">
        <v>9542</v>
      </c>
      <c r="U2621" s="144"/>
      <c r="V2621" s="65"/>
      <c r="W2621" s="65"/>
      <c r="X2621" s="65"/>
      <c r="Y2621" s="65"/>
      <c r="Z2621" s="144"/>
      <c r="AA2621" s="49" t="s">
        <v>9543</v>
      </c>
      <c r="AB2621" s="144"/>
      <c r="AC2621" s="59" t="str">
        <f t="shared" si="258"/>
        <v>PHARMACY</v>
      </c>
      <c r="AD2621" s="79" t="str">
        <f t="shared" si="259"/>
        <v>PHARMACY-111</v>
      </c>
      <c r="AE2621" s="79" t="str">
        <f t="shared" si="260"/>
        <v>PHARMACY-111-9</v>
      </c>
      <c r="AF2621" s="27" t="s">
        <v>9543</v>
      </c>
      <c r="AG2621" s="21" t="str">
        <f t="shared" si="261"/>
        <v>111</v>
      </c>
      <c r="AH2621" s="144"/>
      <c r="AI2621" s="59" t="str">
        <f t="shared" si="262"/>
        <v>-</v>
      </c>
      <c r="AJ2621" s="21" t="str">
        <f t="shared" si="263"/>
        <v>-</v>
      </c>
      <c r="AK2621" s="144"/>
      <c r="AL2621" s="154"/>
      <c r="AM2621" s="154"/>
      <c r="AN2621" s="154"/>
      <c r="AO2621" s="154"/>
      <c r="AP2621" s="144"/>
    </row>
    <row r="2622" spans="9:42">
      <c r="I2622" s="144"/>
      <c r="J2622" s="154"/>
      <c r="K2622" s="154"/>
      <c r="L2622" s="144"/>
      <c r="M2622" s="144"/>
      <c r="N2622" s="144"/>
      <c r="O2622" s="144"/>
      <c r="P2622" s="144"/>
      <c r="Q2622" s="144"/>
      <c r="R2622" s="144"/>
      <c r="S2622" s="42" t="s">
        <v>9544</v>
      </c>
      <c r="T2622" s="26" t="s">
        <v>9545</v>
      </c>
      <c r="U2622" s="144"/>
      <c r="V2622" s="65"/>
      <c r="W2622" s="65"/>
      <c r="X2622" s="65"/>
      <c r="Y2622" s="65"/>
      <c r="Z2622" s="144"/>
      <c r="AA2622" s="49" t="s">
        <v>9546</v>
      </c>
      <c r="AB2622" s="144"/>
      <c r="AC2622" s="59" t="str">
        <f t="shared" si="258"/>
        <v>PHARMACY</v>
      </c>
      <c r="AD2622" s="79" t="str">
        <f t="shared" si="259"/>
        <v>PHARMACY-111</v>
      </c>
      <c r="AE2622" s="79" t="str">
        <f t="shared" si="260"/>
        <v>PHARMACY-111-10</v>
      </c>
      <c r="AF2622" s="27" t="s">
        <v>9546</v>
      </c>
      <c r="AG2622" s="21" t="str">
        <f t="shared" si="261"/>
        <v>111</v>
      </c>
      <c r="AH2622" s="144"/>
      <c r="AI2622" s="59" t="str">
        <f t="shared" si="262"/>
        <v>-</v>
      </c>
      <c r="AJ2622" s="21" t="str">
        <f t="shared" si="263"/>
        <v>-</v>
      </c>
      <c r="AK2622" s="144"/>
      <c r="AL2622" s="154"/>
      <c r="AM2622" s="154"/>
      <c r="AN2622" s="154"/>
      <c r="AO2622" s="154"/>
      <c r="AP2622" s="144"/>
    </row>
    <row r="2623" spans="9:42">
      <c r="I2623" s="144"/>
      <c r="J2623" s="154"/>
      <c r="K2623" s="154"/>
      <c r="L2623" s="144"/>
      <c r="M2623" s="144"/>
      <c r="N2623" s="144"/>
      <c r="O2623" s="144"/>
      <c r="P2623" s="144"/>
      <c r="Q2623" s="144"/>
      <c r="R2623" s="144"/>
      <c r="S2623" s="42" t="s">
        <v>9547</v>
      </c>
      <c r="T2623" s="26" t="s">
        <v>9548</v>
      </c>
      <c r="U2623" s="144"/>
      <c r="V2623" s="65"/>
      <c r="W2623" s="65"/>
      <c r="X2623" s="65"/>
      <c r="Y2623" s="65"/>
      <c r="Z2623" s="144"/>
      <c r="AA2623" s="49" t="s">
        <v>9549</v>
      </c>
      <c r="AB2623" s="144"/>
      <c r="AC2623" s="59" t="str">
        <f t="shared" si="258"/>
        <v>PHARMACY</v>
      </c>
      <c r="AD2623" s="79" t="str">
        <f t="shared" si="259"/>
        <v>PHARMACY-111</v>
      </c>
      <c r="AE2623" s="79" t="str">
        <f t="shared" si="260"/>
        <v>PHARMACY-111-11</v>
      </c>
      <c r="AF2623" s="27" t="s">
        <v>9549</v>
      </c>
      <c r="AG2623" s="21" t="str">
        <f t="shared" si="261"/>
        <v>111</v>
      </c>
      <c r="AH2623" s="144"/>
      <c r="AI2623" s="59" t="str">
        <f t="shared" si="262"/>
        <v>-</v>
      </c>
      <c r="AJ2623" s="21" t="str">
        <f t="shared" si="263"/>
        <v>-</v>
      </c>
      <c r="AK2623" s="144"/>
      <c r="AL2623" s="154"/>
      <c r="AM2623" s="154"/>
      <c r="AN2623" s="154"/>
      <c r="AO2623" s="154"/>
      <c r="AP2623" s="144"/>
    </row>
    <row r="2624" spans="9:42">
      <c r="I2624" s="144"/>
      <c r="J2624" s="154"/>
      <c r="K2624" s="154"/>
      <c r="L2624" s="144"/>
      <c r="M2624" s="144"/>
      <c r="N2624" s="144"/>
      <c r="O2624" s="144"/>
      <c r="P2624" s="144"/>
      <c r="Q2624" s="144"/>
      <c r="R2624" s="144"/>
      <c r="S2624" s="42" t="s">
        <v>9550</v>
      </c>
      <c r="T2624" s="26" t="s">
        <v>9551</v>
      </c>
      <c r="U2624" s="144"/>
      <c r="V2624" s="65"/>
      <c r="W2624" s="65"/>
      <c r="X2624" s="65"/>
      <c r="Y2624" s="65"/>
      <c r="Z2624" s="144"/>
      <c r="AA2624" s="49" t="s">
        <v>9552</v>
      </c>
      <c r="AB2624" s="144"/>
      <c r="AC2624" s="59" t="str">
        <f t="shared" si="258"/>
        <v>PHARMACY</v>
      </c>
      <c r="AD2624" s="79" t="str">
        <f t="shared" si="259"/>
        <v>PHARMACY-111</v>
      </c>
      <c r="AE2624" s="79" t="str">
        <f t="shared" si="260"/>
        <v>PHARMACY-111-12</v>
      </c>
      <c r="AF2624" s="27" t="s">
        <v>9552</v>
      </c>
      <c r="AG2624" s="21" t="str">
        <f t="shared" si="261"/>
        <v>111</v>
      </c>
      <c r="AH2624" s="144"/>
      <c r="AI2624" s="59" t="str">
        <f t="shared" si="262"/>
        <v>-</v>
      </c>
      <c r="AJ2624" s="21" t="str">
        <f t="shared" si="263"/>
        <v>-</v>
      </c>
      <c r="AK2624" s="144"/>
      <c r="AL2624" s="154"/>
      <c r="AM2624" s="154"/>
      <c r="AN2624" s="154"/>
      <c r="AO2624" s="154"/>
      <c r="AP2624" s="144"/>
    </row>
    <row r="2625" spans="9:42">
      <c r="I2625" s="144"/>
      <c r="J2625" s="154"/>
      <c r="K2625" s="154"/>
      <c r="L2625" s="144"/>
      <c r="M2625" s="144"/>
      <c r="N2625" s="144"/>
      <c r="O2625" s="144"/>
      <c r="P2625" s="144"/>
      <c r="Q2625" s="144"/>
      <c r="R2625" s="144"/>
      <c r="S2625" s="42" t="s">
        <v>9553</v>
      </c>
      <c r="T2625" s="26" t="s">
        <v>9554</v>
      </c>
      <c r="U2625" s="144"/>
      <c r="V2625" s="65"/>
      <c r="W2625" s="65"/>
      <c r="X2625" s="65"/>
      <c r="Y2625" s="65"/>
      <c r="Z2625" s="144"/>
      <c r="AA2625" s="49" t="s">
        <v>9555</v>
      </c>
      <c r="AB2625" s="144"/>
      <c r="AC2625" s="59" t="str">
        <f t="shared" si="258"/>
        <v>PHARMACY</v>
      </c>
      <c r="AD2625" s="79" t="str">
        <f t="shared" si="259"/>
        <v>PHARMACY-111</v>
      </c>
      <c r="AE2625" s="79" t="str">
        <f t="shared" si="260"/>
        <v>PHARMACY-111-13</v>
      </c>
      <c r="AF2625" s="27" t="s">
        <v>9555</v>
      </c>
      <c r="AG2625" s="21" t="str">
        <f t="shared" si="261"/>
        <v>111</v>
      </c>
      <c r="AH2625" s="144"/>
      <c r="AI2625" s="59" t="str">
        <f t="shared" si="262"/>
        <v>-</v>
      </c>
      <c r="AJ2625" s="21" t="str">
        <f t="shared" si="263"/>
        <v>-</v>
      </c>
      <c r="AK2625" s="144"/>
      <c r="AL2625" s="154"/>
      <c r="AM2625" s="154"/>
      <c r="AN2625" s="154"/>
      <c r="AO2625" s="154"/>
      <c r="AP2625" s="144"/>
    </row>
    <row r="2626" spans="9:42">
      <c r="I2626" s="144"/>
      <c r="J2626" s="154"/>
      <c r="K2626" s="154"/>
      <c r="L2626" s="144"/>
      <c r="M2626" s="144"/>
      <c r="N2626" s="144"/>
      <c r="O2626" s="144"/>
      <c r="P2626" s="144"/>
      <c r="Q2626" s="144"/>
      <c r="R2626" s="144"/>
      <c r="S2626" s="42" t="s">
        <v>9556</v>
      </c>
      <c r="T2626" s="26" t="s">
        <v>9557</v>
      </c>
      <c r="U2626" s="144"/>
      <c r="V2626" s="65"/>
      <c r="W2626" s="65"/>
      <c r="X2626" s="65"/>
      <c r="Y2626" s="65"/>
      <c r="Z2626" s="144"/>
      <c r="AA2626" s="49" t="s">
        <v>9558</v>
      </c>
      <c r="AB2626" s="144"/>
      <c r="AC2626" s="59" t="str">
        <f t="shared" si="258"/>
        <v>PHARMACY</v>
      </c>
      <c r="AD2626" s="79" t="str">
        <f t="shared" si="259"/>
        <v>PHARMACY-111</v>
      </c>
      <c r="AE2626" s="79" t="str">
        <f t="shared" si="260"/>
        <v>PHARMACY-111-14</v>
      </c>
      <c r="AF2626" s="27" t="s">
        <v>9558</v>
      </c>
      <c r="AG2626" s="21" t="str">
        <f t="shared" si="261"/>
        <v>111</v>
      </c>
      <c r="AH2626" s="144"/>
      <c r="AI2626" s="59" t="str">
        <f t="shared" si="262"/>
        <v>-</v>
      </c>
      <c r="AJ2626" s="21" t="str">
        <f t="shared" si="263"/>
        <v>-</v>
      </c>
      <c r="AK2626" s="144"/>
      <c r="AL2626" s="154"/>
      <c r="AM2626" s="154"/>
      <c r="AN2626" s="154"/>
      <c r="AO2626" s="154"/>
      <c r="AP2626" s="144"/>
    </row>
    <row r="2627" spans="9:42">
      <c r="I2627" s="144"/>
      <c r="J2627" s="154"/>
      <c r="K2627" s="154"/>
      <c r="L2627" s="144"/>
      <c r="M2627" s="144"/>
      <c r="N2627" s="144"/>
      <c r="O2627" s="144"/>
      <c r="P2627" s="144"/>
      <c r="Q2627" s="144"/>
      <c r="R2627" s="144"/>
      <c r="S2627" s="42" t="s">
        <v>9559</v>
      </c>
      <c r="T2627" s="26" t="s">
        <v>9560</v>
      </c>
      <c r="U2627" s="144"/>
      <c r="V2627" s="65"/>
      <c r="W2627" s="65"/>
      <c r="X2627" s="65"/>
      <c r="Y2627" s="65"/>
      <c r="Z2627" s="144"/>
      <c r="AA2627" s="49" t="s">
        <v>9561</v>
      </c>
      <c r="AB2627" s="144"/>
      <c r="AC2627" s="59" t="str">
        <f t="shared" si="258"/>
        <v>PHARMACY</v>
      </c>
      <c r="AD2627" s="79" t="str">
        <f t="shared" si="259"/>
        <v>PHARMACY-111</v>
      </c>
      <c r="AE2627" s="79" t="str">
        <f t="shared" si="260"/>
        <v>PHARMACY-111-15</v>
      </c>
      <c r="AF2627" s="27" t="s">
        <v>9561</v>
      </c>
      <c r="AG2627" s="21" t="str">
        <f t="shared" si="261"/>
        <v>111</v>
      </c>
      <c r="AH2627" s="144"/>
      <c r="AI2627" s="59" t="str">
        <f t="shared" si="262"/>
        <v>-</v>
      </c>
      <c r="AJ2627" s="21" t="str">
        <f t="shared" si="263"/>
        <v>-</v>
      </c>
      <c r="AK2627" s="144"/>
      <c r="AL2627" s="154"/>
      <c r="AM2627" s="154"/>
      <c r="AN2627" s="154"/>
      <c r="AO2627" s="154"/>
      <c r="AP2627" s="144"/>
    </row>
    <row r="2628" spans="9:42">
      <c r="I2628" s="144"/>
      <c r="J2628" s="154"/>
      <c r="K2628" s="154"/>
      <c r="L2628" s="144"/>
      <c r="M2628" s="144"/>
      <c r="N2628" s="144"/>
      <c r="O2628" s="144"/>
      <c r="P2628" s="144"/>
      <c r="Q2628" s="144"/>
      <c r="R2628" s="144"/>
      <c r="S2628" s="42" t="s">
        <v>9562</v>
      </c>
      <c r="T2628" s="26" t="s">
        <v>9563</v>
      </c>
      <c r="U2628" s="144"/>
      <c r="V2628" s="65"/>
      <c r="W2628" s="65"/>
      <c r="X2628" s="65"/>
      <c r="Y2628" s="65"/>
      <c r="Z2628" s="144"/>
      <c r="AA2628" s="49" t="s">
        <v>9564</v>
      </c>
      <c r="AB2628" s="144"/>
      <c r="AC2628" s="59" t="str">
        <f t="shared" si="258"/>
        <v>PHARMACY</v>
      </c>
      <c r="AD2628" s="79" t="str">
        <f t="shared" si="259"/>
        <v>PHARMACY-111</v>
      </c>
      <c r="AE2628" s="79" t="str">
        <f t="shared" si="260"/>
        <v>PHARMACY-111-16</v>
      </c>
      <c r="AF2628" s="27" t="s">
        <v>9564</v>
      </c>
      <c r="AG2628" s="21" t="str">
        <f t="shared" si="261"/>
        <v>111</v>
      </c>
      <c r="AH2628" s="144"/>
      <c r="AI2628" s="59" t="str">
        <f t="shared" si="262"/>
        <v>-</v>
      </c>
      <c r="AJ2628" s="21" t="str">
        <f t="shared" si="263"/>
        <v>-</v>
      </c>
      <c r="AK2628" s="144"/>
      <c r="AL2628" s="154"/>
      <c r="AM2628" s="154"/>
      <c r="AN2628" s="154"/>
      <c r="AO2628" s="154"/>
      <c r="AP2628" s="144"/>
    </row>
    <row r="2629" spans="9:42">
      <c r="I2629" s="144"/>
      <c r="J2629" s="154"/>
      <c r="K2629" s="154"/>
      <c r="L2629" s="144"/>
      <c r="M2629" s="144"/>
      <c r="N2629" s="144"/>
      <c r="O2629" s="144"/>
      <c r="P2629" s="144"/>
      <c r="Q2629" s="144"/>
      <c r="R2629" s="144"/>
      <c r="S2629" s="42" t="s">
        <v>9565</v>
      </c>
      <c r="T2629" s="26" t="s">
        <v>9566</v>
      </c>
      <c r="U2629" s="144"/>
      <c r="V2629" s="65"/>
      <c r="W2629" s="65"/>
      <c r="X2629" s="65"/>
      <c r="Y2629" s="65"/>
      <c r="Z2629" s="144"/>
      <c r="AA2629" s="49" t="s">
        <v>9567</v>
      </c>
      <c r="AB2629" s="144"/>
      <c r="AC2629" s="59" t="str">
        <f t="shared" si="258"/>
        <v>PHARMACY</v>
      </c>
      <c r="AD2629" s="79" t="str">
        <f t="shared" si="259"/>
        <v>PHARMACY-111</v>
      </c>
      <c r="AE2629" s="79" t="str">
        <f t="shared" si="260"/>
        <v>PHARMACY-111-17</v>
      </c>
      <c r="AF2629" s="27" t="s">
        <v>9567</v>
      </c>
      <c r="AG2629" s="21" t="str">
        <f t="shared" si="261"/>
        <v>111</v>
      </c>
      <c r="AH2629" s="144"/>
      <c r="AI2629" s="59" t="str">
        <f t="shared" si="262"/>
        <v>-</v>
      </c>
      <c r="AJ2629" s="21" t="str">
        <f t="shared" si="263"/>
        <v>-</v>
      </c>
      <c r="AK2629" s="144"/>
      <c r="AL2629" s="154"/>
      <c r="AM2629" s="154"/>
      <c r="AN2629" s="154"/>
      <c r="AO2629" s="154"/>
      <c r="AP2629" s="144"/>
    </row>
    <row r="2630" spans="9:42">
      <c r="I2630" s="144"/>
      <c r="J2630" s="154"/>
      <c r="K2630" s="154"/>
      <c r="L2630" s="144"/>
      <c r="M2630" s="144"/>
      <c r="N2630" s="144"/>
      <c r="O2630" s="144"/>
      <c r="P2630" s="144"/>
      <c r="Q2630" s="144"/>
      <c r="R2630" s="144"/>
      <c r="S2630" s="42" t="s">
        <v>9568</v>
      </c>
      <c r="T2630" s="26" t="s">
        <v>9569</v>
      </c>
      <c r="U2630" s="144"/>
      <c r="V2630" s="65"/>
      <c r="W2630" s="65"/>
      <c r="X2630" s="65"/>
      <c r="Y2630" s="65"/>
      <c r="Z2630" s="144"/>
      <c r="AA2630" s="49" t="s">
        <v>9570</v>
      </c>
      <c r="AB2630" s="144"/>
      <c r="AC2630" s="59" t="str">
        <f t="shared" si="258"/>
        <v>PHARMACY</v>
      </c>
      <c r="AD2630" s="79" t="str">
        <f t="shared" si="259"/>
        <v>PHARMACY-111</v>
      </c>
      <c r="AE2630" s="79" t="str">
        <f t="shared" si="260"/>
        <v>PHARMACY-111-18</v>
      </c>
      <c r="AF2630" s="27" t="s">
        <v>9570</v>
      </c>
      <c r="AG2630" s="21" t="str">
        <f t="shared" si="261"/>
        <v>111</v>
      </c>
      <c r="AH2630" s="144"/>
      <c r="AI2630" s="59" t="str">
        <f t="shared" si="262"/>
        <v>-</v>
      </c>
      <c r="AJ2630" s="21" t="str">
        <f t="shared" si="263"/>
        <v>-</v>
      </c>
      <c r="AK2630" s="144"/>
      <c r="AL2630" s="154"/>
      <c r="AM2630" s="154"/>
      <c r="AN2630" s="154"/>
      <c r="AO2630" s="154"/>
      <c r="AP2630" s="144"/>
    </row>
    <row r="2631" spans="9:42">
      <c r="I2631" s="144"/>
      <c r="J2631" s="154"/>
      <c r="K2631" s="154"/>
      <c r="L2631" s="144"/>
      <c r="M2631" s="144"/>
      <c r="N2631" s="144"/>
      <c r="O2631" s="144"/>
      <c r="P2631" s="144"/>
      <c r="Q2631" s="144"/>
      <c r="R2631" s="144"/>
      <c r="S2631" s="42" t="s">
        <v>9571</v>
      </c>
      <c r="T2631" s="26" t="s">
        <v>9572</v>
      </c>
      <c r="U2631" s="144"/>
      <c r="V2631" s="65"/>
      <c r="W2631" s="65"/>
      <c r="X2631" s="65"/>
      <c r="Y2631" s="65"/>
      <c r="Z2631" s="144"/>
      <c r="AA2631" s="49" t="s">
        <v>9573</v>
      </c>
      <c r="AB2631" s="144"/>
      <c r="AC2631" s="59" t="str">
        <f t="shared" ref="AC2631:AC2694" si="264">CodesFormula_1</f>
        <v>PHARMACY</v>
      </c>
      <c r="AD2631" s="79" t="str">
        <f t="shared" ref="AD2631:AD2694" si="265">CodesFormula_2</f>
        <v>PHARMACY-111</v>
      </c>
      <c r="AE2631" s="79" t="str">
        <f t="shared" ref="AE2631:AE2694" si="266">CodesFormula_3</f>
        <v>PHARMACY-111-19</v>
      </c>
      <c r="AF2631" s="27" t="s">
        <v>9573</v>
      </c>
      <c r="AG2631" s="21" t="str">
        <f t="shared" ref="AG2631:AG2694" si="267">CodesFormula_4</f>
        <v>111</v>
      </c>
      <c r="AH2631" s="144"/>
      <c r="AI2631" s="59" t="str">
        <f t="shared" ref="AI2631:AI2694" si="268">CodesFormula_5</f>
        <v>-</v>
      </c>
      <c r="AJ2631" s="21" t="str">
        <f t="shared" ref="AJ2631:AJ2694" si="269">CodesFormula_6</f>
        <v>-</v>
      </c>
      <c r="AK2631" s="144"/>
      <c r="AL2631" s="154"/>
      <c r="AM2631" s="154"/>
      <c r="AN2631" s="154"/>
      <c r="AO2631" s="154"/>
      <c r="AP2631" s="144"/>
    </row>
    <row r="2632" spans="9:42">
      <c r="I2632" s="144"/>
      <c r="J2632" s="154"/>
      <c r="K2632" s="154"/>
      <c r="L2632" s="144"/>
      <c r="M2632" s="144"/>
      <c r="N2632" s="144"/>
      <c r="O2632" s="144"/>
      <c r="P2632" s="144"/>
      <c r="Q2632" s="144"/>
      <c r="R2632" s="144"/>
      <c r="S2632" s="42" t="s">
        <v>9574</v>
      </c>
      <c r="T2632" s="26" t="s">
        <v>9575</v>
      </c>
      <c r="U2632" s="144"/>
      <c r="V2632" s="65"/>
      <c r="W2632" s="65"/>
      <c r="X2632" s="65"/>
      <c r="Y2632" s="65"/>
      <c r="Z2632" s="144"/>
      <c r="AA2632" s="49" t="s">
        <v>9576</v>
      </c>
      <c r="AB2632" s="144"/>
      <c r="AC2632" s="59" t="str">
        <f t="shared" si="264"/>
        <v>PHARMACY</v>
      </c>
      <c r="AD2632" s="79" t="str">
        <f t="shared" si="265"/>
        <v>PHARMACY-111</v>
      </c>
      <c r="AE2632" s="79" t="str">
        <f t="shared" si="266"/>
        <v>PHARMACY-111-20</v>
      </c>
      <c r="AF2632" s="27" t="s">
        <v>9576</v>
      </c>
      <c r="AG2632" s="21" t="str">
        <f t="shared" si="267"/>
        <v>111</v>
      </c>
      <c r="AH2632" s="144"/>
      <c r="AI2632" s="59" t="str">
        <f t="shared" si="268"/>
        <v>-</v>
      </c>
      <c r="AJ2632" s="21" t="str">
        <f t="shared" si="269"/>
        <v>-</v>
      </c>
      <c r="AK2632" s="144"/>
      <c r="AL2632" s="154"/>
      <c r="AM2632" s="154"/>
      <c r="AN2632" s="154"/>
      <c r="AO2632" s="154"/>
      <c r="AP2632" s="144"/>
    </row>
    <row r="2633" spans="9:42">
      <c r="I2633" s="144"/>
      <c r="J2633" s="154"/>
      <c r="K2633" s="154"/>
      <c r="L2633" s="144"/>
      <c r="M2633" s="144"/>
      <c r="N2633" s="144"/>
      <c r="O2633" s="144"/>
      <c r="P2633" s="144"/>
      <c r="Q2633" s="144"/>
      <c r="R2633" s="144"/>
      <c r="S2633" s="42" t="s">
        <v>9577</v>
      </c>
      <c r="T2633" s="26" t="s">
        <v>9578</v>
      </c>
      <c r="U2633" s="144"/>
      <c r="V2633" s="65"/>
      <c r="W2633" s="65"/>
      <c r="X2633" s="65"/>
      <c r="Y2633" s="65"/>
      <c r="Z2633" s="144"/>
      <c r="AA2633" s="49" t="s">
        <v>9579</v>
      </c>
      <c r="AB2633" s="144"/>
      <c r="AC2633" s="59" t="str">
        <f t="shared" si="264"/>
        <v>PHARMACY</v>
      </c>
      <c r="AD2633" s="79" t="str">
        <f t="shared" si="265"/>
        <v>PHARMACY-111</v>
      </c>
      <c r="AE2633" s="79" t="str">
        <f t="shared" si="266"/>
        <v>PHARMACY-111-21</v>
      </c>
      <c r="AF2633" s="27" t="s">
        <v>9579</v>
      </c>
      <c r="AG2633" s="21" t="str">
        <f t="shared" si="267"/>
        <v>111</v>
      </c>
      <c r="AH2633" s="144"/>
      <c r="AI2633" s="59" t="str">
        <f t="shared" si="268"/>
        <v>-</v>
      </c>
      <c r="AJ2633" s="21" t="str">
        <f t="shared" si="269"/>
        <v>-</v>
      </c>
      <c r="AK2633" s="144"/>
      <c r="AL2633" s="154"/>
      <c r="AM2633" s="154"/>
      <c r="AN2633" s="154"/>
      <c r="AO2633" s="154"/>
      <c r="AP2633" s="144"/>
    </row>
    <row r="2634" spans="9:42">
      <c r="I2634" s="144"/>
      <c r="J2634" s="154"/>
      <c r="K2634" s="154"/>
      <c r="L2634" s="144"/>
      <c r="M2634" s="144"/>
      <c r="N2634" s="144"/>
      <c r="O2634" s="144"/>
      <c r="P2634" s="144"/>
      <c r="Q2634" s="144"/>
      <c r="R2634" s="144"/>
      <c r="S2634" s="42" t="s">
        <v>9580</v>
      </c>
      <c r="T2634" s="26" t="s">
        <v>9581</v>
      </c>
      <c r="U2634" s="144"/>
      <c r="V2634" s="65"/>
      <c r="W2634" s="65"/>
      <c r="X2634" s="65"/>
      <c r="Y2634" s="65"/>
      <c r="Z2634" s="144"/>
      <c r="AA2634" s="49" t="s">
        <v>9582</v>
      </c>
      <c r="AB2634" s="144"/>
      <c r="AC2634" s="59" t="str">
        <f t="shared" si="264"/>
        <v>UCAS</v>
      </c>
      <c r="AD2634" s="79" t="str">
        <f t="shared" si="265"/>
        <v>UCAS-111</v>
      </c>
      <c r="AE2634" s="79" t="str">
        <f t="shared" si="266"/>
        <v>UCAS-111-1</v>
      </c>
      <c r="AF2634" s="27" t="s">
        <v>9582</v>
      </c>
      <c r="AG2634" s="21" t="str">
        <f t="shared" si="267"/>
        <v>111</v>
      </c>
      <c r="AH2634" s="144"/>
      <c r="AI2634" s="59" t="str">
        <f t="shared" si="268"/>
        <v>-</v>
      </c>
      <c r="AJ2634" s="21" t="str">
        <f t="shared" si="269"/>
        <v>-</v>
      </c>
      <c r="AK2634" s="144"/>
      <c r="AL2634" s="154"/>
      <c r="AM2634" s="154"/>
      <c r="AN2634" s="154"/>
      <c r="AO2634" s="154"/>
      <c r="AP2634" s="144"/>
    </row>
    <row r="2635" spans="9:42">
      <c r="I2635" s="144"/>
      <c r="J2635" s="154"/>
      <c r="K2635" s="154"/>
      <c r="L2635" s="144"/>
      <c r="M2635" s="144"/>
      <c r="N2635" s="144"/>
      <c r="O2635" s="144"/>
      <c r="P2635" s="144"/>
      <c r="Q2635" s="144"/>
      <c r="R2635" s="144"/>
      <c r="S2635" s="42" t="s">
        <v>9583</v>
      </c>
      <c r="T2635" s="26" t="s">
        <v>9584</v>
      </c>
      <c r="U2635" s="144"/>
      <c r="V2635" s="65"/>
      <c r="W2635" s="65"/>
      <c r="X2635" s="65"/>
      <c r="Y2635" s="65"/>
      <c r="Z2635" s="144"/>
      <c r="AA2635" s="49" t="s">
        <v>9585</v>
      </c>
      <c r="AB2635" s="144"/>
      <c r="AC2635" s="59" t="str">
        <f t="shared" si="264"/>
        <v>UCAS</v>
      </c>
      <c r="AD2635" s="79" t="str">
        <f t="shared" si="265"/>
        <v>UCAS-111</v>
      </c>
      <c r="AE2635" s="79" t="str">
        <f t="shared" si="266"/>
        <v>UCAS-111-2</v>
      </c>
      <c r="AF2635" s="27" t="s">
        <v>9585</v>
      </c>
      <c r="AG2635" s="21" t="str">
        <f t="shared" si="267"/>
        <v>111</v>
      </c>
      <c r="AH2635" s="144"/>
      <c r="AI2635" s="59" t="str">
        <f t="shared" si="268"/>
        <v>-</v>
      </c>
      <c r="AJ2635" s="21" t="str">
        <f t="shared" si="269"/>
        <v>-</v>
      </c>
      <c r="AK2635" s="144"/>
      <c r="AL2635" s="154"/>
      <c r="AM2635" s="154"/>
      <c r="AN2635" s="154"/>
      <c r="AO2635" s="154"/>
      <c r="AP2635" s="144"/>
    </row>
    <row r="2636" spans="9:42">
      <c r="I2636" s="144"/>
      <c r="J2636" s="154"/>
      <c r="K2636" s="154"/>
      <c r="L2636" s="144"/>
      <c r="M2636" s="144"/>
      <c r="N2636" s="144"/>
      <c r="O2636" s="144"/>
      <c r="P2636" s="144"/>
      <c r="Q2636" s="144"/>
      <c r="R2636" s="144"/>
      <c r="S2636" s="42" t="s">
        <v>9586</v>
      </c>
      <c r="T2636" s="26" t="s">
        <v>9587</v>
      </c>
      <c r="U2636" s="144"/>
      <c r="V2636" s="65"/>
      <c r="W2636" s="65"/>
      <c r="X2636" s="65"/>
      <c r="Y2636" s="65"/>
      <c r="Z2636" s="144"/>
      <c r="AA2636" s="49" t="s">
        <v>9588</v>
      </c>
      <c r="AB2636" s="144"/>
      <c r="AC2636" s="59" t="str">
        <f t="shared" si="264"/>
        <v>UCAS</v>
      </c>
      <c r="AD2636" s="79" t="str">
        <f t="shared" si="265"/>
        <v>UCAS-111</v>
      </c>
      <c r="AE2636" s="79" t="str">
        <f t="shared" si="266"/>
        <v>UCAS-111-3</v>
      </c>
      <c r="AF2636" s="27" t="s">
        <v>9588</v>
      </c>
      <c r="AG2636" s="21" t="str">
        <f t="shared" si="267"/>
        <v>111</v>
      </c>
      <c r="AH2636" s="144"/>
      <c r="AI2636" s="59" t="str">
        <f t="shared" si="268"/>
        <v>-</v>
      </c>
      <c r="AJ2636" s="21" t="str">
        <f t="shared" si="269"/>
        <v>-</v>
      </c>
      <c r="AK2636" s="144"/>
      <c r="AL2636" s="154"/>
      <c r="AM2636" s="154"/>
      <c r="AN2636" s="154"/>
      <c r="AO2636" s="154"/>
      <c r="AP2636" s="144"/>
    </row>
    <row r="2637" spans="9:42">
      <c r="I2637" s="144"/>
      <c r="J2637" s="154"/>
      <c r="K2637" s="154"/>
      <c r="L2637" s="144"/>
      <c r="M2637" s="144"/>
      <c r="N2637" s="144"/>
      <c r="O2637" s="144"/>
      <c r="P2637" s="144"/>
      <c r="Q2637" s="144"/>
      <c r="R2637" s="144"/>
      <c r="S2637" s="42" t="s">
        <v>9589</v>
      </c>
      <c r="T2637" s="26" t="s">
        <v>9590</v>
      </c>
      <c r="U2637" s="144"/>
      <c r="V2637" s="65"/>
      <c r="W2637" s="65"/>
      <c r="X2637" s="65"/>
      <c r="Y2637" s="65"/>
      <c r="Z2637" s="144"/>
      <c r="AA2637" s="49" t="s">
        <v>9591</v>
      </c>
      <c r="AB2637" s="144"/>
      <c r="AC2637" s="59" t="str">
        <f t="shared" si="264"/>
        <v>GSO</v>
      </c>
      <c r="AD2637" s="79" t="str">
        <f t="shared" si="265"/>
        <v>GSO-111</v>
      </c>
      <c r="AE2637" s="79" t="str">
        <f t="shared" si="266"/>
        <v>GSO-111-1</v>
      </c>
      <c r="AF2637" s="27" t="s">
        <v>9591</v>
      </c>
      <c r="AG2637" s="21" t="str">
        <f t="shared" si="267"/>
        <v>111</v>
      </c>
      <c r="AH2637" s="144"/>
      <c r="AI2637" s="59" t="str">
        <f t="shared" si="268"/>
        <v>-</v>
      </c>
      <c r="AJ2637" s="21" t="str">
        <f t="shared" si="269"/>
        <v>-</v>
      </c>
      <c r="AK2637" s="144"/>
      <c r="AL2637" s="154"/>
      <c r="AM2637" s="154"/>
      <c r="AN2637" s="154"/>
      <c r="AO2637" s="154"/>
      <c r="AP2637" s="144"/>
    </row>
    <row r="2638" spans="9:42">
      <c r="I2638" s="144"/>
      <c r="J2638" s="154"/>
      <c r="K2638" s="154"/>
      <c r="L2638" s="144"/>
      <c r="M2638" s="144"/>
      <c r="N2638" s="144"/>
      <c r="O2638" s="144"/>
      <c r="P2638" s="144"/>
      <c r="Q2638" s="144"/>
      <c r="R2638" s="144"/>
      <c r="S2638" s="42" t="s">
        <v>9592</v>
      </c>
      <c r="T2638" s="26" t="s">
        <v>9593</v>
      </c>
      <c r="U2638" s="144"/>
      <c r="V2638" s="65"/>
      <c r="W2638" s="65"/>
      <c r="X2638" s="65"/>
      <c r="Y2638" s="65"/>
      <c r="Z2638" s="144"/>
      <c r="AA2638" s="49" t="s">
        <v>9594</v>
      </c>
      <c r="AB2638" s="144"/>
      <c r="AC2638" s="59" t="str">
        <f t="shared" si="264"/>
        <v>GSO</v>
      </c>
      <c r="AD2638" s="79" t="str">
        <f t="shared" si="265"/>
        <v>GSO-111</v>
      </c>
      <c r="AE2638" s="79" t="str">
        <f t="shared" si="266"/>
        <v>GSO-111-2</v>
      </c>
      <c r="AF2638" s="27" t="s">
        <v>9594</v>
      </c>
      <c r="AG2638" s="21" t="str">
        <f t="shared" si="267"/>
        <v>111</v>
      </c>
      <c r="AH2638" s="144"/>
      <c r="AI2638" s="59" t="str">
        <f t="shared" si="268"/>
        <v>-</v>
      </c>
      <c r="AJ2638" s="21" t="str">
        <f t="shared" si="269"/>
        <v>-</v>
      </c>
      <c r="AK2638" s="144"/>
      <c r="AL2638" s="154"/>
      <c r="AM2638" s="154"/>
      <c r="AN2638" s="154"/>
      <c r="AO2638" s="154"/>
      <c r="AP2638" s="144"/>
    </row>
    <row r="2639" spans="9:42">
      <c r="I2639" s="144"/>
      <c r="J2639" s="154"/>
      <c r="K2639" s="154"/>
      <c r="L2639" s="144"/>
      <c r="M2639" s="144"/>
      <c r="N2639" s="144"/>
      <c r="O2639" s="144"/>
      <c r="P2639" s="144"/>
      <c r="Q2639" s="144"/>
      <c r="R2639" s="144"/>
      <c r="S2639" s="42" t="s">
        <v>9595</v>
      </c>
      <c r="T2639" s="26" t="s">
        <v>9596</v>
      </c>
      <c r="U2639" s="144"/>
      <c r="V2639" s="65"/>
      <c r="W2639" s="65"/>
      <c r="X2639" s="65"/>
      <c r="Y2639" s="65"/>
      <c r="Z2639" s="144"/>
      <c r="AA2639" s="49" t="s">
        <v>9597</v>
      </c>
      <c r="AB2639" s="144"/>
      <c r="AC2639" s="59" t="str">
        <f t="shared" si="264"/>
        <v>GSO</v>
      </c>
      <c r="AD2639" s="79" t="str">
        <f t="shared" si="265"/>
        <v>GSO-111</v>
      </c>
      <c r="AE2639" s="79" t="str">
        <f t="shared" si="266"/>
        <v>GSO-111-3</v>
      </c>
      <c r="AF2639" s="27" t="s">
        <v>9597</v>
      </c>
      <c r="AG2639" s="21" t="str">
        <f t="shared" si="267"/>
        <v>111</v>
      </c>
      <c r="AH2639" s="144"/>
      <c r="AI2639" s="59" t="str">
        <f t="shared" si="268"/>
        <v>-</v>
      </c>
      <c r="AJ2639" s="21" t="str">
        <f t="shared" si="269"/>
        <v>-</v>
      </c>
      <c r="AK2639" s="144"/>
      <c r="AL2639" s="154"/>
      <c r="AM2639" s="154"/>
      <c r="AN2639" s="154"/>
      <c r="AO2639" s="154"/>
      <c r="AP2639" s="144"/>
    </row>
    <row r="2640" spans="9:42">
      <c r="I2640" s="144"/>
      <c r="J2640" s="154"/>
      <c r="K2640" s="154"/>
      <c r="L2640" s="144"/>
      <c r="M2640" s="144"/>
      <c r="N2640" s="144"/>
      <c r="O2640" s="144"/>
      <c r="P2640" s="144"/>
      <c r="Q2640" s="144"/>
      <c r="R2640" s="144"/>
      <c r="S2640" s="42" t="s">
        <v>9598</v>
      </c>
      <c r="T2640" s="26" t="s">
        <v>9599</v>
      </c>
      <c r="U2640" s="144"/>
      <c r="V2640" s="65"/>
      <c r="W2640" s="65"/>
      <c r="X2640" s="65"/>
      <c r="Y2640" s="65"/>
      <c r="Z2640" s="144"/>
      <c r="AA2640" s="49" t="s">
        <v>9600</v>
      </c>
      <c r="AB2640" s="144"/>
      <c r="AC2640" s="59" t="str">
        <f t="shared" si="264"/>
        <v>NBC_FACILITIESOPER</v>
      </c>
      <c r="AD2640" s="79" t="str">
        <f t="shared" si="265"/>
        <v>NBC_FACILITIESOPER-111</v>
      </c>
      <c r="AE2640" s="79" t="str">
        <f t="shared" si="266"/>
        <v>NBC_FACILITIESOPER-111-1</v>
      </c>
      <c r="AF2640" s="27" t="s">
        <v>9600</v>
      </c>
      <c r="AG2640" s="21" t="str">
        <f t="shared" si="267"/>
        <v>111</v>
      </c>
      <c r="AH2640" s="144"/>
      <c r="AI2640" s="59" t="str">
        <f t="shared" si="268"/>
        <v>-</v>
      </c>
      <c r="AJ2640" s="21" t="str">
        <f t="shared" si="269"/>
        <v>-</v>
      </c>
      <c r="AK2640" s="144"/>
      <c r="AL2640" s="154"/>
      <c r="AM2640" s="154"/>
      <c r="AN2640" s="154"/>
      <c r="AO2640" s="154"/>
      <c r="AP2640" s="144"/>
    </row>
    <row r="2641" spans="9:42">
      <c r="I2641" s="144"/>
      <c r="J2641" s="154"/>
      <c r="K2641" s="154"/>
      <c r="L2641" s="144"/>
      <c r="M2641" s="144"/>
      <c r="N2641" s="144"/>
      <c r="O2641" s="144"/>
      <c r="P2641" s="144"/>
      <c r="Q2641" s="144"/>
      <c r="R2641" s="144"/>
      <c r="S2641" s="42" t="s">
        <v>9601</v>
      </c>
      <c r="T2641" s="26" t="s">
        <v>9602</v>
      </c>
      <c r="U2641" s="144"/>
      <c r="V2641" s="65"/>
      <c r="W2641" s="65"/>
      <c r="X2641" s="65"/>
      <c r="Y2641" s="65"/>
      <c r="Z2641" s="144"/>
      <c r="AA2641" s="49" t="s">
        <v>9603</v>
      </c>
      <c r="AB2641" s="144"/>
      <c r="AC2641" s="59" t="str">
        <f t="shared" si="264"/>
        <v>GSO</v>
      </c>
      <c r="AD2641" s="79" t="str">
        <f t="shared" si="265"/>
        <v>GSO-111</v>
      </c>
      <c r="AE2641" s="79" t="str">
        <f t="shared" si="266"/>
        <v>GSO-111-4</v>
      </c>
      <c r="AF2641" s="27" t="s">
        <v>9603</v>
      </c>
      <c r="AG2641" s="21" t="str">
        <f t="shared" si="267"/>
        <v>111</v>
      </c>
      <c r="AH2641" s="144"/>
      <c r="AI2641" s="59" t="str">
        <f t="shared" si="268"/>
        <v>-</v>
      </c>
      <c r="AJ2641" s="21" t="str">
        <f t="shared" si="269"/>
        <v>-</v>
      </c>
      <c r="AK2641" s="144"/>
      <c r="AL2641" s="154"/>
      <c r="AM2641" s="154"/>
      <c r="AN2641" s="154"/>
      <c r="AO2641" s="154"/>
      <c r="AP2641" s="144"/>
    </row>
    <row r="2642" spans="9:42">
      <c r="I2642" s="144"/>
      <c r="J2642" s="154"/>
      <c r="K2642" s="154"/>
      <c r="L2642" s="144"/>
      <c r="M2642" s="144"/>
      <c r="N2642" s="144"/>
      <c r="O2642" s="144"/>
      <c r="P2642" s="144"/>
      <c r="Q2642" s="144"/>
      <c r="R2642" s="144"/>
      <c r="S2642" s="42" t="s">
        <v>9604</v>
      </c>
      <c r="T2642" s="26" t="s">
        <v>9605</v>
      </c>
      <c r="U2642" s="144"/>
      <c r="V2642" s="65"/>
      <c r="W2642" s="65"/>
      <c r="X2642" s="65"/>
      <c r="Y2642" s="65"/>
      <c r="Z2642" s="144"/>
      <c r="AA2642" s="49" t="s">
        <v>9606</v>
      </c>
      <c r="AB2642" s="144"/>
      <c r="AC2642" s="59" t="str">
        <f t="shared" si="264"/>
        <v>GSO</v>
      </c>
      <c r="AD2642" s="79" t="str">
        <f t="shared" si="265"/>
        <v>GSO-111</v>
      </c>
      <c r="AE2642" s="79" t="str">
        <f t="shared" si="266"/>
        <v>GSO-111-5</v>
      </c>
      <c r="AF2642" s="27" t="s">
        <v>9606</v>
      </c>
      <c r="AG2642" s="21" t="str">
        <f t="shared" si="267"/>
        <v>111</v>
      </c>
      <c r="AH2642" s="144"/>
      <c r="AI2642" s="59" t="str">
        <f t="shared" si="268"/>
        <v>-</v>
      </c>
      <c r="AJ2642" s="21" t="str">
        <f t="shared" si="269"/>
        <v>-</v>
      </c>
      <c r="AK2642" s="144"/>
      <c r="AL2642" s="154"/>
      <c r="AM2642" s="154"/>
      <c r="AN2642" s="154"/>
      <c r="AO2642" s="154"/>
      <c r="AP2642" s="144"/>
    </row>
    <row r="2643" spans="9:42">
      <c r="I2643" s="144"/>
      <c r="J2643" s="154"/>
      <c r="K2643" s="154"/>
      <c r="L2643" s="144"/>
      <c r="M2643" s="144"/>
      <c r="N2643" s="144"/>
      <c r="O2643" s="144"/>
      <c r="P2643" s="144"/>
      <c r="Q2643" s="144"/>
      <c r="R2643" s="144"/>
      <c r="S2643" s="42" t="s">
        <v>9607</v>
      </c>
      <c r="T2643" s="26" t="s">
        <v>9608</v>
      </c>
      <c r="U2643" s="144"/>
      <c r="V2643" s="65"/>
      <c r="W2643" s="65"/>
      <c r="X2643" s="65"/>
      <c r="Y2643" s="65"/>
      <c r="Z2643" s="144"/>
      <c r="AA2643" s="49" t="s">
        <v>9609</v>
      </c>
      <c r="AB2643" s="144"/>
      <c r="AC2643" s="59" t="str">
        <f t="shared" si="264"/>
        <v>GSO</v>
      </c>
      <c r="AD2643" s="79" t="str">
        <f t="shared" si="265"/>
        <v>GSO-111</v>
      </c>
      <c r="AE2643" s="79" t="str">
        <f t="shared" si="266"/>
        <v>GSO-111-6</v>
      </c>
      <c r="AF2643" s="27" t="s">
        <v>9609</v>
      </c>
      <c r="AG2643" s="21" t="str">
        <f t="shared" si="267"/>
        <v>111</v>
      </c>
      <c r="AH2643" s="144"/>
      <c r="AI2643" s="59" t="str">
        <f t="shared" si="268"/>
        <v>-</v>
      </c>
      <c r="AJ2643" s="21" t="str">
        <f t="shared" si="269"/>
        <v>-</v>
      </c>
      <c r="AK2643" s="144"/>
      <c r="AL2643" s="154"/>
      <c r="AM2643" s="154"/>
      <c r="AN2643" s="154"/>
      <c r="AO2643" s="154"/>
      <c r="AP2643" s="144"/>
    </row>
    <row r="2644" spans="9:42">
      <c r="I2644" s="144"/>
      <c r="J2644" s="154"/>
      <c r="K2644" s="154"/>
      <c r="L2644" s="144"/>
      <c r="M2644" s="144"/>
      <c r="N2644" s="144"/>
      <c r="O2644" s="144"/>
      <c r="P2644" s="144"/>
      <c r="Q2644" s="144"/>
      <c r="R2644" s="144"/>
      <c r="S2644" s="42" t="s">
        <v>9610</v>
      </c>
      <c r="T2644" s="26" t="s">
        <v>9611</v>
      </c>
      <c r="U2644" s="144"/>
      <c r="V2644" s="65"/>
      <c r="W2644" s="65"/>
      <c r="X2644" s="65"/>
      <c r="Y2644" s="65"/>
      <c r="Z2644" s="144"/>
      <c r="AA2644" s="49" t="s">
        <v>9612</v>
      </c>
      <c r="AB2644" s="144"/>
      <c r="AC2644" s="59" t="str">
        <f t="shared" si="264"/>
        <v>GSO</v>
      </c>
      <c r="AD2644" s="79" t="str">
        <f t="shared" si="265"/>
        <v>GSO-111</v>
      </c>
      <c r="AE2644" s="79" t="str">
        <f t="shared" si="266"/>
        <v>GSO-111-7</v>
      </c>
      <c r="AF2644" s="27" t="s">
        <v>9612</v>
      </c>
      <c r="AG2644" s="21" t="str">
        <f t="shared" si="267"/>
        <v>111</v>
      </c>
      <c r="AH2644" s="144"/>
      <c r="AI2644" s="59" t="str">
        <f t="shared" si="268"/>
        <v>-</v>
      </c>
      <c r="AJ2644" s="21" t="str">
        <f t="shared" si="269"/>
        <v>-</v>
      </c>
      <c r="AK2644" s="144"/>
      <c r="AL2644" s="154"/>
      <c r="AM2644" s="154"/>
      <c r="AN2644" s="154"/>
      <c r="AO2644" s="154"/>
      <c r="AP2644" s="144"/>
    </row>
    <row r="2645" spans="9:42">
      <c r="I2645" s="144"/>
      <c r="J2645" s="154"/>
      <c r="K2645" s="154"/>
      <c r="L2645" s="144"/>
      <c r="M2645" s="144"/>
      <c r="N2645" s="144"/>
      <c r="O2645" s="144"/>
      <c r="P2645" s="144"/>
      <c r="Q2645" s="144"/>
      <c r="R2645" s="144"/>
      <c r="S2645" s="42" t="s">
        <v>9613</v>
      </c>
      <c r="T2645" s="26" t="s">
        <v>9614</v>
      </c>
      <c r="U2645" s="144"/>
      <c r="V2645" s="65"/>
      <c r="W2645" s="65"/>
      <c r="X2645" s="65"/>
      <c r="Y2645" s="65"/>
      <c r="Z2645" s="144"/>
      <c r="AA2645" s="49" t="s">
        <v>9615</v>
      </c>
      <c r="AB2645" s="144"/>
      <c r="AC2645" s="59" t="str">
        <f t="shared" si="264"/>
        <v>GSO</v>
      </c>
      <c r="AD2645" s="79" t="str">
        <f t="shared" si="265"/>
        <v>GSO-111</v>
      </c>
      <c r="AE2645" s="79" t="str">
        <f t="shared" si="266"/>
        <v>GSO-111-8</v>
      </c>
      <c r="AF2645" s="27" t="s">
        <v>9615</v>
      </c>
      <c r="AG2645" s="21" t="str">
        <f t="shared" si="267"/>
        <v>111</v>
      </c>
      <c r="AH2645" s="144"/>
      <c r="AI2645" s="59" t="str">
        <f t="shared" si="268"/>
        <v>-</v>
      </c>
      <c r="AJ2645" s="21" t="str">
        <f t="shared" si="269"/>
        <v>-</v>
      </c>
      <c r="AK2645" s="144"/>
      <c r="AL2645" s="154"/>
      <c r="AM2645" s="154"/>
      <c r="AN2645" s="154"/>
      <c r="AO2645" s="154"/>
      <c r="AP2645" s="144"/>
    </row>
    <row r="2646" spans="9:42">
      <c r="I2646" s="144"/>
      <c r="J2646" s="154"/>
      <c r="K2646" s="154"/>
      <c r="L2646" s="144"/>
      <c r="M2646" s="144"/>
      <c r="N2646" s="144"/>
      <c r="O2646" s="144"/>
      <c r="P2646" s="144"/>
      <c r="Q2646" s="144"/>
      <c r="R2646" s="144"/>
      <c r="S2646" s="42" t="s">
        <v>9616</v>
      </c>
      <c r="T2646" s="26" t="s">
        <v>9617</v>
      </c>
      <c r="U2646" s="144"/>
      <c r="V2646" s="65"/>
      <c r="W2646" s="65"/>
      <c r="X2646" s="65"/>
      <c r="Y2646" s="65"/>
      <c r="Z2646" s="144"/>
      <c r="AA2646" s="49" t="s">
        <v>9618</v>
      </c>
      <c r="AB2646" s="144"/>
      <c r="AC2646" s="59" t="str">
        <f t="shared" si="264"/>
        <v>GSO</v>
      </c>
      <c r="AD2646" s="79" t="str">
        <f t="shared" si="265"/>
        <v>GSO-111</v>
      </c>
      <c r="AE2646" s="79" t="str">
        <f t="shared" si="266"/>
        <v>GSO-111-9</v>
      </c>
      <c r="AF2646" s="27" t="s">
        <v>9618</v>
      </c>
      <c r="AG2646" s="21" t="str">
        <f t="shared" si="267"/>
        <v>111</v>
      </c>
      <c r="AH2646" s="144"/>
      <c r="AI2646" s="59" t="str">
        <f t="shared" si="268"/>
        <v>-</v>
      </c>
      <c r="AJ2646" s="21" t="str">
        <f t="shared" si="269"/>
        <v>-</v>
      </c>
      <c r="AK2646" s="144"/>
      <c r="AL2646" s="154"/>
      <c r="AM2646" s="154"/>
      <c r="AN2646" s="154"/>
      <c r="AO2646" s="154"/>
      <c r="AP2646" s="144"/>
    </row>
    <row r="2647" spans="9:42">
      <c r="I2647" s="144"/>
      <c r="J2647" s="154"/>
      <c r="K2647" s="154"/>
      <c r="L2647" s="144"/>
      <c r="M2647" s="144"/>
      <c r="N2647" s="144"/>
      <c r="O2647" s="144"/>
      <c r="P2647" s="144"/>
      <c r="Q2647" s="144"/>
      <c r="R2647" s="144"/>
      <c r="S2647" s="42" t="s">
        <v>9619</v>
      </c>
      <c r="T2647" s="26" t="s">
        <v>9620</v>
      </c>
      <c r="U2647" s="144"/>
      <c r="V2647" s="65"/>
      <c r="W2647" s="65"/>
      <c r="X2647" s="65"/>
      <c r="Y2647" s="65"/>
      <c r="Z2647" s="144"/>
      <c r="AA2647" s="49" t="s">
        <v>9621</v>
      </c>
      <c r="AB2647" s="144"/>
      <c r="AC2647" s="59" t="str">
        <f t="shared" si="264"/>
        <v>GSO</v>
      </c>
      <c r="AD2647" s="79" t="str">
        <f t="shared" si="265"/>
        <v>GSO-111</v>
      </c>
      <c r="AE2647" s="79" t="str">
        <f t="shared" si="266"/>
        <v>GSO-111-10</v>
      </c>
      <c r="AF2647" s="27" t="s">
        <v>9621</v>
      </c>
      <c r="AG2647" s="21" t="str">
        <f t="shared" si="267"/>
        <v>111</v>
      </c>
      <c r="AH2647" s="144"/>
      <c r="AI2647" s="59" t="str">
        <f t="shared" si="268"/>
        <v>-</v>
      </c>
      <c r="AJ2647" s="21" t="str">
        <f t="shared" si="269"/>
        <v>-</v>
      </c>
      <c r="AK2647" s="144"/>
      <c r="AL2647" s="154"/>
      <c r="AM2647" s="154"/>
      <c r="AN2647" s="154"/>
      <c r="AO2647" s="154"/>
      <c r="AP2647" s="144"/>
    </row>
    <row r="2648" spans="9:42">
      <c r="I2648" s="144"/>
      <c r="J2648" s="154"/>
      <c r="K2648" s="154"/>
      <c r="L2648" s="144"/>
      <c r="M2648" s="144"/>
      <c r="N2648" s="144"/>
      <c r="O2648" s="144"/>
      <c r="P2648" s="144"/>
      <c r="Q2648" s="144"/>
      <c r="R2648" s="144"/>
      <c r="S2648" s="42" t="s">
        <v>9622</v>
      </c>
      <c r="T2648" s="26" t="s">
        <v>9623</v>
      </c>
      <c r="U2648" s="144"/>
      <c r="V2648" s="65"/>
      <c r="W2648" s="65"/>
      <c r="X2648" s="65"/>
      <c r="Y2648" s="65"/>
      <c r="Z2648" s="144"/>
      <c r="AA2648" s="49" t="s">
        <v>9624</v>
      </c>
      <c r="AB2648" s="144"/>
      <c r="AC2648" s="59" t="str">
        <f t="shared" si="264"/>
        <v>EDUCATION</v>
      </c>
      <c r="AD2648" s="79" t="str">
        <f t="shared" si="265"/>
        <v>EDUCATION-111</v>
      </c>
      <c r="AE2648" s="79" t="str">
        <f t="shared" si="266"/>
        <v>EDUCATION-111-1</v>
      </c>
      <c r="AF2648" s="27" t="s">
        <v>9624</v>
      </c>
      <c r="AG2648" s="21" t="str">
        <f t="shared" si="267"/>
        <v>111</v>
      </c>
      <c r="AH2648" s="144"/>
      <c r="AI2648" s="59" t="str">
        <f t="shared" si="268"/>
        <v>-</v>
      </c>
      <c r="AJ2648" s="21" t="str">
        <f t="shared" si="269"/>
        <v>-</v>
      </c>
      <c r="AK2648" s="144"/>
      <c r="AL2648" s="154"/>
      <c r="AM2648" s="154"/>
      <c r="AN2648" s="154"/>
      <c r="AO2648" s="154"/>
      <c r="AP2648" s="144"/>
    </row>
    <row r="2649" spans="9:42">
      <c r="I2649" s="144"/>
      <c r="J2649" s="154"/>
      <c r="K2649" s="154"/>
      <c r="L2649" s="144"/>
      <c r="M2649" s="144"/>
      <c r="N2649" s="144"/>
      <c r="O2649" s="144"/>
      <c r="P2649" s="144"/>
      <c r="Q2649" s="144"/>
      <c r="R2649" s="144"/>
      <c r="S2649" s="42" t="s">
        <v>9625</v>
      </c>
      <c r="T2649" s="26" t="s">
        <v>9626</v>
      </c>
      <c r="U2649" s="144"/>
      <c r="V2649" s="65"/>
      <c r="W2649" s="65"/>
      <c r="X2649" s="65"/>
      <c r="Y2649" s="65"/>
      <c r="Z2649" s="144"/>
      <c r="AA2649" s="49" t="s">
        <v>9627</v>
      </c>
      <c r="AB2649" s="144"/>
      <c r="AC2649" s="59" t="str">
        <f t="shared" si="264"/>
        <v>EDUCATION</v>
      </c>
      <c r="AD2649" s="79" t="str">
        <f t="shared" si="265"/>
        <v>EDUCATION-111</v>
      </c>
      <c r="AE2649" s="79" t="str">
        <f t="shared" si="266"/>
        <v>EDUCATION-111-2</v>
      </c>
      <c r="AF2649" s="27" t="s">
        <v>9627</v>
      </c>
      <c r="AG2649" s="21" t="str">
        <f t="shared" si="267"/>
        <v>111</v>
      </c>
      <c r="AH2649" s="144"/>
      <c r="AI2649" s="59" t="str">
        <f t="shared" si="268"/>
        <v>-</v>
      </c>
      <c r="AJ2649" s="21" t="str">
        <f t="shared" si="269"/>
        <v>-</v>
      </c>
      <c r="AK2649" s="144"/>
      <c r="AL2649" s="154"/>
      <c r="AM2649" s="154"/>
      <c r="AN2649" s="154"/>
      <c r="AO2649" s="154"/>
      <c r="AP2649" s="144"/>
    </row>
    <row r="2650" spans="9:42">
      <c r="I2650" s="144"/>
      <c r="J2650" s="154"/>
      <c r="K2650" s="154"/>
      <c r="L2650" s="144"/>
      <c r="M2650" s="144"/>
      <c r="N2650" s="144"/>
      <c r="O2650" s="144"/>
      <c r="P2650" s="144"/>
      <c r="Q2650" s="144"/>
      <c r="R2650" s="144"/>
      <c r="S2650" s="42" t="s">
        <v>9628</v>
      </c>
      <c r="T2650" s="26" t="s">
        <v>9629</v>
      </c>
      <c r="U2650" s="144"/>
      <c r="V2650" s="65"/>
      <c r="W2650" s="65"/>
      <c r="X2650" s="65"/>
      <c r="Y2650" s="65"/>
      <c r="Z2650" s="144"/>
      <c r="AA2650" s="49" t="s">
        <v>9630</v>
      </c>
      <c r="AB2650" s="144"/>
      <c r="AC2650" s="59" t="str">
        <f t="shared" si="264"/>
        <v>EDUCATION</v>
      </c>
      <c r="AD2650" s="79" t="str">
        <f t="shared" si="265"/>
        <v>EDUCATION-111</v>
      </c>
      <c r="AE2650" s="79" t="str">
        <f t="shared" si="266"/>
        <v>EDUCATION-111-3</v>
      </c>
      <c r="AF2650" s="27" t="s">
        <v>9630</v>
      </c>
      <c r="AG2650" s="21" t="str">
        <f t="shared" si="267"/>
        <v>111</v>
      </c>
      <c r="AH2650" s="144"/>
      <c r="AI2650" s="59" t="str">
        <f t="shared" si="268"/>
        <v>-</v>
      </c>
      <c r="AJ2650" s="21" t="str">
        <f t="shared" si="269"/>
        <v>-</v>
      </c>
      <c r="AK2650" s="144"/>
      <c r="AL2650" s="154"/>
      <c r="AM2650" s="154"/>
      <c r="AN2650" s="154"/>
      <c r="AO2650" s="154"/>
      <c r="AP2650" s="144"/>
    </row>
    <row r="2651" spans="9:42">
      <c r="I2651" s="144"/>
      <c r="J2651" s="154"/>
      <c r="K2651" s="154"/>
      <c r="L2651" s="144"/>
      <c r="M2651" s="144"/>
      <c r="N2651" s="144"/>
      <c r="O2651" s="144"/>
      <c r="P2651" s="144"/>
      <c r="Q2651" s="144"/>
      <c r="R2651" s="144"/>
      <c r="S2651" s="42" t="s">
        <v>9631</v>
      </c>
      <c r="T2651" s="26" t="s">
        <v>9632</v>
      </c>
      <c r="U2651" s="144"/>
      <c r="V2651" s="65"/>
      <c r="W2651" s="65"/>
      <c r="X2651" s="65"/>
      <c r="Y2651" s="65"/>
      <c r="Z2651" s="144"/>
      <c r="AA2651" s="49" t="s">
        <v>9633</v>
      </c>
      <c r="AB2651" s="144"/>
      <c r="AC2651" s="59" t="str">
        <f t="shared" si="264"/>
        <v>EDUCATION</v>
      </c>
      <c r="AD2651" s="79" t="str">
        <f t="shared" si="265"/>
        <v>EDUCATION-111</v>
      </c>
      <c r="AE2651" s="79" t="str">
        <f t="shared" si="266"/>
        <v>EDUCATION-111-4</v>
      </c>
      <c r="AF2651" s="27" t="s">
        <v>9633</v>
      </c>
      <c r="AG2651" s="21" t="str">
        <f t="shared" si="267"/>
        <v>111</v>
      </c>
      <c r="AH2651" s="144"/>
      <c r="AI2651" s="59" t="str">
        <f t="shared" si="268"/>
        <v>-</v>
      </c>
      <c r="AJ2651" s="21" t="str">
        <f t="shared" si="269"/>
        <v>-</v>
      </c>
      <c r="AK2651" s="144"/>
      <c r="AL2651" s="154"/>
      <c r="AM2651" s="154"/>
      <c r="AN2651" s="154"/>
      <c r="AO2651" s="154"/>
      <c r="AP2651" s="144"/>
    </row>
    <row r="2652" spans="9:42">
      <c r="I2652" s="144"/>
      <c r="J2652" s="154"/>
      <c r="K2652" s="154"/>
      <c r="L2652" s="144"/>
      <c r="M2652" s="144"/>
      <c r="N2652" s="144"/>
      <c r="O2652" s="144"/>
      <c r="P2652" s="144"/>
      <c r="Q2652" s="144"/>
      <c r="R2652" s="144"/>
      <c r="S2652" s="42" t="s">
        <v>9634</v>
      </c>
      <c r="T2652" s="26" t="s">
        <v>9635</v>
      </c>
      <c r="U2652" s="144"/>
      <c r="V2652" s="65"/>
      <c r="W2652" s="65"/>
      <c r="X2652" s="65"/>
      <c r="Y2652" s="65"/>
      <c r="Z2652" s="144"/>
      <c r="AA2652" s="49" t="s">
        <v>9636</v>
      </c>
      <c r="AB2652" s="144"/>
      <c r="AC2652" s="59" t="str">
        <f t="shared" si="264"/>
        <v>OSI</v>
      </c>
      <c r="AD2652" s="79" t="str">
        <f t="shared" si="265"/>
        <v>OSI-111</v>
      </c>
      <c r="AE2652" s="79" t="str">
        <f t="shared" si="266"/>
        <v>OSI-111-1</v>
      </c>
      <c r="AF2652" s="27" t="s">
        <v>9636</v>
      </c>
      <c r="AG2652" s="21" t="str">
        <f t="shared" si="267"/>
        <v>111</v>
      </c>
      <c r="AH2652" s="144"/>
      <c r="AI2652" s="59" t="str">
        <f t="shared" si="268"/>
        <v>-</v>
      </c>
      <c r="AJ2652" s="21" t="str">
        <f t="shared" si="269"/>
        <v>-</v>
      </c>
      <c r="AK2652" s="144"/>
      <c r="AL2652" s="154"/>
      <c r="AM2652" s="154"/>
      <c r="AN2652" s="154"/>
      <c r="AO2652" s="154"/>
      <c r="AP2652" s="144"/>
    </row>
    <row r="2653" spans="9:42">
      <c r="I2653" s="144"/>
      <c r="J2653" s="154"/>
      <c r="K2653" s="154"/>
      <c r="L2653" s="144"/>
      <c r="M2653" s="144"/>
      <c r="N2653" s="144"/>
      <c r="O2653" s="144"/>
      <c r="P2653" s="144"/>
      <c r="Q2653" s="144"/>
      <c r="R2653" s="144"/>
      <c r="S2653" s="42" t="s">
        <v>9637</v>
      </c>
      <c r="T2653" s="26" t="s">
        <v>9638</v>
      </c>
      <c r="U2653" s="144"/>
      <c r="V2653" s="65"/>
      <c r="W2653" s="65"/>
      <c r="X2653" s="65"/>
      <c r="Y2653" s="65"/>
      <c r="Z2653" s="144"/>
      <c r="AA2653" s="49" t="s">
        <v>9639</v>
      </c>
      <c r="AB2653" s="144"/>
      <c r="AC2653" s="59" t="str">
        <f t="shared" si="264"/>
        <v>HONORS</v>
      </c>
      <c r="AD2653" s="79" t="str">
        <f t="shared" si="265"/>
        <v>HONORS-111</v>
      </c>
      <c r="AE2653" s="79" t="str">
        <f t="shared" si="266"/>
        <v>HONORS-111-1</v>
      </c>
      <c r="AF2653" s="27" t="s">
        <v>9639</v>
      </c>
      <c r="AG2653" s="21" t="str">
        <f t="shared" si="267"/>
        <v>111</v>
      </c>
      <c r="AH2653" s="144"/>
      <c r="AI2653" s="59" t="str">
        <f t="shared" si="268"/>
        <v>-</v>
      </c>
      <c r="AJ2653" s="21" t="str">
        <f t="shared" si="269"/>
        <v>-</v>
      </c>
      <c r="AK2653" s="144"/>
      <c r="AL2653" s="154"/>
      <c r="AM2653" s="154"/>
      <c r="AN2653" s="154"/>
      <c r="AO2653" s="154"/>
      <c r="AP2653" s="144"/>
    </row>
    <row r="2654" spans="9:42">
      <c r="I2654" s="144"/>
      <c r="J2654" s="154"/>
      <c r="K2654" s="154"/>
      <c r="L2654" s="144"/>
      <c r="M2654" s="144"/>
      <c r="N2654" s="144"/>
      <c r="O2654" s="144"/>
      <c r="P2654" s="144"/>
      <c r="Q2654" s="144"/>
      <c r="R2654" s="144"/>
      <c r="S2654" s="42" t="s">
        <v>9640</v>
      </c>
      <c r="T2654" s="26" t="s">
        <v>9641</v>
      </c>
      <c r="U2654" s="144"/>
      <c r="V2654" s="65"/>
      <c r="W2654" s="65"/>
      <c r="X2654" s="65"/>
      <c r="Y2654" s="65"/>
      <c r="Z2654" s="144"/>
      <c r="AA2654" s="49" t="s">
        <v>9642</v>
      </c>
      <c r="AB2654" s="144"/>
      <c r="AC2654" s="59" t="str">
        <f t="shared" si="264"/>
        <v>ENROLLSVCS</v>
      </c>
      <c r="AD2654" s="79" t="str">
        <f t="shared" si="265"/>
        <v>ENROLLSVCS-111</v>
      </c>
      <c r="AE2654" s="79" t="str">
        <f t="shared" si="266"/>
        <v>ENROLLSVCS-111-1</v>
      </c>
      <c r="AF2654" s="27" t="s">
        <v>9642</v>
      </c>
      <c r="AG2654" s="21" t="str">
        <f t="shared" si="267"/>
        <v>111</v>
      </c>
      <c r="AH2654" s="144"/>
      <c r="AI2654" s="59" t="str">
        <f t="shared" si="268"/>
        <v>-</v>
      </c>
      <c r="AJ2654" s="21" t="str">
        <f t="shared" si="269"/>
        <v>-</v>
      </c>
      <c r="AK2654" s="144"/>
      <c r="AL2654" s="154"/>
      <c r="AM2654" s="154"/>
      <c r="AN2654" s="154"/>
      <c r="AO2654" s="154"/>
      <c r="AP2654" s="144"/>
    </row>
    <row r="2655" spans="9:42">
      <c r="I2655" s="144"/>
      <c r="J2655" s="154"/>
      <c r="K2655" s="154"/>
      <c r="L2655" s="144"/>
      <c r="M2655" s="144"/>
      <c r="N2655" s="144"/>
      <c r="O2655" s="144"/>
      <c r="P2655" s="144"/>
      <c r="Q2655" s="144"/>
      <c r="R2655" s="144"/>
      <c r="S2655" s="42" t="s">
        <v>9643</v>
      </c>
      <c r="T2655" s="26" t="s">
        <v>9644</v>
      </c>
      <c r="U2655" s="144"/>
      <c r="V2655" s="65"/>
      <c r="W2655" s="65"/>
      <c r="X2655" s="65"/>
      <c r="Y2655" s="65"/>
      <c r="Z2655" s="144"/>
      <c r="AA2655" s="49" t="s">
        <v>9645</v>
      </c>
      <c r="AB2655" s="144"/>
      <c r="AC2655" s="59" t="str">
        <f t="shared" si="264"/>
        <v>ENROLLSVCS</v>
      </c>
      <c r="AD2655" s="79" t="str">
        <f t="shared" si="265"/>
        <v>ENROLLSVCS-111</v>
      </c>
      <c r="AE2655" s="79" t="str">
        <f t="shared" si="266"/>
        <v>ENROLLSVCS-111-2</v>
      </c>
      <c r="AF2655" s="27" t="s">
        <v>9645</v>
      </c>
      <c r="AG2655" s="21" t="str">
        <f t="shared" si="267"/>
        <v>111</v>
      </c>
      <c r="AH2655" s="144"/>
      <c r="AI2655" s="59" t="str">
        <f t="shared" si="268"/>
        <v>-</v>
      </c>
      <c r="AJ2655" s="21" t="str">
        <f t="shared" si="269"/>
        <v>-</v>
      </c>
      <c r="AK2655" s="144"/>
      <c r="AL2655" s="154"/>
      <c r="AM2655" s="154"/>
      <c r="AN2655" s="154"/>
      <c r="AO2655" s="154"/>
      <c r="AP2655" s="144"/>
    </row>
    <row r="2656" spans="9:42">
      <c r="I2656" s="144"/>
      <c r="J2656" s="154"/>
      <c r="K2656" s="154"/>
      <c r="L2656" s="144"/>
      <c r="M2656" s="144"/>
      <c r="N2656" s="144"/>
      <c r="O2656" s="144"/>
      <c r="P2656" s="144"/>
      <c r="Q2656" s="144"/>
      <c r="R2656" s="144"/>
      <c r="S2656" s="42" t="s">
        <v>9646</v>
      </c>
      <c r="T2656" s="26" t="s">
        <v>9647</v>
      </c>
      <c r="U2656" s="144"/>
      <c r="V2656" s="65"/>
      <c r="W2656" s="65"/>
      <c r="X2656" s="65"/>
      <c r="Y2656" s="65"/>
      <c r="Z2656" s="144"/>
      <c r="AA2656" s="49" t="s">
        <v>9648</v>
      </c>
      <c r="AB2656" s="144"/>
      <c r="AC2656" s="59" t="str">
        <f t="shared" si="264"/>
        <v>ATL</v>
      </c>
      <c r="AD2656" s="79" t="str">
        <f t="shared" si="265"/>
        <v>ATL-111</v>
      </c>
      <c r="AE2656" s="79" t="str">
        <f t="shared" si="266"/>
        <v>ATL-111-2</v>
      </c>
      <c r="AF2656" s="27" t="s">
        <v>9648</v>
      </c>
      <c r="AG2656" s="21" t="str">
        <f t="shared" si="267"/>
        <v>111</v>
      </c>
      <c r="AH2656" s="144"/>
      <c r="AI2656" s="59" t="str">
        <f t="shared" si="268"/>
        <v>-</v>
      </c>
      <c r="AJ2656" s="21" t="str">
        <f t="shared" si="269"/>
        <v>-</v>
      </c>
      <c r="AK2656" s="144"/>
      <c r="AL2656" s="154"/>
      <c r="AM2656" s="154"/>
      <c r="AN2656" s="154"/>
      <c r="AO2656" s="154"/>
      <c r="AP2656" s="144"/>
    </row>
    <row r="2657" spans="9:42">
      <c r="I2657" s="144"/>
      <c r="J2657" s="154"/>
      <c r="K2657" s="154"/>
      <c r="L2657" s="144"/>
      <c r="M2657" s="144"/>
      <c r="N2657" s="144"/>
      <c r="O2657" s="144"/>
      <c r="P2657" s="144"/>
      <c r="Q2657" s="144"/>
      <c r="R2657" s="144"/>
      <c r="S2657" s="42" t="s">
        <v>9649</v>
      </c>
      <c r="T2657" s="26" t="s">
        <v>9650</v>
      </c>
      <c r="U2657" s="144"/>
      <c r="V2657" s="65"/>
      <c r="W2657" s="65"/>
      <c r="X2657" s="65"/>
      <c r="Y2657" s="65"/>
      <c r="Z2657" s="144"/>
      <c r="AA2657" s="49" t="s">
        <v>9651</v>
      </c>
      <c r="AB2657" s="144"/>
      <c r="AC2657" s="59" t="str">
        <f t="shared" si="264"/>
        <v>GRADSTUDIES</v>
      </c>
      <c r="AD2657" s="79" t="str">
        <f t="shared" si="265"/>
        <v>GRADSTUDIES-111</v>
      </c>
      <c r="AE2657" s="79" t="str">
        <f t="shared" si="266"/>
        <v>GRADSTUDIES-111-1</v>
      </c>
      <c r="AF2657" s="27" t="s">
        <v>9651</v>
      </c>
      <c r="AG2657" s="21" t="str">
        <f t="shared" si="267"/>
        <v>111</v>
      </c>
      <c r="AH2657" s="144"/>
      <c r="AI2657" s="59" t="str">
        <f t="shared" si="268"/>
        <v>-</v>
      </c>
      <c r="AJ2657" s="21" t="str">
        <f t="shared" si="269"/>
        <v>-</v>
      </c>
      <c r="AK2657" s="144"/>
      <c r="AL2657" s="154"/>
      <c r="AM2657" s="154"/>
      <c r="AN2657" s="154"/>
      <c r="AO2657" s="154"/>
      <c r="AP2657" s="144"/>
    </row>
    <row r="2658" spans="9:42">
      <c r="I2658" s="144"/>
      <c r="J2658" s="154"/>
      <c r="K2658" s="154"/>
      <c r="L2658" s="144"/>
      <c r="M2658" s="144"/>
      <c r="N2658" s="144"/>
      <c r="O2658" s="144"/>
      <c r="P2658" s="144"/>
      <c r="Q2658" s="144"/>
      <c r="R2658" s="144"/>
      <c r="S2658" s="42" t="s">
        <v>9652</v>
      </c>
      <c r="T2658" s="26" t="s">
        <v>9653</v>
      </c>
      <c r="U2658" s="144"/>
      <c r="V2658" s="65"/>
      <c r="W2658" s="65"/>
      <c r="X2658" s="65"/>
      <c r="Y2658" s="65"/>
      <c r="Z2658" s="144"/>
      <c r="AA2658" s="49" t="s">
        <v>9654</v>
      </c>
      <c r="AB2658" s="144"/>
      <c r="AC2658" s="59" t="str">
        <f t="shared" si="264"/>
        <v>GRADSTUDIES</v>
      </c>
      <c r="AD2658" s="79" t="str">
        <f t="shared" si="265"/>
        <v>GRADSTUDIES-111</v>
      </c>
      <c r="AE2658" s="79" t="str">
        <f t="shared" si="266"/>
        <v>GRADSTUDIES-111-2</v>
      </c>
      <c r="AF2658" s="27" t="s">
        <v>9654</v>
      </c>
      <c r="AG2658" s="21" t="str">
        <f t="shared" si="267"/>
        <v>111</v>
      </c>
      <c r="AH2658" s="144"/>
      <c r="AI2658" s="59" t="str">
        <f t="shared" si="268"/>
        <v>-</v>
      </c>
      <c r="AJ2658" s="21" t="str">
        <f t="shared" si="269"/>
        <v>-</v>
      </c>
      <c r="AK2658" s="144"/>
      <c r="AL2658" s="154"/>
      <c r="AM2658" s="154"/>
      <c r="AN2658" s="154"/>
      <c r="AO2658" s="154"/>
      <c r="AP2658" s="144"/>
    </row>
    <row r="2659" spans="9:42">
      <c r="I2659" s="144"/>
      <c r="J2659" s="154"/>
      <c r="K2659" s="154"/>
      <c r="L2659" s="144"/>
      <c r="M2659" s="144"/>
      <c r="N2659" s="144"/>
      <c r="O2659" s="144"/>
      <c r="P2659" s="144"/>
      <c r="Q2659" s="144"/>
      <c r="R2659" s="144"/>
      <c r="S2659" s="42" t="s">
        <v>9655</v>
      </c>
      <c r="T2659" s="26" t="s">
        <v>9656</v>
      </c>
      <c r="U2659" s="144"/>
      <c r="V2659" s="65"/>
      <c r="W2659" s="65"/>
      <c r="X2659" s="65"/>
      <c r="Y2659" s="65"/>
      <c r="Z2659" s="144"/>
      <c r="AA2659" s="49" t="s">
        <v>9657</v>
      </c>
      <c r="AB2659" s="144"/>
      <c r="AC2659" s="59" t="str">
        <f t="shared" si="264"/>
        <v>GRADSTUDIES</v>
      </c>
      <c r="AD2659" s="79" t="str">
        <f t="shared" si="265"/>
        <v>GRADSTUDIES-111</v>
      </c>
      <c r="AE2659" s="79" t="str">
        <f t="shared" si="266"/>
        <v>GRADSTUDIES-111-3</v>
      </c>
      <c r="AF2659" s="27" t="s">
        <v>9657</v>
      </c>
      <c r="AG2659" s="21" t="str">
        <f t="shared" si="267"/>
        <v>111</v>
      </c>
      <c r="AH2659" s="144"/>
      <c r="AI2659" s="59" t="str">
        <f t="shared" si="268"/>
        <v>-</v>
      </c>
      <c r="AJ2659" s="21" t="str">
        <f t="shared" si="269"/>
        <v>-</v>
      </c>
      <c r="AK2659" s="144"/>
      <c r="AL2659" s="154"/>
      <c r="AM2659" s="154"/>
      <c r="AN2659" s="154"/>
      <c r="AO2659" s="154"/>
      <c r="AP2659" s="144"/>
    </row>
    <row r="2660" spans="9:42">
      <c r="I2660" s="144"/>
      <c r="J2660" s="154"/>
      <c r="K2660" s="154"/>
      <c r="L2660" s="144"/>
      <c r="M2660" s="144"/>
      <c r="N2660" s="144"/>
      <c r="O2660" s="144"/>
      <c r="P2660" s="144"/>
      <c r="Q2660" s="144"/>
      <c r="R2660" s="144"/>
      <c r="S2660" s="42" t="s">
        <v>9658</v>
      </c>
      <c r="T2660" s="26" t="s">
        <v>9659</v>
      </c>
      <c r="U2660" s="144"/>
      <c r="V2660" s="65"/>
      <c r="W2660" s="65"/>
      <c r="X2660" s="65"/>
      <c r="Y2660" s="65"/>
      <c r="Z2660" s="144"/>
      <c r="AA2660" s="49" t="s">
        <v>9660</v>
      </c>
      <c r="AB2660" s="144"/>
      <c r="AC2660" s="59" t="str">
        <f t="shared" si="264"/>
        <v>GRADSTUDIES</v>
      </c>
      <c r="AD2660" s="79" t="str">
        <f t="shared" si="265"/>
        <v>GRADSTUDIES-111</v>
      </c>
      <c r="AE2660" s="79" t="str">
        <f t="shared" si="266"/>
        <v>GRADSTUDIES-111-4</v>
      </c>
      <c r="AF2660" s="27" t="s">
        <v>9660</v>
      </c>
      <c r="AG2660" s="21" t="str">
        <f t="shared" si="267"/>
        <v>111</v>
      </c>
      <c r="AH2660" s="144"/>
      <c r="AI2660" s="59" t="str">
        <f t="shared" si="268"/>
        <v>-</v>
      </c>
      <c r="AJ2660" s="21" t="str">
        <f t="shared" si="269"/>
        <v>-</v>
      </c>
      <c r="AK2660" s="144"/>
      <c r="AL2660" s="154"/>
      <c r="AM2660" s="154"/>
      <c r="AN2660" s="154"/>
      <c r="AO2660" s="154"/>
      <c r="AP2660" s="144"/>
    </row>
    <row r="2661" spans="9:42">
      <c r="I2661" s="144"/>
      <c r="J2661" s="154"/>
      <c r="K2661" s="154"/>
      <c r="L2661" s="144"/>
      <c r="M2661" s="144"/>
      <c r="N2661" s="144"/>
      <c r="O2661" s="144"/>
      <c r="P2661" s="144"/>
      <c r="Q2661" s="144"/>
      <c r="R2661" s="144"/>
      <c r="S2661" s="42" t="s">
        <v>9661</v>
      </c>
      <c r="T2661" s="26" t="s">
        <v>9662</v>
      </c>
      <c r="U2661" s="144"/>
      <c r="V2661" s="65"/>
      <c r="W2661" s="65"/>
      <c r="X2661" s="65"/>
      <c r="Y2661" s="65"/>
      <c r="Z2661" s="144"/>
      <c r="AA2661" s="49" t="s">
        <v>9663</v>
      </c>
      <c r="AB2661" s="144"/>
      <c r="AC2661" s="59" t="str">
        <f t="shared" si="264"/>
        <v>ADMISSIONS</v>
      </c>
      <c r="AD2661" s="79" t="str">
        <f t="shared" si="265"/>
        <v>ADMISSIONS-111</v>
      </c>
      <c r="AE2661" s="79" t="str">
        <f t="shared" si="266"/>
        <v>ADMISSIONS-111-1</v>
      </c>
      <c r="AF2661" s="27" t="s">
        <v>9663</v>
      </c>
      <c r="AG2661" s="21" t="str">
        <f t="shared" si="267"/>
        <v>111</v>
      </c>
      <c r="AH2661" s="144"/>
      <c r="AI2661" s="59" t="str">
        <f t="shared" si="268"/>
        <v>-</v>
      </c>
      <c r="AJ2661" s="21" t="str">
        <f t="shared" si="269"/>
        <v>-</v>
      </c>
      <c r="AK2661" s="144"/>
      <c r="AL2661" s="154"/>
      <c r="AM2661" s="154"/>
      <c r="AN2661" s="154"/>
      <c r="AO2661" s="154"/>
      <c r="AP2661" s="144"/>
    </row>
    <row r="2662" spans="9:42">
      <c r="I2662" s="144"/>
      <c r="J2662" s="154"/>
      <c r="K2662" s="154"/>
      <c r="L2662" s="144"/>
      <c r="M2662" s="144"/>
      <c r="N2662" s="144"/>
      <c r="O2662" s="144"/>
      <c r="P2662" s="144"/>
      <c r="Q2662" s="144"/>
      <c r="R2662" s="144"/>
      <c r="S2662" s="42" t="s">
        <v>9664</v>
      </c>
      <c r="T2662" s="26" t="s">
        <v>9665</v>
      </c>
      <c r="U2662" s="144"/>
      <c r="V2662" s="65"/>
      <c r="W2662" s="65"/>
      <c r="X2662" s="65"/>
      <c r="Y2662" s="65"/>
      <c r="Z2662" s="144"/>
      <c r="AA2662" s="49" t="s">
        <v>9666</v>
      </c>
      <c r="AB2662" s="144"/>
      <c r="AC2662" s="59" t="str">
        <f t="shared" si="264"/>
        <v>ADMISSIONS</v>
      </c>
      <c r="AD2662" s="79" t="str">
        <f t="shared" si="265"/>
        <v>ADMISSIONS-111</v>
      </c>
      <c r="AE2662" s="79" t="str">
        <f t="shared" si="266"/>
        <v>ADMISSIONS-111-2</v>
      </c>
      <c r="AF2662" s="27" t="s">
        <v>9666</v>
      </c>
      <c r="AG2662" s="21" t="str">
        <f t="shared" si="267"/>
        <v>111</v>
      </c>
      <c r="AH2662" s="144"/>
      <c r="AI2662" s="59" t="str">
        <f t="shared" si="268"/>
        <v>-</v>
      </c>
      <c r="AJ2662" s="21" t="str">
        <f t="shared" si="269"/>
        <v>-</v>
      </c>
      <c r="AK2662" s="144"/>
      <c r="AL2662" s="154"/>
      <c r="AM2662" s="154"/>
      <c r="AN2662" s="154"/>
      <c r="AO2662" s="154"/>
      <c r="AP2662" s="144"/>
    </row>
    <row r="2663" spans="9:42">
      <c r="I2663" s="144"/>
      <c r="J2663" s="154"/>
      <c r="K2663" s="154"/>
      <c r="L2663" s="144"/>
      <c r="M2663" s="144"/>
      <c r="N2663" s="144"/>
      <c r="O2663" s="144"/>
      <c r="P2663" s="144"/>
      <c r="Q2663" s="144"/>
      <c r="R2663" s="144"/>
      <c r="S2663" s="42" t="s">
        <v>9667</v>
      </c>
      <c r="T2663" s="26" t="s">
        <v>9668</v>
      </c>
      <c r="U2663" s="144"/>
      <c r="V2663" s="65"/>
      <c r="W2663" s="65"/>
      <c r="X2663" s="65"/>
      <c r="Y2663" s="65"/>
      <c r="Z2663" s="144"/>
      <c r="AA2663" s="49" t="s">
        <v>9669</v>
      </c>
      <c r="AB2663" s="144"/>
      <c r="AC2663" s="59" t="str">
        <f t="shared" si="264"/>
        <v>ENROLLMGMT</v>
      </c>
      <c r="AD2663" s="79" t="str">
        <f t="shared" si="265"/>
        <v>ENROLLMGMT-111</v>
      </c>
      <c r="AE2663" s="79" t="str">
        <f t="shared" si="266"/>
        <v>ENROLLMGMT-111-1</v>
      </c>
      <c r="AF2663" s="27" t="s">
        <v>9669</v>
      </c>
      <c r="AG2663" s="21" t="str">
        <f t="shared" si="267"/>
        <v>111</v>
      </c>
      <c r="AH2663" s="144"/>
      <c r="AI2663" s="59" t="str">
        <f t="shared" si="268"/>
        <v>-</v>
      </c>
      <c r="AJ2663" s="21" t="str">
        <f t="shared" si="269"/>
        <v>-</v>
      </c>
      <c r="AK2663" s="144"/>
      <c r="AL2663" s="154"/>
      <c r="AM2663" s="154"/>
      <c r="AN2663" s="154"/>
      <c r="AO2663" s="154"/>
      <c r="AP2663" s="144"/>
    </row>
    <row r="2664" spans="9:42">
      <c r="I2664" s="144"/>
      <c r="J2664" s="154"/>
      <c r="K2664" s="154"/>
      <c r="L2664" s="144"/>
      <c r="M2664" s="144"/>
      <c r="N2664" s="144"/>
      <c r="O2664" s="144"/>
      <c r="P2664" s="144"/>
      <c r="Q2664" s="144"/>
      <c r="R2664" s="144"/>
      <c r="S2664" s="42" t="s">
        <v>9670</v>
      </c>
      <c r="T2664" s="26" t="s">
        <v>9671</v>
      </c>
      <c r="U2664" s="144"/>
      <c r="V2664" s="65"/>
      <c r="W2664" s="65"/>
      <c r="X2664" s="65"/>
      <c r="Y2664" s="65"/>
      <c r="Z2664" s="144"/>
      <c r="AA2664" s="49" t="s">
        <v>9672</v>
      </c>
      <c r="AB2664" s="144"/>
      <c r="AC2664" s="59" t="str">
        <f t="shared" si="264"/>
        <v>ENROLLMGMT</v>
      </c>
      <c r="AD2664" s="79" t="str">
        <f t="shared" si="265"/>
        <v>ENROLLMGMT-111</v>
      </c>
      <c r="AE2664" s="79" t="str">
        <f t="shared" si="266"/>
        <v>ENROLLMGMT-111-2</v>
      </c>
      <c r="AF2664" s="27" t="s">
        <v>9672</v>
      </c>
      <c r="AG2664" s="21" t="str">
        <f t="shared" si="267"/>
        <v>111</v>
      </c>
      <c r="AH2664" s="144"/>
      <c r="AI2664" s="59" t="str">
        <f t="shared" si="268"/>
        <v>-</v>
      </c>
      <c r="AJ2664" s="21" t="str">
        <f t="shared" si="269"/>
        <v>-</v>
      </c>
      <c r="AK2664" s="144"/>
      <c r="AL2664" s="154"/>
      <c r="AM2664" s="154"/>
      <c r="AN2664" s="154"/>
      <c r="AO2664" s="154"/>
      <c r="AP2664" s="144"/>
    </row>
    <row r="2665" spans="9:42">
      <c r="I2665" s="144"/>
      <c r="J2665" s="154"/>
      <c r="K2665" s="154"/>
      <c r="L2665" s="144"/>
      <c r="M2665" s="144"/>
      <c r="N2665" s="144"/>
      <c r="O2665" s="144"/>
      <c r="P2665" s="144"/>
      <c r="Q2665" s="144"/>
      <c r="R2665" s="144"/>
      <c r="S2665" s="42" t="s">
        <v>9673</v>
      </c>
      <c r="T2665" s="26" t="s">
        <v>9674</v>
      </c>
      <c r="U2665" s="144"/>
      <c r="V2665" s="65"/>
      <c r="W2665" s="65"/>
      <c r="X2665" s="65"/>
      <c r="Y2665" s="65"/>
      <c r="Z2665" s="144"/>
      <c r="AA2665" s="49" t="s">
        <v>9675</v>
      </c>
      <c r="AB2665" s="144"/>
      <c r="AC2665" s="59" t="str">
        <f t="shared" si="264"/>
        <v>ENROLLMGMT-New_Student_Transitions</v>
      </c>
      <c r="AD2665" s="79" t="str">
        <f t="shared" si="265"/>
        <v>ENROLLMGMT-New_Student_Transitions-111</v>
      </c>
      <c r="AE2665" s="79" t="str">
        <f t="shared" si="266"/>
        <v>ENROLLMGMT-New_Student_Transitions-111-1</v>
      </c>
      <c r="AF2665" s="27" t="s">
        <v>9675</v>
      </c>
      <c r="AG2665" s="21" t="str">
        <f t="shared" si="267"/>
        <v>111</v>
      </c>
      <c r="AH2665" s="144"/>
      <c r="AI2665" s="59" t="str">
        <f t="shared" si="268"/>
        <v>-</v>
      </c>
      <c r="AJ2665" s="21" t="str">
        <f t="shared" si="269"/>
        <v>-</v>
      </c>
      <c r="AK2665" s="144"/>
      <c r="AL2665" s="154"/>
      <c r="AM2665" s="154"/>
      <c r="AN2665" s="154"/>
      <c r="AO2665" s="154"/>
      <c r="AP2665" s="144"/>
    </row>
    <row r="2666" spans="9:42">
      <c r="I2666" s="144"/>
      <c r="J2666" s="154"/>
      <c r="K2666" s="154"/>
      <c r="L2666" s="144"/>
      <c r="M2666" s="144"/>
      <c r="N2666" s="144"/>
      <c r="O2666" s="144"/>
      <c r="P2666" s="144"/>
      <c r="Q2666" s="144"/>
      <c r="R2666" s="144"/>
      <c r="S2666" s="42" t="s">
        <v>9676</v>
      </c>
      <c r="T2666" s="26" t="s">
        <v>9677</v>
      </c>
      <c r="U2666" s="144"/>
      <c r="V2666" s="65"/>
      <c r="W2666" s="65"/>
      <c r="X2666" s="65"/>
      <c r="Y2666" s="65"/>
      <c r="Z2666" s="144"/>
      <c r="AA2666" s="49" t="s">
        <v>9678</v>
      </c>
      <c r="AB2666" s="144"/>
      <c r="AC2666" s="59" t="str">
        <f t="shared" si="264"/>
        <v>ITS</v>
      </c>
      <c r="AD2666" s="79" t="str">
        <f t="shared" si="265"/>
        <v>ITS-111</v>
      </c>
      <c r="AE2666" s="79" t="str">
        <f t="shared" si="266"/>
        <v>ITS-111-1</v>
      </c>
      <c r="AF2666" s="27" t="s">
        <v>9678</v>
      </c>
      <c r="AG2666" s="21" t="str">
        <f t="shared" si="267"/>
        <v>111</v>
      </c>
      <c r="AH2666" s="144"/>
      <c r="AI2666" s="59" t="str">
        <f t="shared" si="268"/>
        <v>-</v>
      </c>
      <c r="AJ2666" s="21" t="str">
        <f t="shared" si="269"/>
        <v>-</v>
      </c>
      <c r="AK2666" s="144"/>
      <c r="AL2666" s="154"/>
      <c r="AM2666" s="154"/>
      <c r="AN2666" s="154"/>
      <c r="AO2666" s="154"/>
      <c r="AP2666" s="144"/>
    </row>
    <row r="2667" spans="9:42">
      <c r="I2667" s="144"/>
      <c r="J2667" s="154"/>
      <c r="K2667" s="154"/>
      <c r="L2667" s="144"/>
      <c r="M2667" s="144"/>
      <c r="N2667" s="144"/>
      <c r="O2667" s="144"/>
      <c r="P2667" s="144"/>
      <c r="Q2667" s="144"/>
      <c r="R2667" s="144"/>
      <c r="S2667" s="42" t="s">
        <v>9679</v>
      </c>
      <c r="T2667" s="26" t="s">
        <v>9680</v>
      </c>
      <c r="U2667" s="144"/>
      <c r="V2667" s="65"/>
      <c r="W2667" s="65"/>
      <c r="X2667" s="65"/>
      <c r="Y2667" s="65"/>
      <c r="Z2667" s="144"/>
      <c r="AA2667" s="49" t="s">
        <v>9681</v>
      </c>
      <c r="AB2667" s="144"/>
      <c r="AC2667" s="59" t="str">
        <f t="shared" si="264"/>
        <v>ITS</v>
      </c>
      <c r="AD2667" s="79" t="str">
        <f t="shared" si="265"/>
        <v>ITS-111</v>
      </c>
      <c r="AE2667" s="79" t="str">
        <f t="shared" si="266"/>
        <v>ITS-111-2</v>
      </c>
      <c r="AF2667" s="27" t="s">
        <v>9681</v>
      </c>
      <c r="AG2667" s="21" t="str">
        <f t="shared" si="267"/>
        <v>111</v>
      </c>
      <c r="AH2667" s="144"/>
      <c r="AI2667" s="59" t="str">
        <f t="shared" si="268"/>
        <v>-</v>
      </c>
      <c r="AJ2667" s="21" t="str">
        <f t="shared" si="269"/>
        <v>-</v>
      </c>
      <c r="AK2667" s="144"/>
      <c r="AL2667" s="154"/>
      <c r="AM2667" s="154"/>
      <c r="AN2667" s="154"/>
      <c r="AO2667" s="154"/>
      <c r="AP2667" s="144"/>
    </row>
    <row r="2668" spans="9:42">
      <c r="I2668" s="144"/>
      <c r="J2668" s="154"/>
      <c r="K2668" s="154"/>
      <c r="L2668" s="144"/>
      <c r="M2668" s="144"/>
      <c r="N2668" s="144"/>
      <c r="O2668" s="144"/>
      <c r="P2668" s="144"/>
      <c r="Q2668" s="144"/>
      <c r="R2668" s="144"/>
      <c r="S2668" s="42" t="s">
        <v>9682</v>
      </c>
      <c r="T2668" s="26" t="s">
        <v>9683</v>
      </c>
      <c r="U2668" s="144"/>
      <c r="V2668" s="65"/>
      <c r="W2668" s="65"/>
      <c r="X2668" s="65"/>
      <c r="Y2668" s="65"/>
      <c r="Z2668" s="144"/>
      <c r="AA2668" s="49" t="s">
        <v>9684</v>
      </c>
      <c r="AB2668" s="144"/>
      <c r="AC2668" s="59" t="str">
        <f t="shared" si="264"/>
        <v>ITS</v>
      </c>
      <c r="AD2668" s="79" t="str">
        <f t="shared" si="265"/>
        <v>ITS-111</v>
      </c>
      <c r="AE2668" s="79" t="str">
        <f t="shared" si="266"/>
        <v>ITS-111-3</v>
      </c>
      <c r="AF2668" s="27" t="s">
        <v>9684</v>
      </c>
      <c r="AG2668" s="21" t="str">
        <f t="shared" si="267"/>
        <v>111</v>
      </c>
      <c r="AH2668" s="144"/>
      <c r="AI2668" s="59" t="str">
        <f t="shared" si="268"/>
        <v>-</v>
      </c>
      <c r="AJ2668" s="21" t="str">
        <f t="shared" si="269"/>
        <v>-</v>
      </c>
      <c r="AK2668" s="144"/>
      <c r="AL2668" s="154"/>
      <c r="AM2668" s="154"/>
      <c r="AN2668" s="154"/>
      <c r="AO2668" s="154"/>
      <c r="AP2668" s="144"/>
    </row>
    <row r="2669" spans="9:42">
      <c r="I2669" s="144"/>
      <c r="J2669" s="154"/>
      <c r="K2669" s="154"/>
      <c r="L2669" s="144"/>
      <c r="M2669" s="144"/>
      <c r="N2669" s="144"/>
      <c r="O2669" s="144"/>
      <c r="P2669" s="144"/>
      <c r="Q2669" s="144"/>
      <c r="R2669" s="144"/>
      <c r="S2669" s="42" t="s">
        <v>9685</v>
      </c>
      <c r="T2669" s="26" t="s">
        <v>9686</v>
      </c>
      <c r="U2669" s="144"/>
      <c r="V2669" s="65"/>
      <c r="W2669" s="65"/>
      <c r="X2669" s="65"/>
      <c r="Y2669" s="65"/>
      <c r="Z2669" s="144"/>
      <c r="AA2669" s="49" t="s">
        <v>9687</v>
      </c>
      <c r="AB2669" s="144"/>
      <c r="AC2669" s="59" t="str">
        <f t="shared" si="264"/>
        <v>ITS</v>
      </c>
      <c r="AD2669" s="79" t="str">
        <f t="shared" si="265"/>
        <v>ITS-111</v>
      </c>
      <c r="AE2669" s="79" t="str">
        <f t="shared" si="266"/>
        <v>ITS-111-4</v>
      </c>
      <c r="AF2669" s="27" t="s">
        <v>9687</v>
      </c>
      <c r="AG2669" s="21" t="str">
        <f t="shared" si="267"/>
        <v>111</v>
      </c>
      <c r="AH2669" s="144"/>
      <c r="AI2669" s="59" t="str">
        <f t="shared" si="268"/>
        <v>-</v>
      </c>
      <c r="AJ2669" s="21" t="str">
        <f t="shared" si="269"/>
        <v>-</v>
      </c>
      <c r="AK2669" s="144"/>
      <c r="AL2669" s="154"/>
      <c r="AM2669" s="154"/>
      <c r="AN2669" s="154"/>
      <c r="AO2669" s="154"/>
      <c r="AP2669" s="144"/>
    </row>
    <row r="2670" spans="9:42">
      <c r="I2670" s="144"/>
      <c r="J2670" s="154"/>
      <c r="K2670" s="154"/>
      <c r="L2670" s="144"/>
      <c r="M2670" s="144"/>
      <c r="N2670" s="144"/>
      <c r="O2670" s="144"/>
      <c r="P2670" s="144"/>
      <c r="Q2670" s="144"/>
      <c r="R2670" s="144"/>
      <c r="S2670" s="42" t="s">
        <v>9688</v>
      </c>
      <c r="T2670" s="26" t="s">
        <v>9689</v>
      </c>
      <c r="U2670" s="144"/>
      <c r="V2670" s="65"/>
      <c r="W2670" s="65"/>
      <c r="X2670" s="65"/>
      <c r="Y2670" s="65"/>
      <c r="Z2670" s="144"/>
      <c r="AA2670" s="49" t="s">
        <v>9690</v>
      </c>
      <c r="AB2670" s="144"/>
      <c r="AC2670" s="59" t="str">
        <f t="shared" si="264"/>
        <v>ITS</v>
      </c>
      <c r="AD2670" s="79" t="str">
        <f t="shared" si="265"/>
        <v>ITS-111</v>
      </c>
      <c r="AE2670" s="79" t="str">
        <f t="shared" si="266"/>
        <v>ITS-111-5</v>
      </c>
      <c r="AF2670" s="27" t="s">
        <v>9690</v>
      </c>
      <c r="AG2670" s="21" t="str">
        <f t="shared" si="267"/>
        <v>111</v>
      </c>
      <c r="AH2670" s="144"/>
      <c r="AI2670" s="59" t="str">
        <f t="shared" si="268"/>
        <v>-</v>
      </c>
      <c r="AJ2670" s="21" t="str">
        <f t="shared" si="269"/>
        <v>-</v>
      </c>
      <c r="AK2670" s="144"/>
      <c r="AL2670" s="154"/>
      <c r="AM2670" s="154"/>
      <c r="AN2670" s="154"/>
      <c r="AO2670" s="154"/>
      <c r="AP2670" s="144"/>
    </row>
    <row r="2671" spans="9:42">
      <c r="I2671" s="144"/>
      <c r="J2671" s="154"/>
      <c r="K2671" s="154"/>
      <c r="L2671" s="144"/>
      <c r="M2671" s="144"/>
      <c r="N2671" s="144"/>
      <c r="O2671" s="144"/>
      <c r="P2671" s="144"/>
      <c r="Q2671" s="144"/>
      <c r="R2671" s="144"/>
      <c r="S2671" s="42" t="s">
        <v>9691</v>
      </c>
      <c r="T2671" s="26" t="s">
        <v>9692</v>
      </c>
      <c r="U2671" s="144"/>
      <c r="V2671" s="65"/>
      <c r="W2671" s="65"/>
      <c r="X2671" s="65"/>
      <c r="Y2671" s="65"/>
      <c r="Z2671" s="144"/>
      <c r="AA2671" s="49" t="s">
        <v>9693</v>
      </c>
      <c r="AB2671" s="144"/>
      <c r="AC2671" s="59" t="str">
        <f t="shared" si="264"/>
        <v>ITS</v>
      </c>
      <c r="AD2671" s="79" t="str">
        <f t="shared" si="265"/>
        <v>ITS-111</v>
      </c>
      <c r="AE2671" s="79" t="str">
        <f t="shared" si="266"/>
        <v>ITS-111-6</v>
      </c>
      <c r="AF2671" s="27" t="s">
        <v>9693</v>
      </c>
      <c r="AG2671" s="21" t="str">
        <f t="shared" si="267"/>
        <v>111</v>
      </c>
      <c r="AH2671" s="144"/>
      <c r="AI2671" s="59" t="str">
        <f t="shared" si="268"/>
        <v>-</v>
      </c>
      <c r="AJ2671" s="21" t="str">
        <f t="shared" si="269"/>
        <v>-</v>
      </c>
      <c r="AK2671" s="144"/>
      <c r="AL2671" s="154"/>
      <c r="AM2671" s="154"/>
      <c r="AN2671" s="154"/>
      <c r="AO2671" s="154"/>
      <c r="AP2671" s="144"/>
    </row>
    <row r="2672" spans="9:42">
      <c r="I2672" s="144"/>
      <c r="J2672" s="154"/>
      <c r="K2672" s="154"/>
      <c r="L2672" s="144"/>
      <c r="M2672" s="144"/>
      <c r="N2672" s="144"/>
      <c r="O2672" s="144"/>
      <c r="P2672" s="144"/>
      <c r="Q2672" s="144"/>
      <c r="R2672" s="144"/>
      <c r="S2672" s="42" t="s">
        <v>9694</v>
      </c>
      <c r="T2672" s="26" t="s">
        <v>9695</v>
      </c>
      <c r="U2672" s="144"/>
      <c r="V2672" s="65"/>
      <c r="W2672" s="65"/>
      <c r="X2672" s="65"/>
      <c r="Y2672" s="65"/>
      <c r="Z2672" s="144"/>
      <c r="AA2672" s="49" t="s">
        <v>9696</v>
      </c>
      <c r="AB2672" s="144"/>
      <c r="AC2672" s="59" t="str">
        <f t="shared" si="264"/>
        <v>LIBRARY</v>
      </c>
      <c r="AD2672" s="79" t="str">
        <f t="shared" si="265"/>
        <v>LIBRARY-111</v>
      </c>
      <c r="AE2672" s="79" t="str">
        <f t="shared" si="266"/>
        <v>LIBRARY-111-1</v>
      </c>
      <c r="AF2672" s="27" t="s">
        <v>9696</v>
      </c>
      <c r="AG2672" s="21" t="str">
        <f t="shared" si="267"/>
        <v>111</v>
      </c>
      <c r="AH2672" s="144"/>
      <c r="AI2672" s="59" t="str">
        <f t="shared" si="268"/>
        <v>-</v>
      </c>
      <c r="AJ2672" s="21" t="str">
        <f t="shared" si="269"/>
        <v>-</v>
      </c>
      <c r="AK2672" s="144"/>
      <c r="AL2672" s="154"/>
      <c r="AM2672" s="154"/>
      <c r="AN2672" s="154"/>
      <c r="AO2672" s="154"/>
      <c r="AP2672" s="144"/>
    </row>
    <row r="2673" spans="9:42">
      <c r="I2673" s="144"/>
      <c r="J2673" s="154"/>
      <c r="K2673" s="154"/>
      <c r="L2673" s="144"/>
      <c r="M2673" s="144"/>
      <c r="N2673" s="144"/>
      <c r="O2673" s="144"/>
      <c r="P2673" s="144"/>
      <c r="Q2673" s="144"/>
      <c r="R2673" s="144"/>
      <c r="S2673" s="42" t="s">
        <v>9697</v>
      </c>
      <c r="T2673" s="26" t="s">
        <v>3108</v>
      </c>
      <c r="U2673" s="144"/>
      <c r="V2673" s="65"/>
      <c r="W2673" s="65"/>
      <c r="X2673" s="65"/>
      <c r="Y2673" s="65"/>
      <c r="Z2673" s="144"/>
      <c r="AA2673" s="49" t="s">
        <v>9698</v>
      </c>
      <c r="AB2673" s="144"/>
      <c r="AC2673" s="59" t="str">
        <f t="shared" si="264"/>
        <v>LIBRARY</v>
      </c>
      <c r="AD2673" s="79" t="str">
        <f t="shared" si="265"/>
        <v>LIBRARY-111</v>
      </c>
      <c r="AE2673" s="79" t="str">
        <f t="shared" si="266"/>
        <v>LIBRARY-111-2</v>
      </c>
      <c r="AF2673" s="27" t="s">
        <v>9698</v>
      </c>
      <c r="AG2673" s="21" t="str">
        <f t="shared" si="267"/>
        <v>111</v>
      </c>
      <c r="AH2673" s="144"/>
      <c r="AI2673" s="59" t="str">
        <f t="shared" si="268"/>
        <v>-</v>
      </c>
      <c r="AJ2673" s="21" t="str">
        <f t="shared" si="269"/>
        <v>-</v>
      </c>
      <c r="AK2673" s="144"/>
      <c r="AL2673" s="154"/>
      <c r="AM2673" s="154"/>
      <c r="AN2673" s="154"/>
      <c r="AO2673" s="154"/>
      <c r="AP2673" s="144"/>
    </row>
    <row r="2674" spans="9:42">
      <c r="I2674" s="144"/>
      <c r="J2674" s="154"/>
      <c r="K2674" s="154"/>
      <c r="L2674" s="144"/>
      <c r="M2674" s="144"/>
      <c r="N2674" s="144"/>
      <c r="O2674" s="144"/>
      <c r="P2674" s="144"/>
      <c r="Q2674" s="144"/>
      <c r="R2674" s="144"/>
      <c r="S2674" s="42" t="s">
        <v>9699</v>
      </c>
      <c r="T2674" s="26" t="s">
        <v>9700</v>
      </c>
      <c r="U2674" s="144"/>
      <c r="V2674" s="65"/>
      <c r="W2674" s="65"/>
      <c r="X2674" s="65"/>
      <c r="Y2674" s="65"/>
      <c r="Z2674" s="144"/>
      <c r="AA2674" s="49" t="s">
        <v>9701</v>
      </c>
      <c r="AB2674" s="144"/>
      <c r="AC2674" s="59" t="str">
        <f t="shared" si="264"/>
        <v>PROVOST-Institutional_Research</v>
      </c>
      <c r="AD2674" s="79" t="str">
        <f t="shared" si="265"/>
        <v>PROVOST-Institutional_Research-111</v>
      </c>
      <c r="AE2674" s="79" t="str">
        <f t="shared" si="266"/>
        <v>PROVOST-Institutional_Research-111-1</v>
      </c>
      <c r="AF2674" s="27" t="s">
        <v>9701</v>
      </c>
      <c r="AG2674" s="21" t="str">
        <f t="shared" si="267"/>
        <v>111</v>
      </c>
      <c r="AH2674" s="144"/>
      <c r="AI2674" s="59" t="str">
        <f t="shared" si="268"/>
        <v>-</v>
      </c>
      <c r="AJ2674" s="21" t="str">
        <f t="shared" si="269"/>
        <v>-</v>
      </c>
      <c r="AK2674" s="144"/>
      <c r="AL2674" s="154"/>
      <c r="AM2674" s="154"/>
      <c r="AN2674" s="154"/>
      <c r="AO2674" s="154"/>
      <c r="AP2674" s="144"/>
    </row>
    <row r="2675" spans="9:42">
      <c r="I2675" s="144"/>
      <c r="J2675" s="154"/>
      <c r="K2675" s="154"/>
      <c r="L2675" s="144"/>
      <c r="M2675" s="144"/>
      <c r="N2675" s="144"/>
      <c r="O2675" s="144"/>
      <c r="P2675" s="144"/>
      <c r="Q2675" s="144"/>
      <c r="R2675" s="144"/>
      <c r="S2675" s="42" t="s">
        <v>9702</v>
      </c>
      <c r="T2675" s="26" t="s">
        <v>9703</v>
      </c>
      <c r="U2675" s="144"/>
      <c r="V2675" s="65"/>
      <c r="W2675" s="65"/>
      <c r="X2675" s="65"/>
      <c r="Y2675" s="65"/>
      <c r="Z2675" s="144"/>
      <c r="AA2675" s="49" t="s">
        <v>9704</v>
      </c>
      <c r="AB2675" s="144"/>
      <c r="AC2675" s="59" t="str">
        <f t="shared" si="264"/>
        <v>ITS</v>
      </c>
      <c r="AD2675" s="79" t="str">
        <f t="shared" si="265"/>
        <v>ITS-111</v>
      </c>
      <c r="AE2675" s="79" t="str">
        <f t="shared" si="266"/>
        <v>ITS-111-7</v>
      </c>
      <c r="AF2675" s="27" t="s">
        <v>9704</v>
      </c>
      <c r="AG2675" s="21" t="str">
        <f t="shared" si="267"/>
        <v>111</v>
      </c>
      <c r="AH2675" s="144"/>
      <c r="AI2675" s="59" t="str">
        <f t="shared" si="268"/>
        <v>-</v>
      </c>
      <c r="AJ2675" s="21" t="str">
        <f t="shared" si="269"/>
        <v>-</v>
      </c>
      <c r="AK2675" s="144"/>
      <c r="AL2675" s="154"/>
      <c r="AM2675" s="154"/>
      <c r="AN2675" s="154"/>
      <c r="AO2675" s="154"/>
      <c r="AP2675" s="144"/>
    </row>
    <row r="2676" spans="9:42">
      <c r="I2676" s="144"/>
      <c r="J2676" s="154"/>
      <c r="K2676" s="154"/>
      <c r="L2676" s="144"/>
      <c r="M2676" s="144"/>
      <c r="N2676" s="144"/>
      <c r="O2676" s="144"/>
      <c r="P2676" s="144"/>
      <c r="Q2676" s="144"/>
      <c r="R2676" s="144"/>
      <c r="S2676" s="42" t="s">
        <v>9705</v>
      </c>
      <c r="T2676" s="26" t="s">
        <v>9706</v>
      </c>
      <c r="U2676" s="144"/>
      <c r="V2676" s="65"/>
      <c r="W2676" s="65"/>
      <c r="X2676" s="65"/>
      <c r="Y2676" s="65"/>
      <c r="Z2676" s="144"/>
      <c r="AA2676" s="49" t="s">
        <v>9707</v>
      </c>
      <c r="AB2676" s="144"/>
      <c r="AC2676" s="59" t="str">
        <f t="shared" si="264"/>
        <v>ADMINFINANCE</v>
      </c>
      <c r="AD2676" s="79" t="str">
        <f t="shared" si="265"/>
        <v>ADMINFINANCE-111</v>
      </c>
      <c r="AE2676" s="79" t="str">
        <f t="shared" si="266"/>
        <v>ADMINFINANCE-111-1</v>
      </c>
      <c r="AF2676" s="27" t="s">
        <v>9707</v>
      </c>
      <c r="AG2676" s="21" t="str">
        <f t="shared" si="267"/>
        <v>111</v>
      </c>
      <c r="AH2676" s="144"/>
      <c r="AI2676" s="59" t="str">
        <f t="shared" si="268"/>
        <v>-</v>
      </c>
      <c r="AJ2676" s="21" t="str">
        <f t="shared" si="269"/>
        <v>-</v>
      </c>
      <c r="AK2676" s="144"/>
      <c r="AL2676" s="154"/>
      <c r="AM2676" s="154"/>
      <c r="AN2676" s="154"/>
      <c r="AO2676" s="154"/>
      <c r="AP2676" s="144"/>
    </row>
    <row r="2677" spans="9:42">
      <c r="I2677" s="144"/>
      <c r="J2677" s="154"/>
      <c r="K2677" s="154"/>
      <c r="L2677" s="144"/>
      <c r="M2677" s="144"/>
      <c r="N2677" s="144"/>
      <c r="O2677" s="144"/>
      <c r="P2677" s="144"/>
      <c r="Q2677" s="144"/>
      <c r="R2677" s="144"/>
      <c r="S2677" s="42" t="s">
        <v>9708</v>
      </c>
      <c r="T2677" s="26" t="s">
        <v>9709</v>
      </c>
      <c r="U2677" s="144"/>
      <c r="V2677" s="65"/>
      <c r="W2677" s="65"/>
      <c r="X2677" s="65"/>
      <c r="Y2677" s="65"/>
      <c r="Z2677" s="144"/>
      <c r="AA2677" s="49" t="s">
        <v>9710</v>
      </c>
      <c r="AB2677" s="144"/>
      <c r="AC2677" s="59" t="str">
        <f t="shared" si="264"/>
        <v>CONTROLLER</v>
      </c>
      <c r="AD2677" s="79" t="str">
        <f t="shared" si="265"/>
        <v>CONTROLLER-111</v>
      </c>
      <c r="AE2677" s="79" t="str">
        <f t="shared" si="266"/>
        <v>CONTROLLER-111-1</v>
      </c>
      <c r="AF2677" s="27" t="s">
        <v>9710</v>
      </c>
      <c r="AG2677" s="21" t="str">
        <f t="shared" si="267"/>
        <v>111</v>
      </c>
      <c r="AH2677" s="144"/>
      <c r="AI2677" s="59" t="str">
        <f t="shared" si="268"/>
        <v>-</v>
      </c>
      <c r="AJ2677" s="21" t="str">
        <f t="shared" si="269"/>
        <v>-</v>
      </c>
      <c r="AK2677" s="144"/>
      <c r="AL2677" s="154"/>
      <c r="AM2677" s="154"/>
      <c r="AN2677" s="154"/>
      <c r="AO2677" s="154"/>
      <c r="AP2677" s="144"/>
    </row>
    <row r="2678" spans="9:42">
      <c r="I2678" s="144"/>
      <c r="J2678" s="154"/>
      <c r="K2678" s="154"/>
      <c r="L2678" s="144"/>
      <c r="M2678" s="144"/>
      <c r="N2678" s="144"/>
      <c r="O2678" s="144"/>
      <c r="P2678" s="144"/>
      <c r="Q2678" s="144"/>
      <c r="R2678" s="144"/>
      <c r="S2678" s="42" t="s">
        <v>9711</v>
      </c>
      <c r="T2678" s="26" t="s">
        <v>9712</v>
      </c>
      <c r="U2678" s="144"/>
      <c r="V2678" s="65"/>
      <c r="W2678" s="65"/>
      <c r="X2678" s="65"/>
      <c r="Y2678" s="65"/>
      <c r="Z2678" s="144"/>
      <c r="AA2678" s="49" t="s">
        <v>9713</v>
      </c>
      <c r="AB2678" s="144"/>
      <c r="AC2678" s="59" t="str">
        <f t="shared" si="264"/>
        <v>CONTROLLER</v>
      </c>
      <c r="AD2678" s="79" t="str">
        <f t="shared" si="265"/>
        <v>CONTROLLER-111</v>
      </c>
      <c r="AE2678" s="79" t="str">
        <f t="shared" si="266"/>
        <v>CONTROLLER-111-2</v>
      </c>
      <c r="AF2678" s="27" t="s">
        <v>9713</v>
      </c>
      <c r="AG2678" s="21" t="str">
        <f t="shared" si="267"/>
        <v>111</v>
      </c>
      <c r="AH2678" s="144"/>
      <c r="AI2678" s="59" t="str">
        <f t="shared" si="268"/>
        <v>-</v>
      </c>
      <c r="AJ2678" s="21" t="str">
        <f t="shared" si="269"/>
        <v>-</v>
      </c>
      <c r="AK2678" s="144"/>
      <c r="AL2678" s="154"/>
      <c r="AM2678" s="154"/>
      <c r="AN2678" s="154"/>
      <c r="AO2678" s="154"/>
      <c r="AP2678" s="144"/>
    </row>
    <row r="2679" spans="9:42">
      <c r="I2679" s="144"/>
      <c r="J2679" s="154"/>
      <c r="K2679" s="154"/>
      <c r="L2679" s="144"/>
      <c r="M2679" s="144"/>
      <c r="N2679" s="144"/>
      <c r="O2679" s="144"/>
      <c r="P2679" s="144"/>
      <c r="Q2679" s="144"/>
      <c r="R2679" s="144"/>
      <c r="S2679" s="42" t="s">
        <v>9714</v>
      </c>
      <c r="T2679" s="26" t="s">
        <v>9715</v>
      </c>
      <c r="U2679" s="144"/>
      <c r="V2679" s="65"/>
      <c r="W2679" s="65"/>
      <c r="X2679" s="65"/>
      <c r="Y2679" s="65"/>
      <c r="Z2679" s="144"/>
      <c r="AA2679" s="49" t="s">
        <v>9716</v>
      </c>
      <c r="AB2679" s="144"/>
      <c r="AC2679" s="59" t="str">
        <f t="shared" si="264"/>
        <v>CONTROLLER</v>
      </c>
      <c r="AD2679" s="79" t="str">
        <f t="shared" si="265"/>
        <v>CONTROLLER-111</v>
      </c>
      <c r="AE2679" s="79" t="str">
        <f t="shared" si="266"/>
        <v>CONTROLLER-111-3</v>
      </c>
      <c r="AF2679" s="27" t="s">
        <v>9716</v>
      </c>
      <c r="AG2679" s="21" t="str">
        <f t="shared" si="267"/>
        <v>111</v>
      </c>
      <c r="AH2679" s="144"/>
      <c r="AI2679" s="59" t="str">
        <f t="shared" si="268"/>
        <v>-</v>
      </c>
      <c r="AJ2679" s="21" t="str">
        <f t="shared" si="269"/>
        <v>-</v>
      </c>
      <c r="AK2679" s="144"/>
      <c r="AL2679" s="154"/>
      <c r="AM2679" s="154"/>
      <c r="AN2679" s="154"/>
      <c r="AO2679" s="154"/>
      <c r="AP2679" s="144"/>
    </row>
    <row r="2680" spans="9:42">
      <c r="I2680" s="144"/>
      <c r="J2680" s="154"/>
      <c r="K2680" s="154"/>
      <c r="L2680" s="144"/>
      <c r="M2680" s="144"/>
      <c r="N2680" s="144"/>
      <c r="O2680" s="144"/>
      <c r="P2680" s="144"/>
      <c r="Q2680" s="144"/>
      <c r="R2680" s="144"/>
      <c r="S2680" s="42" t="s">
        <v>9717</v>
      </c>
      <c r="T2680" s="26" t="s">
        <v>9718</v>
      </c>
      <c r="U2680" s="144"/>
      <c r="V2680" s="65"/>
      <c r="W2680" s="65"/>
      <c r="X2680" s="65"/>
      <c r="Y2680" s="65"/>
      <c r="Z2680" s="144"/>
      <c r="AA2680" s="49" t="s">
        <v>9719</v>
      </c>
      <c r="AB2680" s="144"/>
      <c r="AC2680" s="59" t="str">
        <f t="shared" si="264"/>
        <v>CONTROLLER</v>
      </c>
      <c r="AD2680" s="79" t="str">
        <f t="shared" si="265"/>
        <v>CONTROLLER-111</v>
      </c>
      <c r="AE2680" s="79" t="str">
        <f t="shared" si="266"/>
        <v>CONTROLLER-111-4</v>
      </c>
      <c r="AF2680" s="27" t="s">
        <v>9719</v>
      </c>
      <c r="AG2680" s="21" t="str">
        <f t="shared" si="267"/>
        <v>111</v>
      </c>
      <c r="AH2680" s="144"/>
      <c r="AI2680" s="59" t="str">
        <f t="shared" si="268"/>
        <v>-</v>
      </c>
      <c r="AJ2680" s="21" t="str">
        <f t="shared" si="269"/>
        <v>-</v>
      </c>
      <c r="AK2680" s="144"/>
      <c r="AL2680" s="154"/>
      <c r="AM2680" s="154"/>
      <c r="AN2680" s="154"/>
      <c r="AO2680" s="154"/>
      <c r="AP2680" s="144"/>
    </row>
    <row r="2681" spans="9:42">
      <c r="I2681" s="144"/>
      <c r="J2681" s="154"/>
      <c r="K2681" s="154"/>
      <c r="L2681" s="144"/>
      <c r="M2681" s="144"/>
      <c r="N2681" s="144"/>
      <c r="O2681" s="144"/>
      <c r="P2681" s="144"/>
      <c r="Q2681" s="144"/>
      <c r="R2681" s="144"/>
      <c r="S2681" s="42" t="s">
        <v>9720</v>
      </c>
      <c r="T2681" s="26" t="s">
        <v>9721</v>
      </c>
      <c r="U2681" s="144"/>
      <c r="V2681" s="65"/>
      <c r="W2681" s="65"/>
      <c r="X2681" s="65"/>
      <c r="Y2681" s="65"/>
      <c r="Z2681" s="144"/>
      <c r="AA2681" s="49" t="s">
        <v>9722</v>
      </c>
      <c r="AB2681" s="144"/>
      <c r="AC2681" s="59" t="str">
        <f t="shared" si="264"/>
        <v>HUMANRES</v>
      </c>
      <c r="AD2681" s="79" t="str">
        <f t="shared" si="265"/>
        <v>HUMANRES-111</v>
      </c>
      <c r="AE2681" s="79" t="str">
        <f t="shared" si="266"/>
        <v>HUMANRES-111-1</v>
      </c>
      <c r="AF2681" s="27" t="s">
        <v>9722</v>
      </c>
      <c r="AG2681" s="21" t="str">
        <f t="shared" si="267"/>
        <v>111</v>
      </c>
      <c r="AH2681" s="144"/>
      <c r="AI2681" s="59" t="str">
        <f t="shared" si="268"/>
        <v>-</v>
      </c>
      <c r="AJ2681" s="21" t="str">
        <f t="shared" si="269"/>
        <v>-</v>
      </c>
      <c r="AK2681" s="144"/>
      <c r="AL2681" s="154"/>
      <c r="AM2681" s="154"/>
      <c r="AN2681" s="154"/>
      <c r="AO2681" s="154"/>
      <c r="AP2681" s="144"/>
    </row>
    <row r="2682" spans="9:42">
      <c r="I2682" s="144"/>
      <c r="J2682" s="154"/>
      <c r="K2682" s="154"/>
      <c r="L2682" s="144"/>
      <c r="M2682" s="144"/>
      <c r="N2682" s="144"/>
      <c r="O2682" s="144"/>
      <c r="P2682" s="144"/>
      <c r="Q2682" s="144"/>
      <c r="R2682" s="144"/>
      <c r="S2682" s="42" t="s">
        <v>9723</v>
      </c>
      <c r="T2682" s="26" t="s">
        <v>9724</v>
      </c>
      <c r="U2682" s="144"/>
      <c r="V2682" s="65"/>
      <c r="W2682" s="65"/>
      <c r="X2682" s="65"/>
      <c r="Y2682" s="65"/>
      <c r="Z2682" s="144"/>
      <c r="AA2682" s="49" t="s">
        <v>9725</v>
      </c>
      <c r="AB2682" s="144"/>
      <c r="AC2682" s="59" t="str">
        <f t="shared" si="264"/>
        <v>HUMANRES</v>
      </c>
      <c r="AD2682" s="79" t="str">
        <f t="shared" si="265"/>
        <v>HUMANRES-111</v>
      </c>
      <c r="AE2682" s="79" t="str">
        <f t="shared" si="266"/>
        <v>HUMANRES-111-2</v>
      </c>
      <c r="AF2682" s="27" t="s">
        <v>9725</v>
      </c>
      <c r="AG2682" s="21" t="str">
        <f t="shared" si="267"/>
        <v>111</v>
      </c>
      <c r="AH2682" s="144"/>
      <c r="AI2682" s="59" t="str">
        <f t="shared" si="268"/>
        <v>-</v>
      </c>
      <c r="AJ2682" s="21" t="str">
        <f t="shared" si="269"/>
        <v>-</v>
      </c>
      <c r="AK2682" s="144"/>
      <c r="AL2682" s="154"/>
      <c r="AM2682" s="154"/>
      <c r="AN2682" s="154"/>
      <c r="AO2682" s="154"/>
      <c r="AP2682" s="144"/>
    </row>
    <row r="2683" spans="9:42">
      <c r="I2683" s="144"/>
      <c r="J2683" s="154"/>
      <c r="K2683" s="154"/>
      <c r="L2683" s="144"/>
      <c r="M2683" s="144"/>
      <c r="N2683" s="144"/>
      <c r="O2683" s="144"/>
      <c r="P2683" s="144"/>
      <c r="Q2683" s="144"/>
      <c r="R2683" s="144"/>
      <c r="S2683" s="42" t="s">
        <v>9726</v>
      </c>
      <c r="T2683" s="26" t="s">
        <v>9727</v>
      </c>
      <c r="U2683" s="144"/>
      <c r="V2683" s="65"/>
      <c r="W2683" s="65"/>
      <c r="X2683" s="65"/>
      <c r="Y2683" s="65"/>
      <c r="Z2683" s="144"/>
      <c r="AA2683" s="49" t="s">
        <v>9728</v>
      </c>
      <c r="AB2683" s="144"/>
      <c r="AC2683" s="59" t="str">
        <f t="shared" si="264"/>
        <v>WAJONES</v>
      </c>
      <c r="AD2683" s="79" t="str">
        <f t="shared" si="265"/>
        <v>WAJONES-111</v>
      </c>
      <c r="AE2683" s="79" t="str">
        <f t="shared" si="266"/>
        <v>WAJONES-111-1</v>
      </c>
      <c r="AF2683" s="27" t="s">
        <v>9728</v>
      </c>
      <c r="AG2683" s="21" t="str">
        <f t="shared" si="267"/>
        <v>111</v>
      </c>
      <c r="AH2683" s="144"/>
      <c r="AI2683" s="59" t="str">
        <f t="shared" si="268"/>
        <v>-</v>
      </c>
      <c r="AJ2683" s="21" t="str">
        <f t="shared" si="269"/>
        <v>-</v>
      </c>
      <c r="AK2683" s="144"/>
      <c r="AL2683" s="154"/>
      <c r="AM2683" s="154"/>
      <c r="AN2683" s="154"/>
      <c r="AO2683" s="154"/>
      <c r="AP2683" s="144"/>
    </row>
    <row r="2684" spans="9:42">
      <c r="I2684" s="144"/>
      <c r="J2684" s="154"/>
      <c r="K2684" s="154"/>
      <c r="L2684" s="144"/>
      <c r="M2684" s="144"/>
      <c r="N2684" s="144"/>
      <c r="O2684" s="144"/>
      <c r="P2684" s="144"/>
      <c r="Q2684" s="144"/>
      <c r="R2684" s="144"/>
      <c r="S2684" s="42" t="s">
        <v>9729</v>
      </c>
      <c r="T2684" s="26" t="s">
        <v>9730</v>
      </c>
      <c r="U2684" s="144"/>
      <c r="V2684" s="65"/>
      <c r="W2684" s="65"/>
      <c r="X2684" s="65"/>
      <c r="Y2684" s="65"/>
      <c r="Z2684" s="144"/>
      <c r="AA2684" s="49" t="s">
        <v>9731</v>
      </c>
      <c r="AB2684" s="144"/>
      <c r="AC2684" s="59" t="str">
        <f t="shared" si="264"/>
        <v>AVP-FACILITIES</v>
      </c>
      <c r="AD2684" s="79" t="str">
        <f t="shared" si="265"/>
        <v>AVP-FACILITIES-111</v>
      </c>
      <c r="AE2684" s="79" t="str">
        <f t="shared" si="266"/>
        <v>AVP-FACILITIES-111-1</v>
      </c>
      <c r="AF2684" s="27" t="s">
        <v>9731</v>
      </c>
      <c r="AG2684" s="21" t="str">
        <f t="shared" si="267"/>
        <v>111</v>
      </c>
      <c r="AH2684" s="144"/>
      <c r="AI2684" s="59" t="str">
        <f t="shared" si="268"/>
        <v>-</v>
      </c>
      <c r="AJ2684" s="21" t="str">
        <f t="shared" si="269"/>
        <v>-</v>
      </c>
      <c r="AK2684" s="144"/>
      <c r="AL2684" s="154"/>
      <c r="AM2684" s="154"/>
      <c r="AN2684" s="154"/>
      <c r="AO2684" s="154"/>
      <c r="AP2684" s="144"/>
    </row>
    <row r="2685" spans="9:42">
      <c r="I2685" s="144"/>
      <c r="J2685" s="154"/>
      <c r="K2685" s="154"/>
      <c r="L2685" s="144"/>
      <c r="M2685" s="144"/>
      <c r="N2685" s="144"/>
      <c r="O2685" s="144"/>
      <c r="P2685" s="144"/>
      <c r="Q2685" s="144"/>
      <c r="R2685" s="144"/>
      <c r="S2685" s="42" t="s">
        <v>9732</v>
      </c>
      <c r="T2685" s="26" t="s">
        <v>9733</v>
      </c>
      <c r="U2685" s="144"/>
      <c r="V2685" s="65"/>
      <c r="W2685" s="65"/>
      <c r="X2685" s="65"/>
      <c r="Y2685" s="65"/>
      <c r="Z2685" s="144"/>
      <c r="AA2685" s="49" t="s">
        <v>9734</v>
      </c>
      <c r="AB2685" s="144"/>
      <c r="AC2685" s="59" t="str">
        <f t="shared" si="264"/>
        <v>AVP-FACILITIES</v>
      </c>
      <c r="AD2685" s="79" t="str">
        <f t="shared" si="265"/>
        <v>AVP-FACILITIES-111</v>
      </c>
      <c r="AE2685" s="79" t="str">
        <f t="shared" si="266"/>
        <v>AVP-FACILITIES-111-2</v>
      </c>
      <c r="AF2685" s="27" t="s">
        <v>9734</v>
      </c>
      <c r="AG2685" s="21" t="str">
        <f t="shared" si="267"/>
        <v>111</v>
      </c>
      <c r="AH2685" s="144"/>
      <c r="AI2685" s="59" t="str">
        <f t="shared" si="268"/>
        <v>-</v>
      </c>
      <c r="AJ2685" s="21" t="str">
        <f t="shared" si="269"/>
        <v>-</v>
      </c>
      <c r="AK2685" s="144"/>
      <c r="AL2685" s="154"/>
      <c r="AM2685" s="154"/>
      <c r="AN2685" s="154"/>
      <c r="AO2685" s="154"/>
      <c r="AP2685" s="144"/>
    </row>
    <row r="2686" spans="9:42">
      <c r="I2686" s="144"/>
      <c r="J2686" s="154"/>
      <c r="K2686" s="154"/>
      <c r="L2686" s="144"/>
      <c r="M2686" s="144"/>
      <c r="N2686" s="144"/>
      <c r="O2686" s="144"/>
      <c r="P2686" s="144"/>
      <c r="Q2686" s="144"/>
      <c r="R2686" s="144"/>
      <c r="S2686" s="42" t="s">
        <v>9735</v>
      </c>
      <c r="T2686" s="26" t="s">
        <v>9736</v>
      </c>
      <c r="U2686" s="144"/>
      <c r="V2686" s="65"/>
      <c r="W2686" s="65"/>
      <c r="X2686" s="65"/>
      <c r="Y2686" s="65"/>
      <c r="Z2686" s="144"/>
      <c r="AA2686" s="49" t="s">
        <v>9737</v>
      </c>
      <c r="AB2686" s="144"/>
      <c r="AC2686" s="59" t="str">
        <f t="shared" si="264"/>
        <v>AVP-FACILITIES</v>
      </c>
      <c r="AD2686" s="79" t="str">
        <f t="shared" si="265"/>
        <v>AVP-FACILITIES-111</v>
      </c>
      <c r="AE2686" s="79" t="str">
        <f t="shared" si="266"/>
        <v>AVP-FACILITIES-111-3</v>
      </c>
      <c r="AF2686" s="27" t="s">
        <v>9737</v>
      </c>
      <c r="AG2686" s="21" t="str">
        <f t="shared" si="267"/>
        <v>111</v>
      </c>
      <c r="AH2686" s="144"/>
      <c r="AI2686" s="59" t="str">
        <f t="shared" si="268"/>
        <v>-</v>
      </c>
      <c r="AJ2686" s="21" t="str">
        <f t="shared" si="269"/>
        <v>-</v>
      </c>
      <c r="AK2686" s="144"/>
      <c r="AL2686" s="154"/>
      <c r="AM2686" s="154"/>
      <c r="AN2686" s="154"/>
      <c r="AO2686" s="154"/>
      <c r="AP2686" s="144"/>
    </row>
    <row r="2687" spans="9:42">
      <c r="I2687" s="144"/>
      <c r="J2687" s="154"/>
      <c r="K2687" s="154"/>
      <c r="L2687" s="144"/>
      <c r="M2687" s="144"/>
      <c r="N2687" s="144"/>
      <c r="O2687" s="144"/>
      <c r="P2687" s="144"/>
      <c r="Q2687" s="144"/>
      <c r="R2687" s="144"/>
      <c r="S2687" s="42" t="s">
        <v>9738</v>
      </c>
      <c r="T2687" s="26" t="s">
        <v>9739</v>
      </c>
      <c r="U2687" s="144"/>
      <c r="V2687" s="65"/>
      <c r="W2687" s="65"/>
      <c r="X2687" s="65"/>
      <c r="Y2687" s="65"/>
      <c r="Z2687" s="144"/>
      <c r="AA2687" s="49" t="s">
        <v>9740</v>
      </c>
      <c r="AB2687" s="144"/>
      <c r="AC2687" s="59" t="str">
        <f t="shared" si="264"/>
        <v>AVP-FACILITIES</v>
      </c>
      <c r="AD2687" s="79" t="str">
        <f t="shared" si="265"/>
        <v>AVP-FACILITIES-111</v>
      </c>
      <c r="AE2687" s="79" t="str">
        <f t="shared" si="266"/>
        <v>AVP-FACILITIES-111-4</v>
      </c>
      <c r="AF2687" s="27" t="s">
        <v>9740</v>
      </c>
      <c r="AG2687" s="21" t="str">
        <f t="shared" si="267"/>
        <v>111</v>
      </c>
      <c r="AH2687" s="144"/>
      <c r="AI2687" s="59" t="str">
        <f t="shared" si="268"/>
        <v>-</v>
      </c>
      <c r="AJ2687" s="21" t="str">
        <f t="shared" si="269"/>
        <v>-</v>
      </c>
      <c r="AK2687" s="144"/>
      <c r="AL2687" s="154"/>
      <c r="AM2687" s="154"/>
      <c r="AN2687" s="154"/>
      <c r="AO2687" s="154"/>
      <c r="AP2687" s="144"/>
    </row>
    <row r="2688" spans="9:42">
      <c r="I2688" s="144"/>
      <c r="J2688" s="154"/>
      <c r="K2688" s="154"/>
      <c r="L2688" s="144"/>
      <c r="M2688" s="144"/>
      <c r="N2688" s="144"/>
      <c r="O2688" s="144"/>
      <c r="P2688" s="144"/>
      <c r="Q2688" s="144"/>
      <c r="R2688" s="144"/>
      <c r="S2688" s="42" t="s">
        <v>9741</v>
      </c>
      <c r="T2688" s="26" t="s">
        <v>9742</v>
      </c>
      <c r="U2688" s="144"/>
      <c r="V2688" s="65"/>
      <c r="W2688" s="65"/>
      <c r="X2688" s="65"/>
      <c r="Y2688" s="65"/>
      <c r="Z2688" s="144"/>
      <c r="AA2688" s="49" t="s">
        <v>9743</v>
      </c>
      <c r="AB2688" s="144"/>
      <c r="AC2688" s="59" t="str">
        <f t="shared" si="264"/>
        <v>RISKMGMT</v>
      </c>
      <c r="AD2688" s="79" t="str">
        <f t="shared" si="265"/>
        <v>RISKMGMT-111</v>
      </c>
      <c r="AE2688" s="79" t="str">
        <f t="shared" si="266"/>
        <v>RISKMGMT-111-1</v>
      </c>
      <c r="AF2688" s="27" t="s">
        <v>9743</v>
      </c>
      <c r="AG2688" s="21" t="str">
        <f t="shared" si="267"/>
        <v>111</v>
      </c>
      <c r="AH2688" s="144"/>
      <c r="AI2688" s="59" t="str">
        <f t="shared" si="268"/>
        <v>-</v>
      </c>
      <c r="AJ2688" s="21" t="str">
        <f t="shared" si="269"/>
        <v>-</v>
      </c>
      <c r="AK2688" s="144"/>
      <c r="AL2688" s="154"/>
      <c r="AM2688" s="154"/>
      <c r="AN2688" s="154"/>
      <c r="AO2688" s="154"/>
      <c r="AP2688" s="144"/>
    </row>
    <row r="2689" spans="9:42">
      <c r="I2689" s="144"/>
      <c r="J2689" s="154"/>
      <c r="K2689" s="154"/>
      <c r="L2689" s="144"/>
      <c r="M2689" s="144"/>
      <c r="N2689" s="144"/>
      <c r="O2689" s="144"/>
      <c r="P2689" s="144"/>
      <c r="Q2689" s="144"/>
      <c r="R2689" s="144"/>
      <c r="S2689" s="42" t="s">
        <v>9744</v>
      </c>
      <c r="T2689" s="26" t="s">
        <v>9745</v>
      </c>
      <c r="U2689" s="144"/>
      <c r="V2689" s="65"/>
      <c r="W2689" s="65"/>
      <c r="X2689" s="65"/>
      <c r="Y2689" s="65"/>
      <c r="Z2689" s="144"/>
      <c r="AA2689" s="49" t="s">
        <v>9746</v>
      </c>
      <c r="AB2689" s="144"/>
      <c r="AC2689" s="59" t="str">
        <f t="shared" si="264"/>
        <v>PUBLICSAFETY</v>
      </c>
      <c r="AD2689" s="79" t="str">
        <f t="shared" si="265"/>
        <v>PUBLICSAFETY-111</v>
      </c>
      <c r="AE2689" s="79" t="str">
        <f t="shared" si="266"/>
        <v>PUBLICSAFETY-111-1</v>
      </c>
      <c r="AF2689" s="27" t="s">
        <v>9746</v>
      </c>
      <c r="AG2689" s="21" t="str">
        <f t="shared" si="267"/>
        <v>111</v>
      </c>
      <c r="AH2689" s="144"/>
      <c r="AI2689" s="59" t="str">
        <f t="shared" si="268"/>
        <v>-</v>
      </c>
      <c r="AJ2689" s="21" t="str">
        <f t="shared" si="269"/>
        <v>-</v>
      </c>
      <c r="AK2689" s="144"/>
      <c r="AL2689" s="154"/>
      <c r="AM2689" s="154"/>
      <c r="AN2689" s="154"/>
      <c r="AO2689" s="154"/>
      <c r="AP2689" s="144"/>
    </row>
    <row r="2690" spans="9:42">
      <c r="I2690" s="144"/>
      <c r="J2690" s="154"/>
      <c r="K2690" s="154"/>
      <c r="L2690" s="144"/>
      <c r="M2690" s="144"/>
      <c r="N2690" s="144"/>
      <c r="O2690" s="144"/>
      <c r="P2690" s="144"/>
      <c r="Q2690" s="144"/>
      <c r="R2690" s="144"/>
      <c r="S2690" s="42" t="s">
        <v>9747</v>
      </c>
      <c r="T2690" s="26" t="s">
        <v>9748</v>
      </c>
      <c r="U2690" s="144"/>
      <c r="V2690" s="65"/>
      <c r="W2690" s="65"/>
      <c r="X2690" s="65"/>
      <c r="Y2690" s="65"/>
      <c r="Z2690" s="144"/>
      <c r="AA2690" s="49" t="s">
        <v>9749</v>
      </c>
      <c r="AB2690" s="144"/>
      <c r="AC2690" s="59" t="str">
        <f t="shared" si="264"/>
        <v>PUBLICSAFETY</v>
      </c>
      <c r="AD2690" s="79" t="str">
        <f t="shared" si="265"/>
        <v>PUBLICSAFETY-111</v>
      </c>
      <c r="AE2690" s="79" t="str">
        <f t="shared" si="266"/>
        <v>PUBLICSAFETY-111-2</v>
      </c>
      <c r="AF2690" s="27" t="s">
        <v>9749</v>
      </c>
      <c r="AG2690" s="21" t="str">
        <f t="shared" si="267"/>
        <v>111</v>
      </c>
      <c r="AH2690" s="144"/>
      <c r="AI2690" s="59" t="str">
        <f t="shared" si="268"/>
        <v>-</v>
      </c>
      <c r="AJ2690" s="21" t="str">
        <f t="shared" si="269"/>
        <v>-</v>
      </c>
      <c r="AK2690" s="144"/>
      <c r="AL2690" s="154"/>
      <c r="AM2690" s="154"/>
      <c r="AN2690" s="154"/>
      <c r="AO2690" s="154"/>
      <c r="AP2690" s="144"/>
    </row>
    <row r="2691" spans="9:42">
      <c r="I2691" s="144"/>
      <c r="J2691" s="154"/>
      <c r="K2691" s="154"/>
      <c r="L2691" s="144"/>
      <c r="M2691" s="144"/>
      <c r="N2691" s="144"/>
      <c r="O2691" s="144"/>
      <c r="P2691" s="144"/>
      <c r="Q2691" s="144"/>
      <c r="R2691" s="144"/>
      <c r="S2691" s="42" t="s">
        <v>9750</v>
      </c>
      <c r="T2691" s="26" t="s">
        <v>9751</v>
      </c>
      <c r="U2691" s="144"/>
      <c r="V2691" s="65"/>
      <c r="W2691" s="65"/>
      <c r="X2691" s="65"/>
      <c r="Y2691" s="65"/>
      <c r="Z2691" s="144"/>
      <c r="AA2691" s="49" t="s">
        <v>9752</v>
      </c>
      <c r="AB2691" s="144"/>
      <c r="AC2691" s="59" t="str">
        <f t="shared" si="264"/>
        <v>PUBLICSAFETY</v>
      </c>
      <c r="AD2691" s="79" t="str">
        <f t="shared" si="265"/>
        <v>PUBLICSAFETY-111</v>
      </c>
      <c r="AE2691" s="79" t="str">
        <f t="shared" si="266"/>
        <v>PUBLICSAFETY-111-3</v>
      </c>
      <c r="AF2691" s="27" t="s">
        <v>9752</v>
      </c>
      <c r="AG2691" s="21" t="str">
        <f t="shared" si="267"/>
        <v>111</v>
      </c>
      <c r="AH2691" s="144"/>
      <c r="AI2691" s="59" t="str">
        <f t="shared" si="268"/>
        <v>-</v>
      </c>
      <c r="AJ2691" s="21" t="str">
        <f t="shared" si="269"/>
        <v>-</v>
      </c>
      <c r="AK2691" s="144"/>
      <c r="AL2691" s="154"/>
      <c r="AM2691" s="154"/>
      <c r="AN2691" s="154"/>
      <c r="AO2691" s="154"/>
      <c r="AP2691" s="144"/>
    </row>
    <row r="2692" spans="9:42">
      <c r="I2692" s="144"/>
      <c r="J2692" s="154"/>
      <c r="K2692" s="154"/>
      <c r="L2692" s="144"/>
      <c r="M2692" s="144"/>
      <c r="N2692" s="144"/>
      <c r="O2692" s="144"/>
      <c r="P2692" s="144"/>
      <c r="Q2692" s="144"/>
      <c r="R2692" s="144"/>
      <c r="S2692" s="42" t="s">
        <v>9753</v>
      </c>
      <c r="T2692" s="26" t="s">
        <v>9754</v>
      </c>
      <c r="U2692" s="144"/>
      <c r="V2692" s="65"/>
      <c r="W2692" s="65"/>
      <c r="X2692" s="65"/>
      <c r="Y2692" s="65"/>
      <c r="Z2692" s="144"/>
      <c r="AA2692" s="49" t="s">
        <v>9755</v>
      </c>
      <c r="AB2692" s="144"/>
      <c r="AC2692" s="59" t="str">
        <f t="shared" si="264"/>
        <v>Capital Prog Design &amp; Delivery</v>
      </c>
      <c r="AD2692" s="79" t="str">
        <f t="shared" si="265"/>
        <v>Capital Prog Design &amp; Delivery-111</v>
      </c>
      <c r="AE2692" s="79" t="str">
        <f t="shared" si="266"/>
        <v>Capital Prog Design &amp; Delivery-111-1</v>
      </c>
      <c r="AF2692" s="27" t="s">
        <v>9755</v>
      </c>
      <c r="AG2692" s="21" t="str">
        <f t="shared" si="267"/>
        <v>111</v>
      </c>
      <c r="AH2692" s="144"/>
      <c r="AI2692" s="59" t="str">
        <f t="shared" si="268"/>
        <v>-</v>
      </c>
      <c r="AJ2692" s="21" t="str">
        <f t="shared" si="269"/>
        <v>-</v>
      </c>
      <c r="AK2692" s="144"/>
      <c r="AL2692" s="154"/>
      <c r="AM2692" s="154"/>
      <c r="AN2692" s="154"/>
      <c r="AO2692" s="154"/>
      <c r="AP2692" s="144"/>
    </row>
    <row r="2693" spans="9:42">
      <c r="I2693" s="144"/>
      <c r="J2693" s="154"/>
      <c r="K2693" s="154"/>
      <c r="L2693" s="144"/>
      <c r="M2693" s="144"/>
      <c r="N2693" s="144"/>
      <c r="O2693" s="144"/>
      <c r="P2693" s="144"/>
      <c r="Q2693" s="144"/>
      <c r="R2693" s="144"/>
      <c r="S2693" s="42" t="s">
        <v>9756</v>
      </c>
      <c r="T2693" s="26" t="s">
        <v>9757</v>
      </c>
      <c r="U2693" s="144"/>
      <c r="V2693" s="65"/>
      <c r="W2693" s="65"/>
      <c r="X2693" s="65"/>
      <c r="Y2693" s="65"/>
      <c r="Z2693" s="144"/>
      <c r="AA2693" s="49" t="s">
        <v>9758</v>
      </c>
      <c r="AB2693" s="144"/>
      <c r="AC2693" s="59" t="str">
        <f t="shared" si="264"/>
        <v>Capital Prog Design &amp; Delivery</v>
      </c>
      <c r="AD2693" s="79" t="str">
        <f t="shared" si="265"/>
        <v>Capital Prog Design &amp; Delivery-111</v>
      </c>
      <c r="AE2693" s="79" t="str">
        <f t="shared" si="266"/>
        <v>Capital Prog Design &amp; Delivery-111-2</v>
      </c>
      <c r="AF2693" s="27" t="s">
        <v>9758</v>
      </c>
      <c r="AG2693" s="21" t="str">
        <f t="shared" si="267"/>
        <v>111</v>
      </c>
      <c r="AH2693" s="144"/>
      <c r="AI2693" s="59" t="str">
        <f t="shared" si="268"/>
        <v>-</v>
      </c>
      <c r="AJ2693" s="21" t="str">
        <f t="shared" si="269"/>
        <v>-</v>
      </c>
      <c r="AK2693" s="144"/>
      <c r="AL2693" s="154"/>
      <c r="AM2693" s="154"/>
      <c r="AN2693" s="154"/>
      <c r="AO2693" s="154"/>
      <c r="AP2693" s="144"/>
    </row>
    <row r="2694" spans="9:42">
      <c r="I2694" s="144"/>
      <c r="J2694" s="154"/>
      <c r="K2694" s="154"/>
      <c r="L2694" s="144"/>
      <c r="M2694" s="144"/>
      <c r="N2694" s="144"/>
      <c r="O2694" s="144"/>
      <c r="P2694" s="144"/>
      <c r="Q2694" s="144"/>
      <c r="R2694" s="144"/>
      <c r="S2694" s="42" t="s">
        <v>9759</v>
      </c>
      <c r="T2694" s="26" t="s">
        <v>9760</v>
      </c>
      <c r="U2694" s="144"/>
      <c r="V2694" s="65"/>
      <c r="W2694" s="65"/>
      <c r="X2694" s="65"/>
      <c r="Y2694" s="65"/>
      <c r="Z2694" s="144"/>
      <c r="AA2694" s="49" t="s">
        <v>9761</v>
      </c>
      <c r="AB2694" s="144"/>
      <c r="AC2694" s="59" t="str">
        <f t="shared" si="264"/>
        <v>Capital Prog Design &amp; Delivery</v>
      </c>
      <c r="AD2694" s="79" t="str">
        <f t="shared" si="265"/>
        <v>Capital Prog Design &amp; Delivery-111</v>
      </c>
      <c r="AE2694" s="79" t="str">
        <f t="shared" si="266"/>
        <v>Capital Prog Design &amp; Delivery-111-3</v>
      </c>
      <c r="AF2694" s="27" t="s">
        <v>9761</v>
      </c>
      <c r="AG2694" s="21" t="str">
        <f t="shared" si="267"/>
        <v>111</v>
      </c>
      <c r="AH2694" s="144"/>
      <c r="AI2694" s="59" t="str">
        <f t="shared" si="268"/>
        <v>-</v>
      </c>
      <c r="AJ2694" s="21" t="str">
        <f t="shared" si="269"/>
        <v>-</v>
      </c>
      <c r="AK2694" s="144"/>
      <c r="AL2694" s="154"/>
      <c r="AM2694" s="154"/>
      <c r="AN2694" s="154"/>
      <c r="AO2694" s="154"/>
      <c r="AP2694" s="144"/>
    </row>
    <row r="2695" spans="9:42">
      <c r="I2695" s="144"/>
      <c r="J2695" s="154"/>
      <c r="K2695" s="154"/>
      <c r="L2695" s="144"/>
      <c r="M2695" s="144"/>
      <c r="N2695" s="144"/>
      <c r="O2695" s="144"/>
      <c r="P2695" s="144"/>
      <c r="Q2695" s="144"/>
      <c r="R2695" s="144"/>
      <c r="S2695" s="42" t="s">
        <v>9762</v>
      </c>
      <c r="T2695" s="26" t="s">
        <v>9763</v>
      </c>
      <c r="U2695" s="144"/>
      <c r="V2695" s="65"/>
      <c r="W2695" s="65"/>
      <c r="X2695" s="65"/>
      <c r="Y2695" s="65"/>
      <c r="Z2695" s="144"/>
      <c r="AA2695" s="49" t="s">
        <v>9764</v>
      </c>
      <c r="AB2695" s="144"/>
      <c r="AC2695" s="59" t="str">
        <f t="shared" ref="AC2695:AC2758" si="270">CodesFormula_1</f>
        <v>FACILITIESOPER</v>
      </c>
      <c r="AD2695" s="79" t="str">
        <f t="shared" ref="AD2695:AD2758" si="271">CodesFormula_2</f>
        <v>FACILITIESOPER-111</v>
      </c>
      <c r="AE2695" s="79" t="str">
        <f t="shared" ref="AE2695:AE2758" si="272">CodesFormula_3</f>
        <v>FACILITIESOPER-111-1</v>
      </c>
      <c r="AF2695" s="27" t="s">
        <v>9764</v>
      </c>
      <c r="AG2695" s="21" t="str">
        <f t="shared" ref="AG2695:AG2758" si="273">CodesFormula_4</f>
        <v>111</v>
      </c>
      <c r="AH2695" s="144"/>
      <c r="AI2695" s="59" t="str">
        <f t="shared" ref="AI2695:AI2758" si="274">CodesFormula_5</f>
        <v>-</v>
      </c>
      <c r="AJ2695" s="21" t="str">
        <f t="shared" ref="AJ2695:AJ2758" si="275">CodesFormula_6</f>
        <v>-</v>
      </c>
      <c r="AK2695" s="144"/>
      <c r="AL2695" s="154"/>
      <c r="AM2695" s="154"/>
      <c r="AN2695" s="154"/>
      <c r="AO2695" s="154"/>
      <c r="AP2695" s="144"/>
    </row>
    <row r="2696" spans="9:42">
      <c r="I2696" s="144"/>
      <c r="J2696" s="154"/>
      <c r="K2696" s="154"/>
      <c r="L2696" s="144"/>
      <c r="M2696" s="144"/>
      <c r="N2696" s="144"/>
      <c r="O2696" s="144"/>
      <c r="P2696" s="144"/>
      <c r="Q2696" s="144"/>
      <c r="R2696" s="144"/>
      <c r="S2696" s="42" t="s">
        <v>9765</v>
      </c>
      <c r="T2696" s="26" t="s">
        <v>9766</v>
      </c>
      <c r="U2696" s="144"/>
      <c r="V2696" s="65"/>
      <c r="W2696" s="65"/>
      <c r="X2696" s="65"/>
      <c r="Y2696" s="65"/>
      <c r="Z2696" s="144"/>
      <c r="AA2696" s="49" t="s">
        <v>9767</v>
      </c>
      <c r="AB2696" s="144"/>
      <c r="AC2696" s="59" t="str">
        <f t="shared" si="270"/>
        <v>FACILITIESOPER</v>
      </c>
      <c r="AD2696" s="79" t="str">
        <f t="shared" si="271"/>
        <v>FACILITIESOPER-111</v>
      </c>
      <c r="AE2696" s="79" t="str">
        <f t="shared" si="272"/>
        <v>FACILITIESOPER-111-2</v>
      </c>
      <c r="AF2696" s="27" t="s">
        <v>9767</v>
      </c>
      <c r="AG2696" s="21" t="str">
        <f t="shared" si="273"/>
        <v>111</v>
      </c>
      <c r="AH2696" s="144"/>
      <c r="AI2696" s="59" t="str">
        <f t="shared" si="274"/>
        <v>-</v>
      </c>
      <c r="AJ2696" s="21" t="str">
        <f t="shared" si="275"/>
        <v>-</v>
      </c>
      <c r="AK2696" s="144"/>
      <c r="AL2696" s="154"/>
      <c r="AM2696" s="154"/>
      <c r="AN2696" s="154"/>
      <c r="AO2696" s="154"/>
      <c r="AP2696" s="144"/>
    </row>
    <row r="2697" spans="9:42">
      <c r="I2697" s="144"/>
      <c r="J2697" s="154"/>
      <c r="K2697" s="154"/>
      <c r="L2697" s="144"/>
      <c r="M2697" s="144"/>
      <c r="N2697" s="144"/>
      <c r="O2697" s="144"/>
      <c r="P2697" s="144"/>
      <c r="Q2697" s="144"/>
      <c r="R2697" s="144"/>
      <c r="S2697" s="42" t="s">
        <v>9768</v>
      </c>
      <c r="T2697" s="26" t="s">
        <v>9769</v>
      </c>
      <c r="U2697" s="144"/>
      <c r="V2697" s="65"/>
      <c r="W2697" s="65"/>
      <c r="X2697" s="65"/>
      <c r="Y2697" s="65"/>
      <c r="Z2697" s="144"/>
      <c r="AA2697" s="49" t="s">
        <v>9770</v>
      </c>
      <c r="AB2697" s="144"/>
      <c r="AC2697" s="59" t="str">
        <f t="shared" si="270"/>
        <v>FACILITIESOPER</v>
      </c>
      <c r="AD2697" s="79" t="str">
        <f t="shared" si="271"/>
        <v>FACILITIESOPER-111</v>
      </c>
      <c r="AE2697" s="79" t="str">
        <f t="shared" si="272"/>
        <v>FACILITIESOPER-111-3</v>
      </c>
      <c r="AF2697" s="27" t="s">
        <v>9770</v>
      </c>
      <c r="AG2697" s="21" t="str">
        <f t="shared" si="273"/>
        <v>111</v>
      </c>
      <c r="AH2697" s="144"/>
      <c r="AI2697" s="59" t="str">
        <f t="shared" si="274"/>
        <v>-</v>
      </c>
      <c r="AJ2697" s="21" t="str">
        <f t="shared" si="275"/>
        <v>-</v>
      </c>
      <c r="AK2697" s="144"/>
      <c r="AL2697" s="154"/>
      <c r="AM2697" s="154"/>
      <c r="AN2697" s="154"/>
      <c r="AO2697" s="154"/>
      <c r="AP2697" s="144"/>
    </row>
    <row r="2698" spans="9:42">
      <c r="I2698" s="144"/>
      <c r="J2698" s="154"/>
      <c r="K2698" s="154"/>
      <c r="L2698" s="144"/>
      <c r="M2698" s="144"/>
      <c r="N2698" s="144"/>
      <c r="O2698" s="144"/>
      <c r="P2698" s="144"/>
      <c r="Q2698" s="144"/>
      <c r="R2698" s="144"/>
      <c r="S2698" s="42" t="s">
        <v>9771</v>
      </c>
      <c r="T2698" s="26" t="s">
        <v>9772</v>
      </c>
      <c r="U2698" s="144"/>
      <c r="V2698" s="65"/>
      <c r="W2698" s="65"/>
      <c r="X2698" s="65"/>
      <c r="Y2698" s="65"/>
      <c r="Z2698" s="144"/>
      <c r="AA2698" s="49" t="s">
        <v>9773</v>
      </c>
      <c r="AB2698" s="144"/>
      <c r="AC2698" s="59" t="str">
        <f t="shared" si="270"/>
        <v>STRATEGIC_PROCUREMENT</v>
      </c>
      <c r="AD2698" s="79" t="str">
        <f t="shared" si="271"/>
        <v>STRATEGIC_PROCUREMENT-111</v>
      </c>
      <c r="AE2698" s="79" t="str">
        <f t="shared" si="272"/>
        <v>STRATEGIC_PROCUREMENT-111-1</v>
      </c>
      <c r="AF2698" s="27" t="s">
        <v>9773</v>
      </c>
      <c r="AG2698" s="21" t="str">
        <f t="shared" si="273"/>
        <v>111</v>
      </c>
      <c r="AH2698" s="144"/>
      <c r="AI2698" s="59" t="str">
        <f t="shared" si="274"/>
        <v>-</v>
      </c>
      <c r="AJ2698" s="21" t="str">
        <f t="shared" si="275"/>
        <v>-</v>
      </c>
      <c r="AK2698" s="144"/>
      <c r="AL2698" s="154"/>
      <c r="AM2698" s="154"/>
      <c r="AN2698" s="154"/>
      <c r="AO2698" s="154"/>
      <c r="AP2698" s="144"/>
    </row>
    <row r="2699" spans="9:42">
      <c r="I2699" s="144"/>
      <c r="J2699" s="154"/>
      <c r="K2699" s="154"/>
      <c r="L2699" s="144"/>
      <c r="M2699" s="144"/>
      <c r="N2699" s="144"/>
      <c r="O2699" s="144"/>
      <c r="P2699" s="144"/>
      <c r="Q2699" s="144"/>
      <c r="R2699" s="144"/>
      <c r="S2699" s="42" t="s">
        <v>9774</v>
      </c>
      <c r="T2699" s="26" t="s">
        <v>9775</v>
      </c>
      <c r="U2699" s="144"/>
      <c r="V2699" s="65"/>
      <c r="W2699" s="65"/>
      <c r="X2699" s="65"/>
      <c r="Y2699" s="65"/>
      <c r="Z2699" s="144"/>
      <c r="AA2699" s="49" t="s">
        <v>9776</v>
      </c>
      <c r="AB2699" s="144"/>
      <c r="AC2699" s="59" t="str">
        <f t="shared" si="270"/>
        <v>PROPSUPP</v>
      </c>
      <c r="AD2699" s="79" t="str">
        <f t="shared" si="271"/>
        <v>PROPSUPP-111</v>
      </c>
      <c r="AE2699" s="79" t="str">
        <f t="shared" si="272"/>
        <v>PROPSUPP-111-1</v>
      </c>
      <c r="AF2699" s="27" t="s">
        <v>9776</v>
      </c>
      <c r="AG2699" s="21" t="str">
        <f t="shared" si="273"/>
        <v>111</v>
      </c>
      <c r="AH2699" s="144"/>
      <c r="AI2699" s="59" t="str">
        <f t="shared" si="274"/>
        <v>-</v>
      </c>
      <c r="AJ2699" s="21" t="str">
        <f t="shared" si="275"/>
        <v>-</v>
      </c>
      <c r="AK2699" s="144"/>
      <c r="AL2699" s="154"/>
      <c r="AM2699" s="154"/>
      <c r="AN2699" s="154"/>
      <c r="AO2699" s="154"/>
      <c r="AP2699" s="144"/>
    </row>
    <row r="2700" spans="9:42">
      <c r="I2700" s="144"/>
      <c r="J2700" s="154"/>
      <c r="K2700" s="154"/>
      <c r="L2700" s="144"/>
      <c r="M2700" s="144"/>
      <c r="N2700" s="144"/>
      <c r="O2700" s="144"/>
      <c r="P2700" s="144"/>
      <c r="Q2700" s="144"/>
      <c r="R2700" s="144"/>
      <c r="S2700" s="42" t="s">
        <v>9777</v>
      </c>
      <c r="T2700" s="26" t="s">
        <v>9778</v>
      </c>
      <c r="U2700" s="144"/>
      <c r="V2700" s="65"/>
      <c r="W2700" s="65"/>
      <c r="X2700" s="65"/>
      <c r="Y2700" s="65"/>
      <c r="Z2700" s="144"/>
      <c r="AA2700" s="49" t="s">
        <v>9779</v>
      </c>
      <c r="AB2700" s="144"/>
      <c r="AC2700" s="59" t="str">
        <f t="shared" si="270"/>
        <v>PUBLICSAFETY</v>
      </c>
      <c r="AD2700" s="79" t="str">
        <f t="shared" si="271"/>
        <v>PUBLICSAFETY-111</v>
      </c>
      <c r="AE2700" s="79" t="str">
        <f t="shared" si="272"/>
        <v>PUBLICSAFETY-111-4</v>
      </c>
      <c r="AF2700" s="27" t="s">
        <v>9779</v>
      </c>
      <c r="AG2700" s="21" t="str">
        <f t="shared" si="273"/>
        <v>111</v>
      </c>
      <c r="AH2700" s="144"/>
      <c r="AI2700" s="59" t="str">
        <f t="shared" si="274"/>
        <v>-</v>
      </c>
      <c r="AJ2700" s="21" t="str">
        <f t="shared" si="275"/>
        <v>-</v>
      </c>
      <c r="AK2700" s="144"/>
      <c r="AL2700" s="154"/>
      <c r="AM2700" s="154"/>
      <c r="AN2700" s="154"/>
      <c r="AO2700" s="154"/>
      <c r="AP2700" s="144"/>
    </row>
    <row r="2701" spans="9:42">
      <c r="I2701" s="144"/>
      <c r="J2701" s="154"/>
      <c r="K2701" s="154"/>
      <c r="L2701" s="144"/>
      <c r="M2701" s="144"/>
      <c r="N2701" s="144"/>
      <c r="O2701" s="144"/>
      <c r="P2701" s="144"/>
      <c r="Q2701" s="144"/>
      <c r="R2701" s="144"/>
      <c r="S2701" s="42" t="s">
        <v>9780</v>
      </c>
      <c r="T2701" s="26" t="s">
        <v>9781</v>
      </c>
      <c r="U2701" s="144"/>
      <c r="V2701" s="65"/>
      <c r="W2701" s="65"/>
      <c r="X2701" s="65"/>
      <c r="Y2701" s="65"/>
      <c r="Z2701" s="144"/>
      <c r="AA2701" s="49" t="s">
        <v>9782</v>
      </c>
      <c r="AB2701" s="144"/>
      <c r="AC2701" s="59" t="str">
        <f t="shared" si="270"/>
        <v>PUBLICSAFETY</v>
      </c>
      <c r="AD2701" s="79" t="str">
        <f t="shared" si="271"/>
        <v>PUBLICSAFETY-111</v>
      </c>
      <c r="AE2701" s="79" t="str">
        <f t="shared" si="272"/>
        <v>PUBLICSAFETY-111-5</v>
      </c>
      <c r="AF2701" s="27" t="s">
        <v>9782</v>
      </c>
      <c r="AG2701" s="21" t="str">
        <f t="shared" si="273"/>
        <v>111</v>
      </c>
      <c r="AH2701" s="144"/>
      <c r="AI2701" s="59" t="str">
        <f t="shared" si="274"/>
        <v>-</v>
      </c>
      <c r="AJ2701" s="21" t="str">
        <f t="shared" si="275"/>
        <v>-</v>
      </c>
      <c r="AK2701" s="144"/>
      <c r="AL2701" s="154"/>
      <c r="AM2701" s="154"/>
      <c r="AN2701" s="154"/>
      <c r="AO2701" s="154"/>
      <c r="AP2701" s="144"/>
    </row>
    <row r="2702" spans="9:42">
      <c r="I2702" s="144"/>
      <c r="J2702" s="154"/>
      <c r="K2702" s="154"/>
      <c r="L2702" s="144"/>
      <c r="M2702" s="144"/>
      <c r="N2702" s="144"/>
      <c r="O2702" s="144"/>
      <c r="P2702" s="144"/>
      <c r="Q2702" s="144"/>
      <c r="R2702" s="144"/>
      <c r="S2702" s="42" t="s">
        <v>9783</v>
      </c>
      <c r="T2702" s="26" t="s">
        <v>9784</v>
      </c>
      <c r="U2702" s="144"/>
      <c r="V2702" s="65"/>
      <c r="W2702" s="65"/>
      <c r="X2702" s="65"/>
      <c r="Y2702" s="65"/>
      <c r="Z2702" s="144"/>
      <c r="AA2702" s="49" t="s">
        <v>9785</v>
      </c>
      <c r="AB2702" s="144"/>
      <c r="AC2702" s="59" t="str">
        <f t="shared" si="270"/>
        <v>PUBLICSAFETY</v>
      </c>
      <c r="AD2702" s="79" t="str">
        <f t="shared" si="271"/>
        <v>PUBLICSAFETY-111</v>
      </c>
      <c r="AE2702" s="79" t="str">
        <f t="shared" si="272"/>
        <v>PUBLICSAFETY-111-6</v>
      </c>
      <c r="AF2702" s="27" t="s">
        <v>9785</v>
      </c>
      <c r="AG2702" s="21" t="str">
        <f t="shared" si="273"/>
        <v>111</v>
      </c>
      <c r="AH2702" s="144"/>
      <c r="AI2702" s="59" t="str">
        <f t="shared" si="274"/>
        <v>-</v>
      </c>
      <c r="AJ2702" s="21" t="str">
        <f t="shared" si="275"/>
        <v>-</v>
      </c>
      <c r="AK2702" s="144"/>
      <c r="AL2702" s="154"/>
      <c r="AM2702" s="154"/>
      <c r="AN2702" s="154"/>
      <c r="AO2702" s="154"/>
      <c r="AP2702" s="144"/>
    </row>
    <row r="2703" spans="9:42">
      <c r="I2703" s="144"/>
      <c r="J2703" s="154"/>
      <c r="K2703" s="154"/>
      <c r="L2703" s="144"/>
      <c r="M2703" s="144"/>
      <c r="N2703" s="144"/>
      <c r="O2703" s="144"/>
      <c r="P2703" s="144"/>
      <c r="Q2703" s="144"/>
      <c r="R2703" s="144"/>
      <c r="S2703" s="42" t="s">
        <v>9786</v>
      </c>
      <c r="T2703" s="26" t="s">
        <v>9787</v>
      </c>
      <c r="U2703" s="144"/>
      <c r="V2703" s="65"/>
      <c r="W2703" s="65"/>
      <c r="X2703" s="65"/>
      <c r="Y2703" s="65"/>
      <c r="Z2703" s="144"/>
      <c r="AA2703" s="49" t="s">
        <v>9788</v>
      </c>
      <c r="AB2703" s="144"/>
      <c r="AC2703" s="59" t="str">
        <f t="shared" si="270"/>
        <v>EHS</v>
      </c>
      <c r="AD2703" s="79" t="str">
        <f t="shared" si="271"/>
        <v>EHS-111</v>
      </c>
      <c r="AE2703" s="79" t="str">
        <f t="shared" si="272"/>
        <v>EHS-111-1</v>
      </c>
      <c r="AF2703" s="27" t="s">
        <v>9788</v>
      </c>
      <c r="AG2703" s="21" t="str">
        <f t="shared" si="273"/>
        <v>111</v>
      </c>
      <c r="AH2703" s="144"/>
      <c r="AI2703" s="59" t="str">
        <f t="shared" si="274"/>
        <v>-</v>
      </c>
      <c r="AJ2703" s="21" t="str">
        <f t="shared" si="275"/>
        <v>-</v>
      </c>
      <c r="AK2703" s="144"/>
      <c r="AL2703" s="154"/>
      <c r="AM2703" s="154"/>
      <c r="AN2703" s="154"/>
      <c r="AO2703" s="154"/>
      <c r="AP2703" s="144"/>
    </row>
    <row r="2704" spans="9:42">
      <c r="I2704" s="144"/>
      <c r="J2704" s="154"/>
      <c r="K2704" s="154"/>
      <c r="L2704" s="144"/>
      <c r="M2704" s="144"/>
      <c r="N2704" s="144"/>
      <c r="O2704" s="144"/>
      <c r="P2704" s="144"/>
      <c r="Q2704" s="144"/>
      <c r="R2704" s="144"/>
      <c r="S2704" s="42" t="s">
        <v>9789</v>
      </c>
      <c r="T2704" s="26" t="s">
        <v>9790</v>
      </c>
      <c r="U2704" s="144"/>
      <c r="V2704" s="65"/>
      <c r="W2704" s="65"/>
      <c r="X2704" s="65"/>
      <c r="Y2704" s="65"/>
      <c r="Z2704" s="144"/>
      <c r="AA2704" s="49" t="s">
        <v>9791</v>
      </c>
      <c r="AB2704" s="144"/>
      <c r="AC2704" s="59" t="str">
        <f t="shared" si="270"/>
        <v>EHS</v>
      </c>
      <c r="AD2704" s="79" t="str">
        <f t="shared" si="271"/>
        <v>EHS-111</v>
      </c>
      <c r="AE2704" s="79" t="str">
        <f t="shared" si="272"/>
        <v>EHS-111-2</v>
      </c>
      <c r="AF2704" s="27" t="s">
        <v>9791</v>
      </c>
      <c r="AG2704" s="21" t="str">
        <f t="shared" si="273"/>
        <v>111</v>
      </c>
      <c r="AH2704" s="144"/>
      <c r="AI2704" s="59" t="str">
        <f t="shared" si="274"/>
        <v>-</v>
      </c>
      <c r="AJ2704" s="21" t="str">
        <f t="shared" si="275"/>
        <v>-</v>
      </c>
      <c r="AK2704" s="144"/>
      <c r="AL2704" s="154"/>
      <c r="AM2704" s="154"/>
      <c r="AN2704" s="154"/>
      <c r="AO2704" s="154"/>
      <c r="AP2704" s="144"/>
    </row>
    <row r="2705" spans="9:42">
      <c r="I2705" s="144"/>
      <c r="J2705" s="154"/>
      <c r="K2705" s="154"/>
      <c r="L2705" s="144"/>
      <c r="M2705" s="144"/>
      <c r="N2705" s="144"/>
      <c r="O2705" s="144"/>
      <c r="P2705" s="144"/>
      <c r="Q2705" s="144"/>
      <c r="R2705" s="144"/>
      <c r="S2705" s="42" t="s">
        <v>9792</v>
      </c>
      <c r="T2705" s="26" t="s">
        <v>9793</v>
      </c>
      <c r="U2705" s="144"/>
      <c r="V2705" s="65"/>
      <c r="W2705" s="65"/>
      <c r="X2705" s="65"/>
      <c r="Y2705" s="65"/>
      <c r="Z2705" s="144"/>
      <c r="AA2705" s="49" t="s">
        <v>9794</v>
      </c>
      <c r="AB2705" s="144"/>
      <c r="AC2705" s="59" t="str">
        <f t="shared" si="270"/>
        <v>Capital Prog Design &amp; Delivery</v>
      </c>
      <c r="AD2705" s="79" t="str">
        <f t="shared" si="271"/>
        <v>Capital Prog Design &amp; Delivery-111</v>
      </c>
      <c r="AE2705" s="79" t="str">
        <f t="shared" si="272"/>
        <v>Capital Prog Design &amp; Delivery-111-4</v>
      </c>
      <c r="AF2705" s="27" t="s">
        <v>9794</v>
      </c>
      <c r="AG2705" s="21" t="str">
        <f t="shared" si="273"/>
        <v>111</v>
      </c>
      <c r="AH2705" s="144"/>
      <c r="AI2705" s="59" t="str">
        <f t="shared" si="274"/>
        <v>-</v>
      </c>
      <c r="AJ2705" s="21" t="str">
        <f t="shared" si="275"/>
        <v>-</v>
      </c>
      <c r="AK2705" s="144"/>
      <c r="AL2705" s="154"/>
      <c r="AM2705" s="154"/>
      <c r="AN2705" s="154"/>
      <c r="AO2705" s="154"/>
      <c r="AP2705" s="144"/>
    </row>
    <row r="2706" spans="9:42">
      <c r="I2706" s="144"/>
      <c r="J2706" s="154"/>
      <c r="K2706" s="154"/>
      <c r="L2706" s="144"/>
      <c r="M2706" s="144"/>
      <c r="N2706" s="144"/>
      <c r="O2706" s="144"/>
      <c r="P2706" s="144"/>
      <c r="Q2706" s="144"/>
      <c r="R2706" s="144"/>
      <c r="S2706" s="42" t="s">
        <v>9795</v>
      </c>
      <c r="T2706" s="26" t="s">
        <v>9796</v>
      </c>
      <c r="U2706" s="144"/>
      <c r="V2706" s="65"/>
      <c r="W2706" s="65"/>
      <c r="X2706" s="65"/>
      <c r="Y2706" s="65"/>
      <c r="Z2706" s="144"/>
      <c r="AA2706" s="49" t="s">
        <v>9797</v>
      </c>
      <c r="AB2706" s="144"/>
      <c r="AC2706" s="59" t="str">
        <f t="shared" si="270"/>
        <v>Capital Prog Design &amp; Delivery</v>
      </c>
      <c r="AD2706" s="79" t="str">
        <f t="shared" si="271"/>
        <v>Capital Prog Design &amp; Delivery-111</v>
      </c>
      <c r="AE2706" s="79" t="str">
        <f t="shared" si="272"/>
        <v>Capital Prog Design &amp; Delivery-111-5</v>
      </c>
      <c r="AF2706" s="27" t="s">
        <v>9797</v>
      </c>
      <c r="AG2706" s="21" t="str">
        <f t="shared" si="273"/>
        <v>111</v>
      </c>
      <c r="AH2706" s="144"/>
      <c r="AI2706" s="59" t="str">
        <f t="shared" si="274"/>
        <v>-</v>
      </c>
      <c r="AJ2706" s="21" t="str">
        <f t="shared" si="275"/>
        <v>-</v>
      </c>
      <c r="AK2706" s="144"/>
      <c r="AL2706" s="154"/>
      <c r="AM2706" s="154"/>
      <c r="AN2706" s="154"/>
      <c r="AO2706" s="154"/>
      <c r="AP2706" s="144"/>
    </row>
    <row r="2707" spans="9:42">
      <c r="I2707" s="144"/>
      <c r="J2707" s="154"/>
      <c r="K2707" s="154"/>
      <c r="L2707" s="144"/>
      <c r="M2707" s="144"/>
      <c r="N2707" s="144"/>
      <c r="O2707" s="144"/>
      <c r="P2707" s="144"/>
      <c r="Q2707" s="144"/>
      <c r="R2707" s="144"/>
      <c r="S2707" s="42" t="s">
        <v>9798</v>
      </c>
      <c r="T2707" s="26" t="s">
        <v>3108</v>
      </c>
      <c r="U2707" s="144"/>
      <c r="V2707" s="65"/>
      <c r="W2707" s="65"/>
      <c r="X2707" s="65"/>
      <c r="Y2707" s="65"/>
      <c r="Z2707" s="144"/>
      <c r="AA2707" s="49" t="s">
        <v>9799</v>
      </c>
      <c r="AB2707" s="144"/>
      <c r="AC2707" s="59" t="str">
        <f t="shared" si="270"/>
        <v>Capital Prog Design &amp; Delivery</v>
      </c>
      <c r="AD2707" s="79" t="str">
        <f t="shared" si="271"/>
        <v>Capital Prog Design &amp; Delivery-111</v>
      </c>
      <c r="AE2707" s="79" t="str">
        <f t="shared" si="272"/>
        <v>Capital Prog Design &amp; Delivery-111-6</v>
      </c>
      <c r="AF2707" s="27" t="s">
        <v>9799</v>
      </c>
      <c r="AG2707" s="21" t="str">
        <f t="shared" si="273"/>
        <v>111</v>
      </c>
      <c r="AH2707" s="144"/>
      <c r="AI2707" s="59" t="str">
        <f t="shared" si="274"/>
        <v>-</v>
      </c>
      <c r="AJ2707" s="21" t="str">
        <f t="shared" si="275"/>
        <v>-</v>
      </c>
      <c r="AK2707" s="144"/>
      <c r="AL2707" s="154"/>
      <c r="AM2707" s="154"/>
      <c r="AN2707" s="154"/>
      <c r="AO2707" s="154"/>
      <c r="AP2707" s="144"/>
    </row>
    <row r="2708" spans="9:42">
      <c r="I2708" s="144"/>
      <c r="J2708" s="154"/>
      <c r="K2708" s="154"/>
      <c r="L2708" s="144"/>
      <c r="M2708" s="144"/>
      <c r="N2708" s="144"/>
      <c r="O2708" s="144"/>
      <c r="P2708" s="144"/>
      <c r="Q2708" s="144"/>
      <c r="R2708" s="144"/>
      <c r="S2708" s="42" t="s">
        <v>9800</v>
      </c>
      <c r="T2708" s="26" t="s">
        <v>9801</v>
      </c>
      <c r="U2708" s="144"/>
      <c r="V2708" s="65"/>
      <c r="W2708" s="65"/>
      <c r="X2708" s="65"/>
      <c r="Y2708" s="65"/>
      <c r="Z2708" s="144"/>
      <c r="AA2708" s="49" t="s">
        <v>9802</v>
      </c>
      <c r="AB2708" s="144"/>
      <c r="AC2708" s="59" t="str">
        <f t="shared" si="270"/>
        <v>SPECIALPROJECTS</v>
      </c>
      <c r="AD2708" s="79" t="str">
        <f t="shared" si="271"/>
        <v>SPECIALPROJECTS-111</v>
      </c>
      <c r="AE2708" s="79" t="str">
        <f t="shared" si="272"/>
        <v>SPECIALPROJECTS-111-1</v>
      </c>
      <c r="AF2708" s="27" t="s">
        <v>9802</v>
      </c>
      <c r="AG2708" s="21" t="str">
        <f t="shared" si="273"/>
        <v>111</v>
      </c>
      <c r="AH2708" s="144"/>
      <c r="AI2708" s="59" t="str">
        <f t="shared" si="274"/>
        <v>-</v>
      </c>
      <c r="AJ2708" s="21" t="str">
        <f t="shared" si="275"/>
        <v>-</v>
      </c>
      <c r="AK2708" s="144"/>
      <c r="AL2708" s="154"/>
      <c r="AM2708" s="154"/>
      <c r="AN2708" s="154"/>
      <c r="AO2708" s="154"/>
      <c r="AP2708" s="144"/>
    </row>
    <row r="2709" spans="9:42">
      <c r="I2709" s="144"/>
      <c r="J2709" s="154"/>
      <c r="K2709" s="154"/>
      <c r="L2709" s="144"/>
      <c r="M2709" s="144"/>
      <c r="N2709" s="144"/>
      <c r="O2709" s="144"/>
      <c r="P2709" s="144"/>
      <c r="Q2709" s="144"/>
      <c r="R2709" s="144"/>
      <c r="S2709" s="42" t="s">
        <v>9803</v>
      </c>
      <c r="T2709" s="26" t="s">
        <v>9804</v>
      </c>
      <c r="U2709" s="144"/>
      <c r="V2709" s="65"/>
      <c r="W2709" s="65"/>
      <c r="X2709" s="65"/>
      <c r="Y2709" s="65"/>
      <c r="Z2709" s="144"/>
      <c r="AA2709" s="49" t="s">
        <v>9805</v>
      </c>
      <c r="AB2709" s="144"/>
      <c r="AC2709" s="59" t="str">
        <f t="shared" si="270"/>
        <v>SPECIALPROJECTS</v>
      </c>
      <c r="AD2709" s="79" t="str">
        <f t="shared" si="271"/>
        <v>SPECIALPROJECTS-111</v>
      </c>
      <c r="AE2709" s="79" t="str">
        <f t="shared" si="272"/>
        <v>SPECIALPROJECTS-111-2</v>
      </c>
      <c r="AF2709" s="27" t="s">
        <v>9805</v>
      </c>
      <c r="AG2709" s="21" t="str">
        <f t="shared" si="273"/>
        <v>111</v>
      </c>
      <c r="AH2709" s="144"/>
      <c r="AI2709" s="59" t="str">
        <f t="shared" si="274"/>
        <v>-</v>
      </c>
      <c r="AJ2709" s="21" t="str">
        <f t="shared" si="275"/>
        <v>-</v>
      </c>
      <c r="AK2709" s="144"/>
      <c r="AL2709" s="154"/>
      <c r="AM2709" s="154"/>
      <c r="AN2709" s="154"/>
      <c r="AO2709" s="154"/>
      <c r="AP2709" s="144"/>
    </row>
    <row r="2710" spans="9:42">
      <c r="I2710" s="144"/>
      <c r="J2710" s="154"/>
      <c r="K2710" s="154"/>
      <c r="L2710" s="144"/>
      <c r="M2710" s="144"/>
      <c r="N2710" s="144"/>
      <c r="O2710" s="144"/>
      <c r="P2710" s="144"/>
      <c r="Q2710" s="144"/>
      <c r="R2710" s="144"/>
      <c r="S2710" s="42" t="s">
        <v>9806</v>
      </c>
      <c r="T2710" s="26" t="s">
        <v>9807</v>
      </c>
      <c r="U2710" s="144"/>
      <c r="V2710" s="65"/>
      <c r="W2710" s="65"/>
      <c r="X2710" s="65"/>
      <c r="Y2710" s="65"/>
      <c r="Z2710" s="144"/>
      <c r="AA2710" s="49" t="s">
        <v>9808</v>
      </c>
      <c r="AB2710" s="144"/>
      <c r="AC2710" s="59" t="str">
        <f t="shared" si="270"/>
        <v>SPECIALPROJECTS</v>
      </c>
      <c r="AD2710" s="79" t="str">
        <f t="shared" si="271"/>
        <v>SPECIALPROJECTS-111</v>
      </c>
      <c r="AE2710" s="79" t="str">
        <f t="shared" si="272"/>
        <v>SPECIALPROJECTS-111-3</v>
      </c>
      <c r="AF2710" s="27" t="s">
        <v>9808</v>
      </c>
      <c r="AG2710" s="21" t="str">
        <f t="shared" si="273"/>
        <v>111</v>
      </c>
      <c r="AH2710" s="144"/>
      <c r="AI2710" s="59" t="str">
        <f t="shared" si="274"/>
        <v>-</v>
      </c>
      <c r="AJ2710" s="21" t="str">
        <f t="shared" si="275"/>
        <v>-</v>
      </c>
      <c r="AK2710" s="144"/>
      <c r="AL2710" s="154"/>
      <c r="AM2710" s="154"/>
      <c r="AN2710" s="154"/>
      <c r="AO2710" s="154"/>
      <c r="AP2710" s="144"/>
    </row>
    <row r="2711" spans="9:42">
      <c r="I2711" s="144"/>
      <c r="J2711" s="154"/>
      <c r="K2711" s="154"/>
      <c r="L2711" s="144"/>
      <c r="M2711" s="144"/>
      <c r="N2711" s="144"/>
      <c r="O2711" s="144"/>
      <c r="P2711" s="144"/>
      <c r="Q2711" s="144"/>
      <c r="R2711" s="144"/>
      <c r="S2711" s="42" t="s">
        <v>9809</v>
      </c>
      <c r="T2711" s="26" t="s">
        <v>9810</v>
      </c>
      <c r="U2711" s="144"/>
      <c r="V2711" s="65"/>
      <c r="W2711" s="65"/>
      <c r="X2711" s="65"/>
      <c r="Y2711" s="65"/>
      <c r="Z2711" s="144"/>
      <c r="AA2711" s="49" t="s">
        <v>9811</v>
      </c>
      <c r="AB2711" s="144"/>
      <c r="AC2711" s="59" t="str">
        <f t="shared" si="270"/>
        <v>SPECIALPROJECTS</v>
      </c>
      <c r="AD2711" s="79" t="str">
        <f t="shared" si="271"/>
        <v>SPECIALPROJECTS-111</v>
      </c>
      <c r="AE2711" s="79" t="str">
        <f t="shared" si="272"/>
        <v>SPECIALPROJECTS-111-4</v>
      </c>
      <c r="AF2711" s="27" t="s">
        <v>9811</v>
      </c>
      <c r="AG2711" s="21" t="str">
        <f t="shared" si="273"/>
        <v>111</v>
      </c>
      <c r="AH2711" s="144"/>
      <c r="AI2711" s="59" t="str">
        <f t="shared" si="274"/>
        <v>-</v>
      </c>
      <c r="AJ2711" s="21" t="str">
        <f t="shared" si="275"/>
        <v>-</v>
      </c>
      <c r="AK2711" s="144"/>
      <c r="AL2711" s="154"/>
      <c r="AM2711" s="154"/>
      <c r="AN2711" s="154"/>
      <c r="AO2711" s="154"/>
      <c r="AP2711" s="144"/>
    </row>
    <row r="2712" spans="9:42">
      <c r="I2712" s="144"/>
      <c r="J2712" s="154"/>
      <c r="K2712" s="154"/>
      <c r="L2712" s="144"/>
      <c r="M2712" s="144"/>
      <c r="N2712" s="144"/>
      <c r="O2712" s="144"/>
      <c r="P2712" s="144"/>
      <c r="Q2712" s="144"/>
      <c r="R2712" s="144"/>
      <c r="S2712" s="42" t="s">
        <v>9812</v>
      </c>
      <c r="T2712" s="26" t="s">
        <v>9813</v>
      </c>
      <c r="U2712" s="144"/>
      <c r="V2712" s="65"/>
      <c r="W2712" s="65"/>
      <c r="X2712" s="65"/>
      <c r="Y2712" s="65"/>
      <c r="Z2712" s="144"/>
      <c r="AA2712" s="49" t="s">
        <v>9814</v>
      </c>
      <c r="AB2712" s="144"/>
      <c r="AC2712" s="59" t="str">
        <f t="shared" si="270"/>
        <v>SPECIALPROJECTS</v>
      </c>
      <c r="AD2712" s="79" t="str">
        <f t="shared" si="271"/>
        <v>SPECIALPROJECTS-111</v>
      </c>
      <c r="AE2712" s="79" t="str">
        <f t="shared" si="272"/>
        <v>SPECIALPROJECTS-111-5</v>
      </c>
      <c r="AF2712" s="27" t="s">
        <v>9814</v>
      </c>
      <c r="AG2712" s="21" t="str">
        <f t="shared" si="273"/>
        <v>111</v>
      </c>
      <c r="AH2712" s="144"/>
      <c r="AI2712" s="59" t="str">
        <f t="shared" si="274"/>
        <v>-</v>
      </c>
      <c r="AJ2712" s="21" t="str">
        <f t="shared" si="275"/>
        <v>-</v>
      </c>
      <c r="AK2712" s="144"/>
      <c r="AL2712" s="154"/>
      <c r="AM2712" s="154"/>
      <c r="AN2712" s="154"/>
      <c r="AO2712" s="154"/>
      <c r="AP2712" s="144"/>
    </row>
    <row r="2713" spans="9:42">
      <c r="I2713" s="144"/>
      <c r="J2713" s="154"/>
      <c r="K2713" s="154"/>
      <c r="L2713" s="144"/>
      <c r="M2713" s="144"/>
      <c r="N2713" s="144"/>
      <c r="O2713" s="144"/>
      <c r="P2713" s="144"/>
      <c r="Q2713" s="144"/>
      <c r="R2713" s="144"/>
      <c r="S2713" s="42" t="s">
        <v>9815</v>
      </c>
      <c r="T2713" s="26" t="s">
        <v>9816</v>
      </c>
      <c r="U2713" s="144"/>
      <c r="V2713" s="65"/>
      <c r="W2713" s="65"/>
      <c r="X2713" s="65"/>
      <c r="Y2713" s="65"/>
      <c r="Z2713" s="144"/>
      <c r="AA2713" s="49" t="s">
        <v>9817</v>
      </c>
      <c r="AB2713" s="144"/>
      <c r="AC2713" s="59" t="str">
        <f t="shared" si="270"/>
        <v>SPECIALPROJECTS</v>
      </c>
      <c r="AD2713" s="79" t="str">
        <f t="shared" si="271"/>
        <v>SPECIALPROJECTS-111</v>
      </c>
      <c r="AE2713" s="79" t="str">
        <f t="shared" si="272"/>
        <v>SPECIALPROJECTS-111-6</v>
      </c>
      <c r="AF2713" s="27" t="s">
        <v>9817</v>
      </c>
      <c r="AG2713" s="21" t="str">
        <f t="shared" si="273"/>
        <v>111</v>
      </c>
      <c r="AH2713" s="144"/>
      <c r="AI2713" s="59" t="str">
        <f t="shared" si="274"/>
        <v>-</v>
      </c>
      <c r="AJ2713" s="21" t="str">
        <f t="shared" si="275"/>
        <v>-</v>
      </c>
      <c r="AK2713" s="144"/>
      <c r="AL2713" s="154"/>
      <c r="AM2713" s="154"/>
      <c r="AN2713" s="154"/>
      <c r="AO2713" s="154"/>
      <c r="AP2713" s="144"/>
    </row>
    <row r="2714" spans="9:42">
      <c r="I2714" s="144"/>
      <c r="J2714" s="154"/>
      <c r="K2714" s="154"/>
      <c r="L2714" s="144"/>
      <c r="M2714" s="144"/>
      <c r="N2714" s="144"/>
      <c r="O2714" s="144"/>
      <c r="P2714" s="144"/>
      <c r="Q2714" s="144"/>
      <c r="R2714" s="144"/>
      <c r="S2714" s="42" t="s">
        <v>9818</v>
      </c>
      <c r="T2714" s="26" t="s">
        <v>9819</v>
      </c>
      <c r="U2714" s="144"/>
      <c r="V2714" s="65"/>
      <c r="W2714" s="65"/>
      <c r="X2714" s="65"/>
      <c r="Y2714" s="65"/>
      <c r="Z2714" s="144"/>
      <c r="AA2714" s="49" t="s">
        <v>9820</v>
      </c>
      <c r="AB2714" s="144"/>
      <c r="AC2714" s="59" t="str">
        <f t="shared" si="270"/>
        <v>SPECIALPROJECTS</v>
      </c>
      <c r="AD2714" s="79" t="str">
        <f t="shared" si="271"/>
        <v>SPECIALPROJECTS-111</v>
      </c>
      <c r="AE2714" s="79" t="str">
        <f t="shared" si="272"/>
        <v>SPECIALPROJECTS-111-7</v>
      </c>
      <c r="AF2714" s="27" t="s">
        <v>9820</v>
      </c>
      <c r="AG2714" s="21" t="str">
        <f t="shared" si="273"/>
        <v>111</v>
      </c>
      <c r="AH2714" s="144"/>
      <c r="AI2714" s="59" t="str">
        <f t="shared" si="274"/>
        <v>-</v>
      </c>
      <c r="AJ2714" s="21" t="str">
        <f t="shared" si="275"/>
        <v>-</v>
      </c>
      <c r="AK2714" s="144"/>
      <c r="AL2714" s="154"/>
      <c r="AM2714" s="154"/>
      <c r="AN2714" s="154"/>
      <c r="AO2714" s="154"/>
      <c r="AP2714" s="144"/>
    </row>
    <row r="2715" spans="9:42">
      <c r="I2715" s="144"/>
      <c r="J2715" s="154"/>
      <c r="K2715" s="154"/>
      <c r="L2715" s="144"/>
      <c r="M2715" s="144"/>
      <c r="N2715" s="144"/>
      <c r="O2715" s="144"/>
      <c r="P2715" s="144"/>
      <c r="Q2715" s="144"/>
      <c r="R2715" s="144"/>
      <c r="S2715" s="42" t="s">
        <v>9821</v>
      </c>
      <c r="T2715" s="26" t="s">
        <v>9822</v>
      </c>
      <c r="U2715" s="144"/>
      <c r="V2715" s="65"/>
      <c r="W2715" s="65"/>
      <c r="X2715" s="65"/>
      <c r="Y2715" s="65"/>
      <c r="Z2715" s="144"/>
      <c r="AA2715" s="49" t="s">
        <v>9823</v>
      </c>
      <c r="AB2715" s="144"/>
      <c r="AC2715" s="59" t="str">
        <f t="shared" si="270"/>
        <v>Planning &amp; Real Estate Dev</v>
      </c>
      <c r="AD2715" s="79" t="str">
        <f t="shared" si="271"/>
        <v>Planning &amp; Real Estate Dev-111</v>
      </c>
      <c r="AE2715" s="79" t="str">
        <f t="shared" si="272"/>
        <v>Planning &amp; Real Estate Dev-111-1</v>
      </c>
      <c r="AF2715" s="27" t="s">
        <v>9823</v>
      </c>
      <c r="AG2715" s="21" t="str">
        <f t="shared" si="273"/>
        <v>111</v>
      </c>
      <c r="AH2715" s="144"/>
      <c r="AI2715" s="59" t="str">
        <f t="shared" si="274"/>
        <v>-</v>
      </c>
      <c r="AJ2715" s="21" t="str">
        <f t="shared" si="275"/>
        <v>-</v>
      </c>
      <c r="AK2715" s="144"/>
      <c r="AL2715" s="154"/>
      <c r="AM2715" s="154"/>
      <c r="AN2715" s="154"/>
      <c r="AO2715" s="154"/>
      <c r="AP2715" s="144"/>
    </row>
    <row r="2716" spans="9:42">
      <c r="I2716" s="144"/>
      <c r="J2716" s="154"/>
      <c r="K2716" s="154"/>
      <c r="L2716" s="144"/>
      <c r="M2716" s="144"/>
      <c r="N2716" s="144"/>
      <c r="O2716" s="144"/>
      <c r="P2716" s="144"/>
      <c r="Q2716" s="144"/>
      <c r="R2716" s="144"/>
      <c r="S2716" s="42" t="s">
        <v>9824</v>
      </c>
      <c r="T2716" s="26" t="s">
        <v>9825</v>
      </c>
      <c r="U2716" s="144"/>
      <c r="V2716" s="65"/>
      <c r="W2716" s="65"/>
      <c r="X2716" s="65"/>
      <c r="Y2716" s="65"/>
      <c r="Z2716" s="144"/>
      <c r="AA2716" s="49" t="s">
        <v>9826</v>
      </c>
      <c r="AB2716" s="144"/>
      <c r="AC2716" s="59" t="str">
        <f t="shared" si="270"/>
        <v>STAFFF-Dean_of_Students</v>
      </c>
      <c r="AD2716" s="79" t="str">
        <f t="shared" si="271"/>
        <v>STAFFF-Dean_of_Students-111</v>
      </c>
      <c r="AE2716" s="79" t="str">
        <f t="shared" si="272"/>
        <v>STAFFF-Dean_of_Students-111-1</v>
      </c>
      <c r="AF2716" s="27" t="s">
        <v>9826</v>
      </c>
      <c r="AG2716" s="21" t="str">
        <f t="shared" si="273"/>
        <v>111</v>
      </c>
      <c r="AH2716" s="144"/>
      <c r="AI2716" s="59" t="str">
        <f t="shared" si="274"/>
        <v>-</v>
      </c>
      <c r="AJ2716" s="21" t="str">
        <f t="shared" si="275"/>
        <v>-</v>
      </c>
      <c r="AK2716" s="144"/>
      <c r="AL2716" s="154"/>
      <c r="AM2716" s="154"/>
      <c r="AN2716" s="154"/>
      <c r="AO2716" s="154"/>
      <c r="AP2716" s="144"/>
    </row>
    <row r="2717" spans="9:42">
      <c r="I2717" s="144"/>
      <c r="J2717" s="154"/>
      <c r="K2717" s="154"/>
      <c r="L2717" s="144"/>
      <c r="M2717" s="144"/>
      <c r="N2717" s="144"/>
      <c r="O2717" s="144"/>
      <c r="P2717" s="144"/>
      <c r="Q2717" s="144"/>
      <c r="R2717" s="144"/>
      <c r="S2717" s="42" t="s">
        <v>9827</v>
      </c>
      <c r="T2717" s="26" t="s">
        <v>9828</v>
      </c>
      <c r="U2717" s="144"/>
      <c r="V2717" s="65"/>
      <c r="W2717" s="65"/>
      <c r="X2717" s="65"/>
      <c r="Y2717" s="65"/>
      <c r="Z2717" s="144"/>
      <c r="AA2717" s="49" t="s">
        <v>9829</v>
      </c>
      <c r="AB2717" s="144"/>
      <c r="AC2717" s="59" t="str">
        <f t="shared" si="270"/>
        <v>STAFFF-Counseling_Ctr</v>
      </c>
      <c r="AD2717" s="79" t="str">
        <f t="shared" si="271"/>
        <v>STAFFF-Counseling_Ctr-111</v>
      </c>
      <c r="AE2717" s="79" t="str">
        <f t="shared" si="272"/>
        <v>STAFFF-Counseling_Ctr-111-1</v>
      </c>
      <c r="AF2717" s="27" t="s">
        <v>9829</v>
      </c>
      <c r="AG2717" s="21" t="str">
        <f t="shared" si="273"/>
        <v>111</v>
      </c>
      <c r="AH2717" s="144"/>
      <c r="AI2717" s="59" t="str">
        <f t="shared" si="274"/>
        <v>-</v>
      </c>
      <c r="AJ2717" s="21" t="str">
        <f t="shared" si="275"/>
        <v>-</v>
      </c>
      <c r="AK2717" s="144"/>
      <c r="AL2717" s="154"/>
      <c r="AM2717" s="154"/>
      <c r="AN2717" s="154"/>
      <c r="AO2717" s="154"/>
      <c r="AP2717" s="144"/>
    </row>
    <row r="2718" spans="9:42">
      <c r="I2718" s="144"/>
      <c r="J2718" s="154"/>
      <c r="K2718" s="154"/>
      <c r="L2718" s="144"/>
      <c r="M2718" s="144"/>
      <c r="N2718" s="144"/>
      <c r="O2718" s="144"/>
      <c r="P2718" s="144"/>
      <c r="Q2718" s="144"/>
      <c r="R2718" s="144"/>
      <c r="S2718" s="42" t="s">
        <v>9830</v>
      </c>
      <c r="T2718" s="26" t="s">
        <v>9831</v>
      </c>
      <c r="U2718" s="144"/>
      <c r="V2718" s="65"/>
      <c r="W2718" s="65"/>
      <c r="X2718" s="65"/>
      <c r="Y2718" s="65"/>
      <c r="Z2718" s="144"/>
      <c r="AA2718" s="49" t="s">
        <v>9832</v>
      </c>
      <c r="AB2718" s="144"/>
      <c r="AC2718" s="59" t="str">
        <f t="shared" si="270"/>
        <v>STAFFF-Counseling_Ctr</v>
      </c>
      <c r="AD2718" s="79" t="str">
        <f t="shared" si="271"/>
        <v>STAFFF-Counseling_Ctr-111</v>
      </c>
      <c r="AE2718" s="79" t="str">
        <f t="shared" si="272"/>
        <v>STAFFF-Counseling_Ctr-111-2</v>
      </c>
      <c r="AF2718" s="27" t="s">
        <v>9832</v>
      </c>
      <c r="AG2718" s="21" t="str">
        <f t="shared" si="273"/>
        <v>111</v>
      </c>
      <c r="AH2718" s="144"/>
      <c r="AI2718" s="59" t="str">
        <f t="shared" si="274"/>
        <v>-</v>
      </c>
      <c r="AJ2718" s="21" t="str">
        <f t="shared" si="275"/>
        <v>-</v>
      </c>
      <c r="AK2718" s="144"/>
      <c r="AL2718" s="154"/>
      <c r="AM2718" s="154"/>
      <c r="AN2718" s="154"/>
      <c r="AO2718" s="154"/>
      <c r="AP2718" s="144"/>
    </row>
    <row r="2719" spans="9:42">
      <c r="I2719" s="144"/>
      <c r="J2719" s="154"/>
      <c r="K2719" s="154"/>
      <c r="L2719" s="144"/>
      <c r="M2719" s="144"/>
      <c r="N2719" s="144"/>
      <c r="O2719" s="144"/>
      <c r="P2719" s="144"/>
      <c r="Q2719" s="144"/>
      <c r="R2719" s="144"/>
      <c r="S2719" s="42" t="s">
        <v>9833</v>
      </c>
      <c r="T2719" s="26" t="s">
        <v>9834</v>
      </c>
      <c r="U2719" s="144"/>
      <c r="V2719" s="65"/>
      <c r="W2719" s="65"/>
      <c r="X2719" s="65"/>
      <c r="Y2719" s="65"/>
      <c r="Z2719" s="144"/>
      <c r="AA2719" s="49" t="s">
        <v>9835</v>
      </c>
      <c r="AB2719" s="144"/>
      <c r="AC2719" s="59" t="str">
        <f t="shared" si="270"/>
        <v>ATHLETICS</v>
      </c>
      <c r="AD2719" s="79" t="str">
        <f t="shared" si="271"/>
        <v>ATHLETICS-111</v>
      </c>
      <c r="AE2719" s="79" t="str">
        <f t="shared" si="272"/>
        <v>ATHLETICS-111-1</v>
      </c>
      <c r="AF2719" s="27" t="s">
        <v>9835</v>
      </c>
      <c r="AG2719" s="21" t="str">
        <f t="shared" si="273"/>
        <v>111</v>
      </c>
      <c r="AH2719" s="144"/>
      <c r="AI2719" s="59" t="str">
        <f t="shared" si="274"/>
        <v>-</v>
      </c>
      <c r="AJ2719" s="21" t="str">
        <f t="shared" si="275"/>
        <v>-</v>
      </c>
      <c r="AK2719" s="144"/>
      <c r="AL2719" s="154"/>
      <c r="AM2719" s="154"/>
      <c r="AN2719" s="154"/>
      <c r="AO2719" s="154"/>
      <c r="AP2719" s="144"/>
    </row>
    <row r="2720" spans="9:42">
      <c r="I2720" s="144"/>
      <c r="J2720" s="154"/>
      <c r="K2720" s="154"/>
      <c r="L2720" s="144"/>
      <c r="M2720" s="144"/>
      <c r="N2720" s="144"/>
      <c r="O2720" s="144"/>
      <c r="P2720" s="144"/>
      <c r="Q2720" s="144"/>
      <c r="R2720" s="144"/>
      <c r="S2720" s="42" t="s">
        <v>9836</v>
      </c>
      <c r="T2720" s="26" t="s">
        <v>9837</v>
      </c>
      <c r="U2720" s="144"/>
      <c r="V2720" s="65"/>
      <c r="W2720" s="65"/>
      <c r="X2720" s="65"/>
      <c r="Y2720" s="65"/>
      <c r="Z2720" s="144"/>
      <c r="AA2720" s="49" t="s">
        <v>9838</v>
      </c>
      <c r="AB2720" s="144"/>
      <c r="AC2720" s="59" t="str">
        <f t="shared" si="270"/>
        <v>ATHLETICS</v>
      </c>
      <c r="AD2720" s="79" t="str">
        <f t="shared" si="271"/>
        <v>ATHLETICS-111</v>
      </c>
      <c r="AE2720" s="79" t="str">
        <f t="shared" si="272"/>
        <v>ATHLETICS-111-2</v>
      </c>
      <c r="AF2720" s="27" t="s">
        <v>9838</v>
      </c>
      <c r="AG2720" s="21" t="str">
        <f t="shared" si="273"/>
        <v>111</v>
      </c>
      <c r="AH2720" s="144"/>
      <c r="AI2720" s="59" t="str">
        <f t="shared" si="274"/>
        <v>-</v>
      </c>
      <c r="AJ2720" s="21" t="str">
        <f t="shared" si="275"/>
        <v>-</v>
      </c>
      <c r="AK2720" s="144"/>
      <c r="AL2720" s="154"/>
      <c r="AM2720" s="154"/>
      <c r="AN2720" s="154"/>
      <c r="AO2720" s="154"/>
      <c r="AP2720" s="144"/>
    </row>
    <row r="2721" spans="9:42">
      <c r="I2721" s="144"/>
      <c r="J2721" s="154"/>
      <c r="K2721" s="154"/>
      <c r="L2721" s="144"/>
      <c r="M2721" s="144"/>
      <c r="N2721" s="144"/>
      <c r="O2721" s="144"/>
      <c r="P2721" s="144"/>
      <c r="Q2721" s="144"/>
      <c r="R2721" s="144"/>
      <c r="S2721" s="42" t="s">
        <v>9839</v>
      </c>
      <c r="T2721" s="26" t="s">
        <v>9840</v>
      </c>
      <c r="U2721" s="144"/>
      <c r="V2721" s="65"/>
      <c r="W2721" s="65"/>
      <c r="X2721" s="65"/>
      <c r="Y2721" s="65"/>
      <c r="Z2721" s="144"/>
      <c r="AA2721" s="49" t="s">
        <v>9841</v>
      </c>
      <c r="AB2721" s="144"/>
      <c r="AC2721" s="59" t="str">
        <f t="shared" si="270"/>
        <v>ATHLETICS</v>
      </c>
      <c r="AD2721" s="79" t="str">
        <f t="shared" si="271"/>
        <v>ATHLETICS-111</v>
      </c>
      <c r="AE2721" s="79" t="str">
        <f t="shared" si="272"/>
        <v>ATHLETICS-111-3</v>
      </c>
      <c r="AF2721" s="27" t="s">
        <v>9841</v>
      </c>
      <c r="AG2721" s="21" t="str">
        <f t="shared" si="273"/>
        <v>111</v>
      </c>
      <c r="AH2721" s="144"/>
      <c r="AI2721" s="59" t="str">
        <f t="shared" si="274"/>
        <v>-</v>
      </c>
      <c r="AJ2721" s="21" t="str">
        <f t="shared" si="275"/>
        <v>-</v>
      </c>
      <c r="AK2721" s="144"/>
      <c r="AL2721" s="154"/>
      <c r="AM2721" s="154"/>
      <c r="AN2721" s="154"/>
      <c r="AO2721" s="154"/>
      <c r="AP2721" s="144"/>
    </row>
    <row r="2722" spans="9:42">
      <c r="I2722" s="144"/>
      <c r="J2722" s="154"/>
      <c r="K2722" s="154"/>
      <c r="L2722" s="144"/>
      <c r="M2722" s="144"/>
      <c r="N2722" s="144"/>
      <c r="O2722" s="144"/>
      <c r="P2722" s="144"/>
      <c r="Q2722" s="144"/>
      <c r="R2722" s="144"/>
      <c r="S2722" s="42" t="s">
        <v>9842</v>
      </c>
      <c r="T2722" s="26" t="s">
        <v>9843</v>
      </c>
      <c r="U2722" s="144"/>
      <c r="V2722" s="65"/>
      <c r="W2722" s="65"/>
      <c r="X2722" s="65"/>
      <c r="Y2722" s="65"/>
      <c r="Z2722" s="144"/>
      <c r="AA2722" s="49" t="s">
        <v>9844</v>
      </c>
      <c r="AB2722" s="144"/>
      <c r="AC2722" s="59" t="str">
        <f t="shared" si="270"/>
        <v>ATHLETICS</v>
      </c>
      <c r="AD2722" s="79" t="str">
        <f t="shared" si="271"/>
        <v>ATHLETICS-111</v>
      </c>
      <c r="AE2722" s="79" t="str">
        <f t="shared" si="272"/>
        <v>ATHLETICS-111-4</v>
      </c>
      <c r="AF2722" s="27" t="s">
        <v>9844</v>
      </c>
      <c r="AG2722" s="21" t="str">
        <f t="shared" si="273"/>
        <v>111</v>
      </c>
      <c r="AH2722" s="144"/>
      <c r="AI2722" s="59" t="str">
        <f t="shared" si="274"/>
        <v>-</v>
      </c>
      <c r="AJ2722" s="21" t="str">
        <f t="shared" si="275"/>
        <v>-</v>
      </c>
      <c r="AK2722" s="144"/>
      <c r="AL2722" s="154"/>
      <c r="AM2722" s="154"/>
      <c r="AN2722" s="154"/>
      <c r="AO2722" s="154"/>
      <c r="AP2722" s="144"/>
    </row>
    <row r="2723" spans="9:42">
      <c r="I2723" s="144"/>
      <c r="J2723" s="154"/>
      <c r="K2723" s="154"/>
      <c r="L2723" s="144"/>
      <c r="M2723" s="144"/>
      <c r="N2723" s="144"/>
      <c r="O2723" s="144"/>
      <c r="P2723" s="144"/>
      <c r="Q2723" s="144"/>
      <c r="R2723" s="144"/>
      <c r="S2723" s="42" t="s">
        <v>9845</v>
      </c>
      <c r="T2723" s="26" t="s">
        <v>9846</v>
      </c>
      <c r="U2723" s="144"/>
      <c r="V2723" s="65"/>
      <c r="W2723" s="65"/>
      <c r="X2723" s="65"/>
      <c r="Y2723" s="65"/>
      <c r="Z2723" s="144"/>
      <c r="AA2723" s="49" t="s">
        <v>9847</v>
      </c>
      <c r="AB2723" s="144"/>
      <c r="AC2723" s="59" t="str">
        <f t="shared" si="270"/>
        <v>ATHLETICS</v>
      </c>
      <c r="AD2723" s="79" t="str">
        <f t="shared" si="271"/>
        <v>ATHLETICS-111</v>
      </c>
      <c r="AE2723" s="79" t="str">
        <f t="shared" si="272"/>
        <v>ATHLETICS-111-5</v>
      </c>
      <c r="AF2723" s="27" t="s">
        <v>9847</v>
      </c>
      <c r="AG2723" s="21" t="str">
        <f t="shared" si="273"/>
        <v>111</v>
      </c>
      <c r="AH2723" s="144"/>
      <c r="AI2723" s="59" t="str">
        <f t="shared" si="274"/>
        <v>-</v>
      </c>
      <c r="AJ2723" s="21" t="str">
        <f t="shared" si="275"/>
        <v>-</v>
      </c>
      <c r="AK2723" s="144"/>
      <c r="AL2723" s="154"/>
      <c r="AM2723" s="154"/>
      <c r="AN2723" s="154"/>
      <c r="AO2723" s="154"/>
      <c r="AP2723" s="144"/>
    </row>
    <row r="2724" spans="9:42">
      <c r="I2724" s="144"/>
      <c r="J2724" s="154"/>
      <c r="K2724" s="154"/>
      <c r="L2724" s="144"/>
      <c r="M2724" s="144"/>
      <c r="N2724" s="144"/>
      <c r="O2724" s="144"/>
      <c r="P2724" s="144"/>
      <c r="Q2724" s="144"/>
      <c r="R2724" s="144"/>
      <c r="S2724" s="42" t="s">
        <v>9848</v>
      </c>
      <c r="T2724" s="26" t="s">
        <v>9849</v>
      </c>
      <c r="U2724" s="144"/>
      <c r="V2724" s="65"/>
      <c r="W2724" s="65"/>
      <c r="X2724" s="65"/>
      <c r="Y2724" s="65"/>
      <c r="Z2724" s="144"/>
      <c r="AA2724" s="49" t="s">
        <v>9850</v>
      </c>
      <c r="AB2724" s="144"/>
      <c r="AC2724" s="59" t="str">
        <f t="shared" si="270"/>
        <v>RECSVCS</v>
      </c>
      <c r="AD2724" s="79" t="str">
        <f t="shared" si="271"/>
        <v>RECSVCS-111</v>
      </c>
      <c r="AE2724" s="79" t="str">
        <f t="shared" si="272"/>
        <v>RECSVCS-111-1</v>
      </c>
      <c r="AF2724" s="27" t="s">
        <v>9850</v>
      </c>
      <c r="AG2724" s="21" t="str">
        <f t="shared" si="273"/>
        <v>111</v>
      </c>
      <c r="AH2724" s="144"/>
      <c r="AI2724" s="59" t="str">
        <f t="shared" si="274"/>
        <v>-</v>
      </c>
      <c r="AJ2724" s="21" t="str">
        <f t="shared" si="275"/>
        <v>-</v>
      </c>
      <c r="AK2724" s="144"/>
      <c r="AL2724" s="154"/>
      <c r="AM2724" s="154"/>
      <c r="AN2724" s="154"/>
      <c r="AO2724" s="154"/>
      <c r="AP2724" s="144"/>
    </row>
    <row r="2725" spans="9:42">
      <c r="I2725" s="144"/>
      <c r="J2725" s="154"/>
      <c r="K2725" s="154"/>
      <c r="L2725" s="144"/>
      <c r="M2725" s="144"/>
      <c r="N2725" s="144"/>
      <c r="O2725" s="144"/>
      <c r="P2725" s="144"/>
      <c r="Q2725" s="144"/>
      <c r="R2725" s="144"/>
      <c r="S2725" s="42" t="s">
        <v>9851</v>
      </c>
      <c r="T2725" s="26" t="s">
        <v>9852</v>
      </c>
      <c r="U2725" s="144"/>
      <c r="V2725" s="65"/>
      <c r="W2725" s="65"/>
      <c r="X2725" s="65"/>
      <c r="Y2725" s="65"/>
      <c r="Z2725" s="144"/>
      <c r="AA2725" s="49" t="s">
        <v>9853</v>
      </c>
      <c r="AB2725" s="144"/>
      <c r="AC2725" s="59" t="str">
        <f t="shared" si="270"/>
        <v>ATHLETICS</v>
      </c>
      <c r="AD2725" s="79" t="str">
        <f t="shared" si="271"/>
        <v>ATHLETICS-111</v>
      </c>
      <c r="AE2725" s="79" t="str">
        <f t="shared" si="272"/>
        <v>ATHLETICS-111-6</v>
      </c>
      <c r="AF2725" s="27" t="s">
        <v>9853</v>
      </c>
      <c r="AG2725" s="21" t="str">
        <f t="shared" si="273"/>
        <v>111</v>
      </c>
      <c r="AH2725" s="144"/>
      <c r="AI2725" s="59" t="str">
        <f t="shared" si="274"/>
        <v>-</v>
      </c>
      <c r="AJ2725" s="21" t="str">
        <f t="shared" si="275"/>
        <v>-</v>
      </c>
      <c r="AK2725" s="144"/>
      <c r="AL2725" s="154"/>
      <c r="AM2725" s="154"/>
      <c r="AN2725" s="154"/>
      <c r="AO2725" s="154"/>
      <c r="AP2725" s="144"/>
    </row>
    <row r="2726" spans="9:42">
      <c r="I2726" s="144"/>
      <c r="J2726" s="154"/>
      <c r="K2726" s="154"/>
      <c r="L2726" s="144"/>
      <c r="M2726" s="144"/>
      <c r="N2726" s="144"/>
      <c r="O2726" s="144"/>
      <c r="P2726" s="144"/>
      <c r="Q2726" s="144"/>
      <c r="R2726" s="144"/>
      <c r="S2726" s="42" t="s">
        <v>9854</v>
      </c>
      <c r="T2726" s="26" t="s">
        <v>9855</v>
      </c>
      <c r="U2726" s="144"/>
      <c r="V2726" s="65"/>
      <c r="W2726" s="65"/>
      <c r="X2726" s="65"/>
      <c r="Y2726" s="65"/>
      <c r="Z2726" s="144"/>
      <c r="AA2726" s="49" t="s">
        <v>9856</v>
      </c>
      <c r="AB2726" s="144"/>
      <c r="AC2726" s="59" t="str">
        <f t="shared" si="270"/>
        <v>PRESIDENT-University_Events</v>
      </c>
      <c r="AD2726" s="79" t="str">
        <f t="shared" si="271"/>
        <v>PRESIDENT-University_Events-111</v>
      </c>
      <c r="AE2726" s="79" t="str">
        <f t="shared" si="272"/>
        <v>PRESIDENT-University_Events-111-1</v>
      </c>
      <c r="AF2726" s="27" t="s">
        <v>9856</v>
      </c>
      <c r="AG2726" s="21" t="str">
        <f t="shared" si="273"/>
        <v>111</v>
      </c>
      <c r="AH2726" s="144"/>
      <c r="AI2726" s="59" t="str">
        <f t="shared" si="274"/>
        <v>-</v>
      </c>
      <c r="AJ2726" s="21" t="str">
        <f t="shared" si="275"/>
        <v>-</v>
      </c>
      <c r="AK2726" s="144"/>
      <c r="AL2726" s="154"/>
      <c r="AM2726" s="154"/>
      <c r="AN2726" s="154"/>
      <c r="AO2726" s="154"/>
      <c r="AP2726" s="144"/>
    </row>
    <row r="2727" spans="9:42">
      <c r="I2727" s="144"/>
      <c r="J2727" s="154"/>
      <c r="K2727" s="154"/>
      <c r="L2727" s="144"/>
      <c r="M2727" s="144"/>
      <c r="N2727" s="144"/>
      <c r="O2727" s="144"/>
      <c r="P2727" s="144"/>
      <c r="Q2727" s="144"/>
      <c r="R2727" s="144"/>
      <c r="S2727" s="42" t="s">
        <v>9857</v>
      </c>
      <c r="T2727" s="26" t="s">
        <v>9858</v>
      </c>
      <c r="U2727" s="144"/>
      <c r="V2727" s="65"/>
      <c r="W2727" s="65"/>
      <c r="X2727" s="65"/>
      <c r="Y2727" s="65"/>
      <c r="Z2727" s="144"/>
      <c r="AA2727" s="49" t="s">
        <v>9859</v>
      </c>
      <c r="AB2727" s="144"/>
      <c r="AC2727" s="59" t="str">
        <f t="shared" si="270"/>
        <v>PRESIDENT-Communications</v>
      </c>
      <c r="AD2727" s="79" t="str">
        <f t="shared" si="271"/>
        <v>PRESIDENT-Communications-111</v>
      </c>
      <c r="AE2727" s="79" t="str">
        <f t="shared" si="272"/>
        <v>PRESIDENT-Communications-111-1</v>
      </c>
      <c r="AF2727" s="27" t="s">
        <v>9859</v>
      </c>
      <c r="AG2727" s="21" t="str">
        <f t="shared" si="273"/>
        <v>111</v>
      </c>
      <c r="AH2727" s="144"/>
      <c r="AI2727" s="59" t="str">
        <f t="shared" si="274"/>
        <v>-</v>
      </c>
      <c r="AJ2727" s="21" t="str">
        <f t="shared" si="275"/>
        <v>-</v>
      </c>
      <c r="AK2727" s="144"/>
      <c r="AL2727" s="154"/>
      <c r="AM2727" s="154"/>
      <c r="AN2727" s="154"/>
      <c r="AO2727" s="154"/>
      <c r="AP2727" s="144"/>
    </row>
    <row r="2728" spans="9:42">
      <c r="I2728" s="144"/>
      <c r="J2728" s="154"/>
      <c r="K2728" s="154"/>
      <c r="L2728" s="144"/>
      <c r="M2728" s="144"/>
      <c r="N2728" s="144"/>
      <c r="O2728" s="144"/>
      <c r="P2728" s="144"/>
      <c r="Q2728" s="144"/>
      <c r="R2728" s="144"/>
      <c r="S2728" s="42" t="s">
        <v>9860</v>
      </c>
      <c r="T2728" s="26" t="s">
        <v>9861</v>
      </c>
      <c r="U2728" s="144"/>
      <c r="V2728" s="65"/>
      <c r="W2728" s="65"/>
      <c r="X2728" s="65"/>
      <c r="Y2728" s="65"/>
      <c r="Z2728" s="144"/>
      <c r="AA2728" s="49" t="s">
        <v>9862</v>
      </c>
      <c r="AB2728" s="144"/>
      <c r="AC2728" s="59" t="str">
        <f t="shared" si="270"/>
        <v>ALLOTHER</v>
      </c>
      <c r="AD2728" s="79" t="str">
        <f t="shared" si="271"/>
        <v>ALLOTHER-115</v>
      </c>
      <c r="AE2728" s="79" t="str">
        <f t="shared" si="272"/>
        <v>ALLOTHER-115-1</v>
      </c>
      <c r="AF2728" s="27" t="s">
        <v>9862</v>
      </c>
      <c r="AG2728" s="21" t="str">
        <f t="shared" si="273"/>
        <v>115</v>
      </c>
      <c r="AH2728" s="144"/>
      <c r="AI2728" s="59" t="str">
        <f t="shared" si="274"/>
        <v>-</v>
      </c>
      <c r="AJ2728" s="21" t="str">
        <f t="shared" si="275"/>
        <v>-</v>
      </c>
      <c r="AK2728" s="144"/>
      <c r="AL2728" s="154"/>
      <c r="AM2728" s="154"/>
      <c r="AN2728" s="154"/>
      <c r="AO2728" s="154"/>
      <c r="AP2728" s="144"/>
    </row>
    <row r="2729" spans="9:42">
      <c r="I2729" s="144"/>
      <c r="J2729" s="154"/>
      <c r="K2729" s="154"/>
      <c r="L2729" s="144"/>
      <c r="M2729" s="144"/>
      <c r="N2729" s="144"/>
      <c r="O2729" s="144"/>
      <c r="P2729" s="144"/>
      <c r="Q2729" s="144"/>
      <c r="R2729" s="144"/>
      <c r="S2729" s="42" t="s">
        <v>9863</v>
      </c>
      <c r="T2729" s="26" t="s">
        <v>9864</v>
      </c>
      <c r="U2729" s="144"/>
      <c r="V2729" s="65"/>
      <c r="W2729" s="65"/>
      <c r="X2729" s="65"/>
      <c r="Y2729" s="65"/>
      <c r="Z2729" s="144"/>
      <c r="AA2729" s="49" t="s">
        <v>9865</v>
      </c>
      <c r="AB2729" s="144"/>
      <c r="AC2729" s="59" t="str">
        <f t="shared" si="270"/>
        <v>ALLOTHER</v>
      </c>
      <c r="AD2729" s="79" t="str">
        <f t="shared" si="271"/>
        <v>ALLOTHER-115</v>
      </c>
      <c r="AE2729" s="79" t="str">
        <f t="shared" si="272"/>
        <v>ALLOTHER-115-2</v>
      </c>
      <c r="AF2729" s="27" t="s">
        <v>9865</v>
      </c>
      <c r="AG2729" s="21" t="str">
        <f t="shared" si="273"/>
        <v>115</v>
      </c>
      <c r="AH2729" s="144"/>
      <c r="AI2729" s="59" t="str">
        <f t="shared" si="274"/>
        <v>-</v>
      </c>
      <c r="AJ2729" s="21" t="str">
        <f t="shared" si="275"/>
        <v>-</v>
      </c>
      <c r="AK2729" s="144"/>
      <c r="AL2729" s="154"/>
      <c r="AM2729" s="154"/>
      <c r="AN2729" s="154"/>
      <c r="AO2729" s="154"/>
      <c r="AP2729" s="144"/>
    </row>
    <row r="2730" spans="9:42">
      <c r="I2730" s="144"/>
      <c r="J2730" s="154"/>
      <c r="K2730" s="154"/>
      <c r="L2730" s="144"/>
      <c r="M2730" s="144"/>
      <c r="N2730" s="144"/>
      <c r="O2730" s="144"/>
      <c r="P2730" s="144"/>
      <c r="Q2730" s="144"/>
      <c r="R2730" s="144"/>
      <c r="S2730" s="42" t="s">
        <v>9866</v>
      </c>
      <c r="T2730" s="26" t="s">
        <v>9867</v>
      </c>
      <c r="U2730" s="144"/>
      <c r="V2730" s="65"/>
      <c r="W2730" s="65"/>
      <c r="X2730" s="65"/>
      <c r="Y2730" s="65"/>
      <c r="Z2730" s="144"/>
      <c r="AA2730" s="49" t="s">
        <v>9868</v>
      </c>
      <c r="AB2730" s="144"/>
      <c r="AC2730" s="59" t="str">
        <f t="shared" si="270"/>
        <v>CELS</v>
      </c>
      <c r="AD2730" s="79" t="str">
        <f t="shared" si="271"/>
        <v>CELS-115</v>
      </c>
      <c r="AE2730" s="79" t="str">
        <f t="shared" si="272"/>
        <v>CELS-115-1</v>
      </c>
      <c r="AF2730" s="27" t="s">
        <v>9868</v>
      </c>
      <c r="AG2730" s="21" t="str">
        <f t="shared" si="273"/>
        <v>115</v>
      </c>
      <c r="AH2730" s="144"/>
      <c r="AI2730" s="59" t="str">
        <f t="shared" si="274"/>
        <v>-</v>
      </c>
      <c r="AJ2730" s="21" t="str">
        <f t="shared" si="275"/>
        <v>-</v>
      </c>
      <c r="AK2730" s="144"/>
      <c r="AL2730" s="154"/>
      <c r="AM2730" s="154"/>
      <c r="AN2730" s="154"/>
      <c r="AO2730" s="154"/>
      <c r="AP2730" s="144"/>
    </row>
    <row r="2731" spans="9:42">
      <c r="I2731" s="144"/>
      <c r="J2731" s="154"/>
      <c r="K2731" s="154"/>
      <c r="L2731" s="144"/>
      <c r="M2731" s="144"/>
      <c r="N2731" s="144"/>
      <c r="O2731" s="144"/>
      <c r="P2731" s="144"/>
      <c r="Q2731" s="144"/>
      <c r="R2731" s="144"/>
      <c r="S2731" s="42" t="s">
        <v>9869</v>
      </c>
      <c r="T2731" s="26" t="s">
        <v>9870</v>
      </c>
      <c r="U2731" s="144"/>
      <c r="V2731" s="65"/>
      <c r="W2731" s="65"/>
      <c r="X2731" s="65"/>
      <c r="Y2731" s="65"/>
      <c r="Z2731" s="144"/>
      <c r="AA2731" s="49" t="s">
        <v>9871</v>
      </c>
      <c r="AB2731" s="144"/>
      <c r="AC2731" s="59" t="str">
        <f t="shared" si="270"/>
        <v>GSO</v>
      </c>
      <c r="AD2731" s="79" t="str">
        <f t="shared" si="271"/>
        <v>GSO-115</v>
      </c>
      <c r="AE2731" s="79" t="str">
        <f t="shared" si="272"/>
        <v>GSO-115-1</v>
      </c>
      <c r="AF2731" s="27" t="s">
        <v>9871</v>
      </c>
      <c r="AG2731" s="21" t="str">
        <f t="shared" si="273"/>
        <v>115</v>
      </c>
      <c r="AH2731" s="144"/>
      <c r="AI2731" s="59" t="str">
        <f t="shared" si="274"/>
        <v>-</v>
      </c>
      <c r="AJ2731" s="21" t="str">
        <f t="shared" si="275"/>
        <v>-</v>
      </c>
      <c r="AK2731" s="144"/>
      <c r="AL2731" s="154"/>
      <c r="AM2731" s="154"/>
      <c r="AN2731" s="154"/>
      <c r="AO2731" s="154"/>
      <c r="AP2731" s="144"/>
    </row>
    <row r="2732" spans="9:42">
      <c r="I2732" s="144"/>
      <c r="J2732" s="154"/>
      <c r="K2732" s="154"/>
      <c r="L2732" s="144"/>
      <c r="M2732" s="144"/>
      <c r="N2732" s="144"/>
      <c r="O2732" s="144"/>
      <c r="P2732" s="144"/>
      <c r="Q2732" s="144"/>
      <c r="R2732" s="144"/>
      <c r="S2732" s="42" t="s">
        <v>9872</v>
      </c>
      <c r="T2732" s="26" t="s">
        <v>9873</v>
      </c>
      <c r="U2732" s="144"/>
      <c r="V2732" s="65"/>
      <c r="W2732" s="65"/>
      <c r="X2732" s="65"/>
      <c r="Y2732" s="65"/>
      <c r="Z2732" s="144"/>
      <c r="AA2732" s="49" t="s">
        <v>9874</v>
      </c>
      <c r="AB2732" s="144"/>
      <c r="AC2732" s="59" t="str">
        <f t="shared" si="270"/>
        <v>ITS</v>
      </c>
      <c r="AD2732" s="79" t="str">
        <f t="shared" si="271"/>
        <v>ITS-115</v>
      </c>
      <c r="AE2732" s="79" t="str">
        <f t="shared" si="272"/>
        <v>ITS-115-1</v>
      </c>
      <c r="AF2732" s="27" t="s">
        <v>9874</v>
      </c>
      <c r="AG2732" s="21" t="str">
        <f t="shared" si="273"/>
        <v>115</v>
      </c>
      <c r="AH2732" s="144"/>
      <c r="AI2732" s="59" t="str">
        <f t="shared" si="274"/>
        <v>-</v>
      </c>
      <c r="AJ2732" s="21" t="str">
        <f t="shared" si="275"/>
        <v>-</v>
      </c>
      <c r="AK2732" s="144"/>
      <c r="AL2732" s="154"/>
      <c r="AM2732" s="154"/>
      <c r="AN2732" s="154"/>
      <c r="AO2732" s="154"/>
      <c r="AP2732" s="144"/>
    </row>
    <row r="2733" spans="9:42">
      <c r="I2733" s="144"/>
      <c r="J2733" s="154"/>
      <c r="K2733" s="154"/>
      <c r="L2733" s="144"/>
      <c r="M2733" s="144"/>
      <c r="N2733" s="144"/>
      <c r="O2733" s="144"/>
      <c r="P2733" s="144"/>
      <c r="Q2733" s="144"/>
      <c r="R2733" s="144"/>
      <c r="S2733" s="42" t="s">
        <v>9875</v>
      </c>
      <c r="T2733" s="26" t="s">
        <v>9876</v>
      </c>
      <c r="U2733" s="144"/>
      <c r="V2733" s="65"/>
      <c r="W2733" s="65"/>
      <c r="X2733" s="65"/>
      <c r="Y2733" s="65"/>
      <c r="Z2733" s="144"/>
      <c r="AA2733" s="49" t="s">
        <v>9877</v>
      </c>
      <c r="AB2733" s="144"/>
      <c r="AC2733" s="59" t="str">
        <f t="shared" si="270"/>
        <v>ITS</v>
      </c>
      <c r="AD2733" s="79" t="str">
        <f t="shared" si="271"/>
        <v>ITS-115</v>
      </c>
      <c r="AE2733" s="79" t="str">
        <f t="shared" si="272"/>
        <v>ITS-115-2</v>
      </c>
      <c r="AF2733" s="27" t="s">
        <v>9877</v>
      </c>
      <c r="AG2733" s="21" t="str">
        <f t="shared" si="273"/>
        <v>115</v>
      </c>
      <c r="AH2733" s="144"/>
      <c r="AI2733" s="59" t="str">
        <f t="shared" si="274"/>
        <v>-</v>
      </c>
      <c r="AJ2733" s="21" t="str">
        <f t="shared" si="275"/>
        <v>-</v>
      </c>
      <c r="AK2733" s="144"/>
      <c r="AL2733" s="154"/>
      <c r="AM2733" s="154"/>
      <c r="AN2733" s="154"/>
      <c r="AO2733" s="154"/>
      <c r="AP2733" s="144"/>
    </row>
    <row r="2734" spans="9:42">
      <c r="I2734" s="144"/>
      <c r="J2734" s="154"/>
      <c r="K2734" s="154"/>
      <c r="L2734" s="144"/>
      <c r="M2734" s="144"/>
      <c r="N2734" s="144"/>
      <c r="O2734" s="144"/>
      <c r="P2734" s="144"/>
      <c r="Q2734" s="144"/>
      <c r="R2734" s="144"/>
      <c r="S2734" s="42" t="s">
        <v>9878</v>
      </c>
      <c r="T2734" s="26" t="s">
        <v>9879</v>
      </c>
      <c r="U2734" s="144"/>
      <c r="V2734" s="65"/>
      <c r="W2734" s="65"/>
      <c r="X2734" s="65"/>
      <c r="Y2734" s="65"/>
      <c r="Z2734" s="144"/>
      <c r="AA2734" s="49" t="s">
        <v>9880</v>
      </c>
      <c r="AB2734" s="144"/>
      <c r="AC2734" s="59" t="str">
        <f t="shared" si="270"/>
        <v>CONTROLLER</v>
      </c>
      <c r="AD2734" s="79" t="str">
        <f t="shared" si="271"/>
        <v>CONTROLLER-115</v>
      </c>
      <c r="AE2734" s="79" t="str">
        <f t="shared" si="272"/>
        <v>CONTROLLER-115-1</v>
      </c>
      <c r="AF2734" s="27" t="s">
        <v>9880</v>
      </c>
      <c r="AG2734" s="21" t="str">
        <f t="shared" si="273"/>
        <v>115</v>
      </c>
      <c r="AH2734" s="144"/>
      <c r="AI2734" s="59" t="str">
        <f t="shared" si="274"/>
        <v>-</v>
      </c>
      <c r="AJ2734" s="21" t="str">
        <f t="shared" si="275"/>
        <v>-</v>
      </c>
      <c r="AK2734" s="144"/>
      <c r="AL2734" s="154"/>
      <c r="AM2734" s="154"/>
      <c r="AN2734" s="154"/>
      <c r="AO2734" s="154"/>
      <c r="AP2734" s="144"/>
    </row>
    <row r="2735" spans="9:42">
      <c r="I2735" s="144"/>
      <c r="J2735" s="154"/>
      <c r="K2735" s="154"/>
      <c r="L2735" s="144"/>
      <c r="M2735" s="144"/>
      <c r="N2735" s="144"/>
      <c r="O2735" s="144"/>
      <c r="P2735" s="144"/>
      <c r="Q2735" s="144"/>
      <c r="R2735" s="144"/>
      <c r="S2735" s="42" t="s">
        <v>9881</v>
      </c>
      <c r="T2735" s="26" t="s">
        <v>9882</v>
      </c>
      <c r="U2735" s="144"/>
      <c r="V2735" s="65"/>
      <c r="W2735" s="65"/>
      <c r="X2735" s="65"/>
      <c r="Y2735" s="65"/>
      <c r="Z2735" s="144"/>
      <c r="AA2735" s="49" t="s">
        <v>9883</v>
      </c>
      <c r="AB2735" s="144"/>
      <c r="AC2735" s="59" t="str">
        <f t="shared" si="270"/>
        <v>CONTROLLER</v>
      </c>
      <c r="AD2735" s="79" t="str">
        <f t="shared" si="271"/>
        <v>CONTROLLER-115</v>
      </c>
      <c r="AE2735" s="79" t="str">
        <f t="shared" si="272"/>
        <v>CONTROLLER-115-2</v>
      </c>
      <c r="AF2735" s="27" t="s">
        <v>9883</v>
      </c>
      <c r="AG2735" s="21" t="str">
        <f t="shared" si="273"/>
        <v>115</v>
      </c>
      <c r="AH2735" s="144"/>
      <c r="AI2735" s="59" t="str">
        <f t="shared" si="274"/>
        <v>-</v>
      </c>
      <c r="AJ2735" s="21" t="str">
        <f t="shared" si="275"/>
        <v>-</v>
      </c>
      <c r="AK2735" s="144"/>
      <c r="AL2735" s="154"/>
      <c r="AM2735" s="154"/>
      <c r="AN2735" s="154"/>
      <c r="AO2735" s="154"/>
      <c r="AP2735" s="144"/>
    </row>
    <row r="2736" spans="9:42">
      <c r="I2736" s="144"/>
      <c r="J2736" s="154"/>
      <c r="K2736" s="154"/>
      <c r="L2736" s="144"/>
      <c r="M2736" s="144"/>
      <c r="N2736" s="144"/>
      <c r="O2736" s="144"/>
      <c r="P2736" s="144"/>
      <c r="Q2736" s="144"/>
      <c r="R2736" s="144"/>
      <c r="S2736" s="42" t="s">
        <v>9884</v>
      </c>
      <c r="T2736" s="26" t="s">
        <v>9885</v>
      </c>
      <c r="U2736" s="144"/>
      <c r="V2736" s="65"/>
      <c r="W2736" s="65"/>
      <c r="X2736" s="65"/>
      <c r="Y2736" s="65"/>
      <c r="Z2736" s="144"/>
      <c r="AA2736" s="49" t="s">
        <v>9886</v>
      </c>
      <c r="AB2736" s="144"/>
      <c r="AC2736" s="59" t="str">
        <f t="shared" si="270"/>
        <v>HUMANRES</v>
      </c>
      <c r="AD2736" s="79" t="str">
        <f t="shared" si="271"/>
        <v>HUMANRES-115</v>
      </c>
      <c r="AE2736" s="79" t="str">
        <f t="shared" si="272"/>
        <v>HUMANRES-115-1</v>
      </c>
      <c r="AF2736" s="27" t="s">
        <v>9886</v>
      </c>
      <c r="AG2736" s="21" t="str">
        <f t="shared" si="273"/>
        <v>115</v>
      </c>
      <c r="AH2736" s="144"/>
      <c r="AI2736" s="59" t="str">
        <f t="shared" si="274"/>
        <v>-</v>
      </c>
      <c r="AJ2736" s="21" t="str">
        <f t="shared" si="275"/>
        <v>-</v>
      </c>
      <c r="AK2736" s="144"/>
      <c r="AL2736" s="154"/>
      <c r="AM2736" s="154"/>
      <c r="AN2736" s="154"/>
      <c r="AO2736" s="154"/>
      <c r="AP2736" s="144"/>
    </row>
    <row r="2737" spans="9:42">
      <c r="I2737" s="144"/>
      <c r="J2737" s="154"/>
      <c r="K2737" s="154"/>
      <c r="L2737" s="144"/>
      <c r="M2737" s="144"/>
      <c r="N2737" s="144"/>
      <c r="O2737" s="144"/>
      <c r="P2737" s="144"/>
      <c r="Q2737" s="144"/>
      <c r="R2737" s="144"/>
      <c r="S2737" s="42" t="s">
        <v>9887</v>
      </c>
      <c r="T2737" s="26" t="s">
        <v>9888</v>
      </c>
      <c r="U2737" s="144"/>
      <c r="V2737" s="65"/>
      <c r="W2737" s="65"/>
      <c r="X2737" s="65"/>
      <c r="Y2737" s="65"/>
      <c r="Z2737" s="144"/>
      <c r="AA2737" s="49" t="s">
        <v>9889</v>
      </c>
      <c r="AB2737" s="144"/>
      <c r="AC2737" s="59" t="str">
        <f t="shared" si="270"/>
        <v>FSP</v>
      </c>
      <c r="AD2737" s="79" t="str">
        <f t="shared" si="271"/>
        <v>FSP-115</v>
      </c>
      <c r="AE2737" s="79" t="str">
        <f t="shared" si="272"/>
        <v>FSP-115-1</v>
      </c>
      <c r="AF2737" s="27" t="s">
        <v>9889</v>
      </c>
      <c r="AG2737" s="21" t="str">
        <f t="shared" si="273"/>
        <v>115</v>
      </c>
      <c r="AH2737" s="144"/>
      <c r="AI2737" s="59" t="str">
        <f t="shared" si="274"/>
        <v>-</v>
      </c>
      <c r="AJ2737" s="21" t="str">
        <f t="shared" si="275"/>
        <v>-</v>
      </c>
      <c r="AK2737" s="144"/>
      <c r="AL2737" s="154"/>
      <c r="AM2737" s="154"/>
      <c r="AN2737" s="154"/>
      <c r="AO2737" s="154"/>
      <c r="AP2737" s="144"/>
    </row>
    <row r="2738" spans="9:42">
      <c r="I2738" s="144"/>
      <c r="J2738" s="154"/>
      <c r="K2738" s="154"/>
      <c r="L2738" s="144"/>
      <c r="M2738" s="144"/>
      <c r="N2738" s="144"/>
      <c r="O2738" s="144"/>
      <c r="P2738" s="144"/>
      <c r="Q2738" s="144"/>
      <c r="R2738" s="144"/>
      <c r="S2738" s="42" t="s">
        <v>9890</v>
      </c>
      <c r="T2738" s="26" t="s">
        <v>9891</v>
      </c>
      <c r="U2738" s="144"/>
      <c r="V2738" s="65"/>
      <c r="W2738" s="65"/>
      <c r="X2738" s="65"/>
      <c r="Y2738" s="65"/>
      <c r="Z2738" s="144"/>
      <c r="AA2738" s="49" t="s">
        <v>9892</v>
      </c>
      <c r="AB2738" s="144"/>
      <c r="AC2738" s="59" t="str">
        <f t="shared" si="270"/>
        <v>AVP-FACILITIES</v>
      </c>
      <c r="AD2738" s="79" t="str">
        <f t="shared" si="271"/>
        <v>AVP-FACILITIES-115</v>
      </c>
      <c r="AE2738" s="79" t="str">
        <f t="shared" si="272"/>
        <v>AVP-FACILITIES-115-1</v>
      </c>
      <c r="AF2738" s="27" t="s">
        <v>9892</v>
      </c>
      <c r="AG2738" s="21" t="str">
        <f t="shared" si="273"/>
        <v>115</v>
      </c>
      <c r="AH2738" s="144"/>
      <c r="AI2738" s="59" t="str">
        <f t="shared" si="274"/>
        <v>-</v>
      </c>
      <c r="AJ2738" s="21" t="str">
        <f t="shared" si="275"/>
        <v>-</v>
      </c>
      <c r="AK2738" s="144"/>
      <c r="AL2738" s="154"/>
      <c r="AM2738" s="154"/>
      <c r="AN2738" s="154"/>
      <c r="AO2738" s="154"/>
      <c r="AP2738" s="144"/>
    </row>
    <row r="2739" spans="9:42">
      <c r="I2739" s="144"/>
      <c r="J2739" s="154"/>
      <c r="K2739" s="154"/>
      <c r="L2739" s="144"/>
      <c r="M2739" s="144"/>
      <c r="N2739" s="144"/>
      <c r="O2739" s="144"/>
      <c r="P2739" s="144"/>
      <c r="Q2739" s="144"/>
      <c r="R2739" s="144"/>
      <c r="S2739" s="42" t="s">
        <v>9893</v>
      </c>
      <c r="T2739" s="26" t="s">
        <v>9894</v>
      </c>
      <c r="U2739" s="144"/>
      <c r="V2739" s="65"/>
      <c r="W2739" s="65"/>
      <c r="X2739" s="65"/>
      <c r="Y2739" s="65"/>
      <c r="Z2739" s="144"/>
      <c r="AA2739" s="49" t="s">
        <v>9895</v>
      </c>
      <c r="AB2739" s="144"/>
      <c r="AC2739" s="59" t="str">
        <f t="shared" si="270"/>
        <v>AVP-FACILITIES</v>
      </c>
      <c r="AD2739" s="79" t="str">
        <f t="shared" si="271"/>
        <v>AVP-FACILITIES-115</v>
      </c>
      <c r="AE2739" s="79" t="str">
        <f t="shared" si="272"/>
        <v>AVP-FACILITIES-115-2</v>
      </c>
      <c r="AF2739" s="27" t="s">
        <v>9895</v>
      </c>
      <c r="AG2739" s="21" t="str">
        <f t="shared" si="273"/>
        <v>115</v>
      </c>
      <c r="AH2739" s="144"/>
      <c r="AI2739" s="59" t="str">
        <f t="shared" si="274"/>
        <v>-</v>
      </c>
      <c r="AJ2739" s="21" t="str">
        <f t="shared" si="275"/>
        <v>-</v>
      </c>
      <c r="AK2739" s="144"/>
      <c r="AL2739" s="154"/>
      <c r="AM2739" s="154"/>
      <c r="AN2739" s="154"/>
      <c r="AO2739" s="154"/>
      <c r="AP2739" s="144"/>
    </row>
    <row r="2740" spans="9:42">
      <c r="I2740" s="144"/>
      <c r="J2740" s="154"/>
      <c r="K2740" s="154"/>
      <c r="L2740" s="144"/>
      <c r="M2740" s="144"/>
      <c r="N2740" s="144"/>
      <c r="O2740" s="144"/>
      <c r="P2740" s="144"/>
      <c r="Q2740" s="144"/>
      <c r="R2740" s="144"/>
      <c r="S2740" s="42" t="s">
        <v>9896</v>
      </c>
      <c r="T2740" s="26" t="s">
        <v>9897</v>
      </c>
      <c r="U2740" s="144"/>
      <c r="V2740" s="65"/>
      <c r="W2740" s="65"/>
      <c r="X2740" s="65"/>
      <c r="Y2740" s="65"/>
      <c r="Z2740" s="144"/>
      <c r="AA2740" s="49" t="s">
        <v>9898</v>
      </c>
      <c r="AB2740" s="144"/>
      <c r="AC2740" s="59" t="str">
        <f t="shared" si="270"/>
        <v>AVP-FACILITIES</v>
      </c>
      <c r="AD2740" s="79" t="str">
        <f t="shared" si="271"/>
        <v>AVP-FACILITIES-115</v>
      </c>
      <c r="AE2740" s="79" t="str">
        <f t="shared" si="272"/>
        <v>AVP-FACILITIES-115-3</v>
      </c>
      <c r="AF2740" s="27" t="s">
        <v>9898</v>
      </c>
      <c r="AG2740" s="21" t="str">
        <f t="shared" si="273"/>
        <v>115</v>
      </c>
      <c r="AH2740" s="144"/>
      <c r="AI2740" s="59" t="str">
        <f t="shared" si="274"/>
        <v>-</v>
      </c>
      <c r="AJ2740" s="21" t="str">
        <f t="shared" si="275"/>
        <v>-</v>
      </c>
      <c r="AK2740" s="144"/>
      <c r="AL2740" s="154"/>
      <c r="AM2740" s="154"/>
      <c r="AN2740" s="154"/>
      <c r="AO2740" s="154"/>
      <c r="AP2740" s="144"/>
    </row>
    <row r="2741" spans="9:42">
      <c r="I2741" s="144"/>
      <c r="J2741" s="154"/>
      <c r="K2741" s="154"/>
      <c r="L2741" s="144"/>
      <c r="M2741" s="144"/>
      <c r="N2741" s="144"/>
      <c r="O2741" s="144"/>
      <c r="P2741" s="144"/>
      <c r="Q2741" s="144"/>
      <c r="R2741" s="144"/>
      <c r="S2741" s="42" t="s">
        <v>9899</v>
      </c>
      <c r="T2741" s="26" t="s">
        <v>9900</v>
      </c>
      <c r="U2741" s="144"/>
      <c r="V2741" s="65"/>
      <c r="W2741" s="65"/>
      <c r="X2741" s="65"/>
      <c r="Y2741" s="65"/>
      <c r="Z2741" s="144"/>
      <c r="AA2741" s="49" t="s">
        <v>9901</v>
      </c>
      <c r="AB2741" s="144"/>
      <c r="AC2741" s="59" t="str">
        <f t="shared" si="270"/>
        <v>AVP-FACILITIES</v>
      </c>
      <c r="AD2741" s="79" t="str">
        <f t="shared" si="271"/>
        <v>AVP-FACILITIES-115</v>
      </c>
      <c r="AE2741" s="79" t="str">
        <f t="shared" si="272"/>
        <v>AVP-FACILITIES-115-4</v>
      </c>
      <c r="AF2741" s="27" t="s">
        <v>9901</v>
      </c>
      <c r="AG2741" s="21" t="str">
        <f t="shared" si="273"/>
        <v>115</v>
      </c>
      <c r="AH2741" s="144"/>
      <c r="AI2741" s="59" t="str">
        <f t="shared" si="274"/>
        <v>-</v>
      </c>
      <c r="AJ2741" s="21" t="str">
        <f t="shared" si="275"/>
        <v>-</v>
      </c>
      <c r="AK2741" s="144"/>
      <c r="AL2741" s="154"/>
      <c r="AM2741" s="154"/>
      <c r="AN2741" s="154"/>
      <c r="AO2741" s="154"/>
      <c r="AP2741" s="144"/>
    </row>
    <row r="2742" spans="9:42">
      <c r="I2742" s="144"/>
      <c r="J2742" s="154"/>
      <c r="K2742" s="154"/>
      <c r="L2742" s="144"/>
      <c r="M2742" s="144"/>
      <c r="N2742" s="144"/>
      <c r="O2742" s="144"/>
      <c r="P2742" s="144"/>
      <c r="Q2742" s="144"/>
      <c r="R2742" s="144"/>
      <c r="S2742" s="42" t="s">
        <v>9902</v>
      </c>
      <c r="T2742" s="26" t="s">
        <v>9903</v>
      </c>
      <c r="U2742" s="144"/>
      <c r="V2742" s="65"/>
      <c r="W2742" s="65"/>
      <c r="X2742" s="65"/>
      <c r="Y2742" s="65"/>
      <c r="Z2742" s="144"/>
      <c r="AA2742" s="49" t="s">
        <v>9904</v>
      </c>
      <c r="AB2742" s="144"/>
      <c r="AC2742" s="59" t="str">
        <f t="shared" si="270"/>
        <v>Capital Prog Design &amp; Delivery</v>
      </c>
      <c r="AD2742" s="79" t="str">
        <f t="shared" si="271"/>
        <v>Capital Prog Design &amp; Delivery-115</v>
      </c>
      <c r="AE2742" s="79" t="str">
        <f t="shared" si="272"/>
        <v>Capital Prog Design &amp; Delivery-115-1</v>
      </c>
      <c r="AF2742" s="27" t="s">
        <v>9904</v>
      </c>
      <c r="AG2742" s="21" t="str">
        <f t="shared" si="273"/>
        <v>115</v>
      </c>
      <c r="AH2742" s="144"/>
      <c r="AI2742" s="59" t="str">
        <f t="shared" si="274"/>
        <v>-</v>
      </c>
      <c r="AJ2742" s="21" t="str">
        <f t="shared" si="275"/>
        <v>-</v>
      </c>
      <c r="AK2742" s="144"/>
      <c r="AL2742" s="154"/>
      <c r="AM2742" s="154"/>
      <c r="AN2742" s="154"/>
      <c r="AO2742" s="154"/>
      <c r="AP2742" s="144"/>
    </row>
    <row r="2743" spans="9:42">
      <c r="I2743" s="144"/>
      <c r="J2743" s="154"/>
      <c r="K2743" s="154"/>
      <c r="L2743" s="144"/>
      <c r="M2743" s="144"/>
      <c r="N2743" s="144"/>
      <c r="O2743" s="144"/>
      <c r="P2743" s="144"/>
      <c r="Q2743" s="144"/>
      <c r="R2743" s="144"/>
      <c r="S2743" s="42" t="s">
        <v>9905</v>
      </c>
      <c r="T2743" s="26" t="s">
        <v>9906</v>
      </c>
      <c r="U2743" s="144"/>
      <c r="V2743" s="65"/>
      <c r="W2743" s="65"/>
      <c r="X2743" s="65"/>
      <c r="Y2743" s="65"/>
      <c r="Z2743" s="144"/>
      <c r="AA2743" s="49" t="s">
        <v>9907</v>
      </c>
      <c r="AB2743" s="144"/>
      <c r="AC2743" s="59" t="str">
        <f t="shared" si="270"/>
        <v>FACILITIESOPER</v>
      </c>
      <c r="AD2743" s="79" t="str">
        <f t="shared" si="271"/>
        <v>FACILITIESOPER-115</v>
      </c>
      <c r="AE2743" s="79" t="str">
        <f t="shared" si="272"/>
        <v>FACILITIESOPER-115-1</v>
      </c>
      <c r="AF2743" s="27" t="s">
        <v>9907</v>
      </c>
      <c r="AG2743" s="21" t="str">
        <f t="shared" si="273"/>
        <v>115</v>
      </c>
      <c r="AH2743" s="144"/>
      <c r="AI2743" s="59" t="str">
        <f t="shared" si="274"/>
        <v>-</v>
      </c>
      <c r="AJ2743" s="21" t="str">
        <f t="shared" si="275"/>
        <v>-</v>
      </c>
      <c r="AK2743" s="144"/>
      <c r="AL2743" s="154"/>
      <c r="AM2743" s="154"/>
      <c r="AN2743" s="154"/>
      <c r="AO2743" s="154"/>
      <c r="AP2743" s="144"/>
    </row>
    <row r="2744" spans="9:42">
      <c r="I2744" s="144"/>
      <c r="J2744" s="154"/>
      <c r="K2744" s="154"/>
      <c r="L2744" s="144"/>
      <c r="M2744" s="144"/>
      <c r="N2744" s="144"/>
      <c r="O2744" s="144"/>
      <c r="P2744" s="144"/>
      <c r="Q2744" s="144"/>
      <c r="R2744" s="144"/>
      <c r="S2744" s="42" t="s">
        <v>9908</v>
      </c>
      <c r="T2744" s="26" t="s">
        <v>9909</v>
      </c>
      <c r="U2744" s="144"/>
      <c r="V2744" s="65"/>
      <c r="W2744" s="65"/>
      <c r="X2744" s="65"/>
      <c r="Y2744" s="65"/>
      <c r="Z2744" s="144"/>
      <c r="AA2744" s="49" t="s">
        <v>9910</v>
      </c>
      <c r="AB2744" s="144"/>
      <c r="AC2744" s="59" t="str">
        <f t="shared" si="270"/>
        <v>FACILITIESOPER</v>
      </c>
      <c r="AD2744" s="79" t="str">
        <f t="shared" si="271"/>
        <v>FACILITIESOPER-115</v>
      </c>
      <c r="AE2744" s="79" t="str">
        <f t="shared" si="272"/>
        <v>FACILITIESOPER-115-2</v>
      </c>
      <c r="AF2744" s="27" t="s">
        <v>9910</v>
      </c>
      <c r="AG2744" s="21" t="str">
        <f t="shared" si="273"/>
        <v>115</v>
      </c>
      <c r="AH2744" s="144"/>
      <c r="AI2744" s="59" t="str">
        <f t="shared" si="274"/>
        <v>-</v>
      </c>
      <c r="AJ2744" s="21" t="str">
        <f t="shared" si="275"/>
        <v>-</v>
      </c>
      <c r="AK2744" s="144"/>
      <c r="AL2744" s="154"/>
      <c r="AM2744" s="154"/>
      <c r="AN2744" s="154"/>
      <c r="AO2744" s="154"/>
      <c r="AP2744" s="144"/>
    </row>
    <row r="2745" spans="9:42">
      <c r="I2745" s="144"/>
      <c r="J2745" s="154"/>
      <c r="K2745" s="154"/>
      <c r="L2745" s="144"/>
      <c r="M2745" s="144"/>
      <c r="N2745" s="144"/>
      <c r="O2745" s="144"/>
      <c r="P2745" s="144"/>
      <c r="Q2745" s="144"/>
      <c r="R2745" s="144"/>
      <c r="S2745" s="42" t="s">
        <v>9911</v>
      </c>
      <c r="T2745" s="26" t="s">
        <v>9912</v>
      </c>
      <c r="U2745" s="144"/>
      <c r="V2745" s="65"/>
      <c r="W2745" s="65"/>
      <c r="X2745" s="65"/>
      <c r="Y2745" s="65"/>
      <c r="Z2745" s="144"/>
      <c r="AA2745" s="49" t="s">
        <v>9913</v>
      </c>
      <c r="AB2745" s="144"/>
      <c r="AC2745" s="59" t="str">
        <f t="shared" si="270"/>
        <v>PROVOST-Faculty_Affairs</v>
      </c>
      <c r="AD2745" s="79" t="str">
        <f t="shared" si="271"/>
        <v>PROVOST-Faculty_Affairs-116</v>
      </c>
      <c r="AE2745" s="79" t="str">
        <f t="shared" si="272"/>
        <v>PROVOST-Faculty_Affairs-116-1</v>
      </c>
      <c r="AF2745" s="27" t="s">
        <v>9913</v>
      </c>
      <c r="AG2745" s="21" t="str">
        <f t="shared" si="273"/>
        <v>116</v>
      </c>
      <c r="AH2745" s="144"/>
      <c r="AI2745" s="59" t="str">
        <f t="shared" si="274"/>
        <v>-</v>
      </c>
      <c r="AJ2745" s="21" t="str">
        <f t="shared" si="275"/>
        <v>-</v>
      </c>
      <c r="AK2745" s="144"/>
      <c r="AL2745" s="154"/>
      <c r="AM2745" s="154"/>
      <c r="AN2745" s="154"/>
      <c r="AO2745" s="154"/>
      <c r="AP2745" s="144"/>
    </row>
    <row r="2746" spans="9:42">
      <c r="I2746" s="144"/>
      <c r="J2746" s="154"/>
      <c r="K2746" s="154"/>
      <c r="L2746" s="144"/>
      <c r="M2746" s="144"/>
      <c r="N2746" s="144"/>
      <c r="O2746" s="144"/>
      <c r="P2746" s="144"/>
      <c r="Q2746" s="144"/>
      <c r="R2746" s="144"/>
      <c r="S2746" s="42" t="s">
        <v>9914</v>
      </c>
      <c r="T2746" s="26" t="s">
        <v>9915</v>
      </c>
      <c r="U2746" s="144"/>
      <c r="V2746" s="65"/>
      <c r="W2746" s="65"/>
      <c r="X2746" s="65"/>
      <c r="Y2746" s="65"/>
      <c r="Z2746" s="144"/>
      <c r="AA2746" s="49" t="s">
        <v>9916</v>
      </c>
      <c r="AB2746" s="144"/>
      <c r="AC2746" s="59" t="str">
        <f t="shared" si="270"/>
        <v>ONLINE</v>
      </c>
      <c r="AD2746" s="79" t="str">
        <f t="shared" si="271"/>
        <v>ONLINE-116</v>
      </c>
      <c r="AE2746" s="79" t="str">
        <f t="shared" si="272"/>
        <v>ONLINE-116-1</v>
      </c>
      <c r="AF2746" s="27" t="s">
        <v>9916</v>
      </c>
      <c r="AG2746" s="21" t="str">
        <f t="shared" si="273"/>
        <v>116</v>
      </c>
      <c r="AH2746" s="144"/>
      <c r="AI2746" s="59" t="str">
        <f t="shared" si="274"/>
        <v>-</v>
      </c>
      <c r="AJ2746" s="21" t="str">
        <f t="shared" si="275"/>
        <v>-</v>
      </c>
      <c r="AK2746" s="144"/>
      <c r="AL2746" s="154"/>
      <c r="AM2746" s="154"/>
      <c r="AN2746" s="154"/>
      <c r="AO2746" s="154"/>
      <c r="AP2746" s="144"/>
    </row>
    <row r="2747" spans="9:42">
      <c r="I2747" s="144"/>
      <c r="J2747" s="154"/>
      <c r="K2747" s="154"/>
      <c r="L2747" s="144"/>
      <c r="M2747" s="144"/>
      <c r="N2747" s="144"/>
      <c r="O2747" s="144"/>
      <c r="P2747" s="144"/>
      <c r="Q2747" s="144"/>
      <c r="R2747" s="144"/>
      <c r="S2747" s="42" t="s">
        <v>9917</v>
      </c>
      <c r="T2747" s="26" t="s">
        <v>9918</v>
      </c>
      <c r="U2747" s="144"/>
      <c r="V2747" s="65"/>
      <c r="W2747" s="65"/>
      <c r="X2747" s="65"/>
      <c r="Y2747" s="65"/>
      <c r="Z2747" s="144"/>
      <c r="AA2747" s="49" t="s">
        <v>9919</v>
      </c>
      <c r="AB2747" s="144"/>
      <c r="AC2747" s="59" t="str">
        <f t="shared" si="270"/>
        <v>CELS</v>
      </c>
      <c r="AD2747" s="79" t="str">
        <f t="shared" si="271"/>
        <v>CELS-116</v>
      </c>
      <c r="AE2747" s="79" t="str">
        <f t="shared" si="272"/>
        <v>CELS-116-1</v>
      </c>
      <c r="AF2747" s="27" t="s">
        <v>9919</v>
      </c>
      <c r="AG2747" s="21" t="str">
        <f t="shared" si="273"/>
        <v>116</v>
      </c>
      <c r="AH2747" s="144"/>
      <c r="AI2747" s="59" t="str">
        <f t="shared" si="274"/>
        <v>-</v>
      </c>
      <c r="AJ2747" s="21" t="str">
        <f t="shared" si="275"/>
        <v>-</v>
      </c>
      <c r="AK2747" s="144"/>
      <c r="AL2747" s="154"/>
      <c r="AM2747" s="154"/>
      <c r="AN2747" s="154"/>
      <c r="AO2747" s="154"/>
      <c r="AP2747" s="144"/>
    </row>
    <row r="2748" spans="9:42">
      <c r="I2748" s="144"/>
      <c r="J2748" s="154"/>
      <c r="K2748" s="154"/>
      <c r="L2748" s="144"/>
      <c r="M2748" s="144"/>
      <c r="N2748" s="144"/>
      <c r="O2748" s="144"/>
      <c r="P2748" s="144"/>
      <c r="Q2748" s="144"/>
      <c r="R2748" s="144"/>
      <c r="S2748" s="42" t="s">
        <v>9920</v>
      </c>
      <c r="T2748" s="26" t="s">
        <v>9921</v>
      </c>
      <c r="U2748" s="144"/>
      <c r="V2748" s="65"/>
      <c r="W2748" s="65"/>
      <c r="X2748" s="65"/>
      <c r="Y2748" s="65"/>
      <c r="Z2748" s="144"/>
      <c r="AA2748" s="49" t="s">
        <v>9922</v>
      </c>
      <c r="AB2748" s="144"/>
      <c r="AC2748" s="59" t="str">
        <f t="shared" si="270"/>
        <v>CELS</v>
      </c>
      <c r="AD2748" s="79" t="str">
        <f t="shared" si="271"/>
        <v>CELS-116</v>
      </c>
      <c r="AE2748" s="79" t="str">
        <f t="shared" si="272"/>
        <v>CELS-116-2</v>
      </c>
      <c r="AF2748" s="27" t="s">
        <v>9922</v>
      </c>
      <c r="AG2748" s="21" t="str">
        <f t="shared" si="273"/>
        <v>116</v>
      </c>
      <c r="AH2748" s="144"/>
      <c r="AI2748" s="59" t="str">
        <f t="shared" si="274"/>
        <v>-</v>
      </c>
      <c r="AJ2748" s="21" t="str">
        <f t="shared" si="275"/>
        <v>-</v>
      </c>
      <c r="AK2748" s="144"/>
      <c r="AL2748" s="154"/>
      <c r="AM2748" s="154"/>
      <c r="AN2748" s="154"/>
      <c r="AO2748" s="154"/>
      <c r="AP2748" s="144"/>
    </row>
    <row r="2749" spans="9:42">
      <c r="I2749" s="144"/>
      <c r="J2749" s="154"/>
      <c r="K2749" s="154"/>
      <c r="L2749" s="144"/>
      <c r="M2749" s="144"/>
      <c r="N2749" s="144"/>
      <c r="O2749" s="144"/>
      <c r="P2749" s="144"/>
      <c r="Q2749" s="144"/>
      <c r="R2749" s="144"/>
      <c r="S2749" s="42" t="s">
        <v>9923</v>
      </c>
      <c r="T2749" s="26" t="s">
        <v>9924</v>
      </c>
      <c r="U2749" s="144"/>
      <c r="V2749" s="65"/>
      <c r="W2749" s="65"/>
      <c r="X2749" s="65"/>
      <c r="Y2749" s="65"/>
      <c r="Z2749" s="144"/>
      <c r="AA2749" s="49" t="s">
        <v>9925</v>
      </c>
      <c r="AB2749" s="144"/>
      <c r="AC2749" s="59" t="str">
        <f t="shared" si="270"/>
        <v>CELS</v>
      </c>
      <c r="AD2749" s="79" t="str">
        <f t="shared" si="271"/>
        <v>CELS-116</v>
      </c>
      <c r="AE2749" s="79" t="str">
        <f t="shared" si="272"/>
        <v>CELS-116-3</v>
      </c>
      <c r="AF2749" s="27" t="s">
        <v>9925</v>
      </c>
      <c r="AG2749" s="21" t="str">
        <f t="shared" si="273"/>
        <v>116</v>
      </c>
      <c r="AH2749" s="144"/>
      <c r="AI2749" s="59" t="str">
        <f t="shared" si="274"/>
        <v>-</v>
      </c>
      <c r="AJ2749" s="21" t="str">
        <f t="shared" si="275"/>
        <v>-</v>
      </c>
      <c r="AK2749" s="144"/>
      <c r="AL2749" s="154"/>
      <c r="AM2749" s="154"/>
      <c r="AN2749" s="154"/>
      <c r="AO2749" s="154"/>
      <c r="AP2749" s="144"/>
    </row>
    <row r="2750" spans="9:42">
      <c r="I2750" s="144"/>
      <c r="J2750" s="154"/>
      <c r="K2750" s="154"/>
      <c r="L2750" s="144"/>
      <c r="M2750" s="144"/>
      <c r="N2750" s="144"/>
      <c r="O2750" s="144"/>
      <c r="P2750" s="144"/>
      <c r="Q2750" s="144"/>
      <c r="R2750" s="144"/>
      <c r="S2750" s="42" t="s">
        <v>9926</v>
      </c>
      <c r="T2750" s="26" t="s">
        <v>9927</v>
      </c>
      <c r="U2750" s="144"/>
      <c r="V2750" s="65"/>
      <c r="W2750" s="65"/>
      <c r="X2750" s="65"/>
      <c r="Y2750" s="65"/>
      <c r="Z2750" s="144"/>
      <c r="AA2750" s="49" t="s">
        <v>9928</v>
      </c>
      <c r="AB2750" s="144"/>
      <c r="AC2750" s="59" t="str">
        <f t="shared" si="270"/>
        <v>CELS</v>
      </c>
      <c r="AD2750" s="79" t="str">
        <f t="shared" si="271"/>
        <v>CELS-116</v>
      </c>
      <c r="AE2750" s="79" t="str">
        <f t="shared" si="272"/>
        <v>CELS-116-4</v>
      </c>
      <c r="AF2750" s="27" t="s">
        <v>9928</v>
      </c>
      <c r="AG2750" s="21" t="str">
        <f t="shared" si="273"/>
        <v>116</v>
      </c>
      <c r="AH2750" s="144"/>
      <c r="AI2750" s="59" t="str">
        <f t="shared" si="274"/>
        <v>-</v>
      </c>
      <c r="AJ2750" s="21" t="str">
        <f t="shared" si="275"/>
        <v>-</v>
      </c>
      <c r="AK2750" s="144"/>
      <c r="AL2750" s="154"/>
      <c r="AM2750" s="154"/>
      <c r="AN2750" s="154"/>
      <c r="AO2750" s="154"/>
      <c r="AP2750" s="144"/>
    </row>
    <row r="2751" spans="9:42">
      <c r="I2751" s="144"/>
      <c r="J2751" s="154"/>
      <c r="K2751" s="154"/>
      <c r="L2751" s="144"/>
      <c r="M2751" s="144"/>
      <c r="N2751" s="144"/>
      <c r="O2751" s="144"/>
      <c r="P2751" s="144"/>
      <c r="Q2751" s="144"/>
      <c r="R2751" s="144"/>
      <c r="S2751" s="42" t="s">
        <v>9929</v>
      </c>
      <c r="T2751" s="26" t="s">
        <v>9930</v>
      </c>
      <c r="U2751" s="144"/>
      <c r="V2751" s="65"/>
      <c r="W2751" s="65"/>
      <c r="X2751" s="65"/>
      <c r="Y2751" s="65"/>
      <c r="Z2751" s="144"/>
      <c r="AA2751" s="49" t="s">
        <v>9931</v>
      </c>
      <c r="AB2751" s="144"/>
      <c r="AC2751" s="59" t="str">
        <f t="shared" si="270"/>
        <v>ARTSCI</v>
      </c>
      <c r="AD2751" s="79" t="str">
        <f t="shared" si="271"/>
        <v>ARTSCI-116</v>
      </c>
      <c r="AE2751" s="79" t="str">
        <f t="shared" si="272"/>
        <v>ARTSCI-116-1</v>
      </c>
      <c r="AF2751" s="27" t="s">
        <v>9931</v>
      </c>
      <c r="AG2751" s="21" t="str">
        <f t="shared" si="273"/>
        <v>116</v>
      </c>
      <c r="AH2751" s="144"/>
      <c r="AI2751" s="59" t="str">
        <f t="shared" si="274"/>
        <v>-</v>
      </c>
      <c r="AJ2751" s="21" t="str">
        <f t="shared" si="275"/>
        <v>-</v>
      </c>
      <c r="AK2751" s="144"/>
      <c r="AL2751" s="154"/>
      <c r="AM2751" s="154"/>
      <c r="AN2751" s="154"/>
      <c r="AO2751" s="154"/>
      <c r="AP2751" s="144"/>
    </row>
    <row r="2752" spans="9:42">
      <c r="I2752" s="144"/>
      <c r="J2752" s="154"/>
      <c r="K2752" s="154"/>
      <c r="L2752" s="144"/>
      <c r="M2752" s="144"/>
      <c r="N2752" s="144"/>
      <c r="O2752" s="144"/>
      <c r="P2752" s="144"/>
      <c r="Q2752" s="144"/>
      <c r="R2752" s="144"/>
      <c r="S2752" s="42" t="s">
        <v>9932</v>
      </c>
      <c r="T2752" s="26" t="s">
        <v>9933</v>
      </c>
      <c r="U2752" s="144"/>
      <c r="V2752" s="65"/>
      <c r="W2752" s="65"/>
      <c r="X2752" s="65"/>
      <c r="Y2752" s="65"/>
      <c r="Z2752" s="144"/>
      <c r="AA2752" s="49" t="s">
        <v>9934</v>
      </c>
      <c r="AB2752" s="144"/>
      <c r="AC2752" s="59" t="str">
        <f t="shared" si="270"/>
        <v>ARTSCI</v>
      </c>
      <c r="AD2752" s="79" t="str">
        <f t="shared" si="271"/>
        <v>ARTSCI-116</v>
      </c>
      <c r="AE2752" s="79" t="str">
        <f t="shared" si="272"/>
        <v>ARTSCI-116-2</v>
      </c>
      <c r="AF2752" s="27" t="s">
        <v>9934</v>
      </c>
      <c r="AG2752" s="21" t="str">
        <f t="shared" si="273"/>
        <v>116</v>
      </c>
      <c r="AH2752" s="144"/>
      <c r="AI2752" s="59" t="str">
        <f t="shared" si="274"/>
        <v>-</v>
      </c>
      <c r="AJ2752" s="21" t="str">
        <f t="shared" si="275"/>
        <v>-</v>
      </c>
      <c r="AK2752" s="144"/>
      <c r="AL2752" s="154"/>
      <c r="AM2752" s="154"/>
      <c r="AN2752" s="154"/>
      <c r="AO2752" s="154"/>
      <c r="AP2752" s="144"/>
    </row>
    <row r="2753" spans="9:42">
      <c r="I2753" s="144"/>
      <c r="J2753" s="154"/>
      <c r="K2753" s="154"/>
      <c r="L2753" s="144"/>
      <c r="M2753" s="144"/>
      <c r="N2753" s="144"/>
      <c r="O2753" s="144"/>
      <c r="P2753" s="144"/>
      <c r="Q2753" s="144"/>
      <c r="R2753" s="144"/>
      <c r="S2753" s="42" t="s">
        <v>9935</v>
      </c>
      <c r="T2753" s="26" t="s">
        <v>9936</v>
      </c>
      <c r="U2753" s="144"/>
      <c r="V2753" s="65"/>
      <c r="W2753" s="65"/>
      <c r="X2753" s="65"/>
      <c r="Y2753" s="65"/>
      <c r="Z2753" s="144"/>
      <c r="AA2753" s="49" t="s">
        <v>9937</v>
      </c>
      <c r="AB2753" s="144"/>
      <c r="AC2753" s="59" t="str">
        <f t="shared" si="270"/>
        <v>ARTSCI</v>
      </c>
      <c r="AD2753" s="79" t="str">
        <f t="shared" si="271"/>
        <v>ARTSCI-116</v>
      </c>
      <c r="AE2753" s="79" t="str">
        <f t="shared" si="272"/>
        <v>ARTSCI-116-3</v>
      </c>
      <c r="AF2753" s="27" t="s">
        <v>9937</v>
      </c>
      <c r="AG2753" s="21" t="str">
        <f t="shared" si="273"/>
        <v>116</v>
      </c>
      <c r="AH2753" s="144"/>
      <c r="AI2753" s="59" t="str">
        <f t="shared" si="274"/>
        <v>-</v>
      </c>
      <c r="AJ2753" s="21" t="str">
        <f t="shared" si="275"/>
        <v>-</v>
      </c>
      <c r="AK2753" s="144"/>
      <c r="AL2753" s="154"/>
      <c r="AM2753" s="154"/>
      <c r="AN2753" s="154"/>
      <c r="AO2753" s="154"/>
      <c r="AP2753" s="144"/>
    </row>
    <row r="2754" spans="9:42">
      <c r="I2754" s="144"/>
      <c r="J2754" s="154"/>
      <c r="K2754" s="154"/>
      <c r="L2754" s="144"/>
      <c r="M2754" s="144"/>
      <c r="N2754" s="144"/>
      <c r="O2754" s="144"/>
      <c r="P2754" s="144"/>
      <c r="Q2754" s="144"/>
      <c r="R2754" s="144"/>
      <c r="S2754" s="42" t="s">
        <v>9938</v>
      </c>
      <c r="T2754" s="26" t="s">
        <v>9939</v>
      </c>
      <c r="U2754" s="144"/>
      <c r="V2754" s="65"/>
      <c r="W2754" s="65"/>
      <c r="X2754" s="65"/>
      <c r="Y2754" s="65"/>
      <c r="Z2754" s="144"/>
      <c r="AA2754" s="49" t="s">
        <v>9940</v>
      </c>
      <c r="AB2754" s="144"/>
      <c r="AC2754" s="59" t="str">
        <f t="shared" si="270"/>
        <v>ARTSCI</v>
      </c>
      <c r="AD2754" s="79" t="str">
        <f t="shared" si="271"/>
        <v>ARTSCI-116</v>
      </c>
      <c r="AE2754" s="79" t="str">
        <f t="shared" si="272"/>
        <v>ARTSCI-116-4</v>
      </c>
      <c r="AF2754" s="27" t="s">
        <v>9940</v>
      </c>
      <c r="AG2754" s="21" t="str">
        <f t="shared" si="273"/>
        <v>116</v>
      </c>
      <c r="AH2754" s="144"/>
      <c r="AI2754" s="59" t="str">
        <f t="shared" si="274"/>
        <v>-</v>
      </c>
      <c r="AJ2754" s="21" t="str">
        <f t="shared" si="275"/>
        <v>-</v>
      </c>
      <c r="AK2754" s="144"/>
      <c r="AL2754" s="154"/>
      <c r="AM2754" s="154"/>
      <c r="AN2754" s="154"/>
      <c r="AO2754" s="154"/>
      <c r="AP2754" s="144"/>
    </row>
    <row r="2755" spans="9:42">
      <c r="I2755" s="144"/>
      <c r="J2755" s="154"/>
      <c r="K2755" s="154"/>
      <c r="L2755" s="144"/>
      <c r="M2755" s="144"/>
      <c r="N2755" s="144"/>
      <c r="O2755" s="144"/>
      <c r="P2755" s="144"/>
      <c r="Q2755" s="144"/>
      <c r="R2755" s="144"/>
      <c r="S2755" s="42" t="s">
        <v>9941</v>
      </c>
      <c r="T2755" s="26" t="s">
        <v>9942</v>
      </c>
      <c r="U2755" s="144"/>
      <c r="V2755" s="65"/>
      <c r="W2755" s="65"/>
      <c r="X2755" s="65"/>
      <c r="Y2755" s="65"/>
      <c r="Z2755" s="144"/>
      <c r="AA2755" s="49" t="s">
        <v>9943</v>
      </c>
      <c r="AB2755" s="144"/>
      <c r="AC2755" s="59" t="str">
        <f t="shared" si="270"/>
        <v>ARTSCI</v>
      </c>
      <c r="AD2755" s="79" t="str">
        <f t="shared" si="271"/>
        <v>ARTSCI-116</v>
      </c>
      <c r="AE2755" s="79" t="str">
        <f t="shared" si="272"/>
        <v>ARTSCI-116-5</v>
      </c>
      <c r="AF2755" s="27" t="s">
        <v>9943</v>
      </c>
      <c r="AG2755" s="21" t="str">
        <f t="shared" si="273"/>
        <v>116</v>
      </c>
      <c r="AH2755" s="144"/>
      <c r="AI2755" s="59" t="str">
        <f t="shared" si="274"/>
        <v>-</v>
      </c>
      <c r="AJ2755" s="21" t="str">
        <f t="shared" si="275"/>
        <v>-</v>
      </c>
      <c r="AK2755" s="144"/>
      <c r="AL2755" s="154"/>
      <c r="AM2755" s="154"/>
      <c r="AN2755" s="154"/>
      <c r="AO2755" s="154"/>
      <c r="AP2755" s="144"/>
    </row>
    <row r="2756" spans="9:42">
      <c r="I2756" s="144"/>
      <c r="J2756" s="154"/>
      <c r="K2756" s="154"/>
      <c r="L2756" s="144"/>
      <c r="M2756" s="144"/>
      <c r="N2756" s="144"/>
      <c r="O2756" s="144"/>
      <c r="P2756" s="144"/>
      <c r="Q2756" s="144"/>
      <c r="R2756" s="144"/>
      <c r="S2756" s="42" t="s">
        <v>9944</v>
      </c>
      <c r="T2756" s="26" t="s">
        <v>9945</v>
      </c>
      <c r="U2756" s="144"/>
      <c r="V2756" s="65"/>
      <c r="W2756" s="65"/>
      <c r="X2756" s="65"/>
      <c r="Y2756" s="65"/>
      <c r="Z2756" s="144"/>
      <c r="AA2756" s="49" t="s">
        <v>9946</v>
      </c>
      <c r="AB2756" s="144"/>
      <c r="AC2756" s="59" t="str">
        <f t="shared" si="270"/>
        <v>ARTSCI</v>
      </c>
      <c r="AD2756" s="79" t="str">
        <f t="shared" si="271"/>
        <v>ARTSCI-116</v>
      </c>
      <c r="AE2756" s="79" t="str">
        <f t="shared" si="272"/>
        <v>ARTSCI-116-6</v>
      </c>
      <c r="AF2756" s="27" t="s">
        <v>9946</v>
      </c>
      <c r="AG2756" s="21" t="str">
        <f t="shared" si="273"/>
        <v>116</v>
      </c>
      <c r="AH2756" s="144"/>
      <c r="AI2756" s="59" t="str">
        <f t="shared" si="274"/>
        <v>-</v>
      </c>
      <c r="AJ2756" s="21" t="str">
        <f t="shared" si="275"/>
        <v>-</v>
      </c>
      <c r="AK2756" s="144"/>
      <c r="AL2756" s="154"/>
      <c r="AM2756" s="154"/>
      <c r="AN2756" s="154"/>
      <c r="AO2756" s="154"/>
      <c r="AP2756" s="144"/>
    </row>
    <row r="2757" spans="9:42">
      <c r="I2757" s="144"/>
      <c r="J2757" s="154"/>
      <c r="K2757" s="154"/>
      <c r="L2757" s="144"/>
      <c r="M2757" s="144"/>
      <c r="N2757" s="144"/>
      <c r="O2757" s="144"/>
      <c r="P2757" s="144"/>
      <c r="Q2757" s="144"/>
      <c r="R2757" s="144"/>
      <c r="S2757" s="42" t="s">
        <v>9947</v>
      </c>
      <c r="T2757" s="26" t="s">
        <v>9948</v>
      </c>
      <c r="U2757" s="144"/>
      <c r="V2757" s="65"/>
      <c r="W2757" s="65"/>
      <c r="X2757" s="65"/>
      <c r="Y2757" s="65"/>
      <c r="Z2757" s="144"/>
      <c r="AA2757" s="49" t="s">
        <v>9949</v>
      </c>
      <c r="AB2757" s="144"/>
      <c r="AC2757" s="59" t="str">
        <f t="shared" si="270"/>
        <v>ARTSCI</v>
      </c>
      <c r="AD2757" s="79" t="str">
        <f t="shared" si="271"/>
        <v>ARTSCI-116</v>
      </c>
      <c r="AE2757" s="79" t="str">
        <f t="shared" si="272"/>
        <v>ARTSCI-116-7</v>
      </c>
      <c r="AF2757" s="27" t="s">
        <v>9949</v>
      </c>
      <c r="AG2757" s="21" t="str">
        <f t="shared" si="273"/>
        <v>116</v>
      </c>
      <c r="AH2757" s="144"/>
      <c r="AI2757" s="59" t="str">
        <f t="shared" si="274"/>
        <v>-</v>
      </c>
      <c r="AJ2757" s="21" t="str">
        <f t="shared" si="275"/>
        <v>-</v>
      </c>
      <c r="AK2757" s="144"/>
      <c r="AL2757" s="154"/>
      <c r="AM2757" s="154"/>
      <c r="AN2757" s="154"/>
      <c r="AO2757" s="154"/>
      <c r="AP2757" s="144"/>
    </row>
    <row r="2758" spans="9:42">
      <c r="I2758" s="144"/>
      <c r="J2758" s="154"/>
      <c r="K2758" s="154"/>
      <c r="L2758" s="144"/>
      <c r="M2758" s="144"/>
      <c r="N2758" s="144"/>
      <c r="O2758" s="144"/>
      <c r="P2758" s="144"/>
      <c r="Q2758" s="144"/>
      <c r="R2758" s="144"/>
      <c r="S2758" s="42" t="s">
        <v>9950</v>
      </c>
      <c r="T2758" s="26" t="s">
        <v>9951</v>
      </c>
      <c r="U2758" s="144"/>
      <c r="V2758" s="65"/>
      <c r="W2758" s="65"/>
      <c r="X2758" s="65"/>
      <c r="Y2758" s="65"/>
      <c r="Z2758" s="144"/>
      <c r="AA2758" s="49" t="s">
        <v>9952</v>
      </c>
      <c r="AB2758" s="144"/>
      <c r="AC2758" s="59" t="str">
        <f t="shared" si="270"/>
        <v>ARTSCI</v>
      </c>
      <c r="AD2758" s="79" t="str">
        <f t="shared" si="271"/>
        <v>ARTSCI-116</v>
      </c>
      <c r="AE2758" s="79" t="str">
        <f t="shared" si="272"/>
        <v>ARTSCI-116-8</v>
      </c>
      <c r="AF2758" s="27" t="s">
        <v>9952</v>
      </c>
      <c r="AG2758" s="21" t="str">
        <f t="shared" si="273"/>
        <v>116</v>
      </c>
      <c r="AH2758" s="144"/>
      <c r="AI2758" s="59" t="str">
        <f t="shared" si="274"/>
        <v>-</v>
      </c>
      <c r="AJ2758" s="21" t="str">
        <f t="shared" si="275"/>
        <v>-</v>
      </c>
      <c r="AK2758" s="144"/>
      <c r="AL2758" s="154"/>
      <c r="AM2758" s="154"/>
      <c r="AN2758" s="154"/>
      <c r="AO2758" s="154"/>
      <c r="AP2758" s="144"/>
    </row>
    <row r="2759" spans="9:42">
      <c r="I2759" s="144"/>
      <c r="J2759" s="154"/>
      <c r="K2759" s="154"/>
      <c r="L2759" s="144"/>
      <c r="M2759" s="144"/>
      <c r="N2759" s="144"/>
      <c r="O2759" s="144"/>
      <c r="P2759" s="144"/>
      <c r="Q2759" s="144"/>
      <c r="R2759" s="144"/>
      <c r="S2759" s="42" t="s">
        <v>9953</v>
      </c>
      <c r="T2759" s="26" t="s">
        <v>9954</v>
      </c>
      <c r="U2759" s="144"/>
      <c r="V2759" s="65"/>
      <c r="W2759" s="65"/>
      <c r="X2759" s="65"/>
      <c r="Y2759" s="65"/>
      <c r="Z2759" s="144"/>
      <c r="AA2759" s="49" t="s">
        <v>9955</v>
      </c>
      <c r="AB2759" s="144"/>
      <c r="AC2759" s="59" t="str">
        <f t="shared" ref="AC2759:AC2822" si="276">CodesFormula_1</f>
        <v>ARTSCI</v>
      </c>
      <c r="AD2759" s="79" t="str">
        <f t="shared" ref="AD2759:AD2822" si="277">CodesFormula_2</f>
        <v>ARTSCI-116</v>
      </c>
      <c r="AE2759" s="79" t="str">
        <f t="shared" ref="AE2759:AE2822" si="278">CodesFormula_3</f>
        <v>ARTSCI-116-9</v>
      </c>
      <c r="AF2759" s="27" t="s">
        <v>9955</v>
      </c>
      <c r="AG2759" s="21" t="str">
        <f t="shared" ref="AG2759:AG2822" si="279">CodesFormula_4</f>
        <v>116</v>
      </c>
      <c r="AH2759" s="144"/>
      <c r="AI2759" s="59" t="str">
        <f t="shared" ref="AI2759:AI2822" si="280">CodesFormula_5</f>
        <v>-</v>
      </c>
      <c r="AJ2759" s="21" t="str">
        <f t="shared" ref="AJ2759:AJ2822" si="281">CodesFormula_6</f>
        <v>-</v>
      </c>
      <c r="AK2759" s="144"/>
      <c r="AL2759" s="154"/>
      <c r="AM2759" s="154"/>
      <c r="AN2759" s="154"/>
      <c r="AO2759" s="154"/>
      <c r="AP2759" s="144"/>
    </row>
    <row r="2760" spans="9:42">
      <c r="I2760" s="144"/>
      <c r="J2760" s="154"/>
      <c r="K2760" s="154"/>
      <c r="L2760" s="144"/>
      <c r="M2760" s="144"/>
      <c r="N2760" s="144"/>
      <c r="O2760" s="144"/>
      <c r="P2760" s="144"/>
      <c r="Q2760" s="144"/>
      <c r="R2760" s="144"/>
      <c r="S2760" s="42" t="s">
        <v>9956</v>
      </c>
      <c r="T2760" s="26" t="s">
        <v>9957</v>
      </c>
      <c r="U2760" s="144"/>
      <c r="V2760" s="65"/>
      <c r="W2760" s="65"/>
      <c r="X2760" s="65"/>
      <c r="Y2760" s="65"/>
      <c r="Z2760" s="144"/>
      <c r="AA2760" s="49" t="s">
        <v>9958</v>
      </c>
      <c r="AB2760" s="144"/>
      <c r="AC2760" s="59" t="str">
        <f t="shared" si="276"/>
        <v>ARTSCI</v>
      </c>
      <c r="AD2760" s="79" t="str">
        <f t="shared" si="277"/>
        <v>ARTSCI-116</v>
      </c>
      <c r="AE2760" s="79" t="str">
        <f t="shared" si="278"/>
        <v>ARTSCI-116-10</v>
      </c>
      <c r="AF2760" s="27" t="s">
        <v>9958</v>
      </c>
      <c r="AG2760" s="21" t="str">
        <f t="shared" si="279"/>
        <v>116</v>
      </c>
      <c r="AH2760" s="144"/>
      <c r="AI2760" s="59" t="str">
        <f t="shared" si="280"/>
        <v>-</v>
      </c>
      <c r="AJ2760" s="21" t="str">
        <f t="shared" si="281"/>
        <v>-</v>
      </c>
      <c r="AK2760" s="144"/>
      <c r="AL2760" s="154"/>
      <c r="AM2760" s="154"/>
      <c r="AN2760" s="154"/>
      <c r="AO2760" s="154"/>
      <c r="AP2760" s="144"/>
    </row>
    <row r="2761" spans="9:42">
      <c r="I2761" s="144"/>
      <c r="J2761" s="154"/>
      <c r="K2761" s="154"/>
      <c r="L2761" s="144"/>
      <c r="M2761" s="144"/>
      <c r="N2761" s="144"/>
      <c r="O2761" s="144"/>
      <c r="P2761" s="144"/>
      <c r="Q2761" s="144"/>
      <c r="R2761" s="144"/>
      <c r="S2761" s="42" t="s">
        <v>9959</v>
      </c>
      <c r="T2761" s="26" t="s">
        <v>9960</v>
      </c>
      <c r="U2761" s="144"/>
      <c r="V2761" s="65"/>
      <c r="W2761" s="65"/>
      <c r="X2761" s="65"/>
      <c r="Y2761" s="65"/>
      <c r="Z2761" s="144"/>
      <c r="AA2761" s="49" t="s">
        <v>9961</v>
      </c>
      <c r="AB2761" s="144"/>
      <c r="AC2761" s="59" t="str">
        <f t="shared" si="276"/>
        <v>ARTSCI</v>
      </c>
      <c r="AD2761" s="79" t="str">
        <f t="shared" si="277"/>
        <v>ARTSCI-116</v>
      </c>
      <c r="AE2761" s="79" t="str">
        <f t="shared" si="278"/>
        <v>ARTSCI-116-11</v>
      </c>
      <c r="AF2761" s="27" t="s">
        <v>9961</v>
      </c>
      <c r="AG2761" s="21" t="str">
        <f t="shared" si="279"/>
        <v>116</v>
      </c>
      <c r="AH2761" s="144"/>
      <c r="AI2761" s="59" t="str">
        <f t="shared" si="280"/>
        <v>-</v>
      </c>
      <c r="AJ2761" s="21" t="str">
        <f t="shared" si="281"/>
        <v>-</v>
      </c>
      <c r="AK2761" s="144"/>
      <c r="AL2761" s="154"/>
      <c r="AM2761" s="154"/>
      <c r="AN2761" s="154"/>
      <c r="AO2761" s="154"/>
      <c r="AP2761" s="144"/>
    </row>
    <row r="2762" spans="9:42">
      <c r="I2762" s="144"/>
      <c r="J2762" s="154"/>
      <c r="K2762" s="154"/>
      <c r="L2762" s="144"/>
      <c r="M2762" s="144"/>
      <c r="N2762" s="144"/>
      <c r="O2762" s="144"/>
      <c r="P2762" s="144"/>
      <c r="Q2762" s="144"/>
      <c r="R2762" s="144"/>
      <c r="S2762" s="42" t="s">
        <v>9962</v>
      </c>
      <c r="T2762" s="26" t="s">
        <v>9963</v>
      </c>
      <c r="U2762" s="144"/>
      <c r="V2762" s="65"/>
      <c r="W2762" s="65"/>
      <c r="X2762" s="65"/>
      <c r="Y2762" s="65"/>
      <c r="Z2762" s="144"/>
      <c r="AA2762" s="49" t="s">
        <v>9964</v>
      </c>
      <c r="AB2762" s="144"/>
      <c r="AC2762" s="59" t="str">
        <f t="shared" si="276"/>
        <v>ARTSCI</v>
      </c>
      <c r="AD2762" s="79" t="str">
        <f t="shared" si="277"/>
        <v>ARTSCI-116</v>
      </c>
      <c r="AE2762" s="79" t="str">
        <f t="shared" si="278"/>
        <v>ARTSCI-116-12</v>
      </c>
      <c r="AF2762" s="27" t="s">
        <v>9964</v>
      </c>
      <c r="AG2762" s="21" t="str">
        <f t="shared" si="279"/>
        <v>116</v>
      </c>
      <c r="AH2762" s="144"/>
      <c r="AI2762" s="59" t="str">
        <f t="shared" si="280"/>
        <v>-</v>
      </c>
      <c r="AJ2762" s="21" t="str">
        <f t="shared" si="281"/>
        <v>-</v>
      </c>
      <c r="AK2762" s="144"/>
      <c r="AL2762" s="154"/>
      <c r="AM2762" s="154"/>
      <c r="AN2762" s="154"/>
      <c r="AO2762" s="154"/>
      <c r="AP2762" s="144"/>
    </row>
    <row r="2763" spans="9:42">
      <c r="I2763" s="144"/>
      <c r="J2763" s="154"/>
      <c r="K2763" s="154"/>
      <c r="L2763" s="144"/>
      <c r="M2763" s="144"/>
      <c r="N2763" s="144"/>
      <c r="O2763" s="144"/>
      <c r="P2763" s="144"/>
      <c r="Q2763" s="144"/>
      <c r="R2763" s="144"/>
      <c r="S2763" s="42" t="s">
        <v>9965</v>
      </c>
      <c r="T2763" s="26" t="s">
        <v>9966</v>
      </c>
      <c r="U2763" s="144"/>
      <c r="V2763" s="65"/>
      <c r="W2763" s="65"/>
      <c r="X2763" s="65"/>
      <c r="Y2763" s="65"/>
      <c r="Z2763" s="144"/>
      <c r="AA2763" s="49" t="s">
        <v>9967</v>
      </c>
      <c r="AB2763" s="144"/>
      <c r="AC2763" s="59" t="str">
        <f t="shared" si="276"/>
        <v>ARTSCI</v>
      </c>
      <c r="AD2763" s="79" t="str">
        <f t="shared" si="277"/>
        <v>ARTSCI-116</v>
      </c>
      <c r="AE2763" s="79" t="str">
        <f t="shared" si="278"/>
        <v>ARTSCI-116-13</v>
      </c>
      <c r="AF2763" s="27" t="s">
        <v>9967</v>
      </c>
      <c r="AG2763" s="21" t="str">
        <f t="shared" si="279"/>
        <v>116</v>
      </c>
      <c r="AH2763" s="144"/>
      <c r="AI2763" s="59" t="str">
        <f t="shared" si="280"/>
        <v>-</v>
      </c>
      <c r="AJ2763" s="21" t="str">
        <f t="shared" si="281"/>
        <v>-</v>
      </c>
      <c r="AK2763" s="144"/>
      <c r="AL2763" s="154"/>
      <c r="AM2763" s="154"/>
      <c r="AN2763" s="154"/>
      <c r="AO2763" s="154"/>
      <c r="AP2763" s="144"/>
    </row>
    <row r="2764" spans="9:42">
      <c r="I2764" s="144"/>
      <c r="J2764" s="154"/>
      <c r="K2764" s="154"/>
      <c r="L2764" s="144"/>
      <c r="M2764" s="144"/>
      <c r="N2764" s="144"/>
      <c r="O2764" s="144"/>
      <c r="P2764" s="144"/>
      <c r="Q2764" s="144"/>
      <c r="R2764" s="144"/>
      <c r="S2764" s="42" t="s">
        <v>9968</v>
      </c>
      <c r="T2764" s="26" t="s">
        <v>9969</v>
      </c>
      <c r="U2764" s="144"/>
      <c r="V2764" s="65"/>
      <c r="W2764" s="65"/>
      <c r="X2764" s="65"/>
      <c r="Y2764" s="65"/>
      <c r="Z2764" s="144"/>
      <c r="AA2764" s="49" t="s">
        <v>9970</v>
      </c>
      <c r="AB2764" s="144"/>
      <c r="AC2764" s="59" t="str">
        <f t="shared" si="276"/>
        <v>ARTSCI</v>
      </c>
      <c r="AD2764" s="79" t="str">
        <f t="shared" si="277"/>
        <v>ARTSCI-116</v>
      </c>
      <c r="AE2764" s="79" t="str">
        <f t="shared" si="278"/>
        <v>ARTSCI-116-14</v>
      </c>
      <c r="AF2764" s="27" t="s">
        <v>9970</v>
      </c>
      <c r="AG2764" s="21" t="str">
        <f t="shared" si="279"/>
        <v>116</v>
      </c>
      <c r="AH2764" s="144"/>
      <c r="AI2764" s="59" t="str">
        <f t="shared" si="280"/>
        <v>-</v>
      </c>
      <c r="AJ2764" s="21" t="str">
        <f t="shared" si="281"/>
        <v>-</v>
      </c>
      <c r="AK2764" s="144"/>
      <c r="AL2764" s="154"/>
      <c r="AM2764" s="154"/>
      <c r="AN2764" s="154"/>
      <c r="AO2764" s="154"/>
      <c r="AP2764" s="144"/>
    </row>
    <row r="2765" spans="9:42">
      <c r="I2765" s="144"/>
      <c r="J2765" s="154"/>
      <c r="K2765" s="154"/>
      <c r="L2765" s="144"/>
      <c r="M2765" s="144"/>
      <c r="N2765" s="144"/>
      <c r="O2765" s="144"/>
      <c r="P2765" s="144"/>
      <c r="Q2765" s="144"/>
      <c r="R2765" s="144"/>
      <c r="S2765" s="42" t="s">
        <v>9971</v>
      </c>
      <c r="T2765" s="26" t="s">
        <v>9972</v>
      </c>
      <c r="U2765" s="144"/>
      <c r="V2765" s="65"/>
      <c r="W2765" s="65"/>
      <c r="X2765" s="65"/>
      <c r="Y2765" s="65"/>
      <c r="Z2765" s="144"/>
      <c r="AA2765" s="49" t="s">
        <v>9973</v>
      </c>
      <c r="AB2765" s="144"/>
      <c r="AC2765" s="59" t="str">
        <f t="shared" si="276"/>
        <v>ARTSCI</v>
      </c>
      <c r="AD2765" s="79" t="str">
        <f t="shared" si="277"/>
        <v>ARTSCI-116</v>
      </c>
      <c r="AE2765" s="79" t="str">
        <f t="shared" si="278"/>
        <v>ARTSCI-116-15</v>
      </c>
      <c r="AF2765" s="27" t="s">
        <v>9973</v>
      </c>
      <c r="AG2765" s="21" t="str">
        <f t="shared" si="279"/>
        <v>116</v>
      </c>
      <c r="AH2765" s="144"/>
      <c r="AI2765" s="59" t="str">
        <f t="shared" si="280"/>
        <v>-</v>
      </c>
      <c r="AJ2765" s="21" t="str">
        <f t="shared" si="281"/>
        <v>-</v>
      </c>
      <c r="AK2765" s="144"/>
      <c r="AL2765" s="154"/>
      <c r="AM2765" s="154"/>
      <c r="AN2765" s="154"/>
      <c r="AO2765" s="154"/>
      <c r="AP2765" s="144"/>
    </row>
    <row r="2766" spans="9:42">
      <c r="I2766" s="144"/>
      <c r="J2766" s="154"/>
      <c r="K2766" s="154"/>
      <c r="L2766" s="144"/>
      <c r="M2766" s="144"/>
      <c r="N2766" s="144"/>
      <c r="O2766" s="144"/>
      <c r="P2766" s="144"/>
      <c r="Q2766" s="144"/>
      <c r="R2766" s="144"/>
      <c r="S2766" s="42" t="s">
        <v>9974</v>
      </c>
      <c r="T2766" s="26" t="s">
        <v>9975</v>
      </c>
      <c r="U2766" s="144"/>
      <c r="V2766" s="65"/>
      <c r="W2766" s="65"/>
      <c r="X2766" s="65"/>
      <c r="Y2766" s="65"/>
      <c r="Z2766" s="144"/>
      <c r="AA2766" s="49" t="s">
        <v>9976</v>
      </c>
      <c r="AB2766" s="144"/>
      <c r="AC2766" s="59" t="str">
        <f t="shared" si="276"/>
        <v>ARTSCI</v>
      </c>
      <c r="AD2766" s="79" t="str">
        <f t="shared" si="277"/>
        <v>ARTSCI-116</v>
      </c>
      <c r="AE2766" s="79" t="str">
        <f t="shared" si="278"/>
        <v>ARTSCI-116-16</v>
      </c>
      <c r="AF2766" s="27" t="s">
        <v>9976</v>
      </c>
      <c r="AG2766" s="21" t="str">
        <f t="shared" si="279"/>
        <v>116</v>
      </c>
      <c r="AH2766" s="144"/>
      <c r="AI2766" s="59" t="str">
        <f t="shared" si="280"/>
        <v>-</v>
      </c>
      <c r="AJ2766" s="21" t="str">
        <f t="shared" si="281"/>
        <v>-</v>
      </c>
      <c r="AK2766" s="144"/>
      <c r="AL2766" s="154"/>
      <c r="AM2766" s="154"/>
      <c r="AN2766" s="154"/>
      <c r="AO2766" s="154"/>
      <c r="AP2766" s="144"/>
    </row>
    <row r="2767" spans="9:42">
      <c r="I2767" s="144"/>
      <c r="J2767" s="154"/>
      <c r="K2767" s="154"/>
      <c r="L2767" s="144"/>
      <c r="M2767" s="144"/>
      <c r="N2767" s="144"/>
      <c r="O2767" s="144"/>
      <c r="P2767" s="144"/>
      <c r="Q2767" s="144"/>
      <c r="R2767" s="144"/>
      <c r="S2767" s="42" t="s">
        <v>9977</v>
      </c>
      <c r="T2767" s="26" t="s">
        <v>9978</v>
      </c>
      <c r="U2767" s="144"/>
      <c r="V2767" s="65"/>
      <c r="W2767" s="65"/>
      <c r="X2767" s="65"/>
      <c r="Y2767" s="65"/>
      <c r="Z2767" s="144"/>
      <c r="AA2767" s="49" t="s">
        <v>9979</v>
      </c>
      <c r="AB2767" s="144"/>
      <c r="AC2767" s="59" t="str">
        <f t="shared" si="276"/>
        <v>ARTSCI</v>
      </c>
      <c r="AD2767" s="79" t="str">
        <f t="shared" si="277"/>
        <v>ARTSCI-116</v>
      </c>
      <c r="AE2767" s="79" t="str">
        <f t="shared" si="278"/>
        <v>ARTSCI-116-17</v>
      </c>
      <c r="AF2767" s="27" t="s">
        <v>9979</v>
      </c>
      <c r="AG2767" s="21" t="str">
        <f t="shared" si="279"/>
        <v>116</v>
      </c>
      <c r="AH2767" s="144"/>
      <c r="AI2767" s="59" t="str">
        <f t="shared" si="280"/>
        <v>-</v>
      </c>
      <c r="AJ2767" s="21" t="str">
        <f t="shared" si="281"/>
        <v>-</v>
      </c>
      <c r="AK2767" s="144"/>
      <c r="AL2767" s="154"/>
      <c r="AM2767" s="154"/>
      <c r="AN2767" s="154"/>
      <c r="AO2767" s="154"/>
      <c r="AP2767" s="144"/>
    </row>
    <row r="2768" spans="9:42">
      <c r="I2768" s="144"/>
      <c r="J2768" s="154"/>
      <c r="K2768" s="154"/>
      <c r="L2768" s="144"/>
      <c r="M2768" s="144"/>
      <c r="N2768" s="144"/>
      <c r="O2768" s="144"/>
      <c r="P2768" s="144"/>
      <c r="Q2768" s="144"/>
      <c r="R2768" s="144"/>
      <c r="S2768" s="42" t="s">
        <v>9980</v>
      </c>
      <c r="T2768" s="26" t="s">
        <v>9981</v>
      </c>
      <c r="U2768" s="144"/>
      <c r="V2768" s="65"/>
      <c r="W2768" s="65"/>
      <c r="X2768" s="65"/>
      <c r="Y2768" s="65"/>
      <c r="Z2768" s="144"/>
      <c r="AA2768" s="49" t="s">
        <v>9982</v>
      </c>
      <c r="AB2768" s="144"/>
      <c r="AC2768" s="59" t="str">
        <f t="shared" si="276"/>
        <v>ARTSCI</v>
      </c>
      <c r="AD2768" s="79" t="str">
        <f t="shared" si="277"/>
        <v>ARTSCI-116</v>
      </c>
      <c r="AE2768" s="79" t="str">
        <f t="shared" si="278"/>
        <v>ARTSCI-116-18</v>
      </c>
      <c r="AF2768" s="27" t="s">
        <v>9982</v>
      </c>
      <c r="AG2768" s="21" t="str">
        <f t="shared" si="279"/>
        <v>116</v>
      </c>
      <c r="AH2768" s="144"/>
      <c r="AI2768" s="59" t="str">
        <f t="shared" si="280"/>
        <v>-</v>
      </c>
      <c r="AJ2768" s="21" t="str">
        <f t="shared" si="281"/>
        <v>-</v>
      </c>
      <c r="AK2768" s="144"/>
      <c r="AL2768" s="154"/>
      <c r="AM2768" s="154"/>
      <c r="AN2768" s="154"/>
      <c r="AO2768" s="154"/>
      <c r="AP2768" s="144"/>
    </row>
    <row r="2769" spans="9:42">
      <c r="I2769" s="144"/>
      <c r="J2769" s="154"/>
      <c r="K2769" s="154"/>
      <c r="L2769" s="144"/>
      <c r="M2769" s="144"/>
      <c r="N2769" s="144"/>
      <c r="O2769" s="144"/>
      <c r="P2769" s="144"/>
      <c r="Q2769" s="144"/>
      <c r="R2769" s="144"/>
      <c r="S2769" s="42" t="s">
        <v>9983</v>
      </c>
      <c r="T2769" s="26" t="s">
        <v>9984</v>
      </c>
      <c r="U2769" s="144"/>
      <c r="V2769" s="65"/>
      <c r="W2769" s="65"/>
      <c r="X2769" s="65"/>
      <c r="Y2769" s="65"/>
      <c r="Z2769" s="144"/>
      <c r="AA2769" s="49" t="s">
        <v>9985</v>
      </c>
      <c r="AB2769" s="144"/>
      <c r="AC2769" s="59" t="str">
        <f t="shared" si="276"/>
        <v>ARTSCI</v>
      </c>
      <c r="AD2769" s="79" t="str">
        <f t="shared" si="277"/>
        <v>ARTSCI-116</v>
      </c>
      <c r="AE2769" s="79" t="str">
        <f t="shared" si="278"/>
        <v>ARTSCI-116-19</v>
      </c>
      <c r="AF2769" s="27" t="s">
        <v>9985</v>
      </c>
      <c r="AG2769" s="21" t="str">
        <f t="shared" si="279"/>
        <v>116</v>
      </c>
      <c r="AH2769" s="144"/>
      <c r="AI2769" s="59" t="str">
        <f t="shared" si="280"/>
        <v>-</v>
      </c>
      <c r="AJ2769" s="21" t="str">
        <f t="shared" si="281"/>
        <v>-</v>
      </c>
      <c r="AK2769" s="144"/>
      <c r="AL2769" s="154"/>
      <c r="AM2769" s="154"/>
      <c r="AN2769" s="154"/>
      <c r="AO2769" s="154"/>
      <c r="AP2769" s="144"/>
    </row>
    <row r="2770" spans="9:42">
      <c r="I2770" s="144"/>
      <c r="J2770" s="154"/>
      <c r="K2770" s="154"/>
      <c r="L2770" s="144"/>
      <c r="M2770" s="144"/>
      <c r="N2770" s="144"/>
      <c r="O2770" s="144"/>
      <c r="P2770" s="144"/>
      <c r="Q2770" s="144"/>
      <c r="R2770" s="144"/>
      <c r="S2770" s="42" t="s">
        <v>9986</v>
      </c>
      <c r="T2770" s="26" t="s">
        <v>9987</v>
      </c>
      <c r="U2770" s="144"/>
      <c r="V2770" s="65"/>
      <c r="W2770" s="65"/>
      <c r="X2770" s="65"/>
      <c r="Y2770" s="65"/>
      <c r="Z2770" s="144"/>
      <c r="AA2770" s="49" t="s">
        <v>9988</v>
      </c>
      <c r="AB2770" s="144"/>
      <c r="AC2770" s="59" t="str">
        <f t="shared" si="276"/>
        <v>ARTSCI</v>
      </c>
      <c r="AD2770" s="79" t="str">
        <f t="shared" si="277"/>
        <v>ARTSCI-116</v>
      </c>
      <c r="AE2770" s="79" t="str">
        <f t="shared" si="278"/>
        <v>ARTSCI-116-20</v>
      </c>
      <c r="AF2770" s="27" t="s">
        <v>9988</v>
      </c>
      <c r="AG2770" s="21" t="str">
        <f t="shared" si="279"/>
        <v>116</v>
      </c>
      <c r="AH2770" s="144"/>
      <c r="AI2770" s="59" t="str">
        <f t="shared" si="280"/>
        <v>-</v>
      </c>
      <c r="AJ2770" s="21" t="str">
        <f t="shared" si="281"/>
        <v>-</v>
      </c>
      <c r="AK2770" s="144"/>
      <c r="AL2770" s="154"/>
      <c r="AM2770" s="154"/>
      <c r="AN2770" s="154"/>
      <c r="AO2770" s="154"/>
      <c r="AP2770" s="144"/>
    </row>
    <row r="2771" spans="9:42">
      <c r="I2771" s="144"/>
      <c r="J2771" s="154"/>
      <c r="K2771" s="154"/>
      <c r="L2771" s="144"/>
      <c r="M2771" s="144"/>
      <c r="N2771" s="144"/>
      <c r="O2771" s="144"/>
      <c r="P2771" s="144"/>
      <c r="Q2771" s="144"/>
      <c r="R2771" s="144"/>
      <c r="S2771" s="42" t="s">
        <v>9989</v>
      </c>
      <c r="T2771" s="26" t="s">
        <v>9990</v>
      </c>
      <c r="U2771" s="144"/>
      <c r="V2771" s="65"/>
      <c r="W2771" s="65"/>
      <c r="X2771" s="65"/>
      <c r="Y2771" s="65"/>
      <c r="Z2771" s="144"/>
      <c r="AA2771" s="49" t="s">
        <v>9991</v>
      </c>
      <c r="AB2771" s="144"/>
      <c r="AC2771" s="59" t="str">
        <f t="shared" si="276"/>
        <v>ARTSCI</v>
      </c>
      <c r="AD2771" s="79" t="str">
        <f t="shared" si="277"/>
        <v>ARTSCI-116</v>
      </c>
      <c r="AE2771" s="79" t="str">
        <f t="shared" si="278"/>
        <v>ARTSCI-116-21</v>
      </c>
      <c r="AF2771" s="27" t="s">
        <v>9991</v>
      </c>
      <c r="AG2771" s="21" t="str">
        <f t="shared" si="279"/>
        <v>116</v>
      </c>
      <c r="AH2771" s="144"/>
      <c r="AI2771" s="59" t="str">
        <f t="shared" si="280"/>
        <v>-</v>
      </c>
      <c r="AJ2771" s="21" t="str">
        <f t="shared" si="281"/>
        <v>-</v>
      </c>
      <c r="AK2771" s="144"/>
      <c r="AL2771" s="154"/>
      <c r="AM2771" s="154"/>
      <c r="AN2771" s="154"/>
      <c r="AO2771" s="154"/>
      <c r="AP2771" s="144"/>
    </row>
    <row r="2772" spans="9:42">
      <c r="I2772" s="144"/>
      <c r="J2772" s="154"/>
      <c r="K2772" s="154"/>
      <c r="L2772" s="144"/>
      <c r="M2772" s="144"/>
      <c r="N2772" s="144"/>
      <c r="O2772" s="144"/>
      <c r="P2772" s="144"/>
      <c r="Q2772" s="144"/>
      <c r="R2772" s="144"/>
      <c r="S2772" s="42" t="s">
        <v>9992</v>
      </c>
      <c r="T2772" s="26" t="s">
        <v>9993</v>
      </c>
      <c r="U2772" s="144"/>
      <c r="V2772" s="65"/>
      <c r="W2772" s="65"/>
      <c r="X2772" s="65"/>
      <c r="Y2772" s="65"/>
      <c r="Z2772" s="144"/>
      <c r="AA2772" s="49" t="s">
        <v>9994</v>
      </c>
      <c r="AB2772" s="144"/>
      <c r="AC2772" s="59" t="str">
        <f t="shared" si="276"/>
        <v>ARTSCI</v>
      </c>
      <c r="AD2772" s="79" t="str">
        <f t="shared" si="277"/>
        <v>ARTSCI-116</v>
      </c>
      <c r="AE2772" s="79" t="str">
        <f t="shared" si="278"/>
        <v>ARTSCI-116-22</v>
      </c>
      <c r="AF2772" s="27" t="s">
        <v>9994</v>
      </c>
      <c r="AG2772" s="21" t="str">
        <f t="shared" si="279"/>
        <v>116</v>
      </c>
      <c r="AH2772" s="144"/>
      <c r="AI2772" s="59" t="str">
        <f t="shared" si="280"/>
        <v>-</v>
      </c>
      <c r="AJ2772" s="21" t="str">
        <f t="shared" si="281"/>
        <v>-</v>
      </c>
      <c r="AK2772" s="144"/>
      <c r="AL2772" s="154"/>
      <c r="AM2772" s="154"/>
      <c r="AN2772" s="154"/>
      <c r="AO2772" s="154"/>
      <c r="AP2772" s="144"/>
    </row>
    <row r="2773" spans="9:42">
      <c r="I2773" s="144"/>
      <c r="J2773" s="154"/>
      <c r="K2773" s="154"/>
      <c r="L2773" s="144"/>
      <c r="M2773" s="144"/>
      <c r="N2773" s="144"/>
      <c r="O2773" s="144"/>
      <c r="P2773" s="144"/>
      <c r="Q2773" s="144"/>
      <c r="R2773" s="144"/>
      <c r="S2773" s="42" t="s">
        <v>9995</v>
      </c>
      <c r="T2773" s="26" t="s">
        <v>9996</v>
      </c>
      <c r="U2773" s="144"/>
      <c r="V2773" s="65"/>
      <c r="W2773" s="65"/>
      <c r="X2773" s="65"/>
      <c r="Y2773" s="65"/>
      <c r="Z2773" s="144"/>
      <c r="AA2773" s="49" t="s">
        <v>9997</v>
      </c>
      <c r="AB2773" s="144"/>
      <c r="AC2773" s="59" t="str">
        <f t="shared" si="276"/>
        <v>ARTSCI</v>
      </c>
      <c r="AD2773" s="79" t="str">
        <f t="shared" si="277"/>
        <v>ARTSCI-116</v>
      </c>
      <c r="AE2773" s="79" t="str">
        <f t="shared" si="278"/>
        <v>ARTSCI-116-23</v>
      </c>
      <c r="AF2773" s="27" t="s">
        <v>9997</v>
      </c>
      <c r="AG2773" s="21" t="str">
        <f t="shared" si="279"/>
        <v>116</v>
      </c>
      <c r="AH2773" s="144"/>
      <c r="AI2773" s="59" t="str">
        <f t="shared" si="280"/>
        <v>-</v>
      </c>
      <c r="AJ2773" s="21" t="str">
        <f t="shared" si="281"/>
        <v>-</v>
      </c>
      <c r="AK2773" s="144"/>
      <c r="AL2773" s="154"/>
      <c r="AM2773" s="154"/>
      <c r="AN2773" s="154"/>
      <c r="AO2773" s="154"/>
      <c r="AP2773" s="144"/>
    </row>
    <row r="2774" spans="9:42">
      <c r="I2774" s="144"/>
      <c r="J2774" s="154"/>
      <c r="K2774" s="154"/>
      <c r="L2774" s="144"/>
      <c r="M2774" s="144"/>
      <c r="N2774" s="144"/>
      <c r="O2774" s="144"/>
      <c r="P2774" s="144"/>
      <c r="Q2774" s="144"/>
      <c r="R2774" s="144"/>
      <c r="S2774" s="42" t="s">
        <v>9998</v>
      </c>
      <c r="T2774" s="26" t="s">
        <v>9999</v>
      </c>
      <c r="U2774" s="144"/>
      <c r="V2774" s="65"/>
      <c r="W2774" s="65"/>
      <c r="X2774" s="65"/>
      <c r="Y2774" s="65"/>
      <c r="Z2774" s="144"/>
      <c r="AA2774" s="49" t="s">
        <v>10000</v>
      </c>
      <c r="AB2774" s="144"/>
      <c r="AC2774" s="59" t="str">
        <f t="shared" si="276"/>
        <v>ARTSCI</v>
      </c>
      <c r="AD2774" s="79" t="str">
        <f t="shared" si="277"/>
        <v>ARTSCI-116</v>
      </c>
      <c r="AE2774" s="79" t="str">
        <f t="shared" si="278"/>
        <v>ARTSCI-116-24</v>
      </c>
      <c r="AF2774" s="27" t="s">
        <v>10000</v>
      </c>
      <c r="AG2774" s="21" t="str">
        <f t="shared" si="279"/>
        <v>116</v>
      </c>
      <c r="AH2774" s="144"/>
      <c r="AI2774" s="59" t="str">
        <f t="shared" si="280"/>
        <v>-</v>
      </c>
      <c r="AJ2774" s="21" t="str">
        <f t="shared" si="281"/>
        <v>-</v>
      </c>
      <c r="AK2774" s="144"/>
      <c r="AL2774" s="154"/>
      <c r="AM2774" s="154"/>
      <c r="AN2774" s="154"/>
      <c r="AO2774" s="154"/>
      <c r="AP2774" s="144"/>
    </row>
    <row r="2775" spans="9:42">
      <c r="I2775" s="144"/>
      <c r="J2775" s="154"/>
      <c r="K2775" s="154"/>
      <c r="L2775" s="144"/>
      <c r="M2775" s="144"/>
      <c r="N2775" s="144"/>
      <c r="O2775" s="144"/>
      <c r="P2775" s="144"/>
      <c r="Q2775" s="144"/>
      <c r="R2775" s="144"/>
      <c r="S2775" s="42" t="s">
        <v>10001</v>
      </c>
      <c r="T2775" s="26" t="s">
        <v>3108</v>
      </c>
      <c r="U2775" s="144"/>
      <c r="V2775" s="65"/>
      <c r="W2775" s="65"/>
      <c r="X2775" s="65"/>
      <c r="Y2775" s="65"/>
      <c r="Z2775" s="144"/>
      <c r="AA2775" s="49" t="s">
        <v>10002</v>
      </c>
      <c r="AB2775" s="144"/>
      <c r="AC2775" s="59" t="str">
        <f t="shared" si="276"/>
        <v>BUSINESS</v>
      </c>
      <c r="AD2775" s="79" t="str">
        <f t="shared" si="277"/>
        <v>BUSINESS-116</v>
      </c>
      <c r="AE2775" s="79" t="str">
        <f t="shared" si="278"/>
        <v>BUSINESS-116-1</v>
      </c>
      <c r="AF2775" s="27" t="s">
        <v>10002</v>
      </c>
      <c r="AG2775" s="21" t="str">
        <f t="shared" si="279"/>
        <v>116</v>
      </c>
      <c r="AH2775" s="144"/>
      <c r="AI2775" s="59" t="str">
        <f t="shared" si="280"/>
        <v>-</v>
      </c>
      <c r="AJ2775" s="21" t="str">
        <f t="shared" si="281"/>
        <v>-</v>
      </c>
      <c r="AK2775" s="144"/>
      <c r="AL2775" s="154"/>
      <c r="AM2775" s="154"/>
      <c r="AN2775" s="154"/>
      <c r="AO2775" s="154"/>
      <c r="AP2775" s="144"/>
    </row>
    <row r="2776" spans="9:42">
      <c r="I2776" s="144"/>
      <c r="J2776" s="154"/>
      <c r="K2776" s="154"/>
      <c r="L2776" s="144"/>
      <c r="M2776" s="144"/>
      <c r="N2776" s="144"/>
      <c r="O2776" s="144"/>
      <c r="P2776" s="144"/>
      <c r="Q2776" s="144"/>
      <c r="R2776" s="144"/>
      <c r="S2776" s="42" t="s">
        <v>10003</v>
      </c>
      <c r="T2776" s="26" t="s">
        <v>10004</v>
      </c>
      <c r="U2776" s="144"/>
      <c r="V2776" s="65"/>
      <c r="W2776" s="65"/>
      <c r="X2776" s="65"/>
      <c r="Y2776" s="65"/>
      <c r="Z2776" s="144"/>
      <c r="AA2776" s="49" t="s">
        <v>10005</v>
      </c>
      <c r="AB2776" s="144"/>
      <c r="AC2776" s="59" t="str">
        <f t="shared" si="276"/>
        <v>BUSINESS</v>
      </c>
      <c r="AD2776" s="79" t="str">
        <f t="shared" si="277"/>
        <v>BUSINESS-116</v>
      </c>
      <c r="AE2776" s="79" t="str">
        <f t="shared" si="278"/>
        <v>BUSINESS-116-2</v>
      </c>
      <c r="AF2776" s="27" t="s">
        <v>10005</v>
      </c>
      <c r="AG2776" s="21" t="str">
        <f t="shared" si="279"/>
        <v>116</v>
      </c>
      <c r="AH2776" s="144"/>
      <c r="AI2776" s="59" t="str">
        <f t="shared" si="280"/>
        <v>-</v>
      </c>
      <c r="AJ2776" s="21" t="str">
        <f t="shared" si="281"/>
        <v>-</v>
      </c>
      <c r="AK2776" s="144"/>
      <c r="AL2776" s="154"/>
      <c r="AM2776" s="154"/>
      <c r="AN2776" s="154"/>
      <c r="AO2776" s="154"/>
      <c r="AP2776" s="144"/>
    </row>
    <row r="2777" spans="9:42">
      <c r="I2777" s="144"/>
      <c r="J2777" s="154"/>
      <c r="K2777" s="154"/>
      <c r="L2777" s="144"/>
      <c r="M2777" s="144"/>
      <c r="N2777" s="144"/>
      <c r="O2777" s="144"/>
      <c r="P2777" s="144"/>
      <c r="Q2777" s="144"/>
      <c r="R2777" s="144"/>
      <c r="S2777" s="42" t="s">
        <v>10006</v>
      </c>
      <c r="T2777" s="26" t="s">
        <v>10007</v>
      </c>
      <c r="U2777" s="144"/>
      <c r="V2777" s="65"/>
      <c r="W2777" s="65"/>
      <c r="X2777" s="65"/>
      <c r="Y2777" s="65"/>
      <c r="Z2777" s="144"/>
      <c r="AA2777" s="49" t="s">
        <v>10008</v>
      </c>
      <c r="AB2777" s="144"/>
      <c r="AC2777" s="59" t="str">
        <f t="shared" si="276"/>
        <v>BUSINESS</v>
      </c>
      <c r="AD2777" s="79" t="str">
        <f t="shared" si="277"/>
        <v>BUSINESS-116</v>
      </c>
      <c r="AE2777" s="79" t="str">
        <f t="shared" si="278"/>
        <v>BUSINESS-116-3</v>
      </c>
      <c r="AF2777" s="27" t="s">
        <v>10008</v>
      </c>
      <c r="AG2777" s="21" t="str">
        <f t="shared" si="279"/>
        <v>116</v>
      </c>
      <c r="AH2777" s="144"/>
      <c r="AI2777" s="59" t="str">
        <f t="shared" si="280"/>
        <v>-</v>
      </c>
      <c r="AJ2777" s="21" t="str">
        <f t="shared" si="281"/>
        <v>-</v>
      </c>
      <c r="AK2777" s="144"/>
      <c r="AL2777" s="154"/>
      <c r="AM2777" s="154"/>
      <c r="AN2777" s="154"/>
      <c r="AO2777" s="154"/>
      <c r="AP2777" s="144"/>
    </row>
    <row r="2778" spans="9:42">
      <c r="I2778" s="144"/>
      <c r="J2778" s="154"/>
      <c r="K2778" s="154"/>
      <c r="L2778" s="144"/>
      <c r="M2778" s="144"/>
      <c r="N2778" s="144"/>
      <c r="O2778" s="144"/>
      <c r="P2778" s="144"/>
      <c r="Q2778" s="144"/>
      <c r="R2778" s="144"/>
      <c r="S2778" s="42" t="s">
        <v>10009</v>
      </c>
      <c r="T2778" s="26" t="s">
        <v>10010</v>
      </c>
      <c r="U2778" s="144"/>
      <c r="V2778" s="65"/>
      <c r="W2778" s="65"/>
      <c r="X2778" s="65"/>
      <c r="Y2778" s="65"/>
      <c r="Z2778" s="144"/>
      <c r="AA2778" s="49" t="s">
        <v>10011</v>
      </c>
      <c r="AB2778" s="144"/>
      <c r="AC2778" s="59" t="str">
        <f t="shared" si="276"/>
        <v>BUSINESS</v>
      </c>
      <c r="AD2778" s="79" t="str">
        <f t="shared" si="277"/>
        <v>BUSINESS-116</v>
      </c>
      <c r="AE2778" s="79" t="str">
        <f t="shared" si="278"/>
        <v>BUSINESS-116-4</v>
      </c>
      <c r="AF2778" s="27" t="s">
        <v>10011</v>
      </c>
      <c r="AG2778" s="21" t="str">
        <f t="shared" si="279"/>
        <v>116</v>
      </c>
      <c r="AH2778" s="144"/>
      <c r="AI2778" s="59" t="str">
        <f t="shared" si="280"/>
        <v>-</v>
      </c>
      <c r="AJ2778" s="21" t="str">
        <f t="shared" si="281"/>
        <v>-</v>
      </c>
      <c r="AK2778" s="144"/>
      <c r="AL2778" s="154"/>
      <c r="AM2778" s="154"/>
      <c r="AN2778" s="154"/>
      <c r="AO2778" s="154"/>
      <c r="AP2778" s="144"/>
    </row>
    <row r="2779" spans="9:42">
      <c r="I2779" s="144"/>
      <c r="J2779" s="154"/>
      <c r="K2779" s="154"/>
      <c r="L2779" s="144"/>
      <c r="M2779" s="144"/>
      <c r="N2779" s="144"/>
      <c r="O2779" s="144"/>
      <c r="P2779" s="144"/>
      <c r="Q2779" s="144"/>
      <c r="R2779" s="144"/>
      <c r="S2779" s="42" t="s">
        <v>10012</v>
      </c>
      <c r="T2779" s="26" t="s">
        <v>10013</v>
      </c>
      <c r="U2779" s="144"/>
      <c r="V2779" s="65"/>
      <c r="W2779" s="65"/>
      <c r="X2779" s="65"/>
      <c r="Y2779" s="65"/>
      <c r="Z2779" s="144"/>
      <c r="AA2779" s="49" t="s">
        <v>10014</v>
      </c>
      <c r="AB2779" s="144"/>
      <c r="AC2779" s="59" t="str">
        <f t="shared" si="276"/>
        <v>BUSINESS</v>
      </c>
      <c r="AD2779" s="79" t="str">
        <f t="shared" si="277"/>
        <v>BUSINESS-116</v>
      </c>
      <c r="AE2779" s="79" t="str">
        <f t="shared" si="278"/>
        <v>BUSINESS-116-5</v>
      </c>
      <c r="AF2779" s="27" t="s">
        <v>10014</v>
      </c>
      <c r="AG2779" s="21" t="str">
        <f t="shared" si="279"/>
        <v>116</v>
      </c>
      <c r="AH2779" s="144"/>
      <c r="AI2779" s="59" t="str">
        <f t="shared" si="280"/>
        <v>-</v>
      </c>
      <c r="AJ2779" s="21" t="str">
        <f t="shared" si="281"/>
        <v>-</v>
      </c>
      <c r="AK2779" s="144"/>
      <c r="AL2779" s="154"/>
      <c r="AM2779" s="154"/>
      <c r="AN2779" s="154"/>
      <c r="AO2779" s="154"/>
      <c r="AP2779" s="144"/>
    </row>
    <row r="2780" spans="9:42">
      <c r="I2780" s="144"/>
      <c r="J2780" s="154"/>
      <c r="K2780" s="154"/>
      <c r="L2780" s="144"/>
      <c r="M2780" s="144"/>
      <c r="N2780" s="144"/>
      <c r="O2780" s="144"/>
      <c r="P2780" s="144"/>
      <c r="Q2780" s="144"/>
      <c r="R2780" s="144"/>
      <c r="S2780" s="42" t="s">
        <v>10015</v>
      </c>
      <c r="T2780" s="26" t="s">
        <v>10016</v>
      </c>
      <c r="U2780" s="144"/>
      <c r="V2780" s="65"/>
      <c r="W2780" s="65"/>
      <c r="X2780" s="65"/>
      <c r="Y2780" s="65"/>
      <c r="Z2780" s="144"/>
      <c r="AA2780" s="49" t="s">
        <v>10017</v>
      </c>
      <c r="AB2780" s="144"/>
      <c r="AC2780" s="59" t="str">
        <f t="shared" si="276"/>
        <v>ENGINEERING</v>
      </c>
      <c r="AD2780" s="79" t="str">
        <f t="shared" si="277"/>
        <v>ENGINEERING-116</v>
      </c>
      <c r="AE2780" s="79" t="str">
        <f t="shared" si="278"/>
        <v>ENGINEERING-116-1</v>
      </c>
      <c r="AF2780" s="27" t="s">
        <v>10017</v>
      </c>
      <c r="AG2780" s="21" t="str">
        <f t="shared" si="279"/>
        <v>116</v>
      </c>
      <c r="AH2780" s="144"/>
      <c r="AI2780" s="59" t="str">
        <f t="shared" si="280"/>
        <v>-</v>
      </c>
      <c r="AJ2780" s="21" t="str">
        <f t="shared" si="281"/>
        <v>-</v>
      </c>
      <c r="AK2780" s="144"/>
      <c r="AL2780" s="154"/>
      <c r="AM2780" s="154"/>
      <c r="AN2780" s="154"/>
      <c r="AO2780" s="154"/>
      <c r="AP2780" s="144"/>
    </row>
    <row r="2781" spans="9:42">
      <c r="I2781" s="144"/>
      <c r="J2781" s="154"/>
      <c r="K2781" s="154"/>
      <c r="L2781" s="144"/>
      <c r="M2781" s="144"/>
      <c r="N2781" s="144"/>
      <c r="O2781" s="144"/>
      <c r="P2781" s="144"/>
      <c r="Q2781" s="144"/>
      <c r="R2781" s="144"/>
      <c r="S2781" s="42" t="s">
        <v>10018</v>
      </c>
      <c r="T2781" s="26" t="s">
        <v>10019</v>
      </c>
      <c r="U2781" s="144"/>
      <c r="V2781" s="65"/>
      <c r="W2781" s="65"/>
      <c r="X2781" s="65"/>
      <c r="Y2781" s="65"/>
      <c r="Z2781" s="144"/>
      <c r="AA2781" s="49" t="s">
        <v>10020</v>
      </c>
      <c r="AB2781" s="144"/>
      <c r="AC2781" s="59" t="str">
        <f t="shared" si="276"/>
        <v>ENGINEERING</v>
      </c>
      <c r="AD2781" s="79" t="str">
        <f t="shared" si="277"/>
        <v>ENGINEERING-116</v>
      </c>
      <c r="AE2781" s="79" t="str">
        <f t="shared" si="278"/>
        <v>ENGINEERING-116-2</v>
      </c>
      <c r="AF2781" s="27" t="s">
        <v>10020</v>
      </c>
      <c r="AG2781" s="21" t="str">
        <f t="shared" si="279"/>
        <v>116</v>
      </c>
      <c r="AH2781" s="144"/>
      <c r="AI2781" s="59" t="str">
        <f t="shared" si="280"/>
        <v>-</v>
      </c>
      <c r="AJ2781" s="21" t="str">
        <f t="shared" si="281"/>
        <v>-</v>
      </c>
      <c r="AK2781" s="144"/>
      <c r="AL2781" s="154"/>
      <c r="AM2781" s="154"/>
      <c r="AN2781" s="154"/>
      <c r="AO2781" s="154"/>
      <c r="AP2781" s="144"/>
    </row>
    <row r="2782" spans="9:42">
      <c r="I2782" s="144"/>
      <c r="J2782" s="154"/>
      <c r="K2782" s="154"/>
      <c r="L2782" s="144"/>
      <c r="M2782" s="144"/>
      <c r="N2782" s="144"/>
      <c r="O2782" s="144"/>
      <c r="P2782" s="144"/>
      <c r="Q2782" s="144"/>
      <c r="R2782" s="144"/>
      <c r="S2782" s="42" t="s">
        <v>10021</v>
      </c>
      <c r="T2782" s="26" t="s">
        <v>10022</v>
      </c>
      <c r="U2782" s="144"/>
      <c r="V2782" s="65"/>
      <c r="W2782" s="65"/>
      <c r="X2782" s="65"/>
      <c r="Y2782" s="65"/>
      <c r="Z2782" s="144"/>
      <c r="AA2782" s="49" t="s">
        <v>10023</v>
      </c>
      <c r="AB2782" s="144"/>
      <c r="AC2782" s="59" t="str">
        <f t="shared" si="276"/>
        <v>ENGINEERING</v>
      </c>
      <c r="AD2782" s="79" t="str">
        <f t="shared" si="277"/>
        <v>ENGINEERING-116</v>
      </c>
      <c r="AE2782" s="79" t="str">
        <f t="shared" si="278"/>
        <v>ENGINEERING-116-3</v>
      </c>
      <c r="AF2782" s="27" t="s">
        <v>10023</v>
      </c>
      <c r="AG2782" s="21" t="str">
        <f t="shared" si="279"/>
        <v>116</v>
      </c>
      <c r="AH2782" s="144"/>
      <c r="AI2782" s="59" t="str">
        <f t="shared" si="280"/>
        <v>-</v>
      </c>
      <c r="AJ2782" s="21" t="str">
        <f t="shared" si="281"/>
        <v>-</v>
      </c>
      <c r="AK2782" s="144"/>
      <c r="AL2782" s="154"/>
      <c r="AM2782" s="154"/>
      <c r="AN2782" s="154"/>
      <c r="AO2782" s="154"/>
      <c r="AP2782" s="144"/>
    </row>
    <row r="2783" spans="9:42">
      <c r="I2783" s="144"/>
      <c r="J2783" s="154"/>
      <c r="K2783" s="154"/>
      <c r="L2783" s="144"/>
      <c r="M2783" s="144"/>
      <c r="N2783" s="144"/>
      <c r="O2783" s="144"/>
      <c r="P2783" s="144"/>
      <c r="Q2783" s="144"/>
      <c r="R2783" s="144"/>
      <c r="S2783" s="42" t="s">
        <v>10024</v>
      </c>
      <c r="T2783" s="26" t="s">
        <v>10025</v>
      </c>
      <c r="U2783" s="144"/>
      <c r="V2783" s="65"/>
      <c r="W2783" s="65"/>
      <c r="X2783" s="65"/>
      <c r="Y2783" s="65"/>
      <c r="Z2783" s="144"/>
      <c r="AA2783" s="49" t="s">
        <v>10026</v>
      </c>
      <c r="AB2783" s="144"/>
      <c r="AC2783" s="59" t="str">
        <f t="shared" si="276"/>
        <v>ENGINEERING</v>
      </c>
      <c r="AD2783" s="79" t="str">
        <f t="shared" si="277"/>
        <v>ENGINEERING-116</v>
      </c>
      <c r="AE2783" s="79" t="str">
        <f t="shared" si="278"/>
        <v>ENGINEERING-116-4</v>
      </c>
      <c r="AF2783" s="27" t="s">
        <v>10026</v>
      </c>
      <c r="AG2783" s="21" t="str">
        <f t="shared" si="279"/>
        <v>116</v>
      </c>
      <c r="AH2783" s="144"/>
      <c r="AI2783" s="59" t="str">
        <f t="shared" si="280"/>
        <v>-</v>
      </c>
      <c r="AJ2783" s="21" t="str">
        <f t="shared" si="281"/>
        <v>-</v>
      </c>
      <c r="AK2783" s="144"/>
      <c r="AL2783" s="154"/>
      <c r="AM2783" s="154"/>
      <c r="AN2783" s="154"/>
      <c r="AO2783" s="154"/>
      <c r="AP2783" s="144"/>
    </row>
    <row r="2784" spans="9:42">
      <c r="I2784" s="144"/>
      <c r="J2784" s="154"/>
      <c r="K2784" s="154"/>
      <c r="L2784" s="144"/>
      <c r="M2784" s="144"/>
      <c r="N2784" s="144"/>
      <c r="O2784" s="144"/>
      <c r="P2784" s="144"/>
      <c r="Q2784" s="144"/>
      <c r="R2784" s="144"/>
      <c r="S2784" s="42" t="s">
        <v>10027</v>
      </c>
      <c r="T2784" s="26" t="s">
        <v>10028</v>
      </c>
      <c r="U2784" s="144"/>
      <c r="V2784" s="65"/>
      <c r="W2784" s="65"/>
      <c r="X2784" s="65"/>
      <c r="Y2784" s="65"/>
      <c r="Z2784" s="144"/>
      <c r="AA2784" s="49" t="s">
        <v>10029</v>
      </c>
      <c r="AB2784" s="144"/>
      <c r="AC2784" s="59" t="str">
        <f t="shared" si="276"/>
        <v>ENGINEERING</v>
      </c>
      <c r="AD2784" s="79" t="str">
        <f t="shared" si="277"/>
        <v>ENGINEERING-116</v>
      </c>
      <c r="AE2784" s="79" t="str">
        <f t="shared" si="278"/>
        <v>ENGINEERING-116-5</v>
      </c>
      <c r="AF2784" s="27" t="s">
        <v>10029</v>
      </c>
      <c r="AG2784" s="21" t="str">
        <f t="shared" si="279"/>
        <v>116</v>
      </c>
      <c r="AH2784" s="144"/>
      <c r="AI2784" s="59" t="str">
        <f t="shared" si="280"/>
        <v>-</v>
      </c>
      <c r="AJ2784" s="21" t="str">
        <f t="shared" si="281"/>
        <v>-</v>
      </c>
      <c r="AK2784" s="144"/>
      <c r="AL2784" s="154"/>
      <c r="AM2784" s="154"/>
      <c r="AN2784" s="154"/>
      <c r="AO2784" s="154"/>
      <c r="AP2784" s="144"/>
    </row>
    <row r="2785" spans="9:42">
      <c r="I2785" s="144"/>
      <c r="J2785" s="154"/>
      <c r="K2785" s="154"/>
      <c r="L2785" s="144"/>
      <c r="M2785" s="144"/>
      <c r="N2785" s="144"/>
      <c r="O2785" s="144"/>
      <c r="P2785" s="144"/>
      <c r="Q2785" s="144"/>
      <c r="R2785" s="144"/>
      <c r="S2785" s="42" t="s">
        <v>10030</v>
      </c>
      <c r="T2785" s="26" t="s">
        <v>10031</v>
      </c>
      <c r="U2785" s="144"/>
      <c r="V2785" s="65"/>
      <c r="W2785" s="65"/>
      <c r="X2785" s="65"/>
      <c r="Y2785" s="65"/>
      <c r="Z2785" s="144"/>
      <c r="AA2785" s="49" t="s">
        <v>10032</v>
      </c>
      <c r="AB2785" s="144"/>
      <c r="AC2785" s="59" t="str">
        <f t="shared" si="276"/>
        <v>HEALTHSCI</v>
      </c>
      <c r="AD2785" s="79" t="str">
        <f t="shared" si="277"/>
        <v>HEALTHSCI-116</v>
      </c>
      <c r="AE2785" s="79" t="str">
        <f t="shared" si="278"/>
        <v>HEALTHSCI-116-1</v>
      </c>
      <c r="AF2785" s="27" t="s">
        <v>10032</v>
      </c>
      <c r="AG2785" s="21" t="str">
        <f t="shared" si="279"/>
        <v>116</v>
      </c>
      <c r="AH2785" s="144"/>
      <c r="AI2785" s="59" t="str">
        <f t="shared" si="280"/>
        <v>-</v>
      </c>
      <c r="AJ2785" s="21" t="str">
        <f t="shared" si="281"/>
        <v>-</v>
      </c>
      <c r="AK2785" s="144"/>
      <c r="AL2785" s="154"/>
      <c r="AM2785" s="154"/>
      <c r="AN2785" s="154"/>
      <c r="AO2785" s="154"/>
      <c r="AP2785" s="144"/>
    </row>
    <row r="2786" spans="9:42">
      <c r="I2786" s="144"/>
      <c r="J2786" s="154"/>
      <c r="K2786" s="154"/>
      <c r="L2786" s="144"/>
      <c r="M2786" s="144"/>
      <c r="N2786" s="144"/>
      <c r="O2786" s="144"/>
      <c r="P2786" s="144"/>
      <c r="Q2786" s="144"/>
      <c r="R2786" s="144"/>
      <c r="S2786" s="42" t="s">
        <v>10033</v>
      </c>
      <c r="T2786" s="26" t="s">
        <v>10034</v>
      </c>
      <c r="U2786" s="144"/>
      <c r="V2786" s="65"/>
      <c r="W2786" s="65"/>
      <c r="X2786" s="65"/>
      <c r="Y2786" s="65"/>
      <c r="Z2786" s="144"/>
      <c r="AA2786" s="49" t="s">
        <v>10035</v>
      </c>
      <c r="AB2786" s="144"/>
      <c r="AC2786" s="59" t="str">
        <f t="shared" si="276"/>
        <v>EDUCATION</v>
      </c>
      <c r="AD2786" s="79" t="str">
        <f t="shared" si="277"/>
        <v>EDUCATION-116</v>
      </c>
      <c r="AE2786" s="79" t="str">
        <f t="shared" si="278"/>
        <v>EDUCATION-116-1</v>
      </c>
      <c r="AF2786" s="27" t="s">
        <v>10035</v>
      </c>
      <c r="AG2786" s="21" t="str">
        <f t="shared" si="279"/>
        <v>116</v>
      </c>
      <c r="AH2786" s="144"/>
      <c r="AI2786" s="59" t="str">
        <f t="shared" si="280"/>
        <v>-</v>
      </c>
      <c r="AJ2786" s="21" t="str">
        <f t="shared" si="281"/>
        <v>-</v>
      </c>
      <c r="AK2786" s="144"/>
      <c r="AL2786" s="154"/>
      <c r="AM2786" s="154"/>
      <c r="AN2786" s="154"/>
      <c r="AO2786" s="154"/>
      <c r="AP2786" s="144"/>
    </row>
    <row r="2787" spans="9:42">
      <c r="I2787" s="144"/>
      <c r="J2787" s="154"/>
      <c r="K2787" s="154"/>
      <c r="L2787" s="144"/>
      <c r="M2787" s="144"/>
      <c r="N2787" s="144"/>
      <c r="O2787" s="144"/>
      <c r="P2787" s="144"/>
      <c r="Q2787" s="144"/>
      <c r="R2787" s="144"/>
      <c r="S2787" s="42" t="s">
        <v>10036</v>
      </c>
      <c r="T2787" s="26" t="s">
        <v>10037</v>
      </c>
      <c r="U2787" s="144"/>
      <c r="V2787" s="65"/>
      <c r="W2787" s="65"/>
      <c r="X2787" s="65"/>
      <c r="Y2787" s="65"/>
      <c r="Z2787" s="144"/>
      <c r="AA2787" s="49" t="s">
        <v>10038</v>
      </c>
      <c r="AB2787" s="144"/>
      <c r="AC2787" s="59" t="str">
        <f t="shared" si="276"/>
        <v>EDUCATION</v>
      </c>
      <c r="AD2787" s="79" t="str">
        <f t="shared" si="277"/>
        <v>EDUCATION-116</v>
      </c>
      <c r="AE2787" s="79" t="str">
        <f t="shared" si="278"/>
        <v>EDUCATION-116-2</v>
      </c>
      <c r="AF2787" s="27" t="s">
        <v>10038</v>
      </c>
      <c r="AG2787" s="21" t="str">
        <f t="shared" si="279"/>
        <v>116</v>
      </c>
      <c r="AH2787" s="144"/>
      <c r="AI2787" s="59" t="str">
        <f t="shared" si="280"/>
        <v>-</v>
      </c>
      <c r="AJ2787" s="21" t="str">
        <f t="shared" si="281"/>
        <v>-</v>
      </c>
      <c r="AK2787" s="144"/>
      <c r="AL2787" s="154"/>
      <c r="AM2787" s="154"/>
      <c r="AN2787" s="154"/>
      <c r="AO2787" s="154"/>
      <c r="AP2787" s="144"/>
    </row>
    <row r="2788" spans="9:42">
      <c r="I2788" s="144"/>
      <c r="J2788" s="154"/>
      <c r="K2788" s="154"/>
      <c r="L2788" s="144"/>
      <c r="M2788" s="144"/>
      <c r="N2788" s="144"/>
      <c r="O2788" s="144"/>
      <c r="P2788" s="144"/>
      <c r="Q2788" s="144"/>
      <c r="R2788" s="144"/>
      <c r="S2788" s="42" t="s">
        <v>10039</v>
      </c>
      <c r="T2788" s="26" t="s">
        <v>10040</v>
      </c>
      <c r="U2788" s="144"/>
      <c r="V2788" s="65"/>
      <c r="W2788" s="65"/>
      <c r="X2788" s="65"/>
      <c r="Y2788" s="65"/>
      <c r="Z2788" s="144"/>
      <c r="AA2788" s="49" t="s">
        <v>10041</v>
      </c>
      <c r="AB2788" s="144"/>
      <c r="AC2788" s="59" t="str">
        <f t="shared" si="276"/>
        <v>EDUCATION</v>
      </c>
      <c r="AD2788" s="79" t="str">
        <f t="shared" si="277"/>
        <v>EDUCATION-116</v>
      </c>
      <c r="AE2788" s="79" t="str">
        <f t="shared" si="278"/>
        <v>EDUCATION-116-3</v>
      </c>
      <c r="AF2788" s="27" t="s">
        <v>10041</v>
      </c>
      <c r="AG2788" s="21" t="str">
        <f t="shared" si="279"/>
        <v>116</v>
      </c>
      <c r="AH2788" s="144"/>
      <c r="AI2788" s="59" t="str">
        <f t="shared" si="280"/>
        <v>-</v>
      </c>
      <c r="AJ2788" s="21" t="str">
        <f t="shared" si="281"/>
        <v>-</v>
      </c>
      <c r="AK2788" s="144"/>
      <c r="AL2788" s="154"/>
      <c r="AM2788" s="154"/>
      <c r="AN2788" s="154"/>
      <c r="AO2788" s="154"/>
      <c r="AP2788" s="144"/>
    </row>
    <row r="2789" spans="9:42">
      <c r="I2789" s="144"/>
      <c r="J2789" s="154"/>
      <c r="K2789" s="154"/>
      <c r="L2789" s="144"/>
      <c r="M2789" s="144"/>
      <c r="N2789" s="144"/>
      <c r="O2789" s="144"/>
      <c r="P2789" s="144"/>
      <c r="Q2789" s="144"/>
      <c r="R2789" s="144"/>
      <c r="S2789" s="42" t="s">
        <v>10042</v>
      </c>
      <c r="T2789" s="26" t="s">
        <v>10043</v>
      </c>
      <c r="U2789" s="144"/>
      <c r="V2789" s="65"/>
      <c r="W2789" s="65"/>
      <c r="X2789" s="65"/>
      <c r="Y2789" s="65"/>
      <c r="Z2789" s="144"/>
      <c r="AA2789" s="49" t="s">
        <v>10044</v>
      </c>
      <c r="AB2789" s="144"/>
      <c r="AC2789" s="59" t="str">
        <f t="shared" si="276"/>
        <v>HEALTHSCI</v>
      </c>
      <c r="AD2789" s="79" t="str">
        <f t="shared" si="277"/>
        <v>HEALTHSCI-116</v>
      </c>
      <c r="AE2789" s="79" t="str">
        <f t="shared" si="278"/>
        <v>HEALTHSCI-116-2</v>
      </c>
      <c r="AF2789" s="27" t="s">
        <v>10044</v>
      </c>
      <c r="AG2789" s="21" t="str">
        <f t="shared" si="279"/>
        <v>116</v>
      </c>
      <c r="AH2789" s="144"/>
      <c r="AI2789" s="59" t="str">
        <f t="shared" si="280"/>
        <v>-</v>
      </c>
      <c r="AJ2789" s="21" t="str">
        <f t="shared" si="281"/>
        <v>-</v>
      </c>
      <c r="AK2789" s="144"/>
      <c r="AL2789" s="154"/>
      <c r="AM2789" s="154"/>
      <c r="AN2789" s="154"/>
      <c r="AO2789" s="154"/>
      <c r="AP2789" s="144"/>
    </row>
    <row r="2790" spans="9:42">
      <c r="I2790" s="144"/>
      <c r="J2790" s="154"/>
      <c r="K2790" s="154"/>
      <c r="L2790" s="144"/>
      <c r="M2790" s="144"/>
      <c r="N2790" s="144"/>
      <c r="O2790" s="144"/>
      <c r="P2790" s="144"/>
      <c r="Q2790" s="144"/>
      <c r="R2790" s="144"/>
      <c r="S2790" s="42" t="s">
        <v>10045</v>
      </c>
      <c r="T2790" s="26" t="s">
        <v>10046</v>
      </c>
      <c r="U2790" s="144"/>
      <c r="V2790" s="65"/>
      <c r="W2790" s="65"/>
      <c r="X2790" s="65"/>
      <c r="Y2790" s="65"/>
      <c r="Z2790" s="144"/>
      <c r="AA2790" s="49" t="s">
        <v>10047</v>
      </c>
      <c r="AB2790" s="144"/>
      <c r="AC2790" s="59" t="str">
        <f t="shared" si="276"/>
        <v>HEALTHSCI</v>
      </c>
      <c r="AD2790" s="79" t="str">
        <f t="shared" si="277"/>
        <v>HEALTHSCI-116</v>
      </c>
      <c r="AE2790" s="79" t="str">
        <f t="shared" si="278"/>
        <v>HEALTHSCI-116-3</v>
      </c>
      <c r="AF2790" s="27" t="s">
        <v>10047</v>
      </c>
      <c r="AG2790" s="21" t="str">
        <f t="shared" si="279"/>
        <v>116</v>
      </c>
      <c r="AH2790" s="144"/>
      <c r="AI2790" s="59" t="str">
        <f t="shared" si="280"/>
        <v>-</v>
      </c>
      <c r="AJ2790" s="21" t="str">
        <f t="shared" si="281"/>
        <v>-</v>
      </c>
      <c r="AK2790" s="144"/>
      <c r="AL2790" s="154"/>
      <c r="AM2790" s="154"/>
      <c r="AN2790" s="154"/>
      <c r="AO2790" s="154"/>
      <c r="AP2790" s="144"/>
    </row>
    <row r="2791" spans="9:42">
      <c r="I2791" s="144"/>
      <c r="J2791" s="154"/>
      <c r="K2791" s="154"/>
      <c r="L2791" s="144"/>
      <c r="M2791" s="144"/>
      <c r="N2791" s="144"/>
      <c r="O2791" s="144"/>
      <c r="P2791" s="144"/>
      <c r="Q2791" s="144"/>
      <c r="R2791" s="144"/>
      <c r="S2791" s="42" t="s">
        <v>10048</v>
      </c>
      <c r="T2791" s="26" t="s">
        <v>10049</v>
      </c>
      <c r="U2791" s="144"/>
      <c r="V2791" s="65"/>
      <c r="W2791" s="65"/>
      <c r="X2791" s="65"/>
      <c r="Y2791" s="65"/>
      <c r="Z2791" s="144"/>
      <c r="AA2791" s="49" t="s">
        <v>10050</v>
      </c>
      <c r="AB2791" s="144"/>
      <c r="AC2791" s="59" t="str">
        <f t="shared" si="276"/>
        <v>HEALTHSCI</v>
      </c>
      <c r="AD2791" s="79" t="str">
        <f t="shared" si="277"/>
        <v>HEALTHSCI-116</v>
      </c>
      <c r="AE2791" s="79" t="str">
        <f t="shared" si="278"/>
        <v>HEALTHSCI-116-4</v>
      </c>
      <c r="AF2791" s="27" t="s">
        <v>10050</v>
      </c>
      <c r="AG2791" s="21" t="str">
        <f t="shared" si="279"/>
        <v>116</v>
      </c>
      <c r="AH2791" s="144"/>
      <c r="AI2791" s="59" t="str">
        <f t="shared" si="280"/>
        <v>-</v>
      </c>
      <c r="AJ2791" s="21" t="str">
        <f t="shared" si="281"/>
        <v>-</v>
      </c>
      <c r="AK2791" s="144"/>
      <c r="AL2791" s="154"/>
      <c r="AM2791" s="154"/>
      <c r="AN2791" s="154"/>
      <c r="AO2791" s="154"/>
      <c r="AP2791" s="144"/>
    </row>
    <row r="2792" spans="9:42">
      <c r="I2792" s="144"/>
      <c r="J2792" s="154"/>
      <c r="K2792" s="154"/>
      <c r="L2792" s="144"/>
      <c r="M2792" s="144"/>
      <c r="N2792" s="144"/>
      <c r="O2792" s="144"/>
      <c r="P2792" s="144"/>
      <c r="Q2792" s="144"/>
      <c r="R2792" s="144"/>
      <c r="S2792" s="42" t="s">
        <v>10051</v>
      </c>
      <c r="T2792" s="26" t="s">
        <v>10052</v>
      </c>
      <c r="U2792" s="144"/>
      <c r="V2792" s="65"/>
      <c r="W2792" s="65"/>
      <c r="X2792" s="65"/>
      <c r="Y2792" s="65"/>
      <c r="Z2792" s="144"/>
      <c r="AA2792" s="49" t="s">
        <v>10053</v>
      </c>
      <c r="AB2792" s="144"/>
      <c r="AC2792" s="59" t="str">
        <f t="shared" si="276"/>
        <v>HEALTHSCI</v>
      </c>
      <c r="AD2792" s="79" t="str">
        <f t="shared" si="277"/>
        <v>HEALTHSCI-116</v>
      </c>
      <c r="AE2792" s="79" t="str">
        <f t="shared" si="278"/>
        <v>HEALTHSCI-116-5</v>
      </c>
      <c r="AF2792" s="27" t="s">
        <v>10053</v>
      </c>
      <c r="AG2792" s="21" t="str">
        <f t="shared" si="279"/>
        <v>116</v>
      </c>
      <c r="AH2792" s="144"/>
      <c r="AI2792" s="59" t="str">
        <f t="shared" si="280"/>
        <v>-</v>
      </c>
      <c r="AJ2792" s="21" t="str">
        <f t="shared" si="281"/>
        <v>-</v>
      </c>
      <c r="AK2792" s="144"/>
      <c r="AL2792" s="154"/>
      <c r="AM2792" s="154"/>
      <c r="AN2792" s="154"/>
      <c r="AO2792" s="154"/>
      <c r="AP2792" s="144"/>
    </row>
    <row r="2793" spans="9:42">
      <c r="I2793" s="144"/>
      <c r="J2793" s="154"/>
      <c r="K2793" s="154"/>
      <c r="L2793" s="144"/>
      <c r="M2793" s="144"/>
      <c r="N2793" s="144"/>
      <c r="O2793" s="144"/>
      <c r="P2793" s="144"/>
      <c r="Q2793" s="144"/>
      <c r="R2793" s="144"/>
      <c r="S2793" s="42" t="s">
        <v>10054</v>
      </c>
      <c r="T2793" s="26" t="s">
        <v>10055</v>
      </c>
      <c r="U2793" s="144"/>
      <c r="V2793" s="65"/>
      <c r="W2793" s="65"/>
      <c r="X2793" s="65"/>
      <c r="Y2793" s="65"/>
      <c r="Z2793" s="144"/>
      <c r="AA2793" s="49" t="s">
        <v>10056</v>
      </c>
      <c r="AB2793" s="144"/>
      <c r="AC2793" s="59" t="str">
        <f t="shared" si="276"/>
        <v>PHARMACY</v>
      </c>
      <c r="AD2793" s="79" t="str">
        <f t="shared" si="277"/>
        <v>PHARMACY-116</v>
      </c>
      <c r="AE2793" s="79" t="str">
        <f t="shared" si="278"/>
        <v>PHARMACY-116-1</v>
      </c>
      <c r="AF2793" s="27" t="s">
        <v>10056</v>
      </c>
      <c r="AG2793" s="21" t="str">
        <f t="shared" si="279"/>
        <v>116</v>
      </c>
      <c r="AH2793" s="144"/>
      <c r="AI2793" s="59" t="str">
        <f t="shared" si="280"/>
        <v>-</v>
      </c>
      <c r="AJ2793" s="21" t="str">
        <f t="shared" si="281"/>
        <v>-</v>
      </c>
      <c r="AK2793" s="144"/>
      <c r="AL2793" s="154"/>
      <c r="AM2793" s="154"/>
      <c r="AN2793" s="154"/>
      <c r="AO2793" s="154"/>
      <c r="AP2793" s="144"/>
    </row>
    <row r="2794" spans="9:42">
      <c r="I2794" s="144"/>
      <c r="J2794" s="154"/>
      <c r="K2794" s="154"/>
      <c r="L2794" s="144"/>
      <c r="M2794" s="144"/>
      <c r="N2794" s="144"/>
      <c r="O2794" s="144"/>
      <c r="P2794" s="144"/>
      <c r="Q2794" s="144"/>
      <c r="R2794" s="144"/>
      <c r="S2794" s="42" t="s">
        <v>10057</v>
      </c>
      <c r="T2794" s="26" t="s">
        <v>10058</v>
      </c>
      <c r="U2794" s="144"/>
      <c r="V2794" s="65"/>
      <c r="W2794" s="65"/>
      <c r="X2794" s="65"/>
      <c r="Y2794" s="65"/>
      <c r="Z2794" s="144"/>
      <c r="AA2794" s="49" t="s">
        <v>10059</v>
      </c>
      <c r="AB2794" s="144"/>
      <c r="AC2794" s="59" t="str">
        <f t="shared" si="276"/>
        <v>PHARMACY</v>
      </c>
      <c r="AD2794" s="79" t="str">
        <f t="shared" si="277"/>
        <v>PHARMACY-116</v>
      </c>
      <c r="AE2794" s="79" t="str">
        <f t="shared" si="278"/>
        <v>PHARMACY-116-2</v>
      </c>
      <c r="AF2794" s="27" t="s">
        <v>10059</v>
      </c>
      <c r="AG2794" s="21" t="str">
        <f t="shared" si="279"/>
        <v>116</v>
      </c>
      <c r="AH2794" s="144"/>
      <c r="AI2794" s="59" t="str">
        <f t="shared" si="280"/>
        <v>-</v>
      </c>
      <c r="AJ2794" s="21" t="str">
        <f t="shared" si="281"/>
        <v>-</v>
      </c>
      <c r="AK2794" s="144"/>
      <c r="AL2794" s="154"/>
      <c r="AM2794" s="154"/>
      <c r="AN2794" s="154"/>
      <c r="AO2794" s="154"/>
      <c r="AP2794" s="144"/>
    </row>
    <row r="2795" spans="9:42">
      <c r="I2795" s="144"/>
      <c r="J2795" s="154"/>
      <c r="K2795" s="154"/>
      <c r="L2795" s="144"/>
      <c r="M2795" s="144"/>
      <c r="N2795" s="144"/>
      <c r="O2795" s="144"/>
      <c r="P2795" s="144"/>
      <c r="Q2795" s="144"/>
      <c r="R2795" s="144"/>
      <c r="S2795" s="42" t="s">
        <v>10060</v>
      </c>
      <c r="T2795" s="26" t="s">
        <v>10061</v>
      </c>
      <c r="U2795" s="144"/>
      <c r="V2795" s="65"/>
      <c r="W2795" s="65"/>
      <c r="X2795" s="65"/>
      <c r="Y2795" s="65"/>
      <c r="Z2795" s="144"/>
      <c r="AA2795" s="49" t="s">
        <v>10062</v>
      </c>
      <c r="AB2795" s="144"/>
      <c r="AC2795" s="59" t="str">
        <f t="shared" si="276"/>
        <v>PHARMACY</v>
      </c>
      <c r="AD2795" s="79" t="str">
        <f t="shared" si="277"/>
        <v>PHARMACY-116</v>
      </c>
      <c r="AE2795" s="79" t="str">
        <f t="shared" si="278"/>
        <v>PHARMACY-116-3</v>
      </c>
      <c r="AF2795" s="27" t="s">
        <v>10062</v>
      </c>
      <c r="AG2795" s="21" t="str">
        <f t="shared" si="279"/>
        <v>116</v>
      </c>
      <c r="AH2795" s="144"/>
      <c r="AI2795" s="59" t="str">
        <f t="shared" si="280"/>
        <v>-</v>
      </c>
      <c r="AJ2795" s="21" t="str">
        <f t="shared" si="281"/>
        <v>-</v>
      </c>
      <c r="AK2795" s="144"/>
      <c r="AL2795" s="154"/>
      <c r="AM2795" s="154"/>
      <c r="AN2795" s="154"/>
      <c r="AO2795" s="154"/>
      <c r="AP2795" s="144"/>
    </row>
    <row r="2796" spans="9:42">
      <c r="I2796" s="144"/>
      <c r="J2796" s="154"/>
      <c r="K2796" s="154"/>
      <c r="L2796" s="144"/>
      <c r="M2796" s="144"/>
      <c r="N2796" s="144"/>
      <c r="O2796" s="144"/>
      <c r="P2796" s="144"/>
      <c r="Q2796" s="144"/>
      <c r="R2796" s="144"/>
      <c r="S2796" s="42" t="s">
        <v>10063</v>
      </c>
      <c r="T2796" s="26" t="s">
        <v>10064</v>
      </c>
      <c r="U2796" s="144"/>
      <c r="V2796" s="65"/>
      <c r="W2796" s="65"/>
      <c r="X2796" s="65"/>
      <c r="Y2796" s="65"/>
      <c r="Z2796" s="144"/>
      <c r="AA2796" s="49" t="s">
        <v>10065</v>
      </c>
      <c r="AB2796" s="144"/>
      <c r="AC2796" s="59" t="str">
        <f t="shared" si="276"/>
        <v>PHARMACY</v>
      </c>
      <c r="AD2796" s="79" t="str">
        <f t="shared" si="277"/>
        <v>PHARMACY-116</v>
      </c>
      <c r="AE2796" s="79" t="str">
        <f t="shared" si="278"/>
        <v>PHARMACY-116-4</v>
      </c>
      <c r="AF2796" s="27" t="s">
        <v>10065</v>
      </c>
      <c r="AG2796" s="21" t="str">
        <f t="shared" si="279"/>
        <v>116</v>
      </c>
      <c r="AH2796" s="144"/>
      <c r="AI2796" s="59" t="str">
        <f t="shared" si="280"/>
        <v>-</v>
      </c>
      <c r="AJ2796" s="21" t="str">
        <f t="shared" si="281"/>
        <v>-</v>
      </c>
      <c r="AK2796" s="144"/>
      <c r="AL2796" s="154"/>
      <c r="AM2796" s="154"/>
      <c r="AN2796" s="154"/>
      <c r="AO2796" s="154"/>
      <c r="AP2796" s="144"/>
    </row>
    <row r="2797" spans="9:42">
      <c r="I2797" s="144"/>
      <c r="J2797" s="154"/>
      <c r="K2797" s="154"/>
      <c r="L2797" s="144"/>
      <c r="M2797" s="144"/>
      <c r="N2797" s="144"/>
      <c r="O2797" s="144"/>
      <c r="P2797" s="144"/>
      <c r="Q2797" s="144"/>
      <c r="R2797" s="144"/>
      <c r="S2797" s="42" t="s">
        <v>10066</v>
      </c>
      <c r="T2797" s="26" t="s">
        <v>10067</v>
      </c>
      <c r="U2797" s="144"/>
      <c r="V2797" s="65"/>
      <c r="W2797" s="65"/>
      <c r="X2797" s="65"/>
      <c r="Y2797" s="65"/>
      <c r="Z2797" s="144"/>
      <c r="AA2797" s="49" t="s">
        <v>10068</v>
      </c>
      <c r="AB2797" s="144"/>
      <c r="AC2797" s="59" t="str">
        <f t="shared" si="276"/>
        <v>PHARMACY</v>
      </c>
      <c r="AD2797" s="79" t="str">
        <f t="shared" si="277"/>
        <v>PHARMACY-116</v>
      </c>
      <c r="AE2797" s="79" t="str">
        <f t="shared" si="278"/>
        <v>PHARMACY-116-5</v>
      </c>
      <c r="AF2797" s="27" t="s">
        <v>10068</v>
      </c>
      <c r="AG2797" s="21" t="str">
        <f t="shared" si="279"/>
        <v>116</v>
      </c>
      <c r="AH2797" s="144"/>
      <c r="AI2797" s="59" t="str">
        <f t="shared" si="280"/>
        <v>-</v>
      </c>
      <c r="AJ2797" s="21" t="str">
        <f t="shared" si="281"/>
        <v>-</v>
      </c>
      <c r="AK2797" s="144"/>
      <c r="AL2797" s="154"/>
      <c r="AM2797" s="154"/>
      <c r="AN2797" s="154"/>
      <c r="AO2797" s="154"/>
      <c r="AP2797" s="144"/>
    </row>
    <row r="2798" spans="9:42">
      <c r="I2798" s="144"/>
      <c r="J2798" s="154"/>
      <c r="K2798" s="154"/>
      <c r="L2798" s="144"/>
      <c r="M2798" s="144"/>
      <c r="N2798" s="144"/>
      <c r="O2798" s="144"/>
      <c r="P2798" s="144"/>
      <c r="Q2798" s="144"/>
      <c r="R2798" s="144"/>
      <c r="S2798" s="42" t="s">
        <v>10069</v>
      </c>
      <c r="T2798" s="26" t="s">
        <v>10070</v>
      </c>
      <c r="U2798" s="144"/>
      <c r="V2798" s="65"/>
      <c r="W2798" s="65"/>
      <c r="X2798" s="65"/>
      <c r="Y2798" s="65"/>
      <c r="Z2798" s="144"/>
      <c r="AA2798" s="49" t="s">
        <v>10071</v>
      </c>
      <c r="AB2798" s="144"/>
      <c r="AC2798" s="59" t="str">
        <f t="shared" si="276"/>
        <v>PHARMACY</v>
      </c>
      <c r="AD2798" s="79" t="str">
        <f t="shared" si="277"/>
        <v>PHARMACY-116</v>
      </c>
      <c r="AE2798" s="79" t="str">
        <f t="shared" si="278"/>
        <v>PHARMACY-116-6</v>
      </c>
      <c r="AF2798" s="27" t="s">
        <v>10071</v>
      </c>
      <c r="AG2798" s="21" t="str">
        <f t="shared" si="279"/>
        <v>116</v>
      </c>
      <c r="AH2798" s="144"/>
      <c r="AI2798" s="59" t="str">
        <f t="shared" si="280"/>
        <v>-</v>
      </c>
      <c r="AJ2798" s="21" t="str">
        <f t="shared" si="281"/>
        <v>-</v>
      </c>
      <c r="AK2798" s="144"/>
      <c r="AL2798" s="154"/>
      <c r="AM2798" s="154"/>
      <c r="AN2798" s="154"/>
      <c r="AO2798" s="154"/>
      <c r="AP2798" s="144"/>
    </row>
    <row r="2799" spans="9:42">
      <c r="I2799" s="144"/>
      <c r="J2799" s="154"/>
      <c r="K2799" s="154"/>
      <c r="L2799" s="144"/>
      <c r="M2799" s="144"/>
      <c r="N2799" s="144"/>
      <c r="O2799" s="144"/>
      <c r="P2799" s="144"/>
      <c r="Q2799" s="144"/>
      <c r="R2799" s="144"/>
      <c r="S2799" s="42" t="s">
        <v>10072</v>
      </c>
      <c r="T2799" s="26" t="s">
        <v>10073</v>
      </c>
      <c r="U2799" s="144"/>
      <c r="V2799" s="65"/>
      <c r="W2799" s="65"/>
      <c r="X2799" s="65"/>
      <c r="Y2799" s="65"/>
      <c r="Z2799" s="144"/>
      <c r="AA2799" s="49" t="s">
        <v>10074</v>
      </c>
      <c r="AB2799" s="144"/>
      <c r="AC2799" s="59" t="str">
        <f t="shared" si="276"/>
        <v>GSO</v>
      </c>
      <c r="AD2799" s="79" t="str">
        <f t="shared" si="277"/>
        <v>GSO-116</v>
      </c>
      <c r="AE2799" s="79" t="str">
        <f t="shared" si="278"/>
        <v>GSO-116-1</v>
      </c>
      <c r="AF2799" s="27" t="s">
        <v>10074</v>
      </c>
      <c r="AG2799" s="21" t="str">
        <f t="shared" si="279"/>
        <v>116</v>
      </c>
      <c r="AH2799" s="144"/>
      <c r="AI2799" s="59" t="str">
        <f t="shared" si="280"/>
        <v>-</v>
      </c>
      <c r="AJ2799" s="21" t="str">
        <f t="shared" si="281"/>
        <v>-</v>
      </c>
      <c r="AK2799" s="144"/>
      <c r="AL2799" s="154"/>
      <c r="AM2799" s="154"/>
      <c r="AN2799" s="154"/>
      <c r="AO2799" s="154"/>
      <c r="AP2799" s="144"/>
    </row>
    <row r="2800" spans="9:42">
      <c r="I2800" s="144"/>
      <c r="J2800" s="154"/>
      <c r="K2800" s="154"/>
      <c r="L2800" s="144"/>
      <c r="M2800" s="144"/>
      <c r="N2800" s="144"/>
      <c r="O2800" s="144"/>
      <c r="P2800" s="144"/>
      <c r="Q2800" s="144"/>
      <c r="R2800" s="144"/>
      <c r="S2800" s="42" t="s">
        <v>10075</v>
      </c>
      <c r="T2800" s="26" t="s">
        <v>10076</v>
      </c>
      <c r="U2800" s="144"/>
      <c r="V2800" s="65"/>
      <c r="W2800" s="65"/>
      <c r="X2800" s="65"/>
      <c r="Y2800" s="65"/>
      <c r="Z2800" s="144"/>
      <c r="AA2800" s="49" t="s">
        <v>10077</v>
      </c>
      <c r="AB2800" s="144"/>
      <c r="AC2800" s="59" t="str">
        <f t="shared" si="276"/>
        <v>EDUCATION</v>
      </c>
      <c r="AD2800" s="79" t="str">
        <f t="shared" si="277"/>
        <v>EDUCATION-116</v>
      </c>
      <c r="AE2800" s="79" t="str">
        <f t="shared" si="278"/>
        <v>EDUCATION-116-4</v>
      </c>
      <c r="AF2800" s="27" t="s">
        <v>10077</v>
      </c>
      <c r="AG2800" s="21" t="str">
        <f t="shared" si="279"/>
        <v>116</v>
      </c>
      <c r="AH2800" s="144"/>
      <c r="AI2800" s="59" t="str">
        <f t="shared" si="280"/>
        <v>-</v>
      </c>
      <c r="AJ2800" s="21" t="str">
        <f t="shared" si="281"/>
        <v>-</v>
      </c>
      <c r="AK2800" s="144"/>
      <c r="AL2800" s="154"/>
      <c r="AM2800" s="154"/>
      <c r="AN2800" s="154"/>
      <c r="AO2800" s="154"/>
      <c r="AP2800" s="144"/>
    </row>
    <row r="2801" spans="9:42">
      <c r="I2801" s="144"/>
      <c r="J2801" s="154"/>
      <c r="K2801" s="154"/>
      <c r="L2801" s="144"/>
      <c r="M2801" s="144"/>
      <c r="N2801" s="144"/>
      <c r="O2801" s="144"/>
      <c r="P2801" s="144"/>
      <c r="Q2801" s="144"/>
      <c r="R2801" s="144"/>
      <c r="S2801" s="42" t="s">
        <v>10078</v>
      </c>
      <c r="T2801" s="26" t="s">
        <v>10079</v>
      </c>
      <c r="U2801" s="144"/>
      <c r="V2801" s="65"/>
      <c r="W2801" s="65"/>
      <c r="X2801" s="65"/>
      <c r="Y2801" s="65"/>
      <c r="Z2801" s="144"/>
      <c r="AA2801" s="49" t="s">
        <v>10080</v>
      </c>
      <c r="AB2801" s="144"/>
      <c r="AC2801" s="59" t="str">
        <f t="shared" si="276"/>
        <v>EDUCATION</v>
      </c>
      <c r="AD2801" s="79" t="str">
        <f t="shared" si="277"/>
        <v>EDUCATION-116</v>
      </c>
      <c r="AE2801" s="79" t="str">
        <f t="shared" si="278"/>
        <v>EDUCATION-116-5</v>
      </c>
      <c r="AF2801" s="27" t="s">
        <v>10080</v>
      </c>
      <c r="AG2801" s="21" t="str">
        <f t="shared" si="279"/>
        <v>116</v>
      </c>
      <c r="AH2801" s="144"/>
      <c r="AI2801" s="59" t="str">
        <f t="shared" si="280"/>
        <v>-</v>
      </c>
      <c r="AJ2801" s="21" t="str">
        <f t="shared" si="281"/>
        <v>-</v>
      </c>
      <c r="AK2801" s="144"/>
      <c r="AL2801" s="154"/>
      <c r="AM2801" s="154"/>
      <c r="AN2801" s="154"/>
      <c r="AO2801" s="154"/>
      <c r="AP2801" s="144"/>
    </row>
    <row r="2802" spans="9:42">
      <c r="I2802" s="144"/>
      <c r="J2802" s="154"/>
      <c r="K2802" s="154"/>
      <c r="L2802" s="144"/>
      <c r="M2802" s="144"/>
      <c r="N2802" s="144"/>
      <c r="O2802" s="144"/>
      <c r="P2802" s="144"/>
      <c r="Q2802" s="144"/>
      <c r="R2802" s="144"/>
      <c r="S2802" s="42" t="s">
        <v>10081</v>
      </c>
      <c r="T2802" s="26" t="s">
        <v>10082</v>
      </c>
      <c r="U2802" s="144"/>
      <c r="V2802" s="65"/>
      <c r="W2802" s="65"/>
      <c r="X2802" s="65"/>
      <c r="Y2802" s="65"/>
      <c r="Z2802" s="144"/>
      <c r="AA2802" s="49" t="s">
        <v>10083</v>
      </c>
      <c r="AB2802" s="144"/>
      <c r="AC2802" s="59" t="str">
        <f t="shared" si="276"/>
        <v>GRADSTUDIES</v>
      </c>
      <c r="AD2802" s="79" t="str">
        <f t="shared" si="277"/>
        <v>GRADSTUDIES-116</v>
      </c>
      <c r="AE2802" s="79" t="str">
        <f t="shared" si="278"/>
        <v>GRADSTUDIES-116-1</v>
      </c>
      <c r="AF2802" s="27" t="s">
        <v>10083</v>
      </c>
      <c r="AG2802" s="21" t="str">
        <f t="shared" si="279"/>
        <v>116</v>
      </c>
      <c r="AH2802" s="144"/>
      <c r="AI2802" s="59" t="str">
        <f t="shared" si="280"/>
        <v>-</v>
      </c>
      <c r="AJ2802" s="21" t="str">
        <f t="shared" si="281"/>
        <v>-</v>
      </c>
      <c r="AK2802" s="144"/>
      <c r="AL2802" s="154"/>
      <c r="AM2802" s="154"/>
      <c r="AN2802" s="154"/>
      <c r="AO2802" s="154"/>
      <c r="AP2802" s="144"/>
    </row>
    <row r="2803" spans="9:42">
      <c r="I2803" s="144"/>
      <c r="J2803" s="154"/>
      <c r="K2803" s="154"/>
      <c r="L2803" s="144"/>
      <c r="M2803" s="144"/>
      <c r="N2803" s="144"/>
      <c r="O2803" s="144"/>
      <c r="P2803" s="144"/>
      <c r="Q2803" s="144"/>
      <c r="R2803" s="144"/>
      <c r="S2803" s="42" t="s">
        <v>10084</v>
      </c>
      <c r="T2803" s="26" t="s">
        <v>10085</v>
      </c>
      <c r="U2803" s="144"/>
      <c r="V2803" s="65"/>
      <c r="W2803" s="65"/>
      <c r="X2803" s="65"/>
      <c r="Y2803" s="65"/>
      <c r="Z2803" s="144"/>
      <c r="AA2803" s="49" t="s">
        <v>10086</v>
      </c>
      <c r="AB2803" s="144"/>
      <c r="AC2803" s="59" t="str">
        <f t="shared" si="276"/>
        <v>GRADSTUDIES</v>
      </c>
      <c r="AD2803" s="79" t="str">
        <f t="shared" si="277"/>
        <v>GRADSTUDIES-116</v>
      </c>
      <c r="AE2803" s="79" t="str">
        <f t="shared" si="278"/>
        <v>GRADSTUDIES-116-2</v>
      </c>
      <c r="AF2803" s="27" t="s">
        <v>10086</v>
      </c>
      <c r="AG2803" s="21" t="str">
        <f t="shared" si="279"/>
        <v>116</v>
      </c>
      <c r="AH2803" s="144"/>
      <c r="AI2803" s="59" t="str">
        <f t="shared" si="280"/>
        <v>-</v>
      </c>
      <c r="AJ2803" s="21" t="str">
        <f t="shared" si="281"/>
        <v>-</v>
      </c>
      <c r="AK2803" s="144"/>
      <c r="AL2803" s="154"/>
      <c r="AM2803" s="154"/>
      <c r="AN2803" s="154"/>
      <c r="AO2803" s="154"/>
      <c r="AP2803" s="144"/>
    </row>
    <row r="2804" spans="9:42">
      <c r="I2804" s="144"/>
      <c r="J2804" s="154"/>
      <c r="K2804" s="154"/>
      <c r="L2804" s="144"/>
      <c r="M2804" s="144"/>
      <c r="N2804" s="144"/>
      <c r="O2804" s="144"/>
      <c r="P2804" s="144"/>
      <c r="Q2804" s="144"/>
      <c r="R2804" s="144"/>
      <c r="S2804" s="42" t="s">
        <v>10087</v>
      </c>
      <c r="T2804" s="26" t="s">
        <v>10088</v>
      </c>
      <c r="U2804" s="144"/>
      <c r="V2804" s="65"/>
      <c r="W2804" s="65"/>
      <c r="X2804" s="65"/>
      <c r="Y2804" s="65"/>
      <c r="Z2804" s="144"/>
      <c r="AA2804" s="49" t="s">
        <v>10089</v>
      </c>
      <c r="AB2804" s="144"/>
      <c r="AC2804" s="59" t="str">
        <f t="shared" si="276"/>
        <v>Capital Prog Design &amp; Delivery</v>
      </c>
      <c r="AD2804" s="79" t="str">
        <f t="shared" si="277"/>
        <v>Capital Prog Design &amp; Delivery-116</v>
      </c>
      <c r="AE2804" s="79" t="str">
        <f t="shared" si="278"/>
        <v>Capital Prog Design &amp; Delivery-116-1</v>
      </c>
      <c r="AF2804" s="27" t="s">
        <v>10089</v>
      </c>
      <c r="AG2804" s="21" t="str">
        <f t="shared" si="279"/>
        <v>116</v>
      </c>
      <c r="AH2804" s="144"/>
      <c r="AI2804" s="59" t="str">
        <f t="shared" si="280"/>
        <v>-</v>
      </c>
      <c r="AJ2804" s="21" t="str">
        <f t="shared" si="281"/>
        <v>-</v>
      </c>
      <c r="AK2804" s="144"/>
      <c r="AL2804" s="154"/>
      <c r="AM2804" s="154"/>
      <c r="AN2804" s="154"/>
      <c r="AO2804" s="154"/>
      <c r="AP2804" s="144"/>
    </row>
    <row r="2805" spans="9:42">
      <c r="I2805" s="144"/>
      <c r="J2805" s="154"/>
      <c r="K2805" s="154"/>
      <c r="L2805" s="144"/>
      <c r="M2805" s="144"/>
      <c r="N2805" s="144"/>
      <c r="O2805" s="144"/>
      <c r="P2805" s="144"/>
      <c r="Q2805" s="144"/>
      <c r="R2805" s="144"/>
      <c r="S2805" s="42" t="s">
        <v>10090</v>
      </c>
      <c r="T2805" s="26" t="s">
        <v>10091</v>
      </c>
      <c r="U2805" s="144"/>
      <c r="V2805" s="65"/>
      <c r="W2805" s="65"/>
      <c r="X2805" s="65"/>
      <c r="Y2805" s="65"/>
      <c r="Z2805" s="144"/>
      <c r="AA2805" s="49" t="s">
        <v>10092</v>
      </c>
      <c r="AB2805" s="144"/>
      <c r="AC2805" s="59" t="str">
        <f t="shared" si="276"/>
        <v>SPECIALPROJECTS</v>
      </c>
      <c r="AD2805" s="79" t="str">
        <f t="shared" si="277"/>
        <v>SPECIALPROJECTS-116</v>
      </c>
      <c r="AE2805" s="79" t="str">
        <f t="shared" si="278"/>
        <v>SPECIALPROJECTS-116-1</v>
      </c>
      <c r="AF2805" s="27" t="s">
        <v>10092</v>
      </c>
      <c r="AG2805" s="21" t="str">
        <f t="shared" si="279"/>
        <v>116</v>
      </c>
      <c r="AH2805" s="144"/>
      <c r="AI2805" s="59" t="str">
        <f t="shared" si="280"/>
        <v>-</v>
      </c>
      <c r="AJ2805" s="21" t="str">
        <f t="shared" si="281"/>
        <v>-</v>
      </c>
      <c r="AK2805" s="144"/>
      <c r="AL2805" s="154"/>
      <c r="AM2805" s="154"/>
      <c r="AN2805" s="154"/>
      <c r="AO2805" s="154"/>
      <c r="AP2805" s="144"/>
    </row>
    <row r="2806" spans="9:42">
      <c r="I2806" s="144"/>
      <c r="J2806" s="154"/>
      <c r="K2806" s="154"/>
      <c r="L2806" s="144"/>
      <c r="M2806" s="144"/>
      <c r="N2806" s="144"/>
      <c r="O2806" s="144"/>
      <c r="P2806" s="144"/>
      <c r="Q2806" s="144"/>
      <c r="R2806" s="144"/>
      <c r="S2806" s="42" t="s">
        <v>10093</v>
      </c>
      <c r="T2806" s="26" t="s">
        <v>10094</v>
      </c>
      <c r="U2806" s="144"/>
      <c r="V2806" s="65"/>
      <c r="W2806" s="65"/>
      <c r="X2806" s="65"/>
      <c r="Y2806" s="65"/>
      <c r="Z2806" s="144"/>
      <c r="AA2806" s="49" t="s">
        <v>10095</v>
      </c>
      <c r="AB2806" s="144"/>
      <c r="AC2806" s="59" t="str">
        <f t="shared" si="276"/>
        <v>SPECIALPROJECTS</v>
      </c>
      <c r="AD2806" s="79" t="str">
        <f t="shared" si="277"/>
        <v>SPECIALPROJECTS-116</v>
      </c>
      <c r="AE2806" s="79" t="str">
        <f t="shared" si="278"/>
        <v>SPECIALPROJECTS-116-2</v>
      </c>
      <c r="AF2806" s="27" t="s">
        <v>10095</v>
      </c>
      <c r="AG2806" s="21" t="str">
        <f t="shared" si="279"/>
        <v>116</v>
      </c>
      <c r="AH2806" s="144"/>
      <c r="AI2806" s="59" t="str">
        <f t="shared" si="280"/>
        <v>-</v>
      </c>
      <c r="AJ2806" s="21" t="str">
        <f t="shared" si="281"/>
        <v>-</v>
      </c>
      <c r="AK2806" s="144"/>
      <c r="AL2806" s="154"/>
      <c r="AM2806" s="154"/>
      <c r="AN2806" s="154"/>
      <c r="AO2806" s="154"/>
      <c r="AP2806" s="144"/>
    </row>
    <row r="2807" spans="9:42">
      <c r="I2807" s="144"/>
      <c r="J2807" s="154"/>
      <c r="K2807" s="154"/>
      <c r="L2807" s="144"/>
      <c r="M2807" s="144"/>
      <c r="N2807" s="144"/>
      <c r="O2807" s="144"/>
      <c r="P2807" s="144"/>
      <c r="Q2807" s="144"/>
      <c r="R2807" s="144"/>
      <c r="S2807" s="42" t="s">
        <v>10096</v>
      </c>
      <c r="T2807" s="26" t="s">
        <v>10097</v>
      </c>
      <c r="U2807" s="144"/>
      <c r="V2807" s="65"/>
      <c r="W2807" s="65"/>
      <c r="X2807" s="65"/>
      <c r="Y2807" s="65"/>
      <c r="Z2807" s="144"/>
      <c r="AA2807" s="49" t="s">
        <v>10098</v>
      </c>
      <c r="AB2807" s="144"/>
      <c r="AC2807" s="59" t="str">
        <f t="shared" si="276"/>
        <v>PRESIDENT-Communications</v>
      </c>
      <c r="AD2807" s="79" t="str">
        <f t="shared" si="277"/>
        <v>PRESIDENT-Communications-116</v>
      </c>
      <c r="AE2807" s="79" t="str">
        <f t="shared" si="278"/>
        <v>PRESIDENT-Communications-116-1</v>
      </c>
      <c r="AF2807" s="27" t="s">
        <v>10098</v>
      </c>
      <c r="AG2807" s="21" t="str">
        <f t="shared" si="279"/>
        <v>116</v>
      </c>
      <c r="AH2807" s="144"/>
      <c r="AI2807" s="59" t="str">
        <f t="shared" si="280"/>
        <v>-</v>
      </c>
      <c r="AJ2807" s="21" t="str">
        <f t="shared" si="281"/>
        <v>-</v>
      </c>
      <c r="AK2807" s="144"/>
      <c r="AL2807" s="154"/>
      <c r="AM2807" s="154"/>
      <c r="AN2807" s="154"/>
      <c r="AO2807" s="154"/>
      <c r="AP2807" s="144"/>
    </row>
    <row r="2808" spans="9:42">
      <c r="I2808" s="144"/>
      <c r="J2808" s="154"/>
      <c r="K2808" s="154"/>
      <c r="L2808" s="144"/>
      <c r="M2808" s="144"/>
      <c r="N2808" s="144"/>
      <c r="O2808" s="144"/>
      <c r="P2808" s="144"/>
      <c r="Q2808" s="144"/>
      <c r="R2808" s="144"/>
      <c r="S2808" s="42" t="s">
        <v>10099</v>
      </c>
      <c r="T2808" s="26" t="s">
        <v>10100</v>
      </c>
      <c r="U2808" s="144"/>
      <c r="V2808" s="65"/>
      <c r="W2808" s="65"/>
      <c r="X2808" s="65"/>
      <c r="Y2808" s="65"/>
      <c r="Z2808" s="144"/>
      <c r="AA2808" s="49" t="s">
        <v>10101</v>
      </c>
      <c r="AB2808" s="144"/>
      <c r="AC2808" s="59" t="str">
        <f t="shared" si="276"/>
        <v>ALLOTHER</v>
      </c>
      <c r="AD2808" s="79" t="str">
        <f t="shared" si="277"/>
        <v>ALLOTHER-125</v>
      </c>
      <c r="AE2808" s="79" t="str">
        <f t="shared" si="278"/>
        <v>ALLOTHER-125-1</v>
      </c>
      <c r="AF2808" s="27" t="s">
        <v>10101</v>
      </c>
      <c r="AG2808" s="21" t="str">
        <f t="shared" si="279"/>
        <v>125</v>
      </c>
      <c r="AH2808" s="144"/>
      <c r="AI2808" s="59" t="str">
        <f t="shared" si="280"/>
        <v>-</v>
      </c>
      <c r="AJ2808" s="21" t="str">
        <f t="shared" si="281"/>
        <v>-</v>
      </c>
      <c r="AK2808" s="144"/>
      <c r="AL2808" s="154"/>
      <c r="AM2808" s="154"/>
      <c r="AN2808" s="154"/>
      <c r="AO2808" s="154"/>
      <c r="AP2808" s="144"/>
    </row>
    <row r="2809" spans="9:42">
      <c r="I2809" s="144"/>
      <c r="J2809" s="154"/>
      <c r="K2809" s="154"/>
      <c r="L2809" s="144"/>
      <c r="M2809" s="144"/>
      <c r="N2809" s="144"/>
      <c r="O2809" s="144"/>
      <c r="P2809" s="144"/>
      <c r="Q2809" s="144"/>
      <c r="R2809" s="144"/>
      <c r="S2809" s="42" t="s">
        <v>10102</v>
      </c>
      <c r="T2809" s="26" t="s">
        <v>3108</v>
      </c>
      <c r="U2809" s="144"/>
      <c r="V2809" s="65"/>
      <c r="W2809" s="65"/>
      <c r="X2809" s="65"/>
      <c r="Y2809" s="65"/>
      <c r="Z2809" s="144"/>
      <c r="AA2809" s="49" t="s">
        <v>10103</v>
      </c>
      <c r="AB2809" s="144"/>
      <c r="AC2809" s="59" t="str">
        <f t="shared" si="276"/>
        <v>PROPSUPP-Other</v>
      </c>
      <c r="AD2809" s="79" t="str">
        <f t="shared" si="277"/>
        <v>PROPSUPP-Other-125</v>
      </c>
      <c r="AE2809" s="79" t="str">
        <f t="shared" si="278"/>
        <v>PROPSUPP-Other-125-1</v>
      </c>
      <c r="AF2809" s="27" t="s">
        <v>10103</v>
      </c>
      <c r="AG2809" s="21" t="str">
        <f t="shared" si="279"/>
        <v>125</v>
      </c>
      <c r="AH2809" s="144"/>
      <c r="AI2809" s="59" t="str">
        <f t="shared" si="280"/>
        <v>-</v>
      </c>
      <c r="AJ2809" s="21" t="str">
        <f t="shared" si="281"/>
        <v>-</v>
      </c>
      <c r="AK2809" s="144"/>
      <c r="AL2809" s="154"/>
      <c r="AM2809" s="154"/>
      <c r="AN2809" s="154"/>
      <c r="AO2809" s="154"/>
      <c r="AP2809" s="144"/>
    </row>
    <row r="2810" spans="9:42">
      <c r="I2810" s="144"/>
      <c r="J2810" s="154"/>
      <c r="K2810" s="154"/>
      <c r="L2810" s="144"/>
      <c r="M2810" s="144"/>
      <c r="N2810" s="144"/>
      <c r="O2810" s="144"/>
      <c r="P2810" s="144"/>
      <c r="Q2810" s="144"/>
      <c r="R2810" s="144"/>
      <c r="S2810" s="42" t="s">
        <v>10104</v>
      </c>
      <c r="T2810" s="26" t="s">
        <v>10105</v>
      </c>
      <c r="U2810" s="144"/>
      <c r="V2810" s="65"/>
      <c r="W2810" s="65"/>
      <c r="X2810" s="65"/>
      <c r="Y2810" s="65"/>
      <c r="Z2810" s="144"/>
      <c r="AA2810" s="49" t="s">
        <v>10106</v>
      </c>
      <c r="AB2810" s="144"/>
      <c r="AC2810" s="59" t="str">
        <f t="shared" si="276"/>
        <v>PUBLICSAFETY</v>
      </c>
      <c r="AD2810" s="79" t="str">
        <f t="shared" si="277"/>
        <v>PUBLICSAFETY-125</v>
      </c>
      <c r="AE2810" s="79" t="str">
        <f t="shared" si="278"/>
        <v>PUBLICSAFETY-125-1</v>
      </c>
      <c r="AF2810" s="27" t="s">
        <v>10106</v>
      </c>
      <c r="AG2810" s="21" t="str">
        <f t="shared" si="279"/>
        <v>125</v>
      </c>
      <c r="AH2810" s="144"/>
      <c r="AI2810" s="59" t="str">
        <f t="shared" si="280"/>
        <v>-</v>
      </c>
      <c r="AJ2810" s="21" t="str">
        <f t="shared" si="281"/>
        <v>-</v>
      </c>
      <c r="AK2810" s="144"/>
      <c r="AL2810" s="154"/>
      <c r="AM2810" s="154"/>
      <c r="AN2810" s="154"/>
      <c r="AO2810" s="154"/>
      <c r="AP2810" s="144"/>
    </row>
    <row r="2811" spans="9:42">
      <c r="I2811" s="144"/>
      <c r="J2811" s="154"/>
      <c r="K2811" s="154"/>
      <c r="L2811" s="144"/>
      <c r="M2811" s="144"/>
      <c r="N2811" s="144"/>
      <c r="O2811" s="144"/>
      <c r="P2811" s="144"/>
      <c r="Q2811" s="144"/>
      <c r="R2811" s="144"/>
      <c r="S2811" s="42" t="s">
        <v>10107</v>
      </c>
      <c r="T2811" s="26" t="s">
        <v>10108</v>
      </c>
      <c r="U2811" s="144"/>
      <c r="V2811" s="65"/>
      <c r="W2811" s="65"/>
      <c r="X2811" s="65"/>
      <c r="Y2811" s="65"/>
      <c r="Z2811" s="144"/>
      <c r="AA2811" s="49" t="s">
        <v>10109</v>
      </c>
      <c r="AB2811" s="144"/>
      <c r="AC2811" s="59" t="str">
        <f t="shared" si="276"/>
        <v>FACILITIESOPER</v>
      </c>
      <c r="AD2811" s="79" t="str">
        <f t="shared" si="277"/>
        <v>FACILITIESOPER-125</v>
      </c>
      <c r="AE2811" s="79" t="str">
        <f t="shared" si="278"/>
        <v>FACILITIESOPER-125-1</v>
      </c>
      <c r="AF2811" s="27" t="s">
        <v>10109</v>
      </c>
      <c r="AG2811" s="21" t="str">
        <f t="shared" si="279"/>
        <v>125</v>
      </c>
      <c r="AH2811" s="144"/>
      <c r="AI2811" s="59" t="str">
        <f t="shared" si="280"/>
        <v>-</v>
      </c>
      <c r="AJ2811" s="21" t="str">
        <f t="shared" si="281"/>
        <v>-</v>
      </c>
      <c r="AK2811" s="144"/>
      <c r="AL2811" s="154"/>
      <c r="AM2811" s="154"/>
      <c r="AN2811" s="154"/>
      <c r="AO2811" s="154"/>
      <c r="AP2811" s="144"/>
    </row>
    <row r="2812" spans="9:42">
      <c r="I2812" s="144"/>
      <c r="J2812" s="154"/>
      <c r="K2812" s="154"/>
      <c r="L2812" s="144"/>
      <c r="M2812" s="144"/>
      <c r="N2812" s="144"/>
      <c r="O2812" s="144"/>
      <c r="P2812" s="144"/>
      <c r="Q2812" s="144"/>
      <c r="R2812" s="144"/>
      <c r="S2812" s="42" t="s">
        <v>10110</v>
      </c>
      <c r="T2812" s="26" t="s">
        <v>10111</v>
      </c>
      <c r="U2812" s="144"/>
      <c r="V2812" s="65"/>
      <c r="W2812" s="65"/>
      <c r="X2812" s="65"/>
      <c r="Y2812" s="65"/>
      <c r="Z2812" s="144"/>
      <c r="AA2812" s="49" t="s">
        <v>10112</v>
      </c>
      <c r="AB2812" s="144"/>
      <c r="AC2812" s="59" t="e">
        <f t="shared" si="276"/>
        <v>#N/A</v>
      </c>
      <c r="AD2812" s="79" t="e">
        <f t="shared" si="277"/>
        <v>#N/A</v>
      </c>
      <c r="AE2812" s="79" t="e">
        <f t="shared" si="278"/>
        <v>#N/A</v>
      </c>
      <c r="AF2812" s="27" t="s">
        <v>10112</v>
      </c>
      <c r="AG2812" s="21" t="str">
        <f t="shared" si="279"/>
        <v>125</v>
      </c>
      <c r="AH2812" s="144"/>
      <c r="AI2812" s="59" t="str">
        <f t="shared" si="280"/>
        <v>-</v>
      </c>
      <c r="AJ2812" s="21" t="str">
        <f t="shared" si="281"/>
        <v>-</v>
      </c>
      <c r="AK2812" s="144"/>
      <c r="AL2812" s="154"/>
      <c r="AM2812" s="154"/>
      <c r="AN2812" s="154"/>
      <c r="AO2812" s="154"/>
      <c r="AP2812" s="144"/>
    </row>
    <row r="2813" spans="9:42">
      <c r="I2813" s="144"/>
      <c r="J2813" s="154"/>
      <c r="K2813" s="154"/>
      <c r="L2813" s="144"/>
      <c r="M2813" s="144"/>
      <c r="N2813" s="144"/>
      <c r="O2813" s="144"/>
      <c r="P2813" s="144"/>
      <c r="Q2813" s="144"/>
      <c r="R2813" s="144"/>
      <c r="S2813" s="42" t="s">
        <v>10113</v>
      </c>
      <c r="T2813" s="26" t="s">
        <v>10114</v>
      </c>
      <c r="U2813" s="144"/>
      <c r="V2813" s="65"/>
      <c r="W2813" s="65"/>
      <c r="X2813" s="65"/>
      <c r="Y2813" s="65"/>
      <c r="Z2813" s="144"/>
      <c r="AA2813" s="49" t="s">
        <v>10115</v>
      </c>
      <c r="AB2813" s="144"/>
      <c r="AC2813" s="59" t="e">
        <f t="shared" si="276"/>
        <v>#N/A</v>
      </c>
      <c r="AD2813" s="79" t="e">
        <f t="shared" si="277"/>
        <v>#N/A</v>
      </c>
      <c r="AE2813" s="79" t="e">
        <f t="shared" si="278"/>
        <v>#N/A</v>
      </c>
      <c r="AF2813" s="27" t="s">
        <v>10115</v>
      </c>
      <c r="AG2813" s="21" t="str">
        <f t="shared" si="279"/>
        <v>125</v>
      </c>
      <c r="AH2813" s="144"/>
      <c r="AI2813" s="59" t="str">
        <f t="shared" si="280"/>
        <v>-</v>
      </c>
      <c r="AJ2813" s="21" t="str">
        <f t="shared" si="281"/>
        <v>-</v>
      </c>
      <c r="AK2813" s="144"/>
      <c r="AL2813" s="154"/>
      <c r="AM2813" s="154"/>
      <c r="AN2813" s="154"/>
      <c r="AO2813" s="154"/>
      <c r="AP2813" s="144"/>
    </row>
    <row r="2814" spans="9:42">
      <c r="I2814" s="144"/>
      <c r="J2814" s="154"/>
      <c r="K2814" s="154"/>
      <c r="L2814" s="144"/>
      <c r="M2814" s="144"/>
      <c r="N2814" s="144"/>
      <c r="O2814" s="144"/>
      <c r="P2814" s="144"/>
      <c r="Q2814" s="144"/>
      <c r="R2814" s="144"/>
      <c r="S2814" s="42" t="s">
        <v>10116</v>
      </c>
      <c r="T2814" s="26" t="s">
        <v>10117</v>
      </c>
      <c r="U2814" s="144"/>
      <c r="V2814" s="65"/>
      <c r="W2814" s="65"/>
      <c r="X2814" s="65"/>
      <c r="Y2814" s="65"/>
      <c r="Z2814" s="144"/>
      <c r="AA2814" s="49" t="s">
        <v>10118</v>
      </c>
      <c r="AB2814" s="144"/>
      <c r="AC2814" s="59" t="e">
        <f t="shared" si="276"/>
        <v>#N/A</v>
      </c>
      <c r="AD2814" s="79" t="e">
        <f t="shared" si="277"/>
        <v>#N/A</v>
      </c>
      <c r="AE2814" s="79" t="e">
        <f t="shared" si="278"/>
        <v>#N/A</v>
      </c>
      <c r="AF2814" s="27" t="s">
        <v>10118</v>
      </c>
      <c r="AG2814" s="21" t="str">
        <f t="shared" si="279"/>
        <v>125</v>
      </c>
      <c r="AH2814" s="144"/>
      <c r="AI2814" s="59" t="str">
        <f t="shared" si="280"/>
        <v>-</v>
      </c>
      <c r="AJ2814" s="21" t="str">
        <f t="shared" si="281"/>
        <v>-</v>
      </c>
      <c r="AK2814" s="144"/>
      <c r="AL2814" s="154"/>
      <c r="AM2814" s="154"/>
      <c r="AN2814" s="154"/>
      <c r="AO2814" s="154"/>
      <c r="AP2814" s="144"/>
    </row>
    <row r="2815" spans="9:42">
      <c r="I2815" s="144"/>
      <c r="J2815" s="154"/>
      <c r="K2815" s="154"/>
      <c r="L2815" s="144"/>
      <c r="M2815" s="144"/>
      <c r="N2815" s="144"/>
      <c r="O2815" s="144"/>
      <c r="P2815" s="144"/>
      <c r="Q2815" s="144"/>
      <c r="R2815" s="144"/>
      <c r="S2815" s="42" t="s">
        <v>10119</v>
      </c>
      <c r="T2815" s="26" t="s">
        <v>10120</v>
      </c>
      <c r="U2815" s="144"/>
      <c r="V2815" s="65"/>
      <c r="W2815" s="65"/>
      <c r="X2815" s="65"/>
      <c r="Y2815" s="65"/>
      <c r="Z2815" s="144"/>
      <c r="AA2815" s="49" t="s">
        <v>10121</v>
      </c>
      <c r="AB2815" s="144"/>
      <c r="AC2815" s="59" t="str">
        <f t="shared" si="276"/>
        <v>EHS</v>
      </c>
      <c r="AD2815" s="79" t="str">
        <f t="shared" si="277"/>
        <v>EHS-125</v>
      </c>
      <c r="AE2815" s="79" t="str">
        <f t="shared" si="278"/>
        <v>EHS-125-1</v>
      </c>
      <c r="AF2815" s="27" t="s">
        <v>10121</v>
      </c>
      <c r="AG2815" s="21" t="str">
        <f t="shared" si="279"/>
        <v>125</v>
      </c>
      <c r="AH2815" s="144"/>
      <c r="AI2815" s="59" t="str">
        <f t="shared" si="280"/>
        <v>-</v>
      </c>
      <c r="AJ2815" s="21" t="str">
        <f t="shared" si="281"/>
        <v>-</v>
      </c>
      <c r="AK2815" s="144"/>
      <c r="AL2815" s="154"/>
      <c r="AM2815" s="154"/>
      <c r="AN2815" s="154"/>
      <c r="AO2815" s="154"/>
      <c r="AP2815" s="144"/>
    </row>
    <row r="2816" spans="9:42">
      <c r="I2816" s="144"/>
      <c r="J2816" s="154"/>
      <c r="K2816" s="154"/>
      <c r="L2816" s="144"/>
      <c r="M2816" s="144"/>
      <c r="N2816" s="144"/>
      <c r="O2816" s="144"/>
      <c r="P2816" s="144"/>
      <c r="Q2816" s="144"/>
      <c r="R2816" s="144"/>
      <c r="S2816" s="42" t="s">
        <v>10122</v>
      </c>
      <c r="T2816" s="26" t="s">
        <v>10123</v>
      </c>
      <c r="U2816" s="144"/>
      <c r="V2816" s="65"/>
      <c r="W2816" s="65"/>
      <c r="X2816" s="65"/>
      <c r="Y2816" s="65"/>
      <c r="Z2816" s="144"/>
      <c r="AA2816" s="49" t="s">
        <v>10124</v>
      </c>
      <c r="AB2816" s="144"/>
      <c r="AC2816" s="59" t="str">
        <f t="shared" si="276"/>
        <v>Capital Prog Design &amp; Delivery</v>
      </c>
      <c r="AD2816" s="79" t="str">
        <f t="shared" si="277"/>
        <v>Capital Prog Design &amp; Delivery-125</v>
      </c>
      <c r="AE2816" s="79" t="str">
        <f t="shared" si="278"/>
        <v>Capital Prog Design &amp; Delivery-125-1</v>
      </c>
      <c r="AF2816" s="27" t="s">
        <v>10124</v>
      </c>
      <c r="AG2816" s="21" t="str">
        <f t="shared" si="279"/>
        <v>125</v>
      </c>
      <c r="AH2816" s="144"/>
      <c r="AI2816" s="59" t="str">
        <f t="shared" si="280"/>
        <v>-</v>
      </c>
      <c r="AJ2816" s="21" t="str">
        <f t="shared" si="281"/>
        <v>-</v>
      </c>
      <c r="AK2816" s="144"/>
      <c r="AL2816" s="154"/>
      <c r="AM2816" s="154"/>
      <c r="AN2816" s="154"/>
      <c r="AO2816" s="154"/>
      <c r="AP2816" s="144"/>
    </row>
    <row r="2817" spans="9:42">
      <c r="I2817" s="144"/>
      <c r="J2817" s="154"/>
      <c r="K2817" s="154"/>
      <c r="L2817" s="144"/>
      <c r="M2817" s="144"/>
      <c r="N2817" s="144"/>
      <c r="O2817" s="144"/>
      <c r="P2817" s="144"/>
      <c r="Q2817" s="144"/>
      <c r="R2817" s="144"/>
      <c r="S2817" s="42" t="s">
        <v>10125</v>
      </c>
      <c r="T2817" s="26" t="s">
        <v>10126</v>
      </c>
      <c r="U2817" s="144"/>
      <c r="V2817" s="65"/>
      <c r="W2817" s="65"/>
      <c r="X2817" s="65"/>
      <c r="Y2817" s="65"/>
      <c r="Z2817" s="144"/>
      <c r="AA2817" s="49" t="s">
        <v>10127</v>
      </c>
      <c r="AB2817" s="144"/>
      <c r="AC2817" s="59" t="str">
        <f t="shared" si="276"/>
        <v>SPECIALPROJECTS</v>
      </c>
      <c r="AD2817" s="79" t="str">
        <f t="shared" si="277"/>
        <v>SPECIALPROJECTS-125</v>
      </c>
      <c r="AE2817" s="79" t="str">
        <f t="shared" si="278"/>
        <v>SPECIALPROJECTS-125-1</v>
      </c>
      <c r="AF2817" s="27" t="s">
        <v>10127</v>
      </c>
      <c r="AG2817" s="21" t="str">
        <f t="shared" si="279"/>
        <v>125</v>
      </c>
      <c r="AH2817" s="144"/>
      <c r="AI2817" s="59" t="str">
        <f t="shared" si="280"/>
        <v>-</v>
      </c>
      <c r="AJ2817" s="21" t="str">
        <f t="shared" si="281"/>
        <v>-</v>
      </c>
      <c r="AK2817" s="144"/>
      <c r="AL2817" s="154"/>
      <c r="AM2817" s="154"/>
      <c r="AN2817" s="154"/>
      <c r="AO2817" s="154"/>
      <c r="AP2817" s="144"/>
    </row>
    <row r="2818" spans="9:42">
      <c r="I2818" s="144"/>
      <c r="J2818" s="154"/>
      <c r="K2818" s="154"/>
      <c r="L2818" s="144"/>
      <c r="M2818" s="144"/>
      <c r="N2818" s="144"/>
      <c r="O2818" s="144"/>
      <c r="P2818" s="144"/>
      <c r="Q2818" s="144"/>
      <c r="R2818" s="144"/>
      <c r="S2818" s="42" t="s">
        <v>10128</v>
      </c>
      <c r="T2818" s="26" t="s">
        <v>10129</v>
      </c>
      <c r="U2818" s="144"/>
      <c r="V2818" s="65"/>
      <c r="W2818" s="65"/>
      <c r="X2818" s="65"/>
      <c r="Y2818" s="65"/>
      <c r="Z2818" s="144"/>
      <c r="AA2818" s="49" t="s">
        <v>10130</v>
      </c>
      <c r="AB2818" s="144"/>
      <c r="AC2818" s="59" t="str">
        <f t="shared" si="276"/>
        <v>PARKING</v>
      </c>
      <c r="AD2818" s="79" t="str">
        <f t="shared" si="277"/>
        <v>PARKING-125</v>
      </c>
      <c r="AE2818" s="79" t="str">
        <f t="shared" si="278"/>
        <v>PARKING-125-1</v>
      </c>
      <c r="AF2818" s="27" t="s">
        <v>10130</v>
      </c>
      <c r="AG2818" s="21" t="str">
        <f t="shared" si="279"/>
        <v>125</v>
      </c>
      <c r="AH2818" s="144"/>
      <c r="AI2818" s="59" t="str">
        <f t="shared" si="280"/>
        <v>-</v>
      </c>
      <c r="AJ2818" s="21" t="str">
        <f t="shared" si="281"/>
        <v>-</v>
      </c>
      <c r="AK2818" s="144"/>
      <c r="AL2818" s="154"/>
      <c r="AM2818" s="154"/>
      <c r="AN2818" s="154"/>
      <c r="AO2818" s="154"/>
      <c r="AP2818" s="144"/>
    </row>
    <row r="2819" spans="9:42">
      <c r="I2819" s="144"/>
      <c r="J2819" s="154"/>
      <c r="K2819" s="154"/>
      <c r="L2819" s="144"/>
      <c r="M2819" s="144"/>
      <c r="N2819" s="144"/>
      <c r="O2819" s="144"/>
      <c r="P2819" s="144"/>
      <c r="Q2819" s="144"/>
      <c r="R2819" s="144"/>
      <c r="S2819" s="42" t="s">
        <v>10131</v>
      </c>
      <c r="T2819" s="26" t="s">
        <v>10132</v>
      </c>
      <c r="U2819" s="144"/>
      <c r="V2819" s="65"/>
      <c r="W2819" s="65"/>
      <c r="X2819" s="65"/>
      <c r="Y2819" s="65"/>
      <c r="Z2819" s="144"/>
      <c r="AA2819" s="49" t="s">
        <v>10133</v>
      </c>
      <c r="AB2819" s="144"/>
      <c r="AC2819" s="59" t="str">
        <f t="shared" si="276"/>
        <v>GSO</v>
      </c>
      <c r="AD2819" s="79" t="str">
        <f t="shared" si="277"/>
        <v>GSO-126</v>
      </c>
      <c r="AE2819" s="79" t="str">
        <f t="shared" si="278"/>
        <v>GSO-126-1</v>
      </c>
      <c r="AF2819" s="27" t="s">
        <v>10133</v>
      </c>
      <c r="AG2819" s="21" t="str">
        <f t="shared" si="279"/>
        <v>126</v>
      </c>
      <c r="AH2819" s="144"/>
      <c r="AI2819" s="59" t="str">
        <f t="shared" si="280"/>
        <v>-</v>
      </c>
      <c r="AJ2819" s="21" t="str">
        <f t="shared" si="281"/>
        <v>-</v>
      </c>
      <c r="AK2819" s="144"/>
      <c r="AL2819" s="154"/>
      <c r="AM2819" s="154"/>
      <c r="AN2819" s="154"/>
      <c r="AO2819" s="154"/>
      <c r="AP2819" s="144"/>
    </row>
    <row r="2820" spans="9:42">
      <c r="I2820" s="144"/>
      <c r="J2820" s="154"/>
      <c r="K2820" s="154"/>
      <c r="L2820" s="144"/>
      <c r="M2820" s="144"/>
      <c r="N2820" s="144"/>
      <c r="O2820" s="144"/>
      <c r="P2820" s="144"/>
      <c r="Q2820" s="144"/>
      <c r="R2820" s="144"/>
      <c r="S2820" s="42" t="s">
        <v>10134</v>
      </c>
      <c r="T2820" s="26" t="s">
        <v>10135</v>
      </c>
      <c r="U2820" s="144"/>
      <c r="V2820" s="65"/>
      <c r="W2820" s="65"/>
      <c r="X2820" s="65"/>
      <c r="Y2820" s="65"/>
      <c r="Z2820" s="144"/>
      <c r="AA2820" s="49" t="s">
        <v>10136</v>
      </c>
      <c r="AB2820" s="144"/>
      <c r="AC2820" s="59" t="str">
        <f t="shared" si="276"/>
        <v>GSO</v>
      </c>
      <c r="AD2820" s="79" t="str">
        <f t="shared" si="277"/>
        <v>GSO-126</v>
      </c>
      <c r="AE2820" s="79" t="str">
        <f t="shared" si="278"/>
        <v>GSO-126-2</v>
      </c>
      <c r="AF2820" s="27" t="s">
        <v>10136</v>
      </c>
      <c r="AG2820" s="21" t="str">
        <f t="shared" si="279"/>
        <v>126</v>
      </c>
      <c r="AH2820" s="144"/>
      <c r="AI2820" s="59" t="str">
        <f t="shared" si="280"/>
        <v>-</v>
      </c>
      <c r="AJ2820" s="21" t="str">
        <f t="shared" si="281"/>
        <v>-</v>
      </c>
      <c r="AK2820" s="144"/>
      <c r="AL2820" s="154"/>
      <c r="AM2820" s="154"/>
      <c r="AN2820" s="154"/>
      <c r="AO2820" s="154"/>
      <c r="AP2820" s="144"/>
    </row>
    <row r="2821" spans="9:42">
      <c r="I2821" s="144"/>
      <c r="J2821" s="154"/>
      <c r="K2821" s="154"/>
      <c r="L2821" s="144"/>
      <c r="M2821" s="144"/>
      <c r="N2821" s="144"/>
      <c r="O2821" s="144"/>
      <c r="P2821" s="144"/>
      <c r="Q2821" s="144"/>
      <c r="R2821" s="144"/>
      <c r="S2821" s="42" t="s">
        <v>10137</v>
      </c>
      <c r="T2821" s="26" t="s">
        <v>10138</v>
      </c>
      <c r="U2821" s="144"/>
      <c r="V2821" s="65"/>
      <c r="W2821" s="65"/>
      <c r="X2821" s="65"/>
      <c r="Y2821" s="65"/>
      <c r="Z2821" s="144"/>
      <c r="AA2821" s="49" t="s">
        <v>10139</v>
      </c>
      <c r="AB2821" s="144"/>
      <c r="AC2821" s="59" t="str">
        <f t="shared" si="276"/>
        <v>GSO</v>
      </c>
      <c r="AD2821" s="79" t="str">
        <f t="shared" si="277"/>
        <v>GSO-126</v>
      </c>
      <c r="AE2821" s="79" t="str">
        <f t="shared" si="278"/>
        <v>GSO-126-3</v>
      </c>
      <c r="AF2821" s="27" t="s">
        <v>10139</v>
      </c>
      <c r="AG2821" s="21" t="str">
        <f t="shared" si="279"/>
        <v>126</v>
      </c>
      <c r="AH2821" s="144"/>
      <c r="AI2821" s="59" t="str">
        <f t="shared" si="280"/>
        <v>-</v>
      </c>
      <c r="AJ2821" s="21" t="str">
        <f t="shared" si="281"/>
        <v>-</v>
      </c>
      <c r="AK2821" s="144"/>
      <c r="AL2821" s="154"/>
      <c r="AM2821" s="154"/>
      <c r="AN2821" s="154"/>
      <c r="AO2821" s="154"/>
      <c r="AP2821" s="144"/>
    </row>
    <row r="2822" spans="9:42">
      <c r="I2822" s="144"/>
      <c r="J2822" s="154"/>
      <c r="K2822" s="154"/>
      <c r="L2822" s="144"/>
      <c r="M2822" s="144"/>
      <c r="N2822" s="144"/>
      <c r="O2822" s="144"/>
      <c r="P2822" s="144"/>
      <c r="Q2822" s="144"/>
      <c r="R2822" s="144"/>
      <c r="S2822" s="42" t="s">
        <v>10140</v>
      </c>
      <c r="T2822" s="26" t="s">
        <v>10141</v>
      </c>
      <c r="U2822" s="144"/>
      <c r="V2822" s="65"/>
      <c r="W2822" s="65"/>
      <c r="X2822" s="65"/>
      <c r="Y2822" s="65"/>
      <c r="Z2822" s="144"/>
      <c r="AA2822" s="49" t="s">
        <v>10142</v>
      </c>
      <c r="AB2822" s="144"/>
      <c r="AC2822" s="59" t="str">
        <f t="shared" si="276"/>
        <v>GSO</v>
      </c>
      <c r="AD2822" s="79" t="str">
        <f t="shared" si="277"/>
        <v>GSO-126</v>
      </c>
      <c r="AE2822" s="79" t="str">
        <f t="shared" si="278"/>
        <v>GSO-126-4</v>
      </c>
      <c r="AF2822" s="27" t="s">
        <v>10142</v>
      </c>
      <c r="AG2822" s="21" t="str">
        <f t="shared" si="279"/>
        <v>126</v>
      </c>
      <c r="AH2822" s="144"/>
      <c r="AI2822" s="59" t="str">
        <f t="shared" si="280"/>
        <v>-</v>
      </c>
      <c r="AJ2822" s="21" t="str">
        <f t="shared" si="281"/>
        <v>-</v>
      </c>
      <c r="AK2822" s="144"/>
      <c r="AL2822" s="154"/>
      <c r="AM2822" s="154"/>
      <c r="AN2822" s="154"/>
      <c r="AO2822" s="154"/>
      <c r="AP2822" s="144"/>
    </row>
    <row r="2823" spans="9:42">
      <c r="I2823" s="144"/>
      <c r="J2823" s="154"/>
      <c r="K2823" s="154"/>
      <c r="L2823" s="144"/>
      <c r="M2823" s="144"/>
      <c r="N2823" s="144"/>
      <c r="O2823" s="144"/>
      <c r="P2823" s="144"/>
      <c r="Q2823" s="144"/>
      <c r="R2823" s="144"/>
      <c r="S2823" s="42" t="s">
        <v>10143</v>
      </c>
      <c r="T2823" s="26" t="s">
        <v>10144</v>
      </c>
      <c r="U2823" s="144"/>
      <c r="V2823" s="65"/>
      <c r="W2823" s="65"/>
      <c r="X2823" s="65"/>
      <c r="Y2823" s="65"/>
      <c r="Z2823" s="144"/>
      <c r="AA2823" s="49" t="s">
        <v>10145</v>
      </c>
      <c r="AB2823" s="144"/>
      <c r="AC2823" s="59" t="str">
        <f t="shared" ref="AC2823:AC2886" si="282">CodesFormula_1</f>
        <v>ALLOTHER</v>
      </c>
      <c r="AD2823" s="79" t="str">
        <f t="shared" ref="AD2823:AD2886" si="283">CodesFormula_2</f>
        <v>ALLOTHER-130</v>
      </c>
      <c r="AE2823" s="79" t="str">
        <f t="shared" ref="AE2823:AE2886" si="284">CodesFormula_3</f>
        <v>ALLOTHER-130-1</v>
      </c>
      <c r="AF2823" s="27" t="s">
        <v>10145</v>
      </c>
      <c r="AG2823" s="21" t="str">
        <f t="shared" ref="AG2823:AG2886" si="285">CodesFormula_4</f>
        <v>130</v>
      </c>
      <c r="AH2823" s="144"/>
      <c r="AI2823" s="59" t="str">
        <f t="shared" ref="AI2823:AI2886" si="286">CodesFormula_5</f>
        <v>-</v>
      </c>
      <c r="AJ2823" s="21" t="str">
        <f t="shared" ref="AJ2823:AJ2886" si="287">CodesFormula_6</f>
        <v>-</v>
      </c>
      <c r="AK2823" s="144"/>
      <c r="AL2823" s="154"/>
      <c r="AM2823" s="154"/>
      <c r="AN2823" s="154"/>
      <c r="AO2823" s="154"/>
      <c r="AP2823" s="144"/>
    </row>
    <row r="2824" spans="9:42">
      <c r="I2824" s="144"/>
      <c r="J2824" s="154"/>
      <c r="K2824" s="154"/>
      <c r="L2824" s="144"/>
      <c r="M2824" s="144"/>
      <c r="N2824" s="144"/>
      <c r="O2824" s="144"/>
      <c r="P2824" s="144"/>
      <c r="Q2824" s="144"/>
      <c r="R2824" s="144"/>
      <c r="S2824" s="42" t="s">
        <v>10146</v>
      </c>
      <c r="T2824" s="26" t="s">
        <v>10147</v>
      </c>
      <c r="U2824" s="144"/>
      <c r="V2824" s="65"/>
      <c r="W2824" s="65"/>
      <c r="X2824" s="65"/>
      <c r="Y2824" s="65"/>
      <c r="Z2824" s="144"/>
      <c r="AA2824" s="49" t="s">
        <v>10148</v>
      </c>
      <c r="AB2824" s="144"/>
      <c r="AC2824" s="59" t="str">
        <f t="shared" si="282"/>
        <v>ALLOTHER</v>
      </c>
      <c r="AD2824" s="79" t="str">
        <f t="shared" si="283"/>
        <v>ALLOTHER-131</v>
      </c>
      <c r="AE2824" s="79" t="str">
        <f t="shared" si="284"/>
        <v>ALLOTHER-131-1</v>
      </c>
      <c r="AF2824" s="27" t="s">
        <v>10148</v>
      </c>
      <c r="AG2824" s="21" t="str">
        <f t="shared" si="285"/>
        <v>131</v>
      </c>
      <c r="AH2824" s="144"/>
      <c r="AI2824" s="59" t="str">
        <f t="shared" si="286"/>
        <v>-</v>
      </c>
      <c r="AJ2824" s="21" t="str">
        <f t="shared" si="287"/>
        <v>-</v>
      </c>
      <c r="AK2824" s="144"/>
      <c r="AL2824" s="154"/>
      <c r="AM2824" s="154"/>
      <c r="AN2824" s="154"/>
      <c r="AO2824" s="154"/>
      <c r="AP2824" s="144"/>
    </row>
    <row r="2825" spans="9:42">
      <c r="I2825" s="144"/>
      <c r="J2825" s="154"/>
      <c r="K2825" s="154"/>
      <c r="L2825" s="144"/>
      <c r="M2825" s="144"/>
      <c r="N2825" s="144"/>
      <c r="O2825" s="144"/>
      <c r="P2825" s="144"/>
      <c r="Q2825" s="144"/>
      <c r="R2825" s="144"/>
      <c r="S2825" s="42" t="s">
        <v>10149</v>
      </c>
      <c r="T2825" s="26" t="s">
        <v>10150</v>
      </c>
      <c r="U2825" s="144"/>
      <c r="V2825" s="65"/>
      <c r="W2825" s="65"/>
      <c r="X2825" s="65"/>
      <c r="Y2825" s="65"/>
      <c r="Z2825" s="144"/>
      <c r="AA2825" s="49" t="s">
        <v>10151</v>
      </c>
      <c r="AB2825" s="144"/>
      <c r="AC2825" s="59" t="str">
        <f t="shared" si="282"/>
        <v>ALLOTHER</v>
      </c>
      <c r="AD2825" s="79" t="str">
        <f t="shared" si="283"/>
        <v>ALLOTHER-132</v>
      </c>
      <c r="AE2825" s="79" t="str">
        <f t="shared" si="284"/>
        <v>ALLOTHER-132-1</v>
      </c>
      <c r="AF2825" s="27" t="s">
        <v>10151</v>
      </c>
      <c r="AG2825" s="21" t="str">
        <f t="shared" si="285"/>
        <v>132</v>
      </c>
      <c r="AH2825" s="144"/>
      <c r="AI2825" s="59" t="str">
        <f t="shared" si="286"/>
        <v>-</v>
      </c>
      <c r="AJ2825" s="21" t="str">
        <f t="shared" si="287"/>
        <v>-</v>
      </c>
      <c r="AK2825" s="144"/>
      <c r="AL2825" s="154"/>
      <c r="AM2825" s="154"/>
      <c r="AN2825" s="154"/>
      <c r="AO2825" s="154"/>
      <c r="AP2825" s="144"/>
    </row>
    <row r="2826" spans="9:42">
      <c r="I2826" s="144"/>
      <c r="J2826" s="154"/>
      <c r="K2826" s="154"/>
      <c r="L2826" s="144"/>
      <c r="M2826" s="144"/>
      <c r="N2826" s="144"/>
      <c r="O2826" s="144"/>
      <c r="P2826" s="144"/>
      <c r="Q2826" s="144"/>
      <c r="R2826" s="144"/>
      <c r="S2826" s="42" t="s">
        <v>10152</v>
      </c>
      <c r="T2826" s="26" t="s">
        <v>10153</v>
      </c>
      <c r="U2826" s="144"/>
      <c r="V2826" s="65"/>
      <c r="W2826" s="65"/>
      <c r="X2826" s="65"/>
      <c r="Y2826" s="65"/>
      <c r="Z2826" s="144"/>
      <c r="AA2826" s="49" t="s">
        <v>10154</v>
      </c>
      <c r="AB2826" s="144"/>
      <c r="AC2826" s="59" t="str">
        <f t="shared" si="282"/>
        <v>ALLOTHER</v>
      </c>
      <c r="AD2826" s="79" t="str">
        <f t="shared" si="283"/>
        <v>ALLOTHER-133</v>
      </c>
      <c r="AE2826" s="79" t="str">
        <f t="shared" si="284"/>
        <v>ALLOTHER-133-1</v>
      </c>
      <c r="AF2826" s="27" t="s">
        <v>10154</v>
      </c>
      <c r="AG2826" s="21" t="str">
        <f t="shared" si="285"/>
        <v>133</v>
      </c>
      <c r="AH2826" s="144"/>
      <c r="AI2826" s="59" t="str">
        <f t="shared" si="286"/>
        <v>-</v>
      </c>
      <c r="AJ2826" s="21" t="str">
        <f t="shared" si="287"/>
        <v>-</v>
      </c>
      <c r="AK2826" s="144"/>
      <c r="AL2826" s="154"/>
      <c r="AM2826" s="154"/>
      <c r="AN2826" s="154"/>
      <c r="AO2826" s="154"/>
      <c r="AP2826" s="144"/>
    </row>
    <row r="2827" spans="9:42">
      <c r="I2827" s="144"/>
      <c r="J2827" s="154"/>
      <c r="K2827" s="154"/>
      <c r="L2827" s="144"/>
      <c r="M2827" s="144"/>
      <c r="N2827" s="144"/>
      <c r="O2827" s="144"/>
      <c r="P2827" s="144"/>
      <c r="Q2827" s="144"/>
      <c r="R2827" s="144"/>
      <c r="S2827" s="42" t="s">
        <v>10155</v>
      </c>
      <c r="T2827" s="26" t="s">
        <v>10156</v>
      </c>
      <c r="U2827" s="144"/>
      <c r="V2827" s="65"/>
      <c r="W2827" s="65"/>
      <c r="X2827" s="65"/>
      <c r="Y2827" s="65"/>
      <c r="Z2827" s="144"/>
      <c r="AA2827" s="49" t="s">
        <v>10157</v>
      </c>
      <c r="AB2827" s="144"/>
      <c r="AC2827" s="59" t="str">
        <f t="shared" si="282"/>
        <v>ALLOTHER</v>
      </c>
      <c r="AD2827" s="79" t="str">
        <f t="shared" si="283"/>
        <v>ALLOTHER-134</v>
      </c>
      <c r="AE2827" s="79" t="str">
        <f t="shared" si="284"/>
        <v>ALLOTHER-134-1</v>
      </c>
      <c r="AF2827" s="27" t="s">
        <v>10157</v>
      </c>
      <c r="AG2827" s="21" t="str">
        <f t="shared" si="285"/>
        <v>134</v>
      </c>
      <c r="AH2827" s="144"/>
      <c r="AI2827" s="59" t="str">
        <f t="shared" si="286"/>
        <v>-</v>
      </c>
      <c r="AJ2827" s="21" t="str">
        <f t="shared" si="287"/>
        <v>-</v>
      </c>
      <c r="AK2827" s="144"/>
      <c r="AL2827" s="154"/>
      <c r="AM2827" s="154"/>
      <c r="AN2827" s="154"/>
      <c r="AO2827" s="154"/>
      <c r="AP2827" s="144"/>
    </row>
    <row r="2828" spans="9:42">
      <c r="I2828" s="144"/>
      <c r="J2828" s="154"/>
      <c r="K2828" s="154"/>
      <c r="L2828" s="144"/>
      <c r="M2828" s="144"/>
      <c r="N2828" s="144"/>
      <c r="O2828" s="144"/>
      <c r="P2828" s="144"/>
      <c r="Q2828" s="144"/>
      <c r="R2828" s="144"/>
      <c r="S2828" s="42" t="s">
        <v>10158</v>
      </c>
      <c r="T2828" s="26" t="s">
        <v>10159</v>
      </c>
      <c r="U2828" s="144"/>
      <c r="V2828" s="65"/>
      <c r="W2828" s="65"/>
      <c r="X2828" s="65"/>
      <c r="Y2828" s="65"/>
      <c r="Z2828" s="144"/>
      <c r="AA2828" s="49" t="s">
        <v>10160</v>
      </c>
      <c r="AB2828" s="144"/>
      <c r="AC2828" s="59" t="str">
        <f t="shared" si="282"/>
        <v>ALLOTHER</v>
      </c>
      <c r="AD2828" s="79" t="str">
        <f t="shared" si="283"/>
        <v>ALLOTHER-137</v>
      </c>
      <c r="AE2828" s="79" t="str">
        <f t="shared" si="284"/>
        <v>ALLOTHER-137-1</v>
      </c>
      <c r="AF2828" s="27" t="s">
        <v>10160</v>
      </c>
      <c r="AG2828" s="21" t="str">
        <f t="shared" si="285"/>
        <v>137</v>
      </c>
      <c r="AH2828" s="144"/>
      <c r="AI2828" s="59" t="str">
        <f t="shared" si="286"/>
        <v>-</v>
      </c>
      <c r="AJ2828" s="21" t="str">
        <f t="shared" si="287"/>
        <v>-</v>
      </c>
      <c r="AK2828" s="144"/>
      <c r="AL2828" s="154"/>
      <c r="AM2828" s="154"/>
      <c r="AN2828" s="154"/>
      <c r="AO2828" s="154"/>
      <c r="AP2828" s="144"/>
    </row>
    <row r="2829" spans="9:42">
      <c r="I2829" s="144"/>
      <c r="J2829" s="154"/>
      <c r="K2829" s="154"/>
      <c r="L2829" s="144"/>
      <c r="M2829" s="144"/>
      <c r="N2829" s="144"/>
      <c r="O2829" s="144"/>
      <c r="P2829" s="144"/>
      <c r="Q2829" s="144"/>
      <c r="R2829" s="144"/>
      <c r="S2829" s="42" t="s">
        <v>10161</v>
      </c>
      <c r="T2829" s="26" t="s">
        <v>10162</v>
      </c>
      <c r="U2829" s="144"/>
      <c r="V2829" s="65"/>
      <c r="W2829" s="65"/>
      <c r="X2829" s="65"/>
      <c r="Y2829" s="65"/>
      <c r="Z2829" s="144"/>
      <c r="AA2829" s="49" t="s">
        <v>10163</v>
      </c>
      <c r="AB2829" s="144"/>
      <c r="AC2829" s="59" t="str">
        <f t="shared" si="282"/>
        <v>ALLOTHER</v>
      </c>
      <c r="AD2829" s="79" t="str">
        <f t="shared" si="283"/>
        <v>ALLOTHER-138</v>
      </c>
      <c r="AE2829" s="79" t="str">
        <f t="shared" si="284"/>
        <v>ALLOTHER-138-1</v>
      </c>
      <c r="AF2829" s="27" t="s">
        <v>10163</v>
      </c>
      <c r="AG2829" s="21" t="str">
        <f t="shared" si="285"/>
        <v>138</v>
      </c>
      <c r="AH2829" s="144"/>
      <c r="AI2829" s="59" t="str">
        <f t="shared" si="286"/>
        <v>-</v>
      </c>
      <c r="AJ2829" s="21" t="str">
        <f t="shared" si="287"/>
        <v>-</v>
      </c>
      <c r="AK2829" s="144"/>
      <c r="AL2829" s="154"/>
      <c r="AM2829" s="154"/>
      <c r="AN2829" s="154"/>
      <c r="AO2829" s="154"/>
      <c r="AP2829" s="144"/>
    </row>
    <row r="2830" spans="9:42">
      <c r="I2830" s="144"/>
      <c r="J2830" s="154"/>
      <c r="K2830" s="154"/>
      <c r="L2830" s="144"/>
      <c r="M2830" s="144"/>
      <c r="N2830" s="144"/>
      <c r="O2830" s="144"/>
      <c r="P2830" s="144"/>
      <c r="Q2830" s="144"/>
      <c r="R2830" s="144"/>
      <c r="S2830" s="42" t="s">
        <v>10164</v>
      </c>
      <c r="T2830" s="26" t="s">
        <v>10165</v>
      </c>
      <c r="U2830" s="144"/>
      <c r="V2830" s="65"/>
      <c r="W2830" s="65"/>
      <c r="X2830" s="65"/>
      <c r="Y2830" s="65"/>
      <c r="Z2830" s="144"/>
      <c r="AA2830" s="49" t="s">
        <v>10166</v>
      </c>
      <c r="AB2830" s="144"/>
      <c r="AC2830" s="59" t="str">
        <f t="shared" si="282"/>
        <v>ALLOTHER</v>
      </c>
      <c r="AD2830" s="79" t="str">
        <f t="shared" si="283"/>
        <v>ALLOTHER-139</v>
      </c>
      <c r="AE2830" s="79" t="str">
        <f t="shared" si="284"/>
        <v>ALLOTHER-139-1</v>
      </c>
      <c r="AF2830" s="27" t="s">
        <v>10166</v>
      </c>
      <c r="AG2830" s="21" t="str">
        <f t="shared" si="285"/>
        <v>139</v>
      </c>
      <c r="AH2830" s="144"/>
      <c r="AI2830" s="59" t="str">
        <f t="shared" si="286"/>
        <v>-</v>
      </c>
      <c r="AJ2830" s="21" t="str">
        <f t="shared" si="287"/>
        <v>-</v>
      </c>
      <c r="AK2830" s="144"/>
      <c r="AL2830" s="154"/>
      <c r="AM2830" s="154"/>
      <c r="AN2830" s="154"/>
      <c r="AO2830" s="154"/>
      <c r="AP2830" s="144"/>
    </row>
    <row r="2831" spans="9:42">
      <c r="I2831" s="144"/>
      <c r="J2831" s="154"/>
      <c r="K2831" s="154"/>
      <c r="L2831" s="144"/>
      <c r="M2831" s="144"/>
      <c r="N2831" s="144"/>
      <c r="O2831" s="144"/>
      <c r="P2831" s="144"/>
      <c r="Q2831" s="144"/>
      <c r="R2831" s="144"/>
      <c r="S2831" s="42" t="s">
        <v>10167</v>
      </c>
      <c r="T2831" s="26" t="s">
        <v>10168</v>
      </c>
      <c r="U2831" s="144"/>
      <c r="V2831" s="65"/>
      <c r="W2831" s="65"/>
      <c r="X2831" s="65"/>
      <c r="Y2831" s="65"/>
      <c r="Z2831" s="144"/>
      <c r="AA2831" s="49" t="s">
        <v>10169</v>
      </c>
      <c r="AB2831" s="144"/>
      <c r="AC2831" s="59" t="str">
        <f t="shared" si="282"/>
        <v>ALLOTHER</v>
      </c>
      <c r="AD2831" s="79" t="str">
        <f t="shared" si="283"/>
        <v>ALLOTHER-140</v>
      </c>
      <c r="AE2831" s="79" t="str">
        <f t="shared" si="284"/>
        <v>ALLOTHER-140-1</v>
      </c>
      <c r="AF2831" s="27" t="s">
        <v>10169</v>
      </c>
      <c r="AG2831" s="21" t="str">
        <f t="shared" si="285"/>
        <v>140</v>
      </c>
      <c r="AH2831" s="144"/>
      <c r="AI2831" s="59" t="str">
        <f t="shared" si="286"/>
        <v>-</v>
      </c>
      <c r="AJ2831" s="21" t="str">
        <f t="shared" si="287"/>
        <v>-</v>
      </c>
      <c r="AK2831" s="144"/>
      <c r="AL2831" s="154"/>
      <c r="AM2831" s="154"/>
      <c r="AN2831" s="154"/>
      <c r="AO2831" s="154"/>
      <c r="AP2831" s="144"/>
    </row>
    <row r="2832" spans="9:42">
      <c r="I2832" s="144"/>
      <c r="J2832" s="154"/>
      <c r="K2832" s="154"/>
      <c r="L2832" s="144"/>
      <c r="M2832" s="144"/>
      <c r="N2832" s="144"/>
      <c r="O2832" s="144"/>
      <c r="P2832" s="144"/>
      <c r="Q2832" s="144"/>
      <c r="R2832" s="144"/>
      <c r="S2832" s="42" t="s">
        <v>10170</v>
      </c>
      <c r="T2832" s="26" t="s">
        <v>10171</v>
      </c>
      <c r="U2832" s="144"/>
      <c r="V2832" s="65"/>
      <c r="W2832" s="65"/>
      <c r="X2832" s="65"/>
      <c r="Y2832" s="65"/>
      <c r="Z2832" s="144"/>
      <c r="AA2832" s="49" t="s">
        <v>10172</v>
      </c>
      <c r="AB2832" s="144"/>
      <c r="AC2832" s="59" t="str">
        <f t="shared" si="282"/>
        <v>ALLOTHER</v>
      </c>
      <c r="AD2832" s="79" t="str">
        <f t="shared" si="283"/>
        <v>ALLOTHER-141</v>
      </c>
      <c r="AE2832" s="79" t="str">
        <f t="shared" si="284"/>
        <v>ALLOTHER-141-1</v>
      </c>
      <c r="AF2832" s="27" t="s">
        <v>10172</v>
      </c>
      <c r="AG2832" s="21" t="str">
        <f t="shared" si="285"/>
        <v>141</v>
      </c>
      <c r="AH2832" s="144"/>
      <c r="AI2832" s="59" t="str">
        <f t="shared" si="286"/>
        <v>-</v>
      </c>
      <c r="AJ2832" s="21" t="str">
        <f t="shared" si="287"/>
        <v>-</v>
      </c>
      <c r="AK2832" s="144"/>
      <c r="AL2832" s="154"/>
      <c r="AM2832" s="154"/>
      <c r="AN2832" s="154"/>
      <c r="AO2832" s="154"/>
      <c r="AP2832" s="144"/>
    </row>
    <row r="2833" spans="9:42">
      <c r="I2833" s="144"/>
      <c r="J2833" s="154"/>
      <c r="K2833" s="154"/>
      <c r="L2833" s="144"/>
      <c r="M2833" s="144"/>
      <c r="N2833" s="144"/>
      <c r="O2833" s="144"/>
      <c r="P2833" s="144"/>
      <c r="Q2833" s="144"/>
      <c r="R2833" s="144"/>
      <c r="S2833" s="42" t="s">
        <v>10173</v>
      </c>
      <c r="T2833" s="26" t="s">
        <v>10174</v>
      </c>
      <c r="U2833" s="144"/>
      <c r="V2833" s="65"/>
      <c r="W2833" s="65"/>
      <c r="X2833" s="65"/>
      <c r="Y2833" s="65"/>
      <c r="Z2833" s="144"/>
      <c r="AA2833" s="49" t="s">
        <v>10175</v>
      </c>
      <c r="AB2833" s="144"/>
      <c r="AC2833" s="59" t="str">
        <f t="shared" si="282"/>
        <v>ALLOTHER</v>
      </c>
      <c r="AD2833" s="79" t="str">
        <f t="shared" si="283"/>
        <v>ALLOTHER-142</v>
      </c>
      <c r="AE2833" s="79" t="str">
        <f t="shared" si="284"/>
        <v>ALLOTHER-142-1</v>
      </c>
      <c r="AF2833" s="27" t="s">
        <v>10175</v>
      </c>
      <c r="AG2833" s="21" t="str">
        <f t="shared" si="285"/>
        <v>142</v>
      </c>
      <c r="AH2833" s="144"/>
      <c r="AI2833" s="59" t="str">
        <f t="shared" si="286"/>
        <v>-</v>
      </c>
      <c r="AJ2833" s="21" t="str">
        <f t="shared" si="287"/>
        <v>-</v>
      </c>
      <c r="AK2833" s="144"/>
      <c r="AL2833" s="154"/>
      <c r="AM2833" s="154"/>
      <c r="AN2833" s="154"/>
      <c r="AO2833" s="154"/>
      <c r="AP2833" s="144"/>
    </row>
    <row r="2834" spans="9:42">
      <c r="I2834" s="144"/>
      <c r="J2834" s="154"/>
      <c r="K2834" s="154"/>
      <c r="L2834" s="144"/>
      <c r="M2834" s="144"/>
      <c r="N2834" s="144"/>
      <c r="O2834" s="144"/>
      <c r="P2834" s="144"/>
      <c r="Q2834" s="144"/>
      <c r="R2834" s="144"/>
      <c r="S2834" s="42" t="s">
        <v>10176</v>
      </c>
      <c r="T2834" s="26" t="s">
        <v>10177</v>
      </c>
      <c r="U2834" s="144"/>
      <c r="V2834" s="65"/>
      <c r="W2834" s="65"/>
      <c r="X2834" s="65"/>
      <c r="Y2834" s="65"/>
      <c r="Z2834" s="144"/>
      <c r="AA2834" s="49" t="s">
        <v>10178</v>
      </c>
      <c r="AB2834" s="144"/>
      <c r="AC2834" s="59" t="str">
        <f t="shared" si="282"/>
        <v>ALLOTHER</v>
      </c>
      <c r="AD2834" s="79" t="str">
        <f t="shared" si="283"/>
        <v>ALLOTHER-143</v>
      </c>
      <c r="AE2834" s="79" t="str">
        <f t="shared" si="284"/>
        <v>ALLOTHER-143-1</v>
      </c>
      <c r="AF2834" s="27" t="s">
        <v>10178</v>
      </c>
      <c r="AG2834" s="21" t="str">
        <f t="shared" si="285"/>
        <v>143</v>
      </c>
      <c r="AH2834" s="144"/>
      <c r="AI2834" s="59" t="str">
        <f t="shared" si="286"/>
        <v>-</v>
      </c>
      <c r="AJ2834" s="21" t="str">
        <f t="shared" si="287"/>
        <v>-</v>
      </c>
      <c r="AK2834" s="144"/>
      <c r="AL2834" s="154"/>
      <c r="AM2834" s="154"/>
      <c r="AN2834" s="154"/>
      <c r="AO2834" s="154"/>
      <c r="AP2834" s="144"/>
    </row>
    <row r="2835" spans="9:42">
      <c r="I2835" s="144"/>
      <c r="J2835" s="154"/>
      <c r="K2835" s="154"/>
      <c r="L2835" s="144"/>
      <c r="M2835" s="144"/>
      <c r="N2835" s="144"/>
      <c r="O2835" s="144"/>
      <c r="P2835" s="144"/>
      <c r="Q2835" s="144"/>
      <c r="R2835" s="144"/>
      <c r="S2835" s="42" t="s">
        <v>10179</v>
      </c>
      <c r="T2835" s="26" t="s">
        <v>10180</v>
      </c>
      <c r="U2835" s="144"/>
      <c r="V2835" s="65"/>
      <c r="W2835" s="65"/>
      <c r="X2835" s="65"/>
      <c r="Y2835" s="65"/>
      <c r="Z2835" s="144"/>
      <c r="AA2835" s="49" t="s">
        <v>10181</v>
      </c>
      <c r="AB2835" s="144"/>
      <c r="AC2835" s="59" t="str">
        <f t="shared" si="282"/>
        <v>ALLOTHER</v>
      </c>
      <c r="AD2835" s="79" t="str">
        <f t="shared" si="283"/>
        <v>ALLOTHER-143</v>
      </c>
      <c r="AE2835" s="79" t="str">
        <f t="shared" si="284"/>
        <v>ALLOTHER-143-2</v>
      </c>
      <c r="AF2835" s="27" t="s">
        <v>10181</v>
      </c>
      <c r="AG2835" s="21" t="str">
        <f t="shared" si="285"/>
        <v>143</v>
      </c>
      <c r="AH2835" s="144"/>
      <c r="AI2835" s="59" t="str">
        <f t="shared" si="286"/>
        <v>-</v>
      </c>
      <c r="AJ2835" s="21" t="str">
        <f t="shared" si="287"/>
        <v>-</v>
      </c>
      <c r="AK2835" s="144"/>
      <c r="AL2835" s="154"/>
      <c r="AM2835" s="154"/>
      <c r="AN2835" s="154"/>
      <c r="AO2835" s="154"/>
      <c r="AP2835" s="144"/>
    </row>
    <row r="2836" spans="9:42">
      <c r="I2836" s="144"/>
      <c r="J2836" s="154"/>
      <c r="K2836" s="154"/>
      <c r="L2836" s="144"/>
      <c r="M2836" s="144"/>
      <c r="N2836" s="144"/>
      <c r="O2836" s="144"/>
      <c r="P2836" s="144"/>
      <c r="Q2836" s="144"/>
      <c r="R2836" s="144"/>
      <c r="S2836" s="42" t="s">
        <v>10182</v>
      </c>
      <c r="T2836" s="26" t="s">
        <v>10183</v>
      </c>
      <c r="U2836" s="144"/>
      <c r="V2836" s="65"/>
      <c r="W2836" s="65"/>
      <c r="X2836" s="65"/>
      <c r="Y2836" s="65"/>
      <c r="Z2836" s="144"/>
      <c r="AA2836" s="49" t="s">
        <v>10184</v>
      </c>
      <c r="AB2836" s="144"/>
      <c r="AC2836" s="59" t="str">
        <f t="shared" si="282"/>
        <v>ALLOTHER</v>
      </c>
      <c r="AD2836" s="79" t="str">
        <f t="shared" si="283"/>
        <v>ALLOTHER-144</v>
      </c>
      <c r="AE2836" s="79" t="str">
        <f t="shared" si="284"/>
        <v>ALLOTHER-144-1</v>
      </c>
      <c r="AF2836" s="27" t="s">
        <v>10184</v>
      </c>
      <c r="AG2836" s="21" t="str">
        <f t="shared" si="285"/>
        <v>144</v>
      </c>
      <c r="AH2836" s="144"/>
      <c r="AI2836" s="59" t="str">
        <f t="shared" si="286"/>
        <v>-</v>
      </c>
      <c r="AJ2836" s="21" t="str">
        <f t="shared" si="287"/>
        <v>-</v>
      </c>
      <c r="AK2836" s="144"/>
      <c r="AL2836" s="154"/>
      <c r="AM2836" s="154"/>
      <c r="AN2836" s="154"/>
      <c r="AO2836" s="154"/>
      <c r="AP2836" s="144"/>
    </row>
    <row r="2837" spans="9:42">
      <c r="I2837" s="144"/>
      <c r="J2837" s="154"/>
      <c r="K2837" s="154"/>
      <c r="L2837" s="144"/>
      <c r="M2837" s="144"/>
      <c r="N2837" s="144"/>
      <c r="O2837" s="144"/>
      <c r="P2837" s="144"/>
      <c r="Q2837" s="144"/>
      <c r="R2837" s="144"/>
      <c r="S2837" s="42" t="s">
        <v>10185</v>
      </c>
      <c r="T2837" s="26" t="s">
        <v>10186</v>
      </c>
      <c r="U2837" s="144"/>
      <c r="V2837" s="65"/>
      <c r="W2837" s="65"/>
      <c r="X2837" s="65"/>
      <c r="Y2837" s="65"/>
      <c r="Z2837" s="144"/>
      <c r="AA2837" s="49" t="s">
        <v>10187</v>
      </c>
      <c r="AB2837" s="144"/>
      <c r="AC2837" s="59" t="str">
        <f t="shared" si="282"/>
        <v>ALLOTHER</v>
      </c>
      <c r="AD2837" s="79" t="str">
        <f t="shared" si="283"/>
        <v>ALLOTHER-145</v>
      </c>
      <c r="AE2837" s="79" t="str">
        <f t="shared" si="284"/>
        <v>ALLOTHER-145-1</v>
      </c>
      <c r="AF2837" s="27" t="s">
        <v>10187</v>
      </c>
      <c r="AG2837" s="21" t="str">
        <f t="shared" si="285"/>
        <v>145</v>
      </c>
      <c r="AH2837" s="144"/>
      <c r="AI2837" s="59" t="str">
        <f t="shared" si="286"/>
        <v>-</v>
      </c>
      <c r="AJ2837" s="21" t="str">
        <f t="shared" si="287"/>
        <v>-</v>
      </c>
      <c r="AK2837" s="144"/>
      <c r="AL2837" s="154"/>
      <c r="AM2837" s="154"/>
      <c r="AN2837" s="154"/>
      <c r="AO2837" s="154"/>
      <c r="AP2837" s="144"/>
    </row>
    <row r="2838" spans="9:42">
      <c r="I2838" s="144"/>
      <c r="J2838" s="154"/>
      <c r="K2838" s="154"/>
      <c r="L2838" s="144"/>
      <c r="M2838" s="144"/>
      <c r="N2838" s="144"/>
      <c r="O2838" s="144"/>
      <c r="P2838" s="144"/>
      <c r="Q2838" s="144"/>
      <c r="R2838" s="144"/>
      <c r="S2838" s="42" t="s">
        <v>10188</v>
      </c>
      <c r="T2838" s="26" t="s">
        <v>10189</v>
      </c>
      <c r="U2838" s="144"/>
      <c r="V2838" s="65"/>
      <c r="W2838" s="65"/>
      <c r="X2838" s="65"/>
      <c r="Y2838" s="65"/>
      <c r="Z2838" s="144"/>
      <c r="AA2838" s="49" t="s">
        <v>10190</v>
      </c>
      <c r="AB2838" s="144"/>
      <c r="AC2838" s="59" t="str">
        <f t="shared" si="282"/>
        <v>ALLOTHER</v>
      </c>
      <c r="AD2838" s="79" t="str">
        <f t="shared" si="283"/>
        <v>ALLOTHER-146</v>
      </c>
      <c r="AE2838" s="79" t="str">
        <f t="shared" si="284"/>
        <v>ALLOTHER-146-1</v>
      </c>
      <c r="AF2838" s="27" t="s">
        <v>10190</v>
      </c>
      <c r="AG2838" s="21" t="str">
        <f t="shared" si="285"/>
        <v>146</v>
      </c>
      <c r="AH2838" s="144"/>
      <c r="AI2838" s="59" t="str">
        <f t="shared" si="286"/>
        <v>-</v>
      </c>
      <c r="AJ2838" s="21" t="str">
        <f t="shared" si="287"/>
        <v>-</v>
      </c>
      <c r="AK2838" s="144"/>
      <c r="AL2838" s="154"/>
      <c r="AM2838" s="154"/>
      <c r="AN2838" s="154"/>
      <c r="AO2838" s="154"/>
      <c r="AP2838" s="144"/>
    </row>
    <row r="2839" spans="9:42">
      <c r="I2839" s="144"/>
      <c r="J2839" s="154"/>
      <c r="K2839" s="154"/>
      <c r="L2839" s="144"/>
      <c r="M2839" s="144"/>
      <c r="N2839" s="144"/>
      <c r="O2839" s="144"/>
      <c r="P2839" s="144"/>
      <c r="Q2839" s="144"/>
      <c r="R2839" s="144"/>
      <c r="S2839" s="42" t="s">
        <v>10191</v>
      </c>
      <c r="T2839" s="26" t="s">
        <v>10192</v>
      </c>
      <c r="U2839" s="144"/>
      <c r="V2839" s="65"/>
      <c r="W2839" s="65"/>
      <c r="X2839" s="65"/>
      <c r="Y2839" s="65"/>
      <c r="Z2839" s="144"/>
      <c r="AA2839" s="49" t="s">
        <v>10193</v>
      </c>
      <c r="AB2839" s="144"/>
      <c r="AC2839" s="59" t="str">
        <f t="shared" si="282"/>
        <v>ALLOTHER</v>
      </c>
      <c r="AD2839" s="79" t="str">
        <f t="shared" si="283"/>
        <v>ALLOTHER-147</v>
      </c>
      <c r="AE2839" s="79" t="str">
        <f t="shared" si="284"/>
        <v>ALLOTHER-147-1</v>
      </c>
      <c r="AF2839" s="27" t="s">
        <v>10193</v>
      </c>
      <c r="AG2839" s="21" t="str">
        <f t="shared" si="285"/>
        <v>147</v>
      </c>
      <c r="AH2839" s="144"/>
      <c r="AI2839" s="59" t="str">
        <f t="shared" si="286"/>
        <v>-</v>
      </c>
      <c r="AJ2839" s="21" t="str">
        <f t="shared" si="287"/>
        <v>-</v>
      </c>
      <c r="AK2839" s="144"/>
      <c r="AL2839" s="154"/>
      <c r="AM2839" s="154"/>
      <c r="AN2839" s="154"/>
      <c r="AO2839" s="154"/>
      <c r="AP2839" s="144"/>
    </row>
    <row r="2840" spans="9:42">
      <c r="I2840" s="144"/>
      <c r="J2840" s="154"/>
      <c r="K2840" s="154"/>
      <c r="L2840" s="144"/>
      <c r="M2840" s="144"/>
      <c r="N2840" s="144"/>
      <c r="O2840" s="144"/>
      <c r="P2840" s="144"/>
      <c r="Q2840" s="144"/>
      <c r="R2840" s="144"/>
      <c r="S2840" s="42" t="s">
        <v>10194</v>
      </c>
      <c r="T2840" s="26" t="s">
        <v>10195</v>
      </c>
      <c r="U2840" s="144"/>
      <c r="V2840" s="65"/>
      <c r="W2840" s="65"/>
      <c r="X2840" s="65"/>
      <c r="Y2840" s="65"/>
      <c r="Z2840" s="144"/>
      <c r="AA2840" s="49" t="s">
        <v>10196</v>
      </c>
      <c r="AB2840" s="144"/>
      <c r="AC2840" s="59" t="str">
        <f t="shared" si="282"/>
        <v>ALLOTHER</v>
      </c>
      <c r="AD2840" s="79" t="str">
        <f t="shared" si="283"/>
        <v>ALLOTHER-148</v>
      </c>
      <c r="AE2840" s="79" t="str">
        <f t="shared" si="284"/>
        <v>ALLOTHER-148-1</v>
      </c>
      <c r="AF2840" s="27" t="s">
        <v>10196</v>
      </c>
      <c r="AG2840" s="21" t="str">
        <f t="shared" si="285"/>
        <v>148</v>
      </c>
      <c r="AH2840" s="144"/>
      <c r="AI2840" s="59" t="str">
        <f t="shared" si="286"/>
        <v>-</v>
      </c>
      <c r="AJ2840" s="21" t="str">
        <f t="shared" si="287"/>
        <v>-</v>
      </c>
      <c r="AK2840" s="144"/>
      <c r="AL2840" s="154"/>
      <c r="AM2840" s="154"/>
      <c r="AN2840" s="154"/>
      <c r="AO2840" s="154"/>
      <c r="AP2840" s="144"/>
    </row>
    <row r="2841" spans="9:42">
      <c r="I2841" s="144"/>
      <c r="J2841" s="154"/>
      <c r="K2841" s="154"/>
      <c r="L2841" s="144"/>
      <c r="M2841" s="144"/>
      <c r="N2841" s="144"/>
      <c r="O2841" s="144"/>
      <c r="P2841" s="144"/>
      <c r="Q2841" s="144"/>
      <c r="R2841" s="144"/>
      <c r="S2841" s="42" t="s">
        <v>10197</v>
      </c>
      <c r="T2841" s="26" t="s">
        <v>10198</v>
      </c>
      <c r="U2841" s="144"/>
      <c r="V2841" s="65"/>
      <c r="W2841" s="65"/>
      <c r="X2841" s="65"/>
      <c r="Y2841" s="65"/>
      <c r="Z2841" s="144"/>
      <c r="AA2841" s="49" t="s">
        <v>10199</v>
      </c>
      <c r="AB2841" s="144"/>
      <c r="AC2841" s="59" t="str">
        <f t="shared" si="282"/>
        <v>ALLOTHER</v>
      </c>
      <c r="AD2841" s="79" t="str">
        <f t="shared" si="283"/>
        <v>ALLOTHER-148</v>
      </c>
      <c r="AE2841" s="79" t="str">
        <f t="shared" si="284"/>
        <v>ALLOTHER-148-2</v>
      </c>
      <c r="AF2841" s="27" t="s">
        <v>10199</v>
      </c>
      <c r="AG2841" s="21" t="str">
        <f t="shared" si="285"/>
        <v>148</v>
      </c>
      <c r="AH2841" s="144"/>
      <c r="AI2841" s="59" t="str">
        <f t="shared" si="286"/>
        <v>-</v>
      </c>
      <c r="AJ2841" s="21" t="str">
        <f t="shared" si="287"/>
        <v>-</v>
      </c>
      <c r="AK2841" s="144"/>
      <c r="AL2841" s="154"/>
      <c r="AM2841" s="154"/>
      <c r="AN2841" s="154"/>
      <c r="AO2841" s="154"/>
      <c r="AP2841" s="144"/>
    </row>
    <row r="2842" spans="9:42">
      <c r="I2842" s="144"/>
      <c r="J2842" s="154"/>
      <c r="K2842" s="154"/>
      <c r="L2842" s="144"/>
      <c r="M2842" s="144"/>
      <c r="N2842" s="144"/>
      <c r="O2842" s="144"/>
      <c r="P2842" s="144"/>
      <c r="Q2842" s="144"/>
      <c r="R2842" s="144"/>
      <c r="S2842" s="42" t="s">
        <v>10200</v>
      </c>
      <c r="T2842" s="26" t="s">
        <v>10201</v>
      </c>
      <c r="U2842" s="144"/>
      <c r="V2842" s="65"/>
      <c r="W2842" s="65"/>
      <c r="X2842" s="65"/>
      <c r="Y2842" s="65"/>
      <c r="Z2842" s="144"/>
      <c r="AA2842" s="49" t="s">
        <v>10202</v>
      </c>
      <c r="AB2842" s="144"/>
      <c r="AC2842" s="59" t="str">
        <f t="shared" si="282"/>
        <v>ALLOTHER</v>
      </c>
      <c r="AD2842" s="79" t="str">
        <f t="shared" si="283"/>
        <v>ALLOTHER-149</v>
      </c>
      <c r="AE2842" s="79" t="str">
        <f t="shared" si="284"/>
        <v>ALLOTHER-149-1</v>
      </c>
      <c r="AF2842" s="27" t="s">
        <v>10202</v>
      </c>
      <c r="AG2842" s="21" t="str">
        <f t="shared" si="285"/>
        <v>149</v>
      </c>
      <c r="AH2842" s="144"/>
      <c r="AI2842" s="59" t="str">
        <f t="shared" si="286"/>
        <v>-</v>
      </c>
      <c r="AJ2842" s="21" t="str">
        <f t="shared" si="287"/>
        <v>-</v>
      </c>
      <c r="AK2842" s="144"/>
      <c r="AL2842" s="154"/>
      <c r="AM2842" s="154"/>
      <c r="AN2842" s="154"/>
      <c r="AO2842" s="154"/>
      <c r="AP2842" s="144"/>
    </row>
    <row r="2843" spans="9:42">
      <c r="I2843" s="144"/>
      <c r="J2843" s="154"/>
      <c r="K2843" s="154"/>
      <c r="L2843" s="144"/>
      <c r="M2843" s="144"/>
      <c r="N2843" s="144"/>
      <c r="O2843" s="144"/>
      <c r="P2843" s="144"/>
      <c r="Q2843" s="144"/>
      <c r="R2843" s="144"/>
      <c r="S2843" s="42" t="s">
        <v>10203</v>
      </c>
      <c r="T2843" s="26" t="s">
        <v>10204</v>
      </c>
      <c r="U2843" s="144"/>
      <c r="V2843" s="65"/>
      <c r="W2843" s="65"/>
      <c r="X2843" s="65"/>
      <c r="Y2843" s="65"/>
      <c r="Z2843" s="144"/>
      <c r="AA2843" s="49" t="s">
        <v>10205</v>
      </c>
      <c r="AB2843" s="144"/>
      <c r="AC2843" s="59" t="str">
        <f t="shared" si="282"/>
        <v>CRIMELAB</v>
      </c>
      <c r="AD2843" s="79" t="str">
        <f t="shared" si="283"/>
        <v>CRIMELAB-155</v>
      </c>
      <c r="AE2843" s="79" t="str">
        <f t="shared" si="284"/>
        <v>CRIMELAB-155-1</v>
      </c>
      <c r="AF2843" s="27" t="s">
        <v>10205</v>
      </c>
      <c r="AG2843" s="21" t="str">
        <f t="shared" si="285"/>
        <v>155</v>
      </c>
      <c r="AH2843" s="144"/>
      <c r="AI2843" s="59" t="str">
        <f t="shared" si="286"/>
        <v>-</v>
      </c>
      <c r="AJ2843" s="21" t="str">
        <f t="shared" si="287"/>
        <v>-</v>
      </c>
      <c r="AK2843" s="144"/>
      <c r="AL2843" s="154"/>
      <c r="AM2843" s="154"/>
      <c r="AN2843" s="154"/>
      <c r="AO2843" s="154"/>
      <c r="AP2843" s="144"/>
    </row>
    <row r="2844" spans="9:42">
      <c r="I2844" s="144"/>
      <c r="J2844" s="154"/>
      <c r="K2844" s="154"/>
      <c r="L2844" s="144"/>
      <c r="M2844" s="144"/>
      <c r="N2844" s="144"/>
      <c r="O2844" s="144"/>
      <c r="P2844" s="144"/>
      <c r="Q2844" s="144"/>
      <c r="R2844" s="144"/>
      <c r="S2844" s="42" t="s">
        <v>10206</v>
      </c>
      <c r="T2844" s="26" t="s">
        <v>10207</v>
      </c>
      <c r="U2844" s="144"/>
      <c r="V2844" s="65"/>
      <c r="W2844" s="65"/>
      <c r="X2844" s="65"/>
      <c r="Y2844" s="65"/>
      <c r="Z2844" s="144"/>
      <c r="AA2844" s="49" t="s">
        <v>10208</v>
      </c>
      <c r="AB2844" s="144"/>
      <c r="AC2844" s="59" t="str">
        <f t="shared" si="282"/>
        <v>CRIMELAB</v>
      </c>
      <c r="AD2844" s="79" t="str">
        <f t="shared" si="283"/>
        <v>CRIMELAB-155</v>
      </c>
      <c r="AE2844" s="79" t="str">
        <f t="shared" si="284"/>
        <v>CRIMELAB-155-2</v>
      </c>
      <c r="AF2844" s="27" t="s">
        <v>10208</v>
      </c>
      <c r="AG2844" s="21" t="str">
        <f t="shared" si="285"/>
        <v>155</v>
      </c>
      <c r="AH2844" s="144"/>
      <c r="AI2844" s="59" t="str">
        <f t="shared" si="286"/>
        <v>-</v>
      </c>
      <c r="AJ2844" s="21" t="str">
        <f t="shared" si="287"/>
        <v>-</v>
      </c>
      <c r="AK2844" s="144"/>
      <c r="AL2844" s="154"/>
      <c r="AM2844" s="154"/>
      <c r="AN2844" s="154"/>
      <c r="AO2844" s="154"/>
      <c r="AP2844" s="144"/>
    </row>
    <row r="2845" spans="9:42">
      <c r="I2845" s="144"/>
      <c r="J2845" s="154"/>
      <c r="K2845" s="154"/>
      <c r="L2845" s="144"/>
      <c r="M2845" s="144"/>
      <c r="N2845" s="144"/>
      <c r="O2845" s="144"/>
      <c r="P2845" s="144"/>
      <c r="Q2845" s="144"/>
      <c r="R2845" s="144"/>
      <c r="S2845" s="42" t="s">
        <v>10209</v>
      </c>
      <c r="T2845" s="26" t="s">
        <v>10210</v>
      </c>
      <c r="U2845" s="144"/>
      <c r="V2845" s="65"/>
      <c r="W2845" s="65"/>
      <c r="X2845" s="65"/>
      <c r="Y2845" s="65"/>
      <c r="Z2845" s="144"/>
      <c r="AA2845" s="49" t="s">
        <v>10211</v>
      </c>
      <c r="AB2845" s="144"/>
      <c r="AC2845" s="59" t="str">
        <f t="shared" si="282"/>
        <v>CRIMELAB</v>
      </c>
      <c r="AD2845" s="79" t="str">
        <f t="shared" si="283"/>
        <v>CRIMELAB-155</v>
      </c>
      <c r="AE2845" s="79" t="str">
        <f t="shared" si="284"/>
        <v>CRIMELAB-155-3</v>
      </c>
      <c r="AF2845" s="27" t="s">
        <v>10211</v>
      </c>
      <c r="AG2845" s="21" t="str">
        <f t="shared" si="285"/>
        <v>155</v>
      </c>
      <c r="AH2845" s="144"/>
      <c r="AI2845" s="59" t="str">
        <f t="shared" si="286"/>
        <v>-</v>
      </c>
      <c r="AJ2845" s="21" t="str">
        <f t="shared" si="287"/>
        <v>-</v>
      </c>
      <c r="AK2845" s="144"/>
      <c r="AL2845" s="154"/>
      <c r="AM2845" s="154"/>
      <c r="AN2845" s="154"/>
      <c r="AO2845" s="154"/>
      <c r="AP2845" s="144"/>
    </row>
    <row r="2846" spans="9:42">
      <c r="I2846" s="144"/>
      <c r="J2846" s="154"/>
      <c r="K2846" s="154"/>
      <c r="L2846" s="144"/>
      <c r="M2846" s="144"/>
      <c r="N2846" s="144"/>
      <c r="O2846" s="144"/>
      <c r="P2846" s="144"/>
      <c r="Q2846" s="144"/>
      <c r="R2846" s="144"/>
      <c r="S2846" s="42" t="s">
        <v>10212</v>
      </c>
      <c r="T2846" s="26" t="s">
        <v>10213</v>
      </c>
      <c r="U2846" s="144"/>
      <c r="V2846" s="65"/>
      <c r="W2846" s="65"/>
      <c r="X2846" s="65"/>
      <c r="Y2846" s="65"/>
      <c r="Z2846" s="144"/>
      <c r="AA2846" s="49" t="s">
        <v>10214</v>
      </c>
      <c r="AB2846" s="144"/>
      <c r="AC2846" s="59" t="str">
        <f t="shared" si="282"/>
        <v>GSO</v>
      </c>
      <c r="AD2846" s="79" t="str">
        <f t="shared" si="283"/>
        <v>GSO-165</v>
      </c>
      <c r="AE2846" s="79" t="str">
        <f t="shared" si="284"/>
        <v>GSO-165-1</v>
      </c>
      <c r="AF2846" s="27" t="s">
        <v>10214</v>
      </c>
      <c r="AG2846" s="21" t="str">
        <f t="shared" si="285"/>
        <v>165</v>
      </c>
      <c r="AH2846" s="144"/>
      <c r="AI2846" s="59" t="str">
        <f t="shared" si="286"/>
        <v>-</v>
      </c>
      <c r="AJ2846" s="21" t="str">
        <f t="shared" si="287"/>
        <v>-</v>
      </c>
      <c r="AK2846" s="144"/>
      <c r="AL2846" s="154"/>
      <c r="AM2846" s="154"/>
      <c r="AN2846" s="154"/>
      <c r="AO2846" s="154"/>
      <c r="AP2846" s="144"/>
    </row>
    <row r="2847" spans="9:42">
      <c r="I2847" s="144"/>
      <c r="J2847" s="154"/>
      <c r="K2847" s="154"/>
      <c r="L2847" s="144"/>
      <c r="M2847" s="144"/>
      <c r="N2847" s="144"/>
      <c r="O2847" s="144"/>
      <c r="P2847" s="144"/>
      <c r="Q2847" s="144"/>
      <c r="R2847" s="144"/>
      <c r="S2847" s="42" t="s">
        <v>10215</v>
      </c>
      <c r="T2847" s="26" t="s">
        <v>10216</v>
      </c>
      <c r="U2847" s="144"/>
      <c r="V2847" s="65"/>
      <c r="W2847" s="65"/>
      <c r="X2847" s="65"/>
      <c r="Y2847" s="65"/>
      <c r="Z2847" s="144"/>
      <c r="AA2847" s="49" t="s">
        <v>10217</v>
      </c>
      <c r="AB2847" s="144"/>
      <c r="AC2847" s="59" t="str">
        <f t="shared" si="282"/>
        <v>RESECDEV-SBDC</v>
      </c>
      <c r="AD2847" s="79" t="str">
        <f t="shared" si="283"/>
        <v>RESECDEV-SBDC-165</v>
      </c>
      <c r="AE2847" s="79" t="str">
        <f t="shared" si="284"/>
        <v>RESECDEV-SBDC-165-1</v>
      </c>
      <c r="AF2847" s="27" t="s">
        <v>10217</v>
      </c>
      <c r="AG2847" s="21" t="str">
        <f t="shared" si="285"/>
        <v>165</v>
      </c>
      <c r="AH2847" s="144"/>
      <c r="AI2847" s="59" t="str">
        <f t="shared" si="286"/>
        <v>-</v>
      </c>
      <c r="AJ2847" s="21" t="str">
        <f t="shared" si="287"/>
        <v>-</v>
      </c>
      <c r="AK2847" s="144"/>
      <c r="AL2847" s="154"/>
      <c r="AM2847" s="154"/>
      <c r="AN2847" s="154"/>
      <c r="AO2847" s="154"/>
      <c r="AP2847" s="144"/>
    </row>
    <row r="2848" spans="9:42">
      <c r="I2848" s="144"/>
      <c r="J2848" s="154"/>
      <c r="K2848" s="154"/>
      <c r="L2848" s="144"/>
      <c r="M2848" s="144"/>
      <c r="N2848" s="144"/>
      <c r="O2848" s="144"/>
      <c r="P2848" s="144"/>
      <c r="Q2848" s="144"/>
      <c r="R2848" s="144"/>
      <c r="S2848" s="42" t="s">
        <v>10218</v>
      </c>
      <c r="T2848" s="26" t="s">
        <v>10219</v>
      </c>
      <c r="U2848" s="144"/>
      <c r="V2848" s="65"/>
      <c r="W2848" s="65"/>
      <c r="X2848" s="65"/>
      <c r="Y2848" s="65"/>
      <c r="Z2848" s="144"/>
      <c r="AA2848" s="49" t="s">
        <v>10220</v>
      </c>
      <c r="AB2848" s="144"/>
      <c r="AC2848" s="59" t="str">
        <f t="shared" si="282"/>
        <v>HRL</v>
      </c>
      <c r="AD2848" s="79" t="str">
        <f t="shared" si="283"/>
        <v>HRL-210</v>
      </c>
      <c r="AE2848" s="79" t="str">
        <f t="shared" si="284"/>
        <v>HRL-210-1</v>
      </c>
      <c r="AF2848" s="27" t="s">
        <v>10220</v>
      </c>
      <c r="AG2848" s="21" t="str">
        <f t="shared" si="285"/>
        <v>210</v>
      </c>
      <c r="AH2848" s="144"/>
      <c r="AI2848" s="59" t="str">
        <f t="shared" si="286"/>
        <v>-</v>
      </c>
      <c r="AJ2848" s="21" t="str">
        <f t="shared" si="287"/>
        <v>-</v>
      </c>
      <c r="AK2848" s="144"/>
      <c r="AL2848" s="154"/>
      <c r="AM2848" s="154"/>
      <c r="AN2848" s="154"/>
      <c r="AO2848" s="154"/>
      <c r="AP2848" s="144"/>
    </row>
    <row r="2849" spans="9:42">
      <c r="I2849" s="144"/>
      <c r="J2849" s="154"/>
      <c r="K2849" s="154"/>
      <c r="L2849" s="144"/>
      <c r="M2849" s="144"/>
      <c r="N2849" s="144"/>
      <c r="O2849" s="144"/>
      <c r="P2849" s="144"/>
      <c r="Q2849" s="144"/>
      <c r="R2849" s="144"/>
      <c r="S2849" s="42" t="s">
        <v>10221</v>
      </c>
      <c r="T2849" s="26" t="s">
        <v>10222</v>
      </c>
      <c r="U2849" s="144"/>
      <c r="V2849" s="65"/>
      <c r="W2849" s="65"/>
      <c r="X2849" s="65"/>
      <c r="Y2849" s="65"/>
      <c r="Z2849" s="144"/>
      <c r="AA2849" s="49" t="s">
        <v>10223</v>
      </c>
      <c r="AB2849" s="144"/>
      <c r="AC2849" s="59" t="str">
        <f t="shared" si="282"/>
        <v>HRL</v>
      </c>
      <c r="AD2849" s="79" t="str">
        <f t="shared" si="283"/>
        <v>HRL-210</v>
      </c>
      <c r="AE2849" s="79" t="str">
        <f t="shared" si="284"/>
        <v>HRL-210-2</v>
      </c>
      <c r="AF2849" s="27" t="s">
        <v>10223</v>
      </c>
      <c r="AG2849" s="21" t="str">
        <f t="shared" si="285"/>
        <v>210</v>
      </c>
      <c r="AH2849" s="144"/>
      <c r="AI2849" s="59" t="str">
        <f t="shared" si="286"/>
        <v>-</v>
      </c>
      <c r="AJ2849" s="21" t="str">
        <f t="shared" si="287"/>
        <v>-</v>
      </c>
      <c r="AK2849" s="144"/>
      <c r="AL2849" s="154"/>
      <c r="AM2849" s="154"/>
      <c r="AN2849" s="154"/>
      <c r="AO2849" s="154"/>
      <c r="AP2849" s="144"/>
    </row>
    <row r="2850" spans="9:42">
      <c r="I2850" s="144"/>
      <c r="J2850" s="154"/>
      <c r="K2850" s="154"/>
      <c r="L2850" s="144"/>
      <c r="M2850" s="144"/>
      <c r="N2850" s="144"/>
      <c r="O2850" s="144"/>
      <c r="P2850" s="144"/>
      <c r="Q2850" s="144"/>
      <c r="R2850" s="144"/>
      <c r="S2850" s="42" t="s">
        <v>10224</v>
      </c>
      <c r="T2850" s="26" t="s">
        <v>10225</v>
      </c>
      <c r="U2850" s="144"/>
      <c r="V2850" s="65"/>
      <c r="W2850" s="65"/>
      <c r="X2850" s="65"/>
      <c r="Y2850" s="65"/>
      <c r="Z2850" s="144"/>
      <c r="AA2850" s="49" t="s">
        <v>10226</v>
      </c>
      <c r="AB2850" s="144"/>
      <c r="AC2850" s="59" t="str">
        <f t="shared" si="282"/>
        <v>HRL</v>
      </c>
      <c r="AD2850" s="79" t="str">
        <f t="shared" si="283"/>
        <v>HRL-210</v>
      </c>
      <c r="AE2850" s="79" t="str">
        <f t="shared" si="284"/>
        <v>HRL-210-3</v>
      </c>
      <c r="AF2850" s="27" t="s">
        <v>10226</v>
      </c>
      <c r="AG2850" s="21" t="str">
        <f t="shared" si="285"/>
        <v>210</v>
      </c>
      <c r="AH2850" s="144"/>
      <c r="AI2850" s="59" t="str">
        <f t="shared" si="286"/>
        <v>-</v>
      </c>
      <c r="AJ2850" s="21" t="str">
        <f t="shared" si="287"/>
        <v>-</v>
      </c>
      <c r="AK2850" s="144"/>
      <c r="AL2850" s="154"/>
      <c r="AM2850" s="154"/>
      <c r="AN2850" s="154"/>
      <c r="AO2850" s="154"/>
      <c r="AP2850" s="144"/>
    </row>
    <row r="2851" spans="9:42">
      <c r="I2851" s="144"/>
      <c r="J2851" s="154"/>
      <c r="K2851" s="154"/>
      <c r="L2851" s="144"/>
      <c r="M2851" s="144"/>
      <c r="N2851" s="144"/>
      <c r="O2851" s="144"/>
      <c r="P2851" s="144"/>
      <c r="Q2851" s="144"/>
      <c r="R2851" s="144"/>
      <c r="S2851" s="42" t="s">
        <v>10227</v>
      </c>
      <c r="T2851" s="26" t="s">
        <v>10228</v>
      </c>
      <c r="U2851" s="144"/>
      <c r="V2851" s="65"/>
      <c r="W2851" s="65"/>
      <c r="X2851" s="65"/>
      <c r="Y2851" s="65"/>
      <c r="Z2851" s="144"/>
      <c r="AA2851" s="49" t="s">
        <v>10229</v>
      </c>
      <c r="AB2851" s="144"/>
      <c r="AC2851" s="59" t="str">
        <f t="shared" si="282"/>
        <v>HRL</v>
      </c>
      <c r="AD2851" s="79" t="str">
        <f t="shared" si="283"/>
        <v>HRL-210</v>
      </c>
      <c r="AE2851" s="79" t="str">
        <f t="shared" si="284"/>
        <v>HRL-210-4</v>
      </c>
      <c r="AF2851" s="27" t="s">
        <v>10229</v>
      </c>
      <c r="AG2851" s="21" t="str">
        <f t="shared" si="285"/>
        <v>210</v>
      </c>
      <c r="AH2851" s="144"/>
      <c r="AI2851" s="59" t="str">
        <f t="shared" si="286"/>
        <v>-</v>
      </c>
      <c r="AJ2851" s="21" t="str">
        <f t="shared" si="287"/>
        <v>-</v>
      </c>
      <c r="AK2851" s="144"/>
      <c r="AL2851" s="154"/>
      <c r="AM2851" s="154"/>
      <c r="AN2851" s="154"/>
      <c r="AO2851" s="154"/>
      <c r="AP2851" s="144"/>
    </row>
    <row r="2852" spans="9:42">
      <c r="I2852" s="144"/>
      <c r="J2852" s="154"/>
      <c r="K2852" s="154"/>
      <c r="L2852" s="144"/>
      <c r="M2852" s="144"/>
      <c r="N2852" s="144"/>
      <c r="O2852" s="144"/>
      <c r="P2852" s="144"/>
      <c r="Q2852" s="144"/>
      <c r="R2852" s="144"/>
      <c r="S2852" s="42" t="s">
        <v>10230</v>
      </c>
      <c r="T2852" s="26" t="s">
        <v>10231</v>
      </c>
      <c r="U2852" s="144"/>
      <c r="V2852" s="65"/>
      <c r="W2852" s="65"/>
      <c r="X2852" s="65"/>
      <c r="Y2852" s="65"/>
      <c r="Z2852" s="144"/>
      <c r="AA2852" s="49" t="s">
        <v>10232</v>
      </c>
      <c r="AB2852" s="144"/>
      <c r="AC2852" s="59" t="str">
        <f t="shared" si="282"/>
        <v>HRL</v>
      </c>
      <c r="AD2852" s="79" t="str">
        <f t="shared" si="283"/>
        <v>HRL-210</v>
      </c>
      <c r="AE2852" s="79" t="str">
        <f t="shared" si="284"/>
        <v>HRL-210-5</v>
      </c>
      <c r="AF2852" s="27" t="s">
        <v>10232</v>
      </c>
      <c r="AG2852" s="21" t="str">
        <f t="shared" si="285"/>
        <v>210</v>
      </c>
      <c r="AH2852" s="144"/>
      <c r="AI2852" s="59" t="str">
        <f t="shared" si="286"/>
        <v>-</v>
      </c>
      <c r="AJ2852" s="21" t="str">
        <f t="shared" si="287"/>
        <v>-</v>
      </c>
      <c r="AK2852" s="144"/>
      <c r="AL2852" s="154"/>
      <c r="AM2852" s="154"/>
      <c r="AN2852" s="154"/>
      <c r="AO2852" s="154"/>
      <c r="AP2852" s="144"/>
    </row>
    <row r="2853" spans="9:42">
      <c r="I2853" s="144"/>
      <c r="J2853" s="154"/>
      <c r="K2853" s="154"/>
      <c r="L2853" s="144"/>
      <c r="M2853" s="144"/>
      <c r="N2853" s="144"/>
      <c r="O2853" s="144"/>
      <c r="P2853" s="144"/>
      <c r="Q2853" s="144"/>
      <c r="R2853" s="144"/>
      <c r="S2853" s="42" t="s">
        <v>10233</v>
      </c>
      <c r="T2853" s="26" t="s">
        <v>10234</v>
      </c>
      <c r="U2853" s="144"/>
      <c r="V2853" s="65"/>
      <c r="W2853" s="65"/>
      <c r="X2853" s="65"/>
      <c r="Y2853" s="65"/>
      <c r="Z2853" s="144"/>
      <c r="AA2853" s="49" t="s">
        <v>10235</v>
      </c>
      <c r="AB2853" s="144"/>
      <c r="AC2853" s="59" t="str">
        <f t="shared" si="282"/>
        <v>HRL</v>
      </c>
      <c r="AD2853" s="79" t="str">
        <f t="shared" si="283"/>
        <v>HRL-210</v>
      </c>
      <c r="AE2853" s="79" t="str">
        <f t="shared" si="284"/>
        <v>HRL-210-6</v>
      </c>
      <c r="AF2853" s="27" t="s">
        <v>10235</v>
      </c>
      <c r="AG2853" s="21" t="str">
        <f t="shared" si="285"/>
        <v>210</v>
      </c>
      <c r="AH2853" s="144"/>
      <c r="AI2853" s="59" t="str">
        <f t="shared" si="286"/>
        <v>-</v>
      </c>
      <c r="AJ2853" s="21" t="str">
        <f t="shared" si="287"/>
        <v>-</v>
      </c>
      <c r="AK2853" s="144"/>
      <c r="AL2853" s="154"/>
      <c r="AM2853" s="154"/>
      <c r="AN2853" s="154"/>
      <c r="AO2853" s="154"/>
      <c r="AP2853" s="144"/>
    </row>
    <row r="2854" spans="9:42">
      <c r="I2854" s="144"/>
      <c r="J2854" s="154"/>
      <c r="K2854" s="154"/>
      <c r="L2854" s="144"/>
      <c r="M2854" s="144"/>
      <c r="N2854" s="144"/>
      <c r="O2854" s="144"/>
      <c r="P2854" s="144"/>
      <c r="Q2854" s="144"/>
      <c r="R2854" s="144"/>
      <c r="S2854" s="42" t="s">
        <v>10236</v>
      </c>
      <c r="T2854" s="26" t="s">
        <v>10237</v>
      </c>
      <c r="U2854" s="144"/>
      <c r="V2854" s="65"/>
      <c r="W2854" s="65"/>
      <c r="X2854" s="65"/>
      <c r="Y2854" s="65"/>
      <c r="Z2854" s="144"/>
      <c r="AA2854" s="49" t="s">
        <v>10238</v>
      </c>
      <c r="AB2854" s="144"/>
      <c r="AC2854" s="59" t="str">
        <f t="shared" si="282"/>
        <v>HRL</v>
      </c>
      <c r="AD2854" s="79" t="str">
        <f t="shared" si="283"/>
        <v>HRL-210</v>
      </c>
      <c r="AE2854" s="79" t="str">
        <f t="shared" si="284"/>
        <v>HRL-210-7</v>
      </c>
      <c r="AF2854" s="27" t="s">
        <v>10238</v>
      </c>
      <c r="AG2854" s="21" t="str">
        <f t="shared" si="285"/>
        <v>210</v>
      </c>
      <c r="AH2854" s="144"/>
      <c r="AI2854" s="59" t="str">
        <f t="shared" si="286"/>
        <v>-</v>
      </c>
      <c r="AJ2854" s="21" t="str">
        <f t="shared" si="287"/>
        <v>-</v>
      </c>
      <c r="AK2854" s="144"/>
      <c r="AL2854" s="154"/>
      <c r="AM2854" s="154"/>
      <c r="AN2854" s="154"/>
      <c r="AO2854" s="154"/>
      <c r="AP2854" s="144"/>
    </row>
    <row r="2855" spans="9:42">
      <c r="I2855" s="144"/>
      <c r="J2855" s="154"/>
      <c r="K2855" s="154"/>
      <c r="L2855" s="144"/>
      <c r="M2855" s="144"/>
      <c r="N2855" s="144"/>
      <c r="O2855" s="144"/>
      <c r="P2855" s="144"/>
      <c r="Q2855" s="144"/>
      <c r="R2855" s="144"/>
      <c r="S2855" s="42" t="s">
        <v>10239</v>
      </c>
      <c r="T2855" s="26" t="s">
        <v>10240</v>
      </c>
      <c r="U2855" s="144"/>
      <c r="V2855" s="65"/>
      <c r="W2855" s="65"/>
      <c r="X2855" s="65"/>
      <c r="Y2855" s="65"/>
      <c r="Z2855" s="144"/>
      <c r="AA2855" s="49" t="s">
        <v>10241</v>
      </c>
      <c r="AB2855" s="144"/>
      <c r="AC2855" s="59" t="str">
        <f t="shared" si="282"/>
        <v>HRL</v>
      </c>
      <c r="AD2855" s="79" t="str">
        <f t="shared" si="283"/>
        <v>HRL-210</v>
      </c>
      <c r="AE2855" s="79" t="str">
        <f t="shared" si="284"/>
        <v>HRL-210-8</v>
      </c>
      <c r="AF2855" s="27" t="s">
        <v>10241</v>
      </c>
      <c r="AG2855" s="21" t="str">
        <f t="shared" si="285"/>
        <v>210</v>
      </c>
      <c r="AH2855" s="144"/>
      <c r="AI2855" s="59" t="str">
        <f t="shared" si="286"/>
        <v>-</v>
      </c>
      <c r="AJ2855" s="21" t="str">
        <f t="shared" si="287"/>
        <v>-</v>
      </c>
      <c r="AK2855" s="144"/>
      <c r="AL2855" s="154"/>
      <c r="AM2855" s="154"/>
      <c r="AN2855" s="154"/>
      <c r="AO2855" s="154"/>
      <c r="AP2855" s="144"/>
    </row>
    <row r="2856" spans="9:42">
      <c r="I2856" s="144"/>
      <c r="J2856" s="154"/>
      <c r="K2856" s="154"/>
      <c r="L2856" s="144"/>
      <c r="M2856" s="144"/>
      <c r="N2856" s="144"/>
      <c r="O2856" s="144"/>
      <c r="P2856" s="144"/>
      <c r="Q2856" s="144"/>
      <c r="R2856" s="144"/>
      <c r="S2856" s="42" t="s">
        <v>10242</v>
      </c>
      <c r="T2856" s="26" t="s">
        <v>10243</v>
      </c>
      <c r="U2856" s="144"/>
      <c r="V2856" s="65"/>
      <c r="W2856" s="65"/>
      <c r="X2856" s="65"/>
      <c r="Y2856" s="65"/>
      <c r="Z2856" s="144"/>
      <c r="AA2856" s="49" t="s">
        <v>10244</v>
      </c>
      <c r="AB2856" s="144"/>
      <c r="AC2856" s="59" t="str">
        <f t="shared" si="282"/>
        <v>HRL</v>
      </c>
      <c r="AD2856" s="79" t="str">
        <f t="shared" si="283"/>
        <v>HRL-210</v>
      </c>
      <c r="AE2856" s="79" t="str">
        <f t="shared" si="284"/>
        <v>HRL-210-9</v>
      </c>
      <c r="AF2856" s="27" t="s">
        <v>10244</v>
      </c>
      <c r="AG2856" s="21" t="str">
        <f t="shared" si="285"/>
        <v>210</v>
      </c>
      <c r="AH2856" s="144"/>
      <c r="AI2856" s="59" t="str">
        <f t="shared" si="286"/>
        <v>-</v>
      </c>
      <c r="AJ2856" s="21" t="str">
        <f t="shared" si="287"/>
        <v>-</v>
      </c>
      <c r="AK2856" s="144"/>
      <c r="AL2856" s="154"/>
      <c r="AM2856" s="154"/>
      <c r="AN2856" s="154"/>
      <c r="AO2856" s="154"/>
      <c r="AP2856" s="144"/>
    </row>
    <row r="2857" spans="9:42">
      <c r="I2857" s="144"/>
      <c r="J2857" s="154"/>
      <c r="K2857" s="154"/>
      <c r="L2857" s="144"/>
      <c r="M2857" s="144"/>
      <c r="N2857" s="144"/>
      <c r="O2857" s="144"/>
      <c r="P2857" s="144"/>
      <c r="Q2857" s="144"/>
      <c r="R2857" s="144"/>
      <c r="S2857" s="42" t="s">
        <v>10245</v>
      </c>
      <c r="T2857" s="26" t="s">
        <v>10246</v>
      </c>
      <c r="U2857" s="144"/>
      <c r="V2857" s="65"/>
      <c r="W2857" s="65"/>
      <c r="X2857" s="65"/>
      <c r="Y2857" s="65"/>
      <c r="Z2857" s="144"/>
      <c r="AA2857" s="49" t="s">
        <v>10247</v>
      </c>
      <c r="AB2857" s="144"/>
      <c r="AC2857" s="59" t="str">
        <f t="shared" si="282"/>
        <v>HRL</v>
      </c>
      <c r="AD2857" s="79" t="str">
        <f t="shared" si="283"/>
        <v>HRL-210</v>
      </c>
      <c r="AE2857" s="79" t="str">
        <f t="shared" si="284"/>
        <v>HRL-210-10</v>
      </c>
      <c r="AF2857" s="27" t="s">
        <v>10247</v>
      </c>
      <c r="AG2857" s="21" t="str">
        <f t="shared" si="285"/>
        <v>210</v>
      </c>
      <c r="AH2857" s="144"/>
      <c r="AI2857" s="59" t="str">
        <f t="shared" si="286"/>
        <v>-</v>
      </c>
      <c r="AJ2857" s="21" t="str">
        <f t="shared" si="287"/>
        <v>-</v>
      </c>
      <c r="AK2857" s="144"/>
      <c r="AL2857" s="154"/>
      <c r="AM2857" s="154"/>
      <c r="AN2857" s="154"/>
      <c r="AO2857" s="154"/>
      <c r="AP2857" s="144"/>
    </row>
    <row r="2858" spans="9:42">
      <c r="I2858" s="144"/>
      <c r="J2858" s="154"/>
      <c r="K2858" s="154"/>
      <c r="L2858" s="144"/>
      <c r="M2858" s="144"/>
      <c r="N2858" s="144"/>
      <c r="O2858" s="144"/>
      <c r="P2858" s="144"/>
      <c r="Q2858" s="144"/>
      <c r="R2858" s="144"/>
      <c r="S2858" s="42" t="s">
        <v>10248</v>
      </c>
      <c r="T2858" s="26" t="s">
        <v>10249</v>
      </c>
      <c r="U2858" s="144"/>
      <c r="V2858" s="65"/>
      <c r="W2858" s="65"/>
      <c r="X2858" s="65"/>
      <c r="Y2858" s="65"/>
      <c r="Z2858" s="144"/>
      <c r="AA2858" s="49" t="s">
        <v>10250</v>
      </c>
      <c r="AB2858" s="144"/>
      <c r="AC2858" s="59" t="str">
        <f t="shared" si="282"/>
        <v>HRL</v>
      </c>
      <c r="AD2858" s="79" t="str">
        <f t="shared" si="283"/>
        <v>HRL-210</v>
      </c>
      <c r="AE2858" s="79" t="str">
        <f t="shared" si="284"/>
        <v>HRL-210-11</v>
      </c>
      <c r="AF2858" s="27" t="s">
        <v>10250</v>
      </c>
      <c r="AG2858" s="21" t="str">
        <f t="shared" si="285"/>
        <v>210</v>
      </c>
      <c r="AH2858" s="144"/>
      <c r="AI2858" s="59" t="str">
        <f t="shared" si="286"/>
        <v>-</v>
      </c>
      <c r="AJ2858" s="21" t="str">
        <f t="shared" si="287"/>
        <v>-</v>
      </c>
      <c r="AK2858" s="144"/>
      <c r="AL2858" s="154"/>
      <c r="AM2858" s="154"/>
      <c r="AN2858" s="154"/>
      <c r="AO2858" s="154"/>
      <c r="AP2858" s="144"/>
    </row>
    <row r="2859" spans="9:42">
      <c r="I2859" s="144"/>
      <c r="J2859" s="154"/>
      <c r="K2859" s="154"/>
      <c r="L2859" s="144"/>
      <c r="M2859" s="144"/>
      <c r="N2859" s="144"/>
      <c r="O2859" s="144"/>
      <c r="P2859" s="144"/>
      <c r="Q2859" s="144"/>
      <c r="R2859" s="144"/>
      <c r="S2859" s="42" t="s">
        <v>10251</v>
      </c>
      <c r="T2859" s="26" t="s">
        <v>10252</v>
      </c>
      <c r="U2859" s="144"/>
      <c r="V2859" s="65"/>
      <c r="W2859" s="65"/>
      <c r="X2859" s="65"/>
      <c r="Y2859" s="65"/>
      <c r="Z2859" s="144"/>
      <c r="AA2859" s="49" t="s">
        <v>10253</v>
      </c>
      <c r="AB2859" s="144"/>
      <c r="AC2859" s="59" t="str">
        <f t="shared" si="282"/>
        <v>HRL</v>
      </c>
      <c r="AD2859" s="79" t="str">
        <f t="shared" si="283"/>
        <v>HRL-210</v>
      </c>
      <c r="AE2859" s="79" t="str">
        <f t="shared" si="284"/>
        <v>HRL-210-12</v>
      </c>
      <c r="AF2859" s="27" t="s">
        <v>10253</v>
      </c>
      <c r="AG2859" s="21" t="str">
        <f t="shared" si="285"/>
        <v>210</v>
      </c>
      <c r="AH2859" s="144"/>
      <c r="AI2859" s="59" t="str">
        <f t="shared" si="286"/>
        <v>-</v>
      </c>
      <c r="AJ2859" s="21" t="str">
        <f t="shared" si="287"/>
        <v>-</v>
      </c>
      <c r="AK2859" s="144"/>
      <c r="AL2859" s="154"/>
      <c r="AM2859" s="154"/>
      <c r="AN2859" s="154"/>
      <c r="AO2859" s="154"/>
      <c r="AP2859" s="144"/>
    </row>
    <row r="2860" spans="9:42">
      <c r="I2860" s="144"/>
      <c r="J2860" s="154"/>
      <c r="K2860" s="154"/>
      <c r="L2860" s="144"/>
      <c r="M2860" s="144"/>
      <c r="N2860" s="144"/>
      <c r="O2860" s="144"/>
      <c r="P2860" s="144"/>
      <c r="Q2860" s="144"/>
      <c r="R2860" s="144"/>
      <c r="S2860" s="42" t="s">
        <v>10254</v>
      </c>
      <c r="T2860" s="26" t="s">
        <v>10255</v>
      </c>
      <c r="U2860" s="144"/>
      <c r="V2860" s="65"/>
      <c r="W2860" s="65"/>
      <c r="X2860" s="65"/>
      <c r="Y2860" s="65"/>
      <c r="Z2860" s="144"/>
      <c r="AA2860" s="49" t="s">
        <v>10256</v>
      </c>
      <c r="AB2860" s="144"/>
      <c r="AC2860" s="59" t="str">
        <f t="shared" si="282"/>
        <v>HRL</v>
      </c>
      <c r="AD2860" s="79" t="str">
        <f t="shared" si="283"/>
        <v>HRL-210</v>
      </c>
      <c r="AE2860" s="79" t="str">
        <f t="shared" si="284"/>
        <v>HRL-210-13</v>
      </c>
      <c r="AF2860" s="27" t="s">
        <v>10256</v>
      </c>
      <c r="AG2860" s="21" t="str">
        <f t="shared" si="285"/>
        <v>210</v>
      </c>
      <c r="AH2860" s="144"/>
      <c r="AI2860" s="59" t="str">
        <f t="shared" si="286"/>
        <v>-</v>
      </c>
      <c r="AJ2860" s="21" t="str">
        <f t="shared" si="287"/>
        <v>-</v>
      </c>
      <c r="AK2860" s="144"/>
      <c r="AL2860" s="154"/>
      <c r="AM2860" s="154"/>
      <c r="AN2860" s="154"/>
      <c r="AO2860" s="154"/>
      <c r="AP2860" s="144"/>
    </row>
    <row r="2861" spans="9:42">
      <c r="I2861" s="144"/>
      <c r="J2861" s="154"/>
      <c r="K2861" s="154"/>
      <c r="L2861" s="144"/>
      <c r="M2861" s="144"/>
      <c r="N2861" s="144"/>
      <c r="O2861" s="144"/>
      <c r="P2861" s="144"/>
      <c r="Q2861" s="144"/>
      <c r="R2861" s="144"/>
      <c r="S2861" s="42" t="s">
        <v>10257</v>
      </c>
      <c r="T2861" s="26" t="s">
        <v>10258</v>
      </c>
      <c r="U2861" s="144"/>
      <c r="V2861" s="65"/>
      <c r="W2861" s="65"/>
      <c r="X2861" s="65"/>
      <c r="Y2861" s="65"/>
      <c r="Z2861" s="144"/>
      <c r="AA2861" s="49" t="s">
        <v>10259</v>
      </c>
      <c r="AB2861" s="144"/>
      <c r="AC2861" s="59" t="str">
        <f t="shared" si="282"/>
        <v>HRL</v>
      </c>
      <c r="AD2861" s="79" t="str">
        <f t="shared" si="283"/>
        <v>HRL-210</v>
      </c>
      <c r="AE2861" s="79" t="str">
        <f t="shared" si="284"/>
        <v>HRL-210-14</v>
      </c>
      <c r="AF2861" s="27" t="s">
        <v>10259</v>
      </c>
      <c r="AG2861" s="21" t="str">
        <f t="shared" si="285"/>
        <v>210</v>
      </c>
      <c r="AH2861" s="144"/>
      <c r="AI2861" s="59" t="str">
        <f t="shared" si="286"/>
        <v>-</v>
      </c>
      <c r="AJ2861" s="21" t="str">
        <f t="shared" si="287"/>
        <v>-</v>
      </c>
      <c r="AK2861" s="144"/>
      <c r="AL2861" s="154"/>
      <c r="AM2861" s="154"/>
      <c r="AN2861" s="154"/>
      <c r="AO2861" s="154"/>
      <c r="AP2861" s="144"/>
    </row>
    <row r="2862" spans="9:42">
      <c r="I2862" s="144"/>
      <c r="J2862" s="154"/>
      <c r="K2862" s="154"/>
      <c r="L2862" s="144"/>
      <c r="M2862" s="144"/>
      <c r="N2862" s="144"/>
      <c r="O2862" s="144"/>
      <c r="P2862" s="144"/>
      <c r="Q2862" s="144"/>
      <c r="R2862" s="144"/>
      <c r="S2862" s="42" t="s">
        <v>10260</v>
      </c>
      <c r="T2862" s="26" t="s">
        <v>10261</v>
      </c>
      <c r="U2862" s="144"/>
      <c r="V2862" s="65"/>
      <c r="W2862" s="65"/>
      <c r="X2862" s="65"/>
      <c r="Y2862" s="65"/>
      <c r="Z2862" s="144"/>
      <c r="AA2862" s="49" t="s">
        <v>10262</v>
      </c>
      <c r="AB2862" s="144"/>
      <c r="AC2862" s="59" t="str">
        <f t="shared" si="282"/>
        <v>HRL</v>
      </c>
      <c r="AD2862" s="79" t="str">
        <f t="shared" si="283"/>
        <v>HRL-210</v>
      </c>
      <c r="AE2862" s="79" t="str">
        <f t="shared" si="284"/>
        <v>HRL-210-15</v>
      </c>
      <c r="AF2862" s="27" t="s">
        <v>10262</v>
      </c>
      <c r="AG2862" s="21" t="str">
        <f t="shared" si="285"/>
        <v>210</v>
      </c>
      <c r="AH2862" s="144"/>
      <c r="AI2862" s="59" t="str">
        <f t="shared" si="286"/>
        <v>-</v>
      </c>
      <c r="AJ2862" s="21" t="str">
        <f t="shared" si="287"/>
        <v>-</v>
      </c>
      <c r="AK2862" s="144"/>
      <c r="AL2862" s="154"/>
      <c r="AM2862" s="154"/>
      <c r="AN2862" s="154"/>
      <c r="AO2862" s="154"/>
      <c r="AP2862" s="144"/>
    </row>
    <row r="2863" spans="9:42">
      <c r="I2863" s="144"/>
      <c r="J2863" s="154"/>
      <c r="K2863" s="154"/>
      <c r="L2863" s="144"/>
      <c r="M2863" s="144"/>
      <c r="N2863" s="144"/>
      <c r="O2863" s="144"/>
      <c r="P2863" s="144"/>
      <c r="Q2863" s="144"/>
      <c r="R2863" s="144"/>
      <c r="S2863" s="42" t="s">
        <v>10263</v>
      </c>
      <c r="T2863" s="26" t="s">
        <v>10264</v>
      </c>
      <c r="U2863" s="144"/>
      <c r="V2863" s="65"/>
      <c r="W2863" s="65"/>
      <c r="X2863" s="65"/>
      <c r="Y2863" s="65"/>
      <c r="Z2863" s="144"/>
      <c r="AA2863" s="49" t="s">
        <v>10265</v>
      </c>
      <c r="AB2863" s="144"/>
      <c r="AC2863" s="59" t="str">
        <f t="shared" si="282"/>
        <v>HRL</v>
      </c>
      <c r="AD2863" s="79" t="str">
        <f t="shared" si="283"/>
        <v>HRL-210</v>
      </c>
      <c r="AE2863" s="79" t="str">
        <f t="shared" si="284"/>
        <v>HRL-210-16</v>
      </c>
      <c r="AF2863" s="27" t="s">
        <v>10265</v>
      </c>
      <c r="AG2863" s="21" t="str">
        <f t="shared" si="285"/>
        <v>210</v>
      </c>
      <c r="AH2863" s="144"/>
      <c r="AI2863" s="59" t="str">
        <f t="shared" si="286"/>
        <v>-</v>
      </c>
      <c r="AJ2863" s="21" t="str">
        <f t="shared" si="287"/>
        <v>-</v>
      </c>
      <c r="AK2863" s="144"/>
      <c r="AL2863" s="154"/>
      <c r="AM2863" s="154"/>
      <c r="AN2863" s="154"/>
      <c r="AO2863" s="154"/>
      <c r="AP2863" s="144"/>
    </row>
    <row r="2864" spans="9:42">
      <c r="I2864" s="144"/>
      <c r="J2864" s="154"/>
      <c r="K2864" s="154"/>
      <c r="L2864" s="144"/>
      <c r="M2864" s="144"/>
      <c r="N2864" s="144"/>
      <c r="O2864" s="144"/>
      <c r="P2864" s="144"/>
      <c r="Q2864" s="144"/>
      <c r="R2864" s="144"/>
      <c r="S2864" s="42" t="s">
        <v>10266</v>
      </c>
      <c r="T2864" s="26" t="s">
        <v>10267</v>
      </c>
      <c r="U2864" s="144"/>
      <c r="V2864" s="65"/>
      <c r="W2864" s="65"/>
      <c r="X2864" s="65"/>
      <c r="Y2864" s="65"/>
      <c r="Z2864" s="144"/>
      <c r="AA2864" s="49" t="s">
        <v>10268</v>
      </c>
      <c r="AB2864" s="144"/>
      <c r="AC2864" s="59" t="str">
        <f t="shared" si="282"/>
        <v>PUBLICSAFETY</v>
      </c>
      <c r="AD2864" s="79" t="str">
        <f t="shared" si="283"/>
        <v>PUBLICSAFETY-210</v>
      </c>
      <c r="AE2864" s="79" t="str">
        <f t="shared" si="284"/>
        <v>PUBLICSAFETY-210-1</v>
      </c>
      <c r="AF2864" s="27" t="s">
        <v>10268</v>
      </c>
      <c r="AG2864" s="21" t="str">
        <f t="shared" si="285"/>
        <v>210</v>
      </c>
      <c r="AH2864" s="144"/>
      <c r="AI2864" s="59" t="str">
        <f t="shared" si="286"/>
        <v>-</v>
      </c>
      <c r="AJ2864" s="21" t="str">
        <f t="shared" si="287"/>
        <v>-</v>
      </c>
      <c r="AK2864" s="144"/>
      <c r="AL2864" s="154"/>
      <c r="AM2864" s="154"/>
      <c r="AN2864" s="154"/>
      <c r="AO2864" s="154"/>
      <c r="AP2864" s="144"/>
    </row>
    <row r="2865" spans="9:42">
      <c r="I2865" s="144"/>
      <c r="J2865" s="154"/>
      <c r="K2865" s="154"/>
      <c r="L2865" s="144"/>
      <c r="M2865" s="144"/>
      <c r="N2865" s="144"/>
      <c r="O2865" s="144"/>
      <c r="P2865" s="144"/>
      <c r="Q2865" s="144"/>
      <c r="R2865" s="144"/>
      <c r="S2865" s="42" t="s">
        <v>10269</v>
      </c>
      <c r="T2865" s="26" t="s">
        <v>10270</v>
      </c>
      <c r="U2865" s="144"/>
      <c r="V2865" s="65"/>
      <c r="W2865" s="65"/>
      <c r="X2865" s="65"/>
      <c r="Y2865" s="65"/>
      <c r="Z2865" s="144"/>
      <c r="AA2865" s="49" t="s">
        <v>10271</v>
      </c>
      <c r="AB2865" s="144"/>
      <c r="AC2865" s="59" t="str">
        <f t="shared" si="282"/>
        <v>HRL</v>
      </c>
      <c r="AD2865" s="79" t="str">
        <f t="shared" si="283"/>
        <v>HRL-210</v>
      </c>
      <c r="AE2865" s="79" t="str">
        <f t="shared" si="284"/>
        <v>HRL-210-17</v>
      </c>
      <c r="AF2865" s="27" t="s">
        <v>10271</v>
      </c>
      <c r="AG2865" s="21" t="str">
        <f t="shared" si="285"/>
        <v>210</v>
      </c>
      <c r="AH2865" s="144"/>
      <c r="AI2865" s="59" t="str">
        <f t="shared" si="286"/>
        <v>-</v>
      </c>
      <c r="AJ2865" s="21" t="str">
        <f t="shared" si="287"/>
        <v>-</v>
      </c>
      <c r="AK2865" s="144"/>
      <c r="AL2865" s="154"/>
      <c r="AM2865" s="154"/>
      <c r="AN2865" s="154"/>
      <c r="AO2865" s="154"/>
      <c r="AP2865" s="144"/>
    </row>
    <row r="2866" spans="9:42">
      <c r="I2866" s="144"/>
      <c r="J2866" s="154"/>
      <c r="K2866" s="154"/>
      <c r="L2866" s="144"/>
      <c r="M2866" s="144"/>
      <c r="N2866" s="144"/>
      <c r="O2866" s="144"/>
      <c r="P2866" s="144"/>
      <c r="Q2866" s="144"/>
      <c r="R2866" s="144"/>
      <c r="S2866" s="42" t="s">
        <v>10272</v>
      </c>
      <c r="T2866" s="26" t="s">
        <v>10273</v>
      </c>
      <c r="U2866" s="144"/>
      <c r="V2866" s="65"/>
      <c r="W2866" s="65"/>
      <c r="X2866" s="65"/>
      <c r="Y2866" s="65"/>
      <c r="Z2866" s="144"/>
      <c r="AA2866" s="49" t="s">
        <v>10274</v>
      </c>
      <c r="AB2866" s="144"/>
      <c r="AC2866" s="59" t="str">
        <f t="shared" si="282"/>
        <v>HRL</v>
      </c>
      <c r="AD2866" s="79" t="str">
        <f t="shared" si="283"/>
        <v>HRL-210</v>
      </c>
      <c r="AE2866" s="79" t="str">
        <f t="shared" si="284"/>
        <v>HRL-210-18</v>
      </c>
      <c r="AF2866" s="27" t="s">
        <v>10274</v>
      </c>
      <c r="AG2866" s="21" t="str">
        <f t="shared" si="285"/>
        <v>210</v>
      </c>
      <c r="AH2866" s="144"/>
      <c r="AI2866" s="59" t="str">
        <f t="shared" si="286"/>
        <v>-</v>
      </c>
      <c r="AJ2866" s="21" t="str">
        <f t="shared" si="287"/>
        <v>-</v>
      </c>
      <c r="AK2866" s="144"/>
      <c r="AL2866" s="154"/>
      <c r="AM2866" s="154"/>
      <c r="AN2866" s="154"/>
      <c r="AO2866" s="154"/>
      <c r="AP2866" s="144"/>
    </row>
    <row r="2867" spans="9:42">
      <c r="I2867" s="144"/>
      <c r="J2867" s="154"/>
      <c r="K2867" s="154"/>
      <c r="L2867" s="144"/>
      <c r="M2867" s="144"/>
      <c r="N2867" s="144"/>
      <c r="O2867" s="144"/>
      <c r="P2867" s="144"/>
      <c r="Q2867" s="144"/>
      <c r="R2867" s="144"/>
      <c r="S2867" s="42" t="s">
        <v>10275</v>
      </c>
      <c r="T2867" s="26" t="s">
        <v>10276</v>
      </c>
      <c r="U2867" s="144"/>
      <c r="V2867" s="65"/>
      <c r="W2867" s="65"/>
      <c r="X2867" s="65"/>
      <c r="Y2867" s="65"/>
      <c r="Z2867" s="144"/>
      <c r="AA2867" s="49" t="s">
        <v>10277</v>
      </c>
      <c r="AB2867" s="144"/>
      <c r="AC2867" s="59" t="str">
        <f t="shared" si="282"/>
        <v>CONFERENCE OFFICE</v>
      </c>
      <c r="AD2867" s="79" t="str">
        <f t="shared" si="283"/>
        <v>CONFERENCE OFFICE-210</v>
      </c>
      <c r="AE2867" s="79" t="str">
        <f t="shared" si="284"/>
        <v>CONFERENCE OFFICE-210-1</v>
      </c>
      <c r="AF2867" s="27" t="s">
        <v>10277</v>
      </c>
      <c r="AG2867" s="21" t="str">
        <f t="shared" si="285"/>
        <v>210</v>
      </c>
      <c r="AH2867" s="144"/>
      <c r="AI2867" s="59" t="str">
        <f t="shared" si="286"/>
        <v>-</v>
      </c>
      <c r="AJ2867" s="21" t="str">
        <f t="shared" si="287"/>
        <v>-</v>
      </c>
      <c r="AK2867" s="144"/>
      <c r="AL2867" s="154"/>
      <c r="AM2867" s="154"/>
      <c r="AN2867" s="154"/>
      <c r="AO2867" s="154"/>
      <c r="AP2867" s="144"/>
    </row>
    <row r="2868" spans="9:42">
      <c r="I2868" s="144"/>
      <c r="J2868" s="154"/>
      <c r="K2868" s="154"/>
      <c r="L2868" s="144"/>
      <c r="M2868" s="144"/>
      <c r="N2868" s="144"/>
      <c r="O2868" s="144"/>
      <c r="P2868" s="144"/>
      <c r="Q2868" s="144"/>
      <c r="R2868" s="144"/>
      <c r="S2868" s="42" t="s">
        <v>10278</v>
      </c>
      <c r="T2868" s="26" t="s">
        <v>10279</v>
      </c>
      <c r="U2868" s="144"/>
      <c r="V2868" s="65"/>
      <c r="W2868" s="65"/>
      <c r="X2868" s="65"/>
      <c r="Y2868" s="65"/>
      <c r="Z2868" s="144"/>
      <c r="AA2868" s="49" t="s">
        <v>10280</v>
      </c>
      <c r="AB2868" s="144"/>
      <c r="AC2868" s="59" t="str">
        <f t="shared" si="282"/>
        <v>HRL</v>
      </c>
      <c r="AD2868" s="79" t="str">
        <f t="shared" si="283"/>
        <v>HRL-211</v>
      </c>
      <c r="AE2868" s="79" t="str">
        <f t="shared" si="284"/>
        <v>HRL-211-1</v>
      </c>
      <c r="AF2868" s="27" t="s">
        <v>10280</v>
      </c>
      <c r="AG2868" s="21" t="str">
        <f t="shared" si="285"/>
        <v>211</v>
      </c>
      <c r="AH2868" s="144"/>
      <c r="AI2868" s="59" t="str">
        <f t="shared" si="286"/>
        <v>-</v>
      </c>
      <c r="AJ2868" s="21" t="str">
        <f t="shared" si="287"/>
        <v>-</v>
      </c>
      <c r="AK2868" s="144"/>
      <c r="AL2868" s="154"/>
      <c r="AM2868" s="154"/>
      <c r="AN2868" s="154"/>
      <c r="AO2868" s="154"/>
      <c r="AP2868" s="144"/>
    </row>
    <row r="2869" spans="9:42">
      <c r="I2869" s="144"/>
      <c r="J2869" s="154"/>
      <c r="K2869" s="154"/>
      <c r="L2869" s="144"/>
      <c r="M2869" s="144"/>
      <c r="N2869" s="144"/>
      <c r="O2869" s="144"/>
      <c r="P2869" s="144"/>
      <c r="Q2869" s="144"/>
      <c r="R2869" s="144"/>
      <c r="S2869" s="42" t="s">
        <v>10281</v>
      </c>
      <c r="T2869" s="26" t="s">
        <v>10282</v>
      </c>
      <c r="U2869" s="144"/>
      <c r="V2869" s="65"/>
      <c r="W2869" s="65"/>
      <c r="X2869" s="65"/>
      <c r="Y2869" s="65"/>
      <c r="Z2869" s="144"/>
      <c r="AA2869" s="49" t="s">
        <v>10283</v>
      </c>
      <c r="AB2869" s="144"/>
      <c r="AC2869" s="59" t="str">
        <f t="shared" si="282"/>
        <v>HRL</v>
      </c>
      <c r="AD2869" s="79" t="str">
        <f t="shared" si="283"/>
        <v>HRL-213</v>
      </c>
      <c r="AE2869" s="79" t="str">
        <f t="shared" si="284"/>
        <v>HRL-213-1</v>
      </c>
      <c r="AF2869" s="27" t="s">
        <v>10283</v>
      </c>
      <c r="AG2869" s="21" t="str">
        <f t="shared" si="285"/>
        <v>213</v>
      </c>
      <c r="AH2869" s="144"/>
      <c r="AI2869" s="59" t="str">
        <f t="shared" si="286"/>
        <v>-</v>
      </c>
      <c r="AJ2869" s="21" t="str">
        <f t="shared" si="287"/>
        <v>-</v>
      </c>
      <c r="AK2869" s="144"/>
      <c r="AL2869" s="154"/>
      <c r="AM2869" s="154"/>
      <c r="AN2869" s="154"/>
      <c r="AO2869" s="154"/>
      <c r="AP2869" s="144"/>
    </row>
    <row r="2870" spans="9:42">
      <c r="I2870" s="144"/>
      <c r="J2870" s="154"/>
      <c r="K2870" s="154"/>
      <c r="L2870" s="144"/>
      <c r="M2870" s="144"/>
      <c r="N2870" s="144"/>
      <c r="O2870" s="144"/>
      <c r="P2870" s="144"/>
      <c r="Q2870" s="144"/>
      <c r="R2870" s="144"/>
      <c r="S2870" s="42" t="s">
        <v>10284</v>
      </c>
      <c r="T2870" s="26" t="s">
        <v>10285</v>
      </c>
      <c r="U2870" s="144"/>
      <c r="V2870" s="65"/>
      <c r="W2870" s="65"/>
      <c r="X2870" s="65"/>
      <c r="Y2870" s="65"/>
      <c r="Z2870" s="144"/>
      <c r="AA2870" s="49" t="s">
        <v>10286</v>
      </c>
      <c r="AB2870" s="144"/>
      <c r="AC2870" s="59" t="str">
        <f t="shared" si="282"/>
        <v>HRL</v>
      </c>
      <c r="AD2870" s="79" t="str">
        <f t="shared" si="283"/>
        <v>HRL-214</v>
      </c>
      <c r="AE2870" s="79" t="str">
        <f t="shared" si="284"/>
        <v>HRL-214-1</v>
      </c>
      <c r="AF2870" s="27" t="s">
        <v>10286</v>
      </c>
      <c r="AG2870" s="21" t="str">
        <f t="shared" si="285"/>
        <v>214</v>
      </c>
      <c r="AH2870" s="144"/>
      <c r="AI2870" s="59" t="str">
        <f t="shared" si="286"/>
        <v>-</v>
      </c>
      <c r="AJ2870" s="21" t="str">
        <f t="shared" si="287"/>
        <v>-</v>
      </c>
      <c r="AK2870" s="144"/>
      <c r="AL2870" s="154"/>
      <c r="AM2870" s="154"/>
      <c r="AN2870" s="154"/>
      <c r="AO2870" s="154"/>
      <c r="AP2870" s="144"/>
    </row>
    <row r="2871" spans="9:42">
      <c r="I2871" s="144"/>
      <c r="J2871" s="154"/>
      <c r="K2871" s="154"/>
      <c r="L2871" s="144"/>
      <c r="M2871" s="144"/>
      <c r="N2871" s="144"/>
      <c r="O2871" s="144"/>
      <c r="P2871" s="144"/>
      <c r="Q2871" s="144"/>
      <c r="R2871" s="144"/>
      <c r="S2871" s="42" t="s">
        <v>10287</v>
      </c>
      <c r="T2871" s="26" t="s">
        <v>10288</v>
      </c>
      <c r="U2871" s="144"/>
      <c r="V2871" s="65"/>
      <c r="W2871" s="65"/>
      <c r="X2871" s="65"/>
      <c r="Y2871" s="65"/>
      <c r="Z2871" s="144"/>
      <c r="AA2871" s="49" t="s">
        <v>10289</v>
      </c>
      <c r="AB2871" s="144"/>
      <c r="AC2871" s="59" t="str">
        <f t="shared" si="282"/>
        <v>HRL</v>
      </c>
      <c r="AD2871" s="79" t="str">
        <f t="shared" si="283"/>
        <v>HRL-215</v>
      </c>
      <c r="AE2871" s="79" t="str">
        <f t="shared" si="284"/>
        <v>HRL-215-1</v>
      </c>
      <c r="AF2871" s="27" t="s">
        <v>10289</v>
      </c>
      <c r="AG2871" s="21" t="str">
        <f t="shared" si="285"/>
        <v>215</v>
      </c>
      <c r="AH2871" s="144"/>
      <c r="AI2871" s="59" t="str">
        <f t="shared" si="286"/>
        <v>-</v>
      </c>
      <c r="AJ2871" s="21" t="str">
        <f t="shared" si="287"/>
        <v>-</v>
      </c>
      <c r="AK2871" s="144"/>
      <c r="AL2871" s="154"/>
      <c r="AM2871" s="154"/>
      <c r="AN2871" s="154"/>
      <c r="AO2871" s="154"/>
      <c r="AP2871" s="144"/>
    </row>
    <row r="2872" spans="9:42">
      <c r="I2872" s="144"/>
      <c r="J2872" s="154"/>
      <c r="K2872" s="154"/>
      <c r="L2872" s="144"/>
      <c r="M2872" s="144"/>
      <c r="N2872" s="144"/>
      <c r="O2872" s="144"/>
      <c r="P2872" s="144"/>
      <c r="Q2872" s="144"/>
      <c r="R2872" s="144"/>
      <c r="S2872" s="42" t="s">
        <v>10290</v>
      </c>
      <c r="T2872" s="26" t="s">
        <v>10291</v>
      </c>
      <c r="U2872" s="144"/>
      <c r="V2872" s="65"/>
      <c r="W2872" s="65"/>
      <c r="X2872" s="65"/>
      <c r="Y2872" s="65"/>
      <c r="Z2872" s="144"/>
      <c r="AA2872" s="49" t="s">
        <v>10292</v>
      </c>
      <c r="AB2872" s="144"/>
      <c r="AC2872" s="59" t="str">
        <f t="shared" si="282"/>
        <v>HRL</v>
      </c>
      <c r="AD2872" s="79" t="str">
        <f t="shared" si="283"/>
        <v>HRL-215</v>
      </c>
      <c r="AE2872" s="79" t="str">
        <f t="shared" si="284"/>
        <v>HRL-215-2</v>
      </c>
      <c r="AF2872" s="27" t="s">
        <v>10292</v>
      </c>
      <c r="AG2872" s="21" t="str">
        <f t="shared" si="285"/>
        <v>215</v>
      </c>
      <c r="AH2872" s="144"/>
      <c r="AI2872" s="59" t="str">
        <f t="shared" si="286"/>
        <v>-</v>
      </c>
      <c r="AJ2872" s="21" t="str">
        <f t="shared" si="287"/>
        <v>-</v>
      </c>
      <c r="AK2872" s="144"/>
      <c r="AL2872" s="154"/>
      <c r="AM2872" s="154"/>
      <c r="AN2872" s="154"/>
      <c r="AO2872" s="154"/>
      <c r="AP2872" s="144"/>
    </row>
    <row r="2873" spans="9:42">
      <c r="I2873" s="144"/>
      <c r="J2873" s="154"/>
      <c r="K2873" s="154"/>
      <c r="L2873" s="144"/>
      <c r="M2873" s="144"/>
      <c r="N2873" s="144"/>
      <c r="O2873" s="144"/>
      <c r="P2873" s="144"/>
      <c r="Q2873" s="144"/>
      <c r="R2873" s="144"/>
      <c r="S2873" s="42" t="s">
        <v>10293</v>
      </c>
      <c r="T2873" s="26" t="s">
        <v>10294</v>
      </c>
      <c r="U2873" s="144"/>
      <c r="V2873" s="65"/>
      <c r="W2873" s="65"/>
      <c r="X2873" s="65"/>
      <c r="Y2873" s="65"/>
      <c r="Z2873" s="144"/>
      <c r="AA2873" s="49" t="s">
        <v>10295</v>
      </c>
      <c r="AB2873" s="144"/>
      <c r="AC2873" s="59" t="str">
        <f t="shared" si="282"/>
        <v>HRL</v>
      </c>
      <c r="AD2873" s="79" t="str">
        <f t="shared" si="283"/>
        <v>HRL-216</v>
      </c>
      <c r="AE2873" s="79" t="str">
        <f t="shared" si="284"/>
        <v>HRL-216-1</v>
      </c>
      <c r="AF2873" s="27" t="s">
        <v>10295</v>
      </c>
      <c r="AG2873" s="21" t="str">
        <f t="shared" si="285"/>
        <v>216</v>
      </c>
      <c r="AH2873" s="144"/>
      <c r="AI2873" s="59" t="str">
        <f t="shared" si="286"/>
        <v>-</v>
      </c>
      <c r="AJ2873" s="21" t="str">
        <f t="shared" si="287"/>
        <v>-</v>
      </c>
      <c r="AK2873" s="144"/>
      <c r="AL2873" s="154"/>
      <c r="AM2873" s="154"/>
      <c r="AN2873" s="154"/>
      <c r="AO2873" s="154"/>
      <c r="AP2873" s="144"/>
    </row>
    <row r="2874" spans="9:42">
      <c r="I2874" s="144"/>
      <c r="J2874" s="154"/>
      <c r="K2874" s="154"/>
      <c r="L2874" s="144"/>
      <c r="M2874" s="144"/>
      <c r="N2874" s="144"/>
      <c r="O2874" s="144"/>
      <c r="P2874" s="144"/>
      <c r="Q2874" s="144"/>
      <c r="R2874" s="144"/>
      <c r="S2874" s="42" t="s">
        <v>10296</v>
      </c>
      <c r="T2874" s="26" t="s">
        <v>10297</v>
      </c>
      <c r="U2874" s="144"/>
      <c r="V2874" s="65"/>
      <c r="W2874" s="65"/>
      <c r="X2874" s="65"/>
      <c r="Y2874" s="65"/>
      <c r="Z2874" s="144"/>
      <c r="AA2874" s="49" t="s">
        <v>10298</v>
      </c>
      <c r="AB2874" s="144"/>
      <c r="AC2874" s="59" t="str">
        <f t="shared" si="282"/>
        <v>HRL</v>
      </c>
      <c r="AD2874" s="79" t="str">
        <f t="shared" si="283"/>
        <v>HRL-217</v>
      </c>
      <c r="AE2874" s="79" t="str">
        <f t="shared" si="284"/>
        <v>HRL-217-1</v>
      </c>
      <c r="AF2874" s="27" t="s">
        <v>10298</v>
      </c>
      <c r="AG2874" s="21" t="str">
        <f t="shared" si="285"/>
        <v>217</v>
      </c>
      <c r="AH2874" s="144"/>
      <c r="AI2874" s="59" t="str">
        <f t="shared" si="286"/>
        <v>-</v>
      </c>
      <c r="AJ2874" s="21" t="str">
        <f t="shared" si="287"/>
        <v>-</v>
      </c>
      <c r="AK2874" s="144"/>
      <c r="AL2874" s="154"/>
      <c r="AM2874" s="154"/>
      <c r="AN2874" s="154"/>
      <c r="AO2874" s="154"/>
      <c r="AP2874" s="144"/>
    </row>
    <row r="2875" spans="9:42">
      <c r="I2875" s="144"/>
      <c r="J2875" s="154"/>
      <c r="K2875" s="154"/>
      <c r="L2875" s="144"/>
      <c r="M2875" s="144"/>
      <c r="N2875" s="144"/>
      <c r="O2875" s="144"/>
      <c r="P2875" s="144"/>
      <c r="Q2875" s="144"/>
      <c r="R2875" s="144"/>
      <c r="S2875" s="42" t="s">
        <v>10299</v>
      </c>
      <c r="T2875" s="26" t="s">
        <v>10300</v>
      </c>
      <c r="U2875" s="144"/>
      <c r="V2875" s="65"/>
      <c r="W2875" s="65"/>
      <c r="X2875" s="65"/>
      <c r="Y2875" s="65"/>
      <c r="Z2875" s="144"/>
      <c r="AA2875" s="49" t="s">
        <v>10301</v>
      </c>
      <c r="AB2875" s="144"/>
      <c r="AC2875" s="59" t="str">
        <f t="shared" si="282"/>
        <v>HRL</v>
      </c>
      <c r="AD2875" s="79" t="str">
        <f t="shared" si="283"/>
        <v>HRL-218</v>
      </c>
      <c r="AE2875" s="79" t="str">
        <f t="shared" si="284"/>
        <v>HRL-218-1</v>
      </c>
      <c r="AF2875" s="27" t="s">
        <v>10301</v>
      </c>
      <c r="AG2875" s="21" t="str">
        <f t="shared" si="285"/>
        <v>218</v>
      </c>
      <c r="AH2875" s="144"/>
      <c r="AI2875" s="59" t="str">
        <f t="shared" si="286"/>
        <v>-</v>
      </c>
      <c r="AJ2875" s="21" t="str">
        <f t="shared" si="287"/>
        <v>-</v>
      </c>
      <c r="AK2875" s="144"/>
      <c r="AL2875" s="154"/>
      <c r="AM2875" s="154"/>
      <c r="AN2875" s="154"/>
      <c r="AO2875" s="154"/>
      <c r="AP2875" s="144"/>
    </row>
    <row r="2876" spans="9:42">
      <c r="I2876" s="144"/>
      <c r="J2876" s="154"/>
      <c r="K2876" s="154"/>
      <c r="L2876" s="144"/>
      <c r="M2876" s="144"/>
      <c r="N2876" s="144"/>
      <c r="O2876" s="144"/>
      <c r="P2876" s="144"/>
      <c r="Q2876" s="144"/>
      <c r="R2876" s="144"/>
      <c r="S2876" s="42" t="s">
        <v>10302</v>
      </c>
      <c r="T2876" s="26" t="s">
        <v>10303</v>
      </c>
      <c r="U2876" s="144"/>
      <c r="V2876" s="65"/>
      <c r="W2876" s="65"/>
      <c r="X2876" s="65"/>
      <c r="Y2876" s="65"/>
      <c r="Z2876" s="144"/>
      <c r="AA2876" s="49" t="s">
        <v>10304</v>
      </c>
      <c r="AB2876" s="144"/>
      <c r="AC2876" s="59" t="str">
        <f t="shared" si="282"/>
        <v>HRL</v>
      </c>
      <c r="AD2876" s="79" t="str">
        <f t="shared" si="283"/>
        <v>HRL-219</v>
      </c>
      <c r="AE2876" s="79" t="str">
        <f t="shared" si="284"/>
        <v>HRL-219-1</v>
      </c>
      <c r="AF2876" s="27" t="s">
        <v>10304</v>
      </c>
      <c r="AG2876" s="21" t="str">
        <f t="shared" si="285"/>
        <v>219</v>
      </c>
      <c r="AH2876" s="144"/>
      <c r="AI2876" s="59" t="str">
        <f t="shared" si="286"/>
        <v>-</v>
      </c>
      <c r="AJ2876" s="21" t="str">
        <f t="shared" si="287"/>
        <v>-</v>
      </c>
      <c r="AK2876" s="144"/>
      <c r="AL2876" s="154"/>
      <c r="AM2876" s="154"/>
      <c r="AN2876" s="154"/>
      <c r="AO2876" s="154"/>
      <c r="AP2876" s="144"/>
    </row>
    <row r="2877" spans="9:42">
      <c r="I2877" s="144"/>
      <c r="J2877" s="154"/>
      <c r="K2877" s="154"/>
      <c r="L2877" s="144"/>
      <c r="M2877" s="144"/>
      <c r="N2877" s="144"/>
      <c r="O2877" s="144"/>
      <c r="P2877" s="144"/>
      <c r="Q2877" s="144"/>
      <c r="R2877" s="144"/>
      <c r="S2877" s="42" t="s">
        <v>10305</v>
      </c>
      <c r="T2877" s="26" t="s">
        <v>10306</v>
      </c>
      <c r="U2877" s="144"/>
      <c r="V2877" s="65"/>
      <c r="W2877" s="65"/>
      <c r="X2877" s="65"/>
      <c r="Y2877" s="65"/>
      <c r="Z2877" s="144"/>
      <c r="AA2877" s="49" t="s">
        <v>10307</v>
      </c>
      <c r="AB2877" s="144"/>
      <c r="AC2877" s="59" t="str">
        <f t="shared" si="282"/>
        <v>DINING</v>
      </c>
      <c r="AD2877" s="79" t="str">
        <f t="shared" si="283"/>
        <v>DINING-220</v>
      </c>
      <c r="AE2877" s="79" t="str">
        <f t="shared" si="284"/>
        <v>DINING-220-1</v>
      </c>
      <c r="AF2877" s="27" t="s">
        <v>10307</v>
      </c>
      <c r="AG2877" s="21" t="str">
        <f t="shared" si="285"/>
        <v>220</v>
      </c>
      <c r="AH2877" s="144"/>
      <c r="AI2877" s="59" t="str">
        <f t="shared" si="286"/>
        <v>-</v>
      </c>
      <c r="AJ2877" s="21" t="str">
        <f t="shared" si="287"/>
        <v>-</v>
      </c>
      <c r="AK2877" s="144"/>
      <c r="AL2877" s="154"/>
      <c r="AM2877" s="154"/>
      <c r="AN2877" s="154"/>
      <c r="AO2877" s="154"/>
      <c r="AP2877" s="144"/>
    </row>
    <row r="2878" spans="9:42">
      <c r="I2878" s="144"/>
      <c r="J2878" s="154"/>
      <c r="K2878" s="154"/>
      <c r="L2878" s="144"/>
      <c r="M2878" s="144"/>
      <c r="N2878" s="144"/>
      <c r="O2878" s="144"/>
      <c r="P2878" s="144"/>
      <c r="Q2878" s="144"/>
      <c r="R2878" s="144"/>
      <c r="S2878" s="42" t="s">
        <v>10308</v>
      </c>
      <c r="T2878" s="26" t="s">
        <v>10309</v>
      </c>
      <c r="U2878" s="144"/>
      <c r="V2878" s="65"/>
      <c r="W2878" s="65"/>
      <c r="X2878" s="65"/>
      <c r="Y2878" s="65"/>
      <c r="Z2878" s="144"/>
      <c r="AA2878" s="49" t="s">
        <v>10310</v>
      </c>
      <c r="AB2878" s="144"/>
      <c r="AC2878" s="59" t="str">
        <f t="shared" si="282"/>
        <v>DINING</v>
      </c>
      <c r="AD2878" s="79" t="str">
        <f t="shared" si="283"/>
        <v>DINING-220</v>
      </c>
      <c r="AE2878" s="79" t="str">
        <f t="shared" si="284"/>
        <v>DINING-220-2</v>
      </c>
      <c r="AF2878" s="27" t="s">
        <v>10310</v>
      </c>
      <c r="AG2878" s="21" t="str">
        <f t="shared" si="285"/>
        <v>220</v>
      </c>
      <c r="AH2878" s="144"/>
      <c r="AI2878" s="59" t="str">
        <f t="shared" si="286"/>
        <v>-</v>
      </c>
      <c r="AJ2878" s="21" t="str">
        <f t="shared" si="287"/>
        <v>-</v>
      </c>
      <c r="AK2878" s="144"/>
      <c r="AL2878" s="154"/>
      <c r="AM2878" s="154"/>
      <c r="AN2878" s="154"/>
      <c r="AO2878" s="154"/>
      <c r="AP2878" s="144"/>
    </row>
    <row r="2879" spans="9:42">
      <c r="I2879" s="144"/>
      <c r="J2879" s="154"/>
      <c r="K2879" s="154"/>
      <c r="L2879" s="144"/>
      <c r="M2879" s="144"/>
      <c r="N2879" s="144"/>
      <c r="O2879" s="144"/>
      <c r="P2879" s="144"/>
      <c r="Q2879" s="144"/>
      <c r="R2879" s="144"/>
      <c r="S2879" s="42" t="s">
        <v>10311</v>
      </c>
      <c r="T2879" s="26" t="s">
        <v>10312</v>
      </c>
      <c r="U2879" s="144"/>
      <c r="V2879" s="65"/>
      <c r="W2879" s="65"/>
      <c r="X2879" s="65"/>
      <c r="Y2879" s="65"/>
      <c r="Z2879" s="144"/>
      <c r="AA2879" s="49" t="s">
        <v>10313</v>
      </c>
      <c r="AB2879" s="144"/>
      <c r="AC2879" s="59" t="str">
        <f t="shared" si="282"/>
        <v>DINING</v>
      </c>
      <c r="AD2879" s="79" t="str">
        <f t="shared" si="283"/>
        <v>DINING-220</v>
      </c>
      <c r="AE2879" s="79" t="str">
        <f t="shared" si="284"/>
        <v>DINING-220-3</v>
      </c>
      <c r="AF2879" s="27" t="s">
        <v>10313</v>
      </c>
      <c r="AG2879" s="21" t="str">
        <f t="shared" si="285"/>
        <v>220</v>
      </c>
      <c r="AH2879" s="144"/>
      <c r="AI2879" s="59" t="str">
        <f t="shared" si="286"/>
        <v>-</v>
      </c>
      <c r="AJ2879" s="21" t="str">
        <f t="shared" si="287"/>
        <v>-</v>
      </c>
      <c r="AK2879" s="144"/>
      <c r="AL2879" s="154"/>
      <c r="AM2879" s="154"/>
      <c r="AN2879" s="154"/>
      <c r="AO2879" s="154"/>
      <c r="AP2879" s="144"/>
    </row>
    <row r="2880" spans="9:42">
      <c r="I2880" s="144"/>
      <c r="J2880" s="154"/>
      <c r="K2880" s="154"/>
      <c r="L2880" s="144"/>
      <c r="M2880" s="144"/>
      <c r="N2880" s="144"/>
      <c r="O2880" s="144"/>
      <c r="P2880" s="144"/>
      <c r="Q2880" s="144"/>
      <c r="R2880" s="144"/>
      <c r="S2880" s="42" t="s">
        <v>10314</v>
      </c>
      <c r="T2880" s="26" t="s">
        <v>10315</v>
      </c>
      <c r="U2880" s="144"/>
      <c r="V2880" s="65"/>
      <c r="W2880" s="65"/>
      <c r="X2880" s="65"/>
      <c r="Y2880" s="65"/>
      <c r="Z2880" s="144"/>
      <c r="AA2880" s="49" t="s">
        <v>10316</v>
      </c>
      <c r="AB2880" s="144"/>
      <c r="AC2880" s="59" t="str">
        <f t="shared" si="282"/>
        <v>DINING</v>
      </c>
      <c r="AD2880" s="79" t="str">
        <f t="shared" si="283"/>
        <v>DINING-220</v>
      </c>
      <c r="AE2880" s="79" t="str">
        <f t="shared" si="284"/>
        <v>DINING-220-4</v>
      </c>
      <c r="AF2880" s="27" t="s">
        <v>10316</v>
      </c>
      <c r="AG2880" s="21" t="str">
        <f t="shared" si="285"/>
        <v>220</v>
      </c>
      <c r="AH2880" s="144"/>
      <c r="AI2880" s="59" t="str">
        <f t="shared" si="286"/>
        <v>-</v>
      </c>
      <c r="AJ2880" s="21" t="str">
        <f t="shared" si="287"/>
        <v>-</v>
      </c>
      <c r="AK2880" s="144"/>
      <c r="AL2880" s="154"/>
      <c r="AM2880" s="154"/>
      <c r="AN2880" s="154"/>
      <c r="AO2880" s="154"/>
      <c r="AP2880" s="144"/>
    </row>
    <row r="2881" spans="9:42">
      <c r="I2881" s="144"/>
      <c r="J2881" s="154"/>
      <c r="K2881" s="154"/>
      <c r="L2881" s="144"/>
      <c r="M2881" s="144"/>
      <c r="N2881" s="144"/>
      <c r="O2881" s="144"/>
      <c r="P2881" s="144"/>
      <c r="Q2881" s="144"/>
      <c r="R2881" s="144"/>
      <c r="S2881" s="42" t="s">
        <v>10317</v>
      </c>
      <c r="T2881" s="26" t="s">
        <v>10318</v>
      </c>
      <c r="U2881" s="144"/>
      <c r="V2881" s="65"/>
      <c r="W2881" s="65"/>
      <c r="X2881" s="65"/>
      <c r="Y2881" s="65"/>
      <c r="Z2881" s="144"/>
      <c r="AA2881" s="49" t="s">
        <v>10319</v>
      </c>
      <c r="AB2881" s="144"/>
      <c r="AC2881" s="59" t="str">
        <f t="shared" si="282"/>
        <v>DINING</v>
      </c>
      <c r="AD2881" s="79" t="str">
        <f t="shared" si="283"/>
        <v>DINING-220</v>
      </c>
      <c r="AE2881" s="79" t="str">
        <f t="shared" si="284"/>
        <v>DINING-220-5</v>
      </c>
      <c r="AF2881" s="27" t="s">
        <v>10319</v>
      </c>
      <c r="AG2881" s="21" t="str">
        <f t="shared" si="285"/>
        <v>220</v>
      </c>
      <c r="AH2881" s="144"/>
      <c r="AI2881" s="59" t="str">
        <f t="shared" si="286"/>
        <v>-</v>
      </c>
      <c r="AJ2881" s="21" t="str">
        <f t="shared" si="287"/>
        <v>-</v>
      </c>
      <c r="AK2881" s="144"/>
      <c r="AL2881" s="154"/>
      <c r="AM2881" s="154"/>
      <c r="AN2881" s="154"/>
      <c r="AO2881" s="154"/>
      <c r="AP2881" s="144"/>
    </row>
    <row r="2882" spans="9:42">
      <c r="I2882" s="144"/>
      <c r="J2882" s="154"/>
      <c r="K2882" s="154"/>
      <c r="L2882" s="144"/>
      <c r="M2882" s="144"/>
      <c r="N2882" s="144"/>
      <c r="O2882" s="144"/>
      <c r="P2882" s="144"/>
      <c r="Q2882" s="144"/>
      <c r="R2882" s="144"/>
      <c r="S2882" s="42" t="s">
        <v>10320</v>
      </c>
      <c r="T2882" s="26" t="s">
        <v>10321</v>
      </c>
      <c r="U2882" s="144"/>
      <c r="V2882" s="65"/>
      <c r="W2882" s="65"/>
      <c r="X2882" s="65"/>
      <c r="Y2882" s="65"/>
      <c r="Z2882" s="144"/>
      <c r="AA2882" s="49" t="s">
        <v>10322</v>
      </c>
      <c r="AB2882" s="144"/>
      <c r="AC2882" s="59" t="str">
        <f t="shared" si="282"/>
        <v>DINING</v>
      </c>
      <c r="AD2882" s="79" t="str">
        <f t="shared" si="283"/>
        <v>DINING-220</v>
      </c>
      <c r="AE2882" s="79" t="str">
        <f t="shared" si="284"/>
        <v>DINING-220-6</v>
      </c>
      <c r="AF2882" s="27" t="s">
        <v>10322</v>
      </c>
      <c r="AG2882" s="21" t="str">
        <f t="shared" si="285"/>
        <v>220</v>
      </c>
      <c r="AH2882" s="144"/>
      <c r="AI2882" s="59" t="str">
        <f t="shared" si="286"/>
        <v>-</v>
      </c>
      <c r="AJ2882" s="21" t="str">
        <f t="shared" si="287"/>
        <v>-</v>
      </c>
      <c r="AK2882" s="144"/>
      <c r="AL2882" s="154"/>
      <c r="AM2882" s="154"/>
      <c r="AN2882" s="154"/>
      <c r="AO2882" s="154"/>
      <c r="AP2882" s="144"/>
    </row>
    <row r="2883" spans="9:42">
      <c r="I2883" s="144"/>
      <c r="J2883" s="154"/>
      <c r="K2883" s="154"/>
      <c r="L2883" s="144"/>
      <c r="M2883" s="144"/>
      <c r="N2883" s="144"/>
      <c r="O2883" s="144"/>
      <c r="P2883" s="144"/>
      <c r="Q2883" s="144"/>
      <c r="R2883" s="144"/>
      <c r="S2883" s="42" t="s">
        <v>10323</v>
      </c>
      <c r="T2883" s="26" t="s">
        <v>10324</v>
      </c>
      <c r="U2883" s="144"/>
      <c r="V2883" s="65"/>
      <c r="W2883" s="65"/>
      <c r="X2883" s="65"/>
      <c r="Y2883" s="65"/>
      <c r="Z2883" s="144"/>
      <c r="AA2883" s="49" t="s">
        <v>10325</v>
      </c>
      <c r="AB2883" s="144"/>
      <c r="AC2883" s="59" t="str">
        <f t="shared" si="282"/>
        <v>DINING</v>
      </c>
      <c r="AD2883" s="79" t="str">
        <f t="shared" si="283"/>
        <v>DINING-220</v>
      </c>
      <c r="AE2883" s="79" t="str">
        <f t="shared" si="284"/>
        <v>DINING-220-7</v>
      </c>
      <c r="AF2883" s="27" t="s">
        <v>10325</v>
      </c>
      <c r="AG2883" s="21" t="str">
        <f t="shared" si="285"/>
        <v>220</v>
      </c>
      <c r="AH2883" s="144"/>
      <c r="AI2883" s="59" t="str">
        <f t="shared" si="286"/>
        <v>-</v>
      </c>
      <c r="AJ2883" s="21" t="str">
        <f t="shared" si="287"/>
        <v>-</v>
      </c>
      <c r="AK2883" s="144"/>
      <c r="AL2883" s="154"/>
      <c r="AM2883" s="154"/>
      <c r="AN2883" s="154"/>
      <c r="AO2883" s="154"/>
      <c r="AP2883" s="144"/>
    </row>
    <row r="2884" spans="9:42">
      <c r="I2884" s="144"/>
      <c r="J2884" s="154"/>
      <c r="K2884" s="154"/>
      <c r="L2884" s="144"/>
      <c r="M2884" s="144"/>
      <c r="N2884" s="144"/>
      <c r="O2884" s="144"/>
      <c r="P2884" s="144"/>
      <c r="Q2884" s="144"/>
      <c r="R2884" s="144"/>
      <c r="S2884" s="42" t="s">
        <v>10326</v>
      </c>
      <c r="T2884" s="26" t="s">
        <v>10327</v>
      </c>
      <c r="U2884" s="144"/>
      <c r="V2884" s="65"/>
      <c r="W2884" s="65"/>
      <c r="X2884" s="65"/>
      <c r="Y2884" s="65"/>
      <c r="Z2884" s="144"/>
      <c r="AA2884" s="49" t="s">
        <v>10328</v>
      </c>
      <c r="AB2884" s="144"/>
      <c r="AC2884" s="59" t="str">
        <f t="shared" si="282"/>
        <v>DINING</v>
      </c>
      <c r="AD2884" s="79" t="str">
        <f t="shared" si="283"/>
        <v>DINING-220</v>
      </c>
      <c r="AE2884" s="79" t="str">
        <f t="shared" si="284"/>
        <v>DINING-220-8</v>
      </c>
      <c r="AF2884" s="27" t="s">
        <v>10328</v>
      </c>
      <c r="AG2884" s="21" t="str">
        <f t="shared" si="285"/>
        <v>220</v>
      </c>
      <c r="AH2884" s="144"/>
      <c r="AI2884" s="59" t="str">
        <f t="shared" si="286"/>
        <v>-</v>
      </c>
      <c r="AJ2884" s="21" t="str">
        <f t="shared" si="287"/>
        <v>-</v>
      </c>
      <c r="AK2884" s="144"/>
      <c r="AL2884" s="154"/>
      <c r="AM2884" s="154"/>
      <c r="AN2884" s="154"/>
      <c r="AO2884" s="154"/>
      <c r="AP2884" s="144"/>
    </row>
    <row r="2885" spans="9:42">
      <c r="I2885" s="144"/>
      <c r="J2885" s="154"/>
      <c r="K2885" s="154"/>
      <c r="L2885" s="144"/>
      <c r="M2885" s="144"/>
      <c r="N2885" s="144"/>
      <c r="O2885" s="144"/>
      <c r="P2885" s="144"/>
      <c r="Q2885" s="144"/>
      <c r="R2885" s="144"/>
      <c r="S2885" s="42" t="s">
        <v>10329</v>
      </c>
      <c r="T2885" s="26" t="s">
        <v>10330</v>
      </c>
      <c r="U2885" s="144"/>
      <c r="V2885" s="65"/>
      <c r="W2885" s="65"/>
      <c r="X2885" s="65"/>
      <c r="Y2885" s="65"/>
      <c r="Z2885" s="144"/>
      <c r="AA2885" s="49" t="s">
        <v>10331</v>
      </c>
      <c r="AB2885" s="144"/>
      <c r="AC2885" s="59" t="str">
        <f t="shared" si="282"/>
        <v>CONFERENCE OFFICE</v>
      </c>
      <c r="AD2885" s="79" t="str">
        <f t="shared" si="283"/>
        <v>CONFERENCE OFFICE-220</v>
      </c>
      <c r="AE2885" s="79" t="str">
        <f t="shared" si="284"/>
        <v>CONFERENCE OFFICE-220-1</v>
      </c>
      <c r="AF2885" s="27" t="s">
        <v>10331</v>
      </c>
      <c r="AG2885" s="21" t="str">
        <f t="shared" si="285"/>
        <v>220</v>
      </c>
      <c r="AH2885" s="144"/>
      <c r="AI2885" s="59" t="str">
        <f t="shared" si="286"/>
        <v>-</v>
      </c>
      <c r="AJ2885" s="21" t="str">
        <f t="shared" si="287"/>
        <v>-</v>
      </c>
      <c r="AK2885" s="144"/>
      <c r="AL2885" s="154"/>
      <c r="AM2885" s="154"/>
      <c r="AN2885" s="154"/>
      <c r="AO2885" s="154"/>
      <c r="AP2885" s="144"/>
    </row>
    <row r="2886" spans="9:42">
      <c r="I2886" s="144"/>
      <c r="J2886" s="154"/>
      <c r="K2886" s="154"/>
      <c r="L2886" s="144"/>
      <c r="M2886" s="144"/>
      <c r="N2886" s="144"/>
      <c r="O2886" s="144"/>
      <c r="P2886" s="144"/>
      <c r="Q2886" s="144"/>
      <c r="R2886" s="144"/>
      <c r="S2886" s="42" t="s">
        <v>10332</v>
      </c>
      <c r="T2886" s="26" t="s">
        <v>10333</v>
      </c>
      <c r="U2886" s="144"/>
      <c r="V2886" s="65"/>
      <c r="W2886" s="65"/>
      <c r="X2886" s="65"/>
      <c r="Y2886" s="65"/>
      <c r="Z2886" s="144"/>
      <c r="AA2886" s="49" t="s">
        <v>10334</v>
      </c>
      <c r="AB2886" s="144"/>
      <c r="AC2886" s="59" t="str">
        <f t="shared" si="282"/>
        <v>DINING</v>
      </c>
      <c r="AD2886" s="79" t="str">
        <f t="shared" si="283"/>
        <v>DINING-222</v>
      </c>
      <c r="AE2886" s="79" t="str">
        <f t="shared" si="284"/>
        <v>DINING-222-1</v>
      </c>
      <c r="AF2886" s="27" t="s">
        <v>10334</v>
      </c>
      <c r="AG2886" s="21" t="str">
        <f t="shared" si="285"/>
        <v>222</v>
      </c>
      <c r="AH2886" s="144"/>
      <c r="AI2886" s="59" t="str">
        <f t="shared" si="286"/>
        <v>-</v>
      </c>
      <c r="AJ2886" s="21" t="str">
        <f t="shared" si="287"/>
        <v>-</v>
      </c>
      <c r="AK2886" s="144"/>
      <c r="AL2886" s="154"/>
      <c r="AM2886" s="154"/>
      <c r="AN2886" s="154"/>
      <c r="AO2886" s="154"/>
      <c r="AP2886" s="144"/>
    </row>
    <row r="2887" spans="9:42">
      <c r="I2887" s="144"/>
      <c r="J2887" s="154"/>
      <c r="K2887" s="154"/>
      <c r="L2887" s="144"/>
      <c r="M2887" s="144"/>
      <c r="N2887" s="144"/>
      <c r="O2887" s="144"/>
      <c r="P2887" s="144"/>
      <c r="Q2887" s="144"/>
      <c r="R2887" s="144"/>
      <c r="S2887" s="42" t="s">
        <v>10335</v>
      </c>
      <c r="T2887" s="26" t="s">
        <v>10336</v>
      </c>
      <c r="U2887" s="144"/>
      <c r="V2887" s="65"/>
      <c r="W2887" s="65"/>
      <c r="X2887" s="65"/>
      <c r="Y2887" s="65"/>
      <c r="Z2887" s="144"/>
      <c r="AA2887" s="49" t="s">
        <v>10337</v>
      </c>
      <c r="AB2887" s="144"/>
      <c r="AC2887" s="59" t="str">
        <f t="shared" ref="AC2887:AC2950" si="288">CodesFormula_1</f>
        <v>DINING</v>
      </c>
      <c r="AD2887" s="79" t="str">
        <f t="shared" ref="AD2887:AD2950" si="289">CodesFormula_2</f>
        <v>DINING-223</v>
      </c>
      <c r="AE2887" s="79" t="str">
        <f t="shared" ref="AE2887:AE2950" si="290">CodesFormula_3</f>
        <v>DINING-223-1</v>
      </c>
      <c r="AF2887" s="27" t="s">
        <v>10337</v>
      </c>
      <c r="AG2887" s="21" t="str">
        <f t="shared" ref="AG2887:AG2950" si="291">CodesFormula_4</f>
        <v>223</v>
      </c>
      <c r="AH2887" s="144"/>
      <c r="AI2887" s="59" t="str">
        <f t="shared" ref="AI2887:AI2950" si="292">CodesFormula_5</f>
        <v>-</v>
      </c>
      <c r="AJ2887" s="21" t="str">
        <f t="shared" ref="AJ2887:AJ2950" si="293">CodesFormula_6</f>
        <v>-</v>
      </c>
      <c r="AK2887" s="144"/>
      <c r="AL2887" s="154"/>
      <c r="AM2887" s="154"/>
      <c r="AN2887" s="154"/>
      <c r="AO2887" s="154"/>
      <c r="AP2887" s="144"/>
    </row>
    <row r="2888" spans="9:42">
      <c r="I2888" s="144"/>
      <c r="J2888" s="154"/>
      <c r="K2888" s="154"/>
      <c r="L2888" s="144"/>
      <c r="M2888" s="144"/>
      <c r="N2888" s="144"/>
      <c r="O2888" s="144"/>
      <c r="P2888" s="144"/>
      <c r="Q2888" s="144"/>
      <c r="R2888" s="144"/>
      <c r="S2888" s="42" t="s">
        <v>10338</v>
      </c>
      <c r="T2888" s="26" t="s">
        <v>10339</v>
      </c>
      <c r="U2888" s="144"/>
      <c r="V2888" s="65"/>
      <c r="W2888" s="65"/>
      <c r="X2888" s="65"/>
      <c r="Y2888" s="65"/>
      <c r="Z2888" s="144"/>
      <c r="AA2888" s="49" t="s">
        <v>10340</v>
      </c>
      <c r="AB2888" s="144"/>
      <c r="AC2888" s="59" t="str">
        <f t="shared" si="288"/>
        <v>DINING</v>
      </c>
      <c r="AD2888" s="79" t="str">
        <f t="shared" si="289"/>
        <v>DINING-224</v>
      </c>
      <c r="AE2888" s="79" t="str">
        <f t="shared" si="290"/>
        <v>DINING-224-1</v>
      </c>
      <c r="AF2888" s="27" t="s">
        <v>10340</v>
      </c>
      <c r="AG2888" s="21" t="str">
        <f t="shared" si="291"/>
        <v>224</v>
      </c>
      <c r="AH2888" s="144"/>
      <c r="AI2888" s="59" t="str">
        <f t="shared" si="292"/>
        <v>-</v>
      </c>
      <c r="AJ2888" s="21" t="str">
        <f t="shared" si="293"/>
        <v>-</v>
      </c>
      <c r="AK2888" s="144"/>
      <c r="AL2888" s="154"/>
      <c r="AM2888" s="154"/>
      <c r="AN2888" s="154"/>
      <c r="AO2888" s="154"/>
      <c r="AP2888" s="144"/>
    </row>
    <row r="2889" spans="9:42">
      <c r="I2889" s="144"/>
      <c r="J2889" s="154"/>
      <c r="K2889" s="154"/>
      <c r="L2889" s="144"/>
      <c r="M2889" s="144"/>
      <c r="N2889" s="144"/>
      <c r="O2889" s="144"/>
      <c r="P2889" s="144"/>
      <c r="Q2889" s="144"/>
      <c r="R2889" s="144"/>
      <c r="S2889" s="42" t="s">
        <v>10341</v>
      </c>
      <c r="T2889" s="26" t="s">
        <v>3108</v>
      </c>
      <c r="U2889" s="144"/>
      <c r="V2889" s="65"/>
      <c r="W2889" s="65"/>
      <c r="X2889" s="65"/>
      <c r="Y2889" s="65"/>
      <c r="Z2889" s="144"/>
      <c r="AA2889" s="49" t="s">
        <v>10342</v>
      </c>
      <c r="AB2889" s="144"/>
      <c r="AC2889" s="59" t="str">
        <f t="shared" si="288"/>
        <v>DINING</v>
      </c>
      <c r="AD2889" s="79" t="str">
        <f t="shared" si="289"/>
        <v>DINING-225</v>
      </c>
      <c r="AE2889" s="79" t="str">
        <f t="shared" si="290"/>
        <v>DINING-225-1</v>
      </c>
      <c r="AF2889" s="27" t="s">
        <v>10342</v>
      </c>
      <c r="AG2889" s="21" t="str">
        <f t="shared" si="291"/>
        <v>225</v>
      </c>
      <c r="AH2889" s="144"/>
      <c r="AI2889" s="59" t="str">
        <f t="shared" si="292"/>
        <v>-</v>
      </c>
      <c r="AJ2889" s="21" t="str">
        <f t="shared" si="293"/>
        <v>-</v>
      </c>
      <c r="AK2889" s="144"/>
      <c r="AL2889" s="154"/>
      <c r="AM2889" s="154"/>
      <c r="AN2889" s="154"/>
      <c r="AO2889" s="154"/>
      <c r="AP2889" s="144"/>
    </row>
    <row r="2890" spans="9:42">
      <c r="I2890" s="144"/>
      <c r="J2890" s="154"/>
      <c r="K2890" s="154"/>
      <c r="L2890" s="144"/>
      <c r="M2890" s="144"/>
      <c r="N2890" s="144"/>
      <c r="O2890" s="144"/>
      <c r="P2890" s="144"/>
      <c r="Q2890" s="144"/>
      <c r="R2890" s="144"/>
      <c r="S2890" s="42" t="s">
        <v>10343</v>
      </c>
      <c r="T2890" s="26" t="s">
        <v>10344</v>
      </c>
      <c r="U2890" s="144"/>
      <c r="V2890" s="65"/>
      <c r="W2890" s="65"/>
      <c r="X2890" s="65"/>
      <c r="Y2890" s="65"/>
      <c r="Z2890" s="144"/>
      <c r="AA2890" s="49" t="s">
        <v>10345</v>
      </c>
      <c r="AB2890" s="144"/>
      <c r="AC2890" s="59" t="str">
        <f t="shared" si="288"/>
        <v>DINING</v>
      </c>
      <c r="AD2890" s="79" t="str">
        <f t="shared" si="289"/>
        <v>DINING-225</v>
      </c>
      <c r="AE2890" s="79" t="str">
        <f t="shared" si="290"/>
        <v>DINING-225-2</v>
      </c>
      <c r="AF2890" s="27" t="s">
        <v>10345</v>
      </c>
      <c r="AG2890" s="21" t="str">
        <f t="shared" si="291"/>
        <v>225</v>
      </c>
      <c r="AH2890" s="144"/>
      <c r="AI2890" s="59" t="str">
        <f t="shared" si="292"/>
        <v>-</v>
      </c>
      <c r="AJ2890" s="21" t="str">
        <f t="shared" si="293"/>
        <v>-</v>
      </c>
      <c r="AK2890" s="144"/>
      <c r="AL2890" s="154"/>
      <c r="AM2890" s="154"/>
      <c r="AN2890" s="154"/>
      <c r="AO2890" s="154"/>
      <c r="AP2890" s="144"/>
    </row>
    <row r="2891" spans="9:42">
      <c r="I2891" s="144"/>
      <c r="J2891" s="154"/>
      <c r="K2891" s="154"/>
      <c r="L2891" s="144"/>
      <c r="M2891" s="144"/>
      <c r="N2891" s="144"/>
      <c r="O2891" s="144"/>
      <c r="P2891" s="144"/>
      <c r="Q2891" s="144"/>
      <c r="R2891" s="144"/>
      <c r="S2891" s="42" t="s">
        <v>10346</v>
      </c>
      <c r="T2891" s="26" t="s">
        <v>10347</v>
      </c>
      <c r="U2891" s="144"/>
      <c r="V2891" s="65"/>
      <c r="W2891" s="65"/>
      <c r="X2891" s="65"/>
      <c r="Y2891" s="65"/>
      <c r="Z2891" s="144"/>
      <c r="AA2891" s="49" t="s">
        <v>10348</v>
      </c>
      <c r="AB2891" s="144"/>
      <c r="AC2891" s="59" t="str">
        <f t="shared" si="288"/>
        <v>DINING</v>
      </c>
      <c r="AD2891" s="79" t="str">
        <f t="shared" si="289"/>
        <v>DINING-226</v>
      </c>
      <c r="AE2891" s="79" t="str">
        <f t="shared" si="290"/>
        <v>DINING-226-1</v>
      </c>
      <c r="AF2891" s="27" t="s">
        <v>10348</v>
      </c>
      <c r="AG2891" s="21" t="str">
        <f t="shared" si="291"/>
        <v>226</v>
      </c>
      <c r="AH2891" s="144"/>
      <c r="AI2891" s="59" t="str">
        <f t="shared" si="292"/>
        <v>-</v>
      </c>
      <c r="AJ2891" s="21" t="str">
        <f t="shared" si="293"/>
        <v>-</v>
      </c>
      <c r="AK2891" s="144"/>
      <c r="AL2891" s="154"/>
      <c r="AM2891" s="154"/>
      <c r="AN2891" s="154"/>
      <c r="AO2891" s="154"/>
      <c r="AP2891" s="144"/>
    </row>
    <row r="2892" spans="9:42">
      <c r="I2892" s="144"/>
      <c r="J2892" s="154"/>
      <c r="K2892" s="154"/>
      <c r="L2892" s="144"/>
      <c r="M2892" s="144"/>
      <c r="N2892" s="144"/>
      <c r="O2892" s="144"/>
      <c r="P2892" s="144"/>
      <c r="Q2892" s="144"/>
      <c r="R2892" s="144"/>
      <c r="S2892" s="42" t="s">
        <v>10349</v>
      </c>
      <c r="T2892" s="26" t="s">
        <v>10350</v>
      </c>
      <c r="U2892" s="144"/>
      <c r="V2892" s="65"/>
      <c r="W2892" s="65"/>
      <c r="X2892" s="65"/>
      <c r="Y2892" s="65"/>
      <c r="Z2892" s="144"/>
      <c r="AA2892" s="49" t="s">
        <v>10351</v>
      </c>
      <c r="AB2892" s="144"/>
      <c r="AC2892" s="59" t="str">
        <f t="shared" si="288"/>
        <v>HEALTH</v>
      </c>
      <c r="AD2892" s="79" t="str">
        <f t="shared" si="289"/>
        <v>HEALTH-230</v>
      </c>
      <c r="AE2892" s="79" t="str">
        <f t="shared" si="290"/>
        <v>HEALTH-230-1</v>
      </c>
      <c r="AF2892" s="27" t="s">
        <v>10351</v>
      </c>
      <c r="AG2892" s="21" t="str">
        <f t="shared" si="291"/>
        <v>230</v>
      </c>
      <c r="AH2892" s="144"/>
      <c r="AI2892" s="59" t="str">
        <f t="shared" si="292"/>
        <v>-</v>
      </c>
      <c r="AJ2892" s="21" t="str">
        <f t="shared" si="293"/>
        <v>-</v>
      </c>
      <c r="AK2892" s="144"/>
      <c r="AL2892" s="154"/>
      <c r="AM2892" s="154"/>
      <c r="AN2892" s="154"/>
      <c r="AO2892" s="154"/>
      <c r="AP2892" s="144"/>
    </row>
    <row r="2893" spans="9:42">
      <c r="I2893" s="144"/>
      <c r="J2893" s="154"/>
      <c r="K2893" s="154"/>
      <c r="L2893" s="144"/>
      <c r="M2893" s="144"/>
      <c r="N2893" s="144"/>
      <c r="O2893" s="144"/>
      <c r="P2893" s="144"/>
      <c r="Q2893" s="144"/>
      <c r="R2893" s="144"/>
      <c r="S2893" s="42" t="s">
        <v>10352</v>
      </c>
      <c r="T2893" s="26" t="s">
        <v>10353</v>
      </c>
      <c r="U2893" s="144"/>
      <c r="V2893" s="65"/>
      <c r="W2893" s="65"/>
      <c r="X2893" s="65"/>
      <c r="Y2893" s="65"/>
      <c r="Z2893" s="144"/>
      <c r="AA2893" s="49" t="s">
        <v>10354</v>
      </c>
      <c r="AB2893" s="144"/>
      <c r="AC2893" s="59" t="str">
        <f t="shared" si="288"/>
        <v>HEALTH</v>
      </c>
      <c r="AD2893" s="79" t="str">
        <f t="shared" si="289"/>
        <v>HEALTH-230</v>
      </c>
      <c r="AE2893" s="79" t="str">
        <f t="shared" si="290"/>
        <v>HEALTH-230-2</v>
      </c>
      <c r="AF2893" s="27" t="s">
        <v>10354</v>
      </c>
      <c r="AG2893" s="21" t="str">
        <f t="shared" si="291"/>
        <v>230</v>
      </c>
      <c r="AH2893" s="144"/>
      <c r="AI2893" s="59" t="str">
        <f t="shared" si="292"/>
        <v>-</v>
      </c>
      <c r="AJ2893" s="21" t="str">
        <f t="shared" si="293"/>
        <v>-</v>
      </c>
      <c r="AK2893" s="144"/>
      <c r="AL2893" s="154"/>
      <c r="AM2893" s="154"/>
      <c r="AN2893" s="154"/>
      <c r="AO2893" s="154"/>
      <c r="AP2893" s="144"/>
    </row>
    <row r="2894" spans="9:42">
      <c r="I2894" s="144"/>
      <c r="J2894" s="154"/>
      <c r="K2894" s="154"/>
      <c r="L2894" s="144"/>
      <c r="M2894" s="144"/>
      <c r="N2894" s="144"/>
      <c r="O2894" s="144"/>
      <c r="P2894" s="144"/>
      <c r="Q2894" s="144"/>
      <c r="R2894" s="144"/>
      <c r="S2894" s="42" t="s">
        <v>10355</v>
      </c>
      <c r="T2894" s="26" t="s">
        <v>10356</v>
      </c>
      <c r="U2894" s="144"/>
      <c r="V2894" s="65"/>
      <c r="W2894" s="65"/>
      <c r="X2894" s="65"/>
      <c r="Y2894" s="65"/>
      <c r="Z2894" s="144"/>
      <c r="AA2894" s="49" t="s">
        <v>10357</v>
      </c>
      <c r="AB2894" s="144"/>
      <c r="AC2894" s="59" t="str">
        <f t="shared" si="288"/>
        <v>HEALTH</v>
      </c>
      <c r="AD2894" s="79" t="str">
        <f t="shared" si="289"/>
        <v>HEALTH-230</v>
      </c>
      <c r="AE2894" s="79" t="str">
        <f t="shared" si="290"/>
        <v>HEALTH-230-3</v>
      </c>
      <c r="AF2894" s="27" t="s">
        <v>10357</v>
      </c>
      <c r="AG2894" s="21" t="str">
        <f t="shared" si="291"/>
        <v>230</v>
      </c>
      <c r="AH2894" s="144"/>
      <c r="AI2894" s="59" t="str">
        <f t="shared" si="292"/>
        <v>-</v>
      </c>
      <c r="AJ2894" s="21" t="str">
        <f t="shared" si="293"/>
        <v>-</v>
      </c>
      <c r="AK2894" s="144"/>
      <c r="AL2894" s="154"/>
      <c r="AM2894" s="154"/>
      <c r="AN2894" s="154"/>
      <c r="AO2894" s="154"/>
      <c r="AP2894" s="144"/>
    </row>
    <row r="2895" spans="9:42">
      <c r="I2895" s="144"/>
      <c r="J2895" s="154"/>
      <c r="K2895" s="154"/>
      <c r="L2895" s="144"/>
      <c r="M2895" s="144"/>
      <c r="N2895" s="144"/>
      <c r="O2895" s="144"/>
      <c r="P2895" s="144"/>
      <c r="Q2895" s="144"/>
      <c r="R2895" s="144"/>
      <c r="S2895" s="42" t="s">
        <v>10358</v>
      </c>
      <c r="T2895" s="26" t="s">
        <v>10359</v>
      </c>
      <c r="U2895" s="144"/>
      <c r="V2895" s="65"/>
      <c r="W2895" s="65"/>
      <c r="X2895" s="65"/>
      <c r="Y2895" s="65"/>
      <c r="Z2895" s="144"/>
      <c r="AA2895" s="49" t="s">
        <v>10360</v>
      </c>
      <c r="AB2895" s="144"/>
      <c r="AC2895" s="59" t="str">
        <f t="shared" si="288"/>
        <v>HEALTH</v>
      </c>
      <c r="AD2895" s="79" t="str">
        <f t="shared" si="289"/>
        <v>HEALTH-230</v>
      </c>
      <c r="AE2895" s="79" t="str">
        <f t="shared" si="290"/>
        <v>HEALTH-230-4</v>
      </c>
      <c r="AF2895" s="27" t="s">
        <v>10360</v>
      </c>
      <c r="AG2895" s="21" t="str">
        <f t="shared" si="291"/>
        <v>230</v>
      </c>
      <c r="AH2895" s="144"/>
      <c r="AI2895" s="59" t="str">
        <f t="shared" si="292"/>
        <v>-</v>
      </c>
      <c r="AJ2895" s="21" t="str">
        <f t="shared" si="293"/>
        <v>-</v>
      </c>
      <c r="AK2895" s="144"/>
      <c r="AL2895" s="154"/>
      <c r="AM2895" s="154"/>
      <c r="AN2895" s="154"/>
      <c r="AO2895" s="154"/>
      <c r="AP2895" s="144"/>
    </row>
    <row r="2896" spans="9:42">
      <c r="I2896" s="144"/>
      <c r="J2896" s="154"/>
      <c r="K2896" s="154"/>
      <c r="L2896" s="144"/>
      <c r="M2896" s="144"/>
      <c r="N2896" s="144"/>
      <c r="O2896" s="144"/>
      <c r="P2896" s="144"/>
      <c r="Q2896" s="144"/>
      <c r="R2896" s="144"/>
      <c r="S2896" s="42" t="s">
        <v>10361</v>
      </c>
      <c r="T2896" s="26" t="s">
        <v>10362</v>
      </c>
      <c r="U2896" s="144"/>
      <c r="V2896" s="65"/>
      <c r="W2896" s="65"/>
      <c r="X2896" s="65"/>
      <c r="Y2896" s="65"/>
      <c r="Z2896" s="144"/>
      <c r="AA2896" s="49" t="s">
        <v>10363</v>
      </c>
      <c r="AB2896" s="144"/>
      <c r="AC2896" s="59" t="str">
        <f t="shared" si="288"/>
        <v>HEALTH</v>
      </c>
      <c r="AD2896" s="79" t="str">
        <f t="shared" si="289"/>
        <v>HEALTH-230</v>
      </c>
      <c r="AE2896" s="79" t="str">
        <f t="shared" si="290"/>
        <v>HEALTH-230-5</v>
      </c>
      <c r="AF2896" s="27" t="s">
        <v>10363</v>
      </c>
      <c r="AG2896" s="21" t="str">
        <f t="shared" si="291"/>
        <v>230</v>
      </c>
      <c r="AH2896" s="144"/>
      <c r="AI2896" s="59" t="str">
        <f t="shared" si="292"/>
        <v>-</v>
      </c>
      <c r="AJ2896" s="21" t="str">
        <f t="shared" si="293"/>
        <v>-</v>
      </c>
      <c r="AK2896" s="144"/>
      <c r="AL2896" s="154"/>
      <c r="AM2896" s="154"/>
      <c r="AN2896" s="154"/>
      <c r="AO2896" s="154"/>
      <c r="AP2896" s="144"/>
    </row>
    <row r="2897" spans="9:42">
      <c r="I2897" s="144"/>
      <c r="J2897" s="154"/>
      <c r="K2897" s="154"/>
      <c r="L2897" s="144"/>
      <c r="M2897" s="144"/>
      <c r="N2897" s="144"/>
      <c r="O2897" s="144"/>
      <c r="P2897" s="144"/>
      <c r="Q2897" s="144"/>
      <c r="R2897" s="144"/>
      <c r="S2897" s="42" t="s">
        <v>10364</v>
      </c>
      <c r="T2897" s="26" t="s">
        <v>10365</v>
      </c>
      <c r="U2897" s="144"/>
      <c r="V2897" s="65"/>
      <c r="W2897" s="65"/>
      <c r="X2897" s="65"/>
      <c r="Y2897" s="65"/>
      <c r="Z2897" s="144"/>
      <c r="AA2897" s="49" t="s">
        <v>10366</v>
      </c>
      <c r="AB2897" s="144"/>
      <c r="AC2897" s="59" t="str">
        <f t="shared" si="288"/>
        <v>HEALTH</v>
      </c>
      <c r="AD2897" s="79" t="str">
        <f t="shared" si="289"/>
        <v>HEALTH-230</v>
      </c>
      <c r="AE2897" s="79" t="str">
        <f t="shared" si="290"/>
        <v>HEALTH-230-6</v>
      </c>
      <c r="AF2897" s="27" t="s">
        <v>10366</v>
      </c>
      <c r="AG2897" s="21" t="str">
        <f t="shared" si="291"/>
        <v>230</v>
      </c>
      <c r="AH2897" s="144"/>
      <c r="AI2897" s="59" t="str">
        <f t="shared" si="292"/>
        <v>-</v>
      </c>
      <c r="AJ2897" s="21" t="str">
        <f t="shared" si="293"/>
        <v>-</v>
      </c>
      <c r="AK2897" s="144"/>
      <c r="AL2897" s="154"/>
      <c r="AM2897" s="154"/>
      <c r="AN2897" s="154"/>
      <c r="AO2897" s="154"/>
      <c r="AP2897" s="144"/>
    </row>
    <row r="2898" spans="9:42">
      <c r="I2898" s="144"/>
      <c r="J2898" s="154"/>
      <c r="K2898" s="154"/>
      <c r="L2898" s="144"/>
      <c r="M2898" s="144"/>
      <c r="N2898" s="144"/>
      <c r="O2898" s="144"/>
      <c r="P2898" s="144"/>
      <c r="Q2898" s="144"/>
      <c r="R2898" s="144"/>
      <c r="S2898" s="42" t="s">
        <v>10367</v>
      </c>
      <c r="T2898" s="26" t="s">
        <v>10368</v>
      </c>
      <c r="U2898" s="144"/>
      <c r="V2898" s="65"/>
      <c r="W2898" s="65"/>
      <c r="X2898" s="65"/>
      <c r="Y2898" s="65"/>
      <c r="Z2898" s="144"/>
      <c r="AA2898" s="49" t="s">
        <v>10369</v>
      </c>
      <c r="AB2898" s="144"/>
      <c r="AC2898" s="59" t="str">
        <f t="shared" si="288"/>
        <v>HEALTH</v>
      </c>
      <c r="AD2898" s="79" t="str">
        <f t="shared" si="289"/>
        <v>HEALTH-230</v>
      </c>
      <c r="AE2898" s="79" t="str">
        <f t="shared" si="290"/>
        <v>HEALTH-230-7</v>
      </c>
      <c r="AF2898" s="27" t="s">
        <v>10369</v>
      </c>
      <c r="AG2898" s="21" t="str">
        <f t="shared" si="291"/>
        <v>230</v>
      </c>
      <c r="AH2898" s="144"/>
      <c r="AI2898" s="59" t="str">
        <f t="shared" si="292"/>
        <v>-</v>
      </c>
      <c r="AJ2898" s="21" t="str">
        <f t="shared" si="293"/>
        <v>-</v>
      </c>
      <c r="AK2898" s="144"/>
      <c r="AL2898" s="154"/>
      <c r="AM2898" s="154"/>
      <c r="AN2898" s="154"/>
      <c r="AO2898" s="154"/>
      <c r="AP2898" s="144"/>
    </row>
    <row r="2899" spans="9:42">
      <c r="I2899" s="144"/>
      <c r="J2899" s="154"/>
      <c r="K2899" s="154"/>
      <c r="L2899" s="144"/>
      <c r="M2899" s="144"/>
      <c r="N2899" s="144"/>
      <c r="O2899" s="144"/>
      <c r="P2899" s="144"/>
      <c r="Q2899" s="144"/>
      <c r="R2899" s="144"/>
      <c r="S2899" s="42" t="s">
        <v>10370</v>
      </c>
      <c r="T2899" s="26" t="s">
        <v>10371</v>
      </c>
      <c r="U2899" s="144"/>
      <c r="V2899" s="65"/>
      <c r="W2899" s="65"/>
      <c r="X2899" s="65"/>
      <c r="Y2899" s="65"/>
      <c r="Z2899" s="144"/>
      <c r="AA2899" s="49" t="s">
        <v>10372</v>
      </c>
      <c r="AB2899" s="144"/>
      <c r="AC2899" s="59" t="str">
        <f t="shared" si="288"/>
        <v>HEALTH</v>
      </c>
      <c r="AD2899" s="79" t="str">
        <f t="shared" si="289"/>
        <v>HEALTH-230</v>
      </c>
      <c r="AE2899" s="79" t="str">
        <f t="shared" si="290"/>
        <v>HEALTH-230-8</v>
      </c>
      <c r="AF2899" s="27" t="s">
        <v>10372</v>
      </c>
      <c r="AG2899" s="21" t="str">
        <f t="shared" si="291"/>
        <v>230</v>
      </c>
      <c r="AH2899" s="144"/>
      <c r="AI2899" s="59" t="str">
        <f t="shared" si="292"/>
        <v>-</v>
      </c>
      <c r="AJ2899" s="21" t="str">
        <f t="shared" si="293"/>
        <v>-</v>
      </c>
      <c r="AK2899" s="144"/>
      <c r="AL2899" s="154"/>
      <c r="AM2899" s="154"/>
      <c r="AN2899" s="154"/>
      <c r="AO2899" s="154"/>
      <c r="AP2899" s="144"/>
    </row>
    <row r="2900" spans="9:42">
      <c r="I2900" s="144"/>
      <c r="J2900" s="154"/>
      <c r="K2900" s="154"/>
      <c r="L2900" s="144"/>
      <c r="M2900" s="144"/>
      <c r="N2900" s="144"/>
      <c r="O2900" s="144"/>
      <c r="P2900" s="144"/>
      <c r="Q2900" s="144"/>
      <c r="R2900" s="144"/>
      <c r="S2900" s="42" t="s">
        <v>10373</v>
      </c>
      <c r="T2900" s="26" t="s">
        <v>10374</v>
      </c>
      <c r="U2900" s="144"/>
      <c r="V2900" s="65"/>
      <c r="W2900" s="65"/>
      <c r="X2900" s="65"/>
      <c r="Y2900" s="65"/>
      <c r="Z2900" s="144"/>
      <c r="AA2900" s="49" t="s">
        <v>10375</v>
      </c>
      <c r="AB2900" s="144"/>
      <c r="AC2900" s="59" t="str">
        <f t="shared" si="288"/>
        <v>HEALTH</v>
      </c>
      <c r="AD2900" s="79" t="str">
        <f t="shared" si="289"/>
        <v>HEALTH-230</v>
      </c>
      <c r="AE2900" s="79" t="str">
        <f t="shared" si="290"/>
        <v>HEALTH-230-9</v>
      </c>
      <c r="AF2900" s="27" t="s">
        <v>10375</v>
      </c>
      <c r="AG2900" s="21" t="str">
        <f t="shared" si="291"/>
        <v>230</v>
      </c>
      <c r="AH2900" s="144"/>
      <c r="AI2900" s="59" t="str">
        <f t="shared" si="292"/>
        <v>-</v>
      </c>
      <c r="AJ2900" s="21" t="str">
        <f t="shared" si="293"/>
        <v>-</v>
      </c>
      <c r="AK2900" s="144"/>
      <c r="AL2900" s="154"/>
      <c r="AM2900" s="154"/>
      <c r="AN2900" s="154"/>
      <c r="AO2900" s="154"/>
      <c r="AP2900" s="144"/>
    </row>
    <row r="2901" spans="9:42">
      <c r="I2901" s="144"/>
      <c r="J2901" s="154"/>
      <c r="K2901" s="154"/>
      <c r="L2901" s="144"/>
      <c r="M2901" s="144"/>
      <c r="N2901" s="144"/>
      <c r="O2901" s="144"/>
      <c r="P2901" s="144"/>
      <c r="Q2901" s="144"/>
      <c r="R2901" s="144"/>
      <c r="S2901" s="42" t="s">
        <v>10376</v>
      </c>
      <c r="T2901" s="26" t="s">
        <v>10377</v>
      </c>
      <c r="U2901" s="144"/>
      <c r="V2901" s="65"/>
      <c r="W2901" s="65"/>
      <c r="X2901" s="65"/>
      <c r="Y2901" s="65"/>
      <c r="Z2901" s="144"/>
      <c r="AA2901" s="49" t="s">
        <v>10378</v>
      </c>
      <c r="AB2901" s="144"/>
      <c r="AC2901" s="59" t="str">
        <f t="shared" si="288"/>
        <v>HEALTH</v>
      </c>
      <c r="AD2901" s="79" t="str">
        <f t="shared" si="289"/>
        <v>HEALTH-230</v>
      </c>
      <c r="AE2901" s="79" t="str">
        <f t="shared" si="290"/>
        <v>HEALTH-230-10</v>
      </c>
      <c r="AF2901" s="27" t="s">
        <v>10378</v>
      </c>
      <c r="AG2901" s="21" t="str">
        <f t="shared" si="291"/>
        <v>230</v>
      </c>
      <c r="AH2901" s="144"/>
      <c r="AI2901" s="59" t="str">
        <f t="shared" si="292"/>
        <v>-</v>
      </c>
      <c r="AJ2901" s="21" t="str">
        <f t="shared" si="293"/>
        <v>-</v>
      </c>
      <c r="AK2901" s="144"/>
      <c r="AL2901" s="154"/>
      <c r="AM2901" s="154"/>
      <c r="AN2901" s="154"/>
      <c r="AO2901" s="154"/>
      <c r="AP2901" s="144"/>
    </row>
    <row r="2902" spans="9:42">
      <c r="I2902" s="144"/>
      <c r="J2902" s="154"/>
      <c r="K2902" s="154"/>
      <c r="L2902" s="144"/>
      <c r="M2902" s="144"/>
      <c r="N2902" s="144"/>
      <c r="O2902" s="144"/>
      <c r="P2902" s="144"/>
      <c r="Q2902" s="144"/>
      <c r="R2902" s="144"/>
      <c r="S2902" s="42" t="s">
        <v>10379</v>
      </c>
      <c r="T2902" s="26" t="s">
        <v>10380</v>
      </c>
      <c r="U2902" s="144"/>
      <c r="V2902" s="65"/>
      <c r="W2902" s="65"/>
      <c r="X2902" s="65"/>
      <c r="Y2902" s="65"/>
      <c r="Z2902" s="144"/>
      <c r="AA2902" s="49" t="s">
        <v>10381</v>
      </c>
      <c r="AB2902" s="144"/>
      <c r="AC2902" s="59" t="str">
        <f t="shared" si="288"/>
        <v>HEALTH</v>
      </c>
      <c r="AD2902" s="79" t="str">
        <f t="shared" si="289"/>
        <v>HEALTH-230</v>
      </c>
      <c r="AE2902" s="79" t="str">
        <f t="shared" si="290"/>
        <v>HEALTH-230-11</v>
      </c>
      <c r="AF2902" s="27" t="s">
        <v>10381</v>
      </c>
      <c r="AG2902" s="21" t="str">
        <f t="shared" si="291"/>
        <v>230</v>
      </c>
      <c r="AH2902" s="144"/>
      <c r="AI2902" s="59" t="str">
        <f t="shared" si="292"/>
        <v>-</v>
      </c>
      <c r="AJ2902" s="21" t="str">
        <f t="shared" si="293"/>
        <v>-</v>
      </c>
      <c r="AK2902" s="144"/>
      <c r="AL2902" s="154"/>
      <c r="AM2902" s="154"/>
      <c r="AN2902" s="154"/>
      <c r="AO2902" s="154"/>
      <c r="AP2902" s="144"/>
    </row>
    <row r="2903" spans="9:42">
      <c r="I2903" s="144"/>
      <c r="J2903" s="154"/>
      <c r="K2903" s="154"/>
      <c r="L2903" s="144"/>
      <c r="M2903" s="144"/>
      <c r="N2903" s="144"/>
      <c r="O2903" s="144"/>
      <c r="P2903" s="144"/>
      <c r="Q2903" s="144"/>
      <c r="R2903" s="144"/>
      <c r="S2903" s="42" t="s">
        <v>10382</v>
      </c>
      <c r="T2903" s="26" t="s">
        <v>10383</v>
      </c>
      <c r="U2903" s="144"/>
      <c r="V2903" s="65"/>
      <c r="W2903" s="65"/>
      <c r="X2903" s="65"/>
      <c r="Y2903" s="65"/>
      <c r="Z2903" s="144"/>
      <c r="AA2903" s="49" t="s">
        <v>10384</v>
      </c>
      <c r="AB2903" s="144"/>
      <c r="AC2903" s="59" t="str">
        <f t="shared" si="288"/>
        <v>HEALTH</v>
      </c>
      <c r="AD2903" s="79" t="str">
        <f t="shared" si="289"/>
        <v>HEALTH-230</v>
      </c>
      <c r="AE2903" s="79" t="str">
        <f t="shared" si="290"/>
        <v>HEALTH-230-12</v>
      </c>
      <c r="AF2903" s="27" t="s">
        <v>10384</v>
      </c>
      <c r="AG2903" s="21" t="str">
        <f t="shared" si="291"/>
        <v>230</v>
      </c>
      <c r="AH2903" s="144"/>
      <c r="AI2903" s="59" t="str">
        <f t="shared" si="292"/>
        <v>-</v>
      </c>
      <c r="AJ2903" s="21" t="str">
        <f t="shared" si="293"/>
        <v>-</v>
      </c>
      <c r="AK2903" s="144"/>
      <c r="AL2903" s="154"/>
      <c r="AM2903" s="154"/>
      <c r="AN2903" s="154"/>
      <c r="AO2903" s="154"/>
      <c r="AP2903" s="144"/>
    </row>
    <row r="2904" spans="9:42">
      <c r="I2904" s="144"/>
      <c r="J2904" s="154"/>
      <c r="K2904" s="154"/>
      <c r="L2904" s="144"/>
      <c r="M2904" s="144"/>
      <c r="N2904" s="144"/>
      <c r="O2904" s="144"/>
      <c r="P2904" s="144"/>
      <c r="Q2904" s="144"/>
      <c r="R2904" s="144"/>
      <c r="S2904" s="42" t="s">
        <v>10385</v>
      </c>
      <c r="T2904" s="26" t="s">
        <v>10386</v>
      </c>
      <c r="U2904" s="144"/>
      <c r="V2904" s="65"/>
      <c r="W2904" s="65"/>
      <c r="X2904" s="65"/>
      <c r="Y2904" s="65"/>
      <c r="Z2904" s="144"/>
      <c r="AA2904" s="49" t="s">
        <v>10387</v>
      </c>
      <c r="AB2904" s="144"/>
      <c r="AC2904" s="59" t="str">
        <f t="shared" si="288"/>
        <v>HEALTH</v>
      </c>
      <c r="AD2904" s="79" t="str">
        <f t="shared" si="289"/>
        <v>HEALTH-230</v>
      </c>
      <c r="AE2904" s="79" t="str">
        <f t="shared" si="290"/>
        <v>HEALTH-230-13</v>
      </c>
      <c r="AF2904" s="27" t="s">
        <v>10387</v>
      </c>
      <c r="AG2904" s="21" t="str">
        <f t="shared" si="291"/>
        <v>230</v>
      </c>
      <c r="AH2904" s="144"/>
      <c r="AI2904" s="59" t="str">
        <f t="shared" si="292"/>
        <v>-</v>
      </c>
      <c r="AJ2904" s="21" t="str">
        <f t="shared" si="293"/>
        <v>-</v>
      </c>
      <c r="AK2904" s="144"/>
      <c r="AL2904" s="154"/>
      <c r="AM2904" s="154"/>
      <c r="AN2904" s="154"/>
      <c r="AO2904" s="154"/>
      <c r="AP2904" s="144"/>
    </row>
    <row r="2905" spans="9:42">
      <c r="I2905" s="144"/>
      <c r="J2905" s="154"/>
      <c r="K2905" s="154"/>
      <c r="L2905" s="144"/>
      <c r="M2905" s="144"/>
      <c r="N2905" s="144"/>
      <c r="O2905" s="144"/>
      <c r="P2905" s="144"/>
      <c r="Q2905" s="144"/>
      <c r="R2905" s="144"/>
      <c r="S2905" s="42" t="s">
        <v>10388</v>
      </c>
      <c r="T2905" s="26" t="s">
        <v>10389</v>
      </c>
      <c r="U2905" s="144"/>
      <c r="V2905" s="65"/>
      <c r="W2905" s="65"/>
      <c r="X2905" s="65"/>
      <c r="Y2905" s="65"/>
      <c r="Z2905" s="144"/>
      <c r="AA2905" s="49" t="s">
        <v>10390</v>
      </c>
      <c r="AB2905" s="144"/>
      <c r="AC2905" s="59" t="str">
        <f t="shared" si="288"/>
        <v>HEALTH</v>
      </c>
      <c r="AD2905" s="79" t="str">
        <f t="shared" si="289"/>
        <v>HEALTH-230</v>
      </c>
      <c r="AE2905" s="79" t="str">
        <f t="shared" si="290"/>
        <v>HEALTH-230-14</v>
      </c>
      <c r="AF2905" s="27" t="s">
        <v>10390</v>
      </c>
      <c r="AG2905" s="21" t="str">
        <f t="shared" si="291"/>
        <v>230</v>
      </c>
      <c r="AH2905" s="144"/>
      <c r="AI2905" s="59" t="str">
        <f t="shared" si="292"/>
        <v>-</v>
      </c>
      <c r="AJ2905" s="21" t="str">
        <f t="shared" si="293"/>
        <v>-</v>
      </c>
      <c r="AK2905" s="144"/>
      <c r="AL2905" s="154"/>
      <c r="AM2905" s="154"/>
      <c r="AN2905" s="154"/>
      <c r="AO2905" s="154"/>
      <c r="AP2905" s="144"/>
    </row>
    <row r="2906" spans="9:42">
      <c r="I2906" s="144"/>
      <c r="J2906" s="154"/>
      <c r="K2906" s="154"/>
      <c r="L2906" s="144"/>
      <c r="M2906" s="144"/>
      <c r="N2906" s="144"/>
      <c r="O2906" s="144"/>
      <c r="P2906" s="144"/>
      <c r="Q2906" s="144"/>
      <c r="R2906" s="144"/>
      <c r="S2906" s="42" t="s">
        <v>10391</v>
      </c>
      <c r="T2906" s="26" t="s">
        <v>10392</v>
      </c>
      <c r="U2906" s="144"/>
      <c r="V2906" s="65"/>
      <c r="W2906" s="65"/>
      <c r="X2906" s="65"/>
      <c r="Y2906" s="65"/>
      <c r="Z2906" s="144"/>
      <c r="AA2906" s="49" t="s">
        <v>10393</v>
      </c>
      <c r="AB2906" s="144"/>
      <c r="AC2906" s="59" t="str">
        <f t="shared" si="288"/>
        <v>HEALTH</v>
      </c>
      <c r="AD2906" s="79" t="str">
        <f t="shared" si="289"/>
        <v>HEALTH-230</v>
      </c>
      <c r="AE2906" s="79" t="str">
        <f t="shared" si="290"/>
        <v>HEALTH-230-15</v>
      </c>
      <c r="AF2906" s="27" t="s">
        <v>10393</v>
      </c>
      <c r="AG2906" s="21" t="str">
        <f t="shared" si="291"/>
        <v>230</v>
      </c>
      <c r="AH2906" s="144"/>
      <c r="AI2906" s="59" t="str">
        <f t="shared" si="292"/>
        <v>-</v>
      </c>
      <c r="AJ2906" s="21" t="str">
        <f t="shared" si="293"/>
        <v>-</v>
      </c>
      <c r="AK2906" s="144"/>
      <c r="AL2906" s="154"/>
      <c r="AM2906" s="154"/>
      <c r="AN2906" s="154"/>
      <c r="AO2906" s="154"/>
      <c r="AP2906" s="144"/>
    </row>
    <row r="2907" spans="9:42">
      <c r="I2907" s="144"/>
      <c r="J2907" s="154"/>
      <c r="K2907" s="154"/>
      <c r="L2907" s="144"/>
      <c r="M2907" s="144"/>
      <c r="N2907" s="144"/>
      <c r="O2907" s="144"/>
      <c r="P2907" s="144"/>
      <c r="Q2907" s="144"/>
      <c r="R2907" s="144"/>
      <c r="S2907" s="42" t="s">
        <v>10394</v>
      </c>
      <c r="T2907" s="26" t="s">
        <v>10395</v>
      </c>
      <c r="U2907" s="144"/>
      <c r="V2907" s="65"/>
      <c r="W2907" s="65"/>
      <c r="X2907" s="65"/>
      <c r="Y2907" s="65"/>
      <c r="Z2907" s="144"/>
      <c r="AA2907" s="49" t="s">
        <v>10396</v>
      </c>
      <c r="AB2907" s="144"/>
      <c r="AC2907" s="59" t="str">
        <f t="shared" si="288"/>
        <v>HEALTH</v>
      </c>
      <c r="AD2907" s="79" t="str">
        <f t="shared" si="289"/>
        <v>HEALTH-230</v>
      </c>
      <c r="AE2907" s="79" t="str">
        <f t="shared" si="290"/>
        <v>HEALTH-230-16</v>
      </c>
      <c r="AF2907" s="27" t="s">
        <v>10396</v>
      </c>
      <c r="AG2907" s="21" t="str">
        <f t="shared" si="291"/>
        <v>230</v>
      </c>
      <c r="AH2907" s="144"/>
      <c r="AI2907" s="59" t="str">
        <f t="shared" si="292"/>
        <v>-</v>
      </c>
      <c r="AJ2907" s="21" t="str">
        <f t="shared" si="293"/>
        <v>-</v>
      </c>
      <c r="AK2907" s="144"/>
      <c r="AL2907" s="154"/>
      <c r="AM2907" s="154"/>
      <c r="AN2907" s="154"/>
      <c r="AO2907" s="154"/>
      <c r="AP2907" s="144"/>
    </row>
    <row r="2908" spans="9:42">
      <c r="I2908" s="144"/>
      <c r="J2908" s="154"/>
      <c r="K2908" s="154"/>
      <c r="L2908" s="144"/>
      <c r="M2908" s="144"/>
      <c r="N2908" s="144"/>
      <c r="O2908" s="144"/>
      <c r="P2908" s="144"/>
      <c r="Q2908" s="144"/>
      <c r="R2908" s="144"/>
      <c r="S2908" s="42" t="s">
        <v>10397</v>
      </c>
      <c r="T2908" s="26" t="s">
        <v>10398</v>
      </c>
      <c r="U2908" s="144"/>
      <c r="V2908" s="65"/>
      <c r="W2908" s="65"/>
      <c r="X2908" s="65"/>
      <c r="Y2908" s="65"/>
      <c r="Z2908" s="144"/>
      <c r="AA2908" s="49" t="s">
        <v>10399</v>
      </c>
      <c r="AB2908" s="144"/>
      <c r="AC2908" s="59" t="str">
        <f t="shared" si="288"/>
        <v>HEALTH</v>
      </c>
      <c r="AD2908" s="79" t="str">
        <f t="shared" si="289"/>
        <v>HEALTH-230</v>
      </c>
      <c r="AE2908" s="79" t="str">
        <f t="shared" si="290"/>
        <v>HEALTH-230-17</v>
      </c>
      <c r="AF2908" s="27" t="s">
        <v>10399</v>
      </c>
      <c r="AG2908" s="21" t="str">
        <f t="shared" si="291"/>
        <v>230</v>
      </c>
      <c r="AH2908" s="144"/>
      <c r="AI2908" s="59" t="str">
        <f t="shared" si="292"/>
        <v>-</v>
      </c>
      <c r="AJ2908" s="21" t="str">
        <f t="shared" si="293"/>
        <v>-</v>
      </c>
      <c r="AK2908" s="144"/>
      <c r="AL2908" s="154"/>
      <c r="AM2908" s="154"/>
      <c r="AN2908" s="154"/>
      <c r="AO2908" s="154"/>
      <c r="AP2908" s="144"/>
    </row>
    <row r="2909" spans="9:42">
      <c r="I2909" s="144"/>
      <c r="J2909" s="154"/>
      <c r="K2909" s="154"/>
      <c r="L2909" s="144"/>
      <c r="M2909" s="144"/>
      <c r="N2909" s="144"/>
      <c r="O2909" s="144"/>
      <c r="P2909" s="144"/>
      <c r="Q2909" s="144"/>
      <c r="R2909" s="144"/>
      <c r="S2909" s="42" t="s">
        <v>10400</v>
      </c>
      <c r="T2909" s="26" t="s">
        <v>10401</v>
      </c>
      <c r="U2909" s="144"/>
      <c r="V2909" s="65"/>
      <c r="W2909" s="65"/>
      <c r="X2909" s="65"/>
      <c r="Y2909" s="65"/>
      <c r="Z2909" s="144"/>
      <c r="AA2909" s="49" t="s">
        <v>10402</v>
      </c>
      <c r="AB2909" s="144"/>
      <c r="AC2909" s="59" t="str">
        <f t="shared" si="288"/>
        <v>HEALTH</v>
      </c>
      <c r="AD2909" s="79" t="str">
        <f t="shared" si="289"/>
        <v>HEALTH-230</v>
      </c>
      <c r="AE2909" s="79" t="str">
        <f t="shared" si="290"/>
        <v>HEALTH-230-18</v>
      </c>
      <c r="AF2909" s="27" t="s">
        <v>10402</v>
      </c>
      <c r="AG2909" s="21" t="str">
        <f t="shared" si="291"/>
        <v>230</v>
      </c>
      <c r="AH2909" s="144"/>
      <c r="AI2909" s="59" t="str">
        <f t="shared" si="292"/>
        <v>-</v>
      </c>
      <c r="AJ2909" s="21" t="str">
        <f t="shared" si="293"/>
        <v>-</v>
      </c>
      <c r="AK2909" s="144"/>
      <c r="AL2909" s="154"/>
      <c r="AM2909" s="154"/>
      <c r="AN2909" s="154"/>
      <c r="AO2909" s="154"/>
      <c r="AP2909" s="144"/>
    </row>
    <row r="2910" spans="9:42">
      <c r="I2910" s="144"/>
      <c r="J2910" s="154"/>
      <c r="K2910" s="154"/>
      <c r="L2910" s="144"/>
      <c r="M2910" s="144"/>
      <c r="N2910" s="144"/>
      <c r="O2910" s="144"/>
      <c r="P2910" s="144"/>
      <c r="Q2910" s="144"/>
      <c r="R2910" s="144"/>
      <c r="S2910" s="42" t="s">
        <v>10403</v>
      </c>
      <c r="T2910" s="26" t="s">
        <v>10404</v>
      </c>
      <c r="U2910" s="144"/>
      <c r="V2910" s="65"/>
      <c r="W2910" s="65"/>
      <c r="X2910" s="65"/>
      <c r="Y2910" s="65"/>
      <c r="Z2910" s="144"/>
      <c r="AA2910" s="49" t="s">
        <v>10405</v>
      </c>
      <c r="AB2910" s="144"/>
      <c r="AC2910" s="59" t="str">
        <f t="shared" si="288"/>
        <v>HEALTH</v>
      </c>
      <c r="AD2910" s="79" t="str">
        <f t="shared" si="289"/>
        <v>HEALTH-232</v>
      </c>
      <c r="AE2910" s="79" t="str">
        <f t="shared" si="290"/>
        <v>HEALTH-232-1</v>
      </c>
      <c r="AF2910" s="27" t="s">
        <v>10405</v>
      </c>
      <c r="AG2910" s="21" t="str">
        <f t="shared" si="291"/>
        <v>232</v>
      </c>
      <c r="AH2910" s="144"/>
      <c r="AI2910" s="59" t="str">
        <f t="shared" si="292"/>
        <v>-</v>
      </c>
      <c r="AJ2910" s="21" t="str">
        <f t="shared" si="293"/>
        <v>-</v>
      </c>
      <c r="AK2910" s="144"/>
      <c r="AL2910" s="154"/>
      <c r="AM2910" s="154"/>
      <c r="AN2910" s="154"/>
      <c r="AO2910" s="154"/>
      <c r="AP2910" s="144"/>
    </row>
    <row r="2911" spans="9:42">
      <c r="I2911" s="144"/>
      <c r="J2911" s="154"/>
      <c r="K2911" s="154"/>
      <c r="L2911" s="144"/>
      <c r="M2911" s="144"/>
      <c r="N2911" s="144"/>
      <c r="O2911" s="144"/>
      <c r="P2911" s="144"/>
      <c r="Q2911" s="144"/>
      <c r="R2911" s="144"/>
      <c r="S2911" s="42" t="s">
        <v>10406</v>
      </c>
      <c r="T2911" s="26" t="s">
        <v>10407</v>
      </c>
      <c r="U2911" s="144"/>
      <c r="V2911" s="65"/>
      <c r="W2911" s="65"/>
      <c r="X2911" s="65"/>
      <c r="Y2911" s="65"/>
      <c r="Z2911" s="144"/>
      <c r="AA2911" s="49" t="s">
        <v>10408</v>
      </c>
      <c r="AB2911" s="144"/>
      <c r="AC2911" s="59" t="str">
        <f t="shared" si="288"/>
        <v>HEALTH</v>
      </c>
      <c r="AD2911" s="79" t="str">
        <f t="shared" si="289"/>
        <v>HEALTH-233</v>
      </c>
      <c r="AE2911" s="79" t="str">
        <f t="shared" si="290"/>
        <v>HEALTH-233-1</v>
      </c>
      <c r="AF2911" s="27" t="s">
        <v>10408</v>
      </c>
      <c r="AG2911" s="21" t="str">
        <f t="shared" si="291"/>
        <v>233</v>
      </c>
      <c r="AH2911" s="144"/>
      <c r="AI2911" s="59" t="str">
        <f t="shared" si="292"/>
        <v>-</v>
      </c>
      <c r="AJ2911" s="21" t="str">
        <f t="shared" si="293"/>
        <v>-</v>
      </c>
      <c r="AK2911" s="144"/>
      <c r="AL2911" s="154"/>
      <c r="AM2911" s="154"/>
      <c r="AN2911" s="154"/>
      <c r="AO2911" s="154"/>
      <c r="AP2911" s="144"/>
    </row>
    <row r="2912" spans="9:42">
      <c r="I2912" s="144"/>
      <c r="J2912" s="154"/>
      <c r="K2912" s="154"/>
      <c r="L2912" s="144"/>
      <c r="M2912" s="144"/>
      <c r="N2912" s="144"/>
      <c r="O2912" s="144"/>
      <c r="P2912" s="144"/>
      <c r="Q2912" s="144"/>
      <c r="R2912" s="144"/>
      <c r="S2912" s="42" t="s">
        <v>10409</v>
      </c>
      <c r="T2912" s="26" t="s">
        <v>10410</v>
      </c>
      <c r="U2912" s="144"/>
      <c r="V2912" s="65"/>
      <c r="W2912" s="65"/>
      <c r="X2912" s="65"/>
      <c r="Y2912" s="65"/>
      <c r="Z2912" s="144"/>
      <c r="AA2912" s="49" t="s">
        <v>10411</v>
      </c>
      <c r="AB2912" s="144"/>
      <c r="AC2912" s="59" t="str">
        <f t="shared" si="288"/>
        <v>HEALTH</v>
      </c>
      <c r="AD2912" s="79" t="str">
        <f t="shared" si="289"/>
        <v>HEALTH-235</v>
      </c>
      <c r="AE2912" s="79" t="str">
        <f t="shared" si="290"/>
        <v>HEALTH-235-1</v>
      </c>
      <c r="AF2912" s="27" t="s">
        <v>10411</v>
      </c>
      <c r="AG2912" s="21" t="str">
        <f t="shared" si="291"/>
        <v>235</v>
      </c>
      <c r="AH2912" s="144"/>
      <c r="AI2912" s="59" t="str">
        <f t="shared" si="292"/>
        <v>-</v>
      </c>
      <c r="AJ2912" s="21" t="str">
        <f t="shared" si="293"/>
        <v>-</v>
      </c>
      <c r="AK2912" s="144"/>
      <c r="AL2912" s="154"/>
      <c r="AM2912" s="154"/>
      <c r="AN2912" s="154"/>
      <c r="AO2912" s="154"/>
      <c r="AP2912" s="144"/>
    </row>
    <row r="2913" spans="9:42">
      <c r="I2913" s="144"/>
      <c r="J2913" s="154"/>
      <c r="K2913" s="154"/>
      <c r="L2913" s="144"/>
      <c r="M2913" s="144"/>
      <c r="N2913" s="144"/>
      <c r="O2913" s="144"/>
      <c r="P2913" s="144"/>
      <c r="Q2913" s="144"/>
      <c r="R2913" s="144"/>
      <c r="S2913" s="42" t="s">
        <v>10412</v>
      </c>
      <c r="T2913" s="26" t="s">
        <v>10413</v>
      </c>
      <c r="U2913" s="144"/>
      <c r="V2913" s="65"/>
      <c r="W2913" s="65"/>
      <c r="X2913" s="65"/>
      <c r="Y2913" s="65"/>
      <c r="Z2913" s="144"/>
      <c r="AA2913" s="49" t="s">
        <v>10414</v>
      </c>
      <c r="AB2913" s="144"/>
      <c r="AC2913" s="59" t="str">
        <f t="shared" si="288"/>
        <v>HEALTH</v>
      </c>
      <c r="AD2913" s="79" t="str">
        <f t="shared" si="289"/>
        <v>HEALTH-235</v>
      </c>
      <c r="AE2913" s="79" t="str">
        <f t="shared" si="290"/>
        <v>HEALTH-235-2</v>
      </c>
      <c r="AF2913" s="27" t="s">
        <v>10414</v>
      </c>
      <c r="AG2913" s="21" t="str">
        <f t="shared" si="291"/>
        <v>235</v>
      </c>
      <c r="AH2913" s="144"/>
      <c r="AI2913" s="59" t="str">
        <f t="shared" si="292"/>
        <v>-</v>
      </c>
      <c r="AJ2913" s="21" t="str">
        <f t="shared" si="293"/>
        <v>-</v>
      </c>
      <c r="AK2913" s="144"/>
      <c r="AL2913" s="154"/>
      <c r="AM2913" s="154"/>
      <c r="AN2913" s="154"/>
      <c r="AO2913" s="154"/>
      <c r="AP2913" s="144"/>
    </row>
    <row r="2914" spans="9:42">
      <c r="I2914" s="144"/>
      <c r="J2914" s="154"/>
      <c r="K2914" s="154"/>
      <c r="L2914" s="144"/>
      <c r="M2914" s="144"/>
      <c r="N2914" s="144"/>
      <c r="O2914" s="144"/>
      <c r="P2914" s="144"/>
      <c r="Q2914" s="144"/>
      <c r="R2914" s="144"/>
      <c r="S2914" s="42" t="s">
        <v>10415</v>
      </c>
      <c r="T2914" s="26" t="s">
        <v>10416</v>
      </c>
      <c r="U2914" s="144"/>
      <c r="V2914" s="65"/>
      <c r="W2914" s="65"/>
      <c r="X2914" s="65"/>
      <c r="Y2914" s="65"/>
      <c r="Z2914" s="144"/>
      <c r="AA2914" s="49" t="s">
        <v>10417</v>
      </c>
      <c r="AB2914" s="144"/>
      <c r="AC2914" s="59" t="str">
        <f t="shared" si="288"/>
        <v>HEALTH</v>
      </c>
      <c r="AD2914" s="79" t="str">
        <f t="shared" si="289"/>
        <v>HEALTH-235</v>
      </c>
      <c r="AE2914" s="79" t="str">
        <f t="shared" si="290"/>
        <v>HEALTH-235-3</v>
      </c>
      <c r="AF2914" s="27" t="s">
        <v>10417</v>
      </c>
      <c r="AG2914" s="21" t="str">
        <f t="shared" si="291"/>
        <v>235</v>
      </c>
      <c r="AH2914" s="144"/>
      <c r="AI2914" s="59" t="str">
        <f t="shared" si="292"/>
        <v>-</v>
      </c>
      <c r="AJ2914" s="21" t="str">
        <f t="shared" si="293"/>
        <v>-</v>
      </c>
      <c r="AK2914" s="144"/>
      <c r="AL2914" s="154"/>
      <c r="AM2914" s="154"/>
      <c r="AN2914" s="154"/>
      <c r="AO2914" s="154"/>
      <c r="AP2914" s="144"/>
    </row>
    <row r="2915" spans="9:42">
      <c r="I2915" s="144"/>
      <c r="J2915" s="154"/>
      <c r="K2915" s="154"/>
      <c r="L2915" s="144"/>
      <c r="M2915" s="144"/>
      <c r="N2915" s="144"/>
      <c r="O2915" s="144"/>
      <c r="P2915" s="144"/>
      <c r="Q2915" s="144"/>
      <c r="R2915" s="144"/>
      <c r="S2915" s="42" t="s">
        <v>10418</v>
      </c>
      <c r="T2915" s="26" t="s">
        <v>10419</v>
      </c>
      <c r="U2915" s="144"/>
      <c r="V2915" s="65"/>
      <c r="W2915" s="65"/>
      <c r="X2915" s="65"/>
      <c r="Y2915" s="65"/>
      <c r="Z2915" s="144"/>
      <c r="AA2915" s="49" t="s">
        <v>10420</v>
      </c>
      <c r="AB2915" s="144"/>
      <c r="AC2915" s="59" t="str">
        <f t="shared" si="288"/>
        <v>MEMORIAL UNION</v>
      </c>
      <c r="AD2915" s="79" t="str">
        <f t="shared" si="289"/>
        <v>MEMORIAL UNION-240</v>
      </c>
      <c r="AE2915" s="79" t="str">
        <f t="shared" si="290"/>
        <v>MEMORIAL UNION-240-1</v>
      </c>
      <c r="AF2915" s="27" t="s">
        <v>10420</v>
      </c>
      <c r="AG2915" s="21" t="str">
        <f t="shared" si="291"/>
        <v>240</v>
      </c>
      <c r="AH2915" s="144"/>
      <c r="AI2915" s="59" t="str">
        <f t="shared" si="292"/>
        <v>-</v>
      </c>
      <c r="AJ2915" s="21" t="str">
        <f t="shared" si="293"/>
        <v>-</v>
      </c>
      <c r="AK2915" s="144"/>
      <c r="AL2915" s="154"/>
      <c r="AM2915" s="154"/>
      <c r="AN2915" s="154"/>
      <c r="AO2915" s="154"/>
      <c r="AP2915" s="144"/>
    </row>
    <row r="2916" spans="9:42">
      <c r="I2916" s="144"/>
      <c r="J2916" s="154"/>
      <c r="K2916" s="154"/>
      <c r="L2916" s="144"/>
      <c r="M2916" s="144"/>
      <c r="N2916" s="144"/>
      <c r="O2916" s="144"/>
      <c r="P2916" s="144"/>
      <c r="Q2916" s="144"/>
      <c r="R2916" s="144"/>
      <c r="S2916" s="42" t="s">
        <v>10421</v>
      </c>
      <c r="T2916" s="26" t="s">
        <v>10422</v>
      </c>
      <c r="U2916" s="144"/>
      <c r="V2916" s="65"/>
      <c r="W2916" s="65"/>
      <c r="X2916" s="65"/>
      <c r="Y2916" s="65"/>
      <c r="Z2916" s="144"/>
      <c r="AA2916" s="49" t="s">
        <v>10423</v>
      </c>
      <c r="AB2916" s="144"/>
      <c r="AC2916" s="59" t="str">
        <f t="shared" si="288"/>
        <v>MEMORIAL UNION</v>
      </c>
      <c r="AD2916" s="79" t="str">
        <f t="shared" si="289"/>
        <v>MEMORIAL UNION-240</v>
      </c>
      <c r="AE2916" s="79" t="str">
        <f t="shared" si="290"/>
        <v>MEMORIAL UNION-240-2</v>
      </c>
      <c r="AF2916" s="27" t="s">
        <v>10423</v>
      </c>
      <c r="AG2916" s="21" t="str">
        <f t="shared" si="291"/>
        <v>240</v>
      </c>
      <c r="AH2916" s="144"/>
      <c r="AI2916" s="59" t="str">
        <f t="shared" si="292"/>
        <v>-</v>
      </c>
      <c r="AJ2916" s="21" t="str">
        <f t="shared" si="293"/>
        <v>-</v>
      </c>
      <c r="AK2916" s="144"/>
      <c r="AL2916" s="154"/>
      <c r="AM2916" s="154"/>
      <c r="AN2916" s="154"/>
      <c r="AO2916" s="154"/>
      <c r="AP2916" s="144"/>
    </row>
    <row r="2917" spans="9:42">
      <c r="I2917" s="144"/>
      <c r="J2917" s="154"/>
      <c r="K2917" s="154"/>
      <c r="L2917" s="144"/>
      <c r="M2917" s="144"/>
      <c r="N2917" s="144"/>
      <c r="O2917" s="144"/>
      <c r="P2917" s="144"/>
      <c r="Q2917" s="144"/>
      <c r="R2917" s="144"/>
      <c r="S2917" s="42" t="s">
        <v>10424</v>
      </c>
      <c r="T2917" s="26" t="s">
        <v>10425</v>
      </c>
      <c r="U2917" s="144"/>
      <c r="V2917" s="65"/>
      <c r="W2917" s="65"/>
      <c r="X2917" s="65"/>
      <c r="Y2917" s="65"/>
      <c r="Z2917" s="144"/>
      <c r="AA2917" s="49" t="s">
        <v>10426</v>
      </c>
      <c r="AB2917" s="144"/>
      <c r="AC2917" s="59" t="str">
        <f t="shared" si="288"/>
        <v>MEMORIAL UNION</v>
      </c>
      <c r="AD2917" s="79" t="str">
        <f t="shared" si="289"/>
        <v>MEMORIAL UNION-240</v>
      </c>
      <c r="AE2917" s="79" t="str">
        <f t="shared" si="290"/>
        <v>MEMORIAL UNION-240-3</v>
      </c>
      <c r="AF2917" s="27" t="s">
        <v>10426</v>
      </c>
      <c r="AG2917" s="21" t="str">
        <f t="shared" si="291"/>
        <v>240</v>
      </c>
      <c r="AH2917" s="144"/>
      <c r="AI2917" s="59" t="str">
        <f t="shared" si="292"/>
        <v>-</v>
      </c>
      <c r="AJ2917" s="21" t="str">
        <f t="shared" si="293"/>
        <v>-</v>
      </c>
      <c r="AK2917" s="144"/>
      <c r="AL2917" s="154"/>
      <c r="AM2917" s="154"/>
      <c r="AN2917" s="154"/>
      <c r="AO2917" s="154"/>
      <c r="AP2917" s="144"/>
    </row>
    <row r="2918" spans="9:42">
      <c r="I2918" s="144"/>
      <c r="J2918" s="154"/>
      <c r="K2918" s="154"/>
      <c r="L2918" s="144"/>
      <c r="M2918" s="144"/>
      <c r="N2918" s="144"/>
      <c r="O2918" s="144"/>
      <c r="P2918" s="144"/>
      <c r="Q2918" s="144"/>
      <c r="R2918" s="144"/>
      <c r="S2918" s="42" t="s">
        <v>10427</v>
      </c>
      <c r="T2918" s="26" t="s">
        <v>10428</v>
      </c>
      <c r="U2918" s="144"/>
      <c r="V2918" s="65"/>
      <c r="W2918" s="65"/>
      <c r="X2918" s="65"/>
      <c r="Y2918" s="65"/>
      <c r="Z2918" s="144"/>
      <c r="AA2918" s="49" t="s">
        <v>10429</v>
      </c>
      <c r="AB2918" s="144"/>
      <c r="AC2918" s="59" t="str">
        <f t="shared" si="288"/>
        <v>MEMORIAL UNION</v>
      </c>
      <c r="AD2918" s="79" t="str">
        <f t="shared" si="289"/>
        <v>MEMORIAL UNION-240</v>
      </c>
      <c r="AE2918" s="79" t="str">
        <f t="shared" si="290"/>
        <v>MEMORIAL UNION-240-4</v>
      </c>
      <c r="AF2918" s="27" t="s">
        <v>10429</v>
      </c>
      <c r="AG2918" s="21" t="str">
        <f t="shared" si="291"/>
        <v>240</v>
      </c>
      <c r="AH2918" s="144"/>
      <c r="AI2918" s="59" t="str">
        <f t="shared" si="292"/>
        <v>-</v>
      </c>
      <c r="AJ2918" s="21" t="str">
        <f t="shared" si="293"/>
        <v>-</v>
      </c>
      <c r="AK2918" s="144"/>
      <c r="AL2918" s="154"/>
      <c r="AM2918" s="154"/>
      <c r="AN2918" s="154"/>
      <c r="AO2918" s="154"/>
      <c r="AP2918" s="144"/>
    </row>
    <row r="2919" spans="9:42">
      <c r="I2919" s="144"/>
      <c r="J2919" s="154"/>
      <c r="K2919" s="154"/>
      <c r="L2919" s="144"/>
      <c r="M2919" s="144"/>
      <c r="N2919" s="144"/>
      <c r="O2919" s="144"/>
      <c r="P2919" s="144"/>
      <c r="Q2919" s="144"/>
      <c r="R2919" s="144"/>
      <c r="S2919" s="42" t="s">
        <v>10430</v>
      </c>
      <c r="T2919" s="26" t="s">
        <v>10431</v>
      </c>
      <c r="U2919" s="144"/>
      <c r="V2919" s="65"/>
      <c r="W2919" s="65"/>
      <c r="X2919" s="65"/>
      <c r="Y2919" s="65"/>
      <c r="Z2919" s="144"/>
      <c r="AA2919" s="49" t="s">
        <v>10432</v>
      </c>
      <c r="AB2919" s="144"/>
      <c r="AC2919" s="59" t="str">
        <f t="shared" si="288"/>
        <v>MEMORIAL UNION</v>
      </c>
      <c r="AD2919" s="79" t="str">
        <f t="shared" si="289"/>
        <v>MEMORIAL UNION-240</v>
      </c>
      <c r="AE2919" s="79" t="str">
        <f t="shared" si="290"/>
        <v>MEMORIAL UNION-240-5</v>
      </c>
      <c r="AF2919" s="27" t="s">
        <v>10432</v>
      </c>
      <c r="AG2919" s="21" t="str">
        <f t="shared" si="291"/>
        <v>240</v>
      </c>
      <c r="AH2919" s="144"/>
      <c r="AI2919" s="59" t="str">
        <f t="shared" si="292"/>
        <v>-</v>
      </c>
      <c r="AJ2919" s="21" t="str">
        <f t="shared" si="293"/>
        <v>-</v>
      </c>
      <c r="AK2919" s="144"/>
      <c r="AL2919" s="154"/>
      <c r="AM2919" s="154"/>
      <c r="AN2919" s="154"/>
      <c r="AO2919" s="154"/>
      <c r="AP2919" s="144"/>
    </row>
    <row r="2920" spans="9:42">
      <c r="I2920" s="144"/>
      <c r="J2920" s="154"/>
      <c r="K2920" s="154"/>
      <c r="L2920" s="144"/>
      <c r="M2920" s="144"/>
      <c r="N2920" s="144"/>
      <c r="O2920" s="144"/>
      <c r="P2920" s="144"/>
      <c r="Q2920" s="144"/>
      <c r="R2920" s="144"/>
      <c r="S2920" s="42" t="s">
        <v>10433</v>
      </c>
      <c r="T2920" s="26" t="s">
        <v>10434</v>
      </c>
      <c r="U2920" s="144"/>
      <c r="V2920" s="65"/>
      <c r="W2920" s="65"/>
      <c r="X2920" s="65"/>
      <c r="Y2920" s="65"/>
      <c r="Z2920" s="144"/>
      <c r="AA2920" s="49" t="s">
        <v>10435</v>
      </c>
      <c r="AB2920" s="144"/>
      <c r="AC2920" s="59" t="str">
        <f t="shared" si="288"/>
        <v>MEMORIAL UNION</v>
      </c>
      <c r="AD2920" s="79" t="str">
        <f t="shared" si="289"/>
        <v>MEMORIAL UNION-240</v>
      </c>
      <c r="AE2920" s="79" t="str">
        <f t="shared" si="290"/>
        <v>MEMORIAL UNION-240-6</v>
      </c>
      <c r="AF2920" s="27" t="s">
        <v>10435</v>
      </c>
      <c r="AG2920" s="21" t="str">
        <f t="shared" si="291"/>
        <v>240</v>
      </c>
      <c r="AH2920" s="144"/>
      <c r="AI2920" s="59" t="str">
        <f t="shared" si="292"/>
        <v>-</v>
      </c>
      <c r="AJ2920" s="21" t="str">
        <f t="shared" si="293"/>
        <v>-</v>
      </c>
      <c r="AK2920" s="144"/>
      <c r="AL2920" s="154"/>
      <c r="AM2920" s="154"/>
      <c r="AN2920" s="154"/>
      <c r="AO2920" s="154"/>
      <c r="AP2920" s="144"/>
    </row>
    <row r="2921" spans="9:42">
      <c r="I2921" s="144"/>
      <c r="J2921" s="154"/>
      <c r="K2921" s="154"/>
      <c r="L2921" s="144"/>
      <c r="M2921" s="144"/>
      <c r="N2921" s="144"/>
      <c r="O2921" s="144"/>
      <c r="P2921" s="144"/>
      <c r="Q2921" s="144"/>
      <c r="R2921" s="144"/>
      <c r="S2921" s="42" t="s">
        <v>10436</v>
      </c>
      <c r="T2921" s="26" t="s">
        <v>10437</v>
      </c>
      <c r="U2921" s="144"/>
      <c r="V2921" s="65"/>
      <c r="W2921" s="65"/>
      <c r="X2921" s="65"/>
      <c r="Y2921" s="65"/>
      <c r="Z2921" s="144"/>
      <c r="AA2921" s="49" t="s">
        <v>10438</v>
      </c>
      <c r="AB2921" s="144"/>
      <c r="AC2921" s="59" t="str">
        <f t="shared" si="288"/>
        <v>MEMORIAL UNION</v>
      </c>
      <c r="AD2921" s="79" t="str">
        <f t="shared" si="289"/>
        <v>MEMORIAL UNION-240</v>
      </c>
      <c r="AE2921" s="79" t="str">
        <f t="shared" si="290"/>
        <v>MEMORIAL UNION-240-7</v>
      </c>
      <c r="AF2921" s="27" t="s">
        <v>10438</v>
      </c>
      <c r="AG2921" s="21" t="str">
        <f t="shared" si="291"/>
        <v>240</v>
      </c>
      <c r="AH2921" s="144"/>
      <c r="AI2921" s="59" t="str">
        <f t="shared" si="292"/>
        <v>-</v>
      </c>
      <c r="AJ2921" s="21" t="str">
        <f t="shared" si="293"/>
        <v>-</v>
      </c>
      <c r="AK2921" s="144"/>
      <c r="AL2921" s="154"/>
      <c r="AM2921" s="154"/>
      <c r="AN2921" s="154"/>
      <c r="AO2921" s="154"/>
      <c r="AP2921" s="144"/>
    </row>
    <row r="2922" spans="9:42">
      <c r="I2922" s="144"/>
      <c r="J2922" s="154"/>
      <c r="K2922" s="154"/>
      <c r="L2922" s="144"/>
      <c r="M2922" s="144"/>
      <c r="N2922" s="144"/>
      <c r="O2922" s="144"/>
      <c r="P2922" s="144"/>
      <c r="Q2922" s="144"/>
      <c r="R2922" s="144"/>
      <c r="S2922" s="42" t="s">
        <v>10439</v>
      </c>
      <c r="T2922" s="26" t="s">
        <v>10440</v>
      </c>
      <c r="U2922" s="144"/>
      <c r="V2922" s="65"/>
      <c r="W2922" s="65"/>
      <c r="X2922" s="65"/>
      <c r="Y2922" s="65"/>
      <c r="Z2922" s="144"/>
      <c r="AA2922" s="49" t="s">
        <v>10441</v>
      </c>
      <c r="AB2922" s="144"/>
      <c r="AC2922" s="59" t="str">
        <f t="shared" si="288"/>
        <v>MEMORIAL UNION</v>
      </c>
      <c r="AD2922" s="79" t="str">
        <f t="shared" si="289"/>
        <v>MEMORIAL UNION-240</v>
      </c>
      <c r="AE2922" s="79" t="str">
        <f t="shared" si="290"/>
        <v>MEMORIAL UNION-240-8</v>
      </c>
      <c r="AF2922" s="27" t="s">
        <v>10441</v>
      </c>
      <c r="AG2922" s="21" t="str">
        <f t="shared" si="291"/>
        <v>240</v>
      </c>
      <c r="AH2922" s="144"/>
      <c r="AI2922" s="59" t="str">
        <f t="shared" si="292"/>
        <v>-</v>
      </c>
      <c r="AJ2922" s="21" t="str">
        <f t="shared" si="293"/>
        <v>-</v>
      </c>
      <c r="AK2922" s="144"/>
      <c r="AL2922" s="154"/>
      <c r="AM2922" s="154"/>
      <c r="AN2922" s="154"/>
      <c r="AO2922" s="154"/>
      <c r="AP2922" s="144"/>
    </row>
    <row r="2923" spans="9:42">
      <c r="I2923" s="144"/>
      <c r="J2923" s="154"/>
      <c r="K2923" s="154"/>
      <c r="L2923" s="144"/>
      <c r="M2923" s="144"/>
      <c r="N2923" s="144"/>
      <c r="O2923" s="144"/>
      <c r="P2923" s="144"/>
      <c r="Q2923" s="144"/>
      <c r="R2923" s="144"/>
      <c r="S2923" s="42" t="s">
        <v>10442</v>
      </c>
      <c r="T2923" s="26" t="s">
        <v>10443</v>
      </c>
      <c r="U2923" s="144"/>
      <c r="V2923" s="65"/>
      <c r="W2923" s="65"/>
      <c r="X2923" s="65"/>
      <c r="Y2923" s="65"/>
      <c r="Z2923" s="144"/>
      <c r="AA2923" s="49" t="s">
        <v>10444</v>
      </c>
      <c r="AB2923" s="144"/>
      <c r="AC2923" s="59" t="str">
        <f t="shared" si="288"/>
        <v>MEMORIAL UNION</v>
      </c>
      <c r="AD2923" s="79" t="str">
        <f t="shared" si="289"/>
        <v>MEMORIAL UNION-240</v>
      </c>
      <c r="AE2923" s="79" t="str">
        <f t="shared" si="290"/>
        <v>MEMORIAL UNION-240-9</v>
      </c>
      <c r="AF2923" s="27" t="s">
        <v>10444</v>
      </c>
      <c r="AG2923" s="21" t="str">
        <f t="shared" si="291"/>
        <v>240</v>
      </c>
      <c r="AH2923" s="144"/>
      <c r="AI2923" s="59" t="str">
        <f t="shared" si="292"/>
        <v>-</v>
      </c>
      <c r="AJ2923" s="21" t="str">
        <f t="shared" si="293"/>
        <v>-</v>
      </c>
      <c r="AK2923" s="144"/>
      <c r="AL2923" s="154"/>
      <c r="AM2923" s="154"/>
      <c r="AN2923" s="154"/>
      <c r="AO2923" s="154"/>
      <c r="AP2923" s="144"/>
    </row>
    <row r="2924" spans="9:42">
      <c r="I2924" s="144"/>
      <c r="J2924" s="154"/>
      <c r="K2924" s="154"/>
      <c r="L2924" s="144"/>
      <c r="M2924" s="144"/>
      <c r="N2924" s="144"/>
      <c r="O2924" s="144"/>
      <c r="P2924" s="144"/>
      <c r="Q2924" s="144"/>
      <c r="R2924" s="144"/>
      <c r="S2924" s="42" t="s">
        <v>10445</v>
      </c>
      <c r="T2924" s="26" t="s">
        <v>10446</v>
      </c>
      <c r="U2924" s="144"/>
      <c r="V2924" s="65"/>
      <c r="W2924" s="65"/>
      <c r="X2924" s="65"/>
      <c r="Y2924" s="65"/>
      <c r="Z2924" s="144"/>
      <c r="AA2924" s="49" t="s">
        <v>10447</v>
      </c>
      <c r="AB2924" s="144"/>
      <c r="AC2924" s="59" t="str">
        <f t="shared" si="288"/>
        <v>MEMORIAL UNION</v>
      </c>
      <c r="AD2924" s="79" t="str">
        <f t="shared" si="289"/>
        <v>MEMORIAL UNION-240</v>
      </c>
      <c r="AE2924" s="79" t="str">
        <f t="shared" si="290"/>
        <v>MEMORIAL UNION-240-10</v>
      </c>
      <c r="AF2924" s="27" t="s">
        <v>10447</v>
      </c>
      <c r="AG2924" s="21" t="str">
        <f t="shared" si="291"/>
        <v>240</v>
      </c>
      <c r="AH2924" s="144"/>
      <c r="AI2924" s="59" t="str">
        <f t="shared" si="292"/>
        <v>-</v>
      </c>
      <c r="AJ2924" s="21" t="str">
        <f t="shared" si="293"/>
        <v>-</v>
      </c>
      <c r="AK2924" s="144"/>
      <c r="AL2924" s="154"/>
      <c r="AM2924" s="154"/>
      <c r="AN2924" s="154"/>
      <c r="AO2924" s="154"/>
      <c r="AP2924" s="144"/>
    </row>
    <row r="2925" spans="9:42">
      <c r="I2925" s="144"/>
      <c r="J2925" s="154"/>
      <c r="K2925" s="154"/>
      <c r="L2925" s="144"/>
      <c r="M2925" s="144"/>
      <c r="N2925" s="144"/>
      <c r="O2925" s="144"/>
      <c r="P2925" s="144"/>
      <c r="Q2925" s="144"/>
      <c r="R2925" s="144"/>
      <c r="S2925" s="42" t="s">
        <v>10448</v>
      </c>
      <c r="T2925" s="26" t="s">
        <v>10449</v>
      </c>
      <c r="U2925" s="144"/>
      <c r="V2925" s="65"/>
      <c r="W2925" s="65"/>
      <c r="X2925" s="65"/>
      <c r="Y2925" s="65"/>
      <c r="Z2925" s="144"/>
      <c r="AA2925" s="49" t="s">
        <v>10450</v>
      </c>
      <c r="AB2925" s="144"/>
      <c r="AC2925" s="59" t="str">
        <f t="shared" si="288"/>
        <v>MEMORIAL UNION</v>
      </c>
      <c r="AD2925" s="79" t="str">
        <f t="shared" si="289"/>
        <v>MEMORIAL UNION-240</v>
      </c>
      <c r="AE2925" s="79" t="str">
        <f t="shared" si="290"/>
        <v>MEMORIAL UNION-240-11</v>
      </c>
      <c r="AF2925" s="27" t="s">
        <v>10450</v>
      </c>
      <c r="AG2925" s="21" t="str">
        <f t="shared" si="291"/>
        <v>240</v>
      </c>
      <c r="AH2925" s="144"/>
      <c r="AI2925" s="59" t="str">
        <f t="shared" si="292"/>
        <v>-</v>
      </c>
      <c r="AJ2925" s="21" t="str">
        <f t="shared" si="293"/>
        <v>-</v>
      </c>
      <c r="AK2925" s="144"/>
      <c r="AL2925" s="154"/>
      <c r="AM2925" s="154"/>
      <c r="AN2925" s="154"/>
      <c r="AO2925" s="154"/>
      <c r="AP2925" s="144"/>
    </row>
    <row r="2926" spans="9:42">
      <c r="I2926" s="144"/>
      <c r="J2926" s="154"/>
      <c r="K2926" s="154"/>
      <c r="L2926" s="144"/>
      <c r="M2926" s="144"/>
      <c r="N2926" s="144"/>
      <c r="O2926" s="144"/>
      <c r="P2926" s="144"/>
      <c r="Q2926" s="144"/>
      <c r="R2926" s="144"/>
      <c r="S2926" s="42" t="s">
        <v>10451</v>
      </c>
      <c r="T2926" s="26" t="s">
        <v>10452</v>
      </c>
      <c r="U2926" s="144"/>
      <c r="V2926" s="65"/>
      <c r="W2926" s="65"/>
      <c r="X2926" s="65"/>
      <c r="Y2926" s="65"/>
      <c r="Z2926" s="144"/>
      <c r="AA2926" s="49" t="s">
        <v>10453</v>
      </c>
      <c r="AB2926" s="144"/>
      <c r="AC2926" s="59" t="str">
        <f t="shared" si="288"/>
        <v>MEMORIAL UNION</v>
      </c>
      <c r="AD2926" s="79" t="str">
        <f t="shared" si="289"/>
        <v>MEMORIAL UNION-240</v>
      </c>
      <c r="AE2926" s="79" t="str">
        <f t="shared" si="290"/>
        <v>MEMORIAL UNION-240-12</v>
      </c>
      <c r="AF2926" s="27" t="s">
        <v>10453</v>
      </c>
      <c r="AG2926" s="21" t="str">
        <f t="shared" si="291"/>
        <v>240</v>
      </c>
      <c r="AH2926" s="144"/>
      <c r="AI2926" s="59" t="str">
        <f t="shared" si="292"/>
        <v>-</v>
      </c>
      <c r="AJ2926" s="21" t="str">
        <f t="shared" si="293"/>
        <v>-</v>
      </c>
      <c r="AK2926" s="144"/>
      <c r="AL2926" s="154"/>
      <c r="AM2926" s="154"/>
      <c r="AN2926" s="154"/>
      <c r="AO2926" s="154"/>
      <c r="AP2926" s="144"/>
    </row>
    <row r="2927" spans="9:42">
      <c r="I2927" s="144"/>
      <c r="J2927" s="154"/>
      <c r="K2927" s="154"/>
      <c r="L2927" s="144"/>
      <c r="M2927" s="144"/>
      <c r="N2927" s="144"/>
      <c r="O2927" s="144"/>
      <c r="P2927" s="144"/>
      <c r="Q2927" s="144"/>
      <c r="R2927" s="144"/>
      <c r="S2927" s="42" t="s">
        <v>10454</v>
      </c>
      <c r="T2927" s="26" t="s">
        <v>10455</v>
      </c>
      <c r="U2927" s="144"/>
      <c r="V2927" s="65"/>
      <c r="W2927" s="65"/>
      <c r="X2927" s="65"/>
      <c r="Y2927" s="65"/>
      <c r="Z2927" s="144"/>
      <c r="AA2927" s="49" t="s">
        <v>10456</v>
      </c>
      <c r="AB2927" s="144"/>
      <c r="AC2927" s="59" t="str">
        <f t="shared" si="288"/>
        <v>MEMORIAL UNION</v>
      </c>
      <c r="AD2927" s="79" t="str">
        <f t="shared" si="289"/>
        <v>MEMORIAL UNION-240</v>
      </c>
      <c r="AE2927" s="79" t="str">
        <f t="shared" si="290"/>
        <v>MEMORIAL UNION-240-13</v>
      </c>
      <c r="AF2927" s="27" t="s">
        <v>10456</v>
      </c>
      <c r="AG2927" s="21" t="str">
        <f t="shared" si="291"/>
        <v>240</v>
      </c>
      <c r="AH2927" s="144"/>
      <c r="AI2927" s="59" t="str">
        <f t="shared" si="292"/>
        <v>-</v>
      </c>
      <c r="AJ2927" s="21" t="str">
        <f t="shared" si="293"/>
        <v>-</v>
      </c>
      <c r="AK2927" s="144"/>
      <c r="AL2927" s="154"/>
      <c r="AM2927" s="154"/>
      <c r="AN2927" s="154"/>
      <c r="AO2927" s="154"/>
      <c r="AP2927" s="144"/>
    </row>
    <row r="2928" spans="9:42">
      <c r="I2928" s="144"/>
      <c r="J2928" s="154"/>
      <c r="K2928" s="154"/>
      <c r="L2928" s="144"/>
      <c r="M2928" s="144"/>
      <c r="N2928" s="144"/>
      <c r="O2928" s="144"/>
      <c r="P2928" s="144"/>
      <c r="Q2928" s="144"/>
      <c r="R2928" s="144"/>
      <c r="S2928" s="42" t="s">
        <v>10457</v>
      </c>
      <c r="T2928" s="26" t="s">
        <v>10458</v>
      </c>
      <c r="U2928" s="144"/>
      <c r="V2928" s="65"/>
      <c r="W2928" s="65"/>
      <c r="X2928" s="65"/>
      <c r="Y2928" s="65"/>
      <c r="Z2928" s="144"/>
      <c r="AA2928" s="49" t="s">
        <v>10459</v>
      </c>
      <c r="AB2928" s="144"/>
      <c r="AC2928" s="59" t="str">
        <f t="shared" si="288"/>
        <v>MEMORIAL UNION</v>
      </c>
      <c r="AD2928" s="79" t="str">
        <f t="shared" si="289"/>
        <v>MEMORIAL UNION-240</v>
      </c>
      <c r="AE2928" s="79" t="str">
        <f t="shared" si="290"/>
        <v>MEMORIAL UNION-240-14</v>
      </c>
      <c r="AF2928" s="27" t="s">
        <v>10459</v>
      </c>
      <c r="AG2928" s="21" t="str">
        <f t="shared" si="291"/>
        <v>240</v>
      </c>
      <c r="AH2928" s="144"/>
      <c r="AI2928" s="59" t="str">
        <f t="shared" si="292"/>
        <v>-</v>
      </c>
      <c r="AJ2928" s="21" t="str">
        <f t="shared" si="293"/>
        <v>-</v>
      </c>
      <c r="AK2928" s="144"/>
      <c r="AL2928" s="154"/>
      <c r="AM2928" s="154"/>
      <c r="AN2928" s="154"/>
      <c r="AO2928" s="154"/>
      <c r="AP2928" s="144"/>
    </row>
    <row r="2929" spans="9:42">
      <c r="I2929" s="144"/>
      <c r="J2929" s="154"/>
      <c r="K2929" s="154"/>
      <c r="L2929" s="144"/>
      <c r="M2929" s="144"/>
      <c r="N2929" s="144"/>
      <c r="O2929" s="144"/>
      <c r="P2929" s="144"/>
      <c r="Q2929" s="144"/>
      <c r="R2929" s="144"/>
      <c r="S2929" s="42" t="s">
        <v>10460</v>
      </c>
      <c r="T2929" s="26" t="s">
        <v>10461</v>
      </c>
      <c r="U2929" s="144"/>
      <c r="V2929" s="65"/>
      <c r="W2929" s="65"/>
      <c r="X2929" s="65"/>
      <c r="Y2929" s="65"/>
      <c r="Z2929" s="144"/>
      <c r="AA2929" s="49" t="s">
        <v>10462</v>
      </c>
      <c r="AB2929" s="144"/>
      <c r="AC2929" s="59" t="str">
        <f t="shared" si="288"/>
        <v>MEMORIAL UNION</v>
      </c>
      <c r="AD2929" s="79" t="str">
        <f t="shared" si="289"/>
        <v>MEMORIAL UNION-240</v>
      </c>
      <c r="AE2929" s="79" t="str">
        <f t="shared" si="290"/>
        <v>MEMORIAL UNION-240-15</v>
      </c>
      <c r="AF2929" s="27" t="s">
        <v>10462</v>
      </c>
      <c r="AG2929" s="21" t="str">
        <f t="shared" si="291"/>
        <v>240</v>
      </c>
      <c r="AH2929" s="144"/>
      <c r="AI2929" s="59" t="str">
        <f t="shared" si="292"/>
        <v>-</v>
      </c>
      <c r="AJ2929" s="21" t="str">
        <f t="shared" si="293"/>
        <v>-</v>
      </c>
      <c r="AK2929" s="144"/>
      <c r="AL2929" s="154"/>
      <c r="AM2929" s="154"/>
      <c r="AN2929" s="154"/>
      <c r="AO2929" s="154"/>
      <c r="AP2929" s="144"/>
    </row>
    <row r="2930" spans="9:42">
      <c r="I2930" s="144"/>
      <c r="J2930" s="154"/>
      <c r="K2930" s="154"/>
      <c r="L2930" s="144"/>
      <c r="M2930" s="144"/>
      <c r="N2930" s="144"/>
      <c r="O2930" s="144"/>
      <c r="P2930" s="144"/>
      <c r="Q2930" s="144"/>
      <c r="R2930" s="144"/>
      <c r="S2930" s="42" t="s">
        <v>10463</v>
      </c>
      <c r="T2930" s="26" t="s">
        <v>10464</v>
      </c>
      <c r="U2930" s="144"/>
      <c r="V2930" s="65"/>
      <c r="W2930" s="65"/>
      <c r="X2930" s="65"/>
      <c r="Y2930" s="65"/>
      <c r="Z2930" s="144"/>
      <c r="AA2930" s="49" t="s">
        <v>10465</v>
      </c>
      <c r="AB2930" s="144"/>
      <c r="AC2930" s="59" t="str">
        <f t="shared" si="288"/>
        <v>MEMORIAL UNION</v>
      </c>
      <c r="AD2930" s="79" t="str">
        <f t="shared" si="289"/>
        <v>MEMORIAL UNION-240</v>
      </c>
      <c r="AE2930" s="79" t="str">
        <f t="shared" si="290"/>
        <v>MEMORIAL UNION-240-16</v>
      </c>
      <c r="AF2930" s="27" t="s">
        <v>10465</v>
      </c>
      <c r="AG2930" s="21" t="str">
        <f t="shared" si="291"/>
        <v>240</v>
      </c>
      <c r="AH2930" s="144"/>
      <c r="AI2930" s="59" t="str">
        <f t="shared" si="292"/>
        <v>-</v>
      </c>
      <c r="AJ2930" s="21" t="str">
        <f t="shared" si="293"/>
        <v>-</v>
      </c>
      <c r="AK2930" s="144"/>
      <c r="AL2930" s="154"/>
      <c r="AM2930" s="154"/>
      <c r="AN2930" s="154"/>
      <c r="AO2930" s="154"/>
      <c r="AP2930" s="144"/>
    </row>
    <row r="2931" spans="9:42">
      <c r="I2931" s="144"/>
      <c r="J2931" s="154"/>
      <c r="K2931" s="154"/>
      <c r="L2931" s="144"/>
      <c r="M2931" s="144"/>
      <c r="N2931" s="144"/>
      <c r="O2931" s="144"/>
      <c r="P2931" s="144"/>
      <c r="Q2931" s="144"/>
      <c r="R2931" s="144"/>
      <c r="S2931" s="42" t="s">
        <v>10466</v>
      </c>
      <c r="T2931" s="26" t="s">
        <v>10467</v>
      </c>
      <c r="U2931" s="144"/>
      <c r="V2931" s="65"/>
      <c r="W2931" s="65"/>
      <c r="X2931" s="65"/>
      <c r="Y2931" s="65"/>
      <c r="Z2931" s="144"/>
      <c r="AA2931" s="49" t="s">
        <v>10468</v>
      </c>
      <c r="AB2931" s="144"/>
      <c r="AC2931" s="59" t="str">
        <f t="shared" si="288"/>
        <v>MEMORIAL UNION</v>
      </c>
      <c r="AD2931" s="79" t="str">
        <f t="shared" si="289"/>
        <v>MEMORIAL UNION-242</v>
      </c>
      <c r="AE2931" s="79" t="str">
        <f t="shared" si="290"/>
        <v>MEMORIAL UNION-242-1</v>
      </c>
      <c r="AF2931" s="27" t="s">
        <v>10468</v>
      </c>
      <c r="AG2931" s="21" t="str">
        <f t="shared" si="291"/>
        <v>242</v>
      </c>
      <c r="AH2931" s="144"/>
      <c r="AI2931" s="59" t="str">
        <f t="shared" si="292"/>
        <v>-</v>
      </c>
      <c r="AJ2931" s="21" t="str">
        <f t="shared" si="293"/>
        <v>-</v>
      </c>
      <c r="AK2931" s="144"/>
      <c r="AL2931" s="154"/>
      <c r="AM2931" s="154"/>
      <c r="AN2931" s="154"/>
      <c r="AO2931" s="154"/>
      <c r="AP2931" s="144"/>
    </row>
    <row r="2932" spans="9:42">
      <c r="I2932" s="144"/>
      <c r="J2932" s="154"/>
      <c r="K2932" s="154"/>
      <c r="L2932" s="144"/>
      <c r="M2932" s="144"/>
      <c r="N2932" s="144"/>
      <c r="O2932" s="144"/>
      <c r="P2932" s="144"/>
      <c r="Q2932" s="144"/>
      <c r="R2932" s="144"/>
      <c r="S2932" s="42" t="s">
        <v>10469</v>
      </c>
      <c r="T2932" s="26" t="s">
        <v>10470</v>
      </c>
      <c r="U2932" s="144"/>
      <c r="V2932" s="65"/>
      <c r="W2932" s="65"/>
      <c r="X2932" s="65"/>
      <c r="Y2932" s="65"/>
      <c r="Z2932" s="144"/>
      <c r="AA2932" s="49" t="s">
        <v>10471</v>
      </c>
      <c r="AB2932" s="144"/>
      <c r="AC2932" s="59" t="str">
        <f t="shared" si="288"/>
        <v>MEMORIAL UNION</v>
      </c>
      <c r="AD2932" s="79" t="str">
        <f t="shared" si="289"/>
        <v>MEMORIAL UNION-243</v>
      </c>
      <c r="AE2932" s="79" t="str">
        <f t="shared" si="290"/>
        <v>MEMORIAL UNION-243-1</v>
      </c>
      <c r="AF2932" s="27" t="s">
        <v>10471</v>
      </c>
      <c r="AG2932" s="21" t="str">
        <f t="shared" si="291"/>
        <v>243</v>
      </c>
      <c r="AH2932" s="144"/>
      <c r="AI2932" s="59" t="str">
        <f t="shared" si="292"/>
        <v>-</v>
      </c>
      <c r="AJ2932" s="21" t="str">
        <f t="shared" si="293"/>
        <v>-</v>
      </c>
      <c r="AK2932" s="144"/>
      <c r="AL2932" s="154"/>
      <c r="AM2932" s="154"/>
      <c r="AN2932" s="154"/>
      <c r="AO2932" s="154"/>
      <c r="AP2932" s="144"/>
    </row>
    <row r="2933" spans="9:42">
      <c r="I2933" s="144"/>
      <c r="J2933" s="154"/>
      <c r="K2933" s="154"/>
      <c r="L2933" s="144"/>
      <c r="M2933" s="144"/>
      <c r="N2933" s="144"/>
      <c r="O2933" s="144"/>
      <c r="P2933" s="144"/>
      <c r="Q2933" s="144"/>
      <c r="R2933" s="144"/>
      <c r="S2933" s="42" t="s">
        <v>10472</v>
      </c>
      <c r="T2933" s="26" t="s">
        <v>10473</v>
      </c>
      <c r="U2933" s="144"/>
      <c r="V2933" s="65"/>
      <c r="W2933" s="65"/>
      <c r="X2933" s="65"/>
      <c r="Y2933" s="65"/>
      <c r="Z2933" s="144"/>
      <c r="AA2933" s="49" t="s">
        <v>10474</v>
      </c>
      <c r="AB2933" s="144"/>
      <c r="AC2933" s="59" t="str">
        <f t="shared" si="288"/>
        <v>MEMORIAL UNION</v>
      </c>
      <c r="AD2933" s="79" t="str">
        <f t="shared" si="289"/>
        <v>MEMORIAL UNION-245</v>
      </c>
      <c r="AE2933" s="79" t="str">
        <f t="shared" si="290"/>
        <v>MEMORIAL UNION-245-1</v>
      </c>
      <c r="AF2933" s="27" t="s">
        <v>10474</v>
      </c>
      <c r="AG2933" s="21" t="str">
        <f t="shared" si="291"/>
        <v>245</v>
      </c>
      <c r="AH2933" s="144"/>
      <c r="AI2933" s="59" t="str">
        <f t="shared" si="292"/>
        <v>-</v>
      </c>
      <c r="AJ2933" s="21" t="str">
        <f t="shared" si="293"/>
        <v>-</v>
      </c>
      <c r="AK2933" s="144"/>
      <c r="AL2933" s="154"/>
      <c r="AM2933" s="154"/>
      <c r="AN2933" s="154"/>
      <c r="AO2933" s="154"/>
      <c r="AP2933" s="144"/>
    </row>
    <row r="2934" spans="9:42">
      <c r="I2934" s="144"/>
      <c r="J2934" s="154"/>
      <c r="K2934" s="154"/>
      <c r="L2934" s="144"/>
      <c r="M2934" s="144"/>
      <c r="N2934" s="144"/>
      <c r="O2934" s="144"/>
      <c r="P2934" s="144"/>
      <c r="Q2934" s="144"/>
      <c r="R2934" s="144"/>
      <c r="S2934" s="42" t="s">
        <v>10475</v>
      </c>
      <c r="T2934" s="26" t="s">
        <v>10476</v>
      </c>
      <c r="U2934" s="144"/>
      <c r="V2934" s="65"/>
      <c r="W2934" s="65"/>
      <c r="X2934" s="65"/>
      <c r="Y2934" s="65"/>
      <c r="Z2934" s="144"/>
      <c r="AA2934" s="49" t="s">
        <v>10477</v>
      </c>
      <c r="AB2934" s="144"/>
      <c r="AC2934" s="59" t="str">
        <f t="shared" si="288"/>
        <v>MEMORIAL UNION</v>
      </c>
      <c r="AD2934" s="79" t="str">
        <f t="shared" si="289"/>
        <v>MEMORIAL UNION-245</v>
      </c>
      <c r="AE2934" s="79" t="str">
        <f t="shared" si="290"/>
        <v>MEMORIAL UNION-245-2</v>
      </c>
      <c r="AF2934" s="27" t="s">
        <v>10477</v>
      </c>
      <c r="AG2934" s="21" t="str">
        <f t="shared" si="291"/>
        <v>245</v>
      </c>
      <c r="AH2934" s="144"/>
      <c r="AI2934" s="59" t="str">
        <f t="shared" si="292"/>
        <v>-</v>
      </c>
      <c r="AJ2934" s="21" t="str">
        <f t="shared" si="293"/>
        <v>-</v>
      </c>
      <c r="AK2934" s="144"/>
      <c r="AL2934" s="154"/>
      <c r="AM2934" s="154"/>
      <c r="AN2934" s="154"/>
      <c r="AO2934" s="154"/>
      <c r="AP2934" s="144"/>
    </row>
    <row r="2935" spans="9:42">
      <c r="I2935" s="144"/>
      <c r="J2935" s="154"/>
      <c r="K2935" s="154"/>
      <c r="L2935" s="144"/>
      <c r="M2935" s="144"/>
      <c r="N2935" s="144"/>
      <c r="O2935" s="144"/>
      <c r="P2935" s="144"/>
      <c r="Q2935" s="144"/>
      <c r="R2935" s="144"/>
      <c r="S2935" s="42" t="s">
        <v>10478</v>
      </c>
      <c r="T2935" s="26" t="s">
        <v>10479</v>
      </c>
      <c r="U2935" s="144"/>
      <c r="V2935" s="65"/>
      <c r="W2935" s="65"/>
      <c r="X2935" s="65"/>
      <c r="Y2935" s="65"/>
      <c r="Z2935" s="144"/>
      <c r="AA2935" s="49" t="s">
        <v>10480</v>
      </c>
      <c r="AB2935" s="144"/>
      <c r="AC2935" s="59" t="str">
        <f t="shared" si="288"/>
        <v>BOOKSTORE</v>
      </c>
      <c r="AD2935" s="79" t="str">
        <f t="shared" si="289"/>
        <v>BOOKSTORE-250</v>
      </c>
      <c r="AE2935" s="79" t="str">
        <f t="shared" si="290"/>
        <v>BOOKSTORE-250-1</v>
      </c>
      <c r="AF2935" s="27" t="s">
        <v>10480</v>
      </c>
      <c r="AG2935" s="21" t="str">
        <f t="shared" si="291"/>
        <v>250</v>
      </c>
      <c r="AH2935" s="144"/>
      <c r="AI2935" s="59" t="str">
        <f t="shared" si="292"/>
        <v>-</v>
      </c>
      <c r="AJ2935" s="21" t="str">
        <f t="shared" si="293"/>
        <v>-</v>
      </c>
      <c r="AK2935" s="144"/>
      <c r="AL2935" s="154"/>
      <c r="AM2935" s="154"/>
      <c r="AN2935" s="154"/>
      <c r="AO2935" s="154"/>
      <c r="AP2935" s="144"/>
    </row>
    <row r="2936" spans="9:42">
      <c r="I2936" s="144"/>
      <c r="J2936" s="154"/>
      <c r="K2936" s="154"/>
      <c r="L2936" s="144"/>
      <c r="M2936" s="144"/>
      <c r="N2936" s="144"/>
      <c r="O2936" s="144"/>
      <c r="P2936" s="144"/>
      <c r="Q2936" s="144"/>
      <c r="R2936" s="144"/>
      <c r="S2936" s="42" t="s">
        <v>10481</v>
      </c>
      <c r="T2936" s="26" t="s">
        <v>10482</v>
      </c>
      <c r="U2936" s="144"/>
      <c r="V2936" s="65"/>
      <c r="W2936" s="65"/>
      <c r="X2936" s="65"/>
      <c r="Y2936" s="65"/>
      <c r="Z2936" s="144"/>
      <c r="AA2936" s="49" t="s">
        <v>10483</v>
      </c>
      <c r="AB2936" s="144"/>
      <c r="AC2936" s="59" t="str">
        <f t="shared" si="288"/>
        <v>BOOKSTORE</v>
      </c>
      <c r="AD2936" s="79" t="str">
        <f t="shared" si="289"/>
        <v>BOOKSTORE-250</v>
      </c>
      <c r="AE2936" s="79" t="str">
        <f t="shared" si="290"/>
        <v>BOOKSTORE-250-2</v>
      </c>
      <c r="AF2936" s="27" t="s">
        <v>10483</v>
      </c>
      <c r="AG2936" s="21" t="str">
        <f t="shared" si="291"/>
        <v>250</v>
      </c>
      <c r="AH2936" s="144"/>
      <c r="AI2936" s="59" t="str">
        <f t="shared" si="292"/>
        <v>-</v>
      </c>
      <c r="AJ2936" s="21" t="str">
        <f t="shared" si="293"/>
        <v>-</v>
      </c>
      <c r="AK2936" s="144"/>
      <c r="AL2936" s="154"/>
      <c r="AM2936" s="154"/>
      <c r="AN2936" s="154"/>
      <c r="AO2936" s="154"/>
      <c r="AP2936" s="144"/>
    </row>
    <row r="2937" spans="9:42">
      <c r="I2937" s="144"/>
      <c r="J2937" s="154"/>
      <c r="K2937" s="154"/>
      <c r="L2937" s="144"/>
      <c r="M2937" s="144"/>
      <c r="N2937" s="144"/>
      <c r="O2937" s="144"/>
      <c r="P2937" s="144"/>
      <c r="Q2937" s="144"/>
      <c r="R2937" s="144"/>
      <c r="S2937" s="42" t="s">
        <v>10484</v>
      </c>
      <c r="T2937" s="26" t="s">
        <v>10485</v>
      </c>
      <c r="U2937" s="144"/>
      <c r="V2937" s="65"/>
      <c r="W2937" s="65"/>
      <c r="X2937" s="65"/>
      <c r="Y2937" s="65"/>
      <c r="Z2937" s="144"/>
      <c r="AA2937" s="49" t="s">
        <v>10486</v>
      </c>
      <c r="AB2937" s="144"/>
      <c r="AC2937" s="59" t="str">
        <f t="shared" si="288"/>
        <v>BOOKSTORE</v>
      </c>
      <c r="AD2937" s="79" t="str">
        <f t="shared" si="289"/>
        <v>BOOKSTORE-250</v>
      </c>
      <c r="AE2937" s="79" t="str">
        <f t="shared" si="290"/>
        <v>BOOKSTORE-250-3</v>
      </c>
      <c r="AF2937" s="27" t="s">
        <v>10486</v>
      </c>
      <c r="AG2937" s="21" t="str">
        <f t="shared" si="291"/>
        <v>250</v>
      </c>
      <c r="AH2937" s="144"/>
      <c r="AI2937" s="59" t="str">
        <f t="shared" si="292"/>
        <v>-</v>
      </c>
      <c r="AJ2937" s="21" t="str">
        <f t="shared" si="293"/>
        <v>-</v>
      </c>
      <c r="AK2937" s="144"/>
      <c r="AL2937" s="154"/>
      <c r="AM2937" s="154"/>
      <c r="AN2937" s="154"/>
      <c r="AO2937" s="154"/>
      <c r="AP2937" s="144"/>
    </row>
    <row r="2938" spans="9:42">
      <c r="I2938" s="144"/>
      <c r="J2938" s="154"/>
      <c r="K2938" s="154"/>
      <c r="L2938" s="144"/>
      <c r="M2938" s="144"/>
      <c r="N2938" s="144"/>
      <c r="O2938" s="144"/>
      <c r="P2938" s="144"/>
      <c r="Q2938" s="144"/>
      <c r="R2938" s="144"/>
      <c r="S2938" s="42" t="s">
        <v>10487</v>
      </c>
      <c r="T2938" s="26" t="s">
        <v>10488</v>
      </c>
      <c r="U2938" s="144"/>
      <c r="V2938" s="65"/>
      <c r="W2938" s="65"/>
      <c r="X2938" s="65"/>
      <c r="Y2938" s="65"/>
      <c r="Z2938" s="144"/>
      <c r="AA2938" s="49" t="s">
        <v>10489</v>
      </c>
      <c r="AB2938" s="144"/>
      <c r="AC2938" s="59" t="str">
        <f t="shared" si="288"/>
        <v>BOOKSTORE</v>
      </c>
      <c r="AD2938" s="79" t="str">
        <f t="shared" si="289"/>
        <v>BOOKSTORE-250</v>
      </c>
      <c r="AE2938" s="79" t="str">
        <f t="shared" si="290"/>
        <v>BOOKSTORE-250-4</v>
      </c>
      <c r="AF2938" s="27" t="s">
        <v>10489</v>
      </c>
      <c r="AG2938" s="21" t="str">
        <f t="shared" si="291"/>
        <v>250</v>
      </c>
      <c r="AH2938" s="144"/>
      <c r="AI2938" s="59" t="str">
        <f t="shared" si="292"/>
        <v>-</v>
      </c>
      <c r="AJ2938" s="21" t="str">
        <f t="shared" si="293"/>
        <v>-</v>
      </c>
      <c r="AK2938" s="144"/>
      <c r="AL2938" s="154"/>
      <c r="AM2938" s="154"/>
      <c r="AN2938" s="154"/>
      <c r="AO2938" s="154"/>
      <c r="AP2938" s="144"/>
    </row>
    <row r="2939" spans="9:42">
      <c r="I2939" s="144"/>
      <c r="J2939" s="154"/>
      <c r="K2939" s="154"/>
      <c r="L2939" s="144"/>
      <c r="M2939" s="144"/>
      <c r="N2939" s="144"/>
      <c r="O2939" s="144"/>
      <c r="P2939" s="144"/>
      <c r="Q2939" s="144"/>
      <c r="R2939" s="144"/>
      <c r="S2939" s="42" t="s">
        <v>10490</v>
      </c>
      <c r="T2939" s="26" t="s">
        <v>10491</v>
      </c>
      <c r="U2939" s="144"/>
      <c r="V2939" s="65"/>
      <c r="W2939" s="65"/>
      <c r="X2939" s="65"/>
      <c r="Y2939" s="65"/>
      <c r="Z2939" s="144"/>
      <c r="AA2939" s="49" t="s">
        <v>10492</v>
      </c>
      <c r="AB2939" s="144"/>
      <c r="AC2939" s="59" t="str">
        <f t="shared" si="288"/>
        <v>BOOKSTORE</v>
      </c>
      <c r="AD2939" s="79" t="str">
        <f t="shared" si="289"/>
        <v>BOOKSTORE-250</v>
      </c>
      <c r="AE2939" s="79" t="str">
        <f t="shared" si="290"/>
        <v>BOOKSTORE-250-5</v>
      </c>
      <c r="AF2939" s="27" t="s">
        <v>10492</v>
      </c>
      <c r="AG2939" s="21" t="str">
        <f t="shared" si="291"/>
        <v>250</v>
      </c>
      <c r="AH2939" s="144"/>
      <c r="AI2939" s="59" t="str">
        <f t="shared" si="292"/>
        <v>-</v>
      </c>
      <c r="AJ2939" s="21" t="str">
        <f t="shared" si="293"/>
        <v>-</v>
      </c>
      <c r="AK2939" s="144"/>
      <c r="AL2939" s="154"/>
      <c r="AM2939" s="154"/>
      <c r="AN2939" s="154"/>
      <c r="AO2939" s="154"/>
      <c r="AP2939" s="144"/>
    </row>
    <row r="2940" spans="9:42">
      <c r="I2940" s="144"/>
      <c r="J2940" s="154"/>
      <c r="K2940" s="154"/>
      <c r="L2940" s="144"/>
      <c r="M2940" s="144"/>
      <c r="N2940" s="144"/>
      <c r="O2940" s="144"/>
      <c r="P2940" s="144"/>
      <c r="Q2940" s="144"/>
      <c r="R2940" s="144"/>
      <c r="S2940" s="42" t="s">
        <v>10493</v>
      </c>
      <c r="T2940" s="26" t="s">
        <v>10494</v>
      </c>
      <c r="U2940" s="144"/>
      <c r="V2940" s="65"/>
      <c r="W2940" s="65"/>
      <c r="X2940" s="65"/>
      <c r="Y2940" s="65"/>
      <c r="Z2940" s="144"/>
      <c r="AA2940" s="49" t="s">
        <v>10495</v>
      </c>
      <c r="AB2940" s="144"/>
      <c r="AC2940" s="59" t="str">
        <f t="shared" si="288"/>
        <v>BOOKSTORE</v>
      </c>
      <c r="AD2940" s="79" t="str">
        <f t="shared" si="289"/>
        <v>BOOKSTORE-250</v>
      </c>
      <c r="AE2940" s="79" t="str">
        <f t="shared" si="290"/>
        <v>BOOKSTORE-250-6</v>
      </c>
      <c r="AF2940" s="27" t="s">
        <v>10495</v>
      </c>
      <c r="AG2940" s="21" t="str">
        <f t="shared" si="291"/>
        <v>250</v>
      </c>
      <c r="AH2940" s="144"/>
      <c r="AI2940" s="59" t="str">
        <f t="shared" si="292"/>
        <v>-</v>
      </c>
      <c r="AJ2940" s="21" t="str">
        <f t="shared" si="293"/>
        <v>-</v>
      </c>
      <c r="AK2940" s="144"/>
      <c r="AL2940" s="154"/>
      <c r="AM2940" s="154"/>
      <c r="AN2940" s="154"/>
      <c r="AO2940" s="154"/>
      <c r="AP2940" s="144"/>
    </row>
    <row r="2941" spans="9:42">
      <c r="I2941" s="144"/>
      <c r="J2941" s="154"/>
      <c r="K2941" s="154"/>
      <c r="L2941" s="144"/>
      <c r="M2941" s="144"/>
      <c r="N2941" s="144"/>
      <c r="O2941" s="144"/>
      <c r="P2941" s="144"/>
      <c r="Q2941" s="144"/>
      <c r="R2941" s="144"/>
      <c r="S2941" s="42" t="s">
        <v>10496</v>
      </c>
      <c r="T2941" s="26" t="s">
        <v>10497</v>
      </c>
      <c r="U2941" s="144"/>
      <c r="V2941" s="65"/>
      <c r="W2941" s="65"/>
      <c r="X2941" s="65"/>
      <c r="Y2941" s="65"/>
      <c r="Z2941" s="144"/>
      <c r="AA2941" s="49" t="s">
        <v>10498</v>
      </c>
      <c r="AB2941" s="144"/>
      <c r="AC2941" s="59" t="str">
        <f t="shared" si="288"/>
        <v>BOOKSTORE</v>
      </c>
      <c r="AD2941" s="79" t="str">
        <f t="shared" si="289"/>
        <v>BOOKSTORE-250</v>
      </c>
      <c r="AE2941" s="79" t="str">
        <f t="shared" si="290"/>
        <v>BOOKSTORE-250-7</v>
      </c>
      <c r="AF2941" s="27" t="s">
        <v>10498</v>
      </c>
      <c r="AG2941" s="21" t="str">
        <f t="shared" si="291"/>
        <v>250</v>
      </c>
      <c r="AH2941" s="144"/>
      <c r="AI2941" s="59" t="str">
        <f t="shared" si="292"/>
        <v>-</v>
      </c>
      <c r="AJ2941" s="21" t="str">
        <f t="shared" si="293"/>
        <v>-</v>
      </c>
      <c r="AK2941" s="144"/>
      <c r="AL2941" s="154"/>
      <c r="AM2941" s="154"/>
      <c r="AN2941" s="154"/>
      <c r="AO2941" s="154"/>
      <c r="AP2941" s="144"/>
    </row>
    <row r="2942" spans="9:42">
      <c r="I2942" s="144"/>
      <c r="J2942" s="154"/>
      <c r="K2942" s="154"/>
      <c r="L2942" s="144"/>
      <c r="M2942" s="144"/>
      <c r="N2942" s="144"/>
      <c r="O2942" s="144"/>
      <c r="P2942" s="144"/>
      <c r="Q2942" s="144"/>
      <c r="R2942" s="144"/>
      <c r="S2942" s="42" t="s">
        <v>10499</v>
      </c>
      <c r="T2942" s="26" t="s">
        <v>10500</v>
      </c>
      <c r="U2942" s="144"/>
      <c r="V2942" s="65"/>
      <c r="W2942" s="65"/>
      <c r="X2942" s="65"/>
      <c r="Y2942" s="65"/>
      <c r="Z2942" s="144"/>
      <c r="AA2942" s="49" t="s">
        <v>10501</v>
      </c>
      <c r="AB2942" s="144"/>
      <c r="AC2942" s="59" t="str">
        <f t="shared" si="288"/>
        <v>BOOKSTORE</v>
      </c>
      <c r="AD2942" s="79" t="str">
        <f t="shared" si="289"/>
        <v>BOOKSTORE-250</v>
      </c>
      <c r="AE2942" s="79" t="str">
        <f t="shared" si="290"/>
        <v>BOOKSTORE-250-8</v>
      </c>
      <c r="AF2942" s="27" t="s">
        <v>10501</v>
      </c>
      <c r="AG2942" s="21" t="str">
        <f t="shared" si="291"/>
        <v>250</v>
      </c>
      <c r="AH2942" s="144"/>
      <c r="AI2942" s="59" t="str">
        <f t="shared" si="292"/>
        <v>-</v>
      </c>
      <c r="AJ2942" s="21" t="str">
        <f t="shared" si="293"/>
        <v>-</v>
      </c>
      <c r="AK2942" s="144"/>
      <c r="AL2942" s="154"/>
      <c r="AM2942" s="154"/>
      <c r="AN2942" s="154"/>
      <c r="AO2942" s="154"/>
      <c r="AP2942" s="144"/>
    </row>
    <row r="2943" spans="9:42">
      <c r="I2943" s="144"/>
      <c r="J2943" s="154"/>
      <c r="K2943" s="154"/>
      <c r="L2943" s="144"/>
      <c r="M2943" s="144"/>
      <c r="N2943" s="144"/>
      <c r="O2943" s="144"/>
      <c r="P2943" s="144"/>
      <c r="Q2943" s="144"/>
      <c r="R2943" s="144"/>
      <c r="S2943" s="42" t="s">
        <v>10502</v>
      </c>
      <c r="T2943" s="26" t="s">
        <v>10503</v>
      </c>
      <c r="U2943" s="144"/>
      <c r="V2943" s="65"/>
      <c r="W2943" s="65"/>
      <c r="X2943" s="65"/>
      <c r="Y2943" s="65"/>
      <c r="Z2943" s="144"/>
      <c r="AA2943" s="49" t="s">
        <v>10504</v>
      </c>
      <c r="AB2943" s="144"/>
      <c r="AC2943" s="59" t="str">
        <f t="shared" si="288"/>
        <v>BOOKSTORE</v>
      </c>
      <c r="AD2943" s="79" t="str">
        <f t="shared" si="289"/>
        <v>BOOKSTORE-250</v>
      </c>
      <c r="AE2943" s="79" t="str">
        <f t="shared" si="290"/>
        <v>BOOKSTORE-250-9</v>
      </c>
      <c r="AF2943" s="27" t="s">
        <v>10504</v>
      </c>
      <c r="AG2943" s="21" t="str">
        <f t="shared" si="291"/>
        <v>250</v>
      </c>
      <c r="AH2943" s="144"/>
      <c r="AI2943" s="59" t="str">
        <f t="shared" si="292"/>
        <v>-</v>
      </c>
      <c r="AJ2943" s="21" t="str">
        <f t="shared" si="293"/>
        <v>-</v>
      </c>
      <c r="AK2943" s="144"/>
      <c r="AL2943" s="154"/>
      <c r="AM2943" s="154"/>
      <c r="AN2943" s="154"/>
      <c r="AO2943" s="154"/>
      <c r="AP2943" s="144"/>
    </row>
    <row r="2944" spans="9:42">
      <c r="I2944" s="144"/>
      <c r="J2944" s="154"/>
      <c r="K2944" s="154"/>
      <c r="L2944" s="144"/>
      <c r="M2944" s="144"/>
      <c r="N2944" s="144"/>
      <c r="O2944" s="144"/>
      <c r="P2944" s="144"/>
      <c r="Q2944" s="144"/>
      <c r="R2944" s="144"/>
      <c r="S2944" s="42" t="s">
        <v>10505</v>
      </c>
      <c r="T2944" s="26" t="s">
        <v>10506</v>
      </c>
      <c r="U2944" s="144"/>
      <c r="V2944" s="65"/>
      <c r="W2944" s="65"/>
      <c r="X2944" s="65"/>
      <c r="Y2944" s="65"/>
      <c r="Z2944" s="144"/>
      <c r="AA2944" s="49" t="s">
        <v>10507</v>
      </c>
      <c r="AB2944" s="144"/>
      <c r="AC2944" s="59" t="str">
        <f t="shared" si="288"/>
        <v>BOOKSTORE</v>
      </c>
      <c r="AD2944" s="79" t="str">
        <f t="shared" si="289"/>
        <v>BOOKSTORE-255</v>
      </c>
      <c r="AE2944" s="79" t="str">
        <f t="shared" si="290"/>
        <v>BOOKSTORE-255-1</v>
      </c>
      <c r="AF2944" s="27" t="s">
        <v>10507</v>
      </c>
      <c r="AG2944" s="21" t="str">
        <f t="shared" si="291"/>
        <v>255</v>
      </c>
      <c r="AH2944" s="144"/>
      <c r="AI2944" s="59" t="str">
        <f t="shared" si="292"/>
        <v>-</v>
      </c>
      <c r="AJ2944" s="21" t="str">
        <f t="shared" si="293"/>
        <v>-</v>
      </c>
      <c r="AK2944" s="144"/>
      <c r="AL2944" s="154"/>
      <c r="AM2944" s="154"/>
      <c r="AN2944" s="154"/>
      <c r="AO2944" s="154"/>
      <c r="AP2944" s="144"/>
    </row>
    <row r="2945" spans="9:42">
      <c r="I2945" s="144"/>
      <c r="J2945" s="154"/>
      <c r="K2945" s="154"/>
      <c r="L2945" s="144"/>
      <c r="M2945" s="144"/>
      <c r="N2945" s="144"/>
      <c r="O2945" s="144"/>
      <c r="P2945" s="144"/>
      <c r="Q2945" s="144"/>
      <c r="R2945" s="144"/>
      <c r="S2945" s="42" t="s">
        <v>10508</v>
      </c>
      <c r="T2945" s="26" t="s">
        <v>10509</v>
      </c>
      <c r="U2945" s="144"/>
      <c r="V2945" s="65"/>
      <c r="W2945" s="65"/>
      <c r="X2945" s="65"/>
      <c r="Y2945" s="65"/>
      <c r="Z2945" s="144"/>
      <c r="AA2945" s="49" t="s">
        <v>10510</v>
      </c>
      <c r="AB2945" s="144"/>
      <c r="AC2945" s="59" t="str">
        <f t="shared" si="288"/>
        <v>WAJONES</v>
      </c>
      <c r="AD2945" s="79" t="str">
        <f t="shared" si="289"/>
        <v>WAJONES-300</v>
      </c>
      <c r="AE2945" s="79" t="str">
        <f t="shared" si="290"/>
        <v>WAJONES-300-1</v>
      </c>
      <c r="AF2945" s="27" t="s">
        <v>10510</v>
      </c>
      <c r="AG2945" s="21" t="str">
        <f t="shared" si="291"/>
        <v>300</v>
      </c>
      <c r="AH2945" s="144"/>
      <c r="AI2945" s="59" t="str">
        <f t="shared" si="292"/>
        <v>-</v>
      </c>
      <c r="AJ2945" s="21" t="str">
        <f t="shared" si="293"/>
        <v>-</v>
      </c>
      <c r="AK2945" s="144"/>
      <c r="AL2945" s="154"/>
      <c r="AM2945" s="154"/>
      <c r="AN2945" s="154"/>
      <c r="AO2945" s="154"/>
      <c r="AP2945" s="144"/>
    </row>
    <row r="2946" spans="9:42">
      <c r="I2946" s="144"/>
      <c r="J2946" s="154"/>
      <c r="K2946" s="154"/>
      <c r="L2946" s="144"/>
      <c r="M2946" s="144"/>
      <c r="N2946" s="144"/>
      <c r="O2946" s="144"/>
      <c r="P2946" s="144"/>
      <c r="Q2946" s="144"/>
      <c r="R2946" s="144"/>
      <c r="S2946" s="42" t="s">
        <v>10511</v>
      </c>
      <c r="T2946" s="26" t="s">
        <v>10512</v>
      </c>
      <c r="U2946" s="144"/>
      <c r="V2946" s="65"/>
      <c r="W2946" s="65"/>
      <c r="X2946" s="65"/>
      <c r="Y2946" s="65"/>
      <c r="Z2946" s="144"/>
      <c r="AA2946" s="49" t="s">
        <v>10513</v>
      </c>
      <c r="AB2946" s="144"/>
      <c r="AC2946" s="59" t="str">
        <f t="shared" si="288"/>
        <v>WAJONES</v>
      </c>
      <c r="AD2946" s="79" t="str">
        <f t="shared" si="289"/>
        <v>WAJONES-300</v>
      </c>
      <c r="AE2946" s="79" t="str">
        <f t="shared" si="290"/>
        <v>WAJONES-300-2</v>
      </c>
      <c r="AF2946" s="27" t="s">
        <v>10513</v>
      </c>
      <c r="AG2946" s="21" t="str">
        <f t="shared" si="291"/>
        <v>300</v>
      </c>
      <c r="AH2946" s="144"/>
      <c r="AI2946" s="59" t="str">
        <f t="shared" si="292"/>
        <v>-</v>
      </c>
      <c r="AJ2946" s="21" t="str">
        <f t="shared" si="293"/>
        <v>-</v>
      </c>
      <c r="AK2946" s="144"/>
      <c r="AL2946" s="154"/>
      <c r="AM2946" s="154"/>
      <c r="AN2946" s="154"/>
      <c r="AO2946" s="154"/>
      <c r="AP2946" s="144"/>
    </row>
    <row r="2947" spans="9:42">
      <c r="I2947" s="144"/>
      <c r="J2947" s="154"/>
      <c r="K2947" s="154"/>
      <c r="L2947" s="144"/>
      <c r="M2947" s="144"/>
      <c r="N2947" s="144"/>
      <c r="O2947" s="144"/>
      <c r="P2947" s="144"/>
      <c r="Q2947" s="144"/>
      <c r="R2947" s="144"/>
      <c r="S2947" s="42" t="s">
        <v>10514</v>
      </c>
      <c r="T2947" s="26" t="s">
        <v>10515</v>
      </c>
      <c r="U2947" s="144"/>
      <c r="V2947" s="65"/>
      <c r="W2947" s="65"/>
      <c r="X2947" s="65"/>
      <c r="Y2947" s="65"/>
      <c r="Z2947" s="144"/>
      <c r="AA2947" s="49" t="s">
        <v>10516</v>
      </c>
      <c r="AB2947" s="144"/>
      <c r="AC2947" s="59" t="str">
        <f t="shared" si="288"/>
        <v>WAJONES</v>
      </c>
      <c r="AD2947" s="79" t="str">
        <f t="shared" si="289"/>
        <v>WAJONES-300</v>
      </c>
      <c r="AE2947" s="79" t="str">
        <f t="shared" si="290"/>
        <v>WAJONES-300-3</v>
      </c>
      <c r="AF2947" s="27" t="s">
        <v>10516</v>
      </c>
      <c r="AG2947" s="21" t="str">
        <f t="shared" si="291"/>
        <v>300</v>
      </c>
      <c r="AH2947" s="144"/>
      <c r="AI2947" s="59" t="str">
        <f t="shared" si="292"/>
        <v>-</v>
      </c>
      <c r="AJ2947" s="21" t="str">
        <f t="shared" si="293"/>
        <v>-</v>
      </c>
      <c r="AK2947" s="144"/>
      <c r="AL2947" s="154"/>
      <c r="AM2947" s="154"/>
      <c r="AN2947" s="154"/>
      <c r="AO2947" s="154"/>
      <c r="AP2947" s="144"/>
    </row>
    <row r="2948" spans="9:42">
      <c r="I2948" s="144"/>
      <c r="J2948" s="154"/>
      <c r="K2948" s="154"/>
      <c r="L2948" s="144"/>
      <c r="M2948" s="144"/>
      <c r="N2948" s="144"/>
      <c r="O2948" s="144"/>
      <c r="P2948" s="144"/>
      <c r="Q2948" s="144"/>
      <c r="R2948" s="144"/>
      <c r="S2948" s="42" t="s">
        <v>10517</v>
      </c>
      <c r="T2948" s="26" t="s">
        <v>10518</v>
      </c>
      <c r="U2948" s="144"/>
      <c r="V2948" s="65"/>
      <c r="W2948" s="65"/>
      <c r="X2948" s="65"/>
      <c r="Y2948" s="65"/>
      <c r="Z2948" s="144"/>
      <c r="AA2948" s="49" t="s">
        <v>10519</v>
      </c>
      <c r="AB2948" s="144"/>
      <c r="AC2948" s="59" t="str">
        <f t="shared" si="288"/>
        <v>WAJONES</v>
      </c>
      <c r="AD2948" s="79" t="str">
        <f t="shared" si="289"/>
        <v>WAJONES-300</v>
      </c>
      <c r="AE2948" s="79" t="str">
        <f t="shared" si="290"/>
        <v>WAJONES-300-4</v>
      </c>
      <c r="AF2948" s="27" t="s">
        <v>10519</v>
      </c>
      <c r="AG2948" s="21" t="str">
        <f t="shared" si="291"/>
        <v>300</v>
      </c>
      <c r="AH2948" s="144"/>
      <c r="AI2948" s="59" t="str">
        <f t="shared" si="292"/>
        <v>-</v>
      </c>
      <c r="AJ2948" s="21" t="str">
        <f t="shared" si="293"/>
        <v>-</v>
      </c>
      <c r="AK2948" s="144"/>
      <c r="AL2948" s="154"/>
      <c r="AM2948" s="154"/>
      <c r="AN2948" s="154"/>
      <c r="AO2948" s="154"/>
      <c r="AP2948" s="144"/>
    </row>
    <row r="2949" spans="9:42">
      <c r="I2949" s="144"/>
      <c r="J2949" s="154"/>
      <c r="K2949" s="154"/>
      <c r="L2949" s="144"/>
      <c r="M2949" s="144"/>
      <c r="N2949" s="144"/>
      <c r="O2949" s="144"/>
      <c r="P2949" s="144"/>
      <c r="Q2949" s="144"/>
      <c r="R2949" s="144"/>
      <c r="S2949" s="42" t="s">
        <v>10520</v>
      </c>
      <c r="T2949" s="26" t="s">
        <v>10521</v>
      </c>
      <c r="U2949" s="144"/>
      <c r="V2949" s="65"/>
      <c r="W2949" s="65"/>
      <c r="X2949" s="65"/>
      <c r="Y2949" s="65"/>
      <c r="Z2949" s="144"/>
      <c r="AA2949" s="49" t="s">
        <v>10522</v>
      </c>
      <c r="AB2949" s="144"/>
      <c r="AC2949" s="59" t="str">
        <f t="shared" si="288"/>
        <v>WAJONES</v>
      </c>
      <c r="AD2949" s="79" t="str">
        <f t="shared" si="289"/>
        <v>WAJONES-300</v>
      </c>
      <c r="AE2949" s="79" t="str">
        <f t="shared" si="290"/>
        <v>WAJONES-300-5</v>
      </c>
      <c r="AF2949" s="27" t="s">
        <v>10522</v>
      </c>
      <c r="AG2949" s="21" t="str">
        <f t="shared" si="291"/>
        <v>300</v>
      </c>
      <c r="AH2949" s="144"/>
      <c r="AI2949" s="59" t="str">
        <f t="shared" si="292"/>
        <v>-</v>
      </c>
      <c r="AJ2949" s="21" t="str">
        <f t="shared" si="293"/>
        <v>-</v>
      </c>
      <c r="AK2949" s="144"/>
      <c r="AL2949" s="154"/>
      <c r="AM2949" s="154"/>
      <c r="AN2949" s="154"/>
      <c r="AO2949" s="154"/>
      <c r="AP2949" s="144"/>
    </row>
    <row r="2950" spans="9:42">
      <c r="I2950" s="144"/>
      <c r="J2950" s="154"/>
      <c r="K2950" s="154"/>
      <c r="L2950" s="144"/>
      <c r="M2950" s="144"/>
      <c r="N2950" s="144"/>
      <c r="O2950" s="144"/>
      <c r="P2950" s="144"/>
      <c r="Q2950" s="144"/>
      <c r="R2950" s="144"/>
      <c r="S2950" s="42" t="s">
        <v>10523</v>
      </c>
      <c r="T2950" s="26" t="s">
        <v>10524</v>
      </c>
      <c r="U2950" s="144"/>
      <c r="V2950" s="65"/>
      <c r="W2950" s="65"/>
      <c r="X2950" s="65"/>
      <c r="Y2950" s="65"/>
      <c r="Z2950" s="144"/>
      <c r="AA2950" s="49" t="s">
        <v>10525</v>
      </c>
      <c r="AB2950" s="144"/>
      <c r="AC2950" s="59" t="str">
        <f t="shared" si="288"/>
        <v>WAJONES</v>
      </c>
      <c r="AD2950" s="79" t="str">
        <f t="shared" si="289"/>
        <v>WAJONES-300</v>
      </c>
      <c r="AE2950" s="79" t="str">
        <f t="shared" si="290"/>
        <v>WAJONES-300-6</v>
      </c>
      <c r="AF2950" s="27" t="s">
        <v>10525</v>
      </c>
      <c r="AG2950" s="21" t="str">
        <f t="shared" si="291"/>
        <v>300</v>
      </c>
      <c r="AH2950" s="144"/>
      <c r="AI2950" s="59" t="str">
        <f t="shared" si="292"/>
        <v>-</v>
      </c>
      <c r="AJ2950" s="21" t="str">
        <f t="shared" si="293"/>
        <v>-</v>
      </c>
      <c r="AK2950" s="144"/>
      <c r="AL2950" s="154"/>
      <c r="AM2950" s="154"/>
      <c r="AN2950" s="154"/>
      <c r="AO2950" s="154"/>
      <c r="AP2950" s="144"/>
    </row>
    <row r="2951" spans="9:42">
      <c r="I2951" s="144"/>
      <c r="J2951" s="154"/>
      <c r="K2951" s="154"/>
      <c r="L2951" s="144"/>
      <c r="M2951" s="144"/>
      <c r="N2951" s="144"/>
      <c r="O2951" s="144"/>
      <c r="P2951" s="144"/>
      <c r="Q2951" s="144"/>
      <c r="R2951" s="144"/>
      <c r="S2951" s="42" t="s">
        <v>10526</v>
      </c>
      <c r="T2951" s="26" t="s">
        <v>10527</v>
      </c>
      <c r="U2951" s="144"/>
      <c r="V2951" s="65"/>
      <c r="W2951" s="65"/>
      <c r="X2951" s="65"/>
      <c r="Y2951" s="65"/>
      <c r="Z2951" s="144"/>
      <c r="AA2951" s="49" t="s">
        <v>10528</v>
      </c>
      <c r="AB2951" s="154"/>
      <c r="AC2951" s="59" t="str">
        <f t="shared" ref="AC2951:AC3014" si="294">CodesFormula_1</f>
        <v>WAJONES</v>
      </c>
      <c r="AD2951" s="79" t="str">
        <f t="shared" ref="AD2951:AD3014" si="295">CodesFormula_2</f>
        <v>WAJONES-300</v>
      </c>
      <c r="AE2951" s="79" t="str">
        <f t="shared" ref="AE2951:AE3014" si="296">CodesFormula_3</f>
        <v>WAJONES-300-7</v>
      </c>
      <c r="AF2951" s="27" t="s">
        <v>10528</v>
      </c>
      <c r="AG2951" s="21" t="str">
        <f t="shared" ref="AG2951:AG3014" si="297">CodesFormula_4</f>
        <v>300</v>
      </c>
      <c r="AH2951" s="154"/>
      <c r="AI2951" s="59" t="str">
        <f t="shared" ref="AI2951:AI3014" si="298">CodesFormula_5</f>
        <v>-</v>
      </c>
      <c r="AJ2951" s="21" t="str">
        <f t="shared" ref="AJ2951:AJ3014" si="299">CodesFormula_6</f>
        <v>-</v>
      </c>
      <c r="AK2951" s="144"/>
      <c r="AL2951" s="154"/>
      <c r="AM2951" s="154"/>
      <c r="AN2951" s="154"/>
      <c r="AO2951" s="154"/>
      <c r="AP2951" s="144"/>
    </row>
    <row r="2952" spans="9:42">
      <c r="I2952" s="144"/>
      <c r="J2952" s="154"/>
      <c r="K2952" s="154"/>
      <c r="L2952" s="144"/>
      <c r="M2952" s="144"/>
      <c r="N2952" s="144"/>
      <c r="O2952" s="144"/>
      <c r="P2952" s="144"/>
      <c r="Q2952" s="144"/>
      <c r="R2952" s="144"/>
      <c r="S2952" s="42" t="s">
        <v>10529</v>
      </c>
      <c r="T2952" s="26" t="s">
        <v>10530</v>
      </c>
      <c r="U2952" s="144"/>
      <c r="V2952" s="65"/>
      <c r="W2952" s="65"/>
      <c r="X2952" s="65"/>
      <c r="Y2952" s="65"/>
      <c r="Z2952" s="144"/>
      <c r="AA2952" s="49" t="s">
        <v>10531</v>
      </c>
      <c r="AB2952" s="154"/>
      <c r="AC2952" s="59" t="str">
        <f t="shared" si="294"/>
        <v>WAJONES</v>
      </c>
      <c r="AD2952" s="79" t="str">
        <f t="shared" si="295"/>
        <v>WAJONES-300</v>
      </c>
      <c r="AE2952" s="79" t="str">
        <f t="shared" si="296"/>
        <v>WAJONES-300-8</v>
      </c>
      <c r="AF2952" s="27" t="s">
        <v>10531</v>
      </c>
      <c r="AG2952" s="21" t="str">
        <f t="shared" si="297"/>
        <v>300</v>
      </c>
      <c r="AH2952" s="154"/>
      <c r="AI2952" s="59" t="str">
        <f t="shared" si="298"/>
        <v>-</v>
      </c>
      <c r="AJ2952" s="21" t="str">
        <f t="shared" si="299"/>
        <v>-</v>
      </c>
      <c r="AK2952" s="144"/>
      <c r="AL2952" s="154"/>
      <c r="AM2952" s="154"/>
      <c r="AN2952" s="154"/>
      <c r="AO2952" s="154"/>
      <c r="AP2952" s="144"/>
    </row>
    <row r="2953" spans="9:42">
      <c r="I2953" s="144"/>
      <c r="J2953" s="154"/>
      <c r="K2953" s="154"/>
      <c r="L2953" s="144"/>
      <c r="M2953" s="144"/>
      <c r="N2953" s="144"/>
      <c r="O2953" s="144"/>
      <c r="P2953" s="144"/>
      <c r="Q2953" s="144"/>
      <c r="R2953" s="144"/>
      <c r="S2953" s="42" t="s">
        <v>10532</v>
      </c>
      <c r="T2953" s="26" t="s">
        <v>10533</v>
      </c>
      <c r="U2953" s="144"/>
      <c r="V2953" s="65"/>
      <c r="W2953" s="65"/>
      <c r="X2953" s="65"/>
      <c r="Y2953" s="65"/>
      <c r="Z2953" s="144"/>
      <c r="AA2953" s="49" t="s">
        <v>10534</v>
      </c>
      <c r="AB2953" s="154"/>
      <c r="AC2953" s="59" t="str">
        <f t="shared" si="294"/>
        <v>WAJONES</v>
      </c>
      <c r="AD2953" s="79" t="str">
        <f t="shared" si="295"/>
        <v>WAJONES-300</v>
      </c>
      <c r="AE2953" s="79" t="str">
        <f t="shared" si="296"/>
        <v>WAJONES-300-9</v>
      </c>
      <c r="AF2953" s="27" t="s">
        <v>10534</v>
      </c>
      <c r="AG2953" s="21" t="str">
        <f t="shared" si="297"/>
        <v>300</v>
      </c>
      <c r="AH2953" s="154"/>
      <c r="AI2953" s="59" t="str">
        <f t="shared" si="298"/>
        <v>-</v>
      </c>
      <c r="AJ2953" s="21" t="str">
        <f t="shared" si="299"/>
        <v>-</v>
      </c>
      <c r="AK2953" s="144"/>
      <c r="AL2953" s="154"/>
      <c r="AM2953" s="154"/>
      <c r="AN2953" s="154"/>
      <c r="AO2953" s="154"/>
      <c r="AP2953" s="144"/>
    </row>
    <row r="2954" spans="9:42">
      <c r="I2954" s="144"/>
      <c r="J2954" s="154"/>
      <c r="K2954" s="154"/>
      <c r="L2954" s="144"/>
      <c r="M2954" s="144"/>
      <c r="N2954" s="144"/>
      <c r="O2954" s="144"/>
      <c r="P2954" s="144"/>
      <c r="Q2954" s="144"/>
      <c r="R2954" s="144"/>
      <c r="S2954" s="42" t="s">
        <v>10535</v>
      </c>
      <c r="T2954" s="26" t="s">
        <v>8258</v>
      </c>
      <c r="U2954" s="144"/>
      <c r="V2954" s="65"/>
      <c r="W2954" s="65"/>
      <c r="X2954" s="65"/>
      <c r="Y2954" s="65"/>
      <c r="Z2954" s="144"/>
      <c r="AA2954" s="49" t="s">
        <v>10536</v>
      </c>
      <c r="AB2954" s="154"/>
      <c r="AC2954" s="59" t="str">
        <f t="shared" si="294"/>
        <v>WAJONES</v>
      </c>
      <c r="AD2954" s="79" t="str">
        <f t="shared" si="295"/>
        <v>WAJONES-300</v>
      </c>
      <c r="AE2954" s="79" t="str">
        <f t="shared" si="296"/>
        <v>WAJONES-300-10</v>
      </c>
      <c r="AF2954" s="27" t="s">
        <v>10536</v>
      </c>
      <c r="AG2954" s="21" t="str">
        <f t="shared" si="297"/>
        <v>300</v>
      </c>
      <c r="AH2954" s="154"/>
      <c r="AI2954" s="59" t="str">
        <f t="shared" si="298"/>
        <v>-</v>
      </c>
      <c r="AJ2954" s="21" t="str">
        <f t="shared" si="299"/>
        <v>-</v>
      </c>
      <c r="AK2954" s="144"/>
      <c r="AL2954" s="154"/>
      <c r="AM2954" s="154"/>
      <c r="AN2954" s="154"/>
      <c r="AO2954" s="154"/>
      <c r="AP2954" s="144"/>
    </row>
    <row r="2955" spans="9:42">
      <c r="I2955" s="144"/>
      <c r="J2955" s="154"/>
      <c r="K2955" s="154"/>
      <c r="L2955" s="144"/>
      <c r="M2955" s="144"/>
      <c r="N2955" s="144"/>
      <c r="O2955" s="144"/>
      <c r="P2955" s="144"/>
      <c r="Q2955" s="144"/>
      <c r="R2955" s="144"/>
      <c r="S2955" s="42" t="s">
        <v>10537</v>
      </c>
      <c r="T2955" s="26" t="s">
        <v>10538</v>
      </c>
      <c r="U2955" s="144"/>
      <c r="V2955" s="65"/>
      <c r="W2955" s="65"/>
      <c r="X2955" s="65"/>
      <c r="Y2955" s="65"/>
      <c r="Z2955" s="144"/>
      <c r="AA2955" s="49" t="s">
        <v>10539</v>
      </c>
      <c r="AB2955" s="154"/>
      <c r="AC2955" s="59" t="str">
        <f t="shared" si="294"/>
        <v>WAJONES</v>
      </c>
      <c r="AD2955" s="79" t="str">
        <f t="shared" si="295"/>
        <v>WAJONES-300</v>
      </c>
      <c r="AE2955" s="79" t="str">
        <f t="shared" si="296"/>
        <v>WAJONES-300-11</v>
      </c>
      <c r="AF2955" s="27" t="s">
        <v>10539</v>
      </c>
      <c r="AG2955" s="21" t="str">
        <f t="shared" si="297"/>
        <v>300</v>
      </c>
      <c r="AH2955" s="154"/>
      <c r="AI2955" s="59" t="str">
        <f t="shared" si="298"/>
        <v>-</v>
      </c>
      <c r="AJ2955" s="21" t="str">
        <f t="shared" si="299"/>
        <v>-</v>
      </c>
      <c r="AK2955" s="144"/>
      <c r="AL2955" s="154"/>
      <c r="AM2955" s="154"/>
      <c r="AN2955" s="154"/>
      <c r="AO2955" s="154"/>
      <c r="AP2955" s="144"/>
    </row>
    <row r="2956" spans="9:42">
      <c r="I2956" s="144"/>
      <c r="J2956" s="154"/>
      <c r="K2956" s="154"/>
      <c r="L2956" s="144"/>
      <c r="M2956" s="144"/>
      <c r="N2956" s="144"/>
      <c r="O2956" s="144"/>
      <c r="P2956" s="144"/>
      <c r="Q2956" s="144"/>
      <c r="R2956" s="144"/>
      <c r="S2956" s="42" t="s">
        <v>10540</v>
      </c>
      <c r="T2956" s="26" t="s">
        <v>10541</v>
      </c>
      <c r="U2956" s="144"/>
      <c r="V2956" s="65"/>
      <c r="W2956" s="65"/>
      <c r="X2956" s="65"/>
      <c r="Y2956" s="65"/>
      <c r="Z2956" s="144"/>
      <c r="AA2956" s="49" t="s">
        <v>10542</v>
      </c>
      <c r="AB2956" s="154"/>
      <c r="AC2956" s="59" t="str">
        <f t="shared" si="294"/>
        <v>WAJONES</v>
      </c>
      <c r="AD2956" s="79" t="str">
        <f t="shared" si="295"/>
        <v>WAJONES-300</v>
      </c>
      <c r="AE2956" s="79" t="str">
        <f t="shared" si="296"/>
        <v>WAJONES-300-12</v>
      </c>
      <c r="AF2956" s="27" t="s">
        <v>10542</v>
      </c>
      <c r="AG2956" s="21" t="str">
        <f t="shared" si="297"/>
        <v>300</v>
      </c>
      <c r="AH2956" s="154"/>
      <c r="AI2956" s="59" t="str">
        <f t="shared" si="298"/>
        <v>-</v>
      </c>
      <c r="AJ2956" s="21" t="str">
        <f t="shared" si="299"/>
        <v>-</v>
      </c>
      <c r="AK2956" s="144"/>
      <c r="AL2956" s="154"/>
      <c r="AM2956" s="154"/>
      <c r="AN2956" s="154"/>
      <c r="AO2956" s="154"/>
      <c r="AP2956" s="144"/>
    </row>
    <row r="2957" spans="9:42">
      <c r="I2957" s="144"/>
      <c r="J2957" s="154"/>
      <c r="K2957" s="154"/>
      <c r="L2957" s="144"/>
      <c r="M2957" s="144"/>
      <c r="N2957" s="144"/>
      <c r="O2957" s="144"/>
      <c r="P2957" s="144"/>
      <c r="Q2957" s="144"/>
      <c r="R2957" s="144"/>
      <c r="S2957" s="42" t="s">
        <v>10543</v>
      </c>
      <c r="T2957" s="26" t="s">
        <v>10544</v>
      </c>
      <c r="U2957" s="144"/>
      <c r="V2957" s="65"/>
      <c r="W2957" s="65"/>
      <c r="X2957" s="65"/>
      <c r="Y2957" s="65"/>
      <c r="Z2957" s="144"/>
      <c r="AA2957" s="49" t="s">
        <v>10545</v>
      </c>
      <c r="AB2957" s="154"/>
      <c r="AC2957" s="59" t="str">
        <f t="shared" si="294"/>
        <v>WAJONES</v>
      </c>
      <c r="AD2957" s="79" t="str">
        <f t="shared" si="295"/>
        <v>WAJONES-300</v>
      </c>
      <c r="AE2957" s="79" t="str">
        <f t="shared" si="296"/>
        <v>WAJONES-300-13</v>
      </c>
      <c r="AF2957" s="27" t="s">
        <v>10545</v>
      </c>
      <c r="AG2957" s="21" t="str">
        <f t="shared" si="297"/>
        <v>300</v>
      </c>
      <c r="AH2957" s="154"/>
      <c r="AI2957" s="59" t="str">
        <f t="shared" si="298"/>
        <v>-</v>
      </c>
      <c r="AJ2957" s="21" t="str">
        <f t="shared" si="299"/>
        <v>-</v>
      </c>
      <c r="AK2957" s="144"/>
      <c r="AL2957" s="154"/>
      <c r="AM2957" s="154"/>
      <c r="AN2957" s="154"/>
      <c r="AO2957" s="154"/>
      <c r="AP2957" s="144"/>
    </row>
    <row r="2958" spans="9:42">
      <c r="I2958" s="144"/>
      <c r="J2958" s="154"/>
      <c r="K2958" s="154"/>
      <c r="L2958" s="144"/>
      <c r="M2958" s="144"/>
      <c r="N2958" s="144"/>
      <c r="O2958" s="144"/>
      <c r="P2958" s="144"/>
      <c r="Q2958" s="144"/>
      <c r="R2958" s="144"/>
      <c r="S2958" s="42" t="s">
        <v>10546</v>
      </c>
      <c r="T2958" s="26" t="s">
        <v>10547</v>
      </c>
      <c r="U2958" s="144"/>
      <c r="V2958" s="65"/>
      <c r="W2958" s="65"/>
      <c r="X2958" s="65"/>
      <c r="Y2958" s="65"/>
      <c r="Z2958" s="144"/>
      <c r="AA2958" s="49" t="s">
        <v>10548</v>
      </c>
      <c r="AB2958" s="154"/>
      <c r="AC2958" s="59" t="str">
        <f t="shared" si="294"/>
        <v>WAJONES</v>
      </c>
      <c r="AD2958" s="79" t="str">
        <f t="shared" si="295"/>
        <v>WAJONES-300</v>
      </c>
      <c r="AE2958" s="79" t="str">
        <f t="shared" si="296"/>
        <v>WAJONES-300-14</v>
      </c>
      <c r="AF2958" s="27" t="s">
        <v>10548</v>
      </c>
      <c r="AG2958" s="21" t="str">
        <f t="shared" si="297"/>
        <v>300</v>
      </c>
      <c r="AH2958" s="154"/>
      <c r="AI2958" s="59" t="str">
        <f t="shared" si="298"/>
        <v>-</v>
      </c>
      <c r="AJ2958" s="21" t="str">
        <f t="shared" si="299"/>
        <v>-</v>
      </c>
      <c r="AK2958" s="144"/>
      <c r="AL2958" s="154"/>
      <c r="AM2958" s="154"/>
      <c r="AN2958" s="154"/>
      <c r="AO2958" s="154"/>
      <c r="AP2958" s="144"/>
    </row>
    <row r="2959" spans="9:42">
      <c r="I2959" s="144"/>
      <c r="J2959" s="154"/>
      <c r="K2959" s="154"/>
      <c r="L2959" s="144"/>
      <c r="M2959" s="144"/>
      <c r="N2959" s="144"/>
      <c r="O2959" s="144"/>
      <c r="P2959" s="144"/>
      <c r="Q2959" s="144"/>
      <c r="R2959" s="144"/>
      <c r="S2959" s="42" t="s">
        <v>10549</v>
      </c>
      <c r="T2959" s="26" t="s">
        <v>10550</v>
      </c>
      <c r="U2959" s="144"/>
      <c r="V2959" s="65"/>
      <c r="W2959" s="65"/>
      <c r="X2959" s="65"/>
      <c r="Y2959" s="65"/>
      <c r="Z2959" s="144"/>
      <c r="AA2959" s="49" t="s">
        <v>10551</v>
      </c>
      <c r="AB2959" s="154"/>
      <c r="AC2959" s="59" t="str">
        <f t="shared" si="294"/>
        <v>WAJONES</v>
      </c>
      <c r="AD2959" s="79" t="str">
        <f t="shared" si="295"/>
        <v>WAJONES-300</v>
      </c>
      <c r="AE2959" s="79" t="str">
        <f t="shared" si="296"/>
        <v>WAJONES-300-15</v>
      </c>
      <c r="AF2959" s="27" t="s">
        <v>10551</v>
      </c>
      <c r="AG2959" s="21" t="str">
        <f t="shared" si="297"/>
        <v>300</v>
      </c>
      <c r="AH2959" s="154"/>
      <c r="AI2959" s="59" t="str">
        <f t="shared" si="298"/>
        <v>-</v>
      </c>
      <c r="AJ2959" s="21" t="str">
        <f t="shared" si="299"/>
        <v>-</v>
      </c>
      <c r="AK2959" s="144"/>
      <c r="AL2959" s="154"/>
      <c r="AM2959" s="154"/>
      <c r="AN2959" s="154"/>
      <c r="AO2959" s="154"/>
      <c r="AP2959" s="144"/>
    </row>
    <row r="2960" spans="9:42">
      <c r="I2960" s="144"/>
      <c r="J2960" s="154"/>
      <c r="K2960" s="154"/>
      <c r="L2960" s="144"/>
      <c r="M2960" s="144"/>
      <c r="N2960" s="144"/>
      <c r="O2960" s="144"/>
      <c r="P2960" s="144"/>
      <c r="Q2960" s="144"/>
      <c r="R2960" s="144"/>
      <c r="S2960" s="42" t="s">
        <v>10552</v>
      </c>
      <c r="T2960" s="26" t="s">
        <v>10553</v>
      </c>
      <c r="U2960" s="144"/>
      <c r="V2960" s="65"/>
      <c r="W2960" s="65"/>
      <c r="X2960" s="65"/>
      <c r="Y2960" s="65"/>
      <c r="Z2960" s="144"/>
      <c r="AA2960" s="49" t="s">
        <v>10554</v>
      </c>
      <c r="AB2960" s="154"/>
      <c r="AC2960" s="59" t="str">
        <f t="shared" si="294"/>
        <v>WAJONES</v>
      </c>
      <c r="AD2960" s="79" t="str">
        <f t="shared" si="295"/>
        <v>WAJONES-300</v>
      </c>
      <c r="AE2960" s="79" t="str">
        <f t="shared" si="296"/>
        <v>WAJONES-300-16</v>
      </c>
      <c r="AF2960" s="27" t="s">
        <v>10554</v>
      </c>
      <c r="AG2960" s="21" t="str">
        <f t="shared" si="297"/>
        <v>300</v>
      </c>
      <c r="AH2960" s="154"/>
      <c r="AI2960" s="59" t="str">
        <f t="shared" si="298"/>
        <v>-</v>
      </c>
      <c r="AJ2960" s="21" t="str">
        <f t="shared" si="299"/>
        <v>-</v>
      </c>
      <c r="AK2960" s="154"/>
      <c r="AL2960" s="154"/>
      <c r="AM2960" s="154"/>
      <c r="AN2960" s="154"/>
      <c r="AO2960" s="154"/>
      <c r="AP2960" s="144"/>
    </row>
    <row r="2961" spans="9:42">
      <c r="I2961" s="144"/>
      <c r="J2961" s="154"/>
      <c r="K2961" s="154"/>
      <c r="L2961" s="144"/>
      <c r="M2961" s="144"/>
      <c r="N2961" s="144"/>
      <c r="O2961" s="144"/>
      <c r="P2961" s="144"/>
      <c r="Q2961" s="144"/>
      <c r="R2961" s="144"/>
      <c r="S2961" s="42" t="s">
        <v>10555</v>
      </c>
      <c r="T2961" s="26" t="s">
        <v>10556</v>
      </c>
      <c r="U2961" s="154"/>
      <c r="V2961" s="65"/>
      <c r="W2961" s="65"/>
      <c r="X2961" s="65"/>
      <c r="Y2961" s="65"/>
      <c r="Z2961" s="154"/>
      <c r="AA2961" s="49" t="s">
        <v>10557</v>
      </c>
      <c r="AB2961" s="154"/>
      <c r="AC2961" s="59" t="str">
        <f t="shared" si="294"/>
        <v>WAJONES</v>
      </c>
      <c r="AD2961" s="79" t="str">
        <f t="shared" si="295"/>
        <v>WAJONES-300</v>
      </c>
      <c r="AE2961" s="79" t="str">
        <f t="shared" si="296"/>
        <v>WAJONES-300-17</v>
      </c>
      <c r="AF2961" s="27" t="s">
        <v>10557</v>
      </c>
      <c r="AG2961" s="21" t="str">
        <f t="shared" si="297"/>
        <v>300</v>
      </c>
      <c r="AH2961" s="154"/>
      <c r="AI2961" s="59" t="str">
        <f t="shared" si="298"/>
        <v>-</v>
      </c>
      <c r="AJ2961" s="21" t="str">
        <f t="shared" si="299"/>
        <v>-</v>
      </c>
      <c r="AK2961" s="154"/>
      <c r="AL2961" s="154"/>
      <c r="AM2961" s="154"/>
      <c r="AN2961" s="154"/>
      <c r="AO2961" s="154"/>
      <c r="AP2961" s="144"/>
    </row>
    <row r="2962" spans="9:42">
      <c r="I2962" s="144"/>
      <c r="J2962" s="154"/>
      <c r="K2962" s="154"/>
      <c r="L2962" s="144"/>
      <c r="M2962" s="144"/>
      <c r="N2962" s="144"/>
      <c r="O2962" s="144"/>
      <c r="P2962" s="144"/>
      <c r="Q2962" s="144"/>
      <c r="R2962" s="144"/>
      <c r="S2962" s="42" t="s">
        <v>10558</v>
      </c>
      <c r="T2962" s="26" t="s">
        <v>10559</v>
      </c>
      <c r="U2962" s="154"/>
      <c r="V2962" s="65"/>
      <c r="W2962" s="65"/>
      <c r="X2962" s="65"/>
      <c r="Y2962" s="65"/>
      <c r="Z2962" s="154"/>
      <c r="AA2962" s="49" t="s">
        <v>10560</v>
      </c>
      <c r="AB2962" s="154"/>
      <c r="AC2962" s="59" t="str">
        <f t="shared" si="294"/>
        <v>WAJONES</v>
      </c>
      <c r="AD2962" s="79" t="str">
        <f t="shared" si="295"/>
        <v>WAJONES-300</v>
      </c>
      <c r="AE2962" s="79" t="str">
        <f t="shared" si="296"/>
        <v>WAJONES-300-18</v>
      </c>
      <c r="AF2962" s="27" t="s">
        <v>10560</v>
      </c>
      <c r="AG2962" s="21" t="str">
        <f t="shared" si="297"/>
        <v>300</v>
      </c>
      <c r="AH2962" s="154"/>
      <c r="AI2962" s="59" t="str">
        <f t="shared" si="298"/>
        <v>-</v>
      </c>
      <c r="AJ2962" s="21" t="str">
        <f t="shared" si="299"/>
        <v>-</v>
      </c>
      <c r="AK2962" s="154"/>
      <c r="AL2962" s="154"/>
      <c r="AM2962" s="154"/>
      <c r="AN2962" s="154"/>
      <c r="AO2962" s="154"/>
      <c r="AP2962" s="144"/>
    </row>
    <row r="2963" spans="9:42">
      <c r="I2963" s="144"/>
      <c r="J2963" s="154"/>
      <c r="K2963" s="154"/>
      <c r="L2963" s="144"/>
      <c r="M2963" s="144"/>
      <c r="N2963" s="144"/>
      <c r="O2963" s="144"/>
      <c r="P2963" s="144"/>
      <c r="Q2963" s="144"/>
      <c r="R2963" s="144"/>
      <c r="S2963" s="42" t="s">
        <v>10561</v>
      </c>
      <c r="T2963" s="26" t="s">
        <v>10562</v>
      </c>
      <c r="U2963" s="154"/>
      <c r="V2963" s="65"/>
      <c r="W2963" s="65"/>
      <c r="X2963" s="65"/>
      <c r="Y2963" s="65"/>
      <c r="Z2963" s="154"/>
      <c r="AA2963" s="49" t="s">
        <v>10563</v>
      </c>
      <c r="AB2963" s="154"/>
      <c r="AC2963" s="59" t="str">
        <f t="shared" si="294"/>
        <v>WAJONES</v>
      </c>
      <c r="AD2963" s="79" t="str">
        <f t="shared" si="295"/>
        <v>WAJONES-300</v>
      </c>
      <c r="AE2963" s="79" t="str">
        <f t="shared" si="296"/>
        <v>WAJONES-300-19</v>
      </c>
      <c r="AF2963" s="27" t="s">
        <v>10563</v>
      </c>
      <c r="AG2963" s="21" t="str">
        <f t="shared" si="297"/>
        <v>300</v>
      </c>
      <c r="AH2963" s="154"/>
      <c r="AI2963" s="59" t="str">
        <f t="shared" si="298"/>
        <v>-</v>
      </c>
      <c r="AJ2963" s="21" t="str">
        <f t="shared" si="299"/>
        <v>-</v>
      </c>
      <c r="AK2963" s="154"/>
      <c r="AL2963" s="154"/>
      <c r="AM2963" s="154"/>
      <c r="AN2963" s="154"/>
      <c r="AO2963" s="154"/>
      <c r="AP2963" s="144"/>
    </row>
    <row r="2964" spans="9:42">
      <c r="I2964" s="144"/>
      <c r="J2964" s="154"/>
      <c r="K2964" s="154"/>
      <c r="L2964" s="144"/>
      <c r="M2964" s="144"/>
      <c r="N2964" s="144"/>
      <c r="O2964" s="144"/>
      <c r="P2964" s="144"/>
      <c r="Q2964" s="144"/>
      <c r="R2964" s="144"/>
      <c r="S2964" s="42" t="s">
        <v>10564</v>
      </c>
      <c r="T2964" s="26" t="s">
        <v>10565</v>
      </c>
      <c r="U2964" s="154"/>
      <c r="V2964" s="65"/>
      <c r="W2964" s="65"/>
      <c r="X2964" s="65"/>
      <c r="Y2964" s="65"/>
      <c r="Z2964" s="154"/>
      <c r="AA2964" s="49" t="s">
        <v>10566</v>
      </c>
      <c r="AB2964" s="154"/>
      <c r="AC2964" s="59" t="str">
        <f t="shared" si="294"/>
        <v>RYANBOSS</v>
      </c>
      <c r="AD2964" s="79" t="str">
        <f t="shared" si="295"/>
        <v>RYANBOSS-310</v>
      </c>
      <c r="AE2964" s="79" t="str">
        <f t="shared" si="296"/>
        <v>RYANBOSS-310-1</v>
      </c>
      <c r="AF2964" s="27" t="s">
        <v>10566</v>
      </c>
      <c r="AG2964" s="21" t="str">
        <f t="shared" si="297"/>
        <v>310</v>
      </c>
      <c r="AH2964" s="154"/>
      <c r="AI2964" s="59" t="str">
        <f t="shared" si="298"/>
        <v>-</v>
      </c>
      <c r="AJ2964" s="21" t="str">
        <f t="shared" si="299"/>
        <v>-</v>
      </c>
      <c r="AK2964" s="154"/>
      <c r="AL2964" s="154"/>
      <c r="AM2964" s="154"/>
      <c r="AN2964" s="154"/>
      <c r="AO2964" s="154"/>
      <c r="AP2964" s="144"/>
    </row>
    <row r="2965" spans="9:42">
      <c r="I2965" s="144"/>
      <c r="J2965" s="154"/>
      <c r="K2965" s="154"/>
      <c r="L2965" s="144"/>
      <c r="M2965" s="144"/>
      <c r="N2965" s="144"/>
      <c r="O2965" s="144"/>
      <c r="P2965" s="144"/>
      <c r="Q2965" s="144"/>
      <c r="R2965" s="144"/>
      <c r="S2965" s="42" t="s">
        <v>10567</v>
      </c>
      <c r="T2965" s="26" t="s">
        <v>10568</v>
      </c>
      <c r="U2965" s="154"/>
      <c r="V2965" s="65"/>
      <c r="W2965" s="65"/>
      <c r="X2965" s="65"/>
      <c r="Y2965" s="65"/>
      <c r="Z2965" s="154"/>
      <c r="AA2965" s="49" t="s">
        <v>10569</v>
      </c>
      <c r="AB2965" s="154"/>
      <c r="AC2965" s="59" t="str">
        <f t="shared" si="294"/>
        <v>RYANBOSS</v>
      </c>
      <c r="AD2965" s="79" t="str">
        <f t="shared" si="295"/>
        <v>RYANBOSS-310</v>
      </c>
      <c r="AE2965" s="79" t="str">
        <f t="shared" si="296"/>
        <v>RYANBOSS-310-2</v>
      </c>
      <c r="AF2965" s="27" t="s">
        <v>10569</v>
      </c>
      <c r="AG2965" s="21" t="str">
        <f t="shared" si="297"/>
        <v>310</v>
      </c>
      <c r="AH2965" s="154"/>
      <c r="AI2965" s="59" t="str">
        <f t="shared" si="298"/>
        <v>-</v>
      </c>
      <c r="AJ2965" s="21" t="str">
        <f t="shared" si="299"/>
        <v>-</v>
      </c>
      <c r="AK2965" s="154"/>
      <c r="AL2965" s="154"/>
      <c r="AM2965" s="154"/>
      <c r="AN2965" s="154"/>
      <c r="AO2965" s="154"/>
      <c r="AP2965" s="154"/>
    </row>
    <row r="2966" spans="9:42">
      <c r="I2966" s="144"/>
      <c r="J2966" s="154"/>
      <c r="K2966" s="154"/>
      <c r="L2966" s="144"/>
      <c r="M2966" s="144"/>
      <c r="N2966" s="144"/>
      <c r="O2966" s="144"/>
      <c r="P2966" s="144"/>
      <c r="Q2966" s="144"/>
      <c r="R2966" s="144"/>
      <c r="S2966" s="42" t="s">
        <v>10570</v>
      </c>
      <c r="T2966" s="26" t="s">
        <v>10571</v>
      </c>
      <c r="U2966" s="154"/>
      <c r="V2966" s="65"/>
      <c r="W2966" s="65"/>
      <c r="X2966" s="65"/>
      <c r="Y2966" s="65"/>
      <c r="Z2966" s="154"/>
      <c r="AA2966" s="49" t="s">
        <v>10572</v>
      </c>
      <c r="AB2966" s="154"/>
      <c r="AC2966" s="59" t="str">
        <f t="shared" si="294"/>
        <v>RYANBOSS</v>
      </c>
      <c r="AD2966" s="79" t="str">
        <f t="shared" si="295"/>
        <v>RYANBOSS-310</v>
      </c>
      <c r="AE2966" s="79" t="str">
        <f t="shared" si="296"/>
        <v>RYANBOSS-310-3</v>
      </c>
      <c r="AF2966" s="27" t="s">
        <v>10572</v>
      </c>
      <c r="AG2966" s="21" t="str">
        <f t="shared" si="297"/>
        <v>310</v>
      </c>
      <c r="AH2966" s="154"/>
      <c r="AI2966" s="59" t="str">
        <f t="shared" si="298"/>
        <v>-</v>
      </c>
      <c r="AJ2966" s="21" t="str">
        <f t="shared" si="299"/>
        <v>-</v>
      </c>
      <c r="AK2966" s="154"/>
      <c r="AL2966" s="154"/>
      <c r="AM2966" s="154"/>
      <c r="AN2966" s="154"/>
      <c r="AO2966" s="154"/>
      <c r="AP2966" s="154"/>
    </row>
    <row r="2967" spans="9:42">
      <c r="I2967" s="144"/>
      <c r="J2967" s="154"/>
      <c r="K2967" s="154"/>
      <c r="L2967" s="144"/>
      <c r="M2967" s="144"/>
      <c r="N2967" s="144"/>
      <c r="O2967" s="144"/>
      <c r="P2967" s="144"/>
      <c r="Q2967" s="144"/>
      <c r="R2967" s="144"/>
      <c r="S2967" s="42" t="s">
        <v>10573</v>
      </c>
      <c r="T2967" s="26" t="s">
        <v>10574</v>
      </c>
      <c r="U2967" s="154"/>
      <c r="V2967" s="65"/>
      <c r="W2967" s="65"/>
      <c r="X2967" s="65"/>
      <c r="Y2967" s="65"/>
      <c r="Z2967" s="154"/>
      <c r="AA2967" s="49" t="s">
        <v>10575</v>
      </c>
      <c r="AB2967" s="154"/>
      <c r="AC2967" s="59" t="str">
        <f t="shared" si="294"/>
        <v>RYANBOSS</v>
      </c>
      <c r="AD2967" s="79" t="str">
        <f t="shared" si="295"/>
        <v>RYANBOSS-310</v>
      </c>
      <c r="AE2967" s="79" t="str">
        <f t="shared" si="296"/>
        <v>RYANBOSS-310-4</v>
      </c>
      <c r="AF2967" s="27" t="s">
        <v>10575</v>
      </c>
      <c r="AG2967" s="21" t="str">
        <f t="shared" si="297"/>
        <v>310</v>
      </c>
      <c r="AH2967" s="154"/>
      <c r="AI2967" s="59" t="str">
        <f t="shared" si="298"/>
        <v>-</v>
      </c>
      <c r="AJ2967" s="21" t="str">
        <f t="shared" si="299"/>
        <v>-</v>
      </c>
      <c r="AK2967" s="154"/>
      <c r="AL2967" s="154"/>
      <c r="AM2967" s="154"/>
      <c r="AN2967" s="154"/>
      <c r="AO2967" s="154"/>
      <c r="AP2967" s="154"/>
    </row>
    <row r="2968" spans="9:42">
      <c r="I2968" s="144"/>
      <c r="J2968" s="154"/>
      <c r="K2968" s="154"/>
      <c r="L2968" s="144"/>
      <c r="M2968" s="144"/>
      <c r="N2968" s="144"/>
      <c r="O2968" s="144"/>
      <c r="P2968" s="144"/>
      <c r="Q2968" s="144"/>
      <c r="R2968" s="144"/>
      <c r="S2968" s="42" t="s">
        <v>10576</v>
      </c>
      <c r="T2968" s="26" t="s">
        <v>10577</v>
      </c>
      <c r="U2968" s="154"/>
      <c r="V2968" s="65"/>
      <c r="W2968" s="65"/>
      <c r="X2968" s="65"/>
      <c r="Y2968" s="65"/>
      <c r="Z2968" s="154"/>
      <c r="AA2968" s="49" t="s">
        <v>10578</v>
      </c>
      <c r="AB2968" s="154"/>
      <c r="AC2968" s="59" t="str">
        <f t="shared" si="294"/>
        <v>RYANBOSS</v>
      </c>
      <c r="AD2968" s="79" t="str">
        <f t="shared" si="295"/>
        <v>RYANBOSS-310</v>
      </c>
      <c r="AE2968" s="79" t="str">
        <f t="shared" si="296"/>
        <v>RYANBOSS-310-5</v>
      </c>
      <c r="AF2968" s="27" t="s">
        <v>10578</v>
      </c>
      <c r="AG2968" s="21" t="str">
        <f t="shared" si="297"/>
        <v>310</v>
      </c>
      <c r="AH2968" s="154"/>
      <c r="AI2968" s="59" t="str">
        <f t="shared" si="298"/>
        <v>-</v>
      </c>
      <c r="AJ2968" s="21" t="str">
        <f t="shared" si="299"/>
        <v>-</v>
      </c>
      <c r="AK2968" s="154"/>
      <c r="AL2968" s="154"/>
      <c r="AM2968" s="154"/>
      <c r="AN2968" s="154"/>
      <c r="AO2968" s="154"/>
      <c r="AP2968" s="154"/>
    </row>
    <row r="2969" spans="9:42">
      <c r="I2969" s="144"/>
      <c r="J2969" s="154"/>
      <c r="K2969" s="154"/>
      <c r="L2969" s="144"/>
      <c r="M2969" s="144"/>
      <c r="N2969" s="144"/>
      <c r="O2969" s="144"/>
      <c r="P2969" s="144"/>
      <c r="Q2969" s="144"/>
      <c r="R2969" s="144"/>
      <c r="S2969" s="42" t="s">
        <v>10579</v>
      </c>
      <c r="T2969" s="26" t="s">
        <v>10580</v>
      </c>
      <c r="U2969" s="154"/>
      <c r="V2969" s="65"/>
      <c r="W2969" s="65"/>
      <c r="X2969" s="65"/>
      <c r="Y2969" s="65"/>
      <c r="Z2969" s="154"/>
      <c r="AA2969" s="49" t="s">
        <v>10581</v>
      </c>
      <c r="AB2969" s="154"/>
      <c r="AC2969" s="59" t="str">
        <f t="shared" si="294"/>
        <v>RYANBOSS</v>
      </c>
      <c r="AD2969" s="79" t="str">
        <f t="shared" si="295"/>
        <v>RYANBOSS-310</v>
      </c>
      <c r="AE2969" s="79" t="str">
        <f t="shared" si="296"/>
        <v>RYANBOSS-310-6</v>
      </c>
      <c r="AF2969" s="27" t="s">
        <v>10581</v>
      </c>
      <c r="AG2969" s="21" t="str">
        <f t="shared" si="297"/>
        <v>310</v>
      </c>
      <c r="AH2969" s="154"/>
      <c r="AI2969" s="59" t="str">
        <f t="shared" si="298"/>
        <v>-</v>
      </c>
      <c r="AJ2969" s="21" t="str">
        <f t="shared" si="299"/>
        <v>-</v>
      </c>
      <c r="AK2969" s="154"/>
      <c r="AL2969" s="154"/>
      <c r="AM2969" s="154"/>
      <c r="AN2969" s="154"/>
      <c r="AO2969" s="154"/>
      <c r="AP2969" s="154"/>
    </row>
    <row r="2970" spans="9:42">
      <c r="I2970" s="144"/>
      <c r="J2970" s="154"/>
      <c r="K2970" s="154"/>
      <c r="L2970" s="144"/>
      <c r="M2970" s="144"/>
      <c r="N2970" s="144"/>
      <c r="O2970" s="144"/>
      <c r="P2970" s="144"/>
      <c r="Q2970" s="144"/>
      <c r="R2970" s="144"/>
      <c r="S2970" s="42" t="s">
        <v>10582</v>
      </c>
      <c r="T2970" s="26" t="s">
        <v>10583</v>
      </c>
      <c r="U2970" s="154"/>
      <c r="V2970" s="65"/>
      <c r="W2970" s="65"/>
      <c r="X2970" s="65"/>
      <c r="Y2970" s="65"/>
      <c r="Z2970" s="154"/>
      <c r="AA2970" s="49" t="s">
        <v>10584</v>
      </c>
      <c r="AB2970" s="154"/>
      <c r="AC2970" s="59" t="str">
        <f t="shared" si="294"/>
        <v>RYANBOSS</v>
      </c>
      <c r="AD2970" s="79" t="str">
        <f t="shared" si="295"/>
        <v>RYANBOSS-310</v>
      </c>
      <c r="AE2970" s="79" t="str">
        <f t="shared" si="296"/>
        <v>RYANBOSS-310-7</v>
      </c>
      <c r="AF2970" s="27" t="s">
        <v>10584</v>
      </c>
      <c r="AG2970" s="21" t="str">
        <f t="shared" si="297"/>
        <v>310</v>
      </c>
      <c r="AH2970" s="154"/>
      <c r="AI2970" s="59" t="str">
        <f t="shared" si="298"/>
        <v>-</v>
      </c>
      <c r="AJ2970" s="21" t="str">
        <f t="shared" si="299"/>
        <v>-</v>
      </c>
      <c r="AK2970" s="154"/>
      <c r="AL2970" s="154"/>
      <c r="AM2970" s="154"/>
      <c r="AN2970" s="154"/>
      <c r="AO2970" s="154"/>
      <c r="AP2970" s="154"/>
    </row>
    <row r="2971" spans="9:42">
      <c r="I2971" s="144"/>
      <c r="J2971" s="154"/>
      <c r="K2971" s="154"/>
      <c r="L2971" s="144"/>
      <c r="M2971" s="144"/>
      <c r="N2971" s="144"/>
      <c r="O2971" s="144"/>
      <c r="P2971" s="144"/>
      <c r="Q2971" s="144"/>
      <c r="R2971" s="144"/>
      <c r="S2971" s="42" t="s">
        <v>10585</v>
      </c>
      <c r="T2971" s="26" t="s">
        <v>10586</v>
      </c>
      <c r="U2971" s="154"/>
      <c r="V2971" s="65"/>
      <c r="W2971" s="65"/>
      <c r="X2971" s="65"/>
      <c r="Y2971" s="65"/>
      <c r="Z2971" s="154"/>
      <c r="AA2971" s="49" t="s">
        <v>10587</v>
      </c>
      <c r="AB2971" s="154"/>
      <c r="AC2971" s="59" t="str">
        <f t="shared" si="294"/>
        <v>RYANBOSS</v>
      </c>
      <c r="AD2971" s="79" t="str">
        <f t="shared" si="295"/>
        <v>RYANBOSS-310</v>
      </c>
      <c r="AE2971" s="79" t="str">
        <f t="shared" si="296"/>
        <v>RYANBOSS-310-8</v>
      </c>
      <c r="AF2971" s="27" t="s">
        <v>10587</v>
      </c>
      <c r="AG2971" s="21" t="str">
        <f t="shared" si="297"/>
        <v>310</v>
      </c>
      <c r="AH2971" s="154"/>
      <c r="AI2971" s="59" t="str">
        <f t="shared" si="298"/>
        <v>-</v>
      </c>
      <c r="AJ2971" s="21" t="str">
        <f t="shared" si="299"/>
        <v>-</v>
      </c>
      <c r="AK2971" s="154"/>
      <c r="AL2971" s="154"/>
      <c r="AM2971" s="154"/>
      <c r="AN2971" s="154"/>
      <c r="AO2971" s="154"/>
      <c r="AP2971" s="154"/>
    </row>
    <row r="2972" spans="9:42">
      <c r="I2972" s="144"/>
      <c r="J2972" s="154"/>
      <c r="K2972" s="154"/>
      <c r="L2972" s="144"/>
      <c r="M2972" s="144"/>
      <c r="N2972" s="144"/>
      <c r="O2972" s="144"/>
      <c r="P2972" s="144"/>
      <c r="Q2972" s="144"/>
      <c r="R2972" s="144"/>
      <c r="S2972" s="42" t="s">
        <v>10588</v>
      </c>
      <c r="T2972" s="26" t="s">
        <v>10589</v>
      </c>
      <c r="U2972" s="154"/>
      <c r="V2972" s="65"/>
      <c r="W2972" s="65"/>
      <c r="X2972" s="65"/>
      <c r="Y2972" s="65"/>
      <c r="Z2972" s="154"/>
      <c r="AA2972" s="49" t="s">
        <v>10590</v>
      </c>
      <c r="AB2972" s="154"/>
      <c r="AC2972" s="59" t="str">
        <f t="shared" si="294"/>
        <v>RYANBOSS</v>
      </c>
      <c r="AD2972" s="79" t="str">
        <f t="shared" si="295"/>
        <v>RYANBOSS-310</v>
      </c>
      <c r="AE2972" s="79" t="str">
        <f t="shared" si="296"/>
        <v>RYANBOSS-310-9</v>
      </c>
      <c r="AF2972" s="27" t="s">
        <v>10590</v>
      </c>
      <c r="AG2972" s="21" t="str">
        <f t="shared" si="297"/>
        <v>310</v>
      </c>
      <c r="AH2972" s="154"/>
      <c r="AI2972" s="59" t="str">
        <f t="shared" si="298"/>
        <v>-</v>
      </c>
      <c r="AJ2972" s="21" t="str">
        <f t="shared" si="299"/>
        <v>-</v>
      </c>
      <c r="AK2972" s="154"/>
      <c r="AL2972" s="154"/>
      <c r="AM2972" s="154"/>
      <c r="AN2972" s="154"/>
      <c r="AO2972" s="154"/>
      <c r="AP2972" s="154"/>
    </row>
    <row r="2973" spans="9:42">
      <c r="I2973" s="144"/>
      <c r="J2973" s="154"/>
      <c r="K2973" s="154"/>
      <c r="L2973" s="144"/>
      <c r="M2973" s="144"/>
      <c r="N2973" s="144"/>
      <c r="O2973" s="144"/>
      <c r="P2973" s="144"/>
      <c r="Q2973" s="144"/>
      <c r="R2973" s="144"/>
      <c r="S2973" s="42" t="s">
        <v>10591</v>
      </c>
      <c r="T2973" s="26" t="s">
        <v>10592</v>
      </c>
      <c r="U2973" s="154"/>
      <c r="V2973" s="161"/>
      <c r="W2973" s="161"/>
      <c r="X2973" s="161"/>
      <c r="Y2973" s="161"/>
      <c r="Z2973" s="154"/>
      <c r="AA2973" s="49" t="s">
        <v>10593</v>
      </c>
      <c r="AB2973" s="154"/>
      <c r="AC2973" s="59" t="str">
        <f t="shared" si="294"/>
        <v>RYANBOSS</v>
      </c>
      <c r="AD2973" s="79" t="str">
        <f t="shared" si="295"/>
        <v>RYANBOSS-310</v>
      </c>
      <c r="AE2973" s="79" t="str">
        <f t="shared" si="296"/>
        <v>RYANBOSS-310-10</v>
      </c>
      <c r="AF2973" s="27" t="s">
        <v>10593</v>
      </c>
      <c r="AG2973" s="21" t="str">
        <f t="shared" si="297"/>
        <v>310</v>
      </c>
      <c r="AH2973" s="154"/>
      <c r="AI2973" s="59" t="str">
        <f t="shared" si="298"/>
        <v>-</v>
      </c>
      <c r="AJ2973" s="21" t="str">
        <f t="shared" si="299"/>
        <v>-</v>
      </c>
      <c r="AK2973" s="154"/>
      <c r="AL2973" s="154"/>
      <c r="AM2973" s="154"/>
      <c r="AN2973" s="154"/>
      <c r="AO2973" s="154"/>
      <c r="AP2973" s="154"/>
    </row>
    <row r="2974" spans="9:42">
      <c r="I2974" s="144"/>
      <c r="J2974" s="154"/>
      <c r="K2974" s="154"/>
      <c r="L2974" s="144"/>
      <c r="M2974" s="144"/>
      <c r="N2974" s="144"/>
      <c r="O2974" s="144"/>
      <c r="P2974" s="144"/>
      <c r="Q2974" s="144"/>
      <c r="R2974" s="144"/>
      <c r="S2974" s="42" t="s">
        <v>10594</v>
      </c>
      <c r="T2974" s="26" t="s">
        <v>10595</v>
      </c>
      <c r="U2974" s="154"/>
      <c r="V2974" s="161"/>
      <c r="W2974" s="161"/>
      <c r="X2974" s="161"/>
      <c r="Y2974" s="161"/>
      <c r="Z2974" s="154"/>
      <c r="AA2974" s="49" t="s">
        <v>10596</v>
      </c>
      <c r="AB2974" s="154"/>
      <c r="AC2974" s="59" t="str">
        <f t="shared" si="294"/>
        <v>RYANBOSS</v>
      </c>
      <c r="AD2974" s="79" t="str">
        <f t="shared" si="295"/>
        <v>RYANBOSS-310</v>
      </c>
      <c r="AE2974" s="79" t="str">
        <f t="shared" si="296"/>
        <v>RYANBOSS-310-11</v>
      </c>
      <c r="AF2974" s="27" t="s">
        <v>10596</v>
      </c>
      <c r="AG2974" s="21" t="str">
        <f t="shared" si="297"/>
        <v>310</v>
      </c>
      <c r="AH2974" s="154"/>
      <c r="AI2974" s="59" t="str">
        <f t="shared" si="298"/>
        <v>-</v>
      </c>
      <c r="AJ2974" s="21" t="str">
        <f t="shared" si="299"/>
        <v>-</v>
      </c>
      <c r="AK2974" s="154"/>
      <c r="AL2974" s="154"/>
      <c r="AM2974" s="154"/>
      <c r="AN2974" s="154"/>
      <c r="AO2974" s="154"/>
      <c r="AP2974" s="154"/>
    </row>
    <row r="2975" spans="9:42">
      <c r="I2975" s="144"/>
      <c r="J2975" s="154"/>
      <c r="K2975" s="154"/>
      <c r="L2975" s="144"/>
      <c r="M2975" s="144"/>
      <c r="N2975" s="144"/>
      <c r="O2975" s="144"/>
      <c r="P2975" s="144"/>
      <c r="Q2975" s="144"/>
      <c r="R2975" s="144"/>
      <c r="S2975" s="42" t="s">
        <v>10597</v>
      </c>
      <c r="T2975" s="26" t="s">
        <v>10598</v>
      </c>
      <c r="U2975" s="154"/>
      <c r="V2975" s="161"/>
      <c r="W2975" s="161"/>
      <c r="X2975" s="161"/>
      <c r="Y2975" s="161"/>
      <c r="Z2975" s="154"/>
      <c r="AA2975" s="49" t="s">
        <v>10599</v>
      </c>
      <c r="AB2975" s="154"/>
      <c r="AC2975" s="59" t="str">
        <f t="shared" si="294"/>
        <v>RYANBOSS</v>
      </c>
      <c r="AD2975" s="79" t="str">
        <f t="shared" si="295"/>
        <v>RYANBOSS-310</v>
      </c>
      <c r="AE2975" s="79" t="str">
        <f t="shared" si="296"/>
        <v>RYANBOSS-310-12</v>
      </c>
      <c r="AF2975" s="27" t="s">
        <v>10599</v>
      </c>
      <c r="AG2975" s="21" t="str">
        <f t="shared" si="297"/>
        <v>310</v>
      </c>
      <c r="AH2975" s="154"/>
      <c r="AI2975" s="59" t="str">
        <f t="shared" si="298"/>
        <v>-</v>
      </c>
      <c r="AJ2975" s="21" t="str">
        <f t="shared" si="299"/>
        <v>-</v>
      </c>
      <c r="AK2975" s="154"/>
      <c r="AL2975" s="154"/>
      <c r="AM2975" s="154"/>
      <c r="AN2975" s="154"/>
      <c r="AO2975" s="154"/>
      <c r="AP2975" s="154"/>
    </row>
    <row r="2976" spans="9:42">
      <c r="I2976" s="144"/>
      <c r="J2976" s="154"/>
      <c r="K2976" s="154"/>
      <c r="L2976" s="144"/>
      <c r="M2976" s="144"/>
      <c r="N2976" s="144"/>
      <c r="O2976" s="144"/>
      <c r="P2976" s="144"/>
      <c r="Q2976" s="144"/>
      <c r="R2976" s="144"/>
      <c r="S2976" s="42" t="s">
        <v>10600</v>
      </c>
      <c r="T2976" s="26" t="s">
        <v>10601</v>
      </c>
      <c r="U2976" s="154"/>
      <c r="V2976" s="161"/>
      <c r="W2976" s="161"/>
      <c r="X2976" s="161"/>
      <c r="Y2976" s="161"/>
      <c r="Z2976" s="154"/>
      <c r="AA2976" s="49" t="s">
        <v>10602</v>
      </c>
      <c r="AB2976" s="154"/>
      <c r="AC2976" s="59" t="str">
        <f t="shared" si="294"/>
        <v>RYANBOSS</v>
      </c>
      <c r="AD2976" s="79" t="str">
        <f t="shared" si="295"/>
        <v>RYANBOSS-315</v>
      </c>
      <c r="AE2976" s="79" t="str">
        <f t="shared" si="296"/>
        <v>RYANBOSS-315-1</v>
      </c>
      <c r="AF2976" s="27" t="s">
        <v>10602</v>
      </c>
      <c r="AG2976" s="21" t="str">
        <f t="shared" si="297"/>
        <v>315</v>
      </c>
      <c r="AH2976" s="154"/>
      <c r="AI2976" s="59" t="str">
        <f t="shared" si="298"/>
        <v>-</v>
      </c>
      <c r="AJ2976" s="21" t="str">
        <f t="shared" si="299"/>
        <v>-</v>
      </c>
      <c r="AK2976" s="154"/>
      <c r="AL2976" s="154"/>
      <c r="AM2976" s="154"/>
      <c r="AN2976" s="154"/>
      <c r="AO2976" s="154"/>
      <c r="AP2976" s="154"/>
    </row>
    <row r="2977" spans="9:36">
      <c r="I2977" s="144"/>
      <c r="J2977" s="154"/>
      <c r="K2977" s="154"/>
      <c r="L2977" s="144"/>
      <c r="M2977" s="144"/>
      <c r="N2977" s="144"/>
      <c r="O2977" s="144"/>
      <c r="P2977" s="144"/>
      <c r="Q2977" s="144"/>
      <c r="R2977" s="144"/>
      <c r="S2977" s="42" t="s">
        <v>10603</v>
      </c>
      <c r="T2977" s="26" t="s">
        <v>10604</v>
      </c>
      <c r="U2977" s="154"/>
      <c r="V2977" s="161"/>
      <c r="W2977" s="161"/>
      <c r="X2977" s="161"/>
      <c r="Y2977" s="161"/>
      <c r="Z2977" s="154"/>
      <c r="AA2977" s="49" t="s">
        <v>10605</v>
      </c>
      <c r="AB2977" s="154"/>
      <c r="AC2977" s="59" t="str">
        <f t="shared" si="294"/>
        <v>RYANBOSS</v>
      </c>
      <c r="AD2977" s="79" t="str">
        <f t="shared" si="295"/>
        <v>RYANBOSS-315</v>
      </c>
      <c r="AE2977" s="79" t="str">
        <f t="shared" si="296"/>
        <v>RYANBOSS-315-2</v>
      </c>
      <c r="AF2977" s="27" t="s">
        <v>10605</v>
      </c>
      <c r="AG2977" s="21" t="str">
        <f t="shared" si="297"/>
        <v>315</v>
      </c>
      <c r="AH2977" s="154"/>
      <c r="AI2977" s="59" t="str">
        <f t="shared" si="298"/>
        <v>-</v>
      </c>
      <c r="AJ2977" s="21" t="str">
        <f t="shared" si="299"/>
        <v>-</v>
      </c>
    </row>
    <row r="2978" spans="9:36">
      <c r="I2978" s="144"/>
      <c r="J2978" s="154"/>
      <c r="K2978" s="154"/>
      <c r="L2978" s="144"/>
      <c r="M2978" s="144"/>
      <c r="N2978" s="144"/>
      <c r="O2978" s="144"/>
      <c r="P2978" s="144"/>
      <c r="Q2978" s="144"/>
      <c r="R2978" s="144"/>
      <c r="S2978" s="42" t="s">
        <v>10606</v>
      </c>
      <c r="T2978" s="26" t="s">
        <v>10607</v>
      </c>
      <c r="U2978" s="154"/>
      <c r="V2978" s="161"/>
      <c r="W2978" s="161"/>
      <c r="X2978" s="161"/>
      <c r="Y2978" s="161"/>
      <c r="Z2978" s="154"/>
      <c r="AA2978" s="49" t="s">
        <v>10608</v>
      </c>
      <c r="AB2978" s="154"/>
      <c r="AC2978" s="59" t="str">
        <f t="shared" si="294"/>
        <v>RYANBOSS</v>
      </c>
      <c r="AD2978" s="79" t="str">
        <f t="shared" si="295"/>
        <v>RYANBOSS-315</v>
      </c>
      <c r="AE2978" s="79" t="str">
        <f t="shared" si="296"/>
        <v>RYANBOSS-315-3</v>
      </c>
      <c r="AF2978" s="27" t="s">
        <v>10608</v>
      </c>
      <c r="AG2978" s="21" t="str">
        <f t="shared" si="297"/>
        <v>315</v>
      </c>
      <c r="AH2978" s="154"/>
      <c r="AI2978" s="59" t="str">
        <f t="shared" si="298"/>
        <v>-</v>
      </c>
      <c r="AJ2978" s="21" t="str">
        <f t="shared" si="299"/>
        <v>-</v>
      </c>
    </row>
    <row r="2979" spans="9:36">
      <c r="I2979" s="144"/>
      <c r="J2979" s="154"/>
      <c r="K2979" s="154"/>
      <c r="L2979" s="144"/>
      <c r="M2979" s="144"/>
      <c r="N2979" s="144"/>
      <c r="O2979" s="144"/>
      <c r="P2979" s="144"/>
      <c r="Q2979" s="144"/>
      <c r="R2979" s="144"/>
      <c r="S2979" s="42" t="s">
        <v>10609</v>
      </c>
      <c r="T2979" s="26" t="s">
        <v>10610</v>
      </c>
      <c r="U2979" s="154"/>
      <c r="V2979" s="161"/>
      <c r="W2979" s="161"/>
      <c r="X2979" s="161"/>
      <c r="Y2979" s="161"/>
      <c r="Z2979" s="154"/>
      <c r="AA2979" s="49" t="s">
        <v>10611</v>
      </c>
      <c r="AB2979" s="154"/>
      <c r="AC2979" s="59" t="str">
        <f t="shared" si="294"/>
        <v>RYANBOSS</v>
      </c>
      <c r="AD2979" s="79" t="str">
        <f t="shared" si="295"/>
        <v>RYANBOSS-315</v>
      </c>
      <c r="AE2979" s="79" t="str">
        <f t="shared" si="296"/>
        <v>RYANBOSS-315-4</v>
      </c>
      <c r="AF2979" s="27" t="s">
        <v>10611</v>
      </c>
      <c r="AG2979" s="21" t="str">
        <f t="shared" si="297"/>
        <v>315</v>
      </c>
      <c r="AH2979" s="154"/>
      <c r="AI2979" s="59" t="str">
        <f t="shared" si="298"/>
        <v>-</v>
      </c>
      <c r="AJ2979" s="21" t="str">
        <f t="shared" si="299"/>
        <v>-</v>
      </c>
    </row>
    <row r="2980" spans="9:36">
      <c r="I2980" s="144"/>
      <c r="J2980" s="154"/>
      <c r="K2980" s="154"/>
      <c r="L2980" s="144"/>
      <c r="M2980" s="144"/>
      <c r="N2980" s="144"/>
      <c r="O2980" s="144"/>
      <c r="P2980" s="144"/>
      <c r="Q2980" s="144"/>
      <c r="R2980" s="144"/>
      <c r="S2980" s="42" t="s">
        <v>10612</v>
      </c>
      <c r="T2980" s="26" t="s">
        <v>10613</v>
      </c>
      <c r="U2980" s="154"/>
      <c r="V2980" s="161"/>
      <c r="W2980" s="161"/>
      <c r="X2980" s="161"/>
      <c r="Y2980" s="161"/>
      <c r="Z2980" s="154"/>
      <c r="AA2980" s="49" t="s">
        <v>10614</v>
      </c>
      <c r="AB2980" s="154"/>
      <c r="AC2980" s="59" t="str">
        <f t="shared" si="294"/>
        <v>PARKING</v>
      </c>
      <c r="AD2980" s="79" t="str">
        <f t="shared" si="295"/>
        <v>PARKING-330</v>
      </c>
      <c r="AE2980" s="79" t="str">
        <f t="shared" si="296"/>
        <v>PARKING-330-1</v>
      </c>
      <c r="AF2980" s="27" t="s">
        <v>10614</v>
      </c>
      <c r="AG2980" s="21" t="str">
        <f t="shared" si="297"/>
        <v>330</v>
      </c>
      <c r="AH2980" s="154"/>
      <c r="AI2980" s="59" t="str">
        <f t="shared" si="298"/>
        <v>-</v>
      </c>
      <c r="AJ2980" s="21" t="str">
        <f t="shared" si="299"/>
        <v>-</v>
      </c>
    </row>
    <row r="2981" spans="9:36">
      <c r="I2981" s="144"/>
      <c r="J2981" s="154"/>
      <c r="K2981" s="154"/>
      <c r="L2981" s="144"/>
      <c r="M2981" s="144"/>
      <c r="N2981" s="144"/>
      <c r="O2981" s="144"/>
      <c r="P2981" s="144"/>
      <c r="Q2981" s="144"/>
      <c r="R2981" s="144"/>
      <c r="S2981" s="42" t="s">
        <v>10615</v>
      </c>
      <c r="T2981" s="26" t="s">
        <v>10616</v>
      </c>
      <c r="U2981" s="154"/>
      <c r="V2981" s="161"/>
      <c r="W2981" s="161"/>
      <c r="X2981" s="161"/>
      <c r="Y2981" s="161"/>
      <c r="Z2981" s="154"/>
      <c r="AA2981" s="49" t="s">
        <v>10617</v>
      </c>
      <c r="AB2981" s="154"/>
      <c r="AC2981" s="59" t="str">
        <f t="shared" si="294"/>
        <v>PARKING</v>
      </c>
      <c r="AD2981" s="79" t="str">
        <f t="shared" si="295"/>
        <v>PARKING-330</v>
      </c>
      <c r="AE2981" s="79" t="str">
        <f t="shared" si="296"/>
        <v>PARKING-330-2</v>
      </c>
      <c r="AF2981" s="27" t="s">
        <v>10617</v>
      </c>
      <c r="AG2981" s="21" t="str">
        <f t="shared" si="297"/>
        <v>330</v>
      </c>
      <c r="AH2981" s="154"/>
      <c r="AI2981" s="59" t="str">
        <f t="shared" si="298"/>
        <v>-</v>
      </c>
      <c r="AJ2981" s="21" t="str">
        <f t="shared" si="299"/>
        <v>-</v>
      </c>
    </row>
    <row r="2982" spans="9:36">
      <c r="I2982" s="144"/>
      <c r="J2982" s="154"/>
      <c r="K2982" s="154"/>
      <c r="L2982" s="144"/>
      <c r="M2982" s="144"/>
      <c r="N2982" s="144"/>
      <c r="O2982" s="144"/>
      <c r="P2982" s="144"/>
      <c r="Q2982" s="144"/>
      <c r="R2982" s="144"/>
      <c r="S2982" s="42" t="s">
        <v>10618</v>
      </c>
      <c r="T2982" s="26" t="s">
        <v>10619</v>
      </c>
      <c r="U2982" s="154"/>
      <c r="V2982" s="161"/>
      <c r="W2982" s="161"/>
      <c r="X2982" s="161"/>
      <c r="Y2982" s="161"/>
      <c r="Z2982" s="154"/>
      <c r="AA2982" s="49" t="s">
        <v>10620</v>
      </c>
      <c r="AB2982" s="154"/>
      <c r="AC2982" s="59" t="str">
        <f t="shared" si="294"/>
        <v>PARKING</v>
      </c>
      <c r="AD2982" s="79" t="str">
        <f t="shared" si="295"/>
        <v>PARKING-330</v>
      </c>
      <c r="AE2982" s="79" t="str">
        <f t="shared" si="296"/>
        <v>PARKING-330-3</v>
      </c>
      <c r="AF2982" s="27" t="s">
        <v>10620</v>
      </c>
      <c r="AG2982" s="21" t="str">
        <f t="shared" si="297"/>
        <v>330</v>
      </c>
      <c r="AH2982" s="154"/>
      <c r="AI2982" s="59" t="str">
        <f t="shared" si="298"/>
        <v>-</v>
      </c>
      <c r="AJ2982" s="21" t="str">
        <f t="shared" si="299"/>
        <v>-</v>
      </c>
    </row>
    <row r="2983" spans="9:36">
      <c r="I2983" s="144"/>
      <c r="J2983" s="154"/>
      <c r="K2983" s="154"/>
      <c r="L2983" s="144"/>
      <c r="M2983" s="144"/>
      <c r="N2983" s="144"/>
      <c r="O2983" s="144"/>
      <c r="P2983" s="144"/>
      <c r="Q2983" s="144"/>
      <c r="R2983" s="144"/>
      <c r="S2983" s="42" t="s">
        <v>10621</v>
      </c>
      <c r="T2983" s="26" t="s">
        <v>10622</v>
      </c>
      <c r="U2983" s="154"/>
      <c r="V2983" s="161"/>
      <c r="W2983" s="161"/>
      <c r="X2983" s="161"/>
      <c r="Y2983" s="161"/>
      <c r="Z2983" s="154"/>
      <c r="AA2983" s="49" t="s">
        <v>10623</v>
      </c>
      <c r="AB2983" s="154"/>
      <c r="AC2983" s="59" t="str">
        <f t="shared" si="294"/>
        <v>PARKING</v>
      </c>
      <c r="AD2983" s="79" t="str">
        <f t="shared" si="295"/>
        <v>PARKING-330</v>
      </c>
      <c r="AE2983" s="79" t="str">
        <f t="shared" si="296"/>
        <v>PARKING-330-4</v>
      </c>
      <c r="AF2983" s="27" t="s">
        <v>10623</v>
      </c>
      <c r="AG2983" s="21" t="str">
        <f t="shared" si="297"/>
        <v>330</v>
      </c>
      <c r="AH2983" s="154"/>
      <c r="AI2983" s="59" t="str">
        <f t="shared" si="298"/>
        <v>-</v>
      </c>
      <c r="AJ2983" s="21" t="str">
        <f t="shared" si="299"/>
        <v>-</v>
      </c>
    </row>
    <row r="2984" spans="9:36">
      <c r="I2984" s="144"/>
      <c r="J2984" s="154"/>
      <c r="K2984" s="154"/>
      <c r="L2984" s="144"/>
      <c r="M2984" s="144"/>
      <c r="N2984" s="144"/>
      <c r="O2984" s="144"/>
      <c r="P2984" s="144"/>
      <c r="Q2984" s="144"/>
      <c r="R2984" s="144"/>
      <c r="S2984" s="42" t="s">
        <v>10624</v>
      </c>
      <c r="T2984" s="26" t="s">
        <v>10625</v>
      </c>
      <c r="U2984" s="154"/>
      <c r="V2984" s="161"/>
      <c r="W2984" s="161"/>
      <c r="X2984" s="161"/>
      <c r="Y2984" s="161"/>
      <c r="Z2984" s="154"/>
      <c r="AA2984" s="49" t="s">
        <v>10626</v>
      </c>
      <c r="AB2984" s="154"/>
      <c r="AC2984" s="59" t="str">
        <f t="shared" si="294"/>
        <v>PARKING</v>
      </c>
      <c r="AD2984" s="79" t="str">
        <f t="shared" si="295"/>
        <v>PARKING-330</v>
      </c>
      <c r="AE2984" s="79" t="str">
        <f t="shared" si="296"/>
        <v>PARKING-330-5</v>
      </c>
      <c r="AF2984" s="27" t="s">
        <v>10626</v>
      </c>
      <c r="AG2984" s="21" t="str">
        <f t="shared" si="297"/>
        <v>330</v>
      </c>
      <c r="AH2984" s="154"/>
      <c r="AI2984" s="59" t="str">
        <f t="shared" si="298"/>
        <v>-</v>
      </c>
      <c r="AJ2984" s="21" t="str">
        <f t="shared" si="299"/>
        <v>-</v>
      </c>
    </row>
    <row r="2985" spans="9:36">
      <c r="I2985" s="144"/>
      <c r="J2985" s="154"/>
      <c r="K2985" s="154"/>
      <c r="L2985" s="144"/>
      <c r="M2985" s="144"/>
      <c r="N2985" s="144"/>
      <c r="O2985" s="144"/>
      <c r="P2985" s="144"/>
      <c r="Q2985" s="144"/>
      <c r="R2985" s="144"/>
      <c r="S2985" s="42" t="s">
        <v>10627</v>
      </c>
      <c r="T2985" s="26" t="s">
        <v>10628</v>
      </c>
      <c r="U2985" s="154"/>
      <c r="V2985" s="161"/>
      <c r="W2985" s="161"/>
      <c r="X2985" s="161"/>
      <c r="Y2985" s="161"/>
      <c r="Z2985" s="154"/>
      <c r="AA2985" s="49" t="s">
        <v>10629</v>
      </c>
      <c r="AB2985" s="154"/>
      <c r="AC2985" s="59" t="str">
        <f t="shared" si="294"/>
        <v>PARKING</v>
      </c>
      <c r="AD2985" s="79" t="str">
        <f t="shared" si="295"/>
        <v>PARKING-330</v>
      </c>
      <c r="AE2985" s="79" t="str">
        <f t="shared" si="296"/>
        <v>PARKING-330-6</v>
      </c>
      <c r="AF2985" s="27" t="s">
        <v>10629</v>
      </c>
      <c r="AG2985" s="21" t="str">
        <f t="shared" si="297"/>
        <v>330</v>
      </c>
      <c r="AH2985" s="154"/>
      <c r="AI2985" s="59" t="str">
        <f t="shared" si="298"/>
        <v>-</v>
      </c>
      <c r="AJ2985" s="21" t="str">
        <f t="shared" si="299"/>
        <v>-</v>
      </c>
    </row>
    <row r="2986" spans="9:36">
      <c r="I2986" s="144"/>
      <c r="J2986" s="154"/>
      <c r="K2986" s="154"/>
      <c r="L2986" s="144"/>
      <c r="M2986" s="144"/>
      <c r="N2986" s="144"/>
      <c r="O2986" s="144"/>
      <c r="P2986" s="144"/>
      <c r="Q2986" s="144"/>
      <c r="R2986" s="144"/>
      <c r="S2986" s="42" t="s">
        <v>10630</v>
      </c>
      <c r="T2986" s="26" t="s">
        <v>10631</v>
      </c>
      <c r="U2986" s="154"/>
      <c r="V2986" s="161"/>
      <c r="W2986" s="161"/>
      <c r="X2986" s="161"/>
      <c r="Y2986" s="161"/>
      <c r="Z2986" s="154"/>
      <c r="AA2986" s="49" t="s">
        <v>10632</v>
      </c>
      <c r="AB2986" s="154"/>
      <c r="AC2986" s="59" t="str">
        <f t="shared" si="294"/>
        <v>PARKING</v>
      </c>
      <c r="AD2986" s="79" t="str">
        <f t="shared" si="295"/>
        <v>PARKING-332</v>
      </c>
      <c r="AE2986" s="79" t="str">
        <f t="shared" si="296"/>
        <v>PARKING-332-1</v>
      </c>
      <c r="AF2986" s="27" t="s">
        <v>10632</v>
      </c>
      <c r="AG2986" s="21" t="str">
        <f t="shared" si="297"/>
        <v>332</v>
      </c>
      <c r="AH2986" s="154"/>
      <c r="AI2986" s="59" t="str">
        <f t="shared" si="298"/>
        <v>-</v>
      </c>
      <c r="AJ2986" s="21" t="str">
        <f t="shared" si="299"/>
        <v>-</v>
      </c>
    </row>
    <row r="2987" spans="9:36">
      <c r="I2987" s="144"/>
      <c r="J2987" s="154"/>
      <c r="K2987" s="154"/>
      <c r="L2987" s="144"/>
      <c r="M2987" s="144"/>
      <c r="N2987" s="144"/>
      <c r="O2987" s="144"/>
      <c r="P2987" s="144"/>
      <c r="Q2987" s="144"/>
      <c r="R2987" s="144"/>
      <c r="S2987" s="42" t="s">
        <v>10633</v>
      </c>
      <c r="T2987" s="26" t="s">
        <v>10634</v>
      </c>
      <c r="U2987" s="154"/>
      <c r="V2987" s="161"/>
      <c r="W2987" s="161"/>
      <c r="X2987" s="161"/>
      <c r="Y2987" s="161"/>
      <c r="Z2987" s="154"/>
      <c r="AA2987" s="49" t="s">
        <v>10635</v>
      </c>
      <c r="AB2987" s="154"/>
      <c r="AC2987" s="59" t="str">
        <f t="shared" si="294"/>
        <v>PARKING</v>
      </c>
      <c r="AD2987" s="79" t="str">
        <f t="shared" si="295"/>
        <v>PARKING-333</v>
      </c>
      <c r="AE2987" s="79" t="str">
        <f t="shared" si="296"/>
        <v>PARKING-333-1</v>
      </c>
      <c r="AF2987" s="27" t="s">
        <v>10635</v>
      </c>
      <c r="AG2987" s="21" t="str">
        <f t="shared" si="297"/>
        <v>333</v>
      </c>
      <c r="AH2987" s="154"/>
      <c r="AI2987" s="59" t="str">
        <f t="shared" si="298"/>
        <v>-</v>
      </c>
      <c r="AJ2987" s="21" t="str">
        <f t="shared" si="299"/>
        <v>-</v>
      </c>
    </row>
    <row r="2988" spans="9:36">
      <c r="I2988" s="144"/>
      <c r="J2988" s="154"/>
      <c r="K2988" s="154"/>
      <c r="L2988" s="144"/>
      <c r="M2988" s="144"/>
      <c r="N2988" s="144"/>
      <c r="O2988" s="144"/>
      <c r="P2988" s="144"/>
      <c r="Q2988" s="144"/>
      <c r="R2988" s="144"/>
      <c r="S2988" s="42" t="s">
        <v>10636</v>
      </c>
      <c r="T2988" s="26" t="s">
        <v>3108</v>
      </c>
      <c r="U2988" s="154"/>
      <c r="V2988" s="161"/>
      <c r="W2988" s="161"/>
      <c r="X2988" s="161"/>
      <c r="Y2988" s="161"/>
      <c r="Z2988" s="154"/>
      <c r="AA2988" s="49" t="s">
        <v>10637</v>
      </c>
      <c r="AB2988" s="154"/>
      <c r="AC2988" s="59" t="str">
        <f t="shared" si="294"/>
        <v>PARKING</v>
      </c>
      <c r="AD2988" s="79" t="str">
        <f t="shared" si="295"/>
        <v>PARKING-335</v>
      </c>
      <c r="AE2988" s="79" t="str">
        <f t="shared" si="296"/>
        <v>PARKING-335-1</v>
      </c>
      <c r="AF2988" s="27" t="s">
        <v>10637</v>
      </c>
      <c r="AG2988" s="21" t="str">
        <f t="shared" si="297"/>
        <v>335</v>
      </c>
      <c r="AH2988" s="154"/>
      <c r="AI2988" s="59" t="str">
        <f t="shared" si="298"/>
        <v>-</v>
      </c>
      <c r="AJ2988" s="21" t="str">
        <f t="shared" si="299"/>
        <v>-</v>
      </c>
    </row>
    <row r="2989" spans="9:36">
      <c r="I2989" s="144"/>
      <c r="J2989" s="154"/>
      <c r="K2989" s="154"/>
      <c r="L2989" s="144"/>
      <c r="M2989" s="144"/>
      <c r="N2989" s="144"/>
      <c r="O2989" s="144"/>
      <c r="P2989" s="144"/>
      <c r="Q2989" s="144"/>
      <c r="R2989" s="144"/>
      <c r="S2989" s="42" t="s">
        <v>10638</v>
      </c>
      <c r="T2989" s="26" t="s">
        <v>10639</v>
      </c>
      <c r="U2989" s="154"/>
      <c r="V2989" s="161"/>
      <c r="W2989" s="161"/>
      <c r="X2989" s="161"/>
      <c r="Y2989" s="161"/>
      <c r="Z2989" s="154"/>
      <c r="AA2989" s="49" t="s">
        <v>10640</v>
      </c>
      <c r="AB2989" s="154"/>
      <c r="AC2989" s="59" t="str">
        <f t="shared" si="294"/>
        <v>PARKING</v>
      </c>
      <c r="AD2989" s="79" t="str">
        <f t="shared" si="295"/>
        <v>PARKING-335</v>
      </c>
      <c r="AE2989" s="79" t="str">
        <f t="shared" si="296"/>
        <v>PARKING-335-2</v>
      </c>
      <c r="AF2989" s="27" t="s">
        <v>10640</v>
      </c>
      <c r="AG2989" s="21" t="str">
        <f t="shared" si="297"/>
        <v>335</v>
      </c>
      <c r="AH2989" s="154"/>
      <c r="AI2989" s="59" t="str">
        <f t="shared" si="298"/>
        <v>-</v>
      </c>
      <c r="AJ2989" s="21" t="str">
        <f t="shared" si="299"/>
        <v>-</v>
      </c>
    </row>
    <row r="2990" spans="9:36">
      <c r="I2990" s="144"/>
      <c r="J2990" s="154"/>
      <c r="K2990" s="154"/>
      <c r="L2990" s="144"/>
      <c r="M2990" s="144"/>
      <c r="N2990" s="144"/>
      <c r="O2990" s="144"/>
      <c r="P2990" s="144"/>
      <c r="Q2990" s="144"/>
      <c r="R2990" s="144"/>
      <c r="S2990" s="42" t="s">
        <v>10641</v>
      </c>
      <c r="T2990" s="26" t="s">
        <v>10642</v>
      </c>
      <c r="U2990" s="154"/>
      <c r="V2990" s="161"/>
      <c r="W2990" s="161"/>
      <c r="X2990" s="161"/>
      <c r="Y2990" s="161"/>
      <c r="Z2990" s="154"/>
      <c r="AA2990" s="49" t="s">
        <v>10643</v>
      </c>
      <c r="AB2990" s="154"/>
      <c r="AC2990" s="59" t="str">
        <f t="shared" si="294"/>
        <v>PARKING</v>
      </c>
      <c r="AD2990" s="79" t="str">
        <f t="shared" si="295"/>
        <v>PARKING-335</v>
      </c>
      <c r="AE2990" s="79" t="str">
        <f t="shared" si="296"/>
        <v>PARKING-335-3</v>
      </c>
      <c r="AF2990" s="27" t="s">
        <v>10643</v>
      </c>
      <c r="AG2990" s="21" t="str">
        <f t="shared" si="297"/>
        <v>335</v>
      </c>
      <c r="AH2990" s="154"/>
      <c r="AI2990" s="59" t="str">
        <f t="shared" si="298"/>
        <v>-</v>
      </c>
      <c r="AJ2990" s="21" t="str">
        <f t="shared" si="299"/>
        <v>-</v>
      </c>
    </row>
    <row r="2991" spans="9:36">
      <c r="I2991" s="144"/>
      <c r="J2991" s="154"/>
      <c r="K2991" s="154"/>
      <c r="L2991" s="144"/>
      <c r="M2991" s="144"/>
      <c r="N2991" s="144"/>
      <c r="O2991" s="144"/>
      <c r="P2991" s="144"/>
      <c r="Q2991" s="144"/>
      <c r="R2991" s="144"/>
      <c r="S2991" s="42" t="s">
        <v>10644</v>
      </c>
      <c r="T2991" s="26" t="s">
        <v>10645</v>
      </c>
      <c r="U2991" s="154"/>
      <c r="V2991" s="161"/>
      <c r="W2991" s="161"/>
      <c r="X2991" s="161"/>
      <c r="Y2991" s="161"/>
      <c r="Z2991" s="154"/>
      <c r="AA2991" s="49" t="s">
        <v>10646</v>
      </c>
      <c r="AB2991" s="154"/>
      <c r="AC2991" s="59" t="str">
        <f t="shared" si="294"/>
        <v>FACILITIES-Other</v>
      </c>
      <c r="AD2991" s="79" t="str">
        <f t="shared" si="295"/>
        <v>FACILITIES-Other-400</v>
      </c>
      <c r="AE2991" s="79" t="str">
        <f t="shared" si="296"/>
        <v>FACILITIES-Other-400-1</v>
      </c>
      <c r="AF2991" s="27" t="s">
        <v>10646</v>
      </c>
      <c r="AG2991" s="21" t="str">
        <f t="shared" si="297"/>
        <v>400</v>
      </c>
      <c r="AH2991" s="154"/>
      <c r="AI2991" s="59" t="str">
        <f t="shared" si="298"/>
        <v>-</v>
      </c>
      <c r="AJ2991" s="21" t="str">
        <f t="shared" si="299"/>
        <v>-</v>
      </c>
    </row>
    <row r="2992" spans="9:36">
      <c r="I2992" s="144"/>
      <c r="J2992" s="154"/>
      <c r="K2992" s="154"/>
      <c r="L2992" s="144"/>
      <c r="M2992" s="144"/>
      <c r="N2992" s="144"/>
      <c r="O2992" s="144"/>
      <c r="P2992" s="144"/>
      <c r="Q2992" s="144"/>
      <c r="R2992" s="144"/>
      <c r="S2992" s="42" t="s">
        <v>10647</v>
      </c>
      <c r="T2992" s="26" t="s">
        <v>10648</v>
      </c>
      <c r="U2992" s="154"/>
      <c r="V2992" s="161"/>
      <c r="W2992" s="161"/>
      <c r="X2992" s="161"/>
      <c r="Y2992" s="161"/>
      <c r="Z2992" s="154"/>
      <c r="AA2992" s="49" t="s">
        <v>10649</v>
      </c>
      <c r="AB2992" s="154"/>
      <c r="AC2992" s="59" t="str">
        <f t="shared" si="294"/>
        <v>AVP-FACILITIES-Other</v>
      </c>
      <c r="AD2992" s="79" t="str">
        <f t="shared" si="295"/>
        <v>AVP-FACILITIES-Other-400</v>
      </c>
      <c r="AE2992" s="79" t="str">
        <f t="shared" si="296"/>
        <v>AVP-FACILITIES-Other-400-1</v>
      </c>
      <c r="AF2992" s="27" t="s">
        <v>10649</v>
      </c>
      <c r="AG2992" s="21" t="str">
        <f t="shared" si="297"/>
        <v>400</v>
      </c>
      <c r="AH2992" s="154"/>
      <c r="AI2992" s="59" t="str">
        <f t="shared" si="298"/>
        <v>-</v>
      </c>
      <c r="AJ2992" s="21" t="str">
        <f t="shared" si="299"/>
        <v>-</v>
      </c>
    </row>
    <row r="2993" spans="13:36">
      <c r="M2993" s="144"/>
      <c r="N2993" s="144"/>
      <c r="O2993" s="154"/>
      <c r="P2993" s="144"/>
      <c r="Q2993" s="144"/>
      <c r="R2993" s="144"/>
      <c r="S2993" s="42" t="s">
        <v>10650</v>
      </c>
      <c r="T2993" s="26" t="s">
        <v>10651</v>
      </c>
      <c r="U2993" s="154"/>
      <c r="V2993" s="161"/>
      <c r="W2993" s="161"/>
      <c r="X2993" s="161"/>
      <c r="Y2993" s="161"/>
      <c r="Z2993" s="154"/>
      <c r="AA2993" s="49" t="s">
        <v>10652</v>
      </c>
      <c r="AB2993" s="154"/>
      <c r="AC2993" s="59" t="str">
        <f t="shared" si="294"/>
        <v>PRESIDENT-Office</v>
      </c>
      <c r="AD2993" s="79" t="str">
        <f t="shared" si="295"/>
        <v>PRESIDENT-Office-400</v>
      </c>
      <c r="AE2993" s="79" t="str">
        <f t="shared" si="296"/>
        <v>PRESIDENT-Office-400-1</v>
      </c>
      <c r="AF2993" s="27" t="s">
        <v>10652</v>
      </c>
      <c r="AG2993" s="21" t="str">
        <f t="shared" si="297"/>
        <v>400</v>
      </c>
      <c r="AH2993" s="154"/>
      <c r="AI2993" s="59" t="str">
        <f t="shared" si="298"/>
        <v>-</v>
      </c>
      <c r="AJ2993" s="21" t="str">
        <f t="shared" si="299"/>
        <v>-</v>
      </c>
    </row>
    <row r="2994" spans="13:36">
      <c r="M2994" s="144"/>
      <c r="N2994" s="144"/>
      <c r="O2994" s="154"/>
      <c r="P2994" s="144"/>
      <c r="Q2994" s="144"/>
      <c r="R2994" s="144"/>
      <c r="S2994" s="42" t="s">
        <v>10653</v>
      </c>
      <c r="T2994" s="26" t="s">
        <v>10654</v>
      </c>
      <c r="U2994" s="154"/>
      <c r="V2994" s="161"/>
      <c r="W2994" s="161"/>
      <c r="X2994" s="161"/>
      <c r="Y2994" s="161"/>
      <c r="Z2994" s="154"/>
      <c r="AA2994" s="49" t="s">
        <v>10655</v>
      </c>
      <c r="AB2994" s="154"/>
      <c r="AC2994" s="59" t="str">
        <f t="shared" si="294"/>
        <v>PROVOST-Academic_Aff</v>
      </c>
      <c r="AD2994" s="79" t="str">
        <f t="shared" si="295"/>
        <v>PROVOST-Academic_Aff-400</v>
      </c>
      <c r="AE2994" s="79" t="str">
        <f t="shared" si="296"/>
        <v>PROVOST-Academic_Aff-400-1</v>
      </c>
      <c r="AF2994" s="27" t="s">
        <v>10655</v>
      </c>
      <c r="AG2994" s="21" t="str">
        <f t="shared" si="297"/>
        <v>400</v>
      </c>
      <c r="AH2994" s="154"/>
      <c r="AI2994" s="59" t="str">
        <f t="shared" si="298"/>
        <v>-</v>
      </c>
      <c r="AJ2994" s="21" t="str">
        <f t="shared" si="299"/>
        <v>-</v>
      </c>
    </row>
    <row r="2995" spans="13:36">
      <c r="M2995" s="144"/>
      <c r="N2995" s="144"/>
      <c r="O2995" s="154"/>
      <c r="P2995" s="144"/>
      <c r="Q2995" s="144"/>
      <c r="R2995" s="144"/>
      <c r="S2995" s="42" t="s">
        <v>10656</v>
      </c>
      <c r="T2995" s="26" t="s">
        <v>10657</v>
      </c>
      <c r="U2995" s="154"/>
      <c r="V2995" s="161"/>
      <c r="W2995" s="161"/>
      <c r="X2995" s="161"/>
      <c r="Y2995" s="161"/>
      <c r="Z2995" s="154"/>
      <c r="AA2995" s="49" t="s">
        <v>10658</v>
      </c>
      <c r="AB2995" s="154"/>
      <c r="AC2995" s="59" t="str">
        <f t="shared" si="294"/>
        <v>PROVOST-Faculty_Affairs</v>
      </c>
      <c r="AD2995" s="79" t="str">
        <f t="shared" si="295"/>
        <v>PROVOST-Faculty_Affairs-400</v>
      </c>
      <c r="AE2995" s="79" t="str">
        <f t="shared" si="296"/>
        <v>PROVOST-Faculty_Affairs-400-1</v>
      </c>
      <c r="AF2995" s="27" t="s">
        <v>10658</v>
      </c>
      <c r="AG2995" s="21" t="str">
        <f t="shared" si="297"/>
        <v>400</v>
      </c>
      <c r="AH2995" s="154"/>
      <c r="AI2995" s="59" t="str">
        <f t="shared" si="298"/>
        <v>-</v>
      </c>
      <c r="AJ2995" s="21" t="str">
        <f t="shared" si="299"/>
        <v>-</v>
      </c>
    </row>
    <row r="2996" spans="13:36">
      <c r="M2996" s="144"/>
      <c r="N2996" s="144"/>
      <c r="O2996" s="154"/>
      <c r="P2996" s="144"/>
      <c r="Q2996" s="144"/>
      <c r="R2996" s="144"/>
      <c r="S2996" s="42" t="s">
        <v>10659</v>
      </c>
      <c r="T2996" s="26" t="s">
        <v>10660</v>
      </c>
      <c r="U2996" s="154"/>
      <c r="V2996" s="161"/>
      <c r="W2996" s="161"/>
      <c r="X2996" s="161"/>
      <c r="Y2996" s="161"/>
      <c r="Z2996" s="154"/>
      <c r="AA2996" s="49" t="s">
        <v>10661</v>
      </c>
      <c r="AB2996" s="154"/>
      <c r="AC2996" s="59" t="str">
        <f t="shared" si="294"/>
        <v>CELS</v>
      </c>
      <c r="AD2996" s="79" t="str">
        <f t="shared" si="295"/>
        <v>CELS-400</v>
      </c>
      <c r="AE2996" s="79" t="str">
        <f t="shared" si="296"/>
        <v>CELS-400-1</v>
      </c>
      <c r="AF2996" s="27" t="s">
        <v>10661</v>
      </c>
      <c r="AG2996" s="21" t="str">
        <f t="shared" si="297"/>
        <v>400</v>
      </c>
      <c r="AH2996" s="154"/>
      <c r="AI2996" s="59" t="str">
        <f t="shared" si="298"/>
        <v>-</v>
      </c>
      <c r="AJ2996" s="21" t="str">
        <f t="shared" si="299"/>
        <v>-</v>
      </c>
    </row>
    <row r="2997" spans="13:36">
      <c r="M2997" s="144"/>
      <c r="N2997" s="144"/>
      <c r="O2997" s="154"/>
      <c r="P2997" s="144"/>
      <c r="Q2997" s="144"/>
      <c r="R2997" s="144"/>
      <c r="S2997" s="42" t="s">
        <v>10662</v>
      </c>
      <c r="T2997" s="26" t="s">
        <v>10663</v>
      </c>
      <c r="U2997" s="154"/>
      <c r="V2997" s="161"/>
      <c r="W2997" s="161"/>
      <c r="X2997" s="161"/>
      <c r="Y2997" s="161"/>
      <c r="Z2997" s="154"/>
      <c r="AA2997" s="49" t="s">
        <v>10664</v>
      </c>
      <c r="AB2997" s="154"/>
      <c r="AC2997" s="59" t="str">
        <f t="shared" si="294"/>
        <v>CELS</v>
      </c>
      <c r="AD2997" s="79" t="str">
        <f t="shared" si="295"/>
        <v>CELS-400</v>
      </c>
      <c r="AE2997" s="79" t="str">
        <f t="shared" si="296"/>
        <v>CELS-400-2</v>
      </c>
      <c r="AF2997" s="27" t="s">
        <v>10664</v>
      </c>
      <c r="AG2997" s="21" t="str">
        <f t="shared" si="297"/>
        <v>400</v>
      </c>
      <c r="AH2997" s="154"/>
      <c r="AI2997" s="59" t="str">
        <f t="shared" si="298"/>
        <v>-</v>
      </c>
      <c r="AJ2997" s="21" t="str">
        <f t="shared" si="299"/>
        <v>-</v>
      </c>
    </row>
    <row r="2998" spans="13:36">
      <c r="M2998" s="144"/>
      <c r="N2998" s="144"/>
      <c r="O2998" s="154"/>
      <c r="P2998" s="144"/>
      <c r="Q2998" s="144"/>
      <c r="R2998" s="144"/>
      <c r="S2998" s="42" t="s">
        <v>10665</v>
      </c>
      <c r="T2998" s="26" t="s">
        <v>10666</v>
      </c>
      <c r="U2998" s="154"/>
      <c r="V2998" s="161"/>
      <c r="W2998" s="161"/>
      <c r="X2998" s="161"/>
      <c r="Y2998" s="161"/>
      <c r="Z2998" s="154"/>
      <c r="AA2998" s="49" t="s">
        <v>10667</v>
      </c>
      <c r="AB2998" s="154"/>
      <c r="AC2998" s="59" t="str">
        <f t="shared" si="294"/>
        <v>ARTSCI</v>
      </c>
      <c r="AD2998" s="79" t="str">
        <f t="shared" si="295"/>
        <v>ARTSCI-400</v>
      </c>
      <c r="AE2998" s="79" t="str">
        <f t="shared" si="296"/>
        <v>ARTSCI-400-1</v>
      </c>
      <c r="AF2998" s="27" t="s">
        <v>10667</v>
      </c>
      <c r="AG2998" s="21" t="str">
        <f t="shared" si="297"/>
        <v>400</v>
      </c>
      <c r="AH2998" s="154"/>
      <c r="AI2998" s="59" t="str">
        <f t="shared" si="298"/>
        <v>-</v>
      </c>
      <c r="AJ2998" s="21" t="str">
        <f t="shared" si="299"/>
        <v>-</v>
      </c>
    </row>
    <row r="2999" spans="13:36">
      <c r="M2999" s="144"/>
      <c r="N2999" s="144"/>
      <c r="O2999" s="154"/>
      <c r="P2999" s="144"/>
      <c r="Q2999" s="144"/>
      <c r="R2999" s="144"/>
      <c r="S2999" s="42" t="s">
        <v>10668</v>
      </c>
      <c r="T2999" s="26" t="s">
        <v>10669</v>
      </c>
      <c r="U2999" s="154"/>
      <c r="V2999" s="161"/>
      <c r="W2999" s="161"/>
      <c r="X2999" s="161"/>
      <c r="Y2999" s="161"/>
      <c r="Z2999" s="154"/>
      <c r="AA2999" s="49" t="s">
        <v>10670</v>
      </c>
      <c r="AB2999" s="154"/>
      <c r="AC2999" s="59" t="str">
        <f t="shared" si="294"/>
        <v>PHARMACY</v>
      </c>
      <c r="AD2999" s="79" t="str">
        <f t="shared" si="295"/>
        <v>PHARMACY-400</v>
      </c>
      <c r="AE2999" s="79" t="str">
        <f t="shared" si="296"/>
        <v>PHARMACY-400-1</v>
      </c>
      <c r="AF2999" s="27" t="s">
        <v>10670</v>
      </c>
      <c r="AG2999" s="21" t="str">
        <f t="shared" si="297"/>
        <v>400</v>
      </c>
      <c r="AH2999" s="154"/>
      <c r="AI2999" s="59" t="str">
        <f t="shared" si="298"/>
        <v>-</v>
      </c>
      <c r="AJ2999" s="21" t="str">
        <f t="shared" si="299"/>
        <v>-</v>
      </c>
    </row>
    <row r="3000" spans="13:36">
      <c r="M3000" s="144"/>
      <c r="N3000" s="144"/>
      <c r="O3000" s="154"/>
      <c r="P3000" s="144"/>
      <c r="Q3000" s="144"/>
      <c r="R3000" s="144"/>
      <c r="S3000" s="42" t="s">
        <v>10671</v>
      </c>
      <c r="T3000" s="26" t="s">
        <v>10672</v>
      </c>
      <c r="U3000" s="154"/>
      <c r="V3000" s="161"/>
      <c r="W3000" s="161"/>
      <c r="X3000" s="161"/>
      <c r="Y3000" s="161"/>
      <c r="Z3000" s="154"/>
      <c r="AA3000" s="49" t="s">
        <v>10673</v>
      </c>
      <c r="AB3000" s="154"/>
      <c r="AC3000" s="59" t="str">
        <f t="shared" si="294"/>
        <v>UCAS</v>
      </c>
      <c r="AD3000" s="79" t="str">
        <f t="shared" si="295"/>
        <v>UCAS-400</v>
      </c>
      <c r="AE3000" s="79" t="str">
        <f t="shared" si="296"/>
        <v>UCAS-400-1</v>
      </c>
      <c r="AF3000" s="27" t="s">
        <v>10673</v>
      </c>
      <c r="AG3000" s="21" t="str">
        <f t="shared" si="297"/>
        <v>400</v>
      </c>
      <c r="AH3000" s="154"/>
      <c r="AI3000" s="59" t="str">
        <f t="shared" si="298"/>
        <v>-</v>
      </c>
      <c r="AJ3000" s="21" t="str">
        <f t="shared" si="299"/>
        <v>-</v>
      </c>
    </row>
    <row r="3001" spans="13:36">
      <c r="M3001" s="144"/>
      <c r="N3001" s="144"/>
      <c r="O3001" s="154"/>
      <c r="P3001" s="144"/>
      <c r="Q3001" s="144"/>
      <c r="R3001" s="144"/>
      <c r="S3001" s="42" t="s">
        <v>10674</v>
      </c>
      <c r="T3001" s="26" t="s">
        <v>10675</v>
      </c>
      <c r="U3001" s="154"/>
      <c r="V3001" s="161"/>
      <c r="W3001" s="161"/>
      <c r="X3001" s="161"/>
      <c r="Y3001" s="161"/>
      <c r="Z3001" s="154"/>
      <c r="AA3001" s="49" t="s">
        <v>10676</v>
      </c>
      <c r="AB3001" s="154"/>
      <c r="AC3001" s="59" t="str">
        <f t="shared" si="294"/>
        <v>UCAS</v>
      </c>
      <c r="AD3001" s="79" t="str">
        <f t="shared" si="295"/>
        <v>UCAS-400</v>
      </c>
      <c r="AE3001" s="79" t="str">
        <f t="shared" si="296"/>
        <v>UCAS-400-2</v>
      </c>
      <c r="AF3001" s="27" t="s">
        <v>10676</v>
      </c>
      <c r="AG3001" s="21" t="str">
        <f t="shared" si="297"/>
        <v>400</v>
      </c>
      <c r="AH3001" s="154"/>
      <c r="AI3001" s="59" t="str">
        <f t="shared" si="298"/>
        <v>-</v>
      </c>
      <c r="AJ3001" s="21" t="str">
        <f t="shared" si="299"/>
        <v>-</v>
      </c>
    </row>
    <row r="3002" spans="13:36">
      <c r="M3002" s="144"/>
      <c r="N3002" s="144"/>
      <c r="O3002" s="154"/>
      <c r="P3002" s="144"/>
      <c r="Q3002" s="144"/>
      <c r="R3002" s="144"/>
      <c r="S3002" s="42" t="s">
        <v>10677</v>
      </c>
      <c r="T3002" s="26" t="s">
        <v>10678</v>
      </c>
      <c r="U3002" s="154"/>
      <c r="V3002" s="161"/>
      <c r="W3002" s="161"/>
      <c r="X3002" s="161"/>
      <c r="Y3002" s="161"/>
      <c r="Z3002" s="154"/>
      <c r="AA3002" s="49" t="s">
        <v>10679</v>
      </c>
      <c r="AB3002" s="154"/>
      <c r="AC3002" s="59" t="str">
        <f t="shared" si="294"/>
        <v>UCAS</v>
      </c>
      <c r="AD3002" s="79" t="str">
        <f t="shared" si="295"/>
        <v>UCAS-400</v>
      </c>
      <c r="AE3002" s="79" t="str">
        <f t="shared" si="296"/>
        <v>UCAS-400-3</v>
      </c>
      <c r="AF3002" s="27" t="s">
        <v>10679</v>
      </c>
      <c r="AG3002" s="21" t="str">
        <f t="shared" si="297"/>
        <v>400</v>
      </c>
      <c r="AH3002" s="154"/>
      <c r="AI3002" s="59" t="str">
        <f t="shared" si="298"/>
        <v>-</v>
      </c>
      <c r="AJ3002" s="21" t="str">
        <f t="shared" si="299"/>
        <v>-</v>
      </c>
    </row>
    <row r="3003" spans="13:36">
      <c r="M3003" s="144"/>
      <c r="N3003" s="144"/>
      <c r="O3003" s="154"/>
      <c r="P3003" s="144"/>
      <c r="Q3003" s="144"/>
      <c r="R3003" s="144"/>
      <c r="S3003" s="42" t="s">
        <v>10680</v>
      </c>
      <c r="T3003" s="26" t="s">
        <v>10681</v>
      </c>
      <c r="U3003" s="154"/>
      <c r="V3003" s="161"/>
      <c r="W3003" s="161"/>
      <c r="X3003" s="161"/>
      <c r="Y3003" s="161"/>
      <c r="Z3003" s="154"/>
      <c r="AA3003" s="49" t="s">
        <v>10682</v>
      </c>
      <c r="AB3003" s="154"/>
      <c r="AC3003" s="59" t="str">
        <f t="shared" si="294"/>
        <v>PROVOST-Global_Strategies</v>
      </c>
      <c r="AD3003" s="79" t="str">
        <f t="shared" si="295"/>
        <v>PROVOST-Global_Strategies-400</v>
      </c>
      <c r="AE3003" s="79" t="str">
        <f t="shared" si="296"/>
        <v>PROVOST-Global_Strategies-400-1</v>
      </c>
      <c r="AF3003" s="27" t="s">
        <v>10682</v>
      </c>
      <c r="AG3003" s="21" t="str">
        <f t="shared" si="297"/>
        <v>400</v>
      </c>
      <c r="AH3003" s="154"/>
      <c r="AI3003" s="59" t="str">
        <f t="shared" si="298"/>
        <v>-</v>
      </c>
      <c r="AJ3003" s="21" t="str">
        <f t="shared" si="299"/>
        <v>-</v>
      </c>
    </row>
    <row r="3004" spans="13:36">
      <c r="M3004" s="144"/>
      <c r="N3004" s="144"/>
      <c r="O3004" s="154"/>
      <c r="P3004" s="144"/>
      <c r="Q3004" s="144"/>
      <c r="R3004" s="144"/>
      <c r="S3004" s="42" t="s">
        <v>10683</v>
      </c>
      <c r="T3004" s="26" t="s">
        <v>10684</v>
      </c>
      <c r="U3004" s="154"/>
      <c r="V3004" s="161"/>
      <c r="W3004" s="161"/>
      <c r="X3004" s="161"/>
      <c r="Y3004" s="161"/>
      <c r="Z3004" s="154"/>
      <c r="AA3004" s="49" t="s">
        <v>10685</v>
      </c>
      <c r="AB3004" s="154"/>
      <c r="AC3004" s="59" t="str">
        <f t="shared" si="294"/>
        <v>PROVOST-Global_Strategies</v>
      </c>
      <c r="AD3004" s="79" t="str">
        <f t="shared" si="295"/>
        <v>PROVOST-Global_Strategies-400</v>
      </c>
      <c r="AE3004" s="79" t="str">
        <f t="shared" si="296"/>
        <v>PROVOST-Global_Strategies-400-2</v>
      </c>
      <c r="AF3004" s="27" t="s">
        <v>10685</v>
      </c>
      <c r="AG3004" s="21" t="str">
        <f t="shared" si="297"/>
        <v>400</v>
      </c>
      <c r="AH3004" s="154"/>
      <c r="AI3004" s="59" t="str">
        <f t="shared" si="298"/>
        <v>-</v>
      </c>
      <c r="AJ3004" s="21" t="str">
        <f t="shared" si="299"/>
        <v>-</v>
      </c>
    </row>
    <row r="3005" spans="13:36">
      <c r="M3005" s="144"/>
      <c r="N3005" s="144"/>
      <c r="O3005" s="154"/>
      <c r="P3005" s="144"/>
      <c r="Q3005" s="144"/>
      <c r="R3005" s="144"/>
      <c r="S3005" s="42" t="s">
        <v>10686</v>
      </c>
      <c r="T3005" s="26" t="s">
        <v>10687</v>
      </c>
      <c r="U3005" s="154"/>
      <c r="V3005" s="161"/>
      <c r="W3005" s="161"/>
      <c r="X3005" s="161"/>
      <c r="Y3005" s="161"/>
      <c r="Z3005" s="154"/>
      <c r="AA3005" s="49" t="s">
        <v>10688</v>
      </c>
      <c r="AB3005" s="154"/>
      <c r="AC3005" s="59" t="str">
        <f t="shared" si="294"/>
        <v>PROVOST-Global_Strategies</v>
      </c>
      <c r="AD3005" s="79" t="str">
        <f t="shared" si="295"/>
        <v>PROVOST-Global_Strategies-400</v>
      </c>
      <c r="AE3005" s="79" t="str">
        <f t="shared" si="296"/>
        <v>PROVOST-Global_Strategies-400-3</v>
      </c>
      <c r="AF3005" s="27" t="s">
        <v>10688</v>
      </c>
      <c r="AG3005" s="21" t="str">
        <f t="shared" si="297"/>
        <v>400</v>
      </c>
      <c r="AH3005" s="154"/>
      <c r="AI3005" s="59" t="str">
        <f t="shared" si="298"/>
        <v>-</v>
      </c>
      <c r="AJ3005" s="21" t="str">
        <f t="shared" si="299"/>
        <v>-</v>
      </c>
    </row>
    <row r="3006" spans="13:36">
      <c r="M3006" s="144"/>
      <c r="N3006" s="144"/>
      <c r="O3006" s="154"/>
      <c r="P3006" s="144"/>
      <c r="Q3006" s="144"/>
      <c r="R3006" s="144"/>
      <c r="S3006" s="42" t="s">
        <v>10689</v>
      </c>
      <c r="T3006" s="26" t="s">
        <v>10690</v>
      </c>
      <c r="U3006" s="154"/>
      <c r="V3006" s="161"/>
      <c r="W3006" s="161"/>
      <c r="X3006" s="161"/>
      <c r="Y3006" s="161"/>
      <c r="Z3006" s="154"/>
      <c r="AA3006" s="49" t="s">
        <v>10691</v>
      </c>
      <c r="AB3006" s="154"/>
      <c r="AC3006" s="59" t="str">
        <f t="shared" si="294"/>
        <v>PROVOST-Global_Strategies</v>
      </c>
      <c r="AD3006" s="79" t="str">
        <f t="shared" si="295"/>
        <v>PROVOST-Global_Strategies-400</v>
      </c>
      <c r="AE3006" s="79" t="str">
        <f t="shared" si="296"/>
        <v>PROVOST-Global_Strategies-400-4</v>
      </c>
      <c r="AF3006" s="27" t="s">
        <v>10691</v>
      </c>
      <c r="AG3006" s="21" t="str">
        <f t="shared" si="297"/>
        <v>400</v>
      </c>
      <c r="AH3006" s="154"/>
      <c r="AI3006" s="59" t="str">
        <f t="shared" si="298"/>
        <v>-</v>
      </c>
      <c r="AJ3006" s="21" t="str">
        <f t="shared" si="299"/>
        <v>-</v>
      </c>
    </row>
    <row r="3007" spans="13:36">
      <c r="M3007" s="144"/>
      <c r="N3007" s="144"/>
      <c r="O3007" s="154"/>
      <c r="P3007" s="144"/>
      <c r="Q3007" s="144"/>
      <c r="R3007" s="144"/>
      <c r="S3007" s="42" t="s">
        <v>10692</v>
      </c>
      <c r="T3007" s="26" t="s">
        <v>10693</v>
      </c>
      <c r="U3007" s="154"/>
      <c r="V3007" s="161"/>
      <c r="W3007" s="161"/>
      <c r="X3007" s="161"/>
      <c r="Y3007" s="161"/>
      <c r="Z3007" s="154"/>
      <c r="AA3007" s="49" t="s">
        <v>10694</v>
      </c>
      <c r="AB3007" s="154"/>
      <c r="AC3007" s="59" t="str">
        <f t="shared" si="294"/>
        <v>GSO</v>
      </c>
      <c r="AD3007" s="79" t="str">
        <f t="shared" si="295"/>
        <v>GSO-400</v>
      </c>
      <c r="AE3007" s="79" t="str">
        <f t="shared" si="296"/>
        <v>GSO-400-1</v>
      </c>
      <c r="AF3007" s="27" t="s">
        <v>10694</v>
      </c>
      <c r="AG3007" s="21" t="str">
        <f t="shared" si="297"/>
        <v>400</v>
      </c>
      <c r="AH3007" s="154"/>
      <c r="AI3007" s="59" t="str">
        <f t="shared" si="298"/>
        <v>-</v>
      </c>
      <c r="AJ3007" s="21" t="str">
        <f t="shared" si="299"/>
        <v>-</v>
      </c>
    </row>
    <row r="3008" spans="13:36">
      <c r="M3008" s="144"/>
      <c r="N3008" s="144"/>
      <c r="O3008" s="154"/>
      <c r="P3008" s="144"/>
      <c r="Q3008" s="144"/>
      <c r="R3008" s="144"/>
      <c r="S3008" s="42" t="s">
        <v>10695</v>
      </c>
      <c r="T3008" s="26" t="s">
        <v>10696</v>
      </c>
      <c r="U3008" s="154"/>
      <c r="V3008" s="161"/>
      <c r="W3008" s="161"/>
      <c r="X3008" s="161"/>
      <c r="Y3008" s="161"/>
      <c r="Z3008" s="154"/>
      <c r="AA3008" s="49" t="s">
        <v>10697</v>
      </c>
      <c r="AB3008" s="154"/>
      <c r="AC3008" s="59" t="str">
        <f t="shared" si="294"/>
        <v>GSO</v>
      </c>
      <c r="AD3008" s="79" t="str">
        <f t="shared" si="295"/>
        <v>GSO-400</v>
      </c>
      <c r="AE3008" s="79" t="str">
        <f t="shared" si="296"/>
        <v>GSO-400-2</v>
      </c>
      <c r="AF3008" s="27" t="s">
        <v>10697</v>
      </c>
      <c r="AG3008" s="21" t="str">
        <f t="shared" si="297"/>
        <v>400</v>
      </c>
      <c r="AH3008" s="154"/>
      <c r="AI3008" s="59" t="str">
        <f t="shared" si="298"/>
        <v>-</v>
      </c>
      <c r="AJ3008" s="21" t="str">
        <f t="shared" si="299"/>
        <v>-</v>
      </c>
    </row>
    <row r="3009" spans="13:36">
      <c r="M3009" s="144"/>
      <c r="N3009" s="144"/>
      <c r="O3009" s="154"/>
      <c r="P3009" s="144"/>
      <c r="Q3009" s="144"/>
      <c r="R3009" s="144"/>
      <c r="S3009" s="42" t="s">
        <v>10698</v>
      </c>
      <c r="T3009" s="26" t="s">
        <v>10699</v>
      </c>
      <c r="U3009" s="154"/>
      <c r="V3009" s="161"/>
      <c r="W3009" s="161"/>
      <c r="X3009" s="161"/>
      <c r="Y3009" s="161"/>
      <c r="Z3009" s="154"/>
      <c r="AA3009" s="49" t="s">
        <v>10700</v>
      </c>
      <c r="AB3009" s="154"/>
      <c r="AC3009" s="59" t="str">
        <f t="shared" si="294"/>
        <v>ENROLLSVCS</v>
      </c>
      <c r="AD3009" s="79" t="str">
        <f t="shared" si="295"/>
        <v>ENROLLSVCS-400</v>
      </c>
      <c r="AE3009" s="79" t="str">
        <f t="shared" si="296"/>
        <v>ENROLLSVCS-400-1</v>
      </c>
      <c r="AF3009" s="27" t="s">
        <v>10700</v>
      </c>
      <c r="AG3009" s="21" t="str">
        <f t="shared" si="297"/>
        <v>400</v>
      </c>
      <c r="AH3009" s="154"/>
      <c r="AI3009" s="59" t="str">
        <f t="shared" si="298"/>
        <v>-</v>
      </c>
      <c r="AJ3009" s="21" t="str">
        <f t="shared" si="299"/>
        <v>-</v>
      </c>
    </row>
    <row r="3010" spans="13:36">
      <c r="M3010" s="144"/>
      <c r="N3010" s="144"/>
      <c r="O3010" s="154"/>
      <c r="P3010" s="144"/>
      <c r="Q3010" s="144"/>
      <c r="R3010" s="144"/>
      <c r="S3010" s="42" t="s">
        <v>10701</v>
      </c>
      <c r="T3010" s="26" t="s">
        <v>10702</v>
      </c>
      <c r="U3010" s="154"/>
      <c r="V3010" s="161"/>
      <c r="W3010" s="161"/>
      <c r="X3010" s="161"/>
      <c r="Y3010" s="161"/>
      <c r="Z3010" s="154"/>
      <c r="AA3010" s="49" t="s">
        <v>10703</v>
      </c>
      <c r="AB3010" s="154"/>
      <c r="AC3010" s="59" t="str">
        <f t="shared" si="294"/>
        <v>ENROLLSVCS</v>
      </c>
      <c r="AD3010" s="79" t="str">
        <f t="shared" si="295"/>
        <v>ENROLLSVCS-400</v>
      </c>
      <c r="AE3010" s="79" t="str">
        <f t="shared" si="296"/>
        <v>ENROLLSVCS-400-2</v>
      </c>
      <c r="AF3010" s="27" t="s">
        <v>10703</v>
      </c>
      <c r="AG3010" s="21" t="str">
        <f t="shared" si="297"/>
        <v>400</v>
      </c>
      <c r="AH3010" s="154"/>
      <c r="AI3010" s="59" t="str">
        <f t="shared" si="298"/>
        <v>-</v>
      </c>
      <c r="AJ3010" s="21" t="str">
        <f t="shared" si="299"/>
        <v>-</v>
      </c>
    </row>
    <row r="3011" spans="13:36">
      <c r="M3011" s="144"/>
      <c r="N3011" s="144"/>
      <c r="O3011" s="154"/>
      <c r="P3011" s="144"/>
      <c r="Q3011" s="144"/>
      <c r="R3011" s="144"/>
      <c r="S3011" s="42" t="s">
        <v>10704</v>
      </c>
      <c r="T3011" s="26" t="s">
        <v>10705</v>
      </c>
      <c r="U3011" s="154"/>
      <c r="V3011" s="161"/>
      <c r="W3011" s="161"/>
      <c r="X3011" s="161"/>
      <c r="Y3011" s="161"/>
      <c r="Z3011" s="154"/>
      <c r="AA3011" s="49" t="s">
        <v>10706</v>
      </c>
      <c r="AB3011" s="154"/>
      <c r="AC3011" s="59" t="str">
        <f t="shared" si="294"/>
        <v>ENROLLSVCS</v>
      </c>
      <c r="AD3011" s="79" t="str">
        <f t="shared" si="295"/>
        <v>ENROLLSVCS-400</v>
      </c>
      <c r="AE3011" s="79" t="str">
        <f t="shared" si="296"/>
        <v>ENROLLSVCS-400-3</v>
      </c>
      <c r="AF3011" s="27" t="s">
        <v>10706</v>
      </c>
      <c r="AG3011" s="21" t="str">
        <f t="shared" si="297"/>
        <v>400</v>
      </c>
      <c r="AH3011" s="154"/>
      <c r="AI3011" s="59" t="str">
        <f t="shared" si="298"/>
        <v>-</v>
      </c>
      <c r="AJ3011" s="21" t="str">
        <f t="shared" si="299"/>
        <v>-</v>
      </c>
    </row>
    <row r="3012" spans="13:36">
      <c r="M3012" s="144"/>
      <c r="N3012" s="144"/>
      <c r="O3012" s="154"/>
      <c r="P3012" s="144"/>
      <c r="Q3012" s="144"/>
      <c r="R3012" s="144"/>
      <c r="S3012" s="42" t="s">
        <v>10707</v>
      </c>
      <c r="T3012" s="26" t="s">
        <v>10708</v>
      </c>
      <c r="U3012" s="154"/>
      <c r="V3012" s="161"/>
      <c r="W3012" s="161"/>
      <c r="X3012" s="161"/>
      <c r="Y3012" s="161"/>
      <c r="Z3012" s="154"/>
      <c r="AA3012" s="49" t="s">
        <v>10709</v>
      </c>
      <c r="AB3012" s="154"/>
      <c r="AC3012" s="59" t="str">
        <f t="shared" si="294"/>
        <v>ENROLLSVCS</v>
      </c>
      <c r="AD3012" s="79" t="str">
        <f t="shared" si="295"/>
        <v>ENROLLSVCS-400</v>
      </c>
      <c r="AE3012" s="79" t="str">
        <f t="shared" si="296"/>
        <v>ENROLLSVCS-400-4</v>
      </c>
      <c r="AF3012" s="27" t="s">
        <v>10709</v>
      </c>
      <c r="AG3012" s="21" t="str">
        <f t="shared" si="297"/>
        <v>400</v>
      </c>
      <c r="AH3012" s="154"/>
      <c r="AI3012" s="59" t="str">
        <f t="shared" si="298"/>
        <v>-</v>
      </c>
      <c r="AJ3012" s="21" t="str">
        <f t="shared" si="299"/>
        <v>-</v>
      </c>
    </row>
    <row r="3013" spans="13:36">
      <c r="M3013" s="144"/>
      <c r="N3013" s="144"/>
      <c r="O3013" s="154"/>
      <c r="P3013" s="144"/>
      <c r="Q3013" s="144"/>
      <c r="R3013" s="144"/>
      <c r="S3013" s="42" t="s">
        <v>10710</v>
      </c>
      <c r="T3013" s="26" t="s">
        <v>10711</v>
      </c>
      <c r="U3013" s="154"/>
      <c r="V3013" s="161"/>
      <c r="W3013" s="161"/>
      <c r="X3013" s="161"/>
      <c r="Y3013" s="161"/>
      <c r="Z3013" s="154"/>
      <c r="AA3013" s="49" t="s">
        <v>10712</v>
      </c>
      <c r="AB3013" s="154"/>
      <c r="AC3013" s="59" t="str">
        <f t="shared" si="294"/>
        <v>ENROLLSVCS</v>
      </c>
      <c r="AD3013" s="79" t="str">
        <f t="shared" si="295"/>
        <v>ENROLLSVCS-400</v>
      </c>
      <c r="AE3013" s="79" t="str">
        <f t="shared" si="296"/>
        <v>ENROLLSVCS-400-5</v>
      </c>
      <c r="AF3013" s="27" t="s">
        <v>10712</v>
      </c>
      <c r="AG3013" s="21" t="str">
        <f t="shared" si="297"/>
        <v>400</v>
      </c>
      <c r="AH3013" s="154"/>
      <c r="AI3013" s="59" t="str">
        <f t="shared" si="298"/>
        <v>-</v>
      </c>
      <c r="AJ3013" s="21" t="str">
        <f t="shared" si="299"/>
        <v>-</v>
      </c>
    </row>
    <row r="3014" spans="13:36">
      <c r="M3014" s="144"/>
      <c r="N3014" s="144"/>
      <c r="O3014" s="154"/>
      <c r="P3014" s="144"/>
      <c r="Q3014" s="144"/>
      <c r="R3014" s="144"/>
      <c r="S3014" s="42" t="s">
        <v>10713</v>
      </c>
      <c r="T3014" s="26" t="s">
        <v>10714</v>
      </c>
      <c r="U3014" s="154"/>
      <c r="V3014" s="161"/>
      <c r="W3014" s="161"/>
      <c r="X3014" s="161"/>
      <c r="Y3014" s="161"/>
      <c r="Z3014" s="154"/>
      <c r="AA3014" s="49" t="s">
        <v>10715</v>
      </c>
      <c r="AB3014" s="154"/>
      <c r="AC3014" s="59" t="str">
        <f t="shared" si="294"/>
        <v>GRADSTUDIES</v>
      </c>
      <c r="AD3014" s="79" t="str">
        <f t="shared" si="295"/>
        <v>GRADSTUDIES-400</v>
      </c>
      <c r="AE3014" s="79" t="str">
        <f t="shared" si="296"/>
        <v>GRADSTUDIES-400-1</v>
      </c>
      <c r="AF3014" s="27" t="s">
        <v>10715</v>
      </c>
      <c r="AG3014" s="21" t="str">
        <f t="shared" si="297"/>
        <v>400</v>
      </c>
      <c r="AH3014" s="154"/>
      <c r="AI3014" s="59" t="str">
        <f t="shared" si="298"/>
        <v>-</v>
      </c>
      <c r="AJ3014" s="21" t="str">
        <f t="shared" si="299"/>
        <v>-</v>
      </c>
    </row>
    <row r="3015" spans="13:36">
      <c r="M3015" s="144"/>
      <c r="N3015" s="144"/>
      <c r="O3015" s="154"/>
      <c r="P3015" s="144"/>
      <c r="Q3015" s="144"/>
      <c r="R3015" s="144"/>
      <c r="S3015" s="42" t="s">
        <v>10716</v>
      </c>
      <c r="T3015" s="26" t="s">
        <v>10717</v>
      </c>
      <c r="U3015" s="154"/>
      <c r="V3015" s="161"/>
      <c r="W3015" s="161"/>
      <c r="X3015" s="161"/>
      <c r="Y3015" s="161"/>
      <c r="Z3015" s="154"/>
      <c r="AA3015" s="49" t="s">
        <v>10718</v>
      </c>
      <c r="AB3015" s="154"/>
      <c r="AC3015" s="59" t="str">
        <f t="shared" ref="AC3015:AC3078" si="300">CodesFormula_1</f>
        <v>LIBRARY</v>
      </c>
      <c r="AD3015" s="79" t="str">
        <f t="shared" ref="AD3015:AD3078" si="301">CodesFormula_2</f>
        <v>LIBRARY-400</v>
      </c>
      <c r="AE3015" s="79" t="str">
        <f t="shared" ref="AE3015:AE3078" si="302">CodesFormula_3</f>
        <v>LIBRARY-400-1</v>
      </c>
      <c r="AF3015" s="27" t="s">
        <v>10718</v>
      </c>
      <c r="AG3015" s="21" t="str">
        <f t="shared" ref="AG3015:AG3078" si="303">CodesFormula_4</f>
        <v>400</v>
      </c>
      <c r="AH3015" s="154"/>
      <c r="AI3015" s="59" t="str">
        <f t="shared" ref="AI3015:AI3078" si="304">CodesFormula_5</f>
        <v>-</v>
      </c>
      <c r="AJ3015" s="21" t="str">
        <f t="shared" ref="AJ3015:AJ3078" si="305">CodesFormula_6</f>
        <v>-</v>
      </c>
    </row>
    <row r="3016" spans="13:36">
      <c r="M3016" s="144"/>
      <c r="N3016" s="144"/>
      <c r="O3016" s="154"/>
      <c r="P3016" s="144"/>
      <c r="Q3016" s="144"/>
      <c r="R3016" s="144"/>
      <c r="S3016" s="42" t="s">
        <v>10719</v>
      </c>
      <c r="T3016" s="26" t="s">
        <v>10720</v>
      </c>
      <c r="U3016" s="154"/>
      <c r="V3016" s="161"/>
      <c r="W3016" s="161"/>
      <c r="X3016" s="161"/>
      <c r="Y3016" s="161"/>
      <c r="Z3016" s="154"/>
      <c r="AA3016" s="49" t="s">
        <v>10721</v>
      </c>
      <c r="AB3016" s="154"/>
      <c r="AC3016" s="59" t="str">
        <f t="shared" si="300"/>
        <v>ADMINFINANCE</v>
      </c>
      <c r="AD3016" s="79" t="str">
        <f t="shared" si="301"/>
        <v>ADMINFINANCE-400</v>
      </c>
      <c r="AE3016" s="79" t="str">
        <f t="shared" si="302"/>
        <v>ADMINFINANCE-400-1</v>
      </c>
      <c r="AF3016" s="27" t="s">
        <v>10721</v>
      </c>
      <c r="AG3016" s="21" t="str">
        <f t="shared" si="303"/>
        <v>400</v>
      </c>
      <c r="AH3016" s="154"/>
      <c r="AI3016" s="59" t="str">
        <f t="shared" si="304"/>
        <v>-</v>
      </c>
      <c r="AJ3016" s="21" t="str">
        <f t="shared" si="305"/>
        <v>-</v>
      </c>
    </row>
    <row r="3017" spans="13:36">
      <c r="M3017" s="144"/>
      <c r="N3017" s="144"/>
      <c r="O3017" s="154"/>
      <c r="P3017" s="144"/>
      <c r="Q3017" s="144"/>
      <c r="R3017" s="144"/>
      <c r="S3017" s="42" t="s">
        <v>10722</v>
      </c>
      <c r="T3017" s="26" t="s">
        <v>10723</v>
      </c>
      <c r="U3017" s="154"/>
      <c r="V3017" s="161"/>
      <c r="W3017" s="161"/>
      <c r="X3017" s="161"/>
      <c r="Y3017" s="161"/>
      <c r="Z3017" s="154"/>
      <c r="AA3017" s="49" t="s">
        <v>10724</v>
      </c>
      <c r="AB3017" s="154"/>
      <c r="AC3017" s="59" t="str">
        <f t="shared" si="300"/>
        <v>CONTROLLER</v>
      </c>
      <c r="AD3017" s="79" t="str">
        <f t="shared" si="301"/>
        <v>CONTROLLER-400</v>
      </c>
      <c r="AE3017" s="79" t="str">
        <f t="shared" si="302"/>
        <v>CONTROLLER-400-1</v>
      </c>
      <c r="AF3017" s="27" t="s">
        <v>10724</v>
      </c>
      <c r="AG3017" s="21" t="str">
        <f t="shared" si="303"/>
        <v>400</v>
      </c>
      <c r="AH3017" s="154"/>
      <c r="AI3017" s="59" t="str">
        <f t="shared" si="304"/>
        <v>-</v>
      </c>
      <c r="AJ3017" s="21" t="str">
        <f t="shared" si="305"/>
        <v>-</v>
      </c>
    </row>
    <row r="3018" spans="13:36">
      <c r="M3018" s="144"/>
      <c r="N3018" s="144"/>
      <c r="O3018" s="154"/>
      <c r="P3018" s="144"/>
      <c r="Q3018" s="144"/>
      <c r="R3018" s="144"/>
      <c r="S3018" s="42" t="s">
        <v>10725</v>
      </c>
      <c r="T3018" s="26" t="s">
        <v>10726</v>
      </c>
      <c r="U3018" s="154"/>
      <c r="V3018" s="161"/>
      <c r="W3018" s="161"/>
      <c r="X3018" s="161"/>
      <c r="Y3018" s="161"/>
      <c r="Z3018" s="154"/>
      <c r="AA3018" s="49" t="s">
        <v>10727</v>
      </c>
      <c r="AB3018" s="154"/>
      <c r="AC3018" s="59" t="str">
        <f t="shared" si="300"/>
        <v>AVP-FACILITIES</v>
      </c>
      <c r="AD3018" s="79" t="str">
        <f t="shared" si="301"/>
        <v>AVP-FACILITIES-400</v>
      </c>
      <c r="AE3018" s="79" t="str">
        <f t="shared" si="302"/>
        <v>AVP-FACILITIES-400-1</v>
      </c>
      <c r="AF3018" s="27" t="s">
        <v>10727</v>
      </c>
      <c r="AG3018" s="21" t="str">
        <f t="shared" si="303"/>
        <v>400</v>
      </c>
      <c r="AH3018" s="154"/>
      <c r="AI3018" s="59" t="str">
        <f t="shared" si="304"/>
        <v>-</v>
      </c>
      <c r="AJ3018" s="21" t="str">
        <f t="shared" si="305"/>
        <v>-</v>
      </c>
    </row>
    <row r="3019" spans="13:36">
      <c r="M3019" s="144"/>
      <c r="N3019" s="144"/>
      <c r="O3019" s="154"/>
      <c r="P3019" s="144"/>
      <c r="Q3019" s="144"/>
      <c r="R3019" s="144"/>
      <c r="S3019" s="42" t="s">
        <v>10728</v>
      </c>
      <c r="T3019" s="26" t="s">
        <v>10729</v>
      </c>
      <c r="U3019" s="154"/>
      <c r="V3019" s="161"/>
      <c r="W3019" s="161"/>
      <c r="X3019" s="161"/>
      <c r="Y3019" s="161"/>
      <c r="Z3019" s="154"/>
      <c r="AA3019" s="49" t="s">
        <v>10730</v>
      </c>
      <c r="AB3019" s="154"/>
      <c r="AC3019" s="59" t="str">
        <f t="shared" si="300"/>
        <v>AVP-FACILITIES</v>
      </c>
      <c r="AD3019" s="79" t="str">
        <f t="shared" si="301"/>
        <v>AVP-FACILITIES-400</v>
      </c>
      <c r="AE3019" s="79" t="str">
        <f t="shared" si="302"/>
        <v>AVP-FACILITIES-400-2</v>
      </c>
      <c r="AF3019" s="27" t="s">
        <v>10730</v>
      </c>
      <c r="AG3019" s="21" t="str">
        <f t="shared" si="303"/>
        <v>400</v>
      </c>
      <c r="AH3019" s="154"/>
      <c r="AI3019" s="59" t="str">
        <f t="shared" si="304"/>
        <v>-</v>
      </c>
      <c r="AJ3019" s="21" t="str">
        <f t="shared" si="305"/>
        <v>-</v>
      </c>
    </row>
    <row r="3020" spans="13:36">
      <c r="M3020" s="144"/>
      <c r="N3020" s="144"/>
      <c r="O3020" s="154"/>
      <c r="P3020" s="144"/>
      <c r="Q3020" s="144"/>
      <c r="R3020" s="144"/>
      <c r="S3020" s="42" t="s">
        <v>10731</v>
      </c>
      <c r="T3020" s="26" t="s">
        <v>10732</v>
      </c>
      <c r="U3020" s="154"/>
      <c r="V3020" s="161"/>
      <c r="W3020" s="161"/>
      <c r="X3020" s="161"/>
      <c r="Y3020" s="161"/>
      <c r="Z3020" s="154"/>
      <c r="AA3020" s="49" t="s">
        <v>10733</v>
      </c>
      <c r="AB3020" s="154"/>
      <c r="AC3020" s="59" t="str">
        <f t="shared" si="300"/>
        <v>AVP-FACILITIES</v>
      </c>
      <c r="AD3020" s="79" t="str">
        <f t="shared" si="301"/>
        <v>AVP-FACILITIES-400</v>
      </c>
      <c r="AE3020" s="79" t="str">
        <f t="shared" si="302"/>
        <v>AVP-FACILITIES-400-3</v>
      </c>
      <c r="AF3020" s="27" t="s">
        <v>10733</v>
      </c>
      <c r="AG3020" s="21" t="str">
        <f t="shared" si="303"/>
        <v>400</v>
      </c>
      <c r="AH3020" s="154"/>
      <c r="AI3020" s="59" t="str">
        <f t="shared" si="304"/>
        <v>-</v>
      </c>
      <c r="AJ3020" s="21" t="str">
        <f t="shared" si="305"/>
        <v>-</v>
      </c>
    </row>
    <row r="3021" spans="13:36">
      <c r="M3021" s="144"/>
      <c r="N3021" s="144"/>
      <c r="O3021" s="154"/>
      <c r="P3021" s="144"/>
      <c r="Q3021" s="144"/>
      <c r="R3021" s="144"/>
      <c r="S3021" s="42" t="s">
        <v>10734</v>
      </c>
      <c r="T3021" s="26" t="s">
        <v>10735</v>
      </c>
      <c r="U3021" s="154"/>
      <c r="V3021" s="161"/>
      <c r="W3021" s="161"/>
      <c r="X3021" s="161"/>
      <c r="Y3021" s="161"/>
      <c r="Z3021" s="154"/>
      <c r="AA3021" s="49" t="s">
        <v>10736</v>
      </c>
      <c r="AB3021" s="154"/>
      <c r="AC3021" s="59" t="str">
        <f t="shared" si="300"/>
        <v>AVP-FACILITIES</v>
      </c>
      <c r="AD3021" s="79" t="str">
        <f t="shared" si="301"/>
        <v>AVP-FACILITIES-400</v>
      </c>
      <c r="AE3021" s="79" t="str">
        <f t="shared" si="302"/>
        <v>AVP-FACILITIES-400-4</v>
      </c>
      <c r="AF3021" s="27" t="s">
        <v>10736</v>
      </c>
      <c r="AG3021" s="21" t="str">
        <f t="shared" si="303"/>
        <v>400</v>
      </c>
      <c r="AH3021" s="154"/>
      <c r="AI3021" s="59" t="str">
        <f t="shared" si="304"/>
        <v>-</v>
      </c>
      <c r="AJ3021" s="21" t="str">
        <f t="shared" si="305"/>
        <v>-</v>
      </c>
    </row>
    <row r="3022" spans="13:36">
      <c r="M3022" s="144"/>
      <c r="N3022" s="144"/>
      <c r="O3022" s="154"/>
      <c r="P3022" s="144"/>
      <c r="Q3022" s="144"/>
      <c r="R3022" s="144"/>
      <c r="S3022" s="42" t="s">
        <v>10737</v>
      </c>
      <c r="T3022" s="26" t="s">
        <v>10738</v>
      </c>
      <c r="U3022" s="154"/>
      <c r="V3022" s="161"/>
      <c r="W3022" s="161"/>
      <c r="X3022" s="161"/>
      <c r="Y3022" s="161"/>
      <c r="Z3022" s="154"/>
      <c r="AA3022" s="49" t="s">
        <v>10739</v>
      </c>
      <c r="AB3022" s="154"/>
      <c r="AC3022" s="59" t="str">
        <f t="shared" si="300"/>
        <v>AVP-FACILITIES</v>
      </c>
      <c r="AD3022" s="79" t="str">
        <f t="shared" si="301"/>
        <v>AVP-FACILITIES-400</v>
      </c>
      <c r="AE3022" s="79" t="str">
        <f t="shared" si="302"/>
        <v>AVP-FACILITIES-400-5</v>
      </c>
      <c r="AF3022" s="27" t="s">
        <v>10739</v>
      </c>
      <c r="AG3022" s="21" t="str">
        <f t="shared" si="303"/>
        <v>400</v>
      </c>
      <c r="AH3022" s="154"/>
      <c r="AI3022" s="59" t="str">
        <f t="shared" si="304"/>
        <v>-</v>
      </c>
      <c r="AJ3022" s="21" t="str">
        <f t="shared" si="305"/>
        <v>-</v>
      </c>
    </row>
    <row r="3023" spans="13:36">
      <c r="M3023" s="144"/>
      <c r="N3023" s="144"/>
      <c r="O3023" s="154"/>
      <c r="P3023" s="144"/>
      <c r="Q3023" s="144"/>
      <c r="R3023" s="144"/>
      <c r="S3023" s="42" t="s">
        <v>10740</v>
      </c>
      <c r="T3023" s="26" t="s">
        <v>10741</v>
      </c>
      <c r="U3023" s="154"/>
      <c r="V3023" s="161"/>
      <c r="W3023" s="161"/>
      <c r="X3023" s="161"/>
      <c r="Y3023" s="161"/>
      <c r="Z3023" s="154"/>
      <c r="AA3023" s="49" t="s">
        <v>10742</v>
      </c>
      <c r="AB3023" s="154"/>
      <c r="AC3023" s="59" t="str">
        <f t="shared" si="300"/>
        <v>AVP-FACILITIES</v>
      </c>
      <c r="AD3023" s="79" t="str">
        <f t="shared" si="301"/>
        <v>AVP-FACILITIES-400</v>
      </c>
      <c r="AE3023" s="79" t="str">
        <f t="shared" si="302"/>
        <v>AVP-FACILITIES-400-6</v>
      </c>
      <c r="AF3023" s="27" t="s">
        <v>10742</v>
      </c>
      <c r="AG3023" s="21" t="str">
        <f t="shared" si="303"/>
        <v>400</v>
      </c>
      <c r="AH3023" s="154"/>
      <c r="AI3023" s="59" t="str">
        <f t="shared" si="304"/>
        <v>-</v>
      </c>
      <c r="AJ3023" s="21" t="str">
        <f t="shared" si="305"/>
        <v>-</v>
      </c>
    </row>
    <row r="3024" spans="13:36">
      <c r="M3024" s="144"/>
      <c r="N3024" s="144"/>
      <c r="O3024" s="154"/>
      <c r="P3024" s="144"/>
      <c r="Q3024" s="144"/>
      <c r="R3024" s="144"/>
      <c r="S3024" s="42" t="s">
        <v>10743</v>
      </c>
      <c r="T3024" s="26" t="s">
        <v>10744</v>
      </c>
      <c r="U3024" s="154"/>
      <c r="V3024" s="161"/>
      <c r="W3024" s="161"/>
      <c r="X3024" s="161"/>
      <c r="Y3024" s="161"/>
      <c r="Z3024" s="154"/>
      <c r="AA3024" s="49" t="s">
        <v>10745</v>
      </c>
      <c r="AB3024" s="154"/>
      <c r="AC3024" s="59" t="str">
        <f t="shared" si="300"/>
        <v>AVP-FACILITIES</v>
      </c>
      <c r="AD3024" s="79" t="str">
        <f t="shared" si="301"/>
        <v>AVP-FACILITIES-400</v>
      </c>
      <c r="AE3024" s="79" t="str">
        <f t="shared" si="302"/>
        <v>AVP-FACILITIES-400-7</v>
      </c>
      <c r="AF3024" s="27" t="s">
        <v>10745</v>
      </c>
      <c r="AG3024" s="21" t="str">
        <f t="shared" si="303"/>
        <v>400</v>
      </c>
      <c r="AH3024" s="154"/>
      <c r="AI3024" s="59" t="str">
        <f t="shared" si="304"/>
        <v>-</v>
      </c>
      <c r="AJ3024" s="21" t="str">
        <f t="shared" si="305"/>
        <v>-</v>
      </c>
    </row>
    <row r="3025" spans="16:36">
      <c r="P3025" s="144"/>
      <c r="Q3025" s="144"/>
      <c r="R3025" s="144"/>
      <c r="S3025" s="42" t="s">
        <v>10746</v>
      </c>
      <c r="T3025" s="26" t="s">
        <v>10747</v>
      </c>
      <c r="U3025" s="154"/>
      <c r="V3025" s="161"/>
      <c r="W3025" s="161"/>
      <c r="X3025" s="161"/>
      <c r="Y3025" s="161"/>
      <c r="Z3025" s="154"/>
      <c r="AA3025" s="49" t="s">
        <v>10748</v>
      </c>
      <c r="AB3025" s="154"/>
      <c r="AC3025" s="59" t="str">
        <f t="shared" si="300"/>
        <v>AVP-FACILITIES</v>
      </c>
      <c r="AD3025" s="79" t="str">
        <f t="shared" si="301"/>
        <v>AVP-FACILITIES-400</v>
      </c>
      <c r="AE3025" s="79" t="str">
        <f t="shared" si="302"/>
        <v>AVP-FACILITIES-400-8</v>
      </c>
      <c r="AF3025" s="27" t="s">
        <v>10748</v>
      </c>
      <c r="AG3025" s="21" t="str">
        <f t="shared" si="303"/>
        <v>400</v>
      </c>
      <c r="AH3025" s="154"/>
      <c r="AI3025" s="59" t="str">
        <f t="shared" si="304"/>
        <v>-</v>
      </c>
      <c r="AJ3025" s="21" t="str">
        <f t="shared" si="305"/>
        <v>-</v>
      </c>
    </row>
    <row r="3026" spans="16:36">
      <c r="P3026" s="144"/>
      <c r="Q3026" s="144"/>
      <c r="R3026" s="144"/>
      <c r="S3026" s="42" t="s">
        <v>10749</v>
      </c>
      <c r="T3026" s="26" t="s">
        <v>10750</v>
      </c>
      <c r="U3026" s="154"/>
      <c r="V3026" s="161"/>
      <c r="W3026" s="161"/>
      <c r="X3026" s="161"/>
      <c r="Y3026" s="161"/>
      <c r="Z3026" s="154"/>
      <c r="AA3026" s="49" t="s">
        <v>10751</v>
      </c>
      <c r="AB3026" s="154"/>
      <c r="AC3026" s="59" t="str">
        <f t="shared" si="300"/>
        <v>AVP-FACILITIES</v>
      </c>
      <c r="AD3026" s="79" t="str">
        <f t="shared" si="301"/>
        <v>AVP-FACILITIES-400</v>
      </c>
      <c r="AE3026" s="79" t="str">
        <f t="shared" si="302"/>
        <v>AVP-FACILITIES-400-9</v>
      </c>
      <c r="AF3026" s="27" t="s">
        <v>10751</v>
      </c>
      <c r="AG3026" s="21" t="str">
        <f t="shared" si="303"/>
        <v>400</v>
      </c>
      <c r="AH3026" s="154"/>
      <c r="AI3026" s="59" t="str">
        <f t="shared" si="304"/>
        <v>-</v>
      </c>
      <c r="AJ3026" s="21" t="str">
        <f t="shared" si="305"/>
        <v>-</v>
      </c>
    </row>
    <row r="3027" spans="16:36">
      <c r="P3027" s="144"/>
      <c r="Q3027" s="144"/>
      <c r="R3027" s="144"/>
      <c r="S3027" s="42" t="s">
        <v>10752</v>
      </c>
      <c r="T3027" s="26" t="s">
        <v>10753</v>
      </c>
      <c r="U3027" s="154"/>
      <c r="V3027" s="161"/>
      <c r="W3027" s="161"/>
      <c r="X3027" s="161"/>
      <c r="Y3027" s="161"/>
      <c r="Z3027" s="154"/>
      <c r="AA3027" s="49" t="s">
        <v>10754</v>
      </c>
      <c r="AB3027" s="154"/>
      <c r="AC3027" s="59" t="str">
        <f t="shared" si="300"/>
        <v>Capital Prog Design &amp; Delivery</v>
      </c>
      <c r="AD3027" s="79" t="str">
        <f t="shared" si="301"/>
        <v>Capital Prog Design &amp; Delivery-400</v>
      </c>
      <c r="AE3027" s="79" t="str">
        <f t="shared" si="302"/>
        <v>Capital Prog Design &amp; Delivery-400-1</v>
      </c>
      <c r="AF3027" s="27" t="s">
        <v>10754</v>
      </c>
      <c r="AG3027" s="21" t="str">
        <f t="shared" si="303"/>
        <v>400</v>
      </c>
      <c r="AH3027" s="154"/>
      <c r="AI3027" s="59" t="str">
        <f t="shared" si="304"/>
        <v>-</v>
      </c>
      <c r="AJ3027" s="21" t="str">
        <f t="shared" si="305"/>
        <v>-</v>
      </c>
    </row>
    <row r="3028" spans="16:36">
      <c r="P3028" s="144"/>
      <c r="Q3028" s="144"/>
      <c r="R3028" s="144"/>
      <c r="S3028" s="42" t="s">
        <v>10755</v>
      </c>
      <c r="T3028" s="26" t="s">
        <v>10756</v>
      </c>
      <c r="U3028" s="154"/>
      <c r="V3028" s="161"/>
      <c r="W3028" s="161"/>
      <c r="X3028" s="161"/>
      <c r="Y3028" s="161"/>
      <c r="Z3028" s="154"/>
      <c r="AA3028" s="49" t="s">
        <v>10757</v>
      </c>
      <c r="AB3028" s="154"/>
      <c r="AC3028" s="59" t="str">
        <f t="shared" si="300"/>
        <v>FACILITIESOPER</v>
      </c>
      <c r="AD3028" s="79" t="str">
        <f t="shared" si="301"/>
        <v>FACILITIESOPER-400</v>
      </c>
      <c r="AE3028" s="79" t="str">
        <f t="shared" si="302"/>
        <v>FACILITIESOPER-400-1</v>
      </c>
      <c r="AF3028" s="27" t="s">
        <v>10757</v>
      </c>
      <c r="AG3028" s="21" t="str">
        <f t="shared" si="303"/>
        <v>400</v>
      </c>
      <c r="AH3028" s="154"/>
      <c r="AI3028" s="59" t="str">
        <f t="shared" si="304"/>
        <v>-</v>
      </c>
      <c r="AJ3028" s="21" t="str">
        <f t="shared" si="305"/>
        <v>-</v>
      </c>
    </row>
    <row r="3029" spans="16:36">
      <c r="P3029" s="144"/>
      <c r="Q3029" s="144"/>
      <c r="R3029" s="144"/>
      <c r="S3029" s="42" t="s">
        <v>10758</v>
      </c>
      <c r="T3029" s="26" t="s">
        <v>10759</v>
      </c>
      <c r="U3029" s="154"/>
      <c r="V3029" s="161"/>
      <c r="W3029" s="161"/>
      <c r="X3029" s="161"/>
      <c r="Y3029" s="161"/>
      <c r="Z3029" s="154"/>
      <c r="AA3029" s="49" t="s">
        <v>10760</v>
      </c>
      <c r="AB3029" s="154"/>
      <c r="AC3029" s="59" t="str">
        <f t="shared" si="300"/>
        <v>FACILITIESOPER</v>
      </c>
      <c r="AD3029" s="79" t="str">
        <f t="shared" si="301"/>
        <v>FACILITIESOPER-400</v>
      </c>
      <c r="AE3029" s="79" t="str">
        <f t="shared" si="302"/>
        <v>FACILITIESOPER-400-2</v>
      </c>
      <c r="AF3029" s="27" t="s">
        <v>10760</v>
      </c>
      <c r="AG3029" s="21" t="str">
        <f t="shared" si="303"/>
        <v>400</v>
      </c>
      <c r="AH3029" s="154"/>
      <c r="AI3029" s="59" t="str">
        <f t="shared" si="304"/>
        <v>-</v>
      </c>
      <c r="AJ3029" s="21" t="str">
        <f t="shared" si="305"/>
        <v>-</v>
      </c>
    </row>
    <row r="3030" spans="16:36">
      <c r="P3030" s="144"/>
      <c r="Q3030" s="144"/>
      <c r="R3030" s="144"/>
      <c r="S3030" s="42" t="s">
        <v>10761</v>
      </c>
      <c r="T3030" s="26" t="s">
        <v>10762</v>
      </c>
      <c r="U3030" s="154"/>
      <c r="V3030" s="161"/>
      <c r="W3030" s="161"/>
      <c r="X3030" s="161"/>
      <c r="Y3030" s="161"/>
      <c r="Z3030" s="154"/>
      <c r="AA3030" s="49" t="s">
        <v>10763</v>
      </c>
      <c r="AB3030" s="154"/>
      <c r="AC3030" s="59" t="str">
        <f t="shared" si="300"/>
        <v>PUBLICSAFETY</v>
      </c>
      <c r="AD3030" s="79" t="str">
        <f t="shared" si="301"/>
        <v>PUBLICSAFETY-400</v>
      </c>
      <c r="AE3030" s="79" t="str">
        <f t="shared" si="302"/>
        <v>PUBLICSAFETY-400-1</v>
      </c>
      <c r="AF3030" s="27" t="s">
        <v>10763</v>
      </c>
      <c r="AG3030" s="21" t="str">
        <f t="shared" si="303"/>
        <v>400</v>
      </c>
      <c r="AH3030" s="154"/>
      <c r="AI3030" s="59" t="str">
        <f t="shared" si="304"/>
        <v>-</v>
      </c>
      <c r="AJ3030" s="21" t="str">
        <f t="shared" si="305"/>
        <v>-</v>
      </c>
    </row>
    <row r="3031" spans="16:36">
      <c r="P3031" s="144"/>
      <c r="Q3031" s="144"/>
      <c r="R3031" s="144"/>
      <c r="S3031" s="42" t="s">
        <v>10764</v>
      </c>
      <c r="T3031" s="26" t="s">
        <v>10765</v>
      </c>
      <c r="U3031" s="154"/>
      <c r="V3031" s="161"/>
      <c r="W3031" s="161"/>
      <c r="X3031" s="161"/>
      <c r="Y3031" s="161"/>
      <c r="Z3031" s="154"/>
      <c r="AA3031" s="49" t="s">
        <v>10766</v>
      </c>
      <c r="AB3031" s="154"/>
      <c r="AC3031" s="59" t="str">
        <f t="shared" si="300"/>
        <v>Capital Prog Design &amp; Delivery</v>
      </c>
      <c r="AD3031" s="79" t="str">
        <f t="shared" si="301"/>
        <v>Capital Prog Design &amp; Delivery-400</v>
      </c>
      <c r="AE3031" s="79" t="str">
        <f t="shared" si="302"/>
        <v>Capital Prog Design &amp; Delivery-400-2</v>
      </c>
      <c r="AF3031" s="27" t="s">
        <v>10766</v>
      </c>
      <c r="AG3031" s="21" t="str">
        <f t="shared" si="303"/>
        <v>400</v>
      </c>
      <c r="AH3031" s="154"/>
      <c r="AI3031" s="59" t="str">
        <f t="shared" si="304"/>
        <v>-</v>
      </c>
      <c r="AJ3031" s="21" t="str">
        <f t="shared" si="305"/>
        <v>-</v>
      </c>
    </row>
    <row r="3032" spans="16:36">
      <c r="P3032" s="144"/>
      <c r="Q3032" s="144"/>
      <c r="R3032" s="144"/>
      <c r="S3032" s="42" t="s">
        <v>10767</v>
      </c>
      <c r="T3032" s="26" t="s">
        <v>10768</v>
      </c>
      <c r="U3032" s="154"/>
      <c r="V3032" s="161"/>
      <c r="W3032" s="161"/>
      <c r="X3032" s="161"/>
      <c r="Y3032" s="161"/>
      <c r="Z3032" s="154"/>
      <c r="AA3032" s="49" t="s">
        <v>10769</v>
      </c>
      <c r="AB3032" s="154"/>
      <c r="AC3032" s="59" t="str">
        <f t="shared" si="300"/>
        <v>ATHLETICS</v>
      </c>
      <c r="AD3032" s="79" t="str">
        <f t="shared" si="301"/>
        <v>ATHLETICS-400</v>
      </c>
      <c r="AE3032" s="79" t="str">
        <f t="shared" si="302"/>
        <v>ATHLETICS-400-1</v>
      </c>
      <c r="AF3032" s="27" t="s">
        <v>10769</v>
      </c>
      <c r="AG3032" s="21" t="str">
        <f t="shared" si="303"/>
        <v>400</v>
      </c>
      <c r="AH3032" s="154"/>
      <c r="AI3032" s="59" t="str">
        <f t="shared" si="304"/>
        <v>-</v>
      </c>
      <c r="AJ3032" s="21" t="str">
        <f t="shared" si="305"/>
        <v>-</v>
      </c>
    </row>
    <row r="3033" spans="16:36">
      <c r="P3033" s="144"/>
      <c r="Q3033" s="144"/>
      <c r="R3033" s="144"/>
      <c r="S3033" s="42" t="s">
        <v>10770</v>
      </c>
      <c r="T3033" s="26" t="s">
        <v>10771</v>
      </c>
      <c r="U3033" s="154"/>
      <c r="V3033" s="161"/>
      <c r="W3033" s="161"/>
      <c r="X3033" s="161"/>
      <c r="Y3033" s="161"/>
      <c r="Z3033" s="154"/>
      <c r="AA3033" s="49" t="s">
        <v>10772</v>
      </c>
      <c r="AB3033" s="154"/>
      <c r="AC3033" s="59" t="str">
        <f t="shared" si="300"/>
        <v>ATHLETICS</v>
      </c>
      <c r="AD3033" s="79" t="str">
        <f t="shared" si="301"/>
        <v>ATHLETICS-400</v>
      </c>
      <c r="AE3033" s="79" t="str">
        <f t="shared" si="302"/>
        <v>ATHLETICS-400-2</v>
      </c>
      <c r="AF3033" s="27" t="s">
        <v>10772</v>
      </c>
      <c r="AG3033" s="21" t="str">
        <f t="shared" si="303"/>
        <v>400</v>
      </c>
      <c r="AH3033" s="154"/>
      <c r="AI3033" s="59" t="str">
        <f t="shared" si="304"/>
        <v>-</v>
      </c>
      <c r="AJ3033" s="21" t="str">
        <f t="shared" si="305"/>
        <v>-</v>
      </c>
    </row>
    <row r="3034" spans="16:36">
      <c r="P3034" s="144"/>
      <c r="Q3034" s="144"/>
      <c r="R3034" s="144"/>
      <c r="S3034" s="42" t="s">
        <v>10773</v>
      </c>
      <c r="T3034" s="26" t="s">
        <v>10774</v>
      </c>
      <c r="U3034" s="154"/>
      <c r="V3034" s="161"/>
      <c r="W3034" s="161"/>
      <c r="X3034" s="161"/>
      <c r="Y3034" s="161"/>
      <c r="Z3034" s="154"/>
      <c r="AA3034" s="49" t="s">
        <v>10775</v>
      </c>
      <c r="AB3034" s="154"/>
      <c r="AC3034" s="59" t="str">
        <f t="shared" si="300"/>
        <v>ATHLETICS</v>
      </c>
      <c r="AD3034" s="79" t="str">
        <f t="shared" si="301"/>
        <v>ATHLETICS-400</v>
      </c>
      <c r="AE3034" s="79" t="str">
        <f t="shared" si="302"/>
        <v>ATHLETICS-400-3</v>
      </c>
      <c r="AF3034" s="27" t="s">
        <v>10775</v>
      </c>
      <c r="AG3034" s="21" t="str">
        <f t="shared" si="303"/>
        <v>400</v>
      </c>
      <c r="AH3034" s="154"/>
      <c r="AI3034" s="59" t="str">
        <f t="shared" si="304"/>
        <v>-</v>
      </c>
      <c r="AJ3034" s="21" t="str">
        <f t="shared" si="305"/>
        <v>-</v>
      </c>
    </row>
    <row r="3035" spans="16:36">
      <c r="P3035" s="144"/>
      <c r="Q3035" s="144"/>
      <c r="R3035" s="144"/>
      <c r="S3035" s="42" t="s">
        <v>10776</v>
      </c>
      <c r="T3035" s="26" t="s">
        <v>10777</v>
      </c>
      <c r="U3035" s="154"/>
      <c r="V3035" s="161"/>
      <c r="W3035" s="161"/>
      <c r="X3035" s="161"/>
      <c r="Y3035" s="161"/>
      <c r="Z3035" s="154"/>
      <c r="AA3035" s="49" t="s">
        <v>10778</v>
      </c>
      <c r="AB3035" s="154"/>
      <c r="AC3035" s="59" t="str">
        <f t="shared" si="300"/>
        <v>ATHLETICS</v>
      </c>
      <c r="AD3035" s="79" t="str">
        <f t="shared" si="301"/>
        <v>ATHLETICS-400</v>
      </c>
      <c r="AE3035" s="79" t="str">
        <f t="shared" si="302"/>
        <v>ATHLETICS-400-4</v>
      </c>
      <c r="AF3035" s="27" t="s">
        <v>10778</v>
      </c>
      <c r="AG3035" s="21" t="str">
        <f t="shared" si="303"/>
        <v>400</v>
      </c>
      <c r="AH3035" s="154"/>
      <c r="AI3035" s="59" t="str">
        <f t="shared" si="304"/>
        <v>-</v>
      </c>
      <c r="AJ3035" s="21" t="str">
        <f t="shared" si="305"/>
        <v>-</v>
      </c>
    </row>
    <row r="3036" spans="16:36">
      <c r="P3036" s="144"/>
      <c r="Q3036" s="144"/>
      <c r="R3036" s="144"/>
      <c r="S3036" s="42" t="s">
        <v>10779</v>
      </c>
      <c r="T3036" s="26" t="s">
        <v>10780</v>
      </c>
      <c r="U3036" s="154"/>
      <c r="V3036" s="161"/>
      <c r="W3036" s="161"/>
      <c r="X3036" s="161"/>
      <c r="Y3036" s="161"/>
      <c r="Z3036" s="154"/>
      <c r="AA3036" s="49" t="s">
        <v>10781</v>
      </c>
      <c r="AB3036" s="154"/>
      <c r="AC3036" s="59" t="str">
        <f t="shared" si="300"/>
        <v>ATHLETICS</v>
      </c>
      <c r="AD3036" s="79" t="str">
        <f t="shared" si="301"/>
        <v>ATHLETICS-400</v>
      </c>
      <c r="AE3036" s="79" t="str">
        <f t="shared" si="302"/>
        <v>ATHLETICS-400-5</v>
      </c>
      <c r="AF3036" s="27" t="s">
        <v>10781</v>
      </c>
      <c r="AG3036" s="21" t="str">
        <f t="shared" si="303"/>
        <v>400</v>
      </c>
      <c r="AH3036" s="154"/>
      <c r="AI3036" s="59" t="str">
        <f t="shared" si="304"/>
        <v>-</v>
      </c>
      <c r="AJ3036" s="21" t="str">
        <f t="shared" si="305"/>
        <v>-</v>
      </c>
    </row>
    <row r="3037" spans="16:36">
      <c r="P3037" s="144"/>
      <c r="Q3037" s="144"/>
      <c r="R3037" s="144"/>
      <c r="S3037" s="42" t="s">
        <v>10782</v>
      </c>
      <c r="T3037" s="26" t="s">
        <v>10783</v>
      </c>
      <c r="U3037" s="154"/>
      <c r="V3037" s="161"/>
      <c r="W3037" s="161"/>
      <c r="X3037" s="161"/>
      <c r="Y3037" s="161"/>
      <c r="Z3037" s="154"/>
      <c r="AA3037" s="49" t="s">
        <v>10784</v>
      </c>
      <c r="AB3037" s="154"/>
      <c r="AC3037" s="59" t="str">
        <f t="shared" si="300"/>
        <v>ATHLETICS</v>
      </c>
      <c r="AD3037" s="79" t="str">
        <f t="shared" si="301"/>
        <v>ATHLETICS-400</v>
      </c>
      <c r="AE3037" s="79" t="str">
        <f t="shared" si="302"/>
        <v>ATHLETICS-400-6</v>
      </c>
      <c r="AF3037" s="27" t="s">
        <v>10784</v>
      </c>
      <c r="AG3037" s="21" t="str">
        <f t="shared" si="303"/>
        <v>400</v>
      </c>
      <c r="AH3037" s="154"/>
      <c r="AI3037" s="59" t="str">
        <f t="shared" si="304"/>
        <v>-</v>
      </c>
      <c r="AJ3037" s="21" t="str">
        <f t="shared" si="305"/>
        <v>-</v>
      </c>
    </row>
    <row r="3038" spans="16:36">
      <c r="P3038" s="144"/>
      <c r="Q3038" s="144"/>
      <c r="R3038" s="144"/>
      <c r="S3038" s="42" t="s">
        <v>10785</v>
      </c>
      <c r="T3038" s="26" t="s">
        <v>10786</v>
      </c>
      <c r="U3038" s="154"/>
      <c r="V3038" s="161"/>
      <c r="W3038" s="161"/>
      <c r="X3038" s="161"/>
      <c r="Y3038" s="161"/>
      <c r="Z3038" s="154"/>
      <c r="AA3038" s="49" t="s">
        <v>10787</v>
      </c>
      <c r="AB3038" s="154"/>
      <c r="AC3038" s="59" t="str">
        <f t="shared" si="300"/>
        <v>ATHLETICS</v>
      </c>
      <c r="AD3038" s="79" t="str">
        <f t="shared" si="301"/>
        <v>ATHLETICS-400</v>
      </c>
      <c r="AE3038" s="79" t="str">
        <f t="shared" si="302"/>
        <v>ATHLETICS-400-7</v>
      </c>
      <c r="AF3038" s="27" t="s">
        <v>10787</v>
      </c>
      <c r="AG3038" s="21" t="str">
        <f t="shared" si="303"/>
        <v>400</v>
      </c>
      <c r="AH3038" s="154"/>
      <c r="AI3038" s="59" t="str">
        <f t="shared" si="304"/>
        <v>-</v>
      </c>
      <c r="AJ3038" s="21" t="str">
        <f t="shared" si="305"/>
        <v>-</v>
      </c>
    </row>
    <row r="3039" spans="16:36">
      <c r="P3039" s="144"/>
      <c r="Q3039" s="144"/>
      <c r="R3039" s="144"/>
      <c r="S3039" s="42" t="s">
        <v>10788</v>
      </c>
      <c r="T3039" s="26" t="s">
        <v>10789</v>
      </c>
      <c r="U3039" s="154"/>
      <c r="V3039" s="161"/>
      <c r="W3039" s="161"/>
      <c r="X3039" s="161"/>
      <c r="Y3039" s="161"/>
      <c r="Z3039" s="154"/>
      <c r="AA3039" s="49" t="s">
        <v>10790</v>
      </c>
      <c r="AB3039" s="154"/>
      <c r="AC3039" s="59" t="str">
        <f t="shared" si="300"/>
        <v>PRESIDENT-Alumni</v>
      </c>
      <c r="AD3039" s="79" t="str">
        <f t="shared" si="301"/>
        <v>PRESIDENT-Alumni-400</v>
      </c>
      <c r="AE3039" s="79" t="str">
        <f t="shared" si="302"/>
        <v>PRESIDENT-Alumni-400-1</v>
      </c>
      <c r="AF3039" s="27" t="s">
        <v>10790</v>
      </c>
      <c r="AG3039" s="21" t="str">
        <f t="shared" si="303"/>
        <v>400</v>
      </c>
      <c r="AH3039" s="154"/>
      <c r="AI3039" s="59" t="str">
        <f t="shared" si="304"/>
        <v>-</v>
      </c>
      <c r="AJ3039" s="21" t="str">
        <f t="shared" si="305"/>
        <v>-</v>
      </c>
    </row>
    <row r="3040" spans="16:36">
      <c r="P3040" s="144"/>
      <c r="Q3040" s="144"/>
      <c r="R3040" s="144"/>
      <c r="S3040" s="42" t="s">
        <v>10791</v>
      </c>
      <c r="T3040" s="26" t="s">
        <v>10792</v>
      </c>
      <c r="U3040" s="154"/>
      <c r="V3040" s="161"/>
      <c r="W3040" s="161"/>
      <c r="X3040" s="161"/>
      <c r="Y3040" s="161"/>
      <c r="Z3040" s="154"/>
      <c r="AA3040" s="49" t="s">
        <v>10793</v>
      </c>
      <c r="AB3040" s="154"/>
      <c r="AC3040" s="59" t="str">
        <f t="shared" si="300"/>
        <v>RESECDEV-SBDC</v>
      </c>
      <c r="AD3040" s="79" t="str">
        <f t="shared" si="301"/>
        <v>RESECDEV-SBDC-400</v>
      </c>
      <c r="AE3040" s="79" t="str">
        <f t="shared" si="302"/>
        <v>RESECDEV-SBDC-400-1</v>
      </c>
      <c r="AF3040" s="27" t="s">
        <v>10793</v>
      </c>
      <c r="AG3040" s="21" t="str">
        <f t="shared" si="303"/>
        <v>400</v>
      </c>
      <c r="AH3040" s="154"/>
      <c r="AI3040" s="59" t="str">
        <f t="shared" si="304"/>
        <v>-</v>
      </c>
      <c r="AJ3040" s="21" t="str">
        <f t="shared" si="305"/>
        <v>-</v>
      </c>
    </row>
    <row r="3041" spans="16:36">
      <c r="P3041" s="144"/>
      <c r="Q3041" s="144"/>
      <c r="R3041" s="144"/>
      <c r="S3041" s="42" t="s">
        <v>10794</v>
      </c>
      <c r="T3041" s="26" t="s">
        <v>10795</v>
      </c>
      <c r="U3041" s="154"/>
      <c r="V3041" s="161"/>
      <c r="W3041" s="161"/>
      <c r="X3041" s="161"/>
      <c r="Y3041" s="161"/>
      <c r="Z3041" s="154"/>
      <c r="AA3041" s="49" t="s">
        <v>10796</v>
      </c>
      <c r="AB3041" s="154"/>
      <c r="AC3041" s="59" t="str">
        <f t="shared" si="300"/>
        <v>PRESIDENT-Office</v>
      </c>
      <c r="AD3041" s="79" t="str">
        <f t="shared" si="301"/>
        <v>PRESIDENT-Office-401</v>
      </c>
      <c r="AE3041" s="79" t="str">
        <f t="shared" si="302"/>
        <v>PRESIDENT-Office-401-1</v>
      </c>
      <c r="AF3041" s="27" t="s">
        <v>10796</v>
      </c>
      <c r="AG3041" s="21" t="str">
        <f t="shared" si="303"/>
        <v>401</v>
      </c>
      <c r="AH3041" s="154"/>
      <c r="AI3041" s="59" t="str">
        <f t="shared" si="304"/>
        <v>-</v>
      </c>
      <c r="AJ3041" s="21" t="str">
        <f t="shared" si="305"/>
        <v>-</v>
      </c>
    </row>
    <row r="3042" spans="16:36">
      <c r="P3042" s="144"/>
      <c r="Q3042" s="144"/>
      <c r="R3042" s="144"/>
      <c r="S3042" s="42" t="s">
        <v>10797</v>
      </c>
      <c r="T3042" s="26" t="s">
        <v>10798</v>
      </c>
      <c r="U3042" s="154"/>
      <c r="V3042" s="161"/>
      <c r="W3042" s="161"/>
      <c r="X3042" s="161"/>
      <c r="Y3042" s="161"/>
      <c r="Z3042" s="154"/>
      <c r="AA3042" s="49" t="s">
        <v>10799</v>
      </c>
      <c r="AB3042" s="154"/>
      <c r="AC3042" s="59" t="str">
        <f t="shared" si="300"/>
        <v>PRESIDENT-Office</v>
      </c>
      <c r="AD3042" s="79" t="str">
        <f t="shared" si="301"/>
        <v>PRESIDENT-Office-401</v>
      </c>
      <c r="AE3042" s="79" t="str">
        <f t="shared" si="302"/>
        <v>PRESIDENT-Office-401-2</v>
      </c>
      <c r="AF3042" s="27" t="s">
        <v>10799</v>
      </c>
      <c r="AG3042" s="21" t="str">
        <f t="shared" si="303"/>
        <v>401</v>
      </c>
      <c r="AH3042" s="154"/>
      <c r="AI3042" s="59" t="str">
        <f t="shared" si="304"/>
        <v>-</v>
      </c>
      <c r="AJ3042" s="21" t="str">
        <f t="shared" si="305"/>
        <v>-</v>
      </c>
    </row>
    <row r="3043" spans="16:36">
      <c r="P3043" s="144"/>
      <c r="Q3043" s="144"/>
      <c r="R3043" s="144"/>
      <c r="S3043" s="42" t="s">
        <v>10800</v>
      </c>
      <c r="T3043" s="26" t="s">
        <v>10801</v>
      </c>
      <c r="U3043" s="154"/>
      <c r="V3043" s="161"/>
      <c r="W3043" s="161"/>
      <c r="X3043" s="161"/>
      <c r="Y3043" s="161"/>
      <c r="Z3043" s="154"/>
      <c r="AA3043" s="49" t="s">
        <v>10802</v>
      </c>
      <c r="AB3043" s="154"/>
      <c r="AC3043" s="59" t="str">
        <f t="shared" si="300"/>
        <v>PRESIDENT-Office</v>
      </c>
      <c r="AD3043" s="79" t="str">
        <f t="shared" si="301"/>
        <v>PRESIDENT-Office-401</v>
      </c>
      <c r="AE3043" s="79" t="str">
        <f t="shared" si="302"/>
        <v>PRESIDENT-Office-401-3</v>
      </c>
      <c r="AF3043" s="27" t="s">
        <v>10802</v>
      </c>
      <c r="AG3043" s="21" t="str">
        <f t="shared" si="303"/>
        <v>401</v>
      </c>
      <c r="AH3043" s="154"/>
      <c r="AI3043" s="59" t="str">
        <f t="shared" si="304"/>
        <v>-</v>
      </c>
      <c r="AJ3043" s="21" t="str">
        <f t="shared" si="305"/>
        <v>-</v>
      </c>
    </row>
    <row r="3044" spans="16:36">
      <c r="P3044" s="144"/>
      <c r="Q3044" s="144"/>
      <c r="R3044" s="144"/>
      <c r="S3044" s="42" t="s">
        <v>10803</v>
      </c>
      <c r="T3044" s="26" t="s">
        <v>10804</v>
      </c>
      <c r="U3044" s="154"/>
      <c r="V3044" s="161"/>
      <c r="W3044" s="161"/>
      <c r="X3044" s="161"/>
      <c r="Y3044" s="161"/>
      <c r="Z3044" s="154"/>
      <c r="AA3044" s="49" t="s">
        <v>10805</v>
      </c>
      <c r="AB3044" s="154"/>
      <c r="AC3044" s="59" t="str">
        <f t="shared" si="300"/>
        <v>PRESIDENT-Office</v>
      </c>
      <c r="AD3044" s="79" t="str">
        <f t="shared" si="301"/>
        <v>PRESIDENT-Office-401</v>
      </c>
      <c r="AE3044" s="79" t="str">
        <f t="shared" si="302"/>
        <v>PRESIDENT-Office-401-4</v>
      </c>
      <c r="AF3044" s="27" t="s">
        <v>10805</v>
      </c>
      <c r="AG3044" s="21" t="str">
        <f t="shared" si="303"/>
        <v>401</v>
      </c>
      <c r="AH3044" s="154"/>
      <c r="AI3044" s="59" t="str">
        <f t="shared" si="304"/>
        <v>-</v>
      </c>
      <c r="AJ3044" s="21" t="str">
        <f t="shared" si="305"/>
        <v>-</v>
      </c>
    </row>
    <row r="3045" spans="16:36">
      <c r="P3045" s="144"/>
      <c r="Q3045" s="144"/>
      <c r="R3045" s="154"/>
      <c r="S3045" s="42" t="s">
        <v>10806</v>
      </c>
      <c r="T3045" s="26" t="s">
        <v>10807</v>
      </c>
      <c r="U3045" s="154"/>
      <c r="V3045" s="161"/>
      <c r="W3045" s="161"/>
      <c r="X3045" s="161"/>
      <c r="Y3045" s="161"/>
      <c r="Z3045" s="154"/>
      <c r="AA3045" s="49" t="s">
        <v>10808</v>
      </c>
      <c r="AB3045" s="154"/>
      <c r="AC3045" s="59" t="str">
        <f t="shared" si="300"/>
        <v>PRESIDENT-Office</v>
      </c>
      <c r="AD3045" s="79" t="str">
        <f t="shared" si="301"/>
        <v>PRESIDENT-Office-401</v>
      </c>
      <c r="AE3045" s="79" t="str">
        <f t="shared" si="302"/>
        <v>PRESIDENT-Office-401-5</v>
      </c>
      <c r="AF3045" s="27" t="s">
        <v>10808</v>
      </c>
      <c r="AG3045" s="21" t="str">
        <f t="shared" si="303"/>
        <v>401</v>
      </c>
      <c r="AH3045" s="154"/>
      <c r="AI3045" s="59" t="str">
        <f t="shared" si="304"/>
        <v>-</v>
      </c>
      <c r="AJ3045" s="21" t="str">
        <f t="shared" si="305"/>
        <v>-</v>
      </c>
    </row>
    <row r="3046" spans="16:36">
      <c r="P3046" s="144"/>
      <c r="Q3046" s="144"/>
      <c r="R3046" s="154"/>
      <c r="S3046" s="42" t="s">
        <v>10809</v>
      </c>
      <c r="T3046" s="26" t="s">
        <v>10810</v>
      </c>
      <c r="U3046" s="154"/>
      <c r="V3046" s="161"/>
      <c r="W3046" s="161"/>
      <c r="X3046" s="161"/>
      <c r="Y3046" s="161"/>
      <c r="Z3046" s="154"/>
      <c r="AA3046" s="49" t="s">
        <v>10811</v>
      </c>
      <c r="AB3046" s="154"/>
      <c r="AC3046" s="59" t="str">
        <f t="shared" si="300"/>
        <v>PRESIDENT-Office</v>
      </c>
      <c r="AD3046" s="79" t="str">
        <f t="shared" si="301"/>
        <v>PRESIDENT-Office-401</v>
      </c>
      <c r="AE3046" s="79" t="str">
        <f t="shared" si="302"/>
        <v>PRESIDENT-Office-401-6</v>
      </c>
      <c r="AF3046" s="27" t="s">
        <v>10811</v>
      </c>
      <c r="AG3046" s="21" t="str">
        <f t="shared" si="303"/>
        <v>401</v>
      </c>
      <c r="AH3046" s="154"/>
      <c r="AI3046" s="59" t="str">
        <f t="shared" si="304"/>
        <v>-</v>
      </c>
      <c r="AJ3046" s="21" t="str">
        <f t="shared" si="305"/>
        <v>-</v>
      </c>
    </row>
    <row r="3047" spans="16:36">
      <c r="P3047" s="144"/>
      <c r="Q3047" s="144"/>
      <c r="R3047" s="154"/>
      <c r="S3047" s="42" t="s">
        <v>10812</v>
      </c>
      <c r="T3047" s="26" t="s">
        <v>10813</v>
      </c>
      <c r="U3047" s="154"/>
      <c r="V3047" s="161"/>
      <c r="W3047" s="161"/>
      <c r="X3047" s="161"/>
      <c r="Y3047" s="161"/>
      <c r="Z3047" s="154"/>
      <c r="AA3047" s="49" t="s">
        <v>10814</v>
      </c>
      <c r="AB3047" s="154"/>
      <c r="AC3047" s="59" t="str">
        <f t="shared" si="300"/>
        <v>PRESIDENT-Office</v>
      </c>
      <c r="AD3047" s="79" t="str">
        <f t="shared" si="301"/>
        <v>PRESIDENT-Office-401</v>
      </c>
      <c r="AE3047" s="79" t="str">
        <f t="shared" si="302"/>
        <v>PRESIDENT-Office-401-7</v>
      </c>
      <c r="AF3047" s="27" t="s">
        <v>10814</v>
      </c>
      <c r="AG3047" s="21" t="str">
        <f t="shared" si="303"/>
        <v>401</v>
      </c>
      <c r="AH3047" s="154"/>
      <c r="AI3047" s="59" t="str">
        <f t="shared" si="304"/>
        <v>-</v>
      </c>
      <c r="AJ3047" s="21" t="str">
        <f t="shared" si="305"/>
        <v>-</v>
      </c>
    </row>
    <row r="3048" spans="16:36">
      <c r="P3048" s="144"/>
      <c r="Q3048" s="144"/>
      <c r="R3048" s="154"/>
      <c r="S3048" s="42" t="s">
        <v>10815</v>
      </c>
      <c r="T3048" s="26" t="s">
        <v>10816</v>
      </c>
      <c r="U3048" s="154"/>
      <c r="V3048" s="161"/>
      <c r="W3048" s="161"/>
      <c r="X3048" s="161"/>
      <c r="Y3048" s="161"/>
      <c r="Z3048" s="154"/>
      <c r="AA3048" s="49" t="s">
        <v>10817</v>
      </c>
      <c r="AB3048" s="154"/>
      <c r="AC3048" s="59" t="str">
        <f t="shared" si="300"/>
        <v>CED</v>
      </c>
      <c r="AD3048" s="79" t="str">
        <f t="shared" si="301"/>
        <v>CED-401</v>
      </c>
      <c r="AE3048" s="79" t="str">
        <f t="shared" si="302"/>
        <v>CED-401-1</v>
      </c>
      <c r="AF3048" s="27" t="s">
        <v>10817</v>
      </c>
      <c r="AG3048" s="21" t="str">
        <f t="shared" si="303"/>
        <v>401</v>
      </c>
      <c r="AH3048" s="154"/>
      <c r="AI3048" s="59" t="str">
        <f t="shared" si="304"/>
        <v>-</v>
      </c>
      <c r="AJ3048" s="21" t="str">
        <f t="shared" si="305"/>
        <v>-</v>
      </c>
    </row>
    <row r="3049" spans="16:36">
      <c r="P3049" s="144"/>
      <c r="Q3049" s="144"/>
      <c r="R3049" s="154"/>
      <c r="S3049" s="42" t="s">
        <v>10818</v>
      </c>
      <c r="T3049" s="26" t="s">
        <v>10819</v>
      </c>
      <c r="U3049" s="154"/>
      <c r="V3049" s="161"/>
      <c r="W3049" s="161"/>
      <c r="X3049" s="161"/>
      <c r="Y3049" s="161"/>
      <c r="Z3049" s="154"/>
      <c r="AA3049" s="49" t="s">
        <v>10820</v>
      </c>
      <c r="AB3049" s="154"/>
      <c r="AC3049" s="59" t="str">
        <f t="shared" si="300"/>
        <v>CED</v>
      </c>
      <c r="AD3049" s="79" t="str">
        <f t="shared" si="301"/>
        <v>CED-401</v>
      </c>
      <c r="AE3049" s="79" t="str">
        <f t="shared" si="302"/>
        <v>CED-401-2</v>
      </c>
      <c r="AF3049" s="27" t="s">
        <v>10820</v>
      </c>
      <c r="AG3049" s="21" t="str">
        <f t="shared" si="303"/>
        <v>401</v>
      </c>
      <c r="AH3049" s="154"/>
      <c r="AI3049" s="59" t="str">
        <f t="shared" si="304"/>
        <v>-</v>
      </c>
      <c r="AJ3049" s="21" t="str">
        <f t="shared" si="305"/>
        <v>-</v>
      </c>
    </row>
    <row r="3050" spans="16:36">
      <c r="P3050" s="144"/>
      <c r="Q3050" s="144"/>
      <c r="R3050" s="154"/>
      <c r="S3050" s="42" t="s">
        <v>10821</v>
      </c>
      <c r="T3050" s="26" t="s">
        <v>10822</v>
      </c>
      <c r="U3050" s="154"/>
      <c r="V3050" s="161"/>
      <c r="W3050" s="161"/>
      <c r="X3050" s="161"/>
      <c r="Y3050" s="161"/>
      <c r="Z3050" s="154"/>
      <c r="AA3050" s="49" t="s">
        <v>10823</v>
      </c>
      <c r="AB3050" s="154"/>
      <c r="AC3050" s="59" t="str">
        <f t="shared" si="300"/>
        <v>CED</v>
      </c>
      <c r="AD3050" s="79" t="str">
        <f t="shared" si="301"/>
        <v>CED-401</v>
      </c>
      <c r="AE3050" s="79" t="str">
        <f t="shared" si="302"/>
        <v>CED-401-3</v>
      </c>
      <c r="AF3050" s="27" t="s">
        <v>10823</v>
      </c>
      <c r="AG3050" s="21" t="str">
        <f t="shared" si="303"/>
        <v>401</v>
      </c>
      <c r="AH3050" s="154"/>
      <c r="AI3050" s="59" t="str">
        <f t="shared" si="304"/>
        <v>-</v>
      </c>
      <c r="AJ3050" s="21" t="str">
        <f t="shared" si="305"/>
        <v>-</v>
      </c>
    </row>
    <row r="3051" spans="16:36">
      <c r="P3051" s="144"/>
      <c r="Q3051" s="144"/>
      <c r="R3051" s="154"/>
      <c r="S3051" s="42" t="s">
        <v>10824</v>
      </c>
      <c r="T3051" s="26" t="s">
        <v>10825</v>
      </c>
      <c r="U3051" s="154"/>
      <c r="V3051" s="161"/>
      <c r="W3051" s="161"/>
      <c r="X3051" s="161"/>
      <c r="Y3051" s="161"/>
      <c r="Z3051" s="154"/>
      <c r="AA3051" s="49" t="s">
        <v>10826</v>
      </c>
      <c r="AB3051" s="154"/>
      <c r="AC3051" s="59" t="str">
        <f t="shared" si="300"/>
        <v>RESECDEV</v>
      </c>
      <c r="AD3051" s="79" t="str">
        <f t="shared" si="301"/>
        <v>RESECDEV-401</v>
      </c>
      <c r="AE3051" s="79" t="str">
        <f t="shared" si="302"/>
        <v>RESECDEV-401-1</v>
      </c>
      <c r="AF3051" s="27" t="s">
        <v>10826</v>
      </c>
      <c r="AG3051" s="21" t="str">
        <f t="shared" si="303"/>
        <v>401</v>
      </c>
      <c r="AH3051" s="154"/>
      <c r="AI3051" s="59" t="str">
        <f t="shared" si="304"/>
        <v>-</v>
      </c>
      <c r="AJ3051" s="21" t="str">
        <f t="shared" si="305"/>
        <v>-</v>
      </c>
    </row>
    <row r="3052" spans="16:36">
      <c r="P3052" s="144"/>
      <c r="Q3052" s="144"/>
      <c r="R3052" s="154"/>
      <c r="S3052" s="42" t="s">
        <v>10827</v>
      </c>
      <c r="T3052" s="26" t="s">
        <v>10828</v>
      </c>
      <c r="U3052" s="154"/>
      <c r="V3052" s="161"/>
      <c r="W3052" s="161"/>
      <c r="X3052" s="161"/>
      <c r="Y3052" s="161"/>
      <c r="Z3052" s="154"/>
      <c r="AA3052" s="49" t="s">
        <v>10829</v>
      </c>
      <c r="AB3052" s="154"/>
      <c r="AC3052" s="59" t="str">
        <f t="shared" si="300"/>
        <v>PROVOST-Academic_Aff</v>
      </c>
      <c r="AD3052" s="79" t="str">
        <f t="shared" si="301"/>
        <v>PROVOST-Academic_Aff-401</v>
      </c>
      <c r="AE3052" s="79" t="str">
        <f t="shared" si="302"/>
        <v>PROVOST-Academic_Aff-401-1</v>
      </c>
      <c r="AF3052" s="27" t="s">
        <v>10829</v>
      </c>
      <c r="AG3052" s="21" t="str">
        <f t="shared" si="303"/>
        <v>401</v>
      </c>
      <c r="AH3052" s="154"/>
      <c r="AI3052" s="59" t="str">
        <f t="shared" si="304"/>
        <v>-</v>
      </c>
      <c r="AJ3052" s="21" t="str">
        <f t="shared" si="305"/>
        <v>-</v>
      </c>
    </row>
    <row r="3053" spans="16:36">
      <c r="P3053" s="144"/>
      <c r="Q3053" s="144"/>
      <c r="R3053" s="154"/>
      <c r="S3053" s="42" t="s">
        <v>10830</v>
      </c>
      <c r="T3053" s="26" t="s">
        <v>10831</v>
      </c>
      <c r="U3053" s="154"/>
      <c r="V3053" s="161"/>
      <c r="W3053" s="161"/>
      <c r="X3053" s="161"/>
      <c r="Y3053" s="161"/>
      <c r="Z3053" s="154"/>
      <c r="AA3053" s="49" t="s">
        <v>10832</v>
      </c>
      <c r="AB3053" s="154"/>
      <c r="AC3053" s="59" t="str">
        <f t="shared" si="300"/>
        <v>PROVOST-Academic_Aff</v>
      </c>
      <c r="AD3053" s="79" t="str">
        <f t="shared" si="301"/>
        <v>PROVOST-Academic_Aff-401</v>
      </c>
      <c r="AE3053" s="79" t="str">
        <f t="shared" si="302"/>
        <v>PROVOST-Academic_Aff-401-2</v>
      </c>
      <c r="AF3053" s="27" t="s">
        <v>10832</v>
      </c>
      <c r="AG3053" s="21" t="str">
        <f t="shared" si="303"/>
        <v>401</v>
      </c>
      <c r="AH3053" s="154"/>
      <c r="AI3053" s="59" t="str">
        <f t="shared" si="304"/>
        <v>-</v>
      </c>
      <c r="AJ3053" s="21" t="str">
        <f t="shared" si="305"/>
        <v>-</v>
      </c>
    </row>
    <row r="3054" spans="16:36">
      <c r="P3054" s="144"/>
      <c r="Q3054" s="144"/>
      <c r="R3054" s="154"/>
      <c r="S3054" s="42" t="s">
        <v>10833</v>
      </c>
      <c r="T3054" s="26" t="s">
        <v>10834</v>
      </c>
      <c r="U3054" s="154"/>
      <c r="V3054" s="161"/>
      <c r="W3054" s="161"/>
      <c r="X3054" s="161"/>
      <c r="Y3054" s="161"/>
      <c r="Z3054" s="154"/>
      <c r="AA3054" s="49" t="s">
        <v>10835</v>
      </c>
      <c r="AB3054" s="154"/>
      <c r="AC3054" s="59" t="str">
        <f t="shared" si="300"/>
        <v>PROVOST-Academic_Aff</v>
      </c>
      <c r="AD3054" s="79" t="str">
        <f t="shared" si="301"/>
        <v>PROVOST-Academic_Aff-401</v>
      </c>
      <c r="AE3054" s="79" t="str">
        <f t="shared" si="302"/>
        <v>PROVOST-Academic_Aff-401-3</v>
      </c>
      <c r="AF3054" s="27" t="s">
        <v>10835</v>
      </c>
      <c r="AG3054" s="21" t="str">
        <f t="shared" si="303"/>
        <v>401</v>
      </c>
      <c r="AH3054" s="154"/>
      <c r="AI3054" s="59" t="str">
        <f t="shared" si="304"/>
        <v>-</v>
      </c>
      <c r="AJ3054" s="21" t="str">
        <f t="shared" si="305"/>
        <v>-</v>
      </c>
    </row>
    <row r="3055" spans="16:36">
      <c r="P3055" s="144"/>
      <c r="Q3055" s="144"/>
      <c r="R3055" s="154"/>
      <c r="S3055" s="42" t="s">
        <v>10836</v>
      </c>
      <c r="T3055" s="26" t="s">
        <v>10837</v>
      </c>
      <c r="U3055" s="154"/>
      <c r="V3055" s="161"/>
      <c r="W3055" s="161"/>
      <c r="X3055" s="161"/>
      <c r="Y3055" s="161"/>
      <c r="Z3055" s="154"/>
      <c r="AA3055" s="49" t="s">
        <v>10838</v>
      </c>
      <c r="AB3055" s="154"/>
      <c r="AC3055" s="59" t="str">
        <f t="shared" si="300"/>
        <v>PROVOST-Academic_Aff</v>
      </c>
      <c r="AD3055" s="79" t="str">
        <f t="shared" si="301"/>
        <v>PROVOST-Academic_Aff-401</v>
      </c>
      <c r="AE3055" s="79" t="str">
        <f t="shared" si="302"/>
        <v>PROVOST-Academic_Aff-401-4</v>
      </c>
      <c r="AF3055" s="27" t="s">
        <v>10838</v>
      </c>
      <c r="AG3055" s="21" t="str">
        <f t="shared" si="303"/>
        <v>401</v>
      </c>
      <c r="AH3055" s="154"/>
      <c r="AI3055" s="59" t="str">
        <f t="shared" si="304"/>
        <v>-</v>
      </c>
      <c r="AJ3055" s="21" t="str">
        <f t="shared" si="305"/>
        <v>-</v>
      </c>
    </row>
    <row r="3056" spans="16:36">
      <c r="P3056" s="144"/>
      <c r="Q3056" s="144"/>
      <c r="R3056" s="154"/>
      <c r="S3056" s="42" t="s">
        <v>10839</v>
      </c>
      <c r="T3056" s="26" t="s">
        <v>10840</v>
      </c>
      <c r="U3056" s="154"/>
      <c r="V3056" s="161"/>
      <c r="W3056" s="161"/>
      <c r="X3056" s="161"/>
      <c r="Y3056" s="161"/>
      <c r="Z3056" s="154"/>
      <c r="AA3056" s="49" t="s">
        <v>10841</v>
      </c>
      <c r="AB3056" s="154"/>
      <c r="AC3056" s="59" t="str">
        <f t="shared" si="300"/>
        <v>PROVOST-Academic_Aff</v>
      </c>
      <c r="AD3056" s="79" t="str">
        <f t="shared" si="301"/>
        <v>PROVOST-Academic_Aff-401</v>
      </c>
      <c r="AE3056" s="79" t="str">
        <f t="shared" si="302"/>
        <v>PROVOST-Academic_Aff-401-5</v>
      </c>
      <c r="AF3056" s="27" t="s">
        <v>10841</v>
      </c>
      <c r="AG3056" s="21" t="str">
        <f t="shared" si="303"/>
        <v>401</v>
      </c>
      <c r="AH3056" s="154"/>
      <c r="AI3056" s="59" t="str">
        <f t="shared" si="304"/>
        <v>-</v>
      </c>
      <c r="AJ3056" s="21" t="str">
        <f t="shared" si="305"/>
        <v>-</v>
      </c>
    </row>
    <row r="3057" spans="16:36">
      <c r="P3057" s="144"/>
      <c r="Q3057" s="144"/>
      <c r="R3057" s="154"/>
      <c r="S3057" s="42" t="s">
        <v>10842</v>
      </c>
      <c r="T3057" s="26" t="s">
        <v>10843</v>
      </c>
      <c r="U3057" s="154"/>
      <c r="V3057" s="161"/>
      <c r="W3057" s="161"/>
      <c r="X3057" s="161"/>
      <c r="Y3057" s="161"/>
      <c r="Z3057" s="154"/>
      <c r="AA3057" s="49" t="s">
        <v>10844</v>
      </c>
      <c r="AB3057" s="154"/>
      <c r="AC3057" s="59" t="str">
        <f t="shared" si="300"/>
        <v>PROVOST-Academic_Aff</v>
      </c>
      <c r="AD3057" s="79" t="str">
        <f t="shared" si="301"/>
        <v>PROVOST-Academic_Aff-401</v>
      </c>
      <c r="AE3057" s="79" t="str">
        <f t="shared" si="302"/>
        <v>PROVOST-Academic_Aff-401-6</v>
      </c>
      <c r="AF3057" s="27" t="s">
        <v>10844</v>
      </c>
      <c r="AG3057" s="21" t="str">
        <f t="shared" si="303"/>
        <v>401</v>
      </c>
      <c r="AH3057" s="154"/>
      <c r="AI3057" s="59" t="str">
        <f t="shared" si="304"/>
        <v>-</v>
      </c>
      <c r="AJ3057" s="21" t="str">
        <f t="shared" si="305"/>
        <v>-</v>
      </c>
    </row>
    <row r="3058" spans="16:36">
      <c r="P3058" s="144"/>
      <c r="Q3058" s="144"/>
      <c r="R3058" s="154"/>
      <c r="S3058" s="42" t="s">
        <v>10845</v>
      </c>
      <c r="T3058" s="26" t="s">
        <v>10846</v>
      </c>
      <c r="U3058" s="154"/>
      <c r="V3058" s="161"/>
      <c r="W3058" s="161"/>
      <c r="X3058" s="161"/>
      <c r="Y3058" s="161"/>
      <c r="Z3058" s="154"/>
      <c r="AA3058" s="49" t="s">
        <v>10847</v>
      </c>
      <c r="AB3058" s="154"/>
      <c r="AC3058" s="59" t="str">
        <f t="shared" si="300"/>
        <v>PROVOST-Academic_Aff</v>
      </c>
      <c r="AD3058" s="79" t="str">
        <f t="shared" si="301"/>
        <v>PROVOST-Academic_Aff-401</v>
      </c>
      <c r="AE3058" s="79" t="str">
        <f t="shared" si="302"/>
        <v>PROVOST-Academic_Aff-401-7</v>
      </c>
      <c r="AF3058" s="27" t="s">
        <v>10847</v>
      </c>
      <c r="AG3058" s="21" t="str">
        <f t="shared" si="303"/>
        <v>401</v>
      </c>
      <c r="AH3058" s="154"/>
      <c r="AI3058" s="59" t="str">
        <f t="shared" si="304"/>
        <v>-</v>
      </c>
      <c r="AJ3058" s="21" t="str">
        <f t="shared" si="305"/>
        <v>-</v>
      </c>
    </row>
    <row r="3059" spans="16:36">
      <c r="P3059" s="144"/>
      <c r="Q3059" s="144"/>
      <c r="R3059" s="154"/>
      <c r="S3059" s="42" t="s">
        <v>10848</v>
      </c>
      <c r="T3059" s="26" t="s">
        <v>10849</v>
      </c>
      <c r="U3059" s="154"/>
      <c r="V3059" s="161"/>
      <c r="W3059" s="161"/>
      <c r="X3059" s="161"/>
      <c r="Y3059" s="161"/>
      <c r="Z3059" s="154"/>
      <c r="AA3059" s="49" t="s">
        <v>10850</v>
      </c>
      <c r="AB3059" s="154"/>
      <c r="AC3059" s="59" t="str">
        <f t="shared" si="300"/>
        <v>PROVOST-Academic_Aff</v>
      </c>
      <c r="AD3059" s="79" t="str">
        <f t="shared" si="301"/>
        <v>PROVOST-Academic_Aff-401</v>
      </c>
      <c r="AE3059" s="79" t="str">
        <f t="shared" si="302"/>
        <v>PROVOST-Academic_Aff-401-8</v>
      </c>
      <c r="AF3059" s="27" t="s">
        <v>10850</v>
      </c>
      <c r="AG3059" s="21" t="str">
        <f t="shared" si="303"/>
        <v>401</v>
      </c>
      <c r="AH3059" s="154"/>
      <c r="AI3059" s="59" t="str">
        <f t="shared" si="304"/>
        <v>-</v>
      </c>
      <c r="AJ3059" s="21" t="str">
        <f t="shared" si="305"/>
        <v>-</v>
      </c>
    </row>
    <row r="3060" spans="16:36">
      <c r="P3060" s="144"/>
      <c r="Q3060" s="144"/>
      <c r="R3060" s="154"/>
      <c r="S3060" s="42" t="s">
        <v>10851</v>
      </c>
      <c r="T3060" s="26" t="s">
        <v>10852</v>
      </c>
      <c r="U3060" s="154"/>
      <c r="V3060" s="161"/>
      <c r="W3060" s="161"/>
      <c r="X3060" s="161"/>
      <c r="Y3060" s="161"/>
      <c r="Z3060" s="154"/>
      <c r="AA3060" s="49" t="s">
        <v>10853</v>
      </c>
      <c r="AB3060" s="154"/>
      <c r="AC3060" s="59" t="str">
        <f t="shared" si="300"/>
        <v>ATL</v>
      </c>
      <c r="AD3060" s="79" t="str">
        <f t="shared" si="301"/>
        <v>ATL-401</v>
      </c>
      <c r="AE3060" s="79" t="str">
        <f t="shared" si="302"/>
        <v>ATL-401-1</v>
      </c>
      <c r="AF3060" s="27" t="s">
        <v>10853</v>
      </c>
      <c r="AG3060" s="21" t="str">
        <f t="shared" si="303"/>
        <v>401</v>
      </c>
      <c r="AH3060" s="154"/>
      <c r="AI3060" s="59" t="str">
        <f t="shared" si="304"/>
        <v>-</v>
      </c>
      <c r="AJ3060" s="21" t="str">
        <f t="shared" si="305"/>
        <v>-</v>
      </c>
    </row>
    <row r="3061" spans="16:36">
      <c r="P3061" s="144"/>
      <c r="Q3061" s="144"/>
      <c r="R3061" s="154"/>
      <c r="S3061" s="42" t="s">
        <v>10854</v>
      </c>
      <c r="T3061" s="26" t="s">
        <v>10855</v>
      </c>
      <c r="U3061" s="154"/>
      <c r="V3061" s="161"/>
      <c r="W3061" s="161"/>
      <c r="X3061" s="161"/>
      <c r="Y3061" s="161"/>
      <c r="Z3061" s="154"/>
      <c r="AA3061" s="49" t="s">
        <v>10856</v>
      </c>
      <c r="AB3061" s="154"/>
      <c r="AC3061" s="59" t="str">
        <f t="shared" si="300"/>
        <v>ATL</v>
      </c>
      <c r="AD3061" s="79" t="str">
        <f t="shared" si="301"/>
        <v>ATL-401</v>
      </c>
      <c r="AE3061" s="79" t="str">
        <f t="shared" si="302"/>
        <v>ATL-401-2</v>
      </c>
      <c r="AF3061" s="27" t="s">
        <v>10856</v>
      </c>
      <c r="AG3061" s="21" t="str">
        <f t="shared" si="303"/>
        <v>401</v>
      </c>
      <c r="AH3061" s="154"/>
      <c r="AI3061" s="59" t="str">
        <f t="shared" si="304"/>
        <v>-</v>
      </c>
      <c r="AJ3061" s="21" t="str">
        <f t="shared" si="305"/>
        <v>-</v>
      </c>
    </row>
    <row r="3062" spans="16:36">
      <c r="P3062" s="144"/>
      <c r="Q3062" s="144"/>
      <c r="R3062" s="154"/>
      <c r="S3062" s="42" t="s">
        <v>10857</v>
      </c>
      <c r="T3062" s="26" t="s">
        <v>10858</v>
      </c>
      <c r="U3062" s="154"/>
      <c r="V3062" s="161"/>
      <c r="W3062" s="161"/>
      <c r="X3062" s="161"/>
      <c r="Y3062" s="161"/>
      <c r="Z3062" s="154"/>
      <c r="AA3062" s="49" t="s">
        <v>10859</v>
      </c>
      <c r="AB3062" s="154"/>
      <c r="AC3062" s="59" t="str">
        <f t="shared" si="300"/>
        <v>PROVOST-Neuroscience</v>
      </c>
      <c r="AD3062" s="79" t="str">
        <f t="shared" si="301"/>
        <v>PROVOST-Neuroscience-401</v>
      </c>
      <c r="AE3062" s="79" t="str">
        <f t="shared" si="302"/>
        <v>PROVOST-Neuroscience-401-1</v>
      </c>
      <c r="AF3062" s="27" t="s">
        <v>10859</v>
      </c>
      <c r="AG3062" s="21" t="str">
        <f t="shared" si="303"/>
        <v>401</v>
      </c>
      <c r="AH3062" s="154"/>
      <c r="AI3062" s="59" t="str">
        <f t="shared" si="304"/>
        <v>-</v>
      </c>
      <c r="AJ3062" s="21" t="str">
        <f t="shared" si="305"/>
        <v>-</v>
      </c>
    </row>
    <row r="3063" spans="16:36">
      <c r="P3063" s="144"/>
      <c r="Q3063" s="144"/>
      <c r="R3063" s="154"/>
      <c r="S3063" s="42" t="s">
        <v>10860</v>
      </c>
      <c r="T3063" s="26" t="s">
        <v>10861</v>
      </c>
      <c r="U3063" s="154"/>
      <c r="V3063" s="161"/>
      <c r="W3063" s="161"/>
      <c r="X3063" s="161"/>
      <c r="Y3063" s="161"/>
      <c r="Z3063" s="154"/>
      <c r="AA3063" s="49" t="s">
        <v>10862</v>
      </c>
      <c r="AB3063" s="154"/>
      <c r="AC3063" s="59" t="str">
        <f t="shared" si="300"/>
        <v>PROVOST-Neuroscience</v>
      </c>
      <c r="AD3063" s="79" t="str">
        <f t="shared" si="301"/>
        <v>PROVOST-Neuroscience-401</v>
      </c>
      <c r="AE3063" s="79" t="str">
        <f t="shared" si="302"/>
        <v>PROVOST-Neuroscience-401-2</v>
      </c>
      <c r="AF3063" s="27" t="s">
        <v>10862</v>
      </c>
      <c r="AG3063" s="21" t="str">
        <f t="shared" si="303"/>
        <v>401</v>
      </c>
      <c r="AH3063" s="154"/>
      <c r="AI3063" s="59" t="str">
        <f t="shared" si="304"/>
        <v>-</v>
      </c>
      <c r="AJ3063" s="21" t="str">
        <f t="shared" si="305"/>
        <v>-</v>
      </c>
    </row>
    <row r="3064" spans="16:36">
      <c r="P3064" s="144"/>
      <c r="Q3064" s="144"/>
      <c r="R3064" s="154"/>
      <c r="S3064" s="42" t="s">
        <v>10863</v>
      </c>
      <c r="T3064" s="26" t="s">
        <v>10864</v>
      </c>
      <c r="U3064" s="154"/>
      <c r="V3064" s="161"/>
      <c r="W3064" s="161"/>
      <c r="X3064" s="161"/>
      <c r="Y3064" s="161"/>
      <c r="Z3064" s="154"/>
      <c r="AA3064" s="49" t="s">
        <v>10865</v>
      </c>
      <c r="AB3064" s="154"/>
      <c r="AC3064" s="59" t="str">
        <f t="shared" si="300"/>
        <v>PROVOST-Neuroscience</v>
      </c>
      <c r="AD3064" s="79" t="str">
        <f t="shared" si="301"/>
        <v>PROVOST-Neuroscience-401</v>
      </c>
      <c r="AE3064" s="79" t="str">
        <f t="shared" si="302"/>
        <v>PROVOST-Neuroscience-401-3</v>
      </c>
      <c r="AF3064" s="27" t="s">
        <v>10865</v>
      </c>
      <c r="AG3064" s="21" t="str">
        <f t="shared" si="303"/>
        <v>401</v>
      </c>
      <c r="AH3064" s="154"/>
      <c r="AI3064" s="59" t="str">
        <f t="shared" si="304"/>
        <v>-</v>
      </c>
      <c r="AJ3064" s="21" t="str">
        <f t="shared" si="305"/>
        <v>-</v>
      </c>
    </row>
    <row r="3065" spans="16:36">
      <c r="P3065" s="144"/>
      <c r="Q3065" s="144"/>
      <c r="R3065" s="154"/>
      <c r="S3065" s="42" t="s">
        <v>10866</v>
      </c>
      <c r="T3065" s="26" t="s">
        <v>10867</v>
      </c>
      <c r="U3065" s="154"/>
      <c r="V3065" s="161"/>
      <c r="W3065" s="161"/>
      <c r="X3065" s="161"/>
      <c r="Y3065" s="161"/>
      <c r="Z3065" s="154"/>
      <c r="AA3065" s="49" t="s">
        <v>10868</v>
      </c>
      <c r="AB3065" s="154"/>
      <c r="AC3065" s="59" t="str">
        <f t="shared" si="300"/>
        <v>PROVOST-Neuroscience</v>
      </c>
      <c r="AD3065" s="79" t="str">
        <f t="shared" si="301"/>
        <v>PROVOST-Neuroscience-401</v>
      </c>
      <c r="AE3065" s="79" t="str">
        <f t="shared" si="302"/>
        <v>PROVOST-Neuroscience-401-4</v>
      </c>
      <c r="AF3065" s="27" t="s">
        <v>10868</v>
      </c>
      <c r="AG3065" s="21" t="str">
        <f t="shared" si="303"/>
        <v>401</v>
      </c>
      <c r="AH3065" s="154"/>
      <c r="AI3065" s="59" t="str">
        <f t="shared" si="304"/>
        <v>-</v>
      </c>
      <c r="AJ3065" s="21" t="str">
        <f t="shared" si="305"/>
        <v>-</v>
      </c>
    </row>
    <row r="3066" spans="16:36">
      <c r="P3066" s="144"/>
      <c r="Q3066" s="144"/>
      <c r="R3066" s="154"/>
      <c r="S3066" s="42" t="s">
        <v>10869</v>
      </c>
      <c r="T3066" s="26" t="s">
        <v>10870</v>
      </c>
      <c r="U3066" s="154"/>
      <c r="V3066" s="161"/>
      <c r="W3066" s="161"/>
      <c r="X3066" s="161"/>
      <c r="Y3066" s="161"/>
      <c r="Z3066" s="154"/>
      <c r="AA3066" s="49" t="s">
        <v>10871</v>
      </c>
      <c r="AB3066" s="154"/>
      <c r="AC3066" s="59" t="str">
        <f t="shared" si="300"/>
        <v>PROVOST-Neuroscience</v>
      </c>
      <c r="AD3066" s="79" t="str">
        <f t="shared" si="301"/>
        <v>PROVOST-Neuroscience-401</v>
      </c>
      <c r="AE3066" s="79" t="str">
        <f t="shared" si="302"/>
        <v>PROVOST-Neuroscience-401-5</v>
      </c>
      <c r="AF3066" s="27" t="s">
        <v>10871</v>
      </c>
      <c r="AG3066" s="21" t="str">
        <f t="shared" si="303"/>
        <v>401</v>
      </c>
      <c r="AH3066" s="154"/>
      <c r="AI3066" s="59" t="str">
        <f t="shared" si="304"/>
        <v>-</v>
      </c>
      <c r="AJ3066" s="21" t="str">
        <f t="shared" si="305"/>
        <v>-</v>
      </c>
    </row>
    <row r="3067" spans="16:36">
      <c r="P3067" s="144"/>
      <c r="Q3067" s="144"/>
      <c r="R3067" s="154"/>
      <c r="S3067" s="42" t="s">
        <v>10872</v>
      </c>
      <c r="T3067" s="26" t="s">
        <v>10873</v>
      </c>
      <c r="U3067" s="154"/>
      <c r="V3067" s="161"/>
      <c r="W3067" s="161"/>
      <c r="X3067" s="161"/>
      <c r="Y3067" s="161"/>
      <c r="Z3067" s="154"/>
      <c r="AA3067" s="49" t="s">
        <v>10874</v>
      </c>
      <c r="AB3067" s="154"/>
      <c r="AC3067" s="59" t="str">
        <f t="shared" si="300"/>
        <v>PROVOST-Neuroscience</v>
      </c>
      <c r="AD3067" s="79" t="str">
        <f t="shared" si="301"/>
        <v>PROVOST-Neuroscience-401</v>
      </c>
      <c r="AE3067" s="79" t="str">
        <f t="shared" si="302"/>
        <v>PROVOST-Neuroscience-401-6</v>
      </c>
      <c r="AF3067" s="27" t="s">
        <v>10874</v>
      </c>
      <c r="AG3067" s="21" t="str">
        <f t="shared" si="303"/>
        <v>401</v>
      </c>
      <c r="AH3067" s="154"/>
      <c r="AI3067" s="59" t="str">
        <f t="shared" si="304"/>
        <v>-</v>
      </c>
      <c r="AJ3067" s="21" t="str">
        <f t="shared" si="305"/>
        <v>-</v>
      </c>
    </row>
    <row r="3068" spans="16:36">
      <c r="P3068" s="144"/>
      <c r="Q3068" s="144"/>
      <c r="R3068" s="154"/>
      <c r="S3068" s="42" t="s">
        <v>10875</v>
      </c>
      <c r="T3068" s="26" t="s">
        <v>10876</v>
      </c>
      <c r="U3068" s="154"/>
      <c r="V3068" s="161"/>
      <c r="W3068" s="161"/>
      <c r="X3068" s="161"/>
      <c r="Y3068" s="161"/>
      <c r="Z3068" s="154"/>
      <c r="AA3068" s="49" t="s">
        <v>10877</v>
      </c>
      <c r="AB3068" s="154"/>
      <c r="AC3068" s="59" t="str">
        <f t="shared" si="300"/>
        <v>PROVOST-Neuroscience</v>
      </c>
      <c r="AD3068" s="79" t="str">
        <f t="shared" si="301"/>
        <v>PROVOST-Neuroscience-401</v>
      </c>
      <c r="AE3068" s="79" t="str">
        <f t="shared" si="302"/>
        <v>PROVOST-Neuroscience-401-7</v>
      </c>
      <c r="AF3068" s="27" t="s">
        <v>10877</v>
      </c>
      <c r="AG3068" s="21" t="str">
        <f t="shared" si="303"/>
        <v>401</v>
      </c>
      <c r="AH3068" s="154"/>
      <c r="AI3068" s="59" t="str">
        <f t="shared" si="304"/>
        <v>-</v>
      </c>
      <c r="AJ3068" s="21" t="str">
        <f t="shared" si="305"/>
        <v>-</v>
      </c>
    </row>
    <row r="3069" spans="16:36">
      <c r="P3069" s="144"/>
      <c r="Q3069" s="144"/>
      <c r="R3069" s="154"/>
      <c r="S3069" s="42" t="s">
        <v>10878</v>
      </c>
      <c r="T3069" s="26" t="s">
        <v>10879</v>
      </c>
      <c r="U3069" s="154"/>
      <c r="V3069" s="161"/>
      <c r="W3069" s="161"/>
      <c r="X3069" s="161"/>
      <c r="Y3069" s="161"/>
      <c r="Z3069" s="154"/>
      <c r="AA3069" s="49" t="s">
        <v>10880</v>
      </c>
      <c r="AB3069" s="154"/>
      <c r="AC3069" s="59" t="str">
        <f t="shared" si="300"/>
        <v>PROVOST-Neuroscience</v>
      </c>
      <c r="AD3069" s="79" t="str">
        <f t="shared" si="301"/>
        <v>PROVOST-Neuroscience-401</v>
      </c>
      <c r="AE3069" s="79" t="str">
        <f t="shared" si="302"/>
        <v>PROVOST-Neuroscience-401-8</v>
      </c>
      <c r="AF3069" s="27" t="s">
        <v>10880</v>
      </c>
      <c r="AG3069" s="21" t="str">
        <f t="shared" si="303"/>
        <v>401</v>
      </c>
      <c r="AH3069" s="154"/>
      <c r="AI3069" s="59" t="str">
        <f t="shared" si="304"/>
        <v>-</v>
      </c>
      <c r="AJ3069" s="21" t="str">
        <f t="shared" si="305"/>
        <v>-</v>
      </c>
    </row>
    <row r="3070" spans="16:36">
      <c r="P3070" s="144"/>
      <c r="Q3070" s="144"/>
      <c r="R3070" s="154"/>
      <c r="S3070" s="42" t="s">
        <v>10881</v>
      </c>
      <c r="T3070" s="26" t="s">
        <v>10882</v>
      </c>
      <c r="U3070" s="154"/>
      <c r="V3070" s="161"/>
      <c r="W3070" s="161"/>
      <c r="X3070" s="161"/>
      <c r="Y3070" s="161"/>
      <c r="Z3070" s="154"/>
      <c r="AA3070" s="49" t="s">
        <v>10883</v>
      </c>
      <c r="AB3070" s="154"/>
      <c r="AC3070" s="59" t="str">
        <f t="shared" si="300"/>
        <v>PROVOST-Neuroscience</v>
      </c>
      <c r="AD3070" s="79" t="str">
        <f t="shared" si="301"/>
        <v>PROVOST-Neuroscience-401</v>
      </c>
      <c r="AE3070" s="79" t="str">
        <f t="shared" si="302"/>
        <v>PROVOST-Neuroscience-401-9</v>
      </c>
      <c r="AF3070" s="27" t="s">
        <v>10883</v>
      </c>
      <c r="AG3070" s="21" t="str">
        <f t="shared" si="303"/>
        <v>401</v>
      </c>
      <c r="AH3070" s="154"/>
      <c r="AI3070" s="59" t="str">
        <f t="shared" si="304"/>
        <v>-</v>
      </c>
      <c r="AJ3070" s="21" t="str">
        <f t="shared" si="305"/>
        <v>-</v>
      </c>
    </row>
    <row r="3071" spans="16:36">
      <c r="P3071" s="144"/>
      <c r="Q3071" s="144"/>
      <c r="R3071" s="154"/>
      <c r="S3071" s="42" t="s">
        <v>10884</v>
      </c>
      <c r="T3071" s="26" t="s">
        <v>10885</v>
      </c>
      <c r="U3071" s="154"/>
      <c r="V3071" s="161"/>
      <c r="W3071" s="161"/>
      <c r="X3071" s="161"/>
      <c r="Y3071" s="161"/>
      <c r="Z3071" s="154"/>
      <c r="AA3071" s="49" t="s">
        <v>10886</v>
      </c>
      <c r="AB3071" s="154"/>
      <c r="AC3071" s="59" t="str">
        <f t="shared" si="300"/>
        <v>PROVOST-Neuroscience</v>
      </c>
      <c r="AD3071" s="79" t="str">
        <f t="shared" si="301"/>
        <v>PROVOST-Neuroscience-401</v>
      </c>
      <c r="AE3071" s="79" t="str">
        <f t="shared" si="302"/>
        <v>PROVOST-Neuroscience-401-10</v>
      </c>
      <c r="AF3071" s="27" t="s">
        <v>10886</v>
      </c>
      <c r="AG3071" s="21" t="str">
        <f t="shared" si="303"/>
        <v>401</v>
      </c>
      <c r="AH3071" s="154"/>
      <c r="AI3071" s="59" t="str">
        <f t="shared" si="304"/>
        <v>-</v>
      </c>
      <c r="AJ3071" s="21" t="str">
        <f t="shared" si="305"/>
        <v>-</v>
      </c>
    </row>
    <row r="3072" spans="16:36">
      <c r="P3072" s="144"/>
      <c r="Q3072" s="144"/>
      <c r="R3072" s="154"/>
      <c r="S3072" s="42" t="s">
        <v>10887</v>
      </c>
      <c r="T3072" s="26" t="s">
        <v>10888</v>
      </c>
      <c r="U3072" s="154"/>
      <c r="V3072" s="161"/>
      <c r="W3072" s="161"/>
      <c r="X3072" s="161"/>
      <c r="Y3072" s="161"/>
      <c r="Z3072" s="154"/>
      <c r="AA3072" s="49" t="s">
        <v>10889</v>
      </c>
      <c r="AB3072" s="154"/>
      <c r="AC3072" s="59" t="str">
        <f t="shared" si="300"/>
        <v>PROVOST-Neuroscience</v>
      </c>
      <c r="AD3072" s="79" t="str">
        <f t="shared" si="301"/>
        <v>PROVOST-Neuroscience-401</v>
      </c>
      <c r="AE3072" s="79" t="str">
        <f t="shared" si="302"/>
        <v>PROVOST-Neuroscience-401-11</v>
      </c>
      <c r="AF3072" s="27" t="s">
        <v>10889</v>
      </c>
      <c r="AG3072" s="21" t="str">
        <f t="shared" si="303"/>
        <v>401</v>
      </c>
      <c r="AH3072" s="154"/>
      <c r="AI3072" s="59" t="str">
        <f t="shared" si="304"/>
        <v>-</v>
      </c>
      <c r="AJ3072" s="21" t="str">
        <f t="shared" si="305"/>
        <v>-</v>
      </c>
    </row>
    <row r="3073" spans="16:36">
      <c r="P3073" s="144"/>
      <c r="Q3073" s="144"/>
      <c r="R3073" s="154"/>
      <c r="S3073" s="42" t="s">
        <v>10890</v>
      </c>
      <c r="T3073" s="26" t="s">
        <v>10891</v>
      </c>
      <c r="U3073" s="154"/>
      <c r="V3073" s="161"/>
      <c r="W3073" s="161"/>
      <c r="X3073" s="161"/>
      <c r="Y3073" s="161"/>
      <c r="Z3073" s="154"/>
      <c r="AA3073" s="49" t="s">
        <v>10892</v>
      </c>
      <c r="AB3073" s="154"/>
      <c r="AC3073" s="59" t="str">
        <f t="shared" si="300"/>
        <v>PROVOST-Neuroscience</v>
      </c>
      <c r="AD3073" s="79" t="str">
        <f t="shared" si="301"/>
        <v>PROVOST-Neuroscience-401</v>
      </c>
      <c r="AE3073" s="79" t="str">
        <f t="shared" si="302"/>
        <v>PROVOST-Neuroscience-401-12</v>
      </c>
      <c r="AF3073" s="27" t="s">
        <v>10892</v>
      </c>
      <c r="AG3073" s="21" t="str">
        <f t="shared" si="303"/>
        <v>401</v>
      </c>
      <c r="AH3073" s="154"/>
      <c r="AI3073" s="59" t="str">
        <f t="shared" si="304"/>
        <v>-</v>
      </c>
      <c r="AJ3073" s="21" t="str">
        <f t="shared" si="305"/>
        <v>-</v>
      </c>
    </row>
    <row r="3074" spans="16:36">
      <c r="P3074" s="144"/>
      <c r="Q3074" s="144"/>
      <c r="R3074" s="154"/>
      <c r="S3074" s="42" t="s">
        <v>10893</v>
      </c>
      <c r="T3074" s="26" t="s">
        <v>10894</v>
      </c>
      <c r="U3074" s="154"/>
      <c r="V3074" s="161"/>
      <c r="W3074" s="161"/>
      <c r="X3074" s="161"/>
      <c r="Y3074" s="161"/>
      <c r="Z3074" s="154"/>
      <c r="AA3074" s="49" t="s">
        <v>10895</v>
      </c>
      <c r="AB3074" s="154"/>
      <c r="AC3074" s="59" t="str">
        <f t="shared" si="300"/>
        <v>PROVOST-Neuroscience</v>
      </c>
      <c r="AD3074" s="79" t="str">
        <f t="shared" si="301"/>
        <v>PROVOST-Neuroscience-401</v>
      </c>
      <c r="AE3074" s="79" t="str">
        <f t="shared" si="302"/>
        <v>PROVOST-Neuroscience-401-13</v>
      </c>
      <c r="AF3074" s="27" t="s">
        <v>10895</v>
      </c>
      <c r="AG3074" s="21" t="str">
        <f t="shared" si="303"/>
        <v>401</v>
      </c>
      <c r="AH3074" s="154"/>
      <c r="AI3074" s="59" t="str">
        <f t="shared" si="304"/>
        <v>-</v>
      </c>
      <c r="AJ3074" s="21" t="str">
        <f t="shared" si="305"/>
        <v>-</v>
      </c>
    </row>
    <row r="3075" spans="16:36">
      <c r="P3075" s="144"/>
      <c r="Q3075" s="144"/>
      <c r="R3075" s="154"/>
      <c r="S3075" s="42" t="s">
        <v>10896</v>
      </c>
      <c r="T3075" s="26" t="s">
        <v>10897</v>
      </c>
      <c r="U3075" s="154"/>
      <c r="V3075" s="161"/>
      <c r="W3075" s="161"/>
      <c r="X3075" s="161"/>
      <c r="Y3075" s="161"/>
      <c r="Z3075" s="154"/>
      <c r="AA3075" s="49" t="s">
        <v>10898</v>
      </c>
      <c r="AB3075" s="154"/>
      <c r="AC3075" s="59" t="str">
        <f t="shared" si="300"/>
        <v>PROVOST-Global_Strategies</v>
      </c>
      <c r="AD3075" s="79" t="str">
        <f t="shared" si="301"/>
        <v>PROVOST-Global_Strategies-401</v>
      </c>
      <c r="AE3075" s="79" t="str">
        <f t="shared" si="302"/>
        <v>PROVOST-Global_Strategies-401-1</v>
      </c>
      <c r="AF3075" s="27" t="s">
        <v>10898</v>
      </c>
      <c r="AG3075" s="21" t="str">
        <f t="shared" si="303"/>
        <v>401</v>
      </c>
      <c r="AH3075" s="154"/>
      <c r="AI3075" s="59" t="str">
        <f t="shared" si="304"/>
        <v>-</v>
      </c>
      <c r="AJ3075" s="21" t="str">
        <f t="shared" si="305"/>
        <v>-</v>
      </c>
    </row>
    <row r="3076" spans="16:36">
      <c r="P3076" s="144"/>
      <c r="Q3076" s="144"/>
      <c r="R3076" s="154"/>
      <c r="S3076" s="42" t="s">
        <v>10899</v>
      </c>
      <c r="T3076" s="26" t="s">
        <v>10900</v>
      </c>
      <c r="U3076" s="154"/>
      <c r="V3076" s="161"/>
      <c r="W3076" s="161"/>
      <c r="X3076" s="161"/>
      <c r="Y3076" s="161"/>
      <c r="Z3076" s="154"/>
      <c r="AA3076" s="49" t="s">
        <v>10901</v>
      </c>
      <c r="AB3076" s="154"/>
      <c r="AC3076" s="59" t="str">
        <f t="shared" si="300"/>
        <v>PROVOST-Global_Strategies</v>
      </c>
      <c r="AD3076" s="79" t="str">
        <f t="shared" si="301"/>
        <v>PROVOST-Global_Strategies-401</v>
      </c>
      <c r="AE3076" s="79" t="str">
        <f t="shared" si="302"/>
        <v>PROVOST-Global_Strategies-401-2</v>
      </c>
      <c r="AF3076" s="27" t="s">
        <v>10901</v>
      </c>
      <c r="AG3076" s="21" t="str">
        <f t="shared" si="303"/>
        <v>401</v>
      </c>
      <c r="AH3076" s="154"/>
      <c r="AI3076" s="59" t="str">
        <f t="shared" si="304"/>
        <v>-</v>
      </c>
      <c r="AJ3076" s="21" t="str">
        <f t="shared" si="305"/>
        <v>-</v>
      </c>
    </row>
    <row r="3077" spans="16:36">
      <c r="P3077" s="144"/>
      <c r="Q3077" s="144"/>
      <c r="R3077" s="154"/>
      <c r="S3077" s="42" t="s">
        <v>10902</v>
      </c>
      <c r="T3077" s="26" t="s">
        <v>10903</v>
      </c>
      <c r="U3077" s="154"/>
      <c r="V3077" s="161"/>
      <c r="W3077" s="161"/>
      <c r="X3077" s="161"/>
      <c r="Y3077" s="161"/>
      <c r="Z3077" s="154"/>
      <c r="AA3077" s="49" t="s">
        <v>10904</v>
      </c>
      <c r="AB3077" s="154"/>
      <c r="AC3077" s="59" t="str">
        <f t="shared" si="300"/>
        <v>PROVOST-Global_Strategies</v>
      </c>
      <c r="AD3077" s="79" t="str">
        <f t="shared" si="301"/>
        <v>PROVOST-Global_Strategies-401</v>
      </c>
      <c r="AE3077" s="79" t="str">
        <f t="shared" si="302"/>
        <v>PROVOST-Global_Strategies-401-3</v>
      </c>
      <c r="AF3077" s="27" t="s">
        <v>10904</v>
      </c>
      <c r="AG3077" s="21" t="str">
        <f t="shared" si="303"/>
        <v>401</v>
      </c>
      <c r="AH3077" s="154"/>
      <c r="AI3077" s="59" t="str">
        <f t="shared" si="304"/>
        <v>-</v>
      </c>
      <c r="AJ3077" s="21" t="str">
        <f t="shared" si="305"/>
        <v>-</v>
      </c>
    </row>
    <row r="3078" spans="16:36">
      <c r="P3078" s="144"/>
      <c r="Q3078" s="144"/>
      <c r="R3078" s="154"/>
      <c r="S3078" s="42" t="s">
        <v>10905</v>
      </c>
      <c r="T3078" s="26" t="s">
        <v>10906</v>
      </c>
      <c r="U3078" s="154"/>
      <c r="V3078" s="161"/>
      <c r="W3078" s="161"/>
      <c r="X3078" s="161"/>
      <c r="Y3078" s="161"/>
      <c r="Z3078" s="154"/>
      <c r="AA3078" s="49" t="s">
        <v>10907</v>
      </c>
      <c r="AB3078" s="154"/>
      <c r="AC3078" s="59" t="str">
        <f t="shared" si="300"/>
        <v>AHC-SSVCS</v>
      </c>
      <c r="AD3078" s="79" t="str">
        <f t="shared" si="301"/>
        <v>AHC-SSVCS-401</v>
      </c>
      <c r="AE3078" s="79" t="str">
        <f t="shared" si="302"/>
        <v>AHC-SSVCS-401-1</v>
      </c>
      <c r="AF3078" s="27" t="s">
        <v>10907</v>
      </c>
      <c r="AG3078" s="21" t="str">
        <f t="shared" si="303"/>
        <v>401</v>
      </c>
      <c r="AH3078" s="154"/>
      <c r="AI3078" s="59" t="str">
        <f t="shared" si="304"/>
        <v>-</v>
      </c>
      <c r="AJ3078" s="21" t="str">
        <f t="shared" si="305"/>
        <v>-</v>
      </c>
    </row>
    <row r="3079" spans="16:36">
      <c r="P3079" s="144"/>
      <c r="Q3079" s="144"/>
      <c r="R3079" s="154"/>
      <c r="S3079" s="42" t="s">
        <v>10908</v>
      </c>
      <c r="T3079" s="26" t="s">
        <v>10909</v>
      </c>
      <c r="U3079" s="154"/>
      <c r="V3079" s="161"/>
      <c r="W3079" s="161"/>
      <c r="X3079" s="161"/>
      <c r="Y3079" s="161"/>
      <c r="Z3079" s="154"/>
      <c r="AA3079" s="49" t="s">
        <v>10910</v>
      </c>
      <c r="AB3079" s="154"/>
      <c r="AC3079" s="59" t="str">
        <f t="shared" ref="AC3079:AC3142" si="306">CodesFormula_1</f>
        <v>CELS</v>
      </c>
      <c r="AD3079" s="79" t="str">
        <f t="shared" ref="AD3079:AD3142" si="307">CodesFormula_2</f>
        <v>CELS-401</v>
      </c>
      <c r="AE3079" s="79" t="str">
        <f t="shared" ref="AE3079:AE3142" si="308">CodesFormula_3</f>
        <v>CELS-401-1</v>
      </c>
      <c r="AF3079" s="27" t="s">
        <v>10910</v>
      </c>
      <c r="AG3079" s="21" t="str">
        <f t="shared" ref="AG3079:AG3142" si="309">CodesFormula_4</f>
        <v>401</v>
      </c>
      <c r="AH3079" s="154"/>
      <c r="AI3079" s="59" t="str">
        <f t="shared" ref="AI3079:AI3142" si="310">CodesFormula_5</f>
        <v>-</v>
      </c>
      <c r="AJ3079" s="21" t="str">
        <f t="shared" ref="AJ3079:AJ3142" si="311">CodesFormula_6</f>
        <v>-</v>
      </c>
    </row>
    <row r="3080" spans="16:36">
      <c r="P3080" s="144"/>
      <c r="Q3080" s="144"/>
      <c r="R3080" s="154"/>
      <c r="S3080" s="42" t="s">
        <v>10911</v>
      </c>
      <c r="T3080" s="26" t="s">
        <v>10912</v>
      </c>
      <c r="U3080" s="154"/>
      <c r="V3080" s="161"/>
      <c r="W3080" s="161"/>
      <c r="X3080" s="161"/>
      <c r="Y3080" s="161"/>
      <c r="Z3080" s="154"/>
      <c r="AA3080" s="49" t="s">
        <v>10913</v>
      </c>
      <c r="AB3080" s="154"/>
      <c r="AC3080" s="59" t="str">
        <f t="shared" si="306"/>
        <v>CELS</v>
      </c>
      <c r="AD3080" s="79" t="str">
        <f t="shared" si="307"/>
        <v>CELS-401</v>
      </c>
      <c r="AE3080" s="79" t="str">
        <f t="shared" si="308"/>
        <v>CELS-401-2</v>
      </c>
      <c r="AF3080" s="27" t="s">
        <v>10913</v>
      </c>
      <c r="AG3080" s="21" t="str">
        <f t="shared" si="309"/>
        <v>401</v>
      </c>
      <c r="AH3080" s="154"/>
      <c r="AI3080" s="59" t="str">
        <f t="shared" si="310"/>
        <v>-</v>
      </c>
      <c r="AJ3080" s="21" t="str">
        <f t="shared" si="311"/>
        <v>-</v>
      </c>
    </row>
    <row r="3081" spans="16:36">
      <c r="P3081" s="144"/>
      <c r="Q3081" s="144"/>
      <c r="R3081" s="154"/>
      <c r="S3081" s="42" t="s">
        <v>10914</v>
      </c>
      <c r="T3081" s="26" t="s">
        <v>10915</v>
      </c>
      <c r="U3081" s="154"/>
      <c r="V3081" s="161"/>
      <c r="W3081" s="161"/>
      <c r="X3081" s="161"/>
      <c r="Y3081" s="161"/>
      <c r="Z3081" s="154"/>
      <c r="AA3081" s="49" t="s">
        <v>10916</v>
      </c>
      <c r="AB3081" s="154"/>
      <c r="AC3081" s="59" t="str">
        <f t="shared" si="306"/>
        <v>CELS</v>
      </c>
      <c r="AD3081" s="79" t="str">
        <f t="shared" si="307"/>
        <v>CELS-401</v>
      </c>
      <c r="AE3081" s="79" t="str">
        <f t="shared" si="308"/>
        <v>CELS-401-3</v>
      </c>
      <c r="AF3081" s="27" t="s">
        <v>10916</v>
      </c>
      <c r="AG3081" s="21" t="str">
        <f t="shared" si="309"/>
        <v>401</v>
      </c>
      <c r="AH3081" s="154"/>
      <c r="AI3081" s="59" t="str">
        <f t="shared" si="310"/>
        <v>-</v>
      </c>
      <c r="AJ3081" s="21" t="str">
        <f t="shared" si="311"/>
        <v>-</v>
      </c>
    </row>
    <row r="3082" spans="16:36">
      <c r="P3082" s="144"/>
      <c r="Q3082" s="144"/>
      <c r="R3082" s="154"/>
      <c r="S3082" s="42" t="s">
        <v>10917</v>
      </c>
      <c r="T3082" s="26" t="s">
        <v>10918</v>
      </c>
      <c r="U3082" s="154"/>
      <c r="V3082" s="161"/>
      <c r="W3082" s="161"/>
      <c r="X3082" s="161"/>
      <c r="Y3082" s="161"/>
      <c r="Z3082" s="154"/>
      <c r="AA3082" s="49" t="s">
        <v>10919</v>
      </c>
      <c r="AB3082" s="154"/>
      <c r="AC3082" s="59" t="str">
        <f t="shared" si="306"/>
        <v>CELS</v>
      </c>
      <c r="AD3082" s="79" t="str">
        <f t="shared" si="307"/>
        <v>CELS-401</v>
      </c>
      <c r="AE3082" s="79" t="str">
        <f t="shared" si="308"/>
        <v>CELS-401-4</v>
      </c>
      <c r="AF3082" s="27" t="s">
        <v>10919</v>
      </c>
      <c r="AG3082" s="21" t="str">
        <f t="shared" si="309"/>
        <v>401</v>
      </c>
      <c r="AH3082" s="154"/>
      <c r="AI3082" s="59" t="str">
        <f t="shared" si="310"/>
        <v>-</v>
      </c>
      <c r="AJ3082" s="21" t="str">
        <f t="shared" si="311"/>
        <v>-</v>
      </c>
    </row>
    <row r="3083" spans="16:36">
      <c r="P3083" s="144"/>
      <c r="Q3083" s="144"/>
      <c r="R3083" s="154"/>
      <c r="S3083" s="42" t="s">
        <v>10920</v>
      </c>
      <c r="T3083" s="26" t="s">
        <v>10921</v>
      </c>
      <c r="U3083" s="154"/>
      <c r="V3083" s="161"/>
      <c r="W3083" s="161"/>
      <c r="X3083" s="161"/>
      <c r="Y3083" s="161"/>
      <c r="Z3083" s="154"/>
      <c r="AA3083" s="49" t="s">
        <v>10922</v>
      </c>
      <c r="AB3083" s="154"/>
      <c r="AC3083" s="59" t="str">
        <f t="shared" si="306"/>
        <v>CELS</v>
      </c>
      <c r="AD3083" s="79" t="str">
        <f t="shared" si="307"/>
        <v>CELS-401</v>
      </c>
      <c r="AE3083" s="79" t="str">
        <f t="shared" si="308"/>
        <v>CELS-401-5</v>
      </c>
      <c r="AF3083" s="27" t="s">
        <v>10922</v>
      </c>
      <c r="AG3083" s="21" t="str">
        <f t="shared" si="309"/>
        <v>401</v>
      </c>
      <c r="AH3083" s="154"/>
      <c r="AI3083" s="59" t="str">
        <f t="shared" si="310"/>
        <v>-</v>
      </c>
      <c r="AJ3083" s="21" t="str">
        <f t="shared" si="311"/>
        <v>-</v>
      </c>
    </row>
    <row r="3084" spans="16:36">
      <c r="P3084" s="144"/>
      <c r="Q3084" s="144"/>
      <c r="R3084" s="154"/>
      <c r="S3084" s="42" t="s">
        <v>10923</v>
      </c>
      <c r="T3084" s="26" t="s">
        <v>10924</v>
      </c>
      <c r="U3084" s="154"/>
      <c r="V3084" s="161"/>
      <c r="W3084" s="161"/>
      <c r="X3084" s="161"/>
      <c r="Y3084" s="161"/>
      <c r="Z3084" s="154"/>
      <c r="AA3084" s="49" t="s">
        <v>10925</v>
      </c>
      <c r="AB3084" s="154"/>
      <c r="AC3084" s="59" t="str">
        <f t="shared" si="306"/>
        <v>CELS</v>
      </c>
      <c r="AD3084" s="79" t="str">
        <f t="shared" si="307"/>
        <v>CELS-401</v>
      </c>
      <c r="AE3084" s="79" t="str">
        <f t="shared" si="308"/>
        <v>CELS-401-6</v>
      </c>
      <c r="AF3084" s="27" t="s">
        <v>10925</v>
      </c>
      <c r="AG3084" s="21" t="str">
        <f t="shared" si="309"/>
        <v>401</v>
      </c>
      <c r="AH3084" s="154"/>
      <c r="AI3084" s="59" t="str">
        <f t="shared" si="310"/>
        <v>-</v>
      </c>
      <c r="AJ3084" s="21" t="str">
        <f t="shared" si="311"/>
        <v>-</v>
      </c>
    </row>
    <row r="3085" spans="16:36">
      <c r="P3085" s="144"/>
      <c r="Q3085" s="144"/>
      <c r="R3085" s="154"/>
      <c r="S3085" s="42" t="s">
        <v>10926</v>
      </c>
      <c r="T3085" s="26" t="s">
        <v>10927</v>
      </c>
      <c r="U3085" s="154"/>
      <c r="V3085" s="161"/>
      <c r="W3085" s="161"/>
      <c r="X3085" s="161"/>
      <c r="Y3085" s="161"/>
      <c r="Z3085" s="154"/>
      <c r="AA3085" s="49" t="s">
        <v>10928</v>
      </c>
      <c r="AB3085" s="154"/>
      <c r="AC3085" s="59" t="str">
        <f t="shared" si="306"/>
        <v>CELS</v>
      </c>
      <c r="AD3085" s="79" t="str">
        <f t="shared" si="307"/>
        <v>CELS-401</v>
      </c>
      <c r="AE3085" s="79" t="str">
        <f t="shared" si="308"/>
        <v>CELS-401-7</v>
      </c>
      <c r="AF3085" s="27" t="s">
        <v>10928</v>
      </c>
      <c r="AG3085" s="21" t="str">
        <f t="shared" si="309"/>
        <v>401</v>
      </c>
      <c r="AH3085" s="154"/>
      <c r="AI3085" s="59" t="str">
        <f t="shared" si="310"/>
        <v>-</v>
      </c>
      <c r="AJ3085" s="21" t="str">
        <f t="shared" si="311"/>
        <v>-</v>
      </c>
    </row>
    <row r="3086" spans="16:36">
      <c r="P3086" s="144"/>
      <c r="Q3086" s="144"/>
      <c r="R3086" s="154"/>
      <c r="S3086" s="42" t="s">
        <v>10929</v>
      </c>
      <c r="T3086" s="26" t="s">
        <v>10930</v>
      </c>
      <c r="U3086" s="154"/>
      <c r="V3086" s="161"/>
      <c r="W3086" s="161"/>
      <c r="X3086" s="161"/>
      <c r="Y3086" s="161"/>
      <c r="Z3086" s="154"/>
      <c r="AA3086" s="49" t="s">
        <v>10931</v>
      </c>
      <c r="AB3086" s="154"/>
      <c r="AC3086" s="59" t="str">
        <f t="shared" si="306"/>
        <v>CELS</v>
      </c>
      <c r="AD3086" s="79" t="str">
        <f t="shared" si="307"/>
        <v>CELS-401</v>
      </c>
      <c r="AE3086" s="79" t="str">
        <f t="shared" si="308"/>
        <v>CELS-401-8</v>
      </c>
      <c r="AF3086" s="27" t="s">
        <v>10931</v>
      </c>
      <c r="AG3086" s="21" t="str">
        <f t="shared" si="309"/>
        <v>401</v>
      </c>
      <c r="AH3086" s="154"/>
      <c r="AI3086" s="59" t="str">
        <f t="shared" si="310"/>
        <v>-</v>
      </c>
      <c r="AJ3086" s="21" t="str">
        <f t="shared" si="311"/>
        <v>-</v>
      </c>
    </row>
    <row r="3087" spans="16:36">
      <c r="P3087" s="144"/>
      <c r="Q3087" s="144"/>
      <c r="R3087" s="154"/>
      <c r="S3087" s="42" t="s">
        <v>10932</v>
      </c>
      <c r="T3087" s="26" t="s">
        <v>10933</v>
      </c>
      <c r="U3087" s="154"/>
      <c r="V3087" s="161"/>
      <c r="W3087" s="161"/>
      <c r="X3087" s="161"/>
      <c r="Y3087" s="161"/>
      <c r="Z3087" s="154"/>
      <c r="AA3087" s="49" t="s">
        <v>10934</v>
      </c>
      <c r="AB3087" s="154"/>
      <c r="AC3087" s="59" t="str">
        <f t="shared" si="306"/>
        <v>CELS</v>
      </c>
      <c r="AD3087" s="79" t="str">
        <f t="shared" si="307"/>
        <v>CELS-401</v>
      </c>
      <c r="AE3087" s="79" t="str">
        <f t="shared" si="308"/>
        <v>CELS-401-9</v>
      </c>
      <c r="AF3087" s="27" t="s">
        <v>10934</v>
      </c>
      <c r="AG3087" s="21" t="str">
        <f t="shared" si="309"/>
        <v>401</v>
      </c>
      <c r="AH3087" s="154"/>
      <c r="AI3087" s="59" t="str">
        <f t="shared" si="310"/>
        <v>-</v>
      </c>
      <c r="AJ3087" s="21" t="str">
        <f t="shared" si="311"/>
        <v>-</v>
      </c>
    </row>
    <row r="3088" spans="16:36">
      <c r="P3088" s="144"/>
      <c r="Q3088" s="144"/>
      <c r="R3088" s="154"/>
      <c r="S3088" s="42" t="s">
        <v>10935</v>
      </c>
      <c r="T3088" s="26" t="s">
        <v>10936</v>
      </c>
      <c r="U3088" s="154"/>
      <c r="V3088" s="161"/>
      <c r="W3088" s="161"/>
      <c r="X3088" s="161"/>
      <c r="Y3088" s="161"/>
      <c r="Z3088" s="154"/>
      <c r="AA3088" s="49" t="s">
        <v>10937</v>
      </c>
      <c r="AB3088" s="154"/>
      <c r="AC3088" s="59" t="str">
        <f t="shared" si="306"/>
        <v>CELS</v>
      </c>
      <c r="AD3088" s="79" t="str">
        <f t="shared" si="307"/>
        <v>CELS-401</v>
      </c>
      <c r="AE3088" s="79" t="str">
        <f t="shared" si="308"/>
        <v>CELS-401-10</v>
      </c>
      <c r="AF3088" s="27" t="s">
        <v>10937</v>
      </c>
      <c r="AG3088" s="21" t="str">
        <f t="shared" si="309"/>
        <v>401</v>
      </c>
      <c r="AH3088" s="154"/>
      <c r="AI3088" s="59" t="str">
        <f t="shared" si="310"/>
        <v>-</v>
      </c>
      <c r="AJ3088" s="21" t="str">
        <f t="shared" si="311"/>
        <v>-</v>
      </c>
    </row>
    <row r="3089" spans="16:36">
      <c r="P3089" s="144"/>
      <c r="Q3089" s="144"/>
      <c r="R3089" s="154"/>
      <c r="S3089" s="42" t="s">
        <v>10938</v>
      </c>
      <c r="T3089" s="26" t="s">
        <v>10939</v>
      </c>
      <c r="U3089" s="154"/>
      <c r="V3089" s="161"/>
      <c r="W3089" s="161"/>
      <c r="X3089" s="161"/>
      <c r="Y3089" s="161"/>
      <c r="Z3089" s="154"/>
      <c r="AA3089" s="49" t="s">
        <v>10940</v>
      </c>
      <c r="AB3089" s="154"/>
      <c r="AC3089" s="59" t="str">
        <f t="shared" si="306"/>
        <v>CELS</v>
      </c>
      <c r="AD3089" s="79" t="str">
        <f t="shared" si="307"/>
        <v>CELS-401</v>
      </c>
      <c r="AE3089" s="79" t="str">
        <f t="shared" si="308"/>
        <v>CELS-401-11</v>
      </c>
      <c r="AF3089" s="27" t="s">
        <v>10940</v>
      </c>
      <c r="AG3089" s="21" t="str">
        <f t="shared" si="309"/>
        <v>401</v>
      </c>
      <c r="AH3089" s="154"/>
      <c r="AI3089" s="59" t="str">
        <f t="shared" si="310"/>
        <v>-</v>
      </c>
      <c r="AJ3089" s="21" t="str">
        <f t="shared" si="311"/>
        <v>-</v>
      </c>
    </row>
    <row r="3090" spans="16:36">
      <c r="P3090" s="144"/>
      <c r="Q3090" s="144"/>
      <c r="R3090" s="154"/>
      <c r="S3090" s="42" t="s">
        <v>10941</v>
      </c>
      <c r="T3090" s="26" t="s">
        <v>10942</v>
      </c>
      <c r="U3090" s="154"/>
      <c r="V3090" s="161"/>
      <c r="W3090" s="161"/>
      <c r="X3090" s="161"/>
      <c r="Y3090" s="161"/>
      <c r="Z3090" s="154"/>
      <c r="AA3090" s="49" t="s">
        <v>10943</v>
      </c>
      <c r="AB3090" s="154"/>
      <c r="AC3090" s="59" t="str">
        <f t="shared" si="306"/>
        <v>CELS</v>
      </c>
      <c r="AD3090" s="79" t="str">
        <f t="shared" si="307"/>
        <v>CELS-401</v>
      </c>
      <c r="AE3090" s="79" t="str">
        <f t="shared" si="308"/>
        <v>CELS-401-12</v>
      </c>
      <c r="AF3090" s="27" t="s">
        <v>10943</v>
      </c>
      <c r="AG3090" s="21" t="str">
        <f t="shared" si="309"/>
        <v>401</v>
      </c>
      <c r="AH3090" s="154"/>
      <c r="AI3090" s="59" t="str">
        <f t="shared" si="310"/>
        <v>-</v>
      </c>
      <c r="AJ3090" s="21" t="str">
        <f t="shared" si="311"/>
        <v>-</v>
      </c>
    </row>
    <row r="3091" spans="16:36">
      <c r="P3091" s="144"/>
      <c r="Q3091" s="144"/>
      <c r="R3091" s="154"/>
      <c r="S3091" s="42" t="s">
        <v>10944</v>
      </c>
      <c r="T3091" s="26" t="s">
        <v>10945</v>
      </c>
      <c r="U3091" s="154"/>
      <c r="V3091" s="161"/>
      <c r="W3091" s="161"/>
      <c r="X3091" s="161"/>
      <c r="Y3091" s="161"/>
      <c r="Z3091" s="154"/>
      <c r="AA3091" s="49" t="s">
        <v>10946</v>
      </c>
      <c r="AB3091" s="154"/>
      <c r="AC3091" s="59" t="str">
        <f t="shared" si="306"/>
        <v>CELS</v>
      </c>
      <c r="AD3091" s="79" t="str">
        <f t="shared" si="307"/>
        <v>CELS-401</v>
      </c>
      <c r="AE3091" s="79" t="str">
        <f t="shared" si="308"/>
        <v>CELS-401-13</v>
      </c>
      <c r="AF3091" s="27" t="s">
        <v>10946</v>
      </c>
      <c r="AG3091" s="21" t="str">
        <f t="shared" si="309"/>
        <v>401</v>
      </c>
      <c r="AH3091" s="154"/>
      <c r="AI3091" s="59" t="str">
        <f t="shared" si="310"/>
        <v>-</v>
      </c>
      <c r="AJ3091" s="21" t="str">
        <f t="shared" si="311"/>
        <v>-</v>
      </c>
    </row>
    <row r="3092" spans="16:36">
      <c r="P3092" s="144"/>
      <c r="Q3092" s="144"/>
      <c r="R3092" s="154"/>
      <c r="S3092" s="42" t="s">
        <v>10947</v>
      </c>
      <c r="T3092" s="26" t="s">
        <v>10948</v>
      </c>
      <c r="U3092" s="154"/>
      <c r="V3092" s="161"/>
      <c r="W3092" s="161"/>
      <c r="X3092" s="161"/>
      <c r="Y3092" s="161"/>
      <c r="Z3092" s="154"/>
      <c r="AA3092" s="49" t="s">
        <v>10949</v>
      </c>
      <c r="AB3092" s="154"/>
      <c r="AC3092" s="59" t="str">
        <f t="shared" si="306"/>
        <v>CELS</v>
      </c>
      <c r="AD3092" s="79" t="str">
        <f t="shared" si="307"/>
        <v>CELS-401</v>
      </c>
      <c r="AE3092" s="79" t="str">
        <f t="shared" si="308"/>
        <v>CELS-401-14</v>
      </c>
      <c r="AF3092" s="27" t="s">
        <v>10949</v>
      </c>
      <c r="AG3092" s="21" t="str">
        <f t="shared" si="309"/>
        <v>401</v>
      </c>
      <c r="AH3092" s="154"/>
      <c r="AI3092" s="59" t="str">
        <f t="shared" si="310"/>
        <v>-</v>
      </c>
      <c r="AJ3092" s="21" t="str">
        <f t="shared" si="311"/>
        <v>-</v>
      </c>
    </row>
    <row r="3093" spans="16:36">
      <c r="P3093" s="144"/>
      <c r="Q3093" s="144"/>
      <c r="R3093" s="154"/>
      <c r="S3093" s="42" t="s">
        <v>10950</v>
      </c>
      <c r="T3093" s="26" t="s">
        <v>10951</v>
      </c>
      <c r="U3093" s="154"/>
      <c r="V3093" s="161"/>
      <c r="W3093" s="161"/>
      <c r="X3093" s="161"/>
      <c r="Y3093" s="161"/>
      <c r="Z3093" s="154"/>
      <c r="AA3093" s="49" t="s">
        <v>10952</v>
      </c>
      <c r="AB3093" s="154"/>
      <c r="AC3093" s="59" t="str">
        <f t="shared" si="306"/>
        <v>CELS</v>
      </c>
      <c r="AD3093" s="79" t="str">
        <f t="shared" si="307"/>
        <v>CELS-401</v>
      </c>
      <c r="AE3093" s="79" t="str">
        <f t="shared" si="308"/>
        <v>CELS-401-15</v>
      </c>
      <c r="AF3093" s="27" t="s">
        <v>10952</v>
      </c>
      <c r="AG3093" s="21" t="str">
        <f t="shared" si="309"/>
        <v>401</v>
      </c>
      <c r="AH3093" s="154"/>
      <c r="AI3093" s="59" t="str">
        <f t="shared" si="310"/>
        <v>-</v>
      </c>
      <c r="AJ3093" s="21" t="str">
        <f t="shared" si="311"/>
        <v>-</v>
      </c>
    </row>
    <row r="3094" spans="16:36">
      <c r="P3094" s="144"/>
      <c r="Q3094" s="144"/>
      <c r="R3094" s="154"/>
      <c r="S3094" s="42" t="s">
        <v>10953</v>
      </c>
      <c r="T3094" s="26" t="s">
        <v>10954</v>
      </c>
      <c r="U3094" s="154"/>
      <c r="V3094" s="161"/>
      <c r="W3094" s="161"/>
      <c r="X3094" s="161"/>
      <c r="Y3094" s="161"/>
      <c r="Z3094" s="154"/>
      <c r="AA3094" s="49" t="s">
        <v>10955</v>
      </c>
      <c r="AB3094" s="154"/>
      <c r="AC3094" s="59" t="str">
        <f t="shared" si="306"/>
        <v>CELS</v>
      </c>
      <c r="AD3094" s="79" t="str">
        <f t="shared" si="307"/>
        <v>CELS-401</v>
      </c>
      <c r="AE3094" s="79" t="str">
        <f t="shared" si="308"/>
        <v>CELS-401-16</v>
      </c>
      <c r="AF3094" s="27" t="s">
        <v>10955</v>
      </c>
      <c r="AG3094" s="21" t="str">
        <f t="shared" si="309"/>
        <v>401</v>
      </c>
      <c r="AH3094" s="154"/>
      <c r="AI3094" s="59" t="str">
        <f t="shared" si="310"/>
        <v>-</v>
      </c>
      <c r="AJ3094" s="21" t="str">
        <f t="shared" si="311"/>
        <v>-</v>
      </c>
    </row>
    <row r="3095" spans="16:36">
      <c r="P3095" s="154"/>
      <c r="Q3095" s="154"/>
      <c r="R3095" s="154"/>
      <c r="S3095" s="42" t="s">
        <v>10956</v>
      </c>
      <c r="T3095" s="26" t="s">
        <v>10957</v>
      </c>
      <c r="U3095" s="154"/>
      <c r="V3095" s="161"/>
      <c r="W3095" s="161"/>
      <c r="X3095" s="161"/>
      <c r="Y3095" s="161"/>
      <c r="Z3095" s="154"/>
      <c r="AA3095" s="49" t="s">
        <v>10958</v>
      </c>
      <c r="AB3095" s="154"/>
      <c r="AC3095" s="59" t="str">
        <f t="shared" si="306"/>
        <v>CELS</v>
      </c>
      <c r="AD3095" s="79" t="str">
        <f t="shared" si="307"/>
        <v>CELS-401</v>
      </c>
      <c r="AE3095" s="79" t="str">
        <f t="shared" si="308"/>
        <v>CELS-401-17</v>
      </c>
      <c r="AF3095" s="27" t="s">
        <v>10958</v>
      </c>
      <c r="AG3095" s="21" t="str">
        <f t="shared" si="309"/>
        <v>401</v>
      </c>
      <c r="AH3095" s="154"/>
      <c r="AI3095" s="59" t="str">
        <f t="shared" si="310"/>
        <v>-</v>
      </c>
      <c r="AJ3095" s="21" t="str">
        <f t="shared" si="311"/>
        <v>-</v>
      </c>
    </row>
    <row r="3096" spans="16:36">
      <c r="P3096" s="154"/>
      <c r="Q3096" s="154"/>
      <c r="R3096" s="154"/>
      <c r="S3096" s="42" t="s">
        <v>10959</v>
      </c>
      <c r="T3096" s="26" t="s">
        <v>10960</v>
      </c>
      <c r="U3096" s="154"/>
      <c r="V3096" s="161"/>
      <c r="W3096" s="161"/>
      <c r="X3096" s="161"/>
      <c r="Y3096" s="161"/>
      <c r="Z3096" s="154"/>
      <c r="AA3096" s="49" t="s">
        <v>10961</v>
      </c>
      <c r="AB3096" s="154"/>
      <c r="AC3096" s="59" t="str">
        <f t="shared" si="306"/>
        <v>CELS</v>
      </c>
      <c r="AD3096" s="79" t="str">
        <f t="shared" si="307"/>
        <v>CELS-401</v>
      </c>
      <c r="AE3096" s="79" t="str">
        <f t="shared" si="308"/>
        <v>CELS-401-18</v>
      </c>
      <c r="AF3096" s="27" t="s">
        <v>10961</v>
      </c>
      <c r="AG3096" s="21" t="str">
        <f t="shared" si="309"/>
        <v>401</v>
      </c>
      <c r="AH3096" s="154"/>
      <c r="AI3096" s="59" t="str">
        <f t="shared" si="310"/>
        <v>-</v>
      </c>
      <c r="AJ3096" s="21" t="str">
        <f t="shared" si="311"/>
        <v>-</v>
      </c>
    </row>
    <row r="3097" spans="16:36">
      <c r="P3097" s="154"/>
      <c r="Q3097" s="154"/>
      <c r="R3097" s="154"/>
      <c r="S3097" s="42" t="s">
        <v>10962</v>
      </c>
      <c r="T3097" s="26" t="s">
        <v>10963</v>
      </c>
      <c r="U3097" s="154"/>
      <c r="V3097" s="161"/>
      <c r="W3097" s="161"/>
      <c r="X3097" s="161"/>
      <c r="Y3097" s="161"/>
      <c r="Z3097" s="154"/>
      <c r="AA3097" s="49" t="s">
        <v>10964</v>
      </c>
      <c r="AB3097" s="154"/>
      <c r="AC3097" s="59" t="str">
        <f t="shared" si="306"/>
        <v>CELS</v>
      </c>
      <c r="AD3097" s="79" t="str">
        <f t="shared" si="307"/>
        <v>CELS-401</v>
      </c>
      <c r="AE3097" s="79" t="str">
        <f t="shared" si="308"/>
        <v>CELS-401-19</v>
      </c>
      <c r="AF3097" s="27" t="s">
        <v>10964</v>
      </c>
      <c r="AG3097" s="21" t="str">
        <f t="shared" si="309"/>
        <v>401</v>
      </c>
      <c r="AH3097" s="154"/>
      <c r="AI3097" s="59" t="str">
        <f t="shared" si="310"/>
        <v>-</v>
      </c>
      <c r="AJ3097" s="21" t="str">
        <f t="shared" si="311"/>
        <v>-</v>
      </c>
    </row>
    <row r="3098" spans="16:36">
      <c r="P3098" s="154"/>
      <c r="Q3098" s="154"/>
      <c r="R3098" s="154"/>
      <c r="S3098" s="42" t="s">
        <v>10965</v>
      </c>
      <c r="T3098" s="26" t="s">
        <v>10966</v>
      </c>
      <c r="U3098" s="154"/>
      <c r="V3098" s="161"/>
      <c r="W3098" s="161"/>
      <c r="X3098" s="161"/>
      <c r="Y3098" s="161"/>
      <c r="Z3098" s="154"/>
      <c r="AA3098" s="49" t="s">
        <v>10967</v>
      </c>
      <c r="AB3098" s="154"/>
      <c r="AC3098" s="59" t="str">
        <f t="shared" si="306"/>
        <v>CELS</v>
      </c>
      <c r="AD3098" s="79" t="str">
        <f t="shared" si="307"/>
        <v>CELS-401</v>
      </c>
      <c r="AE3098" s="79" t="str">
        <f t="shared" si="308"/>
        <v>CELS-401-20</v>
      </c>
      <c r="AF3098" s="27" t="s">
        <v>10967</v>
      </c>
      <c r="AG3098" s="21" t="str">
        <f t="shared" si="309"/>
        <v>401</v>
      </c>
      <c r="AH3098" s="154"/>
      <c r="AI3098" s="59" t="str">
        <f t="shared" si="310"/>
        <v>-</v>
      </c>
      <c r="AJ3098" s="21" t="str">
        <f t="shared" si="311"/>
        <v>-</v>
      </c>
    </row>
    <row r="3099" spans="16:36">
      <c r="P3099" s="154"/>
      <c r="Q3099" s="154"/>
      <c r="R3099" s="154"/>
      <c r="S3099" s="42" t="s">
        <v>10968</v>
      </c>
      <c r="T3099" s="26" t="s">
        <v>10969</v>
      </c>
      <c r="U3099" s="154"/>
      <c r="V3099" s="161"/>
      <c r="W3099" s="161"/>
      <c r="X3099" s="161"/>
      <c r="Y3099" s="161"/>
      <c r="Z3099" s="154"/>
      <c r="AA3099" s="49" t="s">
        <v>10970</v>
      </c>
      <c r="AB3099" s="154"/>
      <c r="AC3099" s="59" t="str">
        <f t="shared" si="306"/>
        <v>CELS</v>
      </c>
      <c r="AD3099" s="79" t="str">
        <f t="shared" si="307"/>
        <v>CELS-401</v>
      </c>
      <c r="AE3099" s="79" t="str">
        <f t="shared" si="308"/>
        <v>CELS-401-21</v>
      </c>
      <c r="AF3099" s="27" t="s">
        <v>10970</v>
      </c>
      <c r="AG3099" s="21" t="str">
        <f t="shared" si="309"/>
        <v>401</v>
      </c>
      <c r="AH3099" s="154"/>
      <c r="AI3099" s="59" t="str">
        <f t="shared" si="310"/>
        <v>-</v>
      </c>
      <c r="AJ3099" s="21" t="str">
        <f t="shared" si="311"/>
        <v>-</v>
      </c>
    </row>
    <row r="3100" spans="16:36">
      <c r="P3100" s="154"/>
      <c r="Q3100" s="154"/>
      <c r="R3100" s="154"/>
      <c r="S3100" s="42" t="s">
        <v>10971</v>
      </c>
      <c r="T3100" s="26" t="s">
        <v>10972</v>
      </c>
      <c r="U3100" s="154"/>
      <c r="V3100" s="161"/>
      <c r="W3100" s="161"/>
      <c r="X3100" s="161"/>
      <c r="Y3100" s="161"/>
      <c r="Z3100" s="154"/>
      <c r="AA3100" s="49" t="s">
        <v>10973</v>
      </c>
      <c r="AB3100" s="154"/>
      <c r="AC3100" s="59" t="str">
        <f t="shared" si="306"/>
        <v>CELS</v>
      </c>
      <c r="AD3100" s="79" t="str">
        <f t="shared" si="307"/>
        <v>CELS-401</v>
      </c>
      <c r="AE3100" s="79" t="str">
        <f t="shared" si="308"/>
        <v>CELS-401-22</v>
      </c>
      <c r="AF3100" s="27" t="s">
        <v>10973</v>
      </c>
      <c r="AG3100" s="21" t="str">
        <f t="shared" si="309"/>
        <v>401</v>
      </c>
      <c r="AH3100" s="154"/>
      <c r="AI3100" s="59" t="str">
        <f t="shared" si="310"/>
        <v>-</v>
      </c>
      <c r="AJ3100" s="21" t="str">
        <f t="shared" si="311"/>
        <v>-</v>
      </c>
    </row>
    <row r="3101" spans="16:36">
      <c r="P3101" s="154"/>
      <c r="Q3101" s="154"/>
      <c r="R3101" s="154"/>
      <c r="S3101" s="42" t="s">
        <v>10974</v>
      </c>
      <c r="T3101" s="26" t="s">
        <v>10975</v>
      </c>
      <c r="U3101" s="154"/>
      <c r="V3101" s="161"/>
      <c r="W3101" s="161"/>
      <c r="X3101" s="161"/>
      <c r="Y3101" s="161"/>
      <c r="Z3101" s="154"/>
      <c r="AA3101" s="49" t="s">
        <v>10976</v>
      </c>
      <c r="AB3101" s="154"/>
      <c r="AC3101" s="59" t="str">
        <f t="shared" si="306"/>
        <v>CELS</v>
      </c>
      <c r="AD3101" s="79" t="str">
        <f t="shared" si="307"/>
        <v>CELS-401</v>
      </c>
      <c r="AE3101" s="79" t="str">
        <f t="shared" si="308"/>
        <v>CELS-401-23</v>
      </c>
      <c r="AF3101" s="27" t="s">
        <v>10976</v>
      </c>
      <c r="AG3101" s="21" t="str">
        <f t="shared" si="309"/>
        <v>401</v>
      </c>
      <c r="AH3101" s="154"/>
      <c r="AI3101" s="59" t="str">
        <f t="shared" si="310"/>
        <v>-</v>
      </c>
      <c r="AJ3101" s="21" t="str">
        <f t="shared" si="311"/>
        <v>-</v>
      </c>
    </row>
    <row r="3102" spans="16:36">
      <c r="P3102" s="154"/>
      <c r="Q3102" s="154"/>
      <c r="R3102" s="154"/>
      <c r="S3102" s="42" t="s">
        <v>10977</v>
      </c>
      <c r="T3102" s="26" t="s">
        <v>10978</v>
      </c>
      <c r="U3102" s="154"/>
      <c r="V3102" s="161"/>
      <c r="W3102" s="161"/>
      <c r="X3102" s="161"/>
      <c r="Y3102" s="161"/>
      <c r="Z3102" s="154"/>
      <c r="AA3102" s="49" t="s">
        <v>10979</v>
      </c>
      <c r="AB3102" s="154"/>
      <c r="AC3102" s="59" t="str">
        <f t="shared" si="306"/>
        <v>CELS</v>
      </c>
      <c r="AD3102" s="79" t="str">
        <f t="shared" si="307"/>
        <v>CELS-401</v>
      </c>
      <c r="AE3102" s="79" t="str">
        <f t="shared" si="308"/>
        <v>CELS-401-24</v>
      </c>
      <c r="AF3102" s="27" t="s">
        <v>10979</v>
      </c>
      <c r="AG3102" s="21" t="str">
        <f t="shared" si="309"/>
        <v>401</v>
      </c>
      <c r="AH3102" s="154"/>
      <c r="AI3102" s="59" t="str">
        <f t="shared" si="310"/>
        <v>-</v>
      </c>
      <c r="AJ3102" s="21" t="str">
        <f t="shared" si="311"/>
        <v>-</v>
      </c>
    </row>
    <row r="3103" spans="16:36">
      <c r="P3103" s="154"/>
      <c r="Q3103" s="154"/>
      <c r="R3103" s="154"/>
      <c r="S3103" s="42" t="s">
        <v>10980</v>
      </c>
      <c r="T3103" s="26" t="s">
        <v>10981</v>
      </c>
      <c r="U3103" s="154"/>
      <c r="V3103" s="161"/>
      <c r="W3103" s="161"/>
      <c r="X3103" s="161"/>
      <c r="Y3103" s="161"/>
      <c r="Z3103" s="154"/>
      <c r="AA3103" s="49" t="s">
        <v>10982</v>
      </c>
      <c r="AB3103" s="154"/>
      <c r="AC3103" s="59" t="str">
        <f t="shared" si="306"/>
        <v>CELS</v>
      </c>
      <c r="AD3103" s="79" t="str">
        <f t="shared" si="307"/>
        <v>CELS-401</v>
      </c>
      <c r="AE3103" s="79" t="str">
        <f t="shared" si="308"/>
        <v>CELS-401-25</v>
      </c>
      <c r="AF3103" s="27" t="s">
        <v>10982</v>
      </c>
      <c r="AG3103" s="21" t="str">
        <f t="shared" si="309"/>
        <v>401</v>
      </c>
      <c r="AH3103" s="154"/>
      <c r="AI3103" s="59" t="str">
        <f t="shared" si="310"/>
        <v>-</v>
      </c>
      <c r="AJ3103" s="21" t="str">
        <f t="shared" si="311"/>
        <v>-</v>
      </c>
    </row>
    <row r="3104" spans="16:36">
      <c r="P3104" s="154"/>
      <c r="Q3104" s="154"/>
      <c r="R3104" s="154"/>
      <c r="S3104" s="42" t="s">
        <v>10983</v>
      </c>
      <c r="T3104" s="26" t="s">
        <v>10984</v>
      </c>
      <c r="U3104" s="154"/>
      <c r="V3104" s="161"/>
      <c r="W3104" s="161"/>
      <c r="X3104" s="161"/>
      <c r="Y3104" s="161"/>
      <c r="Z3104" s="154"/>
      <c r="AA3104" s="49" t="s">
        <v>10985</v>
      </c>
      <c r="AB3104" s="154"/>
      <c r="AC3104" s="59" t="str">
        <f t="shared" si="306"/>
        <v>CELS</v>
      </c>
      <c r="AD3104" s="79" t="str">
        <f t="shared" si="307"/>
        <v>CELS-401</v>
      </c>
      <c r="AE3104" s="79" t="str">
        <f t="shared" si="308"/>
        <v>CELS-401-26</v>
      </c>
      <c r="AF3104" s="27" t="s">
        <v>10985</v>
      </c>
      <c r="AG3104" s="21" t="str">
        <f t="shared" si="309"/>
        <v>401</v>
      </c>
      <c r="AH3104" s="154"/>
      <c r="AI3104" s="59" t="str">
        <f t="shared" si="310"/>
        <v>-</v>
      </c>
      <c r="AJ3104" s="21" t="str">
        <f t="shared" si="311"/>
        <v>-</v>
      </c>
    </row>
    <row r="3105" spans="19:36">
      <c r="S3105" s="42" t="s">
        <v>10986</v>
      </c>
      <c r="T3105" s="26" t="s">
        <v>10987</v>
      </c>
      <c r="U3105" s="154"/>
      <c r="V3105" s="161"/>
      <c r="W3105" s="161"/>
      <c r="X3105" s="161"/>
      <c r="Y3105" s="161"/>
      <c r="Z3105" s="154"/>
      <c r="AA3105" s="49" t="s">
        <v>10988</v>
      </c>
      <c r="AB3105" s="154"/>
      <c r="AC3105" s="59" t="str">
        <f t="shared" si="306"/>
        <v>CELS</v>
      </c>
      <c r="AD3105" s="79" t="str">
        <f t="shared" si="307"/>
        <v>CELS-401</v>
      </c>
      <c r="AE3105" s="79" t="str">
        <f t="shared" si="308"/>
        <v>CELS-401-27</v>
      </c>
      <c r="AF3105" s="27" t="s">
        <v>10988</v>
      </c>
      <c r="AG3105" s="21" t="str">
        <f t="shared" si="309"/>
        <v>401</v>
      </c>
      <c r="AH3105" s="154"/>
      <c r="AI3105" s="59" t="str">
        <f t="shared" si="310"/>
        <v>-</v>
      </c>
      <c r="AJ3105" s="21" t="str">
        <f t="shared" si="311"/>
        <v>-</v>
      </c>
    </row>
    <row r="3106" spans="19:36">
      <c r="S3106" s="42" t="s">
        <v>10989</v>
      </c>
      <c r="T3106" s="26" t="s">
        <v>10990</v>
      </c>
      <c r="U3106" s="154"/>
      <c r="V3106" s="161"/>
      <c r="W3106" s="161"/>
      <c r="X3106" s="161"/>
      <c r="Y3106" s="161"/>
      <c r="Z3106" s="154"/>
      <c r="AA3106" s="49" t="s">
        <v>10991</v>
      </c>
      <c r="AB3106" s="154"/>
      <c r="AC3106" s="59" t="str">
        <f t="shared" si="306"/>
        <v>CELS</v>
      </c>
      <c r="AD3106" s="79" t="str">
        <f t="shared" si="307"/>
        <v>CELS-401</v>
      </c>
      <c r="AE3106" s="79" t="str">
        <f t="shared" si="308"/>
        <v>CELS-401-28</v>
      </c>
      <c r="AF3106" s="27" t="s">
        <v>10991</v>
      </c>
      <c r="AG3106" s="21" t="str">
        <f t="shared" si="309"/>
        <v>401</v>
      </c>
      <c r="AH3106" s="154"/>
      <c r="AI3106" s="59" t="str">
        <f t="shared" si="310"/>
        <v>-</v>
      </c>
      <c r="AJ3106" s="21" t="str">
        <f t="shared" si="311"/>
        <v>-</v>
      </c>
    </row>
    <row r="3107" spans="19:36">
      <c r="S3107" s="42" t="s">
        <v>10992</v>
      </c>
      <c r="T3107" s="26" t="s">
        <v>10993</v>
      </c>
      <c r="U3107" s="154"/>
      <c r="V3107" s="161"/>
      <c r="W3107" s="161"/>
      <c r="X3107" s="161"/>
      <c r="Y3107" s="161"/>
      <c r="Z3107" s="154"/>
      <c r="AA3107" s="49" t="s">
        <v>10994</v>
      </c>
      <c r="AB3107" s="154"/>
      <c r="AC3107" s="59" t="str">
        <f t="shared" si="306"/>
        <v>CELS</v>
      </c>
      <c r="AD3107" s="79" t="str">
        <f t="shared" si="307"/>
        <v>CELS-401</v>
      </c>
      <c r="AE3107" s="79" t="str">
        <f t="shared" si="308"/>
        <v>CELS-401-29</v>
      </c>
      <c r="AF3107" s="27" t="s">
        <v>10994</v>
      </c>
      <c r="AG3107" s="21" t="str">
        <f t="shared" si="309"/>
        <v>401</v>
      </c>
      <c r="AH3107" s="154"/>
      <c r="AI3107" s="59" t="str">
        <f t="shared" si="310"/>
        <v>-</v>
      </c>
      <c r="AJ3107" s="21" t="str">
        <f t="shared" si="311"/>
        <v>-</v>
      </c>
    </row>
    <row r="3108" spans="19:36">
      <c r="S3108" s="42" t="s">
        <v>10995</v>
      </c>
      <c r="T3108" s="26" t="s">
        <v>10996</v>
      </c>
      <c r="U3108" s="154"/>
      <c r="V3108" s="161"/>
      <c r="W3108" s="161"/>
      <c r="X3108" s="161"/>
      <c r="Y3108" s="161"/>
      <c r="Z3108" s="154"/>
      <c r="AA3108" s="49" t="s">
        <v>10997</v>
      </c>
      <c r="AB3108" s="154"/>
      <c r="AC3108" s="59" t="str">
        <f t="shared" si="306"/>
        <v>CELS</v>
      </c>
      <c r="AD3108" s="79" t="str">
        <f t="shared" si="307"/>
        <v>CELS-401</v>
      </c>
      <c r="AE3108" s="79" t="str">
        <f t="shared" si="308"/>
        <v>CELS-401-30</v>
      </c>
      <c r="AF3108" s="27" t="s">
        <v>10997</v>
      </c>
      <c r="AG3108" s="21" t="str">
        <f t="shared" si="309"/>
        <v>401</v>
      </c>
      <c r="AH3108" s="154"/>
      <c r="AI3108" s="59" t="str">
        <f t="shared" si="310"/>
        <v>-</v>
      </c>
      <c r="AJ3108" s="21" t="str">
        <f t="shared" si="311"/>
        <v>-</v>
      </c>
    </row>
    <row r="3109" spans="19:36">
      <c r="S3109" s="42" t="s">
        <v>10998</v>
      </c>
      <c r="T3109" s="26" t="s">
        <v>10999</v>
      </c>
      <c r="U3109" s="154"/>
      <c r="V3109" s="161"/>
      <c r="W3109" s="161"/>
      <c r="X3109" s="161"/>
      <c r="Y3109" s="161"/>
      <c r="Z3109" s="154"/>
      <c r="AA3109" s="49" t="s">
        <v>11000</v>
      </c>
      <c r="AB3109" s="154"/>
      <c r="AC3109" s="59" t="str">
        <f t="shared" si="306"/>
        <v>CELS</v>
      </c>
      <c r="AD3109" s="79" t="str">
        <f t="shared" si="307"/>
        <v>CELS-401</v>
      </c>
      <c r="AE3109" s="79" t="str">
        <f t="shared" si="308"/>
        <v>CELS-401-31</v>
      </c>
      <c r="AF3109" s="27" t="s">
        <v>11000</v>
      </c>
      <c r="AG3109" s="21" t="str">
        <f t="shared" si="309"/>
        <v>401</v>
      </c>
      <c r="AH3109" s="154"/>
      <c r="AI3109" s="59" t="str">
        <f t="shared" si="310"/>
        <v>-</v>
      </c>
      <c r="AJ3109" s="21" t="str">
        <f t="shared" si="311"/>
        <v>-</v>
      </c>
    </row>
    <row r="3110" spans="19:36">
      <c r="S3110" s="42" t="s">
        <v>11001</v>
      </c>
      <c r="T3110" s="26" t="s">
        <v>11002</v>
      </c>
      <c r="U3110" s="154"/>
      <c r="V3110" s="161"/>
      <c r="W3110" s="161"/>
      <c r="X3110" s="161"/>
      <c r="Y3110" s="161"/>
      <c r="Z3110" s="154"/>
      <c r="AA3110" s="49" t="s">
        <v>11003</v>
      </c>
      <c r="AB3110" s="154"/>
      <c r="AC3110" s="59" t="str">
        <f t="shared" si="306"/>
        <v>CELS</v>
      </c>
      <c r="AD3110" s="79" t="str">
        <f t="shared" si="307"/>
        <v>CELS-401</v>
      </c>
      <c r="AE3110" s="79" t="str">
        <f t="shared" si="308"/>
        <v>CELS-401-32</v>
      </c>
      <c r="AF3110" s="27" t="s">
        <v>11003</v>
      </c>
      <c r="AG3110" s="21" t="str">
        <f t="shared" si="309"/>
        <v>401</v>
      </c>
      <c r="AH3110" s="154"/>
      <c r="AI3110" s="59" t="str">
        <f t="shared" si="310"/>
        <v>-</v>
      </c>
      <c r="AJ3110" s="21" t="str">
        <f t="shared" si="311"/>
        <v>-</v>
      </c>
    </row>
    <row r="3111" spans="19:36">
      <c r="S3111" s="42" t="s">
        <v>11004</v>
      </c>
      <c r="T3111" s="26" t="s">
        <v>11005</v>
      </c>
      <c r="U3111" s="154"/>
      <c r="V3111" s="161"/>
      <c r="W3111" s="161"/>
      <c r="X3111" s="161"/>
      <c r="Y3111" s="161"/>
      <c r="Z3111" s="154"/>
      <c r="AA3111" s="49" t="s">
        <v>11006</v>
      </c>
      <c r="AB3111" s="154"/>
      <c r="AC3111" s="59" t="str">
        <f t="shared" si="306"/>
        <v>CELS</v>
      </c>
      <c r="AD3111" s="79" t="str">
        <f t="shared" si="307"/>
        <v>CELS-401</v>
      </c>
      <c r="AE3111" s="79" t="str">
        <f t="shared" si="308"/>
        <v>CELS-401-33</v>
      </c>
      <c r="AF3111" s="27" t="s">
        <v>11006</v>
      </c>
      <c r="AG3111" s="21" t="str">
        <f t="shared" si="309"/>
        <v>401</v>
      </c>
      <c r="AH3111" s="154"/>
      <c r="AI3111" s="59" t="str">
        <f t="shared" si="310"/>
        <v>-</v>
      </c>
      <c r="AJ3111" s="21" t="str">
        <f t="shared" si="311"/>
        <v>-</v>
      </c>
    </row>
    <row r="3112" spans="19:36">
      <c r="S3112" s="42" t="s">
        <v>11007</v>
      </c>
      <c r="T3112" s="26" t="s">
        <v>11008</v>
      </c>
      <c r="U3112" s="154"/>
      <c r="V3112" s="161"/>
      <c r="W3112" s="161"/>
      <c r="X3112" s="161"/>
      <c r="Y3112" s="161"/>
      <c r="Z3112" s="154"/>
      <c r="AA3112" s="49" t="s">
        <v>11009</v>
      </c>
      <c r="AB3112" s="154"/>
      <c r="AC3112" s="59" t="str">
        <f t="shared" si="306"/>
        <v>CELS</v>
      </c>
      <c r="AD3112" s="79" t="str">
        <f t="shared" si="307"/>
        <v>CELS-401</v>
      </c>
      <c r="AE3112" s="79" t="str">
        <f t="shared" si="308"/>
        <v>CELS-401-34</v>
      </c>
      <c r="AF3112" s="27" t="s">
        <v>11009</v>
      </c>
      <c r="AG3112" s="21" t="str">
        <f t="shared" si="309"/>
        <v>401</v>
      </c>
      <c r="AH3112" s="154"/>
      <c r="AI3112" s="59" t="str">
        <f t="shared" si="310"/>
        <v>-</v>
      </c>
      <c r="AJ3112" s="21" t="str">
        <f t="shared" si="311"/>
        <v>-</v>
      </c>
    </row>
    <row r="3113" spans="19:36">
      <c r="S3113" s="42" t="s">
        <v>11010</v>
      </c>
      <c r="T3113" s="26" t="s">
        <v>11011</v>
      </c>
      <c r="U3113" s="154"/>
      <c r="V3113" s="161"/>
      <c r="W3113" s="161"/>
      <c r="X3113" s="161"/>
      <c r="Y3113" s="161"/>
      <c r="Z3113" s="154"/>
      <c r="AA3113" s="49" t="s">
        <v>11012</v>
      </c>
      <c r="AB3113" s="154"/>
      <c r="AC3113" s="59" t="str">
        <f t="shared" si="306"/>
        <v>CELS</v>
      </c>
      <c r="AD3113" s="79" t="str">
        <f t="shared" si="307"/>
        <v>CELS-401</v>
      </c>
      <c r="AE3113" s="79" t="str">
        <f t="shared" si="308"/>
        <v>CELS-401-35</v>
      </c>
      <c r="AF3113" s="27" t="s">
        <v>11012</v>
      </c>
      <c r="AG3113" s="21" t="str">
        <f t="shared" si="309"/>
        <v>401</v>
      </c>
      <c r="AH3113" s="154"/>
      <c r="AI3113" s="59" t="str">
        <f t="shared" si="310"/>
        <v>-</v>
      </c>
      <c r="AJ3113" s="21" t="str">
        <f t="shared" si="311"/>
        <v>-</v>
      </c>
    </row>
    <row r="3114" spans="19:36">
      <c r="S3114" s="42" t="s">
        <v>11013</v>
      </c>
      <c r="T3114" s="26" t="s">
        <v>11014</v>
      </c>
      <c r="U3114" s="154"/>
      <c r="V3114" s="161"/>
      <c r="W3114" s="161"/>
      <c r="X3114" s="161"/>
      <c r="Y3114" s="161"/>
      <c r="Z3114" s="154"/>
      <c r="AA3114" s="49" t="s">
        <v>11015</v>
      </c>
      <c r="AB3114" s="154"/>
      <c r="AC3114" s="59" t="str">
        <f t="shared" si="306"/>
        <v>CELS</v>
      </c>
      <c r="AD3114" s="79" t="str">
        <f t="shared" si="307"/>
        <v>CELS-401</v>
      </c>
      <c r="AE3114" s="79" t="str">
        <f t="shared" si="308"/>
        <v>CELS-401-36</v>
      </c>
      <c r="AF3114" s="27" t="s">
        <v>11015</v>
      </c>
      <c r="AG3114" s="21" t="str">
        <f t="shared" si="309"/>
        <v>401</v>
      </c>
      <c r="AH3114" s="154"/>
      <c r="AI3114" s="59" t="str">
        <f t="shared" si="310"/>
        <v>-</v>
      </c>
      <c r="AJ3114" s="21" t="str">
        <f t="shared" si="311"/>
        <v>-</v>
      </c>
    </row>
    <row r="3115" spans="19:36">
      <c r="S3115" s="42" t="s">
        <v>11016</v>
      </c>
      <c r="T3115" s="26" t="s">
        <v>11017</v>
      </c>
      <c r="U3115" s="154"/>
      <c r="V3115" s="161"/>
      <c r="W3115" s="161"/>
      <c r="X3115" s="161"/>
      <c r="Y3115" s="161"/>
      <c r="Z3115" s="154"/>
      <c r="AA3115" s="49" t="s">
        <v>11018</v>
      </c>
      <c r="AB3115" s="154"/>
      <c r="AC3115" s="59" t="str">
        <f t="shared" si="306"/>
        <v>CELS</v>
      </c>
      <c r="AD3115" s="79" t="str">
        <f t="shared" si="307"/>
        <v>CELS-401</v>
      </c>
      <c r="AE3115" s="79" t="str">
        <f t="shared" si="308"/>
        <v>CELS-401-37</v>
      </c>
      <c r="AF3115" s="27" t="s">
        <v>11018</v>
      </c>
      <c r="AG3115" s="21" t="str">
        <f t="shared" si="309"/>
        <v>401</v>
      </c>
      <c r="AH3115" s="154"/>
      <c r="AI3115" s="59" t="str">
        <f t="shared" si="310"/>
        <v>-</v>
      </c>
      <c r="AJ3115" s="21" t="str">
        <f t="shared" si="311"/>
        <v>-</v>
      </c>
    </row>
    <row r="3116" spans="19:36">
      <c r="S3116" s="42" t="s">
        <v>11019</v>
      </c>
      <c r="T3116" s="26" t="s">
        <v>11020</v>
      </c>
      <c r="U3116" s="154"/>
      <c r="V3116" s="161"/>
      <c r="W3116" s="161"/>
      <c r="X3116" s="161"/>
      <c r="Y3116" s="161"/>
      <c r="Z3116" s="154"/>
      <c r="AA3116" s="49" t="s">
        <v>11021</v>
      </c>
      <c r="AB3116" s="154"/>
      <c r="AC3116" s="59" t="str">
        <f t="shared" si="306"/>
        <v>CELS</v>
      </c>
      <c r="AD3116" s="79" t="str">
        <f t="shared" si="307"/>
        <v>CELS-401</v>
      </c>
      <c r="AE3116" s="79" t="str">
        <f t="shared" si="308"/>
        <v>CELS-401-38</v>
      </c>
      <c r="AF3116" s="27" t="s">
        <v>11021</v>
      </c>
      <c r="AG3116" s="21" t="str">
        <f t="shared" si="309"/>
        <v>401</v>
      </c>
      <c r="AH3116" s="154"/>
      <c r="AI3116" s="59" t="str">
        <f t="shared" si="310"/>
        <v>-</v>
      </c>
      <c r="AJ3116" s="21" t="str">
        <f t="shared" si="311"/>
        <v>-</v>
      </c>
    </row>
    <row r="3117" spans="19:36">
      <c r="S3117" s="42" t="s">
        <v>11022</v>
      </c>
      <c r="T3117" s="26" t="s">
        <v>11023</v>
      </c>
      <c r="U3117" s="154"/>
      <c r="V3117" s="161"/>
      <c r="W3117" s="161"/>
      <c r="X3117" s="161"/>
      <c r="Y3117" s="161"/>
      <c r="Z3117" s="154"/>
      <c r="AA3117" s="49" t="s">
        <v>11024</v>
      </c>
      <c r="AB3117" s="154"/>
      <c r="AC3117" s="59" t="str">
        <f t="shared" si="306"/>
        <v>CELS</v>
      </c>
      <c r="AD3117" s="79" t="str">
        <f t="shared" si="307"/>
        <v>CELS-401</v>
      </c>
      <c r="AE3117" s="79" t="str">
        <f t="shared" si="308"/>
        <v>CELS-401-39</v>
      </c>
      <c r="AF3117" s="27" t="s">
        <v>11024</v>
      </c>
      <c r="AG3117" s="21" t="str">
        <f t="shared" si="309"/>
        <v>401</v>
      </c>
      <c r="AH3117" s="154"/>
      <c r="AI3117" s="59" t="str">
        <f t="shared" si="310"/>
        <v>-</v>
      </c>
      <c r="AJ3117" s="21" t="str">
        <f t="shared" si="311"/>
        <v>-</v>
      </c>
    </row>
    <row r="3118" spans="19:36">
      <c r="S3118" s="42" t="s">
        <v>11025</v>
      </c>
      <c r="T3118" s="26" t="s">
        <v>11026</v>
      </c>
      <c r="U3118" s="154"/>
      <c r="V3118" s="161"/>
      <c r="W3118" s="161"/>
      <c r="X3118" s="161"/>
      <c r="Y3118" s="161"/>
      <c r="Z3118" s="154"/>
      <c r="AA3118" s="49" t="s">
        <v>11027</v>
      </c>
      <c r="AB3118" s="154"/>
      <c r="AC3118" s="59" t="str">
        <f t="shared" si="306"/>
        <v>CELS</v>
      </c>
      <c r="AD3118" s="79" t="str">
        <f t="shared" si="307"/>
        <v>CELS-401</v>
      </c>
      <c r="AE3118" s="79" t="str">
        <f t="shared" si="308"/>
        <v>CELS-401-40</v>
      </c>
      <c r="AF3118" s="27" t="s">
        <v>11027</v>
      </c>
      <c r="AG3118" s="21" t="str">
        <f t="shared" si="309"/>
        <v>401</v>
      </c>
      <c r="AH3118" s="154"/>
      <c r="AI3118" s="59" t="str">
        <f t="shared" si="310"/>
        <v>-</v>
      </c>
      <c r="AJ3118" s="21" t="str">
        <f t="shared" si="311"/>
        <v>-</v>
      </c>
    </row>
    <row r="3119" spans="19:36">
      <c r="S3119" s="42" t="s">
        <v>11028</v>
      </c>
      <c r="T3119" s="26" t="s">
        <v>11029</v>
      </c>
      <c r="U3119" s="154"/>
      <c r="V3119" s="161"/>
      <c r="W3119" s="161"/>
      <c r="X3119" s="161"/>
      <c r="Y3119" s="161"/>
      <c r="Z3119" s="154"/>
      <c r="AA3119" s="49" t="s">
        <v>11030</v>
      </c>
      <c r="AB3119" s="154"/>
      <c r="AC3119" s="59" t="str">
        <f t="shared" si="306"/>
        <v>CELS</v>
      </c>
      <c r="AD3119" s="79" t="str">
        <f t="shared" si="307"/>
        <v>CELS-401</v>
      </c>
      <c r="AE3119" s="79" t="str">
        <f t="shared" si="308"/>
        <v>CELS-401-41</v>
      </c>
      <c r="AF3119" s="27" t="s">
        <v>11030</v>
      </c>
      <c r="AG3119" s="21" t="str">
        <f t="shared" si="309"/>
        <v>401</v>
      </c>
      <c r="AH3119" s="154"/>
      <c r="AI3119" s="59" t="str">
        <f t="shared" si="310"/>
        <v>-</v>
      </c>
      <c r="AJ3119" s="21" t="str">
        <f t="shared" si="311"/>
        <v>-</v>
      </c>
    </row>
    <row r="3120" spans="19:36">
      <c r="S3120" s="42" t="s">
        <v>11031</v>
      </c>
      <c r="T3120" s="26" t="s">
        <v>11032</v>
      </c>
      <c r="U3120" s="154"/>
      <c r="V3120" s="161"/>
      <c r="W3120" s="161"/>
      <c r="X3120" s="161"/>
      <c r="Y3120" s="161"/>
      <c r="Z3120" s="154"/>
      <c r="AA3120" s="49" t="s">
        <v>11033</v>
      </c>
      <c r="AB3120" s="154"/>
      <c r="AC3120" s="59" t="str">
        <f t="shared" si="306"/>
        <v>CELS</v>
      </c>
      <c r="AD3120" s="79" t="str">
        <f t="shared" si="307"/>
        <v>CELS-401</v>
      </c>
      <c r="AE3120" s="79" t="str">
        <f t="shared" si="308"/>
        <v>CELS-401-42</v>
      </c>
      <c r="AF3120" s="27" t="s">
        <v>11033</v>
      </c>
      <c r="AG3120" s="21" t="str">
        <f t="shared" si="309"/>
        <v>401</v>
      </c>
      <c r="AH3120" s="154"/>
      <c r="AI3120" s="59" t="str">
        <f t="shared" si="310"/>
        <v>-</v>
      </c>
      <c r="AJ3120" s="21" t="str">
        <f t="shared" si="311"/>
        <v>-</v>
      </c>
    </row>
    <row r="3121" spans="19:36">
      <c r="S3121" s="42" t="s">
        <v>11034</v>
      </c>
      <c r="T3121" s="26" t="s">
        <v>11035</v>
      </c>
      <c r="U3121" s="154"/>
      <c r="V3121" s="161"/>
      <c r="W3121" s="161"/>
      <c r="X3121" s="161"/>
      <c r="Y3121" s="161"/>
      <c r="Z3121" s="154"/>
      <c r="AA3121" s="49" t="s">
        <v>11036</v>
      </c>
      <c r="AB3121" s="154"/>
      <c r="AC3121" s="59" t="str">
        <f t="shared" si="306"/>
        <v>CELS</v>
      </c>
      <c r="AD3121" s="79" t="str">
        <f t="shared" si="307"/>
        <v>CELS-401</v>
      </c>
      <c r="AE3121" s="79" t="str">
        <f t="shared" si="308"/>
        <v>CELS-401-43</v>
      </c>
      <c r="AF3121" s="27" t="s">
        <v>11036</v>
      </c>
      <c r="AG3121" s="21" t="str">
        <f t="shared" si="309"/>
        <v>401</v>
      </c>
      <c r="AH3121" s="154"/>
      <c r="AI3121" s="59" t="str">
        <f t="shared" si="310"/>
        <v>-</v>
      </c>
      <c r="AJ3121" s="21" t="str">
        <f t="shared" si="311"/>
        <v>-</v>
      </c>
    </row>
    <row r="3122" spans="19:36">
      <c r="S3122" s="42" t="s">
        <v>11037</v>
      </c>
      <c r="T3122" s="26" t="s">
        <v>11038</v>
      </c>
      <c r="U3122" s="154"/>
      <c r="V3122" s="161"/>
      <c r="W3122" s="161"/>
      <c r="X3122" s="161"/>
      <c r="Y3122" s="161"/>
      <c r="Z3122" s="154"/>
      <c r="AA3122" s="49" t="s">
        <v>11039</v>
      </c>
      <c r="AB3122" s="154"/>
      <c r="AC3122" s="59" t="str">
        <f t="shared" si="306"/>
        <v>CELS</v>
      </c>
      <c r="AD3122" s="79" t="str">
        <f t="shared" si="307"/>
        <v>CELS-401</v>
      </c>
      <c r="AE3122" s="79" t="str">
        <f t="shared" si="308"/>
        <v>CELS-401-44</v>
      </c>
      <c r="AF3122" s="27" t="s">
        <v>11039</v>
      </c>
      <c r="AG3122" s="21" t="str">
        <f t="shared" si="309"/>
        <v>401</v>
      </c>
      <c r="AH3122" s="154"/>
      <c r="AI3122" s="59" t="str">
        <f t="shared" si="310"/>
        <v>-</v>
      </c>
      <c r="AJ3122" s="21" t="str">
        <f t="shared" si="311"/>
        <v>-</v>
      </c>
    </row>
    <row r="3123" spans="19:36">
      <c r="S3123" s="42" t="s">
        <v>11040</v>
      </c>
      <c r="T3123" s="26" t="s">
        <v>11041</v>
      </c>
      <c r="U3123" s="154"/>
      <c r="V3123" s="161"/>
      <c r="W3123" s="161"/>
      <c r="X3123" s="161"/>
      <c r="Y3123" s="161"/>
      <c r="Z3123" s="154"/>
      <c r="AA3123" s="49" t="s">
        <v>11042</v>
      </c>
      <c r="AB3123" s="154"/>
      <c r="AC3123" s="59" t="str">
        <f t="shared" si="306"/>
        <v>CELS</v>
      </c>
      <c r="AD3123" s="79" t="str">
        <f t="shared" si="307"/>
        <v>CELS-401</v>
      </c>
      <c r="AE3123" s="79" t="str">
        <f t="shared" si="308"/>
        <v>CELS-401-45</v>
      </c>
      <c r="AF3123" s="27" t="s">
        <v>11042</v>
      </c>
      <c r="AG3123" s="21" t="str">
        <f t="shared" si="309"/>
        <v>401</v>
      </c>
      <c r="AH3123" s="154"/>
      <c r="AI3123" s="59" t="str">
        <f t="shared" si="310"/>
        <v>-</v>
      </c>
      <c r="AJ3123" s="21" t="str">
        <f t="shared" si="311"/>
        <v>-</v>
      </c>
    </row>
    <row r="3124" spans="19:36">
      <c r="S3124" s="42" t="s">
        <v>11043</v>
      </c>
      <c r="T3124" s="26" t="s">
        <v>11044</v>
      </c>
      <c r="U3124" s="154"/>
      <c r="V3124" s="161"/>
      <c r="W3124" s="161"/>
      <c r="X3124" s="161"/>
      <c r="Y3124" s="161"/>
      <c r="Z3124" s="154"/>
      <c r="AA3124" s="49" t="s">
        <v>11045</v>
      </c>
      <c r="AB3124" s="154"/>
      <c r="AC3124" s="59" t="str">
        <f t="shared" si="306"/>
        <v>CELS</v>
      </c>
      <c r="AD3124" s="79" t="str">
        <f t="shared" si="307"/>
        <v>CELS-401</v>
      </c>
      <c r="AE3124" s="79" t="str">
        <f t="shared" si="308"/>
        <v>CELS-401-46</v>
      </c>
      <c r="AF3124" s="27" t="s">
        <v>11045</v>
      </c>
      <c r="AG3124" s="21" t="str">
        <f t="shared" si="309"/>
        <v>401</v>
      </c>
      <c r="AH3124" s="154"/>
      <c r="AI3124" s="59" t="str">
        <f t="shared" si="310"/>
        <v>-</v>
      </c>
      <c r="AJ3124" s="21" t="str">
        <f t="shared" si="311"/>
        <v>-</v>
      </c>
    </row>
    <row r="3125" spans="19:36">
      <c r="S3125" s="42" t="s">
        <v>11046</v>
      </c>
      <c r="T3125" s="26" t="s">
        <v>11047</v>
      </c>
      <c r="U3125" s="154"/>
      <c r="V3125" s="161"/>
      <c r="W3125" s="161"/>
      <c r="X3125" s="161"/>
      <c r="Y3125" s="161"/>
      <c r="Z3125" s="154"/>
      <c r="AA3125" s="49" t="s">
        <v>11048</v>
      </c>
      <c r="AB3125" s="154"/>
      <c r="AC3125" s="59" t="str">
        <f t="shared" si="306"/>
        <v>CELS</v>
      </c>
      <c r="AD3125" s="79" t="str">
        <f t="shared" si="307"/>
        <v>CELS-401</v>
      </c>
      <c r="AE3125" s="79" t="str">
        <f t="shared" si="308"/>
        <v>CELS-401-47</v>
      </c>
      <c r="AF3125" s="27" t="s">
        <v>11048</v>
      </c>
      <c r="AG3125" s="21" t="str">
        <f t="shared" si="309"/>
        <v>401</v>
      </c>
      <c r="AH3125" s="154"/>
      <c r="AI3125" s="59" t="str">
        <f t="shared" si="310"/>
        <v>-</v>
      </c>
      <c r="AJ3125" s="21" t="str">
        <f t="shared" si="311"/>
        <v>-</v>
      </c>
    </row>
    <row r="3126" spans="19:36">
      <c r="S3126" s="42" t="s">
        <v>11049</v>
      </c>
      <c r="T3126" s="26" t="s">
        <v>11050</v>
      </c>
      <c r="U3126" s="154"/>
      <c r="V3126" s="161"/>
      <c r="W3126" s="161"/>
      <c r="X3126" s="161"/>
      <c r="Y3126" s="161"/>
      <c r="Z3126" s="154"/>
      <c r="AA3126" s="49" t="s">
        <v>11051</v>
      </c>
      <c r="AB3126" s="154"/>
      <c r="AC3126" s="59" t="str">
        <f t="shared" si="306"/>
        <v>CELS</v>
      </c>
      <c r="AD3126" s="79" t="str">
        <f t="shared" si="307"/>
        <v>CELS-401</v>
      </c>
      <c r="AE3126" s="79" t="str">
        <f t="shared" si="308"/>
        <v>CELS-401-48</v>
      </c>
      <c r="AF3126" s="27" t="s">
        <v>11051</v>
      </c>
      <c r="AG3126" s="21" t="str">
        <f t="shared" si="309"/>
        <v>401</v>
      </c>
      <c r="AH3126" s="154"/>
      <c r="AI3126" s="59" t="str">
        <f t="shared" si="310"/>
        <v>-</v>
      </c>
      <c r="AJ3126" s="21" t="str">
        <f t="shared" si="311"/>
        <v>-</v>
      </c>
    </row>
    <row r="3127" spans="19:36">
      <c r="S3127" s="42" t="s">
        <v>11052</v>
      </c>
      <c r="T3127" s="26" t="s">
        <v>11053</v>
      </c>
      <c r="U3127" s="154"/>
      <c r="V3127" s="161"/>
      <c r="W3127" s="161"/>
      <c r="X3127" s="161"/>
      <c r="Y3127" s="161"/>
      <c r="Z3127" s="154"/>
      <c r="AA3127" s="49" t="s">
        <v>11054</v>
      </c>
      <c r="AB3127" s="154"/>
      <c r="AC3127" s="59" t="str">
        <f t="shared" si="306"/>
        <v>CELS</v>
      </c>
      <c r="AD3127" s="79" t="str">
        <f t="shared" si="307"/>
        <v>CELS-401</v>
      </c>
      <c r="AE3127" s="79" t="str">
        <f t="shared" si="308"/>
        <v>CELS-401-49</v>
      </c>
      <c r="AF3127" s="27" t="s">
        <v>11054</v>
      </c>
      <c r="AG3127" s="21" t="str">
        <f t="shared" si="309"/>
        <v>401</v>
      </c>
      <c r="AH3127" s="154"/>
      <c r="AI3127" s="59" t="str">
        <f t="shared" si="310"/>
        <v>-</v>
      </c>
      <c r="AJ3127" s="21" t="str">
        <f t="shared" si="311"/>
        <v>-</v>
      </c>
    </row>
    <row r="3128" spans="19:36">
      <c r="S3128" s="42" t="s">
        <v>11055</v>
      </c>
      <c r="T3128" s="26" t="s">
        <v>11056</v>
      </c>
      <c r="U3128" s="154"/>
      <c r="V3128" s="161"/>
      <c r="W3128" s="161"/>
      <c r="X3128" s="161"/>
      <c r="Y3128" s="161"/>
      <c r="Z3128" s="154"/>
      <c r="AA3128" s="49" t="s">
        <v>11057</v>
      </c>
      <c r="AB3128" s="154"/>
      <c r="AC3128" s="59" t="str">
        <f t="shared" si="306"/>
        <v>CELS</v>
      </c>
      <c r="AD3128" s="79" t="str">
        <f t="shared" si="307"/>
        <v>CELS-401</v>
      </c>
      <c r="AE3128" s="79" t="str">
        <f t="shared" si="308"/>
        <v>CELS-401-50</v>
      </c>
      <c r="AF3128" s="27" t="s">
        <v>11057</v>
      </c>
      <c r="AG3128" s="21" t="str">
        <f t="shared" si="309"/>
        <v>401</v>
      </c>
      <c r="AH3128" s="154"/>
      <c r="AI3128" s="59" t="str">
        <f t="shared" si="310"/>
        <v>-</v>
      </c>
      <c r="AJ3128" s="21" t="str">
        <f t="shared" si="311"/>
        <v>-</v>
      </c>
    </row>
    <row r="3129" spans="19:36">
      <c r="S3129" s="42" t="s">
        <v>11058</v>
      </c>
      <c r="T3129" s="26" t="s">
        <v>11059</v>
      </c>
      <c r="U3129" s="154"/>
      <c r="V3129" s="161"/>
      <c r="W3129" s="161"/>
      <c r="X3129" s="161"/>
      <c r="Y3129" s="161"/>
      <c r="Z3129" s="154"/>
      <c r="AA3129" s="49" t="s">
        <v>11060</v>
      </c>
      <c r="AB3129" s="154"/>
      <c r="AC3129" s="59" t="str">
        <f t="shared" si="306"/>
        <v>CELS</v>
      </c>
      <c r="AD3129" s="79" t="str">
        <f t="shared" si="307"/>
        <v>CELS-401</v>
      </c>
      <c r="AE3129" s="79" t="str">
        <f t="shared" si="308"/>
        <v>CELS-401-51</v>
      </c>
      <c r="AF3129" s="27" t="s">
        <v>11060</v>
      </c>
      <c r="AG3129" s="21" t="str">
        <f t="shared" si="309"/>
        <v>401</v>
      </c>
      <c r="AH3129" s="154"/>
      <c r="AI3129" s="59" t="str">
        <f t="shared" si="310"/>
        <v>-</v>
      </c>
      <c r="AJ3129" s="21" t="str">
        <f t="shared" si="311"/>
        <v>-</v>
      </c>
    </row>
    <row r="3130" spans="19:36">
      <c r="S3130" s="42" t="s">
        <v>11061</v>
      </c>
      <c r="T3130" s="26" t="s">
        <v>11062</v>
      </c>
      <c r="U3130" s="154"/>
      <c r="V3130" s="161"/>
      <c r="W3130" s="161"/>
      <c r="X3130" s="161"/>
      <c r="Y3130" s="161"/>
      <c r="Z3130" s="154"/>
      <c r="AA3130" s="49" t="s">
        <v>11063</v>
      </c>
      <c r="AB3130" s="154"/>
      <c r="AC3130" s="59" t="str">
        <f t="shared" si="306"/>
        <v>CELS</v>
      </c>
      <c r="AD3130" s="79" t="str">
        <f t="shared" si="307"/>
        <v>CELS-401</v>
      </c>
      <c r="AE3130" s="79" t="str">
        <f t="shared" si="308"/>
        <v>CELS-401-52</v>
      </c>
      <c r="AF3130" s="27" t="s">
        <v>11063</v>
      </c>
      <c r="AG3130" s="21" t="str">
        <f t="shared" si="309"/>
        <v>401</v>
      </c>
      <c r="AH3130" s="154"/>
      <c r="AI3130" s="59" t="str">
        <f t="shared" si="310"/>
        <v>-</v>
      </c>
      <c r="AJ3130" s="21" t="str">
        <f t="shared" si="311"/>
        <v>-</v>
      </c>
    </row>
    <row r="3131" spans="19:36">
      <c r="S3131" s="42" t="s">
        <v>11064</v>
      </c>
      <c r="T3131" s="26" t="s">
        <v>11065</v>
      </c>
      <c r="U3131" s="154"/>
      <c r="V3131" s="161"/>
      <c r="W3131" s="161"/>
      <c r="X3131" s="161"/>
      <c r="Y3131" s="161"/>
      <c r="Z3131" s="154"/>
      <c r="AA3131" s="49" t="s">
        <v>11066</v>
      </c>
      <c r="AB3131" s="154"/>
      <c r="AC3131" s="59" t="str">
        <f t="shared" si="306"/>
        <v>CELS</v>
      </c>
      <c r="AD3131" s="79" t="str">
        <f t="shared" si="307"/>
        <v>CELS-401</v>
      </c>
      <c r="AE3131" s="79" t="str">
        <f t="shared" si="308"/>
        <v>CELS-401-53</v>
      </c>
      <c r="AF3131" s="27" t="s">
        <v>11066</v>
      </c>
      <c r="AG3131" s="21" t="str">
        <f t="shared" si="309"/>
        <v>401</v>
      </c>
      <c r="AH3131" s="154"/>
      <c r="AI3131" s="59" t="str">
        <f t="shared" si="310"/>
        <v>-</v>
      </c>
      <c r="AJ3131" s="21" t="str">
        <f t="shared" si="311"/>
        <v>-</v>
      </c>
    </row>
    <row r="3132" spans="19:36">
      <c r="S3132" s="42" t="s">
        <v>11067</v>
      </c>
      <c r="T3132" s="26" t="s">
        <v>11068</v>
      </c>
      <c r="U3132" s="154"/>
      <c r="V3132" s="161"/>
      <c r="W3132" s="161"/>
      <c r="X3132" s="161"/>
      <c r="Y3132" s="161"/>
      <c r="Z3132" s="154"/>
      <c r="AA3132" s="49" t="s">
        <v>11069</v>
      </c>
      <c r="AB3132" s="154"/>
      <c r="AC3132" s="59" t="str">
        <f t="shared" si="306"/>
        <v>CELS</v>
      </c>
      <c r="AD3132" s="79" t="str">
        <f t="shared" si="307"/>
        <v>CELS-401</v>
      </c>
      <c r="AE3132" s="79" t="str">
        <f t="shared" si="308"/>
        <v>CELS-401-54</v>
      </c>
      <c r="AF3132" s="27" t="s">
        <v>11069</v>
      </c>
      <c r="AG3132" s="21" t="str">
        <f t="shared" si="309"/>
        <v>401</v>
      </c>
      <c r="AH3132" s="154"/>
      <c r="AI3132" s="59" t="str">
        <f t="shared" si="310"/>
        <v>-</v>
      </c>
      <c r="AJ3132" s="21" t="str">
        <f t="shared" si="311"/>
        <v>-</v>
      </c>
    </row>
    <row r="3133" spans="19:36">
      <c r="S3133" s="42" t="s">
        <v>11070</v>
      </c>
      <c r="T3133" s="26" t="s">
        <v>11071</v>
      </c>
      <c r="U3133" s="154"/>
      <c r="V3133" s="161"/>
      <c r="W3133" s="161"/>
      <c r="X3133" s="161"/>
      <c r="Y3133" s="161"/>
      <c r="Z3133" s="154"/>
      <c r="AA3133" s="49" t="s">
        <v>11072</v>
      </c>
      <c r="AB3133" s="154"/>
      <c r="AC3133" s="59" t="str">
        <f t="shared" si="306"/>
        <v>CELS</v>
      </c>
      <c r="AD3133" s="79" t="str">
        <f t="shared" si="307"/>
        <v>CELS-401</v>
      </c>
      <c r="AE3133" s="79" t="str">
        <f t="shared" si="308"/>
        <v>CELS-401-55</v>
      </c>
      <c r="AF3133" s="27" t="s">
        <v>11072</v>
      </c>
      <c r="AG3133" s="21" t="str">
        <f t="shared" si="309"/>
        <v>401</v>
      </c>
      <c r="AH3133" s="154"/>
      <c r="AI3133" s="59" t="str">
        <f t="shared" si="310"/>
        <v>-</v>
      </c>
      <c r="AJ3133" s="21" t="str">
        <f t="shared" si="311"/>
        <v>-</v>
      </c>
    </row>
    <row r="3134" spans="19:36">
      <c r="S3134" s="42" t="s">
        <v>11073</v>
      </c>
      <c r="T3134" s="26" t="s">
        <v>11074</v>
      </c>
      <c r="U3134" s="154"/>
      <c r="V3134" s="161"/>
      <c r="W3134" s="161"/>
      <c r="X3134" s="161"/>
      <c r="Y3134" s="161"/>
      <c r="Z3134" s="154"/>
      <c r="AA3134" s="49" t="s">
        <v>11075</v>
      </c>
      <c r="AB3134" s="154"/>
      <c r="AC3134" s="59" t="str">
        <f t="shared" si="306"/>
        <v>CELS</v>
      </c>
      <c r="AD3134" s="79" t="str">
        <f t="shared" si="307"/>
        <v>CELS-401</v>
      </c>
      <c r="AE3134" s="79" t="str">
        <f t="shared" si="308"/>
        <v>CELS-401-56</v>
      </c>
      <c r="AF3134" s="27" t="s">
        <v>11075</v>
      </c>
      <c r="AG3134" s="21" t="str">
        <f t="shared" si="309"/>
        <v>401</v>
      </c>
      <c r="AH3134" s="154"/>
      <c r="AI3134" s="59" t="str">
        <f t="shared" si="310"/>
        <v>-</v>
      </c>
      <c r="AJ3134" s="21" t="str">
        <f t="shared" si="311"/>
        <v>-</v>
      </c>
    </row>
    <row r="3135" spans="19:36">
      <c r="S3135" s="42" t="s">
        <v>11076</v>
      </c>
      <c r="T3135" s="26" t="s">
        <v>11077</v>
      </c>
      <c r="U3135" s="154"/>
      <c r="V3135" s="161"/>
      <c r="W3135" s="161"/>
      <c r="X3135" s="161"/>
      <c r="Y3135" s="161"/>
      <c r="Z3135" s="154"/>
      <c r="AA3135" s="49" t="s">
        <v>11078</v>
      </c>
      <c r="AB3135" s="154"/>
      <c r="AC3135" s="59" t="str">
        <f t="shared" si="306"/>
        <v>CELS</v>
      </c>
      <c r="AD3135" s="79" t="str">
        <f t="shared" si="307"/>
        <v>CELS-401</v>
      </c>
      <c r="AE3135" s="79" t="str">
        <f t="shared" si="308"/>
        <v>CELS-401-57</v>
      </c>
      <c r="AF3135" s="27" t="s">
        <v>11078</v>
      </c>
      <c r="AG3135" s="21" t="str">
        <f t="shared" si="309"/>
        <v>401</v>
      </c>
      <c r="AH3135" s="154"/>
      <c r="AI3135" s="59" t="str">
        <f t="shared" si="310"/>
        <v>-</v>
      </c>
      <c r="AJ3135" s="21" t="str">
        <f t="shared" si="311"/>
        <v>-</v>
      </c>
    </row>
    <row r="3136" spans="19:36">
      <c r="S3136" s="42" t="s">
        <v>11079</v>
      </c>
      <c r="T3136" s="26" t="s">
        <v>11080</v>
      </c>
      <c r="U3136" s="154"/>
      <c r="V3136" s="161"/>
      <c r="W3136" s="161"/>
      <c r="X3136" s="161"/>
      <c r="Y3136" s="161"/>
      <c r="Z3136" s="154"/>
      <c r="AA3136" s="49" t="s">
        <v>11081</v>
      </c>
      <c r="AB3136" s="154"/>
      <c r="AC3136" s="59" t="str">
        <f t="shared" si="306"/>
        <v>CELS</v>
      </c>
      <c r="AD3136" s="79" t="str">
        <f t="shared" si="307"/>
        <v>CELS-401</v>
      </c>
      <c r="AE3136" s="79" t="str">
        <f t="shared" si="308"/>
        <v>CELS-401-58</v>
      </c>
      <c r="AF3136" s="27" t="s">
        <v>11081</v>
      </c>
      <c r="AG3136" s="21" t="str">
        <f t="shared" si="309"/>
        <v>401</v>
      </c>
      <c r="AH3136" s="154"/>
      <c r="AI3136" s="59" t="str">
        <f t="shared" si="310"/>
        <v>-</v>
      </c>
      <c r="AJ3136" s="21" t="str">
        <f t="shared" si="311"/>
        <v>-</v>
      </c>
    </row>
    <row r="3137" spans="19:36">
      <c r="S3137" s="42" t="s">
        <v>11082</v>
      </c>
      <c r="T3137" s="26" t="s">
        <v>11083</v>
      </c>
      <c r="U3137" s="154"/>
      <c r="V3137" s="161"/>
      <c r="W3137" s="161"/>
      <c r="X3137" s="161"/>
      <c r="Y3137" s="161"/>
      <c r="Z3137" s="154"/>
      <c r="AA3137" s="49" t="s">
        <v>11084</v>
      </c>
      <c r="AB3137" s="154"/>
      <c r="AC3137" s="59" t="str">
        <f t="shared" si="306"/>
        <v>CELS</v>
      </c>
      <c r="AD3137" s="79" t="str">
        <f t="shared" si="307"/>
        <v>CELS-401</v>
      </c>
      <c r="AE3137" s="79" t="str">
        <f t="shared" si="308"/>
        <v>CELS-401-59</v>
      </c>
      <c r="AF3137" s="27" t="s">
        <v>11084</v>
      </c>
      <c r="AG3137" s="21" t="str">
        <f t="shared" si="309"/>
        <v>401</v>
      </c>
      <c r="AH3137" s="154"/>
      <c r="AI3137" s="59" t="str">
        <f t="shared" si="310"/>
        <v>-</v>
      </c>
      <c r="AJ3137" s="21" t="str">
        <f t="shared" si="311"/>
        <v>-</v>
      </c>
    </row>
    <row r="3138" spans="19:36">
      <c r="S3138" s="42" t="s">
        <v>11085</v>
      </c>
      <c r="T3138" s="26" t="s">
        <v>11086</v>
      </c>
      <c r="U3138" s="154"/>
      <c r="V3138" s="161"/>
      <c r="W3138" s="161"/>
      <c r="X3138" s="161"/>
      <c r="Y3138" s="161"/>
      <c r="Z3138" s="154"/>
      <c r="AA3138" s="49" t="s">
        <v>11087</v>
      </c>
      <c r="AB3138" s="154"/>
      <c r="AC3138" s="59" t="str">
        <f t="shared" si="306"/>
        <v>CELS</v>
      </c>
      <c r="AD3138" s="79" t="str">
        <f t="shared" si="307"/>
        <v>CELS-401</v>
      </c>
      <c r="AE3138" s="79" t="str">
        <f t="shared" si="308"/>
        <v>CELS-401-60</v>
      </c>
      <c r="AF3138" s="27" t="s">
        <v>11087</v>
      </c>
      <c r="AG3138" s="21" t="str">
        <f t="shared" si="309"/>
        <v>401</v>
      </c>
      <c r="AH3138" s="154"/>
      <c r="AI3138" s="59" t="str">
        <f t="shared" si="310"/>
        <v>-</v>
      </c>
      <c r="AJ3138" s="21" t="str">
        <f t="shared" si="311"/>
        <v>-</v>
      </c>
    </row>
    <row r="3139" spans="19:36">
      <c r="S3139" s="42" t="s">
        <v>11088</v>
      </c>
      <c r="T3139" s="26" t="s">
        <v>11089</v>
      </c>
      <c r="U3139" s="154"/>
      <c r="V3139" s="161"/>
      <c r="W3139" s="161"/>
      <c r="X3139" s="161"/>
      <c r="Y3139" s="161"/>
      <c r="Z3139" s="154"/>
      <c r="AA3139" s="49" t="s">
        <v>11090</v>
      </c>
      <c r="AB3139" s="154"/>
      <c r="AC3139" s="59" t="str">
        <f t="shared" si="306"/>
        <v>CELS</v>
      </c>
      <c r="AD3139" s="79" t="str">
        <f t="shared" si="307"/>
        <v>CELS-401</v>
      </c>
      <c r="AE3139" s="79" t="str">
        <f t="shared" si="308"/>
        <v>CELS-401-61</v>
      </c>
      <c r="AF3139" s="27" t="s">
        <v>11090</v>
      </c>
      <c r="AG3139" s="21" t="str">
        <f t="shared" si="309"/>
        <v>401</v>
      </c>
      <c r="AH3139" s="154"/>
      <c r="AI3139" s="59" t="str">
        <f t="shared" si="310"/>
        <v>-</v>
      </c>
      <c r="AJ3139" s="21" t="str">
        <f t="shared" si="311"/>
        <v>-</v>
      </c>
    </row>
    <row r="3140" spans="19:36">
      <c r="S3140" s="42" t="s">
        <v>11091</v>
      </c>
      <c r="T3140" s="26" t="s">
        <v>11092</v>
      </c>
      <c r="U3140" s="154"/>
      <c r="V3140" s="161"/>
      <c r="W3140" s="161"/>
      <c r="X3140" s="161"/>
      <c r="Y3140" s="161"/>
      <c r="Z3140" s="154"/>
      <c r="AA3140" s="49" t="s">
        <v>11093</v>
      </c>
      <c r="AB3140" s="154"/>
      <c r="AC3140" s="59" t="str">
        <f t="shared" si="306"/>
        <v>CELS</v>
      </c>
      <c r="AD3140" s="79" t="str">
        <f t="shared" si="307"/>
        <v>CELS-401</v>
      </c>
      <c r="AE3140" s="79" t="str">
        <f t="shared" si="308"/>
        <v>CELS-401-62</v>
      </c>
      <c r="AF3140" s="27" t="s">
        <v>11093</v>
      </c>
      <c r="AG3140" s="21" t="str">
        <f t="shared" si="309"/>
        <v>401</v>
      </c>
      <c r="AH3140" s="154"/>
      <c r="AI3140" s="59" t="str">
        <f t="shared" si="310"/>
        <v>-</v>
      </c>
      <c r="AJ3140" s="21" t="str">
        <f t="shared" si="311"/>
        <v>-</v>
      </c>
    </row>
    <row r="3141" spans="19:36">
      <c r="S3141" s="42" t="s">
        <v>11094</v>
      </c>
      <c r="T3141" s="26" t="s">
        <v>11095</v>
      </c>
      <c r="U3141" s="154"/>
      <c r="V3141" s="161"/>
      <c r="W3141" s="161"/>
      <c r="X3141" s="161"/>
      <c r="Y3141" s="161"/>
      <c r="Z3141" s="154"/>
      <c r="AA3141" s="49" t="s">
        <v>11096</v>
      </c>
      <c r="AB3141" s="154"/>
      <c r="AC3141" s="59" t="str">
        <f t="shared" si="306"/>
        <v>CELS</v>
      </c>
      <c r="AD3141" s="79" t="str">
        <f t="shared" si="307"/>
        <v>CELS-401</v>
      </c>
      <c r="AE3141" s="79" t="str">
        <f t="shared" si="308"/>
        <v>CELS-401-63</v>
      </c>
      <c r="AF3141" s="27" t="s">
        <v>11096</v>
      </c>
      <c r="AG3141" s="21" t="str">
        <f t="shared" si="309"/>
        <v>401</v>
      </c>
      <c r="AH3141" s="154"/>
      <c r="AI3141" s="59" t="str">
        <f t="shared" si="310"/>
        <v>-</v>
      </c>
      <c r="AJ3141" s="21" t="str">
        <f t="shared" si="311"/>
        <v>-</v>
      </c>
    </row>
    <row r="3142" spans="19:36">
      <c r="S3142" s="42" t="s">
        <v>11097</v>
      </c>
      <c r="T3142" s="26" t="s">
        <v>11098</v>
      </c>
      <c r="U3142" s="154"/>
      <c r="V3142" s="161"/>
      <c r="W3142" s="161"/>
      <c r="X3142" s="161"/>
      <c r="Y3142" s="161"/>
      <c r="Z3142" s="154"/>
      <c r="AA3142" s="49" t="s">
        <v>11099</v>
      </c>
      <c r="AB3142" s="154"/>
      <c r="AC3142" s="59" t="str">
        <f t="shared" si="306"/>
        <v>CELS</v>
      </c>
      <c r="AD3142" s="79" t="str">
        <f t="shared" si="307"/>
        <v>CELS-401</v>
      </c>
      <c r="AE3142" s="79" t="str">
        <f t="shared" si="308"/>
        <v>CELS-401-64</v>
      </c>
      <c r="AF3142" s="27" t="s">
        <v>11099</v>
      </c>
      <c r="AG3142" s="21" t="str">
        <f t="shared" si="309"/>
        <v>401</v>
      </c>
      <c r="AH3142" s="154"/>
      <c r="AI3142" s="59" t="str">
        <f t="shared" si="310"/>
        <v>-</v>
      </c>
      <c r="AJ3142" s="21" t="str">
        <f t="shared" si="311"/>
        <v>-</v>
      </c>
    </row>
    <row r="3143" spans="19:36">
      <c r="S3143" s="42" t="s">
        <v>11100</v>
      </c>
      <c r="T3143" s="26" t="s">
        <v>11101</v>
      </c>
      <c r="U3143" s="154"/>
      <c r="V3143" s="161"/>
      <c r="W3143" s="161"/>
      <c r="X3143" s="161"/>
      <c r="Y3143" s="161"/>
      <c r="Z3143" s="154"/>
      <c r="AA3143" s="49" t="s">
        <v>11102</v>
      </c>
      <c r="AB3143" s="154"/>
      <c r="AC3143" s="59" t="str">
        <f t="shared" ref="AC3143:AC3206" si="312">CodesFormula_1</f>
        <v>CELS</v>
      </c>
      <c r="AD3143" s="79" t="str">
        <f t="shared" ref="AD3143:AD3206" si="313">CodesFormula_2</f>
        <v>CELS-401</v>
      </c>
      <c r="AE3143" s="79" t="str">
        <f t="shared" ref="AE3143:AE3206" si="314">CodesFormula_3</f>
        <v>CELS-401-65</v>
      </c>
      <c r="AF3143" s="27" t="s">
        <v>11102</v>
      </c>
      <c r="AG3143" s="21" t="str">
        <f t="shared" ref="AG3143:AG3206" si="315">CodesFormula_4</f>
        <v>401</v>
      </c>
      <c r="AH3143" s="154"/>
      <c r="AI3143" s="59" t="str">
        <f t="shared" ref="AI3143:AI3206" si="316">CodesFormula_5</f>
        <v>-</v>
      </c>
      <c r="AJ3143" s="21" t="str">
        <f t="shared" ref="AJ3143:AJ3206" si="317">CodesFormula_6</f>
        <v>-</v>
      </c>
    </row>
    <row r="3144" spans="19:36">
      <c r="S3144" s="42" t="s">
        <v>11103</v>
      </c>
      <c r="T3144" s="26" t="s">
        <v>11104</v>
      </c>
      <c r="U3144" s="154"/>
      <c r="V3144" s="161"/>
      <c r="W3144" s="161"/>
      <c r="X3144" s="161"/>
      <c r="Y3144" s="161"/>
      <c r="Z3144" s="154"/>
      <c r="AA3144" s="49" t="s">
        <v>11105</v>
      </c>
      <c r="AB3144" s="154"/>
      <c r="AC3144" s="59" t="str">
        <f t="shared" si="312"/>
        <v>CELS</v>
      </c>
      <c r="AD3144" s="79" t="str">
        <f t="shared" si="313"/>
        <v>CELS-401</v>
      </c>
      <c r="AE3144" s="79" t="str">
        <f t="shared" si="314"/>
        <v>CELS-401-66</v>
      </c>
      <c r="AF3144" s="27" t="s">
        <v>11105</v>
      </c>
      <c r="AG3144" s="21" t="str">
        <f t="shared" si="315"/>
        <v>401</v>
      </c>
      <c r="AH3144" s="154"/>
      <c r="AI3144" s="59" t="str">
        <f t="shared" si="316"/>
        <v>-</v>
      </c>
      <c r="AJ3144" s="21" t="str">
        <f t="shared" si="317"/>
        <v>-</v>
      </c>
    </row>
    <row r="3145" spans="19:36">
      <c r="S3145" s="42" t="s">
        <v>11106</v>
      </c>
      <c r="T3145" s="26" t="s">
        <v>11107</v>
      </c>
      <c r="U3145" s="154"/>
      <c r="V3145" s="161"/>
      <c r="W3145" s="161"/>
      <c r="X3145" s="161"/>
      <c r="Y3145" s="161"/>
      <c r="Z3145" s="154"/>
      <c r="AA3145" s="49" t="s">
        <v>11108</v>
      </c>
      <c r="AB3145" s="154"/>
      <c r="AC3145" s="59" t="str">
        <f t="shared" si="312"/>
        <v>CELS</v>
      </c>
      <c r="AD3145" s="79" t="str">
        <f t="shared" si="313"/>
        <v>CELS-401</v>
      </c>
      <c r="AE3145" s="79" t="str">
        <f t="shared" si="314"/>
        <v>CELS-401-67</v>
      </c>
      <c r="AF3145" s="27" t="s">
        <v>11108</v>
      </c>
      <c r="AG3145" s="21" t="str">
        <f t="shared" si="315"/>
        <v>401</v>
      </c>
      <c r="AH3145" s="154"/>
      <c r="AI3145" s="59" t="str">
        <f t="shared" si="316"/>
        <v>-</v>
      </c>
      <c r="AJ3145" s="21" t="str">
        <f t="shared" si="317"/>
        <v>-</v>
      </c>
    </row>
    <row r="3146" spans="19:36">
      <c r="S3146" s="42" t="s">
        <v>11109</v>
      </c>
      <c r="T3146" s="26" t="s">
        <v>11110</v>
      </c>
      <c r="U3146" s="154"/>
      <c r="V3146" s="161"/>
      <c r="W3146" s="161"/>
      <c r="X3146" s="161"/>
      <c r="Y3146" s="161"/>
      <c r="Z3146" s="154"/>
      <c r="AA3146" s="49" t="s">
        <v>11111</v>
      </c>
      <c r="AB3146" s="154"/>
      <c r="AC3146" s="59" t="str">
        <f t="shared" si="312"/>
        <v>CELS</v>
      </c>
      <c r="AD3146" s="79" t="str">
        <f t="shared" si="313"/>
        <v>CELS-401</v>
      </c>
      <c r="AE3146" s="79" t="str">
        <f t="shared" si="314"/>
        <v>CELS-401-68</v>
      </c>
      <c r="AF3146" s="27" t="s">
        <v>11111</v>
      </c>
      <c r="AG3146" s="21" t="str">
        <f t="shared" si="315"/>
        <v>401</v>
      </c>
      <c r="AH3146" s="154"/>
      <c r="AI3146" s="59" t="str">
        <f t="shared" si="316"/>
        <v>-</v>
      </c>
      <c r="AJ3146" s="21" t="str">
        <f t="shared" si="317"/>
        <v>-</v>
      </c>
    </row>
    <row r="3147" spans="19:36">
      <c r="S3147" s="42" t="s">
        <v>11112</v>
      </c>
      <c r="T3147" s="26" t="s">
        <v>11113</v>
      </c>
      <c r="U3147" s="154"/>
      <c r="V3147" s="161"/>
      <c r="W3147" s="161"/>
      <c r="X3147" s="161"/>
      <c r="Y3147" s="161"/>
      <c r="Z3147" s="154"/>
      <c r="AA3147" s="49" t="s">
        <v>11114</v>
      </c>
      <c r="AB3147" s="154"/>
      <c r="AC3147" s="59" t="str">
        <f t="shared" si="312"/>
        <v>CELS</v>
      </c>
      <c r="AD3147" s="79" t="str">
        <f t="shared" si="313"/>
        <v>CELS-401</v>
      </c>
      <c r="AE3147" s="79" t="str">
        <f t="shared" si="314"/>
        <v>CELS-401-69</v>
      </c>
      <c r="AF3147" s="27" t="s">
        <v>11114</v>
      </c>
      <c r="AG3147" s="21" t="str">
        <f t="shared" si="315"/>
        <v>401</v>
      </c>
      <c r="AH3147" s="154"/>
      <c r="AI3147" s="59" t="str">
        <f t="shared" si="316"/>
        <v>-</v>
      </c>
      <c r="AJ3147" s="21" t="str">
        <f t="shared" si="317"/>
        <v>-</v>
      </c>
    </row>
    <row r="3148" spans="19:36">
      <c r="S3148" s="42" t="s">
        <v>11115</v>
      </c>
      <c r="T3148" s="26" t="s">
        <v>11116</v>
      </c>
      <c r="U3148" s="154"/>
      <c r="V3148" s="161"/>
      <c r="W3148" s="161"/>
      <c r="X3148" s="161"/>
      <c r="Y3148" s="161"/>
      <c r="Z3148" s="154"/>
      <c r="AA3148" s="49" t="s">
        <v>11117</v>
      </c>
      <c r="AB3148" s="154"/>
      <c r="AC3148" s="59" t="str">
        <f t="shared" si="312"/>
        <v>CELS</v>
      </c>
      <c r="AD3148" s="79" t="str">
        <f t="shared" si="313"/>
        <v>CELS-401</v>
      </c>
      <c r="AE3148" s="79" t="str">
        <f t="shared" si="314"/>
        <v>CELS-401-70</v>
      </c>
      <c r="AF3148" s="27" t="s">
        <v>11117</v>
      </c>
      <c r="AG3148" s="21" t="str">
        <f t="shared" si="315"/>
        <v>401</v>
      </c>
      <c r="AH3148" s="154"/>
      <c r="AI3148" s="59" t="str">
        <f t="shared" si="316"/>
        <v>-</v>
      </c>
      <c r="AJ3148" s="21" t="str">
        <f t="shared" si="317"/>
        <v>-</v>
      </c>
    </row>
    <row r="3149" spans="19:36">
      <c r="S3149" s="42" t="s">
        <v>11118</v>
      </c>
      <c r="T3149" s="26" t="s">
        <v>4601</v>
      </c>
      <c r="U3149" s="154"/>
      <c r="V3149" s="161"/>
      <c r="W3149" s="161"/>
      <c r="X3149" s="161"/>
      <c r="Y3149" s="161"/>
      <c r="Z3149" s="154"/>
      <c r="AA3149" s="49" t="s">
        <v>11119</v>
      </c>
      <c r="AB3149" s="154"/>
      <c r="AC3149" s="59" t="str">
        <f t="shared" si="312"/>
        <v>CELS</v>
      </c>
      <c r="AD3149" s="79" t="str">
        <f t="shared" si="313"/>
        <v>CELS-401</v>
      </c>
      <c r="AE3149" s="79" t="str">
        <f t="shared" si="314"/>
        <v>CELS-401-71</v>
      </c>
      <c r="AF3149" s="27" t="s">
        <v>11119</v>
      </c>
      <c r="AG3149" s="21" t="str">
        <f t="shared" si="315"/>
        <v>401</v>
      </c>
      <c r="AH3149" s="154"/>
      <c r="AI3149" s="59" t="str">
        <f t="shared" si="316"/>
        <v>-</v>
      </c>
      <c r="AJ3149" s="21" t="str">
        <f t="shared" si="317"/>
        <v>-</v>
      </c>
    </row>
    <row r="3150" spans="19:36">
      <c r="S3150" s="42" t="s">
        <v>11120</v>
      </c>
      <c r="T3150" s="26" t="s">
        <v>11121</v>
      </c>
      <c r="U3150" s="154"/>
      <c r="V3150" s="161"/>
      <c r="W3150" s="161"/>
      <c r="X3150" s="161"/>
      <c r="Y3150" s="161"/>
      <c r="Z3150" s="154"/>
      <c r="AA3150" s="49" t="s">
        <v>11122</v>
      </c>
      <c r="AB3150" s="154"/>
      <c r="AC3150" s="59" t="str">
        <f t="shared" si="312"/>
        <v>CELS</v>
      </c>
      <c r="AD3150" s="79" t="str">
        <f t="shared" si="313"/>
        <v>CELS-401</v>
      </c>
      <c r="AE3150" s="79" t="str">
        <f t="shared" si="314"/>
        <v>CELS-401-72</v>
      </c>
      <c r="AF3150" s="27" t="s">
        <v>11122</v>
      </c>
      <c r="AG3150" s="21" t="str">
        <f t="shared" si="315"/>
        <v>401</v>
      </c>
      <c r="AH3150" s="154"/>
      <c r="AI3150" s="59" t="str">
        <f t="shared" si="316"/>
        <v>-</v>
      </c>
      <c r="AJ3150" s="21" t="str">
        <f t="shared" si="317"/>
        <v>-</v>
      </c>
    </row>
    <row r="3151" spans="19:36">
      <c r="S3151" s="42" t="s">
        <v>11123</v>
      </c>
      <c r="T3151" s="26" t="s">
        <v>11124</v>
      </c>
      <c r="U3151" s="154"/>
      <c r="V3151" s="161"/>
      <c r="W3151" s="161"/>
      <c r="X3151" s="161"/>
      <c r="Y3151" s="161"/>
      <c r="Z3151" s="154"/>
      <c r="AA3151" s="49" t="s">
        <v>11125</v>
      </c>
      <c r="AB3151" s="154"/>
      <c r="AC3151" s="59" t="str">
        <f t="shared" si="312"/>
        <v>CELS</v>
      </c>
      <c r="AD3151" s="79" t="str">
        <f t="shared" si="313"/>
        <v>CELS-401</v>
      </c>
      <c r="AE3151" s="79" t="str">
        <f t="shared" si="314"/>
        <v>CELS-401-73</v>
      </c>
      <c r="AF3151" s="27" t="s">
        <v>11125</v>
      </c>
      <c r="AG3151" s="21" t="str">
        <f t="shared" si="315"/>
        <v>401</v>
      </c>
      <c r="AH3151" s="154"/>
      <c r="AI3151" s="59" t="str">
        <f t="shared" si="316"/>
        <v>-</v>
      </c>
      <c r="AJ3151" s="21" t="str">
        <f t="shared" si="317"/>
        <v>-</v>
      </c>
    </row>
    <row r="3152" spans="19:36">
      <c r="S3152" s="42" t="s">
        <v>11126</v>
      </c>
      <c r="T3152" s="26" t="s">
        <v>11127</v>
      </c>
      <c r="U3152" s="154"/>
      <c r="V3152" s="161"/>
      <c r="W3152" s="161"/>
      <c r="X3152" s="161"/>
      <c r="Y3152" s="161"/>
      <c r="Z3152" s="154"/>
      <c r="AA3152" s="49" t="s">
        <v>11128</v>
      </c>
      <c r="AB3152" s="154"/>
      <c r="AC3152" s="59" t="str">
        <f t="shared" si="312"/>
        <v>CELS</v>
      </c>
      <c r="AD3152" s="79" t="str">
        <f t="shared" si="313"/>
        <v>CELS-401</v>
      </c>
      <c r="AE3152" s="79" t="str">
        <f t="shared" si="314"/>
        <v>CELS-401-74</v>
      </c>
      <c r="AF3152" s="27" t="s">
        <v>11128</v>
      </c>
      <c r="AG3152" s="21" t="str">
        <f t="shared" si="315"/>
        <v>401</v>
      </c>
      <c r="AH3152" s="154"/>
      <c r="AI3152" s="59" t="str">
        <f t="shared" si="316"/>
        <v>-</v>
      </c>
      <c r="AJ3152" s="21" t="str">
        <f t="shared" si="317"/>
        <v>-</v>
      </c>
    </row>
    <row r="3153" spans="19:36">
      <c r="S3153" s="42" t="s">
        <v>11129</v>
      </c>
      <c r="T3153" s="26" t="s">
        <v>11130</v>
      </c>
      <c r="U3153" s="154"/>
      <c r="V3153" s="161"/>
      <c r="W3153" s="161"/>
      <c r="X3153" s="161"/>
      <c r="Y3153" s="161"/>
      <c r="Z3153" s="154"/>
      <c r="AA3153" s="49" t="s">
        <v>11131</v>
      </c>
      <c r="AB3153" s="154"/>
      <c r="AC3153" s="59" t="str">
        <f t="shared" si="312"/>
        <v>CELS</v>
      </c>
      <c r="AD3153" s="79" t="str">
        <f t="shared" si="313"/>
        <v>CELS-401</v>
      </c>
      <c r="AE3153" s="79" t="str">
        <f t="shared" si="314"/>
        <v>CELS-401-75</v>
      </c>
      <c r="AF3153" s="27" t="s">
        <v>11131</v>
      </c>
      <c r="AG3153" s="21" t="str">
        <f t="shared" si="315"/>
        <v>401</v>
      </c>
      <c r="AH3153" s="154"/>
      <c r="AI3153" s="59" t="str">
        <f t="shared" si="316"/>
        <v>-</v>
      </c>
      <c r="AJ3153" s="21" t="str">
        <f t="shared" si="317"/>
        <v>-</v>
      </c>
    </row>
    <row r="3154" spans="19:36">
      <c r="S3154" s="42" t="s">
        <v>11132</v>
      </c>
      <c r="T3154" s="26" t="s">
        <v>11133</v>
      </c>
      <c r="U3154" s="154"/>
      <c r="V3154" s="161"/>
      <c r="W3154" s="161"/>
      <c r="X3154" s="161"/>
      <c r="Y3154" s="161"/>
      <c r="Z3154" s="154"/>
      <c r="AA3154" s="49" t="s">
        <v>11134</v>
      </c>
      <c r="AB3154" s="154"/>
      <c r="AC3154" s="59" t="str">
        <f t="shared" si="312"/>
        <v>CELS</v>
      </c>
      <c r="AD3154" s="79" t="str">
        <f t="shared" si="313"/>
        <v>CELS-401</v>
      </c>
      <c r="AE3154" s="79" t="str">
        <f t="shared" si="314"/>
        <v>CELS-401-76</v>
      </c>
      <c r="AF3154" s="27" t="s">
        <v>11134</v>
      </c>
      <c r="AG3154" s="21" t="str">
        <f t="shared" si="315"/>
        <v>401</v>
      </c>
      <c r="AH3154" s="154"/>
      <c r="AI3154" s="59" t="str">
        <f t="shared" si="316"/>
        <v>-</v>
      </c>
      <c r="AJ3154" s="21" t="str">
        <f t="shared" si="317"/>
        <v>-</v>
      </c>
    </row>
    <row r="3155" spans="19:36">
      <c r="S3155" s="42" t="s">
        <v>11135</v>
      </c>
      <c r="T3155" s="26" t="s">
        <v>11136</v>
      </c>
      <c r="U3155" s="154"/>
      <c r="V3155" s="161"/>
      <c r="W3155" s="161"/>
      <c r="X3155" s="161"/>
      <c r="Y3155" s="161"/>
      <c r="Z3155" s="154"/>
      <c r="AA3155" s="49" t="s">
        <v>11137</v>
      </c>
      <c r="AB3155" s="154"/>
      <c r="AC3155" s="59" t="str">
        <f t="shared" si="312"/>
        <v>CELS</v>
      </c>
      <c r="AD3155" s="79" t="str">
        <f t="shared" si="313"/>
        <v>CELS-401</v>
      </c>
      <c r="AE3155" s="79" t="str">
        <f t="shared" si="314"/>
        <v>CELS-401-77</v>
      </c>
      <c r="AF3155" s="27" t="s">
        <v>11137</v>
      </c>
      <c r="AG3155" s="21" t="str">
        <f t="shared" si="315"/>
        <v>401</v>
      </c>
      <c r="AH3155" s="154"/>
      <c r="AI3155" s="59" t="str">
        <f t="shared" si="316"/>
        <v>-</v>
      </c>
      <c r="AJ3155" s="21" t="str">
        <f t="shared" si="317"/>
        <v>-</v>
      </c>
    </row>
    <row r="3156" spans="19:36">
      <c r="S3156" s="42" t="s">
        <v>11138</v>
      </c>
      <c r="T3156" s="26" t="s">
        <v>11139</v>
      </c>
      <c r="U3156" s="154"/>
      <c r="V3156" s="161"/>
      <c r="W3156" s="161"/>
      <c r="X3156" s="161"/>
      <c r="Y3156" s="161"/>
      <c r="Z3156" s="154"/>
      <c r="AA3156" s="49" t="s">
        <v>11140</v>
      </c>
      <c r="AB3156" s="154"/>
      <c r="AC3156" s="59" t="str">
        <f t="shared" si="312"/>
        <v>CELS</v>
      </c>
      <c r="AD3156" s="79" t="str">
        <f t="shared" si="313"/>
        <v>CELS-401</v>
      </c>
      <c r="AE3156" s="79" t="str">
        <f t="shared" si="314"/>
        <v>CELS-401-78</v>
      </c>
      <c r="AF3156" s="27" t="s">
        <v>11140</v>
      </c>
      <c r="AG3156" s="21" t="str">
        <f t="shared" si="315"/>
        <v>401</v>
      </c>
      <c r="AH3156" s="154"/>
      <c r="AI3156" s="59" t="str">
        <f t="shared" si="316"/>
        <v>-</v>
      </c>
      <c r="AJ3156" s="21" t="str">
        <f t="shared" si="317"/>
        <v>-</v>
      </c>
    </row>
    <row r="3157" spans="19:36">
      <c r="S3157" s="42" t="s">
        <v>11141</v>
      </c>
      <c r="T3157" s="26" t="s">
        <v>11142</v>
      </c>
      <c r="U3157" s="154"/>
      <c r="V3157" s="161"/>
      <c r="W3157" s="161"/>
      <c r="X3157" s="161"/>
      <c r="Y3157" s="161"/>
      <c r="Z3157" s="154"/>
      <c r="AA3157" s="49" t="s">
        <v>11143</v>
      </c>
      <c r="AB3157" s="154"/>
      <c r="AC3157" s="59" t="str">
        <f t="shared" si="312"/>
        <v>CELS</v>
      </c>
      <c r="AD3157" s="79" t="str">
        <f t="shared" si="313"/>
        <v>CELS-401</v>
      </c>
      <c r="AE3157" s="79" t="str">
        <f t="shared" si="314"/>
        <v>CELS-401-79</v>
      </c>
      <c r="AF3157" s="27" t="s">
        <v>11143</v>
      </c>
      <c r="AG3157" s="21" t="str">
        <f t="shared" si="315"/>
        <v>401</v>
      </c>
      <c r="AH3157" s="154"/>
      <c r="AI3157" s="59" t="str">
        <f t="shared" si="316"/>
        <v>-</v>
      </c>
      <c r="AJ3157" s="21" t="str">
        <f t="shared" si="317"/>
        <v>-</v>
      </c>
    </row>
    <row r="3158" spans="19:36">
      <c r="S3158" s="42" t="s">
        <v>11144</v>
      </c>
      <c r="T3158" s="26" t="s">
        <v>11145</v>
      </c>
      <c r="U3158" s="154"/>
      <c r="V3158" s="161"/>
      <c r="W3158" s="161"/>
      <c r="X3158" s="161"/>
      <c r="Y3158" s="161"/>
      <c r="Z3158" s="154"/>
      <c r="AA3158" s="49" t="s">
        <v>11146</v>
      </c>
      <c r="AB3158" s="154"/>
      <c r="AC3158" s="59" t="str">
        <f t="shared" si="312"/>
        <v>CELS</v>
      </c>
      <c r="AD3158" s="79" t="str">
        <f t="shared" si="313"/>
        <v>CELS-401</v>
      </c>
      <c r="AE3158" s="79" t="str">
        <f t="shared" si="314"/>
        <v>CELS-401-80</v>
      </c>
      <c r="AF3158" s="27" t="s">
        <v>11146</v>
      </c>
      <c r="AG3158" s="21" t="str">
        <f t="shared" si="315"/>
        <v>401</v>
      </c>
      <c r="AH3158" s="154"/>
      <c r="AI3158" s="59" t="str">
        <f t="shared" si="316"/>
        <v>-</v>
      </c>
      <c r="AJ3158" s="21" t="str">
        <f t="shared" si="317"/>
        <v>-</v>
      </c>
    </row>
    <row r="3159" spans="19:36">
      <c r="S3159" s="42" t="s">
        <v>11147</v>
      </c>
      <c r="T3159" s="26" t="s">
        <v>11148</v>
      </c>
      <c r="U3159" s="154"/>
      <c r="V3159" s="161"/>
      <c r="W3159" s="161"/>
      <c r="X3159" s="161"/>
      <c r="Y3159" s="161"/>
      <c r="Z3159" s="154"/>
      <c r="AA3159" s="49" t="s">
        <v>11149</v>
      </c>
      <c r="AB3159" s="154"/>
      <c r="AC3159" s="59" t="str">
        <f t="shared" si="312"/>
        <v>CELS</v>
      </c>
      <c r="AD3159" s="79" t="str">
        <f t="shared" si="313"/>
        <v>CELS-401</v>
      </c>
      <c r="AE3159" s="79" t="str">
        <f t="shared" si="314"/>
        <v>CELS-401-81</v>
      </c>
      <c r="AF3159" s="27" t="s">
        <v>11149</v>
      </c>
      <c r="AG3159" s="21" t="str">
        <f t="shared" si="315"/>
        <v>401</v>
      </c>
      <c r="AH3159" s="154"/>
      <c r="AI3159" s="59" t="str">
        <f t="shared" si="316"/>
        <v>-</v>
      </c>
      <c r="AJ3159" s="21" t="str">
        <f t="shared" si="317"/>
        <v>-</v>
      </c>
    </row>
    <row r="3160" spans="19:36">
      <c r="S3160" s="42" t="s">
        <v>11150</v>
      </c>
      <c r="T3160" s="26" t="s">
        <v>11151</v>
      </c>
      <c r="U3160" s="154"/>
      <c r="V3160" s="161"/>
      <c r="W3160" s="161"/>
      <c r="X3160" s="161"/>
      <c r="Y3160" s="161"/>
      <c r="Z3160" s="154"/>
      <c r="AA3160" s="49" t="s">
        <v>11152</v>
      </c>
      <c r="AB3160" s="154"/>
      <c r="AC3160" s="59" t="str">
        <f t="shared" si="312"/>
        <v>CELS</v>
      </c>
      <c r="AD3160" s="79" t="str">
        <f t="shared" si="313"/>
        <v>CELS-401</v>
      </c>
      <c r="AE3160" s="79" t="str">
        <f t="shared" si="314"/>
        <v>CELS-401-82</v>
      </c>
      <c r="AF3160" s="27" t="s">
        <v>11152</v>
      </c>
      <c r="AG3160" s="21" t="str">
        <f t="shared" si="315"/>
        <v>401</v>
      </c>
      <c r="AH3160" s="154"/>
      <c r="AI3160" s="59" t="str">
        <f t="shared" si="316"/>
        <v>-</v>
      </c>
      <c r="AJ3160" s="21" t="str">
        <f t="shared" si="317"/>
        <v>-</v>
      </c>
    </row>
    <row r="3161" spans="19:36">
      <c r="S3161" s="42" t="s">
        <v>11153</v>
      </c>
      <c r="T3161" s="26" t="s">
        <v>11154</v>
      </c>
      <c r="U3161" s="154"/>
      <c r="V3161" s="161"/>
      <c r="W3161" s="161"/>
      <c r="X3161" s="161"/>
      <c r="Y3161" s="161"/>
      <c r="Z3161" s="154"/>
      <c r="AA3161" s="49" t="s">
        <v>11155</v>
      </c>
      <c r="AB3161" s="154"/>
      <c r="AC3161" s="59" t="str">
        <f t="shared" si="312"/>
        <v>CELS</v>
      </c>
      <c r="AD3161" s="79" t="str">
        <f t="shared" si="313"/>
        <v>CELS-401</v>
      </c>
      <c r="AE3161" s="79" t="str">
        <f t="shared" si="314"/>
        <v>CELS-401-83</v>
      </c>
      <c r="AF3161" s="27" t="s">
        <v>11155</v>
      </c>
      <c r="AG3161" s="21" t="str">
        <f t="shared" si="315"/>
        <v>401</v>
      </c>
      <c r="AH3161" s="154"/>
      <c r="AI3161" s="59" t="str">
        <f t="shared" si="316"/>
        <v>-</v>
      </c>
      <c r="AJ3161" s="21" t="str">
        <f t="shared" si="317"/>
        <v>-</v>
      </c>
    </row>
    <row r="3162" spans="19:36">
      <c r="S3162" s="42" t="s">
        <v>11156</v>
      </c>
      <c r="T3162" s="26" t="s">
        <v>11157</v>
      </c>
      <c r="U3162" s="154"/>
      <c r="V3162" s="161"/>
      <c r="W3162" s="161"/>
      <c r="X3162" s="161"/>
      <c r="Y3162" s="161"/>
      <c r="Z3162" s="154"/>
      <c r="AA3162" s="49" t="s">
        <v>11158</v>
      </c>
      <c r="AB3162" s="154"/>
      <c r="AC3162" s="59" t="str">
        <f t="shared" si="312"/>
        <v>CELS</v>
      </c>
      <c r="AD3162" s="79" t="str">
        <f t="shared" si="313"/>
        <v>CELS-401</v>
      </c>
      <c r="AE3162" s="79" t="str">
        <f t="shared" si="314"/>
        <v>CELS-401-84</v>
      </c>
      <c r="AF3162" s="27" t="s">
        <v>11158</v>
      </c>
      <c r="AG3162" s="21" t="str">
        <f t="shared" si="315"/>
        <v>401</v>
      </c>
      <c r="AH3162" s="154"/>
      <c r="AI3162" s="59" t="str">
        <f t="shared" si="316"/>
        <v>-</v>
      </c>
      <c r="AJ3162" s="21" t="str">
        <f t="shared" si="317"/>
        <v>-</v>
      </c>
    </row>
    <row r="3163" spans="19:36">
      <c r="S3163" s="42" t="s">
        <v>11159</v>
      </c>
      <c r="T3163" s="26" t="s">
        <v>11160</v>
      </c>
      <c r="U3163" s="154"/>
      <c r="V3163" s="161"/>
      <c r="W3163" s="161"/>
      <c r="X3163" s="161"/>
      <c r="Y3163" s="161"/>
      <c r="Z3163" s="154"/>
      <c r="AA3163" s="49" t="s">
        <v>11161</v>
      </c>
      <c r="AB3163" s="154"/>
      <c r="AC3163" s="59" t="str">
        <f t="shared" si="312"/>
        <v>CELS</v>
      </c>
      <c r="AD3163" s="79" t="str">
        <f t="shared" si="313"/>
        <v>CELS-401</v>
      </c>
      <c r="AE3163" s="79" t="str">
        <f t="shared" si="314"/>
        <v>CELS-401-85</v>
      </c>
      <c r="AF3163" s="27" t="s">
        <v>11161</v>
      </c>
      <c r="AG3163" s="21" t="str">
        <f t="shared" si="315"/>
        <v>401</v>
      </c>
      <c r="AH3163" s="154"/>
      <c r="AI3163" s="59" t="str">
        <f t="shared" si="316"/>
        <v>-</v>
      </c>
      <c r="AJ3163" s="21" t="str">
        <f t="shared" si="317"/>
        <v>-</v>
      </c>
    </row>
    <row r="3164" spans="19:36">
      <c r="S3164" s="42" t="s">
        <v>11162</v>
      </c>
      <c r="T3164" s="26" t="s">
        <v>11163</v>
      </c>
      <c r="U3164" s="154"/>
      <c r="V3164" s="161"/>
      <c r="W3164" s="161"/>
      <c r="X3164" s="161"/>
      <c r="Y3164" s="161"/>
      <c r="Z3164" s="154"/>
      <c r="AA3164" s="49" t="s">
        <v>11164</v>
      </c>
      <c r="AB3164" s="154"/>
      <c r="AC3164" s="59" t="str">
        <f t="shared" si="312"/>
        <v>CELS</v>
      </c>
      <c r="AD3164" s="79" t="str">
        <f t="shared" si="313"/>
        <v>CELS-401</v>
      </c>
      <c r="AE3164" s="79" t="str">
        <f t="shared" si="314"/>
        <v>CELS-401-86</v>
      </c>
      <c r="AF3164" s="27" t="s">
        <v>11164</v>
      </c>
      <c r="AG3164" s="21" t="str">
        <f t="shared" si="315"/>
        <v>401</v>
      </c>
      <c r="AH3164" s="154"/>
      <c r="AI3164" s="59" t="str">
        <f t="shared" si="316"/>
        <v>-</v>
      </c>
      <c r="AJ3164" s="21" t="str">
        <f t="shared" si="317"/>
        <v>-</v>
      </c>
    </row>
    <row r="3165" spans="19:36">
      <c r="S3165" s="42" t="s">
        <v>11165</v>
      </c>
      <c r="T3165" s="26" t="s">
        <v>11166</v>
      </c>
      <c r="U3165" s="154"/>
      <c r="V3165" s="161"/>
      <c r="W3165" s="161"/>
      <c r="X3165" s="161"/>
      <c r="Y3165" s="161"/>
      <c r="Z3165" s="154"/>
      <c r="AA3165" s="49" t="s">
        <v>11167</v>
      </c>
      <c r="AB3165" s="154"/>
      <c r="AC3165" s="59" t="str">
        <f t="shared" si="312"/>
        <v>CELS</v>
      </c>
      <c r="AD3165" s="79" t="str">
        <f t="shared" si="313"/>
        <v>CELS-401</v>
      </c>
      <c r="AE3165" s="79" t="str">
        <f t="shared" si="314"/>
        <v>CELS-401-87</v>
      </c>
      <c r="AF3165" s="27" t="s">
        <v>11167</v>
      </c>
      <c r="AG3165" s="21" t="str">
        <f t="shared" si="315"/>
        <v>401</v>
      </c>
      <c r="AH3165" s="154"/>
      <c r="AI3165" s="59" t="str">
        <f t="shared" si="316"/>
        <v>-</v>
      </c>
      <c r="AJ3165" s="21" t="str">
        <f t="shared" si="317"/>
        <v>-</v>
      </c>
    </row>
    <row r="3166" spans="19:36">
      <c r="S3166" s="42" t="s">
        <v>11168</v>
      </c>
      <c r="T3166" s="26" t="s">
        <v>11169</v>
      </c>
      <c r="U3166" s="154"/>
      <c r="V3166" s="161"/>
      <c r="W3166" s="161"/>
      <c r="X3166" s="161"/>
      <c r="Y3166" s="161"/>
      <c r="Z3166" s="154"/>
      <c r="AA3166" s="49" t="s">
        <v>11170</v>
      </c>
      <c r="AB3166" s="154"/>
      <c r="AC3166" s="59" t="str">
        <f t="shared" si="312"/>
        <v>CELS</v>
      </c>
      <c r="AD3166" s="79" t="str">
        <f t="shared" si="313"/>
        <v>CELS-401</v>
      </c>
      <c r="AE3166" s="79" t="str">
        <f t="shared" si="314"/>
        <v>CELS-401-88</v>
      </c>
      <c r="AF3166" s="27" t="s">
        <v>11170</v>
      </c>
      <c r="AG3166" s="21" t="str">
        <f t="shared" si="315"/>
        <v>401</v>
      </c>
      <c r="AH3166" s="154"/>
      <c r="AI3166" s="59" t="str">
        <f t="shared" si="316"/>
        <v>-</v>
      </c>
      <c r="AJ3166" s="21" t="str">
        <f t="shared" si="317"/>
        <v>-</v>
      </c>
    </row>
    <row r="3167" spans="19:36">
      <c r="S3167" s="42" t="s">
        <v>11171</v>
      </c>
      <c r="T3167" s="26" t="s">
        <v>11172</v>
      </c>
      <c r="U3167" s="154"/>
      <c r="V3167" s="161"/>
      <c r="W3167" s="161"/>
      <c r="X3167" s="161"/>
      <c r="Y3167" s="161"/>
      <c r="Z3167" s="154"/>
      <c r="AA3167" s="49" t="s">
        <v>11173</v>
      </c>
      <c r="AB3167" s="154"/>
      <c r="AC3167" s="59" t="str">
        <f t="shared" si="312"/>
        <v>CELS</v>
      </c>
      <c r="AD3167" s="79" t="str">
        <f t="shared" si="313"/>
        <v>CELS-401</v>
      </c>
      <c r="AE3167" s="79" t="str">
        <f t="shared" si="314"/>
        <v>CELS-401-89</v>
      </c>
      <c r="AF3167" s="27" t="s">
        <v>11173</v>
      </c>
      <c r="AG3167" s="21" t="str">
        <f t="shared" si="315"/>
        <v>401</v>
      </c>
      <c r="AH3167" s="154"/>
      <c r="AI3167" s="59" t="str">
        <f t="shared" si="316"/>
        <v>-</v>
      </c>
      <c r="AJ3167" s="21" t="str">
        <f t="shared" si="317"/>
        <v>-</v>
      </c>
    </row>
    <row r="3168" spans="19:36">
      <c r="S3168" s="42" t="s">
        <v>11174</v>
      </c>
      <c r="T3168" s="26" t="s">
        <v>11175</v>
      </c>
      <c r="U3168" s="154"/>
      <c r="V3168" s="161"/>
      <c r="W3168" s="161"/>
      <c r="X3168" s="161"/>
      <c r="Y3168" s="161"/>
      <c r="Z3168" s="154"/>
      <c r="AA3168" s="49" t="s">
        <v>11176</v>
      </c>
      <c r="AB3168" s="154"/>
      <c r="AC3168" s="59" t="str">
        <f t="shared" si="312"/>
        <v>CELS</v>
      </c>
      <c r="AD3168" s="79" t="str">
        <f t="shared" si="313"/>
        <v>CELS-401</v>
      </c>
      <c r="AE3168" s="79" t="str">
        <f t="shared" si="314"/>
        <v>CELS-401-90</v>
      </c>
      <c r="AF3168" s="27" t="s">
        <v>11176</v>
      </c>
      <c r="AG3168" s="21" t="str">
        <f t="shared" si="315"/>
        <v>401</v>
      </c>
      <c r="AH3168" s="154"/>
      <c r="AI3168" s="59" t="str">
        <f t="shared" si="316"/>
        <v>-</v>
      </c>
      <c r="AJ3168" s="21" t="str">
        <f t="shared" si="317"/>
        <v>-</v>
      </c>
    </row>
    <row r="3169" spans="19:36">
      <c r="S3169" s="42" t="s">
        <v>11177</v>
      </c>
      <c r="T3169" s="26" t="s">
        <v>11178</v>
      </c>
      <c r="U3169" s="154"/>
      <c r="V3169" s="161"/>
      <c r="W3169" s="161"/>
      <c r="X3169" s="161"/>
      <c r="Y3169" s="161"/>
      <c r="Z3169" s="154"/>
      <c r="AA3169" s="49" t="s">
        <v>11179</v>
      </c>
      <c r="AB3169" s="154"/>
      <c r="AC3169" s="59" t="str">
        <f t="shared" si="312"/>
        <v>CELS</v>
      </c>
      <c r="AD3169" s="79" t="str">
        <f t="shared" si="313"/>
        <v>CELS-401</v>
      </c>
      <c r="AE3169" s="79" t="str">
        <f t="shared" si="314"/>
        <v>CELS-401-91</v>
      </c>
      <c r="AF3169" s="27" t="s">
        <v>11179</v>
      </c>
      <c r="AG3169" s="21" t="str">
        <f t="shared" si="315"/>
        <v>401</v>
      </c>
      <c r="AH3169" s="154"/>
      <c r="AI3169" s="59" t="str">
        <f t="shared" si="316"/>
        <v>-</v>
      </c>
      <c r="AJ3169" s="21" t="str">
        <f t="shared" si="317"/>
        <v>-</v>
      </c>
    </row>
    <row r="3170" spans="19:36">
      <c r="S3170" s="42" t="s">
        <v>11180</v>
      </c>
      <c r="T3170" s="26" t="s">
        <v>11181</v>
      </c>
      <c r="U3170" s="154"/>
      <c r="V3170" s="161"/>
      <c r="W3170" s="161"/>
      <c r="X3170" s="161"/>
      <c r="Y3170" s="161"/>
      <c r="Z3170" s="154"/>
      <c r="AA3170" s="49" t="s">
        <v>11182</v>
      </c>
      <c r="AB3170" s="154"/>
      <c r="AC3170" s="59" t="str">
        <f t="shared" si="312"/>
        <v>CELS</v>
      </c>
      <c r="AD3170" s="79" t="str">
        <f t="shared" si="313"/>
        <v>CELS-401</v>
      </c>
      <c r="AE3170" s="79" t="str">
        <f t="shared" si="314"/>
        <v>CELS-401-92</v>
      </c>
      <c r="AF3170" s="27" t="s">
        <v>11182</v>
      </c>
      <c r="AG3170" s="21" t="str">
        <f t="shared" si="315"/>
        <v>401</v>
      </c>
      <c r="AH3170" s="154"/>
      <c r="AI3170" s="59" t="str">
        <f t="shared" si="316"/>
        <v>-</v>
      </c>
      <c r="AJ3170" s="21" t="str">
        <f t="shared" si="317"/>
        <v>-</v>
      </c>
    </row>
    <row r="3171" spans="19:36">
      <c r="S3171" s="42" t="s">
        <v>11183</v>
      </c>
      <c r="T3171" s="26" t="s">
        <v>11184</v>
      </c>
      <c r="U3171" s="154"/>
      <c r="V3171" s="161"/>
      <c r="W3171" s="161"/>
      <c r="X3171" s="161"/>
      <c r="Y3171" s="161"/>
      <c r="Z3171" s="154"/>
      <c r="AA3171" s="49" t="s">
        <v>11185</v>
      </c>
      <c r="AB3171" s="154"/>
      <c r="AC3171" s="59" t="str">
        <f t="shared" si="312"/>
        <v>CELS</v>
      </c>
      <c r="AD3171" s="79" t="str">
        <f t="shared" si="313"/>
        <v>CELS-401</v>
      </c>
      <c r="AE3171" s="79" t="str">
        <f t="shared" si="314"/>
        <v>CELS-401-93</v>
      </c>
      <c r="AF3171" s="27" t="s">
        <v>11185</v>
      </c>
      <c r="AG3171" s="21" t="str">
        <f t="shared" si="315"/>
        <v>401</v>
      </c>
      <c r="AH3171" s="154"/>
      <c r="AI3171" s="59" t="str">
        <f t="shared" si="316"/>
        <v>-</v>
      </c>
      <c r="AJ3171" s="21" t="str">
        <f t="shared" si="317"/>
        <v>-</v>
      </c>
    </row>
    <row r="3172" spans="19:36">
      <c r="S3172" s="42" t="s">
        <v>11186</v>
      </c>
      <c r="T3172" s="26" t="s">
        <v>11187</v>
      </c>
      <c r="U3172" s="154"/>
      <c r="V3172" s="161"/>
      <c r="W3172" s="161"/>
      <c r="X3172" s="161"/>
      <c r="Y3172" s="161"/>
      <c r="Z3172" s="154"/>
      <c r="AA3172" s="49" t="s">
        <v>11188</v>
      </c>
      <c r="AB3172" s="154"/>
      <c r="AC3172" s="59" t="str">
        <f t="shared" si="312"/>
        <v>CELS</v>
      </c>
      <c r="AD3172" s="79" t="str">
        <f t="shared" si="313"/>
        <v>CELS-401</v>
      </c>
      <c r="AE3172" s="79" t="str">
        <f t="shared" si="314"/>
        <v>CELS-401-94</v>
      </c>
      <c r="AF3172" s="27" t="s">
        <v>11188</v>
      </c>
      <c r="AG3172" s="21" t="str">
        <f t="shared" si="315"/>
        <v>401</v>
      </c>
      <c r="AH3172" s="154"/>
      <c r="AI3172" s="59" t="str">
        <f t="shared" si="316"/>
        <v>-</v>
      </c>
      <c r="AJ3172" s="21" t="str">
        <f t="shared" si="317"/>
        <v>-</v>
      </c>
    </row>
    <row r="3173" spans="19:36">
      <c r="S3173" s="42" t="s">
        <v>11189</v>
      </c>
      <c r="T3173" s="26" t="s">
        <v>11190</v>
      </c>
      <c r="U3173" s="154"/>
      <c r="V3173" s="161"/>
      <c r="W3173" s="161"/>
      <c r="X3173" s="161"/>
      <c r="Y3173" s="161"/>
      <c r="Z3173" s="154"/>
      <c r="AA3173" s="49" t="s">
        <v>11191</v>
      </c>
      <c r="AB3173" s="154"/>
      <c r="AC3173" s="59" t="str">
        <f t="shared" si="312"/>
        <v>CELS</v>
      </c>
      <c r="AD3173" s="79" t="str">
        <f t="shared" si="313"/>
        <v>CELS-401</v>
      </c>
      <c r="AE3173" s="79" t="str">
        <f t="shared" si="314"/>
        <v>CELS-401-95</v>
      </c>
      <c r="AF3173" s="27" t="s">
        <v>11191</v>
      </c>
      <c r="AG3173" s="21" t="str">
        <f t="shared" si="315"/>
        <v>401</v>
      </c>
      <c r="AH3173" s="154"/>
      <c r="AI3173" s="59" t="str">
        <f t="shared" si="316"/>
        <v>-</v>
      </c>
      <c r="AJ3173" s="21" t="str">
        <f t="shared" si="317"/>
        <v>-</v>
      </c>
    </row>
    <row r="3174" spans="19:36">
      <c r="S3174" s="42" t="s">
        <v>11192</v>
      </c>
      <c r="T3174" s="26" t="s">
        <v>11193</v>
      </c>
      <c r="U3174" s="154"/>
      <c r="V3174" s="161"/>
      <c r="W3174" s="161"/>
      <c r="X3174" s="161"/>
      <c r="Y3174" s="161"/>
      <c r="Z3174" s="154"/>
      <c r="AA3174" s="49" t="s">
        <v>11194</v>
      </c>
      <c r="AB3174" s="154"/>
      <c r="AC3174" s="59" t="str">
        <f t="shared" si="312"/>
        <v>CELS</v>
      </c>
      <c r="AD3174" s="79" t="str">
        <f t="shared" si="313"/>
        <v>CELS-401</v>
      </c>
      <c r="AE3174" s="79" t="str">
        <f t="shared" si="314"/>
        <v>CELS-401-96</v>
      </c>
      <c r="AF3174" s="27" t="s">
        <v>11194</v>
      </c>
      <c r="AG3174" s="21" t="str">
        <f t="shared" si="315"/>
        <v>401</v>
      </c>
      <c r="AH3174" s="154"/>
      <c r="AI3174" s="59" t="str">
        <f t="shared" si="316"/>
        <v>-</v>
      </c>
      <c r="AJ3174" s="21" t="str">
        <f t="shared" si="317"/>
        <v>-</v>
      </c>
    </row>
    <row r="3175" spans="19:36">
      <c r="S3175" s="42" t="s">
        <v>11195</v>
      </c>
      <c r="T3175" s="26" t="s">
        <v>11196</v>
      </c>
      <c r="U3175" s="154"/>
      <c r="V3175" s="161"/>
      <c r="W3175" s="161"/>
      <c r="X3175" s="161"/>
      <c r="Y3175" s="161"/>
      <c r="Z3175" s="154"/>
      <c r="AA3175" s="49" t="s">
        <v>11197</v>
      </c>
      <c r="AB3175" s="154"/>
      <c r="AC3175" s="59" t="str">
        <f t="shared" si="312"/>
        <v>CELS</v>
      </c>
      <c r="AD3175" s="79" t="str">
        <f t="shared" si="313"/>
        <v>CELS-401</v>
      </c>
      <c r="AE3175" s="79" t="str">
        <f t="shared" si="314"/>
        <v>CELS-401-97</v>
      </c>
      <c r="AF3175" s="27" t="s">
        <v>11197</v>
      </c>
      <c r="AG3175" s="21" t="str">
        <f t="shared" si="315"/>
        <v>401</v>
      </c>
      <c r="AH3175" s="154"/>
      <c r="AI3175" s="59" t="str">
        <f t="shared" si="316"/>
        <v>-</v>
      </c>
      <c r="AJ3175" s="21" t="str">
        <f t="shared" si="317"/>
        <v>-</v>
      </c>
    </row>
    <row r="3176" spans="19:36">
      <c r="S3176" s="42" t="s">
        <v>11198</v>
      </c>
      <c r="T3176" s="26" t="s">
        <v>11199</v>
      </c>
      <c r="U3176" s="154"/>
      <c r="V3176" s="161"/>
      <c r="W3176" s="161"/>
      <c r="X3176" s="161"/>
      <c r="Y3176" s="161"/>
      <c r="Z3176" s="154"/>
      <c r="AA3176" s="49" t="s">
        <v>11200</v>
      </c>
      <c r="AB3176" s="154"/>
      <c r="AC3176" s="59" t="str">
        <f t="shared" si="312"/>
        <v>CELS</v>
      </c>
      <c r="AD3176" s="79" t="str">
        <f t="shared" si="313"/>
        <v>CELS-401</v>
      </c>
      <c r="AE3176" s="79" t="str">
        <f t="shared" si="314"/>
        <v>CELS-401-98</v>
      </c>
      <c r="AF3176" s="27" t="s">
        <v>11200</v>
      </c>
      <c r="AG3176" s="21" t="str">
        <f t="shared" si="315"/>
        <v>401</v>
      </c>
      <c r="AH3176" s="154"/>
      <c r="AI3176" s="59" t="str">
        <f t="shared" si="316"/>
        <v>-</v>
      </c>
      <c r="AJ3176" s="21" t="str">
        <f t="shared" si="317"/>
        <v>-</v>
      </c>
    </row>
    <row r="3177" spans="19:36">
      <c r="S3177" s="42" t="s">
        <v>11201</v>
      </c>
      <c r="T3177" s="26" t="s">
        <v>11202</v>
      </c>
      <c r="U3177" s="154"/>
      <c r="V3177" s="161"/>
      <c r="W3177" s="161"/>
      <c r="X3177" s="161"/>
      <c r="Y3177" s="161"/>
      <c r="Z3177" s="154"/>
      <c r="AA3177" s="49" t="s">
        <v>11203</v>
      </c>
      <c r="AB3177" s="154"/>
      <c r="AC3177" s="59" t="str">
        <f t="shared" si="312"/>
        <v>CELS</v>
      </c>
      <c r="AD3177" s="79" t="str">
        <f t="shared" si="313"/>
        <v>CELS-401</v>
      </c>
      <c r="AE3177" s="79" t="str">
        <f t="shared" si="314"/>
        <v>CELS-401-99</v>
      </c>
      <c r="AF3177" s="27" t="s">
        <v>11203</v>
      </c>
      <c r="AG3177" s="21" t="str">
        <f t="shared" si="315"/>
        <v>401</v>
      </c>
      <c r="AH3177" s="154"/>
      <c r="AI3177" s="59" t="str">
        <f t="shared" si="316"/>
        <v>-</v>
      </c>
      <c r="AJ3177" s="21" t="str">
        <f t="shared" si="317"/>
        <v>-</v>
      </c>
    </row>
    <row r="3178" spans="19:36">
      <c r="S3178" s="42" t="s">
        <v>11204</v>
      </c>
      <c r="T3178" s="26" t="s">
        <v>11205</v>
      </c>
      <c r="U3178" s="154"/>
      <c r="V3178" s="161"/>
      <c r="W3178" s="161"/>
      <c r="X3178" s="161"/>
      <c r="Y3178" s="161"/>
      <c r="Z3178" s="154"/>
      <c r="AA3178" s="49" t="s">
        <v>11206</v>
      </c>
      <c r="AB3178" s="154"/>
      <c r="AC3178" s="59" t="str">
        <f t="shared" si="312"/>
        <v>CELS</v>
      </c>
      <c r="AD3178" s="79" t="str">
        <f t="shared" si="313"/>
        <v>CELS-401</v>
      </c>
      <c r="AE3178" s="79" t="str">
        <f t="shared" si="314"/>
        <v>CELS-401-100</v>
      </c>
      <c r="AF3178" s="27" t="s">
        <v>11206</v>
      </c>
      <c r="AG3178" s="21" t="str">
        <f t="shared" si="315"/>
        <v>401</v>
      </c>
      <c r="AH3178" s="154"/>
      <c r="AI3178" s="59" t="str">
        <f t="shared" si="316"/>
        <v>-</v>
      </c>
      <c r="AJ3178" s="21" t="str">
        <f t="shared" si="317"/>
        <v>-</v>
      </c>
    </row>
    <row r="3179" spans="19:36">
      <c r="S3179" s="42" t="s">
        <v>11207</v>
      </c>
      <c r="T3179" s="26" t="s">
        <v>11208</v>
      </c>
      <c r="U3179" s="154"/>
      <c r="V3179" s="161"/>
      <c r="W3179" s="161"/>
      <c r="X3179" s="161"/>
      <c r="Y3179" s="161"/>
      <c r="Z3179" s="154"/>
      <c r="AA3179" s="49" t="s">
        <v>11209</v>
      </c>
      <c r="AB3179" s="154"/>
      <c r="AC3179" s="59" t="str">
        <f t="shared" si="312"/>
        <v>CELS</v>
      </c>
      <c r="AD3179" s="79" t="str">
        <f t="shared" si="313"/>
        <v>CELS-401</v>
      </c>
      <c r="AE3179" s="79" t="str">
        <f t="shared" si="314"/>
        <v>CELS-401-101</v>
      </c>
      <c r="AF3179" s="27" t="s">
        <v>11209</v>
      </c>
      <c r="AG3179" s="21" t="str">
        <f t="shared" si="315"/>
        <v>401</v>
      </c>
      <c r="AH3179" s="154"/>
      <c r="AI3179" s="59" t="str">
        <f t="shared" si="316"/>
        <v>-</v>
      </c>
      <c r="AJ3179" s="21" t="str">
        <f t="shared" si="317"/>
        <v>-</v>
      </c>
    </row>
    <row r="3180" spans="19:36">
      <c r="S3180" s="42" t="s">
        <v>11210</v>
      </c>
      <c r="T3180" s="26" t="s">
        <v>11211</v>
      </c>
      <c r="U3180" s="154"/>
      <c r="V3180" s="161"/>
      <c r="W3180" s="161"/>
      <c r="X3180" s="161"/>
      <c r="Y3180" s="161"/>
      <c r="Z3180" s="154"/>
      <c r="AA3180" s="49" t="s">
        <v>11212</v>
      </c>
      <c r="AB3180" s="154"/>
      <c r="AC3180" s="59" t="str">
        <f t="shared" si="312"/>
        <v>CELS</v>
      </c>
      <c r="AD3180" s="79" t="str">
        <f t="shared" si="313"/>
        <v>CELS-401</v>
      </c>
      <c r="AE3180" s="79" t="str">
        <f t="shared" si="314"/>
        <v>CELS-401-102</v>
      </c>
      <c r="AF3180" s="27" t="s">
        <v>11212</v>
      </c>
      <c r="AG3180" s="21" t="str">
        <f t="shared" si="315"/>
        <v>401</v>
      </c>
      <c r="AH3180" s="154"/>
      <c r="AI3180" s="59" t="str">
        <f t="shared" si="316"/>
        <v>-</v>
      </c>
      <c r="AJ3180" s="21" t="str">
        <f t="shared" si="317"/>
        <v>-</v>
      </c>
    </row>
    <row r="3181" spans="19:36">
      <c r="S3181" s="42" t="s">
        <v>11213</v>
      </c>
      <c r="T3181" s="26" t="s">
        <v>11214</v>
      </c>
      <c r="U3181" s="154"/>
      <c r="V3181" s="161"/>
      <c r="W3181" s="161"/>
      <c r="X3181" s="161"/>
      <c r="Y3181" s="161"/>
      <c r="Z3181" s="154"/>
      <c r="AA3181" s="49" t="s">
        <v>11215</v>
      </c>
      <c r="AB3181" s="154"/>
      <c r="AC3181" s="59" t="str">
        <f t="shared" si="312"/>
        <v>CELS</v>
      </c>
      <c r="AD3181" s="79" t="str">
        <f t="shared" si="313"/>
        <v>CELS-401</v>
      </c>
      <c r="AE3181" s="79" t="str">
        <f t="shared" si="314"/>
        <v>CELS-401-103</v>
      </c>
      <c r="AF3181" s="27" t="s">
        <v>11215</v>
      </c>
      <c r="AG3181" s="21" t="str">
        <f t="shared" si="315"/>
        <v>401</v>
      </c>
      <c r="AH3181" s="154"/>
      <c r="AI3181" s="59" t="str">
        <f t="shared" si="316"/>
        <v>-</v>
      </c>
      <c r="AJ3181" s="21" t="str">
        <f t="shared" si="317"/>
        <v>-</v>
      </c>
    </row>
    <row r="3182" spans="19:36">
      <c r="S3182" s="42" t="s">
        <v>11216</v>
      </c>
      <c r="T3182" s="26" t="s">
        <v>11217</v>
      </c>
      <c r="U3182" s="154"/>
      <c r="V3182" s="161"/>
      <c r="W3182" s="161"/>
      <c r="X3182" s="161"/>
      <c r="Y3182" s="161"/>
      <c r="Z3182" s="154"/>
      <c r="AA3182" s="49" t="s">
        <v>11218</v>
      </c>
      <c r="AB3182" s="154"/>
      <c r="AC3182" s="59" t="str">
        <f t="shared" si="312"/>
        <v>CELS</v>
      </c>
      <c r="AD3182" s="79" t="str">
        <f t="shared" si="313"/>
        <v>CELS-401</v>
      </c>
      <c r="AE3182" s="79" t="str">
        <f t="shared" si="314"/>
        <v>CELS-401-104</v>
      </c>
      <c r="AF3182" s="27" t="s">
        <v>11218</v>
      </c>
      <c r="AG3182" s="21" t="str">
        <f t="shared" si="315"/>
        <v>401</v>
      </c>
      <c r="AH3182" s="154"/>
      <c r="AI3182" s="59" t="str">
        <f t="shared" si="316"/>
        <v>-</v>
      </c>
      <c r="AJ3182" s="21" t="str">
        <f t="shared" si="317"/>
        <v>-</v>
      </c>
    </row>
    <row r="3183" spans="19:36">
      <c r="S3183" s="42" t="s">
        <v>11219</v>
      </c>
      <c r="T3183" s="26" t="s">
        <v>11220</v>
      </c>
      <c r="U3183" s="154"/>
      <c r="V3183" s="161"/>
      <c r="W3183" s="161"/>
      <c r="X3183" s="161"/>
      <c r="Y3183" s="161"/>
      <c r="Z3183" s="154"/>
      <c r="AA3183" s="49" t="s">
        <v>11221</v>
      </c>
      <c r="AB3183" s="154"/>
      <c r="AC3183" s="59" t="str">
        <f t="shared" si="312"/>
        <v>CELS</v>
      </c>
      <c r="AD3183" s="79" t="str">
        <f t="shared" si="313"/>
        <v>CELS-401</v>
      </c>
      <c r="AE3183" s="79" t="str">
        <f t="shared" si="314"/>
        <v>CELS-401-105</v>
      </c>
      <c r="AF3183" s="27" t="s">
        <v>11221</v>
      </c>
      <c r="AG3183" s="21" t="str">
        <f t="shared" si="315"/>
        <v>401</v>
      </c>
      <c r="AH3183" s="154"/>
      <c r="AI3183" s="59" t="str">
        <f t="shared" si="316"/>
        <v>-</v>
      </c>
      <c r="AJ3183" s="21" t="str">
        <f t="shared" si="317"/>
        <v>-</v>
      </c>
    </row>
    <row r="3184" spans="19:36">
      <c r="S3184" s="42" t="s">
        <v>11222</v>
      </c>
      <c r="T3184" s="26" t="s">
        <v>11223</v>
      </c>
      <c r="U3184" s="154"/>
      <c r="V3184" s="161"/>
      <c r="W3184" s="161"/>
      <c r="X3184" s="161"/>
      <c r="Y3184" s="161"/>
      <c r="Z3184" s="154"/>
      <c r="AA3184" s="49" t="s">
        <v>11224</v>
      </c>
      <c r="AB3184" s="154"/>
      <c r="AC3184" s="59" t="str">
        <f t="shared" si="312"/>
        <v>CELS</v>
      </c>
      <c r="AD3184" s="79" t="str">
        <f t="shared" si="313"/>
        <v>CELS-401</v>
      </c>
      <c r="AE3184" s="79" t="str">
        <f t="shared" si="314"/>
        <v>CELS-401-106</v>
      </c>
      <c r="AF3184" s="27" t="s">
        <v>11224</v>
      </c>
      <c r="AG3184" s="21" t="str">
        <f t="shared" si="315"/>
        <v>401</v>
      </c>
      <c r="AH3184" s="154"/>
      <c r="AI3184" s="59" t="str">
        <f t="shared" si="316"/>
        <v>-</v>
      </c>
      <c r="AJ3184" s="21" t="str">
        <f t="shared" si="317"/>
        <v>-</v>
      </c>
    </row>
    <row r="3185" spans="19:36">
      <c r="S3185" s="42" t="s">
        <v>11225</v>
      </c>
      <c r="T3185" s="26" t="s">
        <v>11226</v>
      </c>
      <c r="U3185" s="154"/>
      <c r="V3185" s="161"/>
      <c r="W3185" s="161"/>
      <c r="X3185" s="161"/>
      <c r="Y3185" s="161"/>
      <c r="Z3185" s="154"/>
      <c r="AA3185" s="49" t="s">
        <v>11227</v>
      </c>
      <c r="AB3185" s="154"/>
      <c r="AC3185" s="59" t="str">
        <f t="shared" si="312"/>
        <v>CELS</v>
      </c>
      <c r="AD3185" s="79" t="str">
        <f t="shared" si="313"/>
        <v>CELS-401</v>
      </c>
      <c r="AE3185" s="79" t="str">
        <f t="shared" si="314"/>
        <v>CELS-401-107</v>
      </c>
      <c r="AF3185" s="27" t="s">
        <v>11227</v>
      </c>
      <c r="AG3185" s="21" t="str">
        <f t="shared" si="315"/>
        <v>401</v>
      </c>
      <c r="AH3185" s="154"/>
      <c r="AI3185" s="59" t="str">
        <f t="shared" si="316"/>
        <v>-</v>
      </c>
      <c r="AJ3185" s="21" t="str">
        <f t="shared" si="317"/>
        <v>-</v>
      </c>
    </row>
    <row r="3186" spans="19:36">
      <c r="S3186" s="42" t="s">
        <v>11228</v>
      </c>
      <c r="T3186" s="26" t="s">
        <v>11229</v>
      </c>
      <c r="U3186" s="154"/>
      <c r="V3186" s="161"/>
      <c r="W3186" s="161"/>
      <c r="X3186" s="161"/>
      <c r="Y3186" s="161"/>
      <c r="Z3186" s="154"/>
      <c r="AA3186" s="49" t="s">
        <v>11230</v>
      </c>
      <c r="AB3186" s="154"/>
      <c r="AC3186" s="59" t="str">
        <f t="shared" si="312"/>
        <v>CELS</v>
      </c>
      <c r="AD3186" s="79" t="str">
        <f t="shared" si="313"/>
        <v>CELS-401</v>
      </c>
      <c r="AE3186" s="79" t="str">
        <f t="shared" si="314"/>
        <v>CELS-401-108</v>
      </c>
      <c r="AF3186" s="27" t="s">
        <v>11230</v>
      </c>
      <c r="AG3186" s="21" t="str">
        <f t="shared" si="315"/>
        <v>401</v>
      </c>
      <c r="AH3186" s="154"/>
      <c r="AI3186" s="59" t="str">
        <f t="shared" si="316"/>
        <v>-</v>
      </c>
      <c r="AJ3186" s="21" t="str">
        <f t="shared" si="317"/>
        <v>-</v>
      </c>
    </row>
    <row r="3187" spans="19:36">
      <c r="S3187" s="42" t="s">
        <v>11231</v>
      </c>
      <c r="T3187" s="26" t="s">
        <v>11232</v>
      </c>
      <c r="U3187" s="154"/>
      <c r="V3187" s="161"/>
      <c r="W3187" s="161"/>
      <c r="X3187" s="161"/>
      <c r="Y3187" s="161"/>
      <c r="Z3187" s="154"/>
      <c r="AA3187" s="49" t="s">
        <v>11233</v>
      </c>
      <c r="AB3187" s="154"/>
      <c r="AC3187" s="59" t="str">
        <f t="shared" si="312"/>
        <v>CELS</v>
      </c>
      <c r="AD3187" s="79" t="str">
        <f t="shared" si="313"/>
        <v>CELS-401</v>
      </c>
      <c r="AE3187" s="79" t="str">
        <f t="shared" si="314"/>
        <v>CELS-401-109</v>
      </c>
      <c r="AF3187" s="27" t="s">
        <v>11233</v>
      </c>
      <c r="AG3187" s="21" t="str">
        <f t="shared" si="315"/>
        <v>401</v>
      </c>
      <c r="AH3187" s="154"/>
      <c r="AI3187" s="59" t="str">
        <f t="shared" si="316"/>
        <v>-</v>
      </c>
      <c r="AJ3187" s="21" t="str">
        <f t="shared" si="317"/>
        <v>-</v>
      </c>
    </row>
    <row r="3188" spans="19:36">
      <c r="S3188" s="42" t="s">
        <v>11234</v>
      </c>
      <c r="T3188" s="26" t="s">
        <v>11235</v>
      </c>
      <c r="U3188" s="154"/>
      <c r="V3188" s="161"/>
      <c r="W3188" s="161"/>
      <c r="X3188" s="161"/>
      <c r="Y3188" s="161"/>
      <c r="Z3188" s="154"/>
      <c r="AA3188" s="49" t="s">
        <v>11236</v>
      </c>
      <c r="AB3188" s="154"/>
      <c r="AC3188" s="59" t="str">
        <f t="shared" si="312"/>
        <v>CELS</v>
      </c>
      <c r="AD3188" s="79" t="str">
        <f t="shared" si="313"/>
        <v>CELS-401</v>
      </c>
      <c r="AE3188" s="79" t="str">
        <f t="shared" si="314"/>
        <v>CELS-401-110</v>
      </c>
      <c r="AF3188" s="27" t="s">
        <v>11236</v>
      </c>
      <c r="AG3188" s="21" t="str">
        <f t="shared" si="315"/>
        <v>401</v>
      </c>
      <c r="AH3188" s="154"/>
      <c r="AI3188" s="59" t="str">
        <f t="shared" si="316"/>
        <v>-</v>
      </c>
      <c r="AJ3188" s="21" t="str">
        <f t="shared" si="317"/>
        <v>-</v>
      </c>
    </row>
    <row r="3189" spans="19:36">
      <c r="S3189" s="42" t="s">
        <v>11237</v>
      </c>
      <c r="T3189" s="26" t="s">
        <v>11238</v>
      </c>
      <c r="U3189" s="154"/>
      <c r="V3189" s="161"/>
      <c r="W3189" s="161"/>
      <c r="X3189" s="161"/>
      <c r="Y3189" s="161"/>
      <c r="Z3189" s="154"/>
      <c r="AA3189" s="49" t="s">
        <v>11239</v>
      </c>
      <c r="AB3189" s="154"/>
      <c r="AC3189" s="59" t="str">
        <f t="shared" si="312"/>
        <v>CELS</v>
      </c>
      <c r="AD3189" s="79" t="str">
        <f t="shared" si="313"/>
        <v>CELS-401</v>
      </c>
      <c r="AE3189" s="79" t="str">
        <f t="shared" si="314"/>
        <v>CELS-401-111</v>
      </c>
      <c r="AF3189" s="27" t="s">
        <v>11239</v>
      </c>
      <c r="AG3189" s="21" t="str">
        <f t="shared" si="315"/>
        <v>401</v>
      </c>
      <c r="AH3189" s="154"/>
      <c r="AI3189" s="59" t="str">
        <f t="shared" si="316"/>
        <v>-</v>
      </c>
      <c r="AJ3189" s="21" t="str">
        <f t="shared" si="317"/>
        <v>-</v>
      </c>
    </row>
    <row r="3190" spans="19:36">
      <c r="S3190" s="42" t="s">
        <v>11240</v>
      </c>
      <c r="T3190" s="26" t="s">
        <v>11241</v>
      </c>
      <c r="U3190" s="154"/>
      <c r="V3190" s="161"/>
      <c r="W3190" s="161"/>
      <c r="X3190" s="161"/>
      <c r="Y3190" s="161"/>
      <c r="Z3190" s="154"/>
      <c r="AA3190" s="49" t="s">
        <v>11242</v>
      </c>
      <c r="AB3190" s="154"/>
      <c r="AC3190" s="59" t="str">
        <f t="shared" si="312"/>
        <v>CELS</v>
      </c>
      <c r="AD3190" s="79" t="str">
        <f t="shared" si="313"/>
        <v>CELS-401</v>
      </c>
      <c r="AE3190" s="79" t="str">
        <f t="shared" si="314"/>
        <v>CELS-401-112</v>
      </c>
      <c r="AF3190" s="27" t="s">
        <v>11242</v>
      </c>
      <c r="AG3190" s="21" t="str">
        <f t="shared" si="315"/>
        <v>401</v>
      </c>
      <c r="AH3190" s="154"/>
      <c r="AI3190" s="59" t="str">
        <f t="shared" si="316"/>
        <v>-</v>
      </c>
      <c r="AJ3190" s="21" t="str">
        <f t="shared" si="317"/>
        <v>-</v>
      </c>
    </row>
    <row r="3191" spans="19:36">
      <c r="S3191" s="42" t="s">
        <v>11243</v>
      </c>
      <c r="T3191" s="26" t="s">
        <v>11244</v>
      </c>
      <c r="U3191" s="154"/>
      <c r="V3191" s="161"/>
      <c r="W3191" s="161"/>
      <c r="X3191" s="161"/>
      <c r="Y3191" s="161"/>
      <c r="Z3191" s="154"/>
      <c r="AA3191" s="49" t="s">
        <v>11245</v>
      </c>
      <c r="AB3191" s="154"/>
      <c r="AC3191" s="59" t="str">
        <f t="shared" si="312"/>
        <v>CELS</v>
      </c>
      <c r="AD3191" s="79" t="str">
        <f t="shared" si="313"/>
        <v>CELS-401</v>
      </c>
      <c r="AE3191" s="79" t="str">
        <f t="shared" si="314"/>
        <v>CELS-401-113</v>
      </c>
      <c r="AF3191" s="27" t="s">
        <v>11245</v>
      </c>
      <c r="AG3191" s="21" t="str">
        <f t="shared" si="315"/>
        <v>401</v>
      </c>
      <c r="AH3191" s="154"/>
      <c r="AI3191" s="59" t="str">
        <f t="shared" si="316"/>
        <v>-</v>
      </c>
      <c r="AJ3191" s="21" t="str">
        <f t="shared" si="317"/>
        <v>-</v>
      </c>
    </row>
    <row r="3192" spans="19:36">
      <c r="S3192" s="42" t="s">
        <v>11246</v>
      </c>
      <c r="T3192" s="26" t="s">
        <v>11247</v>
      </c>
      <c r="U3192" s="154"/>
      <c r="V3192" s="161"/>
      <c r="W3192" s="161"/>
      <c r="X3192" s="161"/>
      <c r="Y3192" s="161"/>
      <c r="Z3192" s="154"/>
      <c r="AA3192" s="49" t="s">
        <v>11248</v>
      </c>
      <c r="AB3192" s="154"/>
      <c r="AC3192" s="59" t="str">
        <f t="shared" si="312"/>
        <v>CELS</v>
      </c>
      <c r="AD3192" s="79" t="str">
        <f t="shared" si="313"/>
        <v>CELS-401</v>
      </c>
      <c r="AE3192" s="79" t="str">
        <f t="shared" si="314"/>
        <v>CELS-401-114</v>
      </c>
      <c r="AF3192" s="27" t="s">
        <v>11248</v>
      </c>
      <c r="AG3192" s="21" t="str">
        <f t="shared" si="315"/>
        <v>401</v>
      </c>
      <c r="AH3192" s="154"/>
      <c r="AI3192" s="59" t="str">
        <f t="shared" si="316"/>
        <v>-</v>
      </c>
      <c r="AJ3192" s="21" t="str">
        <f t="shared" si="317"/>
        <v>-</v>
      </c>
    </row>
    <row r="3193" spans="19:36">
      <c r="S3193" s="42" t="s">
        <v>11249</v>
      </c>
      <c r="T3193" s="26" t="s">
        <v>11250</v>
      </c>
      <c r="U3193" s="154"/>
      <c r="V3193" s="161"/>
      <c r="W3193" s="161"/>
      <c r="X3193" s="161"/>
      <c r="Y3193" s="161"/>
      <c r="Z3193" s="154"/>
      <c r="AA3193" s="49" t="s">
        <v>11251</v>
      </c>
      <c r="AB3193" s="154"/>
      <c r="AC3193" s="59" t="str">
        <f t="shared" si="312"/>
        <v>CELS</v>
      </c>
      <c r="AD3193" s="79" t="str">
        <f t="shared" si="313"/>
        <v>CELS-401</v>
      </c>
      <c r="AE3193" s="79" t="str">
        <f t="shared" si="314"/>
        <v>CELS-401-115</v>
      </c>
      <c r="AF3193" s="27" t="s">
        <v>11251</v>
      </c>
      <c r="AG3193" s="21" t="str">
        <f t="shared" si="315"/>
        <v>401</v>
      </c>
      <c r="AH3193" s="154"/>
      <c r="AI3193" s="59" t="str">
        <f t="shared" si="316"/>
        <v>-</v>
      </c>
      <c r="AJ3193" s="21" t="str">
        <f t="shared" si="317"/>
        <v>-</v>
      </c>
    </row>
    <row r="3194" spans="19:36">
      <c r="S3194" s="42" t="s">
        <v>11252</v>
      </c>
      <c r="T3194" s="26" t="s">
        <v>11253</v>
      </c>
      <c r="U3194" s="154"/>
      <c r="V3194" s="161"/>
      <c r="W3194" s="161"/>
      <c r="X3194" s="161"/>
      <c r="Y3194" s="161"/>
      <c r="Z3194" s="154"/>
      <c r="AA3194" s="49" t="s">
        <v>11254</v>
      </c>
      <c r="AB3194" s="154"/>
      <c r="AC3194" s="59" t="str">
        <f t="shared" si="312"/>
        <v>CELS</v>
      </c>
      <c r="AD3194" s="79" t="str">
        <f t="shared" si="313"/>
        <v>CELS-401</v>
      </c>
      <c r="AE3194" s="79" t="str">
        <f t="shared" si="314"/>
        <v>CELS-401-116</v>
      </c>
      <c r="AF3194" s="27" t="s">
        <v>11254</v>
      </c>
      <c r="AG3194" s="21" t="str">
        <f t="shared" si="315"/>
        <v>401</v>
      </c>
      <c r="AH3194" s="154"/>
      <c r="AI3194" s="59" t="str">
        <f t="shared" si="316"/>
        <v>-</v>
      </c>
      <c r="AJ3194" s="21" t="str">
        <f t="shared" si="317"/>
        <v>-</v>
      </c>
    </row>
    <row r="3195" spans="19:36">
      <c r="S3195" s="42" t="s">
        <v>11255</v>
      </c>
      <c r="T3195" s="26" t="s">
        <v>11256</v>
      </c>
      <c r="U3195" s="154"/>
      <c r="V3195" s="161"/>
      <c r="W3195" s="161"/>
      <c r="X3195" s="161"/>
      <c r="Y3195" s="161"/>
      <c r="Z3195" s="154"/>
      <c r="AA3195" s="49" t="s">
        <v>11257</v>
      </c>
      <c r="AB3195" s="154"/>
      <c r="AC3195" s="59" t="str">
        <f t="shared" si="312"/>
        <v>CELS</v>
      </c>
      <c r="AD3195" s="79" t="str">
        <f t="shared" si="313"/>
        <v>CELS-401</v>
      </c>
      <c r="AE3195" s="79" t="str">
        <f t="shared" si="314"/>
        <v>CELS-401-117</v>
      </c>
      <c r="AF3195" s="27" t="s">
        <v>11257</v>
      </c>
      <c r="AG3195" s="21" t="str">
        <f t="shared" si="315"/>
        <v>401</v>
      </c>
      <c r="AH3195" s="154"/>
      <c r="AI3195" s="59" t="str">
        <f t="shared" si="316"/>
        <v>-</v>
      </c>
      <c r="AJ3195" s="21" t="str">
        <f t="shared" si="317"/>
        <v>-</v>
      </c>
    </row>
    <row r="3196" spans="19:36">
      <c r="S3196" s="42" t="s">
        <v>11258</v>
      </c>
      <c r="T3196" s="26" t="s">
        <v>11259</v>
      </c>
      <c r="U3196" s="154"/>
      <c r="V3196" s="161"/>
      <c r="W3196" s="161"/>
      <c r="X3196" s="161"/>
      <c r="Y3196" s="161"/>
      <c r="Z3196" s="154"/>
      <c r="AA3196" s="49" t="s">
        <v>11260</v>
      </c>
      <c r="AB3196" s="154"/>
      <c r="AC3196" s="59" t="str">
        <f t="shared" si="312"/>
        <v>CELS</v>
      </c>
      <c r="AD3196" s="79" t="str">
        <f t="shared" si="313"/>
        <v>CELS-401</v>
      </c>
      <c r="AE3196" s="79" t="str">
        <f t="shared" si="314"/>
        <v>CELS-401-118</v>
      </c>
      <c r="AF3196" s="27" t="s">
        <v>11260</v>
      </c>
      <c r="AG3196" s="21" t="str">
        <f t="shared" si="315"/>
        <v>401</v>
      </c>
      <c r="AH3196" s="154"/>
      <c r="AI3196" s="59" t="str">
        <f t="shared" si="316"/>
        <v>-</v>
      </c>
      <c r="AJ3196" s="21" t="str">
        <f t="shared" si="317"/>
        <v>-</v>
      </c>
    </row>
    <row r="3197" spans="19:36">
      <c r="S3197" s="42" t="s">
        <v>11261</v>
      </c>
      <c r="T3197" s="26" t="s">
        <v>11262</v>
      </c>
      <c r="U3197" s="154"/>
      <c r="V3197" s="161"/>
      <c r="W3197" s="161"/>
      <c r="X3197" s="161"/>
      <c r="Y3197" s="161"/>
      <c r="Z3197" s="154"/>
      <c r="AA3197" s="49" t="s">
        <v>11263</v>
      </c>
      <c r="AB3197" s="154"/>
      <c r="AC3197" s="59" t="str">
        <f t="shared" si="312"/>
        <v>CELS</v>
      </c>
      <c r="AD3197" s="79" t="str">
        <f t="shared" si="313"/>
        <v>CELS-401</v>
      </c>
      <c r="AE3197" s="79" t="str">
        <f t="shared" si="314"/>
        <v>CELS-401-119</v>
      </c>
      <c r="AF3197" s="27" t="s">
        <v>11263</v>
      </c>
      <c r="AG3197" s="21" t="str">
        <f t="shared" si="315"/>
        <v>401</v>
      </c>
      <c r="AH3197" s="154"/>
      <c r="AI3197" s="59" t="str">
        <f t="shared" si="316"/>
        <v>-</v>
      </c>
      <c r="AJ3197" s="21" t="str">
        <f t="shared" si="317"/>
        <v>-</v>
      </c>
    </row>
    <row r="3198" spans="19:36">
      <c r="S3198" s="42" t="s">
        <v>11264</v>
      </c>
      <c r="T3198" s="26" t="s">
        <v>11265</v>
      </c>
      <c r="U3198" s="154"/>
      <c r="V3198" s="161"/>
      <c r="W3198" s="161"/>
      <c r="X3198" s="161"/>
      <c r="Y3198" s="161"/>
      <c r="Z3198" s="154"/>
      <c r="AA3198" s="49" t="s">
        <v>11266</v>
      </c>
      <c r="AB3198" s="154"/>
      <c r="AC3198" s="59" t="str">
        <f t="shared" si="312"/>
        <v>CELS</v>
      </c>
      <c r="AD3198" s="79" t="str">
        <f t="shared" si="313"/>
        <v>CELS-401</v>
      </c>
      <c r="AE3198" s="79" t="str">
        <f t="shared" si="314"/>
        <v>CELS-401-120</v>
      </c>
      <c r="AF3198" s="27" t="s">
        <v>11266</v>
      </c>
      <c r="AG3198" s="21" t="str">
        <f t="shared" si="315"/>
        <v>401</v>
      </c>
      <c r="AH3198" s="154"/>
      <c r="AI3198" s="59" t="str">
        <f t="shared" si="316"/>
        <v>-</v>
      </c>
      <c r="AJ3198" s="21" t="str">
        <f t="shared" si="317"/>
        <v>-</v>
      </c>
    </row>
    <row r="3199" spans="19:36">
      <c r="S3199" s="42" t="s">
        <v>11267</v>
      </c>
      <c r="T3199" s="26" t="s">
        <v>11268</v>
      </c>
      <c r="U3199" s="154"/>
      <c r="V3199" s="161"/>
      <c r="W3199" s="161"/>
      <c r="X3199" s="161"/>
      <c r="Y3199" s="161"/>
      <c r="Z3199" s="154"/>
      <c r="AA3199" s="49" t="s">
        <v>11269</v>
      </c>
      <c r="AB3199" s="154"/>
      <c r="AC3199" s="59" t="str">
        <f t="shared" si="312"/>
        <v>CELS</v>
      </c>
      <c r="AD3199" s="79" t="str">
        <f t="shared" si="313"/>
        <v>CELS-401</v>
      </c>
      <c r="AE3199" s="79" t="str">
        <f t="shared" si="314"/>
        <v>CELS-401-121</v>
      </c>
      <c r="AF3199" s="27" t="s">
        <v>11269</v>
      </c>
      <c r="AG3199" s="21" t="str">
        <f t="shared" si="315"/>
        <v>401</v>
      </c>
      <c r="AH3199" s="154"/>
      <c r="AI3199" s="59" t="str">
        <f t="shared" si="316"/>
        <v>-</v>
      </c>
      <c r="AJ3199" s="21" t="str">
        <f t="shared" si="317"/>
        <v>-</v>
      </c>
    </row>
    <row r="3200" spans="19:36">
      <c r="S3200" s="42" t="s">
        <v>11270</v>
      </c>
      <c r="T3200" s="26" t="s">
        <v>11271</v>
      </c>
      <c r="U3200" s="154"/>
      <c r="V3200" s="161"/>
      <c r="W3200" s="161"/>
      <c r="X3200" s="161"/>
      <c r="Y3200" s="161"/>
      <c r="Z3200" s="154"/>
      <c r="AA3200" s="49" t="s">
        <v>11272</v>
      </c>
      <c r="AB3200" s="154"/>
      <c r="AC3200" s="59" t="str">
        <f t="shared" si="312"/>
        <v>CELS</v>
      </c>
      <c r="AD3200" s="79" t="str">
        <f t="shared" si="313"/>
        <v>CELS-401</v>
      </c>
      <c r="AE3200" s="79" t="str">
        <f t="shared" si="314"/>
        <v>CELS-401-122</v>
      </c>
      <c r="AF3200" s="27" t="s">
        <v>11272</v>
      </c>
      <c r="AG3200" s="21" t="str">
        <f t="shared" si="315"/>
        <v>401</v>
      </c>
      <c r="AH3200" s="154"/>
      <c r="AI3200" s="59" t="str">
        <f t="shared" si="316"/>
        <v>-</v>
      </c>
      <c r="AJ3200" s="21" t="str">
        <f t="shared" si="317"/>
        <v>-</v>
      </c>
    </row>
    <row r="3201" spans="19:36">
      <c r="S3201" s="42" t="s">
        <v>11273</v>
      </c>
      <c r="T3201" s="26" t="s">
        <v>11274</v>
      </c>
      <c r="U3201" s="154"/>
      <c r="V3201" s="161"/>
      <c r="W3201" s="161"/>
      <c r="X3201" s="161"/>
      <c r="Y3201" s="161"/>
      <c r="Z3201" s="154"/>
      <c r="AA3201" s="49" t="s">
        <v>11275</v>
      </c>
      <c r="AB3201" s="154"/>
      <c r="AC3201" s="59" t="str">
        <f t="shared" si="312"/>
        <v>CELS</v>
      </c>
      <c r="AD3201" s="79" t="str">
        <f t="shared" si="313"/>
        <v>CELS-401</v>
      </c>
      <c r="AE3201" s="79" t="str">
        <f t="shared" si="314"/>
        <v>CELS-401-123</v>
      </c>
      <c r="AF3201" s="27" t="s">
        <v>11275</v>
      </c>
      <c r="AG3201" s="21" t="str">
        <f t="shared" si="315"/>
        <v>401</v>
      </c>
      <c r="AH3201" s="154"/>
      <c r="AI3201" s="59" t="str">
        <f t="shared" si="316"/>
        <v>-</v>
      </c>
      <c r="AJ3201" s="21" t="str">
        <f t="shared" si="317"/>
        <v>-</v>
      </c>
    </row>
    <row r="3202" spans="19:36">
      <c r="S3202" s="42" t="s">
        <v>11276</v>
      </c>
      <c r="T3202" s="26" t="s">
        <v>11277</v>
      </c>
      <c r="U3202" s="154"/>
      <c r="V3202" s="161"/>
      <c r="W3202" s="161"/>
      <c r="X3202" s="161"/>
      <c r="Y3202" s="161"/>
      <c r="Z3202" s="154"/>
      <c r="AA3202" s="49" t="s">
        <v>11278</v>
      </c>
      <c r="AB3202" s="154"/>
      <c r="AC3202" s="59" t="str">
        <f t="shared" si="312"/>
        <v>CELS</v>
      </c>
      <c r="AD3202" s="79" t="str">
        <f t="shared" si="313"/>
        <v>CELS-401</v>
      </c>
      <c r="AE3202" s="79" t="str">
        <f t="shared" si="314"/>
        <v>CELS-401-124</v>
      </c>
      <c r="AF3202" s="27" t="s">
        <v>11278</v>
      </c>
      <c r="AG3202" s="21" t="str">
        <f t="shared" si="315"/>
        <v>401</v>
      </c>
      <c r="AH3202" s="154"/>
      <c r="AI3202" s="59" t="str">
        <f t="shared" si="316"/>
        <v>-</v>
      </c>
      <c r="AJ3202" s="21" t="str">
        <f t="shared" si="317"/>
        <v>-</v>
      </c>
    </row>
    <row r="3203" spans="19:36">
      <c r="S3203" s="42" t="s">
        <v>11279</v>
      </c>
      <c r="T3203" s="26" t="s">
        <v>11280</v>
      </c>
      <c r="U3203" s="154"/>
      <c r="V3203" s="161"/>
      <c r="W3203" s="161"/>
      <c r="X3203" s="161"/>
      <c r="Y3203" s="161"/>
      <c r="Z3203" s="154"/>
      <c r="AA3203" s="49" t="s">
        <v>11281</v>
      </c>
      <c r="AB3203" s="154"/>
      <c r="AC3203" s="59" t="str">
        <f t="shared" si="312"/>
        <v>CELS</v>
      </c>
      <c r="AD3203" s="79" t="str">
        <f t="shared" si="313"/>
        <v>CELS-401</v>
      </c>
      <c r="AE3203" s="79" t="str">
        <f t="shared" si="314"/>
        <v>CELS-401-125</v>
      </c>
      <c r="AF3203" s="27" t="s">
        <v>11281</v>
      </c>
      <c r="AG3203" s="21" t="str">
        <f t="shared" si="315"/>
        <v>401</v>
      </c>
      <c r="AH3203" s="154"/>
      <c r="AI3203" s="59" t="str">
        <f t="shared" si="316"/>
        <v>-</v>
      </c>
      <c r="AJ3203" s="21" t="str">
        <f t="shared" si="317"/>
        <v>-</v>
      </c>
    </row>
    <row r="3204" spans="19:36">
      <c r="S3204" s="42" t="s">
        <v>11282</v>
      </c>
      <c r="T3204" s="26" t="s">
        <v>11283</v>
      </c>
      <c r="U3204" s="154"/>
      <c r="V3204" s="161"/>
      <c r="W3204" s="161"/>
      <c r="X3204" s="161"/>
      <c r="Y3204" s="161"/>
      <c r="Z3204" s="154"/>
      <c r="AA3204" s="49" t="s">
        <v>11284</v>
      </c>
      <c r="AB3204" s="154"/>
      <c r="AC3204" s="59" t="str">
        <f t="shared" si="312"/>
        <v>CELS</v>
      </c>
      <c r="AD3204" s="79" t="str">
        <f t="shared" si="313"/>
        <v>CELS-401</v>
      </c>
      <c r="AE3204" s="79" t="str">
        <f t="shared" si="314"/>
        <v>CELS-401-126</v>
      </c>
      <c r="AF3204" s="27" t="s">
        <v>11284</v>
      </c>
      <c r="AG3204" s="21" t="str">
        <f t="shared" si="315"/>
        <v>401</v>
      </c>
      <c r="AH3204" s="154"/>
      <c r="AI3204" s="59" t="str">
        <f t="shared" si="316"/>
        <v>-</v>
      </c>
      <c r="AJ3204" s="21" t="str">
        <f t="shared" si="317"/>
        <v>-</v>
      </c>
    </row>
    <row r="3205" spans="19:36">
      <c r="S3205" s="42" t="s">
        <v>11285</v>
      </c>
      <c r="T3205" s="26" t="s">
        <v>11286</v>
      </c>
      <c r="U3205" s="154"/>
      <c r="V3205" s="161"/>
      <c r="W3205" s="161"/>
      <c r="X3205" s="161"/>
      <c r="Y3205" s="161"/>
      <c r="Z3205" s="154"/>
      <c r="AA3205" s="49" t="s">
        <v>11287</v>
      </c>
      <c r="AB3205" s="154"/>
      <c r="AC3205" s="59" t="str">
        <f t="shared" si="312"/>
        <v>CELS</v>
      </c>
      <c r="AD3205" s="79" t="str">
        <f t="shared" si="313"/>
        <v>CELS-401</v>
      </c>
      <c r="AE3205" s="79" t="str">
        <f t="shared" si="314"/>
        <v>CELS-401-127</v>
      </c>
      <c r="AF3205" s="27" t="s">
        <v>11287</v>
      </c>
      <c r="AG3205" s="21" t="str">
        <f t="shared" si="315"/>
        <v>401</v>
      </c>
      <c r="AH3205" s="154"/>
      <c r="AI3205" s="59" t="str">
        <f t="shared" si="316"/>
        <v>-</v>
      </c>
      <c r="AJ3205" s="21" t="str">
        <f t="shared" si="317"/>
        <v>-</v>
      </c>
    </row>
    <row r="3206" spans="19:36">
      <c r="S3206" s="42" t="s">
        <v>11288</v>
      </c>
      <c r="T3206" s="26" t="s">
        <v>11289</v>
      </c>
      <c r="U3206" s="154"/>
      <c r="V3206" s="161"/>
      <c r="W3206" s="161"/>
      <c r="X3206" s="161"/>
      <c r="Y3206" s="161"/>
      <c r="Z3206" s="154"/>
      <c r="AA3206" s="49" t="s">
        <v>11290</v>
      </c>
      <c r="AB3206" s="154"/>
      <c r="AC3206" s="59" t="str">
        <f t="shared" si="312"/>
        <v>CELS</v>
      </c>
      <c r="AD3206" s="79" t="str">
        <f t="shared" si="313"/>
        <v>CELS-401</v>
      </c>
      <c r="AE3206" s="79" t="str">
        <f t="shared" si="314"/>
        <v>CELS-401-128</v>
      </c>
      <c r="AF3206" s="27" t="s">
        <v>11290</v>
      </c>
      <c r="AG3206" s="21" t="str">
        <f t="shared" si="315"/>
        <v>401</v>
      </c>
      <c r="AH3206" s="154"/>
      <c r="AI3206" s="59" t="str">
        <f t="shared" si="316"/>
        <v>-</v>
      </c>
      <c r="AJ3206" s="21" t="str">
        <f t="shared" si="317"/>
        <v>-</v>
      </c>
    </row>
    <row r="3207" spans="19:36">
      <c r="S3207" s="42" t="s">
        <v>11291</v>
      </c>
      <c r="T3207" s="26" t="s">
        <v>11292</v>
      </c>
      <c r="U3207" s="154"/>
      <c r="V3207" s="161"/>
      <c r="W3207" s="161"/>
      <c r="X3207" s="161"/>
      <c r="Y3207" s="161"/>
      <c r="Z3207" s="154"/>
      <c r="AA3207" s="49" t="s">
        <v>11293</v>
      </c>
      <c r="AB3207" s="154"/>
      <c r="AC3207" s="59" t="str">
        <f t="shared" ref="AC3207:AC3270" si="318">CodesFormula_1</f>
        <v>CELS</v>
      </c>
      <c r="AD3207" s="79" t="str">
        <f t="shared" ref="AD3207:AD3270" si="319">CodesFormula_2</f>
        <v>CELS-401</v>
      </c>
      <c r="AE3207" s="79" t="str">
        <f t="shared" ref="AE3207:AE3270" si="320">CodesFormula_3</f>
        <v>CELS-401-129</v>
      </c>
      <c r="AF3207" s="27" t="s">
        <v>11293</v>
      </c>
      <c r="AG3207" s="21" t="str">
        <f t="shared" ref="AG3207:AG3270" si="321">CodesFormula_4</f>
        <v>401</v>
      </c>
      <c r="AH3207" s="154"/>
      <c r="AI3207" s="59" t="str">
        <f t="shared" ref="AI3207:AI3270" si="322">CodesFormula_5</f>
        <v>-</v>
      </c>
      <c r="AJ3207" s="21" t="str">
        <f t="shared" ref="AJ3207:AJ3270" si="323">CodesFormula_6</f>
        <v>-</v>
      </c>
    </row>
    <row r="3208" spans="19:36">
      <c r="S3208" s="42" t="s">
        <v>11294</v>
      </c>
      <c r="T3208" s="26" t="s">
        <v>11295</v>
      </c>
      <c r="U3208" s="154"/>
      <c r="V3208" s="161"/>
      <c r="W3208" s="161"/>
      <c r="X3208" s="161"/>
      <c r="Y3208" s="161"/>
      <c r="Z3208" s="154"/>
      <c r="AA3208" s="49" t="s">
        <v>11296</v>
      </c>
      <c r="AB3208" s="154"/>
      <c r="AC3208" s="59" t="str">
        <f t="shared" si="318"/>
        <v>CELS</v>
      </c>
      <c r="AD3208" s="79" t="str">
        <f t="shared" si="319"/>
        <v>CELS-401</v>
      </c>
      <c r="AE3208" s="79" t="str">
        <f t="shared" si="320"/>
        <v>CELS-401-130</v>
      </c>
      <c r="AF3208" s="27" t="s">
        <v>11296</v>
      </c>
      <c r="AG3208" s="21" t="str">
        <f t="shared" si="321"/>
        <v>401</v>
      </c>
      <c r="AH3208" s="154"/>
      <c r="AI3208" s="59" t="str">
        <f t="shared" si="322"/>
        <v>-</v>
      </c>
      <c r="AJ3208" s="21" t="str">
        <f t="shared" si="323"/>
        <v>-</v>
      </c>
    </row>
    <row r="3209" spans="19:36">
      <c r="S3209" s="42" t="s">
        <v>11297</v>
      </c>
      <c r="T3209" s="26" t="s">
        <v>11298</v>
      </c>
      <c r="U3209" s="154"/>
      <c r="V3209" s="161"/>
      <c r="W3209" s="161"/>
      <c r="X3209" s="161"/>
      <c r="Y3209" s="161"/>
      <c r="Z3209" s="154"/>
      <c r="AA3209" s="49" t="s">
        <v>11299</v>
      </c>
      <c r="AB3209" s="154"/>
      <c r="AC3209" s="59" t="str">
        <f t="shared" si="318"/>
        <v>CELS</v>
      </c>
      <c r="AD3209" s="79" t="str">
        <f t="shared" si="319"/>
        <v>CELS-401</v>
      </c>
      <c r="AE3209" s="79" t="str">
        <f t="shared" si="320"/>
        <v>CELS-401-131</v>
      </c>
      <c r="AF3209" s="27" t="s">
        <v>11299</v>
      </c>
      <c r="AG3209" s="21" t="str">
        <f t="shared" si="321"/>
        <v>401</v>
      </c>
      <c r="AH3209" s="154"/>
      <c r="AI3209" s="59" t="str">
        <f t="shared" si="322"/>
        <v>-</v>
      </c>
      <c r="AJ3209" s="21" t="str">
        <f t="shared" si="323"/>
        <v>-</v>
      </c>
    </row>
    <row r="3210" spans="19:36">
      <c r="S3210" s="42" t="s">
        <v>11300</v>
      </c>
      <c r="T3210" s="26" t="s">
        <v>11301</v>
      </c>
      <c r="U3210" s="154"/>
      <c r="V3210" s="161"/>
      <c r="W3210" s="161"/>
      <c r="X3210" s="161"/>
      <c r="Y3210" s="161"/>
      <c r="Z3210" s="154"/>
      <c r="AA3210" s="49" t="s">
        <v>11302</v>
      </c>
      <c r="AB3210" s="154"/>
      <c r="AC3210" s="59" t="str">
        <f t="shared" si="318"/>
        <v>CELS</v>
      </c>
      <c r="AD3210" s="79" t="str">
        <f t="shared" si="319"/>
        <v>CELS-401</v>
      </c>
      <c r="AE3210" s="79" t="str">
        <f t="shared" si="320"/>
        <v>CELS-401-132</v>
      </c>
      <c r="AF3210" s="27" t="s">
        <v>11302</v>
      </c>
      <c r="AG3210" s="21" t="str">
        <f t="shared" si="321"/>
        <v>401</v>
      </c>
      <c r="AH3210" s="154"/>
      <c r="AI3210" s="59" t="str">
        <f t="shared" si="322"/>
        <v>-</v>
      </c>
      <c r="AJ3210" s="21" t="str">
        <f t="shared" si="323"/>
        <v>-</v>
      </c>
    </row>
    <row r="3211" spans="19:36">
      <c r="S3211" s="42" t="s">
        <v>11303</v>
      </c>
      <c r="T3211" s="26" t="s">
        <v>11304</v>
      </c>
      <c r="U3211" s="154"/>
      <c r="V3211" s="161"/>
      <c r="W3211" s="161"/>
      <c r="X3211" s="161"/>
      <c r="Y3211" s="161"/>
      <c r="Z3211" s="154"/>
      <c r="AA3211" s="49" t="s">
        <v>11305</v>
      </c>
      <c r="AB3211" s="154"/>
      <c r="AC3211" s="59" t="str">
        <f t="shared" si="318"/>
        <v>CELS</v>
      </c>
      <c r="AD3211" s="79" t="str">
        <f t="shared" si="319"/>
        <v>CELS-401</v>
      </c>
      <c r="AE3211" s="79" t="str">
        <f t="shared" si="320"/>
        <v>CELS-401-133</v>
      </c>
      <c r="AF3211" s="27" t="s">
        <v>11305</v>
      </c>
      <c r="AG3211" s="21" t="str">
        <f t="shared" si="321"/>
        <v>401</v>
      </c>
      <c r="AH3211" s="154"/>
      <c r="AI3211" s="59" t="str">
        <f t="shared" si="322"/>
        <v>-</v>
      </c>
      <c r="AJ3211" s="21" t="str">
        <f t="shared" si="323"/>
        <v>-</v>
      </c>
    </row>
    <row r="3212" spans="19:36">
      <c r="S3212" s="42" t="s">
        <v>11306</v>
      </c>
      <c r="T3212" s="26" t="s">
        <v>11307</v>
      </c>
      <c r="U3212" s="154"/>
      <c r="V3212" s="161"/>
      <c r="W3212" s="161"/>
      <c r="X3212" s="161"/>
      <c r="Y3212" s="161"/>
      <c r="Z3212" s="154"/>
      <c r="AA3212" s="49" t="s">
        <v>11308</v>
      </c>
      <c r="AB3212" s="154"/>
      <c r="AC3212" s="59" t="str">
        <f t="shared" si="318"/>
        <v>CELS</v>
      </c>
      <c r="AD3212" s="79" t="str">
        <f t="shared" si="319"/>
        <v>CELS-401</v>
      </c>
      <c r="AE3212" s="79" t="str">
        <f t="shared" si="320"/>
        <v>CELS-401-134</v>
      </c>
      <c r="AF3212" s="27" t="s">
        <v>11308</v>
      </c>
      <c r="AG3212" s="21" t="str">
        <f t="shared" si="321"/>
        <v>401</v>
      </c>
      <c r="AH3212" s="154"/>
      <c r="AI3212" s="59" t="str">
        <f t="shared" si="322"/>
        <v>-</v>
      </c>
      <c r="AJ3212" s="21" t="str">
        <f t="shared" si="323"/>
        <v>-</v>
      </c>
    </row>
    <row r="3213" spans="19:36">
      <c r="S3213" s="42" t="s">
        <v>11309</v>
      </c>
      <c r="T3213" s="26" t="s">
        <v>11310</v>
      </c>
      <c r="U3213" s="154"/>
      <c r="V3213" s="161"/>
      <c r="W3213" s="161"/>
      <c r="X3213" s="161"/>
      <c r="Y3213" s="161"/>
      <c r="Z3213" s="154"/>
      <c r="AA3213" s="49" t="s">
        <v>11311</v>
      </c>
      <c r="AB3213" s="154"/>
      <c r="AC3213" s="59" t="str">
        <f t="shared" si="318"/>
        <v>CELS</v>
      </c>
      <c r="AD3213" s="79" t="str">
        <f t="shared" si="319"/>
        <v>CELS-401</v>
      </c>
      <c r="AE3213" s="79" t="str">
        <f t="shared" si="320"/>
        <v>CELS-401-135</v>
      </c>
      <c r="AF3213" s="27" t="s">
        <v>11311</v>
      </c>
      <c r="AG3213" s="21" t="str">
        <f t="shared" si="321"/>
        <v>401</v>
      </c>
      <c r="AH3213" s="154"/>
      <c r="AI3213" s="59" t="str">
        <f t="shared" si="322"/>
        <v>-</v>
      </c>
      <c r="AJ3213" s="21" t="str">
        <f t="shared" si="323"/>
        <v>-</v>
      </c>
    </row>
    <row r="3214" spans="19:36">
      <c r="S3214" s="42" t="s">
        <v>11312</v>
      </c>
      <c r="T3214" s="26" t="s">
        <v>11313</v>
      </c>
      <c r="U3214" s="154"/>
      <c r="V3214" s="161"/>
      <c r="W3214" s="161"/>
      <c r="X3214" s="161"/>
      <c r="Y3214" s="161"/>
      <c r="Z3214" s="154"/>
      <c r="AA3214" s="49" t="s">
        <v>11314</v>
      </c>
      <c r="AB3214" s="154"/>
      <c r="AC3214" s="59" t="str">
        <f t="shared" si="318"/>
        <v>CELS</v>
      </c>
      <c r="AD3214" s="79" t="str">
        <f t="shared" si="319"/>
        <v>CELS-401</v>
      </c>
      <c r="AE3214" s="79" t="str">
        <f t="shared" si="320"/>
        <v>CELS-401-136</v>
      </c>
      <c r="AF3214" s="27" t="s">
        <v>11314</v>
      </c>
      <c r="AG3214" s="21" t="str">
        <f t="shared" si="321"/>
        <v>401</v>
      </c>
      <c r="AH3214" s="154"/>
      <c r="AI3214" s="59" t="str">
        <f t="shared" si="322"/>
        <v>-</v>
      </c>
      <c r="AJ3214" s="21" t="str">
        <f t="shared" si="323"/>
        <v>-</v>
      </c>
    </row>
    <row r="3215" spans="19:36">
      <c r="S3215" s="42" t="s">
        <v>11315</v>
      </c>
      <c r="T3215" s="26" t="s">
        <v>11316</v>
      </c>
      <c r="U3215" s="154"/>
      <c r="V3215" s="161"/>
      <c r="W3215" s="161"/>
      <c r="X3215" s="161"/>
      <c r="Y3215" s="161"/>
      <c r="Z3215" s="154"/>
      <c r="AA3215" s="49" t="s">
        <v>11317</v>
      </c>
      <c r="AB3215" s="154"/>
      <c r="AC3215" s="59" t="str">
        <f t="shared" si="318"/>
        <v>CELS</v>
      </c>
      <c r="AD3215" s="79" t="str">
        <f t="shared" si="319"/>
        <v>CELS-401</v>
      </c>
      <c r="AE3215" s="79" t="str">
        <f t="shared" si="320"/>
        <v>CELS-401-137</v>
      </c>
      <c r="AF3215" s="27" t="s">
        <v>11317</v>
      </c>
      <c r="AG3215" s="21" t="str">
        <f t="shared" si="321"/>
        <v>401</v>
      </c>
      <c r="AH3215" s="154"/>
      <c r="AI3215" s="59" t="str">
        <f t="shared" si="322"/>
        <v>-</v>
      </c>
      <c r="AJ3215" s="21" t="str">
        <f t="shared" si="323"/>
        <v>-</v>
      </c>
    </row>
    <row r="3216" spans="19:36">
      <c r="S3216" s="42" t="s">
        <v>11318</v>
      </c>
      <c r="T3216" s="26" t="s">
        <v>11319</v>
      </c>
      <c r="U3216" s="154"/>
      <c r="V3216" s="161"/>
      <c r="W3216" s="161"/>
      <c r="X3216" s="161"/>
      <c r="Y3216" s="161"/>
      <c r="Z3216" s="154"/>
      <c r="AA3216" s="49" t="s">
        <v>11320</v>
      </c>
      <c r="AB3216" s="154"/>
      <c r="AC3216" s="59" t="str">
        <f t="shared" si="318"/>
        <v>CELS</v>
      </c>
      <c r="AD3216" s="79" t="str">
        <f t="shared" si="319"/>
        <v>CELS-401</v>
      </c>
      <c r="AE3216" s="79" t="str">
        <f t="shared" si="320"/>
        <v>CELS-401-138</v>
      </c>
      <c r="AF3216" s="27" t="s">
        <v>11320</v>
      </c>
      <c r="AG3216" s="21" t="str">
        <f t="shared" si="321"/>
        <v>401</v>
      </c>
      <c r="AH3216" s="154"/>
      <c r="AI3216" s="59" t="str">
        <f t="shared" si="322"/>
        <v>-</v>
      </c>
      <c r="AJ3216" s="21" t="str">
        <f t="shared" si="323"/>
        <v>-</v>
      </c>
    </row>
    <row r="3217" spans="19:36">
      <c r="S3217" s="42" t="s">
        <v>11321</v>
      </c>
      <c r="T3217" s="26" t="s">
        <v>11322</v>
      </c>
      <c r="U3217" s="154"/>
      <c r="V3217" s="161"/>
      <c r="W3217" s="161"/>
      <c r="X3217" s="161"/>
      <c r="Y3217" s="161"/>
      <c r="Z3217" s="154"/>
      <c r="AA3217" s="49" t="s">
        <v>11323</v>
      </c>
      <c r="AB3217" s="154"/>
      <c r="AC3217" s="59" t="str">
        <f t="shared" si="318"/>
        <v>CELS</v>
      </c>
      <c r="AD3217" s="79" t="str">
        <f t="shared" si="319"/>
        <v>CELS-401</v>
      </c>
      <c r="AE3217" s="79" t="str">
        <f t="shared" si="320"/>
        <v>CELS-401-139</v>
      </c>
      <c r="AF3217" s="27" t="s">
        <v>11323</v>
      </c>
      <c r="AG3217" s="21" t="str">
        <f t="shared" si="321"/>
        <v>401</v>
      </c>
      <c r="AH3217" s="154"/>
      <c r="AI3217" s="59" t="str">
        <f t="shared" si="322"/>
        <v>-</v>
      </c>
      <c r="AJ3217" s="21" t="str">
        <f t="shared" si="323"/>
        <v>-</v>
      </c>
    </row>
    <row r="3218" spans="19:36">
      <c r="S3218" s="42" t="s">
        <v>11324</v>
      </c>
      <c r="T3218" s="26" t="s">
        <v>11325</v>
      </c>
      <c r="U3218" s="154"/>
      <c r="V3218" s="161"/>
      <c r="W3218" s="161"/>
      <c r="X3218" s="161"/>
      <c r="Y3218" s="161"/>
      <c r="Z3218" s="154"/>
      <c r="AA3218" s="49" t="s">
        <v>11326</v>
      </c>
      <c r="AB3218" s="154"/>
      <c r="AC3218" s="59" t="str">
        <f t="shared" si="318"/>
        <v>CELS</v>
      </c>
      <c r="AD3218" s="79" t="str">
        <f t="shared" si="319"/>
        <v>CELS-401</v>
      </c>
      <c r="AE3218" s="79" t="str">
        <f t="shared" si="320"/>
        <v>CELS-401-140</v>
      </c>
      <c r="AF3218" s="27" t="s">
        <v>11326</v>
      </c>
      <c r="AG3218" s="21" t="str">
        <f t="shared" si="321"/>
        <v>401</v>
      </c>
      <c r="AH3218" s="154"/>
      <c r="AI3218" s="59" t="str">
        <f t="shared" si="322"/>
        <v>-</v>
      </c>
      <c r="AJ3218" s="21" t="str">
        <f t="shared" si="323"/>
        <v>-</v>
      </c>
    </row>
    <row r="3219" spans="19:36">
      <c r="S3219" s="42" t="s">
        <v>11327</v>
      </c>
      <c r="T3219" s="26" t="s">
        <v>11328</v>
      </c>
      <c r="U3219" s="154"/>
      <c r="V3219" s="161"/>
      <c r="W3219" s="161"/>
      <c r="X3219" s="161"/>
      <c r="Y3219" s="161"/>
      <c r="Z3219" s="154"/>
      <c r="AA3219" s="49" t="s">
        <v>11329</v>
      </c>
      <c r="AB3219" s="154"/>
      <c r="AC3219" s="59" t="str">
        <f t="shared" si="318"/>
        <v>CELS</v>
      </c>
      <c r="AD3219" s="79" t="str">
        <f t="shared" si="319"/>
        <v>CELS-401</v>
      </c>
      <c r="AE3219" s="79" t="str">
        <f t="shared" si="320"/>
        <v>CELS-401-141</v>
      </c>
      <c r="AF3219" s="27" t="s">
        <v>11329</v>
      </c>
      <c r="AG3219" s="21" t="str">
        <f t="shared" si="321"/>
        <v>401</v>
      </c>
      <c r="AH3219" s="154"/>
      <c r="AI3219" s="59" t="str">
        <f t="shared" si="322"/>
        <v>-</v>
      </c>
      <c r="AJ3219" s="21" t="str">
        <f t="shared" si="323"/>
        <v>-</v>
      </c>
    </row>
    <row r="3220" spans="19:36">
      <c r="S3220" s="42" t="s">
        <v>11330</v>
      </c>
      <c r="T3220" s="26" t="s">
        <v>11331</v>
      </c>
      <c r="U3220" s="154"/>
      <c r="V3220" s="161"/>
      <c r="W3220" s="161"/>
      <c r="X3220" s="161"/>
      <c r="Y3220" s="161"/>
      <c r="Z3220" s="154"/>
      <c r="AA3220" s="49" t="s">
        <v>11332</v>
      </c>
      <c r="AB3220" s="154"/>
      <c r="AC3220" s="59" t="str">
        <f t="shared" si="318"/>
        <v>CELS</v>
      </c>
      <c r="AD3220" s="79" t="str">
        <f t="shared" si="319"/>
        <v>CELS-401</v>
      </c>
      <c r="AE3220" s="79" t="str">
        <f t="shared" si="320"/>
        <v>CELS-401-142</v>
      </c>
      <c r="AF3220" s="27" t="s">
        <v>11332</v>
      </c>
      <c r="AG3220" s="21" t="str">
        <f t="shared" si="321"/>
        <v>401</v>
      </c>
      <c r="AH3220" s="154"/>
      <c r="AI3220" s="59" t="str">
        <f t="shared" si="322"/>
        <v>-</v>
      </c>
      <c r="AJ3220" s="21" t="str">
        <f t="shared" si="323"/>
        <v>-</v>
      </c>
    </row>
    <row r="3221" spans="19:36">
      <c r="S3221" s="42" t="s">
        <v>11333</v>
      </c>
      <c r="T3221" s="26" t="s">
        <v>11334</v>
      </c>
      <c r="U3221" s="154"/>
      <c r="V3221" s="161"/>
      <c r="W3221" s="161"/>
      <c r="X3221" s="161"/>
      <c r="Y3221" s="161"/>
      <c r="Z3221" s="154"/>
      <c r="AA3221" s="49" t="s">
        <v>11335</v>
      </c>
      <c r="AB3221" s="154"/>
      <c r="AC3221" s="59" t="str">
        <f t="shared" si="318"/>
        <v>CELS</v>
      </c>
      <c r="AD3221" s="79" t="str">
        <f t="shared" si="319"/>
        <v>CELS-401</v>
      </c>
      <c r="AE3221" s="79" t="str">
        <f t="shared" si="320"/>
        <v>CELS-401-143</v>
      </c>
      <c r="AF3221" s="27" t="s">
        <v>11335</v>
      </c>
      <c r="AG3221" s="21" t="str">
        <f t="shared" si="321"/>
        <v>401</v>
      </c>
      <c r="AH3221" s="154"/>
      <c r="AI3221" s="59" t="str">
        <f t="shared" si="322"/>
        <v>-</v>
      </c>
      <c r="AJ3221" s="21" t="str">
        <f t="shared" si="323"/>
        <v>-</v>
      </c>
    </row>
    <row r="3222" spans="19:36">
      <c r="S3222" s="42" t="s">
        <v>11336</v>
      </c>
      <c r="T3222" s="26" t="s">
        <v>11337</v>
      </c>
      <c r="U3222" s="154"/>
      <c r="V3222" s="161"/>
      <c r="W3222" s="161"/>
      <c r="X3222" s="161"/>
      <c r="Y3222" s="161"/>
      <c r="Z3222" s="154"/>
      <c r="AA3222" s="49" t="s">
        <v>11338</v>
      </c>
      <c r="AB3222" s="154"/>
      <c r="AC3222" s="59" t="str">
        <f t="shared" si="318"/>
        <v>CELS</v>
      </c>
      <c r="AD3222" s="79" t="str">
        <f t="shared" si="319"/>
        <v>CELS-401</v>
      </c>
      <c r="AE3222" s="79" t="str">
        <f t="shared" si="320"/>
        <v>CELS-401-144</v>
      </c>
      <c r="AF3222" s="27" t="s">
        <v>11338</v>
      </c>
      <c r="AG3222" s="21" t="str">
        <f t="shared" si="321"/>
        <v>401</v>
      </c>
      <c r="AH3222" s="154"/>
      <c r="AI3222" s="59" t="str">
        <f t="shared" si="322"/>
        <v>-</v>
      </c>
      <c r="AJ3222" s="21" t="str">
        <f t="shared" si="323"/>
        <v>-</v>
      </c>
    </row>
    <row r="3223" spans="19:36">
      <c r="S3223" s="42" t="s">
        <v>11339</v>
      </c>
      <c r="T3223" s="26" t="s">
        <v>11340</v>
      </c>
      <c r="U3223" s="154"/>
      <c r="V3223" s="161"/>
      <c r="W3223" s="161"/>
      <c r="X3223" s="161"/>
      <c r="Y3223" s="161"/>
      <c r="Z3223" s="154"/>
      <c r="AA3223" s="49" t="s">
        <v>11341</v>
      </c>
      <c r="AB3223" s="154"/>
      <c r="AC3223" s="59" t="str">
        <f t="shared" si="318"/>
        <v>CELS</v>
      </c>
      <c r="AD3223" s="79" t="str">
        <f t="shared" si="319"/>
        <v>CELS-401</v>
      </c>
      <c r="AE3223" s="79" t="str">
        <f t="shared" si="320"/>
        <v>CELS-401-145</v>
      </c>
      <c r="AF3223" s="27" t="s">
        <v>11341</v>
      </c>
      <c r="AG3223" s="21" t="str">
        <f t="shared" si="321"/>
        <v>401</v>
      </c>
      <c r="AH3223" s="154"/>
      <c r="AI3223" s="59" t="str">
        <f t="shared" si="322"/>
        <v>-</v>
      </c>
      <c r="AJ3223" s="21" t="str">
        <f t="shared" si="323"/>
        <v>-</v>
      </c>
    </row>
    <row r="3224" spans="19:36">
      <c r="S3224" s="42" t="s">
        <v>11342</v>
      </c>
      <c r="T3224" s="26" t="s">
        <v>11343</v>
      </c>
      <c r="U3224" s="154"/>
      <c r="V3224" s="161"/>
      <c r="W3224" s="161"/>
      <c r="X3224" s="161"/>
      <c r="Y3224" s="161"/>
      <c r="Z3224" s="154"/>
      <c r="AA3224" s="49" t="s">
        <v>11344</v>
      </c>
      <c r="AB3224" s="154"/>
      <c r="AC3224" s="59" t="str">
        <f t="shared" si="318"/>
        <v>CELS</v>
      </c>
      <c r="AD3224" s="79" t="str">
        <f t="shared" si="319"/>
        <v>CELS-401</v>
      </c>
      <c r="AE3224" s="79" t="str">
        <f t="shared" si="320"/>
        <v>CELS-401-146</v>
      </c>
      <c r="AF3224" s="27" t="s">
        <v>11344</v>
      </c>
      <c r="AG3224" s="21" t="str">
        <f t="shared" si="321"/>
        <v>401</v>
      </c>
      <c r="AH3224" s="154"/>
      <c r="AI3224" s="59" t="str">
        <f t="shared" si="322"/>
        <v>-</v>
      </c>
      <c r="AJ3224" s="21" t="str">
        <f t="shared" si="323"/>
        <v>-</v>
      </c>
    </row>
    <row r="3225" spans="19:36">
      <c r="S3225" s="42" t="s">
        <v>11345</v>
      </c>
      <c r="T3225" s="26" t="s">
        <v>11346</v>
      </c>
      <c r="U3225" s="154"/>
      <c r="V3225" s="161"/>
      <c r="W3225" s="161"/>
      <c r="X3225" s="161"/>
      <c r="Y3225" s="161"/>
      <c r="Z3225" s="154"/>
      <c r="AA3225" s="49" t="s">
        <v>11347</v>
      </c>
      <c r="AB3225" s="154"/>
      <c r="AC3225" s="59" t="str">
        <f t="shared" si="318"/>
        <v>CELS</v>
      </c>
      <c r="AD3225" s="79" t="str">
        <f t="shared" si="319"/>
        <v>CELS-401</v>
      </c>
      <c r="AE3225" s="79" t="str">
        <f t="shared" si="320"/>
        <v>CELS-401-147</v>
      </c>
      <c r="AF3225" s="27" t="s">
        <v>11347</v>
      </c>
      <c r="AG3225" s="21" t="str">
        <f t="shared" si="321"/>
        <v>401</v>
      </c>
      <c r="AH3225" s="154"/>
      <c r="AI3225" s="59" t="str">
        <f t="shared" si="322"/>
        <v>-</v>
      </c>
      <c r="AJ3225" s="21" t="str">
        <f t="shared" si="323"/>
        <v>-</v>
      </c>
    </row>
    <row r="3226" spans="19:36">
      <c r="S3226" s="42" t="s">
        <v>11348</v>
      </c>
      <c r="T3226" s="26" t="s">
        <v>11349</v>
      </c>
      <c r="U3226" s="154"/>
      <c r="V3226" s="161"/>
      <c r="W3226" s="161"/>
      <c r="X3226" s="161"/>
      <c r="Y3226" s="161"/>
      <c r="Z3226" s="154"/>
      <c r="AA3226" s="49" t="s">
        <v>11350</v>
      </c>
      <c r="AB3226" s="154"/>
      <c r="AC3226" s="59" t="str">
        <f t="shared" si="318"/>
        <v>CELS</v>
      </c>
      <c r="AD3226" s="79" t="str">
        <f t="shared" si="319"/>
        <v>CELS-401</v>
      </c>
      <c r="AE3226" s="79" t="str">
        <f t="shared" si="320"/>
        <v>CELS-401-148</v>
      </c>
      <c r="AF3226" s="27" t="s">
        <v>11350</v>
      </c>
      <c r="AG3226" s="21" t="str">
        <f t="shared" si="321"/>
        <v>401</v>
      </c>
      <c r="AH3226" s="154"/>
      <c r="AI3226" s="59" t="str">
        <f t="shared" si="322"/>
        <v>-</v>
      </c>
      <c r="AJ3226" s="21" t="str">
        <f t="shared" si="323"/>
        <v>-</v>
      </c>
    </row>
    <row r="3227" spans="19:36">
      <c r="S3227" s="42" t="s">
        <v>11351</v>
      </c>
      <c r="T3227" s="26" t="s">
        <v>11352</v>
      </c>
      <c r="U3227" s="154"/>
      <c r="V3227" s="161"/>
      <c r="W3227" s="161"/>
      <c r="X3227" s="161"/>
      <c r="Y3227" s="161"/>
      <c r="Z3227" s="154"/>
      <c r="AA3227" s="49" t="s">
        <v>11353</v>
      </c>
      <c r="AB3227" s="154"/>
      <c r="AC3227" s="59" t="str">
        <f t="shared" si="318"/>
        <v>CELS</v>
      </c>
      <c r="AD3227" s="79" t="str">
        <f t="shared" si="319"/>
        <v>CELS-401</v>
      </c>
      <c r="AE3227" s="79" t="str">
        <f t="shared" si="320"/>
        <v>CELS-401-149</v>
      </c>
      <c r="AF3227" s="27" t="s">
        <v>11353</v>
      </c>
      <c r="AG3227" s="21" t="str">
        <f t="shared" si="321"/>
        <v>401</v>
      </c>
      <c r="AH3227" s="154"/>
      <c r="AI3227" s="59" t="str">
        <f t="shared" si="322"/>
        <v>-</v>
      </c>
      <c r="AJ3227" s="21" t="str">
        <f t="shared" si="323"/>
        <v>-</v>
      </c>
    </row>
    <row r="3228" spans="19:36">
      <c r="S3228" s="42" t="s">
        <v>11354</v>
      </c>
      <c r="T3228" s="26" t="s">
        <v>11355</v>
      </c>
      <c r="U3228" s="154"/>
      <c r="V3228" s="161"/>
      <c r="W3228" s="161"/>
      <c r="X3228" s="161"/>
      <c r="Y3228" s="161"/>
      <c r="Z3228" s="154"/>
      <c r="AA3228" s="49" t="s">
        <v>11356</v>
      </c>
      <c r="AB3228" s="154"/>
      <c r="AC3228" s="59" t="str">
        <f t="shared" si="318"/>
        <v>CELS</v>
      </c>
      <c r="AD3228" s="79" t="str">
        <f t="shared" si="319"/>
        <v>CELS-401</v>
      </c>
      <c r="AE3228" s="79" t="str">
        <f t="shared" si="320"/>
        <v>CELS-401-150</v>
      </c>
      <c r="AF3228" s="27" t="s">
        <v>11356</v>
      </c>
      <c r="AG3228" s="21" t="str">
        <f t="shared" si="321"/>
        <v>401</v>
      </c>
      <c r="AH3228" s="154"/>
      <c r="AI3228" s="59" t="str">
        <f t="shared" si="322"/>
        <v>-</v>
      </c>
      <c r="AJ3228" s="21" t="str">
        <f t="shared" si="323"/>
        <v>-</v>
      </c>
    </row>
    <row r="3229" spans="19:36">
      <c r="S3229" s="42" t="s">
        <v>11357</v>
      </c>
      <c r="T3229" s="26" t="s">
        <v>11358</v>
      </c>
      <c r="U3229" s="154"/>
      <c r="V3229" s="161"/>
      <c r="W3229" s="161"/>
      <c r="X3229" s="161"/>
      <c r="Y3229" s="161"/>
      <c r="Z3229" s="154"/>
      <c r="AA3229" s="49" t="s">
        <v>11359</v>
      </c>
      <c r="AB3229" s="154"/>
      <c r="AC3229" s="59" t="str">
        <f t="shared" si="318"/>
        <v>CELS</v>
      </c>
      <c r="AD3229" s="79" t="str">
        <f t="shared" si="319"/>
        <v>CELS-401</v>
      </c>
      <c r="AE3229" s="79" t="str">
        <f t="shared" si="320"/>
        <v>CELS-401-151</v>
      </c>
      <c r="AF3229" s="27" t="s">
        <v>11359</v>
      </c>
      <c r="AG3229" s="21" t="str">
        <f t="shared" si="321"/>
        <v>401</v>
      </c>
      <c r="AH3229" s="154"/>
      <c r="AI3229" s="59" t="str">
        <f t="shared" si="322"/>
        <v>-</v>
      </c>
      <c r="AJ3229" s="21" t="str">
        <f t="shared" si="323"/>
        <v>-</v>
      </c>
    </row>
    <row r="3230" spans="19:36">
      <c r="S3230" s="42" t="s">
        <v>11360</v>
      </c>
      <c r="T3230" s="26" t="s">
        <v>11361</v>
      </c>
      <c r="U3230" s="154"/>
      <c r="V3230" s="161"/>
      <c r="W3230" s="161"/>
      <c r="X3230" s="161"/>
      <c r="Y3230" s="161"/>
      <c r="Z3230" s="154"/>
      <c r="AA3230" s="49" t="s">
        <v>11362</v>
      </c>
      <c r="AB3230" s="154"/>
      <c r="AC3230" s="59" t="str">
        <f t="shared" si="318"/>
        <v>CELS</v>
      </c>
      <c r="AD3230" s="79" t="str">
        <f t="shared" si="319"/>
        <v>CELS-401</v>
      </c>
      <c r="AE3230" s="79" t="str">
        <f t="shared" si="320"/>
        <v>CELS-401-152</v>
      </c>
      <c r="AF3230" s="27" t="s">
        <v>11362</v>
      </c>
      <c r="AG3230" s="21" t="str">
        <f t="shared" si="321"/>
        <v>401</v>
      </c>
      <c r="AH3230" s="154"/>
      <c r="AI3230" s="59" t="str">
        <f t="shared" si="322"/>
        <v>-</v>
      </c>
      <c r="AJ3230" s="21" t="str">
        <f t="shared" si="323"/>
        <v>-</v>
      </c>
    </row>
    <row r="3231" spans="19:36">
      <c r="S3231" s="42" t="s">
        <v>11363</v>
      </c>
      <c r="T3231" s="26" t="s">
        <v>11364</v>
      </c>
      <c r="U3231" s="154"/>
      <c r="V3231" s="161"/>
      <c r="W3231" s="161"/>
      <c r="X3231" s="161"/>
      <c r="Y3231" s="161"/>
      <c r="Z3231" s="154"/>
      <c r="AA3231" s="49" t="s">
        <v>11365</v>
      </c>
      <c r="AB3231" s="154"/>
      <c r="AC3231" s="59" t="str">
        <f t="shared" si="318"/>
        <v>CELS</v>
      </c>
      <c r="AD3231" s="79" t="str">
        <f t="shared" si="319"/>
        <v>CELS-401</v>
      </c>
      <c r="AE3231" s="79" t="str">
        <f t="shared" si="320"/>
        <v>CELS-401-153</v>
      </c>
      <c r="AF3231" s="27" t="s">
        <v>11365</v>
      </c>
      <c r="AG3231" s="21" t="str">
        <f t="shared" si="321"/>
        <v>401</v>
      </c>
      <c r="AH3231" s="154"/>
      <c r="AI3231" s="59" t="str">
        <f t="shared" si="322"/>
        <v>-</v>
      </c>
      <c r="AJ3231" s="21" t="str">
        <f t="shared" si="323"/>
        <v>-</v>
      </c>
    </row>
    <row r="3232" spans="19:36">
      <c r="S3232" s="42" t="s">
        <v>11366</v>
      </c>
      <c r="T3232" s="26" t="s">
        <v>11367</v>
      </c>
      <c r="U3232" s="154"/>
      <c r="V3232" s="161"/>
      <c r="W3232" s="161"/>
      <c r="X3232" s="161"/>
      <c r="Y3232" s="161"/>
      <c r="Z3232" s="154"/>
      <c r="AA3232" s="49" t="s">
        <v>11368</v>
      </c>
      <c r="AB3232" s="154"/>
      <c r="AC3232" s="59" t="str">
        <f t="shared" si="318"/>
        <v>CELS</v>
      </c>
      <c r="AD3232" s="79" t="str">
        <f t="shared" si="319"/>
        <v>CELS-401</v>
      </c>
      <c r="AE3232" s="79" t="str">
        <f t="shared" si="320"/>
        <v>CELS-401-154</v>
      </c>
      <c r="AF3232" s="27" t="s">
        <v>11368</v>
      </c>
      <c r="AG3232" s="21" t="str">
        <f t="shared" si="321"/>
        <v>401</v>
      </c>
      <c r="AH3232" s="154"/>
      <c r="AI3232" s="59" t="str">
        <f t="shared" si="322"/>
        <v>-</v>
      </c>
      <c r="AJ3232" s="21" t="str">
        <f t="shared" si="323"/>
        <v>-</v>
      </c>
    </row>
    <row r="3233" spans="19:36">
      <c r="S3233" s="42" t="s">
        <v>11369</v>
      </c>
      <c r="T3233" s="26" t="s">
        <v>11370</v>
      </c>
      <c r="U3233" s="154"/>
      <c r="V3233" s="161"/>
      <c r="W3233" s="161"/>
      <c r="X3233" s="161"/>
      <c r="Y3233" s="161"/>
      <c r="Z3233" s="154"/>
      <c r="AA3233" s="49" t="s">
        <v>11371</v>
      </c>
      <c r="AB3233" s="154"/>
      <c r="AC3233" s="59" t="str">
        <f t="shared" si="318"/>
        <v>CELS</v>
      </c>
      <c r="AD3233" s="79" t="str">
        <f t="shared" si="319"/>
        <v>CELS-401</v>
      </c>
      <c r="AE3233" s="79" t="str">
        <f t="shared" si="320"/>
        <v>CELS-401-155</v>
      </c>
      <c r="AF3233" s="27" t="s">
        <v>11371</v>
      </c>
      <c r="AG3233" s="21" t="str">
        <f t="shared" si="321"/>
        <v>401</v>
      </c>
      <c r="AH3233" s="154"/>
      <c r="AI3233" s="59" t="str">
        <f t="shared" si="322"/>
        <v>-</v>
      </c>
      <c r="AJ3233" s="21" t="str">
        <f t="shared" si="323"/>
        <v>-</v>
      </c>
    </row>
    <row r="3234" spans="19:36">
      <c r="S3234" s="42" t="s">
        <v>11372</v>
      </c>
      <c r="T3234" s="26" t="s">
        <v>11373</v>
      </c>
      <c r="U3234" s="154"/>
      <c r="V3234" s="161"/>
      <c r="W3234" s="161"/>
      <c r="X3234" s="161"/>
      <c r="Y3234" s="161"/>
      <c r="Z3234" s="154"/>
      <c r="AA3234" s="49" t="s">
        <v>11374</v>
      </c>
      <c r="AB3234" s="154"/>
      <c r="AC3234" s="59" t="str">
        <f t="shared" si="318"/>
        <v>CELS</v>
      </c>
      <c r="AD3234" s="79" t="str">
        <f t="shared" si="319"/>
        <v>CELS-401</v>
      </c>
      <c r="AE3234" s="79" t="str">
        <f t="shared" si="320"/>
        <v>CELS-401-156</v>
      </c>
      <c r="AF3234" s="27" t="s">
        <v>11374</v>
      </c>
      <c r="AG3234" s="21" t="str">
        <f t="shared" si="321"/>
        <v>401</v>
      </c>
      <c r="AH3234" s="154"/>
      <c r="AI3234" s="59" t="str">
        <f t="shared" si="322"/>
        <v>-</v>
      </c>
      <c r="AJ3234" s="21" t="str">
        <f t="shared" si="323"/>
        <v>-</v>
      </c>
    </row>
    <row r="3235" spans="19:36">
      <c r="S3235" s="42" t="s">
        <v>11375</v>
      </c>
      <c r="T3235" s="26" t="s">
        <v>11376</v>
      </c>
      <c r="U3235" s="154"/>
      <c r="V3235" s="161"/>
      <c r="W3235" s="161"/>
      <c r="X3235" s="161"/>
      <c r="Y3235" s="161"/>
      <c r="Z3235" s="154"/>
      <c r="AA3235" s="49" t="s">
        <v>11377</v>
      </c>
      <c r="AB3235" s="154"/>
      <c r="AC3235" s="59" t="str">
        <f t="shared" si="318"/>
        <v>CELS</v>
      </c>
      <c r="AD3235" s="79" t="str">
        <f t="shared" si="319"/>
        <v>CELS-401</v>
      </c>
      <c r="AE3235" s="79" t="str">
        <f t="shared" si="320"/>
        <v>CELS-401-157</v>
      </c>
      <c r="AF3235" s="27" t="s">
        <v>11377</v>
      </c>
      <c r="AG3235" s="21" t="str">
        <f t="shared" si="321"/>
        <v>401</v>
      </c>
      <c r="AH3235" s="154"/>
      <c r="AI3235" s="59" t="str">
        <f t="shared" si="322"/>
        <v>-</v>
      </c>
      <c r="AJ3235" s="21" t="str">
        <f t="shared" si="323"/>
        <v>-</v>
      </c>
    </row>
    <row r="3236" spans="19:36">
      <c r="S3236" s="42" t="s">
        <v>11378</v>
      </c>
      <c r="T3236" s="26" t="s">
        <v>11379</v>
      </c>
      <c r="U3236" s="154"/>
      <c r="V3236" s="161"/>
      <c r="W3236" s="161"/>
      <c r="X3236" s="161"/>
      <c r="Y3236" s="161"/>
      <c r="Z3236" s="154"/>
      <c r="AA3236" s="49" t="s">
        <v>11380</v>
      </c>
      <c r="AB3236" s="154"/>
      <c r="AC3236" s="59" t="str">
        <f t="shared" si="318"/>
        <v>CELS</v>
      </c>
      <c r="AD3236" s="79" t="str">
        <f t="shared" si="319"/>
        <v>CELS-401</v>
      </c>
      <c r="AE3236" s="79" t="str">
        <f t="shared" si="320"/>
        <v>CELS-401-158</v>
      </c>
      <c r="AF3236" s="27" t="s">
        <v>11380</v>
      </c>
      <c r="AG3236" s="21" t="str">
        <f t="shared" si="321"/>
        <v>401</v>
      </c>
      <c r="AH3236" s="154"/>
      <c r="AI3236" s="59" t="str">
        <f t="shared" si="322"/>
        <v>-</v>
      </c>
      <c r="AJ3236" s="21" t="str">
        <f t="shared" si="323"/>
        <v>-</v>
      </c>
    </row>
    <row r="3237" spans="19:36">
      <c r="S3237" s="42" t="s">
        <v>11381</v>
      </c>
      <c r="T3237" s="26" t="s">
        <v>11382</v>
      </c>
      <c r="U3237" s="154"/>
      <c r="V3237" s="161"/>
      <c r="W3237" s="161"/>
      <c r="X3237" s="161"/>
      <c r="Y3237" s="161"/>
      <c r="Z3237" s="154"/>
      <c r="AA3237" s="49" t="s">
        <v>11383</v>
      </c>
      <c r="AB3237" s="154"/>
      <c r="AC3237" s="59" t="str">
        <f t="shared" si="318"/>
        <v>CELS</v>
      </c>
      <c r="AD3237" s="79" t="str">
        <f t="shared" si="319"/>
        <v>CELS-401</v>
      </c>
      <c r="AE3237" s="79" t="str">
        <f t="shared" si="320"/>
        <v>CELS-401-159</v>
      </c>
      <c r="AF3237" s="27" t="s">
        <v>11383</v>
      </c>
      <c r="AG3237" s="21" t="str">
        <f t="shared" si="321"/>
        <v>401</v>
      </c>
      <c r="AH3237" s="154"/>
      <c r="AI3237" s="59" t="str">
        <f t="shared" si="322"/>
        <v>-</v>
      </c>
      <c r="AJ3237" s="21" t="str">
        <f t="shared" si="323"/>
        <v>-</v>
      </c>
    </row>
    <row r="3238" spans="19:36">
      <c r="S3238" s="42" t="s">
        <v>11384</v>
      </c>
      <c r="T3238" s="26" t="s">
        <v>11385</v>
      </c>
      <c r="U3238" s="154"/>
      <c r="V3238" s="161"/>
      <c r="W3238" s="161"/>
      <c r="X3238" s="161"/>
      <c r="Y3238" s="161"/>
      <c r="Z3238" s="154"/>
      <c r="AA3238" s="49" t="s">
        <v>11386</v>
      </c>
      <c r="AB3238" s="154"/>
      <c r="AC3238" s="59" t="str">
        <f t="shared" si="318"/>
        <v>CELS</v>
      </c>
      <c r="AD3238" s="79" t="str">
        <f t="shared" si="319"/>
        <v>CELS-401</v>
      </c>
      <c r="AE3238" s="79" t="str">
        <f t="shared" si="320"/>
        <v>CELS-401-160</v>
      </c>
      <c r="AF3238" s="27" t="s">
        <v>11386</v>
      </c>
      <c r="AG3238" s="21" t="str">
        <f t="shared" si="321"/>
        <v>401</v>
      </c>
      <c r="AH3238" s="154"/>
      <c r="AI3238" s="59" t="str">
        <f t="shared" si="322"/>
        <v>-</v>
      </c>
      <c r="AJ3238" s="21" t="str">
        <f t="shared" si="323"/>
        <v>-</v>
      </c>
    </row>
    <row r="3239" spans="19:36">
      <c r="S3239" s="42" t="s">
        <v>11387</v>
      </c>
      <c r="T3239" s="26" t="s">
        <v>11388</v>
      </c>
      <c r="U3239" s="154"/>
      <c r="V3239" s="161"/>
      <c r="W3239" s="161"/>
      <c r="X3239" s="161"/>
      <c r="Y3239" s="161"/>
      <c r="Z3239" s="154"/>
      <c r="AA3239" s="49" t="s">
        <v>11389</v>
      </c>
      <c r="AB3239" s="154"/>
      <c r="AC3239" s="59" t="str">
        <f t="shared" si="318"/>
        <v>CELS</v>
      </c>
      <c r="AD3239" s="79" t="str">
        <f t="shared" si="319"/>
        <v>CELS-401</v>
      </c>
      <c r="AE3239" s="79" t="str">
        <f t="shared" si="320"/>
        <v>CELS-401-161</v>
      </c>
      <c r="AF3239" s="27" t="s">
        <v>11389</v>
      </c>
      <c r="AG3239" s="21" t="str">
        <f t="shared" si="321"/>
        <v>401</v>
      </c>
      <c r="AH3239" s="154"/>
      <c r="AI3239" s="59" t="str">
        <f t="shared" si="322"/>
        <v>-</v>
      </c>
      <c r="AJ3239" s="21" t="str">
        <f t="shared" si="323"/>
        <v>-</v>
      </c>
    </row>
    <row r="3240" spans="19:36">
      <c r="S3240" s="42" t="s">
        <v>11390</v>
      </c>
      <c r="T3240" s="26" t="s">
        <v>11391</v>
      </c>
      <c r="U3240" s="154"/>
      <c r="V3240" s="161"/>
      <c r="W3240" s="161"/>
      <c r="X3240" s="161"/>
      <c r="Y3240" s="161"/>
      <c r="Z3240" s="154"/>
      <c r="AA3240" s="49" t="s">
        <v>11392</v>
      </c>
      <c r="AB3240" s="154"/>
      <c r="AC3240" s="59" t="str">
        <f t="shared" si="318"/>
        <v>CELS</v>
      </c>
      <c r="AD3240" s="79" t="str">
        <f t="shared" si="319"/>
        <v>CELS-401</v>
      </c>
      <c r="AE3240" s="79" t="str">
        <f t="shared" si="320"/>
        <v>CELS-401-162</v>
      </c>
      <c r="AF3240" s="27" t="s">
        <v>11392</v>
      </c>
      <c r="AG3240" s="21" t="str">
        <f t="shared" si="321"/>
        <v>401</v>
      </c>
      <c r="AH3240" s="154"/>
      <c r="AI3240" s="59" t="str">
        <f t="shared" si="322"/>
        <v>-</v>
      </c>
      <c r="AJ3240" s="21" t="str">
        <f t="shared" si="323"/>
        <v>-</v>
      </c>
    </row>
    <row r="3241" spans="19:36">
      <c r="S3241" s="42" t="s">
        <v>11393</v>
      </c>
      <c r="T3241" s="26" t="s">
        <v>11394</v>
      </c>
      <c r="U3241" s="154"/>
      <c r="V3241" s="161"/>
      <c r="W3241" s="161"/>
      <c r="X3241" s="161"/>
      <c r="Y3241" s="161"/>
      <c r="Z3241" s="154"/>
      <c r="AA3241" s="49" t="s">
        <v>11395</v>
      </c>
      <c r="AB3241" s="154"/>
      <c r="AC3241" s="59" t="str">
        <f t="shared" si="318"/>
        <v>CELS</v>
      </c>
      <c r="AD3241" s="79" t="str">
        <f t="shared" si="319"/>
        <v>CELS-401</v>
      </c>
      <c r="AE3241" s="79" t="str">
        <f t="shared" si="320"/>
        <v>CELS-401-163</v>
      </c>
      <c r="AF3241" s="27" t="s">
        <v>11395</v>
      </c>
      <c r="AG3241" s="21" t="str">
        <f t="shared" si="321"/>
        <v>401</v>
      </c>
      <c r="AH3241" s="154"/>
      <c r="AI3241" s="59" t="str">
        <f t="shared" si="322"/>
        <v>-</v>
      </c>
      <c r="AJ3241" s="21" t="str">
        <f t="shared" si="323"/>
        <v>-</v>
      </c>
    </row>
    <row r="3242" spans="19:36">
      <c r="S3242" s="42" t="s">
        <v>11396</v>
      </c>
      <c r="T3242" s="26" t="s">
        <v>11397</v>
      </c>
      <c r="U3242" s="154"/>
      <c r="V3242" s="161"/>
      <c r="W3242" s="161"/>
      <c r="X3242" s="161"/>
      <c r="Y3242" s="161"/>
      <c r="Z3242" s="154"/>
      <c r="AA3242" s="49" t="s">
        <v>11398</v>
      </c>
      <c r="AB3242" s="154"/>
      <c r="AC3242" s="59" t="str">
        <f t="shared" si="318"/>
        <v>CELS</v>
      </c>
      <c r="AD3242" s="79" t="str">
        <f t="shared" si="319"/>
        <v>CELS-401</v>
      </c>
      <c r="AE3242" s="79" t="str">
        <f t="shared" si="320"/>
        <v>CELS-401-164</v>
      </c>
      <c r="AF3242" s="27" t="s">
        <v>11398</v>
      </c>
      <c r="AG3242" s="21" t="str">
        <f t="shared" si="321"/>
        <v>401</v>
      </c>
      <c r="AH3242" s="154"/>
      <c r="AI3242" s="59" t="str">
        <f t="shared" si="322"/>
        <v>-</v>
      </c>
      <c r="AJ3242" s="21" t="str">
        <f t="shared" si="323"/>
        <v>-</v>
      </c>
    </row>
    <row r="3243" spans="19:36">
      <c r="S3243" s="42" t="s">
        <v>11399</v>
      </c>
      <c r="T3243" s="26" t="s">
        <v>11400</v>
      </c>
      <c r="U3243" s="154"/>
      <c r="V3243" s="161"/>
      <c r="W3243" s="161"/>
      <c r="X3243" s="161"/>
      <c r="Y3243" s="161"/>
      <c r="Z3243" s="154"/>
      <c r="AA3243" s="49" t="s">
        <v>11401</v>
      </c>
      <c r="AB3243" s="154"/>
      <c r="AC3243" s="59" t="str">
        <f t="shared" si="318"/>
        <v>CELS</v>
      </c>
      <c r="AD3243" s="79" t="str">
        <f t="shared" si="319"/>
        <v>CELS-401</v>
      </c>
      <c r="AE3243" s="79" t="str">
        <f t="shared" si="320"/>
        <v>CELS-401-165</v>
      </c>
      <c r="AF3243" s="27" t="s">
        <v>11401</v>
      </c>
      <c r="AG3243" s="21" t="str">
        <f t="shared" si="321"/>
        <v>401</v>
      </c>
      <c r="AH3243" s="154"/>
      <c r="AI3243" s="59" t="str">
        <f t="shared" si="322"/>
        <v>-</v>
      </c>
      <c r="AJ3243" s="21" t="str">
        <f t="shared" si="323"/>
        <v>-</v>
      </c>
    </row>
    <row r="3244" spans="19:36">
      <c r="S3244" s="42" t="s">
        <v>11402</v>
      </c>
      <c r="T3244" s="26" t="s">
        <v>11403</v>
      </c>
      <c r="U3244" s="154"/>
      <c r="V3244" s="161"/>
      <c r="W3244" s="161"/>
      <c r="X3244" s="161"/>
      <c r="Y3244" s="161"/>
      <c r="Z3244" s="154"/>
      <c r="AA3244" s="49" t="s">
        <v>11404</v>
      </c>
      <c r="AB3244" s="154"/>
      <c r="AC3244" s="59" t="str">
        <f t="shared" si="318"/>
        <v>CELS</v>
      </c>
      <c r="AD3244" s="79" t="str">
        <f t="shared" si="319"/>
        <v>CELS-401</v>
      </c>
      <c r="AE3244" s="79" t="str">
        <f t="shared" si="320"/>
        <v>CELS-401-166</v>
      </c>
      <c r="AF3244" s="27" t="s">
        <v>11404</v>
      </c>
      <c r="AG3244" s="21" t="str">
        <f t="shared" si="321"/>
        <v>401</v>
      </c>
      <c r="AH3244" s="154"/>
      <c r="AI3244" s="59" t="str">
        <f t="shared" si="322"/>
        <v>-</v>
      </c>
      <c r="AJ3244" s="21" t="str">
        <f t="shared" si="323"/>
        <v>-</v>
      </c>
    </row>
    <row r="3245" spans="19:36">
      <c r="S3245" s="42" t="s">
        <v>11405</v>
      </c>
      <c r="T3245" s="26" t="s">
        <v>11406</v>
      </c>
      <c r="U3245" s="154"/>
      <c r="V3245" s="161"/>
      <c r="W3245" s="161"/>
      <c r="X3245" s="161"/>
      <c r="Y3245" s="161"/>
      <c r="Z3245" s="154"/>
      <c r="AA3245" s="49" t="s">
        <v>11407</v>
      </c>
      <c r="AB3245" s="154"/>
      <c r="AC3245" s="59" t="str">
        <f t="shared" si="318"/>
        <v>CELS</v>
      </c>
      <c r="AD3245" s="79" t="str">
        <f t="shared" si="319"/>
        <v>CELS-401</v>
      </c>
      <c r="AE3245" s="79" t="str">
        <f t="shared" si="320"/>
        <v>CELS-401-167</v>
      </c>
      <c r="AF3245" s="27" t="s">
        <v>11407</v>
      </c>
      <c r="AG3245" s="21" t="str">
        <f t="shared" si="321"/>
        <v>401</v>
      </c>
      <c r="AH3245" s="154"/>
      <c r="AI3245" s="59" t="str">
        <f t="shared" si="322"/>
        <v>-</v>
      </c>
      <c r="AJ3245" s="21" t="str">
        <f t="shared" si="323"/>
        <v>-</v>
      </c>
    </row>
    <row r="3246" spans="19:36">
      <c r="S3246" s="42" t="s">
        <v>11408</v>
      </c>
      <c r="T3246" s="26" t="s">
        <v>11409</v>
      </c>
      <c r="U3246" s="154"/>
      <c r="V3246" s="161"/>
      <c r="W3246" s="161"/>
      <c r="X3246" s="161"/>
      <c r="Y3246" s="161"/>
      <c r="Z3246" s="154"/>
      <c r="AA3246" s="49" t="s">
        <v>11410</v>
      </c>
      <c r="AB3246" s="154"/>
      <c r="AC3246" s="59" t="str">
        <f t="shared" si="318"/>
        <v>CELS</v>
      </c>
      <c r="AD3246" s="79" t="str">
        <f t="shared" si="319"/>
        <v>CELS-401</v>
      </c>
      <c r="AE3246" s="79" t="str">
        <f t="shared" si="320"/>
        <v>CELS-401-168</v>
      </c>
      <c r="AF3246" s="27" t="s">
        <v>11410</v>
      </c>
      <c r="AG3246" s="21" t="str">
        <f t="shared" si="321"/>
        <v>401</v>
      </c>
      <c r="AH3246" s="154"/>
      <c r="AI3246" s="59" t="str">
        <f t="shared" si="322"/>
        <v>-</v>
      </c>
      <c r="AJ3246" s="21" t="str">
        <f t="shared" si="323"/>
        <v>-</v>
      </c>
    </row>
    <row r="3247" spans="19:36">
      <c r="S3247" s="42" t="s">
        <v>11411</v>
      </c>
      <c r="T3247" s="26" t="s">
        <v>11412</v>
      </c>
      <c r="U3247" s="154"/>
      <c r="V3247" s="161"/>
      <c r="W3247" s="161"/>
      <c r="X3247" s="161"/>
      <c r="Y3247" s="161"/>
      <c r="Z3247" s="154"/>
      <c r="AA3247" s="49" t="s">
        <v>11413</v>
      </c>
      <c r="AB3247" s="154"/>
      <c r="AC3247" s="59" t="str">
        <f t="shared" si="318"/>
        <v>CELS</v>
      </c>
      <c r="AD3247" s="79" t="str">
        <f t="shared" si="319"/>
        <v>CELS-401</v>
      </c>
      <c r="AE3247" s="79" t="str">
        <f t="shared" si="320"/>
        <v>CELS-401-169</v>
      </c>
      <c r="AF3247" s="27" t="s">
        <v>11413</v>
      </c>
      <c r="AG3247" s="21" t="str">
        <f t="shared" si="321"/>
        <v>401</v>
      </c>
      <c r="AH3247" s="154"/>
      <c r="AI3247" s="59" t="str">
        <f t="shared" si="322"/>
        <v>-</v>
      </c>
      <c r="AJ3247" s="21" t="str">
        <f t="shared" si="323"/>
        <v>-</v>
      </c>
    </row>
    <row r="3248" spans="19:36">
      <c r="S3248" s="42" t="s">
        <v>11414</v>
      </c>
      <c r="T3248" s="26" t="s">
        <v>11415</v>
      </c>
      <c r="U3248" s="154"/>
      <c r="V3248" s="161"/>
      <c r="W3248" s="161"/>
      <c r="X3248" s="161"/>
      <c r="Y3248" s="161"/>
      <c r="Z3248" s="154"/>
      <c r="AA3248" s="49" t="s">
        <v>11416</v>
      </c>
      <c r="AB3248" s="154"/>
      <c r="AC3248" s="59" t="str">
        <f t="shared" si="318"/>
        <v>CELS</v>
      </c>
      <c r="AD3248" s="79" t="str">
        <f t="shared" si="319"/>
        <v>CELS-401</v>
      </c>
      <c r="AE3248" s="79" t="str">
        <f t="shared" si="320"/>
        <v>CELS-401-170</v>
      </c>
      <c r="AF3248" s="27" t="s">
        <v>11416</v>
      </c>
      <c r="AG3248" s="21" t="str">
        <f t="shared" si="321"/>
        <v>401</v>
      </c>
      <c r="AH3248" s="154"/>
      <c r="AI3248" s="59" t="str">
        <f t="shared" si="322"/>
        <v>-</v>
      </c>
      <c r="AJ3248" s="21" t="str">
        <f t="shared" si="323"/>
        <v>-</v>
      </c>
    </row>
    <row r="3249" spans="19:36">
      <c r="S3249" s="42" t="s">
        <v>11417</v>
      </c>
      <c r="T3249" s="26" t="s">
        <v>11418</v>
      </c>
      <c r="U3249" s="154"/>
      <c r="V3249" s="161"/>
      <c r="W3249" s="161"/>
      <c r="X3249" s="161"/>
      <c r="Y3249" s="161"/>
      <c r="Z3249" s="154"/>
      <c r="AA3249" s="49" t="s">
        <v>11419</v>
      </c>
      <c r="AB3249" s="154"/>
      <c r="AC3249" s="59" t="str">
        <f t="shared" si="318"/>
        <v>CELS</v>
      </c>
      <c r="AD3249" s="79" t="str">
        <f t="shared" si="319"/>
        <v>CELS-401</v>
      </c>
      <c r="AE3249" s="79" t="str">
        <f t="shared" si="320"/>
        <v>CELS-401-171</v>
      </c>
      <c r="AF3249" s="27" t="s">
        <v>11419</v>
      </c>
      <c r="AG3249" s="21" t="str">
        <f t="shared" si="321"/>
        <v>401</v>
      </c>
      <c r="AH3249" s="154"/>
      <c r="AI3249" s="59" t="str">
        <f t="shared" si="322"/>
        <v>-</v>
      </c>
      <c r="AJ3249" s="21" t="str">
        <f t="shared" si="323"/>
        <v>-</v>
      </c>
    </row>
    <row r="3250" spans="19:36">
      <c r="S3250" s="42" t="s">
        <v>11420</v>
      </c>
      <c r="T3250" s="26" t="s">
        <v>11421</v>
      </c>
      <c r="U3250" s="154"/>
      <c r="V3250" s="161"/>
      <c r="W3250" s="161"/>
      <c r="X3250" s="161"/>
      <c r="Y3250" s="161"/>
      <c r="Z3250" s="154"/>
      <c r="AA3250" s="49" t="s">
        <v>11422</v>
      </c>
      <c r="AB3250" s="154"/>
      <c r="AC3250" s="59" t="str">
        <f t="shared" si="318"/>
        <v>CELS</v>
      </c>
      <c r="AD3250" s="79" t="str">
        <f t="shared" si="319"/>
        <v>CELS-401</v>
      </c>
      <c r="AE3250" s="79" t="str">
        <f t="shared" si="320"/>
        <v>CELS-401-172</v>
      </c>
      <c r="AF3250" s="27" t="s">
        <v>11422</v>
      </c>
      <c r="AG3250" s="21" t="str">
        <f t="shared" si="321"/>
        <v>401</v>
      </c>
      <c r="AH3250" s="154"/>
      <c r="AI3250" s="59" t="str">
        <f t="shared" si="322"/>
        <v>-</v>
      </c>
      <c r="AJ3250" s="21" t="str">
        <f t="shared" si="323"/>
        <v>-</v>
      </c>
    </row>
    <row r="3251" spans="19:36">
      <c r="S3251" s="42" t="s">
        <v>11423</v>
      </c>
      <c r="T3251" s="26" t="s">
        <v>11424</v>
      </c>
      <c r="U3251" s="154"/>
      <c r="V3251" s="161"/>
      <c r="W3251" s="161"/>
      <c r="X3251" s="161"/>
      <c r="Y3251" s="161"/>
      <c r="Z3251" s="154"/>
      <c r="AA3251" s="49" t="s">
        <v>11425</v>
      </c>
      <c r="AB3251" s="154"/>
      <c r="AC3251" s="59" t="str">
        <f t="shared" si="318"/>
        <v>CELS</v>
      </c>
      <c r="AD3251" s="79" t="str">
        <f t="shared" si="319"/>
        <v>CELS-401</v>
      </c>
      <c r="AE3251" s="79" t="str">
        <f t="shared" si="320"/>
        <v>CELS-401-173</v>
      </c>
      <c r="AF3251" s="27" t="s">
        <v>11425</v>
      </c>
      <c r="AG3251" s="21" t="str">
        <f t="shared" si="321"/>
        <v>401</v>
      </c>
      <c r="AH3251" s="154"/>
      <c r="AI3251" s="59" t="str">
        <f t="shared" si="322"/>
        <v>-</v>
      </c>
      <c r="AJ3251" s="21" t="str">
        <f t="shared" si="323"/>
        <v>-</v>
      </c>
    </row>
    <row r="3252" spans="19:36">
      <c r="S3252" s="42" t="s">
        <v>11426</v>
      </c>
      <c r="T3252" s="26" t="s">
        <v>11427</v>
      </c>
      <c r="U3252" s="154"/>
      <c r="V3252" s="161"/>
      <c r="W3252" s="161"/>
      <c r="X3252" s="161"/>
      <c r="Y3252" s="161"/>
      <c r="Z3252" s="154"/>
      <c r="AA3252" s="49" t="s">
        <v>11428</v>
      </c>
      <c r="AB3252" s="154"/>
      <c r="AC3252" s="59" t="str">
        <f t="shared" si="318"/>
        <v>CELS</v>
      </c>
      <c r="AD3252" s="79" t="str">
        <f t="shared" si="319"/>
        <v>CELS-401</v>
      </c>
      <c r="AE3252" s="79" t="str">
        <f t="shared" si="320"/>
        <v>CELS-401-174</v>
      </c>
      <c r="AF3252" s="27" t="s">
        <v>11428</v>
      </c>
      <c r="AG3252" s="21" t="str">
        <f t="shared" si="321"/>
        <v>401</v>
      </c>
      <c r="AH3252" s="154"/>
      <c r="AI3252" s="59" t="str">
        <f t="shared" si="322"/>
        <v>-</v>
      </c>
      <c r="AJ3252" s="21" t="str">
        <f t="shared" si="323"/>
        <v>-</v>
      </c>
    </row>
    <row r="3253" spans="19:36">
      <c r="S3253" s="42" t="s">
        <v>11429</v>
      </c>
      <c r="T3253" s="26" t="s">
        <v>11430</v>
      </c>
      <c r="U3253" s="154"/>
      <c r="V3253" s="161"/>
      <c r="W3253" s="161"/>
      <c r="X3253" s="161"/>
      <c r="Y3253" s="161"/>
      <c r="Z3253" s="154"/>
      <c r="AA3253" s="49" t="s">
        <v>11431</v>
      </c>
      <c r="AB3253" s="154"/>
      <c r="AC3253" s="59" t="str">
        <f t="shared" si="318"/>
        <v>CELS</v>
      </c>
      <c r="AD3253" s="79" t="str">
        <f t="shared" si="319"/>
        <v>CELS-401</v>
      </c>
      <c r="AE3253" s="79" t="str">
        <f t="shared" si="320"/>
        <v>CELS-401-175</v>
      </c>
      <c r="AF3253" s="27" t="s">
        <v>11431</v>
      </c>
      <c r="AG3253" s="21" t="str">
        <f t="shared" si="321"/>
        <v>401</v>
      </c>
      <c r="AH3253" s="154"/>
      <c r="AI3253" s="59" t="str">
        <f t="shared" si="322"/>
        <v>-</v>
      </c>
      <c r="AJ3253" s="21" t="str">
        <f t="shared" si="323"/>
        <v>-</v>
      </c>
    </row>
    <row r="3254" spans="19:36">
      <c r="S3254" s="42" t="s">
        <v>11432</v>
      </c>
      <c r="T3254" s="26" t="s">
        <v>11433</v>
      </c>
      <c r="U3254" s="154"/>
      <c r="V3254" s="161"/>
      <c r="W3254" s="161"/>
      <c r="X3254" s="161"/>
      <c r="Y3254" s="161"/>
      <c r="Z3254" s="154"/>
      <c r="AA3254" s="49" t="s">
        <v>11434</v>
      </c>
      <c r="AB3254" s="154"/>
      <c r="AC3254" s="59" t="str">
        <f t="shared" si="318"/>
        <v>CELS</v>
      </c>
      <c r="AD3254" s="79" t="str">
        <f t="shared" si="319"/>
        <v>CELS-401</v>
      </c>
      <c r="AE3254" s="79" t="str">
        <f t="shared" si="320"/>
        <v>CELS-401-176</v>
      </c>
      <c r="AF3254" s="27" t="s">
        <v>11434</v>
      </c>
      <c r="AG3254" s="21" t="str">
        <f t="shared" si="321"/>
        <v>401</v>
      </c>
      <c r="AH3254" s="154"/>
      <c r="AI3254" s="59" t="str">
        <f t="shared" si="322"/>
        <v>-</v>
      </c>
      <c r="AJ3254" s="21" t="str">
        <f t="shared" si="323"/>
        <v>-</v>
      </c>
    </row>
    <row r="3255" spans="19:36">
      <c r="S3255" s="42" t="s">
        <v>11435</v>
      </c>
      <c r="T3255" s="26" t="s">
        <v>11436</v>
      </c>
      <c r="U3255" s="154"/>
      <c r="V3255" s="161"/>
      <c r="W3255" s="161"/>
      <c r="X3255" s="161"/>
      <c r="Y3255" s="161"/>
      <c r="Z3255" s="154"/>
      <c r="AA3255" s="49" t="s">
        <v>11437</v>
      </c>
      <c r="AB3255" s="154"/>
      <c r="AC3255" s="59" t="str">
        <f t="shared" si="318"/>
        <v>CELS</v>
      </c>
      <c r="AD3255" s="79" t="str">
        <f t="shared" si="319"/>
        <v>CELS-401</v>
      </c>
      <c r="AE3255" s="79" t="str">
        <f t="shared" si="320"/>
        <v>CELS-401-177</v>
      </c>
      <c r="AF3255" s="27" t="s">
        <v>11437</v>
      </c>
      <c r="AG3255" s="21" t="str">
        <f t="shared" si="321"/>
        <v>401</v>
      </c>
      <c r="AH3255" s="154"/>
      <c r="AI3255" s="59" t="str">
        <f t="shared" si="322"/>
        <v>-</v>
      </c>
      <c r="AJ3255" s="21" t="str">
        <f t="shared" si="323"/>
        <v>-</v>
      </c>
    </row>
    <row r="3256" spans="19:36">
      <c r="S3256" s="42" t="s">
        <v>11438</v>
      </c>
      <c r="T3256" s="26" t="s">
        <v>11439</v>
      </c>
      <c r="U3256" s="154"/>
      <c r="V3256" s="161"/>
      <c r="W3256" s="161"/>
      <c r="X3256" s="161"/>
      <c r="Y3256" s="161"/>
      <c r="Z3256" s="154"/>
      <c r="AA3256" s="49" t="s">
        <v>11440</v>
      </c>
      <c r="AB3256" s="154"/>
      <c r="AC3256" s="59" t="str">
        <f t="shared" si="318"/>
        <v>CELS</v>
      </c>
      <c r="AD3256" s="79" t="str">
        <f t="shared" si="319"/>
        <v>CELS-401</v>
      </c>
      <c r="AE3256" s="79" t="str">
        <f t="shared" si="320"/>
        <v>CELS-401-178</v>
      </c>
      <c r="AF3256" s="27" t="s">
        <v>11440</v>
      </c>
      <c r="AG3256" s="21" t="str">
        <f t="shared" si="321"/>
        <v>401</v>
      </c>
      <c r="AH3256" s="154"/>
      <c r="AI3256" s="59" t="str">
        <f t="shared" si="322"/>
        <v>-</v>
      </c>
      <c r="AJ3256" s="21" t="str">
        <f t="shared" si="323"/>
        <v>-</v>
      </c>
    </row>
    <row r="3257" spans="19:36">
      <c r="S3257" s="42" t="s">
        <v>11441</v>
      </c>
      <c r="T3257" s="26" t="s">
        <v>11442</v>
      </c>
      <c r="U3257" s="154"/>
      <c r="V3257" s="161"/>
      <c r="W3257" s="161"/>
      <c r="X3257" s="161"/>
      <c r="Y3257" s="161"/>
      <c r="Z3257" s="154"/>
      <c r="AA3257" s="49" t="s">
        <v>11443</v>
      </c>
      <c r="AB3257" s="154"/>
      <c r="AC3257" s="59" t="str">
        <f t="shared" si="318"/>
        <v>CELS</v>
      </c>
      <c r="AD3257" s="79" t="str">
        <f t="shared" si="319"/>
        <v>CELS-401</v>
      </c>
      <c r="AE3257" s="79" t="str">
        <f t="shared" si="320"/>
        <v>CELS-401-179</v>
      </c>
      <c r="AF3257" s="27" t="s">
        <v>11443</v>
      </c>
      <c r="AG3257" s="21" t="str">
        <f t="shared" si="321"/>
        <v>401</v>
      </c>
      <c r="AH3257" s="154"/>
      <c r="AI3257" s="59" t="str">
        <f t="shared" si="322"/>
        <v>-</v>
      </c>
      <c r="AJ3257" s="21" t="str">
        <f t="shared" si="323"/>
        <v>-</v>
      </c>
    </row>
    <row r="3258" spans="19:36">
      <c r="S3258" s="42" t="s">
        <v>11444</v>
      </c>
      <c r="T3258" s="26" t="s">
        <v>11445</v>
      </c>
      <c r="U3258" s="154"/>
      <c r="V3258" s="161"/>
      <c r="W3258" s="161"/>
      <c r="X3258" s="161"/>
      <c r="Y3258" s="161"/>
      <c r="Z3258" s="154"/>
      <c r="AA3258" s="49" t="s">
        <v>11446</v>
      </c>
      <c r="AB3258" s="154"/>
      <c r="AC3258" s="59" t="str">
        <f t="shared" si="318"/>
        <v>CELS</v>
      </c>
      <c r="AD3258" s="79" t="str">
        <f t="shared" si="319"/>
        <v>CELS-401</v>
      </c>
      <c r="AE3258" s="79" t="str">
        <f t="shared" si="320"/>
        <v>CELS-401-180</v>
      </c>
      <c r="AF3258" s="27" t="s">
        <v>11446</v>
      </c>
      <c r="AG3258" s="21" t="str">
        <f t="shared" si="321"/>
        <v>401</v>
      </c>
      <c r="AH3258" s="154"/>
      <c r="AI3258" s="59" t="str">
        <f t="shared" si="322"/>
        <v>-</v>
      </c>
      <c r="AJ3258" s="21" t="str">
        <f t="shared" si="323"/>
        <v>-</v>
      </c>
    </row>
    <row r="3259" spans="19:36">
      <c r="S3259" s="42" t="s">
        <v>11447</v>
      </c>
      <c r="T3259" s="26" t="s">
        <v>11448</v>
      </c>
      <c r="U3259" s="154"/>
      <c r="V3259" s="161"/>
      <c r="W3259" s="161"/>
      <c r="X3259" s="161"/>
      <c r="Y3259" s="161"/>
      <c r="Z3259" s="154"/>
      <c r="AA3259" s="49" t="s">
        <v>11449</v>
      </c>
      <c r="AB3259" s="154"/>
      <c r="AC3259" s="59" t="str">
        <f t="shared" si="318"/>
        <v>CELS</v>
      </c>
      <c r="AD3259" s="79" t="str">
        <f t="shared" si="319"/>
        <v>CELS-401</v>
      </c>
      <c r="AE3259" s="79" t="str">
        <f t="shared" si="320"/>
        <v>CELS-401-181</v>
      </c>
      <c r="AF3259" s="27" t="s">
        <v>11449</v>
      </c>
      <c r="AG3259" s="21" t="str">
        <f t="shared" si="321"/>
        <v>401</v>
      </c>
      <c r="AH3259" s="154"/>
      <c r="AI3259" s="59" t="str">
        <f t="shared" si="322"/>
        <v>-</v>
      </c>
      <c r="AJ3259" s="21" t="str">
        <f t="shared" si="323"/>
        <v>-</v>
      </c>
    </row>
    <row r="3260" spans="19:36">
      <c r="S3260" s="42" t="s">
        <v>11450</v>
      </c>
      <c r="T3260" s="26" t="s">
        <v>11451</v>
      </c>
      <c r="U3260" s="154"/>
      <c r="V3260" s="161"/>
      <c r="W3260" s="161"/>
      <c r="X3260" s="161"/>
      <c r="Y3260" s="161"/>
      <c r="Z3260" s="154"/>
      <c r="AA3260" s="49" t="s">
        <v>11452</v>
      </c>
      <c r="AB3260" s="154"/>
      <c r="AC3260" s="59" t="str">
        <f t="shared" si="318"/>
        <v>CELS</v>
      </c>
      <c r="AD3260" s="79" t="str">
        <f t="shared" si="319"/>
        <v>CELS-401</v>
      </c>
      <c r="AE3260" s="79" t="str">
        <f t="shared" si="320"/>
        <v>CELS-401-182</v>
      </c>
      <c r="AF3260" s="27" t="s">
        <v>11452</v>
      </c>
      <c r="AG3260" s="21" t="str">
        <f t="shared" si="321"/>
        <v>401</v>
      </c>
      <c r="AH3260" s="154"/>
      <c r="AI3260" s="59" t="str">
        <f t="shared" si="322"/>
        <v>-</v>
      </c>
      <c r="AJ3260" s="21" t="str">
        <f t="shared" si="323"/>
        <v>-</v>
      </c>
    </row>
    <row r="3261" spans="19:36">
      <c r="S3261" s="42" t="s">
        <v>11453</v>
      </c>
      <c r="T3261" s="26" t="s">
        <v>11454</v>
      </c>
      <c r="U3261" s="154"/>
      <c r="V3261" s="161"/>
      <c r="W3261" s="161"/>
      <c r="X3261" s="161"/>
      <c r="Y3261" s="161"/>
      <c r="Z3261" s="154"/>
      <c r="AA3261" s="49" t="s">
        <v>11455</v>
      </c>
      <c r="AB3261" s="154"/>
      <c r="AC3261" s="59" t="str">
        <f t="shared" si="318"/>
        <v>CELS</v>
      </c>
      <c r="AD3261" s="79" t="str">
        <f t="shared" si="319"/>
        <v>CELS-401</v>
      </c>
      <c r="AE3261" s="79" t="str">
        <f t="shared" si="320"/>
        <v>CELS-401-183</v>
      </c>
      <c r="AF3261" s="27" t="s">
        <v>11455</v>
      </c>
      <c r="AG3261" s="21" t="str">
        <f t="shared" si="321"/>
        <v>401</v>
      </c>
      <c r="AH3261" s="154"/>
      <c r="AI3261" s="59" t="str">
        <f t="shared" si="322"/>
        <v>-</v>
      </c>
      <c r="AJ3261" s="21" t="str">
        <f t="shared" si="323"/>
        <v>-</v>
      </c>
    </row>
    <row r="3262" spans="19:36">
      <c r="S3262" s="42" t="s">
        <v>11456</v>
      </c>
      <c r="T3262" s="26" t="s">
        <v>11457</v>
      </c>
      <c r="U3262" s="154"/>
      <c r="V3262" s="161"/>
      <c r="W3262" s="161"/>
      <c r="X3262" s="161"/>
      <c r="Y3262" s="161"/>
      <c r="Z3262" s="154"/>
      <c r="AA3262" s="49" t="s">
        <v>11458</v>
      </c>
      <c r="AB3262" s="154"/>
      <c r="AC3262" s="59" t="str">
        <f t="shared" si="318"/>
        <v>CELS</v>
      </c>
      <c r="AD3262" s="79" t="str">
        <f t="shared" si="319"/>
        <v>CELS-401</v>
      </c>
      <c r="AE3262" s="79" t="str">
        <f t="shared" si="320"/>
        <v>CELS-401-184</v>
      </c>
      <c r="AF3262" s="27" t="s">
        <v>11458</v>
      </c>
      <c r="AG3262" s="21" t="str">
        <f t="shared" si="321"/>
        <v>401</v>
      </c>
      <c r="AH3262" s="154"/>
      <c r="AI3262" s="59" t="str">
        <f t="shared" si="322"/>
        <v>-</v>
      </c>
      <c r="AJ3262" s="21" t="str">
        <f t="shared" si="323"/>
        <v>-</v>
      </c>
    </row>
    <row r="3263" spans="19:36">
      <c r="S3263" s="42" t="s">
        <v>11459</v>
      </c>
      <c r="T3263" s="26" t="s">
        <v>11460</v>
      </c>
      <c r="U3263" s="154"/>
      <c r="V3263" s="161"/>
      <c r="W3263" s="161"/>
      <c r="X3263" s="161"/>
      <c r="Y3263" s="161"/>
      <c r="Z3263" s="154"/>
      <c r="AA3263" s="49" t="s">
        <v>11461</v>
      </c>
      <c r="AB3263" s="154"/>
      <c r="AC3263" s="59" t="str">
        <f t="shared" si="318"/>
        <v>CELS</v>
      </c>
      <c r="AD3263" s="79" t="str">
        <f t="shared" si="319"/>
        <v>CELS-401</v>
      </c>
      <c r="AE3263" s="79" t="str">
        <f t="shared" si="320"/>
        <v>CELS-401-185</v>
      </c>
      <c r="AF3263" s="27" t="s">
        <v>11461</v>
      </c>
      <c r="AG3263" s="21" t="str">
        <f t="shared" si="321"/>
        <v>401</v>
      </c>
      <c r="AH3263" s="154"/>
      <c r="AI3263" s="59" t="str">
        <f t="shared" si="322"/>
        <v>-</v>
      </c>
      <c r="AJ3263" s="21" t="str">
        <f t="shared" si="323"/>
        <v>-</v>
      </c>
    </row>
    <row r="3264" spans="19:36">
      <c r="S3264" s="42" t="s">
        <v>11462</v>
      </c>
      <c r="T3264" s="26" t="s">
        <v>11463</v>
      </c>
      <c r="U3264" s="154"/>
      <c r="V3264" s="161"/>
      <c r="W3264" s="161"/>
      <c r="X3264" s="161"/>
      <c r="Y3264" s="161"/>
      <c r="Z3264" s="154"/>
      <c r="AA3264" s="49" t="s">
        <v>11464</v>
      </c>
      <c r="AB3264" s="154"/>
      <c r="AC3264" s="59" t="str">
        <f t="shared" si="318"/>
        <v>CELS</v>
      </c>
      <c r="AD3264" s="79" t="str">
        <f t="shared" si="319"/>
        <v>CELS-401</v>
      </c>
      <c r="AE3264" s="79" t="str">
        <f t="shared" si="320"/>
        <v>CELS-401-186</v>
      </c>
      <c r="AF3264" s="27" t="s">
        <v>11464</v>
      </c>
      <c r="AG3264" s="21" t="str">
        <f t="shared" si="321"/>
        <v>401</v>
      </c>
      <c r="AH3264" s="154"/>
      <c r="AI3264" s="59" t="str">
        <f t="shared" si="322"/>
        <v>-</v>
      </c>
      <c r="AJ3264" s="21" t="str">
        <f t="shared" si="323"/>
        <v>-</v>
      </c>
    </row>
    <row r="3265" spans="19:36">
      <c r="S3265" s="42" t="s">
        <v>11465</v>
      </c>
      <c r="T3265" s="26" t="s">
        <v>11466</v>
      </c>
      <c r="U3265" s="154"/>
      <c r="V3265" s="161"/>
      <c r="W3265" s="161"/>
      <c r="X3265" s="161"/>
      <c r="Y3265" s="161"/>
      <c r="Z3265" s="154"/>
      <c r="AA3265" s="49" t="s">
        <v>11467</v>
      </c>
      <c r="AB3265" s="154"/>
      <c r="AC3265" s="59" t="str">
        <f t="shared" si="318"/>
        <v>CELS</v>
      </c>
      <c r="AD3265" s="79" t="str">
        <f t="shared" si="319"/>
        <v>CELS-401</v>
      </c>
      <c r="AE3265" s="79" t="str">
        <f t="shared" si="320"/>
        <v>CELS-401-187</v>
      </c>
      <c r="AF3265" s="27" t="s">
        <v>11467</v>
      </c>
      <c r="AG3265" s="21" t="str">
        <f t="shared" si="321"/>
        <v>401</v>
      </c>
      <c r="AH3265" s="154"/>
      <c r="AI3265" s="59" t="str">
        <f t="shared" si="322"/>
        <v>-</v>
      </c>
      <c r="AJ3265" s="21" t="str">
        <f t="shared" si="323"/>
        <v>-</v>
      </c>
    </row>
    <row r="3266" spans="19:36">
      <c r="S3266" s="42" t="s">
        <v>11468</v>
      </c>
      <c r="T3266" s="26" t="s">
        <v>11469</v>
      </c>
      <c r="U3266" s="154"/>
      <c r="V3266" s="161"/>
      <c r="W3266" s="161"/>
      <c r="X3266" s="161"/>
      <c r="Y3266" s="161"/>
      <c r="Z3266" s="154"/>
      <c r="AA3266" s="49" t="s">
        <v>11470</v>
      </c>
      <c r="AB3266" s="154"/>
      <c r="AC3266" s="59" t="str">
        <f t="shared" si="318"/>
        <v>CELS</v>
      </c>
      <c r="AD3266" s="79" t="str">
        <f t="shared" si="319"/>
        <v>CELS-401</v>
      </c>
      <c r="AE3266" s="79" t="str">
        <f t="shared" si="320"/>
        <v>CELS-401-188</v>
      </c>
      <c r="AF3266" s="27" t="s">
        <v>11470</v>
      </c>
      <c r="AG3266" s="21" t="str">
        <f t="shared" si="321"/>
        <v>401</v>
      </c>
      <c r="AH3266" s="154"/>
      <c r="AI3266" s="59" t="str">
        <f t="shared" si="322"/>
        <v>-</v>
      </c>
      <c r="AJ3266" s="21" t="str">
        <f t="shared" si="323"/>
        <v>-</v>
      </c>
    </row>
    <row r="3267" spans="19:36">
      <c r="S3267" s="42" t="s">
        <v>11471</v>
      </c>
      <c r="T3267" s="26" t="s">
        <v>11472</v>
      </c>
      <c r="U3267" s="154"/>
      <c r="V3267" s="161"/>
      <c r="W3267" s="161"/>
      <c r="X3267" s="161"/>
      <c r="Y3267" s="161"/>
      <c r="Z3267" s="154"/>
      <c r="AA3267" s="49" t="s">
        <v>11473</v>
      </c>
      <c r="AB3267" s="154"/>
      <c r="AC3267" s="59" t="str">
        <f t="shared" si="318"/>
        <v>CELS</v>
      </c>
      <c r="AD3267" s="79" t="str">
        <f t="shared" si="319"/>
        <v>CELS-401</v>
      </c>
      <c r="AE3267" s="79" t="str">
        <f t="shared" si="320"/>
        <v>CELS-401-189</v>
      </c>
      <c r="AF3267" s="27" t="s">
        <v>11473</v>
      </c>
      <c r="AG3267" s="21" t="str">
        <f t="shared" si="321"/>
        <v>401</v>
      </c>
      <c r="AH3267" s="154"/>
      <c r="AI3267" s="59" t="str">
        <f t="shared" si="322"/>
        <v>-</v>
      </c>
      <c r="AJ3267" s="21" t="str">
        <f t="shared" si="323"/>
        <v>-</v>
      </c>
    </row>
    <row r="3268" spans="19:36">
      <c r="S3268" s="42" t="s">
        <v>11474</v>
      </c>
      <c r="T3268" s="26" t="s">
        <v>11475</v>
      </c>
      <c r="U3268" s="154"/>
      <c r="V3268" s="161"/>
      <c r="W3268" s="161"/>
      <c r="X3268" s="161"/>
      <c r="Y3268" s="161"/>
      <c r="Z3268" s="154"/>
      <c r="AA3268" s="49" t="s">
        <v>11476</v>
      </c>
      <c r="AB3268" s="154"/>
      <c r="AC3268" s="59" t="str">
        <f t="shared" si="318"/>
        <v>CELS</v>
      </c>
      <c r="AD3268" s="79" t="str">
        <f t="shared" si="319"/>
        <v>CELS-401</v>
      </c>
      <c r="AE3268" s="79" t="str">
        <f t="shared" si="320"/>
        <v>CELS-401-190</v>
      </c>
      <c r="AF3268" s="27" t="s">
        <v>11476</v>
      </c>
      <c r="AG3268" s="21" t="str">
        <f t="shared" si="321"/>
        <v>401</v>
      </c>
      <c r="AH3268" s="154"/>
      <c r="AI3268" s="59" t="str">
        <f t="shared" si="322"/>
        <v>-</v>
      </c>
      <c r="AJ3268" s="21" t="str">
        <f t="shared" si="323"/>
        <v>-</v>
      </c>
    </row>
    <row r="3269" spans="19:36">
      <c r="S3269" s="42" t="s">
        <v>11477</v>
      </c>
      <c r="T3269" s="26" t="s">
        <v>11478</v>
      </c>
      <c r="U3269" s="154"/>
      <c r="V3269" s="161"/>
      <c r="W3269" s="161"/>
      <c r="X3269" s="161"/>
      <c r="Y3269" s="161"/>
      <c r="Z3269" s="154"/>
      <c r="AA3269" s="49" t="s">
        <v>11479</v>
      </c>
      <c r="AB3269" s="154"/>
      <c r="AC3269" s="59" t="str">
        <f t="shared" si="318"/>
        <v>CELS</v>
      </c>
      <c r="AD3269" s="79" t="str">
        <f t="shared" si="319"/>
        <v>CELS-401</v>
      </c>
      <c r="AE3269" s="79" t="str">
        <f t="shared" si="320"/>
        <v>CELS-401-191</v>
      </c>
      <c r="AF3269" s="27" t="s">
        <v>11479</v>
      </c>
      <c r="AG3269" s="21" t="str">
        <f t="shared" si="321"/>
        <v>401</v>
      </c>
      <c r="AH3269" s="154"/>
      <c r="AI3269" s="59" t="str">
        <f t="shared" si="322"/>
        <v>-</v>
      </c>
      <c r="AJ3269" s="21" t="str">
        <f t="shared" si="323"/>
        <v>-</v>
      </c>
    </row>
    <row r="3270" spans="19:36">
      <c r="S3270" s="42" t="s">
        <v>11480</v>
      </c>
      <c r="T3270" s="26" t="s">
        <v>11481</v>
      </c>
      <c r="U3270" s="154"/>
      <c r="V3270" s="161"/>
      <c r="W3270" s="161"/>
      <c r="X3270" s="161"/>
      <c r="Y3270" s="161"/>
      <c r="Z3270" s="154"/>
      <c r="AA3270" s="49" t="s">
        <v>11482</v>
      </c>
      <c r="AB3270" s="154"/>
      <c r="AC3270" s="59" t="str">
        <f t="shared" si="318"/>
        <v>CELS</v>
      </c>
      <c r="AD3270" s="79" t="str">
        <f t="shared" si="319"/>
        <v>CELS-401</v>
      </c>
      <c r="AE3270" s="79" t="str">
        <f t="shared" si="320"/>
        <v>CELS-401-192</v>
      </c>
      <c r="AF3270" s="27" t="s">
        <v>11482</v>
      </c>
      <c r="AG3270" s="21" t="str">
        <f t="shared" si="321"/>
        <v>401</v>
      </c>
      <c r="AH3270" s="154"/>
      <c r="AI3270" s="59" t="str">
        <f t="shared" si="322"/>
        <v>-</v>
      </c>
      <c r="AJ3270" s="21" t="str">
        <f t="shared" si="323"/>
        <v>-</v>
      </c>
    </row>
    <row r="3271" spans="19:36">
      <c r="S3271" s="42" t="s">
        <v>11483</v>
      </c>
      <c r="T3271" s="26" t="s">
        <v>11484</v>
      </c>
      <c r="U3271" s="154"/>
      <c r="V3271" s="161"/>
      <c r="W3271" s="161"/>
      <c r="X3271" s="161"/>
      <c r="Y3271" s="161"/>
      <c r="Z3271" s="154"/>
      <c r="AA3271" s="49" t="s">
        <v>11485</v>
      </c>
      <c r="AB3271" s="154"/>
      <c r="AC3271" s="59" t="str">
        <f t="shared" ref="AC3271:AC3334" si="324">CodesFormula_1</f>
        <v>CELS</v>
      </c>
      <c r="AD3271" s="79" t="str">
        <f t="shared" ref="AD3271:AD3334" si="325">CodesFormula_2</f>
        <v>CELS-401</v>
      </c>
      <c r="AE3271" s="79" t="str">
        <f t="shared" ref="AE3271:AE3334" si="326">CodesFormula_3</f>
        <v>CELS-401-193</v>
      </c>
      <c r="AF3271" s="27" t="s">
        <v>11485</v>
      </c>
      <c r="AG3271" s="21" t="str">
        <f t="shared" ref="AG3271:AG3334" si="327">CodesFormula_4</f>
        <v>401</v>
      </c>
      <c r="AH3271" s="154"/>
      <c r="AI3271" s="59" t="str">
        <f t="shared" ref="AI3271:AI3334" si="328">CodesFormula_5</f>
        <v>-</v>
      </c>
      <c r="AJ3271" s="21" t="str">
        <f t="shared" ref="AJ3271:AJ3334" si="329">CodesFormula_6</f>
        <v>-</v>
      </c>
    </row>
    <row r="3272" spans="19:36">
      <c r="S3272" s="42" t="s">
        <v>11486</v>
      </c>
      <c r="T3272" s="26" t="s">
        <v>11487</v>
      </c>
      <c r="U3272" s="154"/>
      <c r="V3272" s="161"/>
      <c r="W3272" s="161"/>
      <c r="X3272" s="161"/>
      <c r="Y3272" s="161"/>
      <c r="Z3272" s="154"/>
      <c r="AA3272" s="49" t="s">
        <v>11488</v>
      </c>
      <c r="AB3272" s="154"/>
      <c r="AC3272" s="59" t="str">
        <f t="shared" si="324"/>
        <v>CELS</v>
      </c>
      <c r="AD3272" s="79" t="str">
        <f t="shared" si="325"/>
        <v>CELS-401</v>
      </c>
      <c r="AE3272" s="79" t="str">
        <f t="shared" si="326"/>
        <v>CELS-401-194</v>
      </c>
      <c r="AF3272" s="27" t="s">
        <v>11488</v>
      </c>
      <c r="AG3272" s="21" t="str">
        <f t="shared" si="327"/>
        <v>401</v>
      </c>
      <c r="AH3272" s="154"/>
      <c r="AI3272" s="59" t="str">
        <f t="shared" si="328"/>
        <v>-</v>
      </c>
      <c r="AJ3272" s="21" t="str">
        <f t="shared" si="329"/>
        <v>-</v>
      </c>
    </row>
    <row r="3273" spans="19:36">
      <c r="S3273" s="42" t="s">
        <v>11489</v>
      </c>
      <c r="T3273" s="26" t="s">
        <v>11490</v>
      </c>
      <c r="U3273" s="154"/>
      <c r="V3273" s="161"/>
      <c r="W3273" s="161"/>
      <c r="X3273" s="161"/>
      <c r="Y3273" s="161"/>
      <c r="Z3273" s="154"/>
      <c r="AA3273" s="49" t="s">
        <v>11491</v>
      </c>
      <c r="AB3273" s="154"/>
      <c r="AC3273" s="59" t="str">
        <f t="shared" si="324"/>
        <v>CELS</v>
      </c>
      <c r="AD3273" s="79" t="str">
        <f t="shared" si="325"/>
        <v>CELS-401</v>
      </c>
      <c r="AE3273" s="79" t="str">
        <f t="shared" si="326"/>
        <v>CELS-401-195</v>
      </c>
      <c r="AF3273" s="27" t="s">
        <v>11491</v>
      </c>
      <c r="AG3273" s="21" t="str">
        <f t="shared" si="327"/>
        <v>401</v>
      </c>
      <c r="AH3273" s="154"/>
      <c r="AI3273" s="59" t="str">
        <f t="shared" si="328"/>
        <v>-</v>
      </c>
      <c r="AJ3273" s="21" t="str">
        <f t="shared" si="329"/>
        <v>-</v>
      </c>
    </row>
    <row r="3274" spans="19:36">
      <c r="S3274" s="42" t="s">
        <v>11492</v>
      </c>
      <c r="T3274" s="26" t="s">
        <v>11493</v>
      </c>
      <c r="U3274" s="154"/>
      <c r="V3274" s="161"/>
      <c r="W3274" s="161"/>
      <c r="X3274" s="161"/>
      <c r="Y3274" s="161"/>
      <c r="Z3274" s="154"/>
      <c r="AA3274" s="49" t="s">
        <v>11494</v>
      </c>
      <c r="AB3274" s="154"/>
      <c r="AC3274" s="59" t="str">
        <f t="shared" si="324"/>
        <v>CELS</v>
      </c>
      <c r="AD3274" s="79" t="str">
        <f t="shared" si="325"/>
        <v>CELS-401</v>
      </c>
      <c r="AE3274" s="79" t="str">
        <f t="shared" si="326"/>
        <v>CELS-401-196</v>
      </c>
      <c r="AF3274" s="27" t="s">
        <v>11494</v>
      </c>
      <c r="AG3274" s="21" t="str">
        <f t="shared" si="327"/>
        <v>401</v>
      </c>
      <c r="AH3274" s="154"/>
      <c r="AI3274" s="59" t="str">
        <f t="shared" si="328"/>
        <v>-</v>
      </c>
      <c r="AJ3274" s="21" t="str">
        <f t="shared" si="329"/>
        <v>-</v>
      </c>
    </row>
    <row r="3275" spans="19:36">
      <c r="S3275" s="42" t="s">
        <v>11495</v>
      </c>
      <c r="T3275" s="26" t="s">
        <v>9912</v>
      </c>
      <c r="U3275" s="154"/>
      <c r="V3275" s="161"/>
      <c r="W3275" s="161"/>
      <c r="X3275" s="161"/>
      <c r="Y3275" s="161"/>
      <c r="Z3275" s="154"/>
      <c r="AA3275" s="49" t="s">
        <v>11496</v>
      </c>
      <c r="AB3275" s="154"/>
      <c r="AC3275" s="59" t="str">
        <f t="shared" si="324"/>
        <v>CELS</v>
      </c>
      <c r="AD3275" s="79" t="str">
        <f t="shared" si="325"/>
        <v>CELS-401</v>
      </c>
      <c r="AE3275" s="79" t="str">
        <f t="shared" si="326"/>
        <v>CELS-401-197</v>
      </c>
      <c r="AF3275" s="27" t="s">
        <v>11496</v>
      </c>
      <c r="AG3275" s="21" t="str">
        <f t="shared" si="327"/>
        <v>401</v>
      </c>
      <c r="AH3275" s="154"/>
      <c r="AI3275" s="59" t="str">
        <f t="shared" si="328"/>
        <v>-</v>
      </c>
      <c r="AJ3275" s="21" t="str">
        <f t="shared" si="329"/>
        <v>-</v>
      </c>
    </row>
    <row r="3276" spans="19:36">
      <c r="S3276" s="42" t="s">
        <v>11497</v>
      </c>
      <c r="T3276" s="26" t="s">
        <v>11498</v>
      </c>
      <c r="U3276" s="154"/>
      <c r="V3276" s="161"/>
      <c r="W3276" s="161"/>
      <c r="X3276" s="161"/>
      <c r="Y3276" s="161"/>
      <c r="Z3276" s="154"/>
      <c r="AA3276" s="49" t="s">
        <v>11499</v>
      </c>
      <c r="AB3276" s="154"/>
      <c r="AC3276" s="59" t="str">
        <f t="shared" si="324"/>
        <v>CELS</v>
      </c>
      <c r="AD3276" s="79" t="str">
        <f t="shared" si="325"/>
        <v>CELS-401</v>
      </c>
      <c r="AE3276" s="79" t="str">
        <f t="shared" si="326"/>
        <v>CELS-401-198</v>
      </c>
      <c r="AF3276" s="27" t="s">
        <v>11499</v>
      </c>
      <c r="AG3276" s="21" t="str">
        <f t="shared" si="327"/>
        <v>401</v>
      </c>
      <c r="AH3276" s="154"/>
      <c r="AI3276" s="59" t="str">
        <f t="shared" si="328"/>
        <v>-</v>
      </c>
      <c r="AJ3276" s="21" t="str">
        <f t="shared" si="329"/>
        <v>-</v>
      </c>
    </row>
    <row r="3277" spans="19:36">
      <c r="S3277" s="42" t="s">
        <v>11500</v>
      </c>
      <c r="T3277" s="26" t="s">
        <v>11501</v>
      </c>
      <c r="U3277" s="154"/>
      <c r="V3277" s="161"/>
      <c r="W3277" s="161"/>
      <c r="X3277" s="161"/>
      <c r="Y3277" s="161"/>
      <c r="Z3277" s="154"/>
      <c r="AA3277" s="49" t="s">
        <v>11502</v>
      </c>
      <c r="AB3277" s="154"/>
      <c r="AC3277" s="59" t="str">
        <f t="shared" si="324"/>
        <v>CELS</v>
      </c>
      <c r="AD3277" s="79" t="str">
        <f t="shared" si="325"/>
        <v>CELS-401</v>
      </c>
      <c r="AE3277" s="79" t="str">
        <f t="shared" si="326"/>
        <v>CELS-401-199</v>
      </c>
      <c r="AF3277" s="27" t="s">
        <v>11502</v>
      </c>
      <c r="AG3277" s="21" t="str">
        <f t="shared" si="327"/>
        <v>401</v>
      </c>
      <c r="AH3277" s="154"/>
      <c r="AI3277" s="59" t="str">
        <f t="shared" si="328"/>
        <v>-</v>
      </c>
      <c r="AJ3277" s="21" t="str">
        <f t="shared" si="329"/>
        <v>-</v>
      </c>
    </row>
    <row r="3278" spans="19:36">
      <c r="S3278" s="42" t="s">
        <v>11503</v>
      </c>
      <c r="T3278" s="26" t="s">
        <v>11504</v>
      </c>
      <c r="U3278" s="154"/>
      <c r="V3278" s="161"/>
      <c r="W3278" s="161"/>
      <c r="X3278" s="161"/>
      <c r="Y3278" s="161"/>
      <c r="Z3278" s="154"/>
      <c r="AA3278" s="49" t="s">
        <v>11505</v>
      </c>
      <c r="AB3278" s="154"/>
      <c r="AC3278" s="59" t="str">
        <f t="shared" si="324"/>
        <v>CELS</v>
      </c>
      <c r="AD3278" s="79" t="str">
        <f t="shared" si="325"/>
        <v>CELS-401</v>
      </c>
      <c r="AE3278" s="79" t="str">
        <f t="shared" si="326"/>
        <v>CELS-401-200</v>
      </c>
      <c r="AF3278" s="27" t="s">
        <v>11505</v>
      </c>
      <c r="AG3278" s="21" t="str">
        <f t="shared" si="327"/>
        <v>401</v>
      </c>
      <c r="AH3278" s="154"/>
      <c r="AI3278" s="59" t="str">
        <f t="shared" si="328"/>
        <v>-</v>
      </c>
      <c r="AJ3278" s="21" t="str">
        <f t="shared" si="329"/>
        <v>-</v>
      </c>
    </row>
    <row r="3279" spans="19:36">
      <c r="S3279" s="42" t="s">
        <v>11506</v>
      </c>
      <c r="T3279" s="26" t="s">
        <v>11507</v>
      </c>
      <c r="U3279" s="154"/>
      <c r="V3279" s="161"/>
      <c r="W3279" s="161"/>
      <c r="X3279" s="161"/>
      <c r="Y3279" s="161"/>
      <c r="Z3279" s="154"/>
      <c r="AA3279" s="49" t="s">
        <v>11508</v>
      </c>
      <c r="AB3279" s="154"/>
      <c r="AC3279" s="59" t="str">
        <f t="shared" si="324"/>
        <v>CELS</v>
      </c>
      <c r="AD3279" s="79" t="str">
        <f t="shared" si="325"/>
        <v>CELS-401</v>
      </c>
      <c r="AE3279" s="79" t="str">
        <f t="shared" si="326"/>
        <v>CELS-401-201</v>
      </c>
      <c r="AF3279" s="27" t="s">
        <v>11508</v>
      </c>
      <c r="AG3279" s="21" t="str">
        <f t="shared" si="327"/>
        <v>401</v>
      </c>
      <c r="AH3279" s="154"/>
      <c r="AI3279" s="59" t="str">
        <f t="shared" si="328"/>
        <v>-</v>
      </c>
      <c r="AJ3279" s="21" t="str">
        <f t="shared" si="329"/>
        <v>-</v>
      </c>
    </row>
    <row r="3280" spans="19:36">
      <c r="S3280" s="42" t="s">
        <v>11509</v>
      </c>
      <c r="T3280" s="26" t="s">
        <v>11510</v>
      </c>
      <c r="U3280" s="154"/>
      <c r="V3280" s="161"/>
      <c r="W3280" s="161"/>
      <c r="X3280" s="161"/>
      <c r="Y3280" s="161"/>
      <c r="Z3280" s="154"/>
      <c r="AA3280" s="49" t="s">
        <v>11511</v>
      </c>
      <c r="AB3280" s="154"/>
      <c r="AC3280" s="59" t="str">
        <f t="shared" si="324"/>
        <v>CELS</v>
      </c>
      <c r="AD3280" s="79" t="str">
        <f t="shared" si="325"/>
        <v>CELS-401</v>
      </c>
      <c r="AE3280" s="79" t="str">
        <f t="shared" si="326"/>
        <v>CELS-401-202</v>
      </c>
      <c r="AF3280" s="27" t="s">
        <v>11511</v>
      </c>
      <c r="AG3280" s="21" t="str">
        <f t="shared" si="327"/>
        <v>401</v>
      </c>
      <c r="AH3280" s="154"/>
      <c r="AI3280" s="59" t="str">
        <f t="shared" si="328"/>
        <v>-</v>
      </c>
      <c r="AJ3280" s="21" t="str">
        <f t="shared" si="329"/>
        <v>-</v>
      </c>
    </row>
    <row r="3281" spans="19:36">
      <c r="S3281" s="42" t="s">
        <v>11512</v>
      </c>
      <c r="T3281" s="26" t="s">
        <v>11513</v>
      </c>
      <c r="U3281" s="154"/>
      <c r="V3281" s="161"/>
      <c r="W3281" s="161"/>
      <c r="X3281" s="161"/>
      <c r="Y3281" s="161"/>
      <c r="Z3281" s="154"/>
      <c r="AA3281" s="49" t="s">
        <v>11514</v>
      </c>
      <c r="AB3281" s="154"/>
      <c r="AC3281" s="59" t="str">
        <f t="shared" si="324"/>
        <v>CELS</v>
      </c>
      <c r="AD3281" s="79" t="str">
        <f t="shared" si="325"/>
        <v>CELS-401</v>
      </c>
      <c r="AE3281" s="79" t="str">
        <f t="shared" si="326"/>
        <v>CELS-401-203</v>
      </c>
      <c r="AF3281" s="27" t="s">
        <v>11514</v>
      </c>
      <c r="AG3281" s="21" t="str">
        <f t="shared" si="327"/>
        <v>401</v>
      </c>
      <c r="AH3281" s="154"/>
      <c r="AI3281" s="59" t="str">
        <f t="shared" si="328"/>
        <v>-</v>
      </c>
      <c r="AJ3281" s="21" t="str">
        <f t="shared" si="329"/>
        <v>-</v>
      </c>
    </row>
    <row r="3282" spans="19:36">
      <c r="S3282" s="42" t="s">
        <v>11515</v>
      </c>
      <c r="T3282" s="26" t="s">
        <v>11029</v>
      </c>
      <c r="U3282" s="154"/>
      <c r="V3282" s="161"/>
      <c r="W3282" s="161"/>
      <c r="X3282" s="161"/>
      <c r="Y3282" s="161"/>
      <c r="Z3282" s="154"/>
      <c r="AA3282" s="49" t="s">
        <v>11516</v>
      </c>
      <c r="AB3282" s="154"/>
      <c r="AC3282" s="59" t="str">
        <f t="shared" si="324"/>
        <v>CELS</v>
      </c>
      <c r="AD3282" s="79" t="str">
        <f t="shared" si="325"/>
        <v>CELS-401</v>
      </c>
      <c r="AE3282" s="79" t="str">
        <f t="shared" si="326"/>
        <v>CELS-401-204</v>
      </c>
      <c r="AF3282" s="27" t="s">
        <v>11516</v>
      </c>
      <c r="AG3282" s="21" t="str">
        <f t="shared" si="327"/>
        <v>401</v>
      </c>
      <c r="AH3282" s="154"/>
      <c r="AI3282" s="59" t="str">
        <f t="shared" si="328"/>
        <v>-</v>
      </c>
      <c r="AJ3282" s="21" t="str">
        <f t="shared" si="329"/>
        <v>-</v>
      </c>
    </row>
    <row r="3283" spans="19:36">
      <c r="S3283" s="42" t="s">
        <v>11517</v>
      </c>
      <c r="T3283" s="26" t="s">
        <v>11518</v>
      </c>
      <c r="U3283" s="154"/>
      <c r="V3283" s="161"/>
      <c r="W3283" s="161"/>
      <c r="X3283" s="161"/>
      <c r="Y3283" s="161"/>
      <c r="Z3283" s="154"/>
      <c r="AA3283" s="49" t="s">
        <v>11519</v>
      </c>
      <c r="AB3283" s="154"/>
      <c r="AC3283" s="59" t="str">
        <f t="shared" si="324"/>
        <v>CELS</v>
      </c>
      <c r="AD3283" s="79" t="str">
        <f t="shared" si="325"/>
        <v>CELS-401</v>
      </c>
      <c r="AE3283" s="79" t="str">
        <f t="shared" si="326"/>
        <v>CELS-401-205</v>
      </c>
      <c r="AF3283" s="27" t="s">
        <v>11519</v>
      </c>
      <c r="AG3283" s="21" t="str">
        <f t="shared" si="327"/>
        <v>401</v>
      </c>
      <c r="AH3283" s="154"/>
      <c r="AI3283" s="59" t="str">
        <f t="shared" si="328"/>
        <v>-</v>
      </c>
      <c r="AJ3283" s="21" t="str">
        <f t="shared" si="329"/>
        <v>-</v>
      </c>
    </row>
    <row r="3284" spans="19:36">
      <c r="S3284" s="42" t="s">
        <v>11520</v>
      </c>
      <c r="T3284" s="26" t="s">
        <v>11521</v>
      </c>
      <c r="U3284" s="154"/>
      <c r="V3284" s="161"/>
      <c r="W3284" s="161"/>
      <c r="X3284" s="161"/>
      <c r="Y3284" s="161"/>
      <c r="Z3284" s="154"/>
      <c r="AA3284" s="49" t="s">
        <v>11522</v>
      </c>
      <c r="AB3284" s="154"/>
      <c r="AC3284" s="59" t="str">
        <f t="shared" si="324"/>
        <v>CELS</v>
      </c>
      <c r="AD3284" s="79" t="str">
        <f t="shared" si="325"/>
        <v>CELS-401</v>
      </c>
      <c r="AE3284" s="79" t="str">
        <f t="shared" si="326"/>
        <v>CELS-401-206</v>
      </c>
      <c r="AF3284" s="27" t="s">
        <v>11522</v>
      </c>
      <c r="AG3284" s="21" t="str">
        <f t="shared" si="327"/>
        <v>401</v>
      </c>
      <c r="AH3284" s="154"/>
      <c r="AI3284" s="59" t="str">
        <f t="shared" si="328"/>
        <v>-</v>
      </c>
      <c r="AJ3284" s="21" t="str">
        <f t="shared" si="329"/>
        <v>-</v>
      </c>
    </row>
    <row r="3285" spans="19:36">
      <c r="S3285" s="42" t="s">
        <v>11523</v>
      </c>
      <c r="T3285" s="26" t="s">
        <v>11524</v>
      </c>
      <c r="U3285" s="154"/>
      <c r="V3285" s="161"/>
      <c r="W3285" s="161"/>
      <c r="X3285" s="161"/>
      <c r="Y3285" s="161"/>
      <c r="Z3285" s="154"/>
      <c r="AA3285" s="49" t="s">
        <v>11525</v>
      </c>
      <c r="AB3285" s="154"/>
      <c r="AC3285" s="59" t="str">
        <f t="shared" si="324"/>
        <v>CELS</v>
      </c>
      <c r="AD3285" s="79" t="str">
        <f t="shared" si="325"/>
        <v>CELS-401</v>
      </c>
      <c r="AE3285" s="79" t="str">
        <f t="shared" si="326"/>
        <v>CELS-401-207</v>
      </c>
      <c r="AF3285" s="27" t="s">
        <v>11525</v>
      </c>
      <c r="AG3285" s="21" t="str">
        <f t="shared" si="327"/>
        <v>401</v>
      </c>
      <c r="AH3285" s="154"/>
      <c r="AI3285" s="59" t="str">
        <f t="shared" si="328"/>
        <v>-</v>
      </c>
      <c r="AJ3285" s="21" t="str">
        <f t="shared" si="329"/>
        <v>-</v>
      </c>
    </row>
    <row r="3286" spans="19:36">
      <c r="S3286" s="42" t="s">
        <v>11526</v>
      </c>
      <c r="T3286" s="26" t="s">
        <v>11527</v>
      </c>
      <c r="U3286" s="154"/>
      <c r="V3286" s="161"/>
      <c r="W3286" s="161"/>
      <c r="X3286" s="161"/>
      <c r="Y3286" s="161"/>
      <c r="Z3286" s="154"/>
      <c r="AA3286" s="49" t="s">
        <v>11528</v>
      </c>
      <c r="AB3286" s="154"/>
      <c r="AC3286" s="59" t="str">
        <f t="shared" si="324"/>
        <v>CELS</v>
      </c>
      <c r="AD3286" s="79" t="str">
        <f t="shared" si="325"/>
        <v>CELS-401</v>
      </c>
      <c r="AE3286" s="79" t="str">
        <f t="shared" si="326"/>
        <v>CELS-401-208</v>
      </c>
      <c r="AF3286" s="27" t="s">
        <v>11528</v>
      </c>
      <c r="AG3286" s="21" t="str">
        <f t="shared" si="327"/>
        <v>401</v>
      </c>
      <c r="AH3286" s="154"/>
      <c r="AI3286" s="59" t="str">
        <f t="shared" si="328"/>
        <v>-</v>
      </c>
      <c r="AJ3286" s="21" t="str">
        <f t="shared" si="329"/>
        <v>-</v>
      </c>
    </row>
    <row r="3287" spans="19:36">
      <c r="S3287" s="42" t="s">
        <v>11529</v>
      </c>
      <c r="T3287" s="26" t="s">
        <v>11530</v>
      </c>
      <c r="U3287" s="154"/>
      <c r="V3287" s="161"/>
      <c r="W3287" s="161"/>
      <c r="X3287" s="161"/>
      <c r="Y3287" s="161"/>
      <c r="Z3287" s="154"/>
      <c r="AA3287" s="49" t="s">
        <v>11531</v>
      </c>
      <c r="AB3287" s="154"/>
      <c r="AC3287" s="59" t="str">
        <f t="shared" si="324"/>
        <v>CELS</v>
      </c>
      <c r="AD3287" s="79" t="str">
        <f t="shared" si="325"/>
        <v>CELS-401</v>
      </c>
      <c r="AE3287" s="79" t="str">
        <f t="shared" si="326"/>
        <v>CELS-401-209</v>
      </c>
      <c r="AF3287" s="27" t="s">
        <v>11531</v>
      </c>
      <c r="AG3287" s="21" t="str">
        <f t="shared" si="327"/>
        <v>401</v>
      </c>
      <c r="AH3287" s="154"/>
      <c r="AI3287" s="59" t="str">
        <f t="shared" si="328"/>
        <v>-</v>
      </c>
      <c r="AJ3287" s="21" t="str">
        <f t="shared" si="329"/>
        <v>-</v>
      </c>
    </row>
    <row r="3288" spans="19:36">
      <c r="S3288" s="42" t="s">
        <v>11532</v>
      </c>
      <c r="T3288" s="26" t="s">
        <v>11533</v>
      </c>
      <c r="U3288" s="154"/>
      <c r="V3288" s="161"/>
      <c r="W3288" s="161"/>
      <c r="X3288" s="161"/>
      <c r="Y3288" s="161"/>
      <c r="Z3288" s="154"/>
      <c r="AA3288" s="49" t="s">
        <v>11534</v>
      </c>
      <c r="AB3288" s="154"/>
      <c r="AC3288" s="59" t="str">
        <f t="shared" si="324"/>
        <v>CELS</v>
      </c>
      <c r="AD3288" s="79" t="str">
        <f t="shared" si="325"/>
        <v>CELS-401</v>
      </c>
      <c r="AE3288" s="79" t="str">
        <f t="shared" si="326"/>
        <v>CELS-401-210</v>
      </c>
      <c r="AF3288" s="27" t="s">
        <v>11534</v>
      </c>
      <c r="AG3288" s="21" t="str">
        <f t="shared" si="327"/>
        <v>401</v>
      </c>
      <c r="AH3288" s="154"/>
      <c r="AI3288" s="59" t="str">
        <f t="shared" si="328"/>
        <v>-</v>
      </c>
      <c r="AJ3288" s="21" t="str">
        <f t="shared" si="329"/>
        <v>-</v>
      </c>
    </row>
    <row r="3289" spans="19:36">
      <c r="S3289" s="42" t="s">
        <v>11535</v>
      </c>
      <c r="T3289" s="26" t="s">
        <v>11536</v>
      </c>
      <c r="U3289" s="154"/>
      <c r="V3289" s="161"/>
      <c r="W3289" s="161"/>
      <c r="X3289" s="161"/>
      <c r="Y3289" s="161"/>
      <c r="Z3289" s="154"/>
      <c r="AA3289" s="49" t="s">
        <v>11537</v>
      </c>
      <c r="AB3289" s="154"/>
      <c r="AC3289" s="59" t="str">
        <f t="shared" si="324"/>
        <v>CELS</v>
      </c>
      <c r="AD3289" s="79" t="str">
        <f t="shared" si="325"/>
        <v>CELS-401</v>
      </c>
      <c r="AE3289" s="79" t="str">
        <f t="shared" si="326"/>
        <v>CELS-401-211</v>
      </c>
      <c r="AF3289" s="27" t="s">
        <v>11537</v>
      </c>
      <c r="AG3289" s="21" t="str">
        <f t="shared" si="327"/>
        <v>401</v>
      </c>
      <c r="AH3289" s="154"/>
      <c r="AI3289" s="59" t="str">
        <f t="shared" si="328"/>
        <v>-</v>
      </c>
      <c r="AJ3289" s="21" t="str">
        <f t="shared" si="329"/>
        <v>-</v>
      </c>
    </row>
    <row r="3290" spans="19:36">
      <c r="S3290" s="42" t="s">
        <v>11538</v>
      </c>
      <c r="T3290" s="26" t="s">
        <v>11539</v>
      </c>
      <c r="U3290" s="154"/>
      <c r="V3290" s="161"/>
      <c r="W3290" s="161"/>
      <c r="X3290" s="161"/>
      <c r="Y3290" s="161"/>
      <c r="Z3290" s="154"/>
      <c r="AA3290" s="49" t="s">
        <v>11540</v>
      </c>
      <c r="AB3290" s="154"/>
      <c r="AC3290" s="59" t="str">
        <f t="shared" si="324"/>
        <v>CELS</v>
      </c>
      <c r="AD3290" s="79" t="str">
        <f t="shared" si="325"/>
        <v>CELS-401</v>
      </c>
      <c r="AE3290" s="79" t="str">
        <f t="shared" si="326"/>
        <v>CELS-401-212</v>
      </c>
      <c r="AF3290" s="27" t="s">
        <v>11540</v>
      </c>
      <c r="AG3290" s="21" t="str">
        <f t="shared" si="327"/>
        <v>401</v>
      </c>
      <c r="AH3290" s="154"/>
      <c r="AI3290" s="59" t="str">
        <f t="shared" si="328"/>
        <v>-</v>
      </c>
      <c r="AJ3290" s="21" t="str">
        <f t="shared" si="329"/>
        <v>-</v>
      </c>
    </row>
    <row r="3291" spans="19:36">
      <c r="S3291" s="42" t="s">
        <v>11541</v>
      </c>
      <c r="T3291" s="26" t="s">
        <v>11542</v>
      </c>
      <c r="U3291" s="154"/>
      <c r="V3291" s="161"/>
      <c r="W3291" s="161"/>
      <c r="X3291" s="161"/>
      <c r="Y3291" s="161"/>
      <c r="Z3291" s="154"/>
      <c r="AA3291" s="49" t="s">
        <v>11543</v>
      </c>
      <c r="AB3291" s="154"/>
      <c r="AC3291" s="59" t="str">
        <f t="shared" si="324"/>
        <v>CELS</v>
      </c>
      <c r="AD3291" s="79" t="str">
        <f t="shared" si="325"/>
        <v>CELS-401</v>
      </c>
      <c r="AE3291" s="79" t="str">
        <f t="shared" si="326"/>
        <v>CELS-401-213</v>
      </c>
      <c r="AF3291" s="27" t="s">
        <v>11543</v>
      </c>
      <c r="AG3291" s="21" t="str">
        <f t="shared" si="327"/>
        <v>401</v>
      </c>
      <c r="AH3291" s="154"/>
      <c r="AI3291" s="59" t="str">
        <f t="shared" si="328"/>
        <v>-</v>
      </c>
      <c r="AJ3291" s="21" t="str">
        <f t="shared" si="329"/>
        <v>-</v>
      </c>
    </row>
    <row r="3292" spans="19:36">
      <c r="S3292" s="42" t="s">
        <v>11544</v>
      </c>
      <c r="T3292" s="26" t="s">
        <v>11545</v>
      </c>
      <c r="U3292" s="154"/>
      <c r="V3292" s="161"/>
      <c r="W3292" s="161"/>
      <c r="X3292" s="161"/>
      <c r="Y3292" s="161"/>
      <c r="Z3292" s="154"/>
      <c r="AA3292" s="49" t="s">
        <v>11546</v>
      </c>
      <c r="AB3292" s="154"/>
      <c r="AC3292" s="59" t="str">
        <f t="shared" si="324"/>
        <v>CELS</v>
      </c>
      <c r="AD3292" s="79" t="str">
        <f t="shared" si="325"/>
        <v>CELS-401</v>
      </c>
      <c r="AE3292" s="79" t="str">
        <f t="shared" si="326"/>
        <v>CELS-401-214</v>
      </c>
      <c r="AF3292" s="27" t="s">
        <v>11546</v>
      </c>
      <c r="AG3292" s="21" t="str">
        <f t="shared" si="327"/>
        <v>401</v>
      </c>
      <c r="AH3292" s="154"/>
      <c r="AI3292" s="59" t="str">
        <f t="shared" si="328"/>
        <v>-</v>
      </c>
      <c r="AJ3292" s="21" t="str">
        <f t="shared" si="329"/>
        <v>-</v>
      </c>
    </row>
    <row r="3293" spans="19:36">
      <c r="S3293" s="42" t="s">
        <v>11547</v>
      </c>
      <c r="T3293" s="26" t="s">
        <v>11548</v>
      </c>
      <c r="U3293" s="154"/>
      <c r="V3293" s="161"/>
      <c r="W3293" s="161"/>
      <c r="X3293" s="161"/>
      <c r="Y3293" s="161"/>
      <c r="Z3293" s="154"/>
      <c r="AA3293" s="49" t="s">
        <v>11549</v>
      </c>
      <c r="AB3293" s="154"/>
      <c r="AC3293" s="59" t="str">
        <f t="shared" si="324"/>
        <v>CELS</v>
      </c>
      <c r="AD3293" s="79" t="str">
        <f t="shared" si="325"/>
        <v>CELS-401</v>
      </c>
      <c r="AE3293" s="79" t="str">
        <f t="shared" si="326"/>
        <v>CELS-401-215</v>
      </c>
      <c r="AF3293" s="27" t="s">
        <v>11549</v>
      </c>
      <c r="AG3293" s="21" t="str">
        <f t="shared" si="327"/>
        <v>401</v>
      </c>
      <c r="AH3293" s="154"/>
      <c r="AI3293" s="59" t="str">
        <f t="shared" si="328"/>
        <v>-</v>
      </c>
      <c r="AJ3293" s="21" t="str">
        <f t="shared" si="329"/>
        <v>-</v>
      </c>
    </row>
    <row r="3294" spans="19:36">
      <c r="S3294" s="42" t="s">
        <v>11550</v>
      </c>
      <c r="T3294" s="26" t="s">
        <v>11551</v>
      </c>
      <c r="U3294" s="154"/>
      <c r="V3294" s="161"/>
      <c r="W3294" s="161"/>
      <c r="X3294" s="161"/>
      <c r="Y3294" s="161"/>
      <c r="Z3294" s="154"/>
      <c r="AA3294" s="49" t="s">
        <v>11552</v>
      </c>
      <c r="AB3294" s="154"/>
      <c r="AC3294" s="59" t="str">
        <f t="shared" si="324"/>
        <v>ARTSCI</v>
      </c>
      <c r="AD3294" s="79" t="str">
        <f t="shared" si="325"/>
        <v>ARTSCI-401</v>
      </c>
      <c r="AE3294" s="79" t="str">
        <f t="shared" si="326"/>
        <v>ARTSCI-401-1</v>
      </c>
      <c r="AF3294" s="27" t="s">
        <v>11552</v>
      </c>
      <c r="AG3294" s="21" t="str">
        <f t="shared" si="327"/>
        <v>401</v>
      </c>
      <c r="AH3294" s="154"/>
      <c r="AI3294" s="59" t="str">
        <f t="shared" si="328"/>
        <v>-</v>
      </c>
      <c r="AJ3294" s="21" t="str">
        <f t="shared" si="329"/>
        <v>-</v>
      </c>
    </row>
    <row r="3295" spans="19:36">
      <c r="S3295" s="42" t="s">
        <v>11553</v>
      </c>
      <c r="T3295" s="26" t="s">
        <v>11554</v>
      </c>
      <c r="U3295" s="154"/>
      <c r="V3295" s="161"/>
      <c r="W3295" s="161"/>
      <c r="X3295" s="161"/>
      <c r="Y3295" s="161"/>
      <c r="Z3295" s="154"/>
      <c r="AA3295" s="49" t="s">
        <v>11555</v>
      </c>
      <c r="AB3295" s="154"/>
      <c r="AC3295" s="59" t="str">
        <f t="shared" si="324"/>
        <v>ARTSCI</v>
      </c>
      <c r="AD3295" s="79" t="str">
        <f t="shared" si="325"/>
        <v>ARTSCI-401</v>
      </c>
      <c r="AE3295" s="79" t="str">
        <f t="shared" si="326"/>
        <v>ARTSCI-401-2</v>
      </c>
      <c r="AF3295" s="27" t="s">
        <v>11555</v>
      </c>
      <c r="AG3295" s="21" t="str">
        <f t="shared" si="327"/>
        <v>401</v>
      </c>
      <c r="AH3295" s="154"/>
      <c r="AI3295" s="59" t="str">
        <f t="shared" si="328"/>
        <v>-</v>
      </c>
      <c r="AJ3295" s="21" t="str">
        <f t="shared" si="329"/>
        <v>-</v>
      </c>
    </row>
    <row r="3296" spans="19:36">
      <c r="S3296" s="42" t="s">
        <v>11556</v>
      </c>
      <c r="T3296" s="26" t="s">
        <v>11557</v>
      </c>
      <c r="U3296" s="154"/>
      <c r="V3296" s="161"/>
      <c r="W3296" s="161"/>
      <c r="X3296" s="161"/>
      <c r="Y3296" s="161"/>
      <c r="Z3296" s="154"/>
      <c r="AA3296" s="49" t="s">
        <v>11558</v>
      </c>
      <c r="AB3296" s="154"/>
      <c r="AC3296" s="59" t="str">
        <f t="shared" si="324"/>
        <v>ARTSCI</v>
      </c>
      <c r="AD3296" s="79" t="str">
        <f t="shared" si="325"/>
        <v>ARTSCI-401</v>
      </c>
      <c r="AE3296" s="79" t="str">
        <f t="shared" si="326"/>
        <v>ARTSCI-401-3</v>
      </c>
      <c r="AF3296" s="27" t="s">
        <v>11558</v>
      </c>
      <c r="AG3296" s="21" t="str">
        <f t="shared" si="327"/>
        <v>401</v>
      </c>
      <c r="AH3296" s="154"/>
      <c r="AI3296" s="59" t="str">
        <f t="shared" si="328"/>
        <v>-</v>
      </c>
      <c r="AJ3296" s="21" t="str">
        <f t="shared" si="329"/>
        <v>-</v>
      </c>
    </row>
    <row r="3297" spans="19:36">
      <c r="S3297" s="42" t="s">
        <v>11559</v>
      </c>
      <c r="T3297" s="26" t="s">
        <v>11560</v>
      </c>
      <c r="U3297" s="154"/>
      <c r="V3297" s="161"/>
      <c r="W3297" s="161"/>
      <c r="X3297" s="161"/>
      <c r="Y3297" s="161"/>
      <c r="Z3297" s="154"/>
      <c r="AA3297" s="49" t="s">
        <v>11561</v>
      </c>
      <c r="AB3297" s="154"/>
      <c r="AC3297" s="59" t="str">
        <f t="shared" si="324"/>
        <v>ARTSCI</v>
      </c>
      <c r="AD3297" s="79" t="str">
        <f t="shared" si="325"/>
        <v>ARTSCI-401</v>
      </c>
      <c r="AE3297" s="79" t="str">
        <f t="shared" si="326"/>
        <v>ARTSCI-401-4</v>
      </c>
      <c r="AF3297" s="27" t="s">
        <v>11561</v>
      </c>
      <c r="AG3297" s="21" t="str">
        <f t="shared" si="327"/>
        <v>401</v>
      </c>
      <c r="AH3297" s="154"/>
      <c r="AI3297" s="59" t="str">
        <f t="shared" si="328"/>
        <v>-</v>
      </c>
      <c r="AJ3297" s="21" t="str">
        <f t="shared" si="329"/>
        <v>-</v>
      </c>
    </row>
    <row r="3298" spans="19:36">
      <c r="S3298" s="42" t="s">
        <v>11562</v>
      </c>
      <c r="T3298" s="26" t="s">
        <v>11563</v>
      </c>
      <c r="U3298" s="154"/>
      <c r="V3298" s="161"/>
      <c r="W3298" s="161"/>
      <c r="X3298" s="161"/>
      <c r="Y3298" s="161"/>
      <c r="Z3298" s="154"/>
      <c r="AA3298" s="49" t="s">
        <v>11564</v>
      </c>
      <c r="AB3298" s="154"/>
      <c r="AC3298" s="59" t="str">
        <f t="shared" si="324"/>
        <v>ARTSCI</v>
      </c>
      <c r="AD3298" s="79" t="str">
        <f t="shared" si="325"/>
        <v>ARTSCI-401</v>
      </c>
      <c r="AE3298" s="79" t="str">
        <f t="shared" si="326"/>
        <v>ARTSCI-401-5</v>
      </c>
      <c r="AF3298" s="27" t="s">
        <v>11564</v>
      </c>
      <c r="AG3298" s="21" t="str">
        <f t="shared" si="327"/>
        <v>401</v>
      </c>
      <c r="AH3298" s="154"/>
      <c r="AI3298" s="59" t="str">
        <f t="shared" si="328"/>
        <v>-</v>
      </c>
      <c r="AJ3298" s="21" t="str">
        <f t="shared" si="329"/>
        <v>-</v>
      </c>
    </row>
    <row r="3299" spans="19:36">
      <c r="S3299" s="42" t="s">
        <v>11565</v>
      </c>
      <c r="T3299" s="26" t="s">
        <v>11566</v>
      </c>
      <c r="U3299" s="154"/>
      <c r="V3299" s="161"/>
      <c r="W3299" s="161"/>
      <c r="X3299" s="161"/>
      <c r="Y3299" s="161"/>
      <c r="Z3299" s="154"/>
      <c r="AA3299" s="49" t="s">
        <v>11567</v>
      </c>
      <c r="AB3299" s="154"/>
      <c r="AC3299" s="59" t="str">
        <f t="shared" si="324"/>
        <v>ARTSCI</v>
      </c>
      <c r="AD3299" s="79" t="str">
        <f t="shared" si="325"/>
        <v>ARTSCI-401</v>
      </c>
      <c r="AE3299" s="79" t="str">
        <f t="shared" si="326"/>
        <v>ARTSCI-401-6</v>
      </c>
      <c r="AF3299" s="27" t="s">
        <v>11567</v>
      </c>
      <c r="AG3299" s="21" t="str">
        <f t="shared" si="327"/>
        <v>401</v>
      </c>
      <c r="AH3299" s="154"/>
      <c r="AI3299" s="59" t="str">
        <f t="shared" si="328"/>
        <v>-</v>
      </c>
      <c r="AJ3299" s="21" t="str">
        <f t="shared" si="329"/>
        <v>-</v>
      </c>
    </row>
    <row r="3300" spans="19:36">
      <c r="S3300" s="42" t="s">
        <v>11568</v>
      </c>
      <c r="T3300" s="26" t="s">
        <v>11569</v>
      </c>
      <c r="U3300" s="154"/>
      <c r="V3300" s="161"/>
      <c r="W3300" s="161"/>
      <c r="X3300" s="161"/>
      <c r="Y3300" s="161"/>
      <c r="Z3300" s="154"/>
      <c r="AA3300" s="49" t="s">
        <v>11570</v>
      </c>
      <c r="AB3300" s="154"/>
      <c r="AC3300" s="59" t="str">
        <f t="shared" si="324"/>
        <v>ARTSCI</v>
      </c>
      <c r="AD3300" s="79" t="str">
        <f t="shared" si="325"/>
        <v>ARTSCI-401</v>
      </c>
      <c r="AE3300" s="79" t="str">
        <f t="shared" si="326"/>
        <v>ARTSCI-401-7</v>
      </c>
      <c r="AF3300" s="27" t="s">
        <v>11570</v>
      </c>
      <c r="AG3300" s="21" t="str">
        <f t="shared" si="327"/>
        <v>401</v>
      </c>
      <c r="AH3300" s="154"/>
      <c r="AI3300" s="59" t="str">
        <f t="shared" si="328"/>
        <v>-</v>
      </c>
      <c r="AJ3300" s="21" t="str">
        <f t="shared" si="329"/>
        <v>-</v>
      </c>
    </row>
    <row r="3301" spans="19:36">
      <c r="S3301" s="42" t="s">
        <v>11571</v>
      </c>
      <c r="T3301" s="26" t="s">
        <v>11572</v>
      </c>
      <c r="U3301" s="154"/>
      <c r="V3301" s="161"/>
      <c r="W3301" s="161"/>
      <c r="X3301" s="161"/>
      <c r="Y3301" s="161"/>
      <c r="Z3301" s="154"/>
      <c r="AA3301" s="49" t="s">
        <v>11573</v>
      </c>
      <c r="AB3301" s="154"/>
      <c r="AC3301" s="59" t="str">
        <f t="shared" si="324"/>
        <v>ARTSCI</v>
      </c>
      <c r="AD3301" s="79" t="str">
        <f t="shared" si="325"/>
        <v>ARTSCI-401</v>
      </c>
      <c r="AE3301" s="79" t="str">
        <f t="shared" si="326"/>
        <v>ARTSCI-401-8</v>
      </c>
      <c r="AF3301" s="27" t="s">
        <v>11573</v>
      </c>
      <c r="AG3301" s="21" t="str">
        <f t="shared" si="327"/>
        <v>401</v>
      </c>
      <c r="AH3301" s="154"/>
      <c r="AI3301" s="59" t="str">
        <f t="shared" si="328"/>
        <v>-</v>
      </c>
      <c r="AJ3301" s="21" t="str">
        <f t="shared" si="329"/>
        <v>-</v>
      </c>
    </row>
    <row r="3302" spans="19:36">
      <c r="S3302" s="42" t="s">
        <v>11574</v>
      </c>
      <c r="T3302" s="26" t="s">
        <v>11575</v>
      </c>
      <c r="U3302" s="154"/>
      <c r="V3302" s="161"/>
      <c r="W3302" s="161"/>
      <c r="X3302" s="161"/>
      <c r="Y3302" s="161"/>
      <c r="Z3302" s="154"/>
      <c r="AA3302" s="49" t="s">
        <v>11576</v>
      </c>
      <c r="AB3302" s="154"/>
      <c r="AC3302" s="59" t="str">
        <f t="shared" si="324"/>
        <v>ARTSCI</v>
      </c>
      <c r="AD3302" s="79" t="str">
        <f t="shared" si="325"/>
        <v>ARTSCI-401</v>
      </c>
      <c r="AE3302" s="79" t="str">
        <f t="shared" si="326"/>
        <v>ARTSCI-401-9</v>
      </c>
      <c r="AF3302" s="27" t="s">
        <v>11576</v>
      </c>
      <c r="AG3302" s="21" t="str">
        <f t="shared" si="327"/>
        <v>401</v>
      </c>
      <c r="AH3302" s="154"/>
      <c r="AI3302" s="59" t="str">
        <f t="shared" si="328"/>
        <v>-</v>
      </c>
      <c r="AJ3302" s="21" t="str">
        <f t="shared" si="329"/>
        <v>-</v>
      </c>
    </row>
    <row r="3303" spans="19:36">
      <c r="S3303" s="42" t="s">
        <v>11577</v>
      </c>
      <c r="T3303" s="26" t="s">
        <v>11578</v>
      </c>
      <c r="U3303" s="154"/>
      <c r="V3303" s="161"/>
      <c r="W3303" s="161"/>
      <c r="X3303" s="161"/>
      <c r="Y3303" s="161"/>
      <c r="Z3303" s="154"/>
      <c r="AA3303" s="49" t="s">
        <v>11579</v>
      </c>
      <c r="AB3303" s="154"/>
      <c r="AC3303" s="59" t="str">
        <f t="shared" si="324"/>
        <v>ARTSCI</v>
      </c>
      <c r="AD3303" s="79" t="str">
        <f t="shared" si="325"/>
        <v>ARTSCI-401</v>
      </c>
      <c r="AE3303" s="79" t="str">
        <f t="shared" si="326"/>
        <v>ARTSCI-401-10</v>
      </c>
      <c r="AF3303" s="27" t="s">
        <v>11579</v>
      </c>
      <c r="AG3303" s="21" t="str">
        <f t="shared" si="327"/>
        <v>401</v>
      </c>
      <c r="AH3303" s="154"/>
      <c r="AI3303" s="59" t="str">
        <f t="shared" si="328"/>
        <v>-</v>
      </c>
      <c r="AJ3303" s="21" t="str">
        <f t="shared" si="329"/>
        <v>-</v>
      </c>
    </row>
    <row r="3304" spans="19:36">
      <c r="S3304" s="42" t="s">
        <v>11580</v>
      </c>
      <c r="T3304" s="26" t="s">
        <v>11581</v>
      </c>
      <c r="U3304" s="154"/>
      <c r="V3304" s="161"/>
      <c r="W3304" s="161"/>
      <c r="X3304" s="161"/>
      <c r="Y3304" s="161"/>
      <c r="Z3304" s="154"/>
      <c r="AA3304" s="49" t="s">
        <v>11582</v>
      </c>
      <c r="AB3304" s="154"/>
      <c r="AC3304" s="59" t="str">
        <f t="shared" si="324"/>
        <v>ARTSCI</v>
      </c>
      <c r="AD3304" s="79" t="str">
        <f t="shared" si="325"/>
        <v>ARTSCI-401</v>
      </c>
      <c r="AE3304" s="79" t="str">
        <f t="shared" si="326"/>
        <v>ARTSCI-401-11</v>
      </c>
      <c r="AF3304" s="27" t="s">
        <v>11582</v>
      </c>
      <c r="AG3304" s="21" t="str">
        <f t="shared" si="327"/>
        <v>401</v>
      </c>
      <c r="AH3304" s="154"/>
      <c r="AI3304" s="59" t="str">
        <f t="shared" si="328"/>
        <v>-</v>
      </c>
      <c r="AJ3304" s="21" t="str">
        <f t="shared" si="329"/>
        <v>-</v>
      </c>
    </row>
    <row r="3305" spans="19:36">
      <c r="S3305" s="42" t="s">
        <v>11583</v>
      </c>
      <c r="T3305" s="26" t="s">
        <v>11584</v>
      </c>
      <c r="U3305" s="154"/>
      <c r="V3305" s="161"/>
      <c r="W3305" s="161"/>
      <c r="X3305" s="161"/>
      <c r="Y3305" s="161"/>
      <c r="Z3305" s="154"/>
      <c r="AA3305" s="49" t="s">
        <v>11585</v>
      </c>
      <c r="AB3305" s="154"/>
      <c r="AC3305" s="59" t="str">
        <f t="shared" si="324"/>
        <v>ARTSCI</v>
      </c>
      <c r="AD3305" s="79" t="str">
        <f t="shared" si="325"/>
        <v>ARTSCI-401</v>
      </c>
      <c r="AE3305" s="79" t="str">
        <f t="shared" si="326"/>
        <v>ARTSCI-401-12</v>
      </c>
      <c r="AF3305" s="27" t="s">
        <v>11585</v>
      </c>
      <c r="AG3305" s="21" t="str">
        <f t="shared" si="327"/>
        <v>401</v>
      </c>
      <c r="AH3305" s="154"/>
      <c r="AI3305" s="59" t="str">
        <f t="shared" si="328"/>
        <v>-</v>
      </c>
      <c r="AJ3305" s="21" t="str">
        <f t="shared" si="329"/>
        <v>-</v>
      </c>
    </row>
    <row r="3306" spans="19:36">
      <c r="S3306" s="42" t="s">
        <v>11586</v>
      </c>
      <c r="T3306" s="26" t="s">
        <v>11587</v>
      </c>
      <c r="U3306" s="154"/>
      <c r="V3306" s="161"/>
      <c r="W3306" s="161"/>
      <c r="X3306" s="161"/>
      <c r="Y3306" s="161"/>
      <c r="Z3306" s="154"/>
      <c r="AA3306" s="49" t="s">
        <v>11588</v>
      </c>
      <c r="AB3306" s="154"/>
      <c r="AC3306" s="59" t="str">
        <f t="shared" si="324"/>
        <v>ARTSCI</v>
      </c>
      <c r="AD3306" s="79" t="str">
        <f t="shared" si="325"/>
        <v>ARTSCI-401</v>
      </c>
      <c r="AE3306" s="79" t="str">
        <f t="shared" si="326"/>
        <v>ARTSCI-401-13</v>
      </c>
      <c r="AF3306" s="27" t="s">
        <v>11588</v>
      </c>
      <c r="AG3306" s="21" t="str">
        <f t="shared" si="327"/>
        <v>401</v>
      </c>
      <c r="AH3306" s="154"/>
      <c r="AI3306" s="59" t="str">
        <f t="shared" si="328"/>
        <v>-</v>
      </c>
      <c r="AJ3306" s="21" t="str">
        <f t="shared" si="329"/>
        <v>-</v>
      </c>
    </row>
    <row r="3307" spans="19:36">
      <c r="S3307" s="42" t="s">
        <v>11589</v>
      </c>
      <c r="T3307" s="26" t="s">
        <v>11590</v>
      </c>
      <c r="U3307" s="154"/>
      <c r="V3307" s="161"/>
      <c r="W3307" s="161"/>
      <c r="X3307" s="161"/>
      <c r="Y3307" s="161"/>
      <c r="Z3307" s="154"/>
      <c r="AA3307" s="49" t="s">
        <v>11591</v>
      </c>
      <c r="AB3307" s="154"/>
      <c r="AC3307" s="59" t="str">
        <f t="shared" si="324"/>
        <v>ARTSCI</v>
      </c>
      <c r="AD3307" s="79" t="str">
        <f t="shared" si="325"/>
        <v>ARTSCI-401</v>
      </c>
      <c r="AE3307" s="79" t="str">
        <f t="shared" si="326"/>
        <v>ARTSCI-401-14</v>
      </c>
      <c r="AF3307" s="27" t="s">
        <v>11591</v>
      </c>
      <c r="AG3307" s="21" t="str">
        <f t="shared" si="327"/>
        <v>401</v>
      </c>
      <c r="AH3307" s="154"/>
      <c r="AI3307" s="59" t="str">
        <f t="shared" si="328"/>
        <v>-</v>
      </c>
      <c r="AJ3307" s="21" t="str">
        <f t="shared" si="329"/>
        <v>-</v>
      </c>
    </row>
    <row r="3308" spans="19:36">
      <c r="S3308" s="42" t="s">
        <v>11592</v>
      </c>
      <c r="T3308" s="26" t="s">
        <v>11593</v>
      </c>
      <c r="U3308" s="154"/>
      <c r="V3308" s="161"/>
      <c r="W3308" s="161"/>
      <c r="X3308" s="161"/>
      <c r="Y3308" s="161"/>
      <c r="Z3308" s="154"/>
      <c r="AA3308" s="49" t="s">
        <v>11594</v>
      </c>
      <c r="AB3308" s="154"/>
      <c r="AC3308" s="59" t="str">
        <f t="shared" si="324"/>
        <v>ARTSCI</v>
      </c>
      <c r="AD3308" s="79" t="str">
        <f t="shared" si="325"/>
        <v>ARTSCI-401</v>
      </c>
      <c r="AE3308" s="79" t="str">
        <f t="shared" si="326"/>
        <v>ARTSCI-401-15</v>
      </c>
      <c r="AF3308" s="27" t="s">
        <v>11594</v>
      </c>
      <c r="AG3308" s="21" t="str">
        <f t="shared" si="327"/>
        <v>401</v>
      </c>
      <c r="AH3308" s="154"/>
      <c r="AI3308" s="59" t="str">
        <f t="shared" si="328"/>
        <v>-</v>
      </c>
      <c r="AJ3308" s="21" t="str">
        <f t="shared" si="329"/>
        <v>-</v>
      </c>
    </row>
    <row r="3309" spans="19:36">
      <c r="S3309" s="42" t="s">
        <v>11595</v>
      </c>
      <c r="T3309" s="26" t="s">
        <v>11596</v>
      </c>
      <c r="U3309" s="154"/>
      <c r="V3309" s="161"/>
      <c r="W3309" s="161"/>
      <c r="X3309" s="161"/>
      <c r="Y3309" s="161"/>
      <c r="Z3309" s="154"/>
      <c r="AA3309" s="49" t="s">
        <v>11597</v>
      </c>
      <c r="AB3309" s="154"/>
      <c r="AC3309" s="59" t="str">
        <f t="shared" si="324"/>
        <v>ARTSCI</v>
      </c>
      <c r="AD3309" s="79" t="str">
        <f t="shared" si="325"/>
        <v>ARTSCI-401</v>
      </c>
      <c r="AE3309" s="79" t="str">
        <f t="shared" si="326"/>
        <v>ARTSCI-401-16</v>
      </c>
      <c r="AF3309" s="27" t="s">
        <v>11597</v>
      </c>
      <c r="AG3309" s="21" t="str">
        <f t="shared" si="327"/>
        <v>401</v>
      </c>
      <c r="AH3309" s="154"/>
      <c r="AI3309" s="59" t="str">
        <f t="shared" si="328"/>
        <v>-</v>
      </c>
      <c r="AJ3309" s="21" t="str">
        <f t="shared" si="329"/>
        <v>-</v>
      </c>
    </row>
    <row r="3310" spans="19:36">
      <c r="S3310" s="42" t="s">
        <v>11598</v>
      </c>
      <c r="T3310" s="26" t="s">
        <v>11599</v>
      </c>
      <c r="U3310" s="154"/>
      <c r="V3310" s="161"/>
      <c r="W3310" s="161"/>
      <c r="X3310" s="161"/>
      <c r="Y3310" s="161"/>
      <c r="Z3310" s="154"/>
      <c r="AA3310" s="49" t="s">
        <v>11600</v>
      </c>
      <c r="AB3310" s="154"/>
      <c r="AC3310" s="59" t="str">
        <f t="shared" si="324"/>
        <v>ARTSCI</v>
      </c>
      <c r="AD3310" s="79" t="str">
        <f t="shared" si="325"/>
        <v>ARTSCI-401</v>
      </c>
      <c r="AE3310" s="79" t="str">
        <f t="shared" si="326"/>
        <v>ARTSCI-401-17</v>
      </c>
      <c r="AF3310" s="27" t="s">
        <v>11600</v>
      </c>
      <c r="AG3310" s="21" t="str">
        <f t="shared" si="327"/>
        <v>401</v>
      </c>
      <c r="AH3310" s="154"/>
      <c r="AI3310" s="59" t="str">
        <f t="shared" si="328"/>
        <v>-</v>
      </c>
      <c r="AJ3310" s="21" t="str">
        <f t="shared" si="329"/>
        <v>-</v>
      </c>
    </row>
    <row r="3311" spans="19:36">
      <c r="S3311" s="42" t="s">
        <v>11601</v>
      </c>
      <c r="T3311" s="26" t="s">
        <v>11602</v>
      </c>
      <c r="U3311" s="154"/>
      <c r="V3311" s="161"/>
      <c r="W3311" s="161"/>
      <c r="X3311" s="161"/>
      <c r="Y3311" s="161"/>
      <c r="Z3311" s="154"/>
      <c r="AA3311" s="49" t="s">
        <v>11603</v>
      </c>
      <c r="AB3311" s="154"/>
      <c r="AC3311" s="59" t="str">
        <f t="shared" si="324"/>
        <v>ARTSCI</v>
      </c>
      <c r="AD3311" s="79" t="str">
        <f t="shared" si="325"/>
        <v>ARTSCI-401</v>
      </c>
      <c r="AE3311" s="79" t="str">
        <f t="shared" si="326"/>
        <v>ARTSCI-401-18</v>
      </c>
      <c r="AF3311" s="27" t="s">
        <v>11603</v>
      </c>
      <c r="AG3311" s="21" t="str">
        <f t="shared" si="327"/>
        <v>401</v>
      </c>
      <c r="AH3311" s="154"/>
      <c r="AI3311" s="59" t="str">
        <f t="shared" si="328"/>
        <v>-</v>
      </c>
      <c r="AJ3311" s="21" t="str">
        <f t="shared" si="329"/>
        <v>-</v>
      </c>
    </row>
    <row r="3312" spans="19:36">
      <c r="S3312" s="42" t="s">
        <v>11604</v>
      </c>
      <c r="T3312" s="26" t="s">
        <v>11605</v>
      </c>
      <c r="U3312" s="154"/>
      <c r="V3312" s="161"/>
      <c r="W3312" s="161"/>
      <c r="X3312" s="161"/>
      <c r="Y3312" s="161"/>
      <c r="Z3312" s="154"/>
      <c r="AA3312" s="49" t="s">
        <v>11606</v>
      </c>
      <c r="AB3312" s="154"/>
      <c r="AC3312" s="59" t="str">
        <f t="shared" si="324"/>
        <v>ARTSCI</v>
      </c>
      <c r="AD3312" s="79" t="str">
        <f t="shared" si="325"/>
        <v>ARTSCI-401</v>
      </c>
      <c r="AE3312" s="79" t="str">
        <f t="shared" si="326"/>
        <v>ARTSCI-401-19</v>
      </c>
      <c r="AF3312" s="27" t="s">
        <v>11606</v>
      </c>
      <c r="AG3312" s="21" t="str">
        <f t="shared" si="327"/>
        <v>401</v>
      </c>
      <c r="AH3312" s="154"/>
      <c r="AI3312" s="59" t="str">
        <f t="shared" si="328"/>
        <v>-</v>
      </c>
      <c r="AJ3312" s="21" t="str">
        <f t="shared" si="329"/>
        <v>-</v>
      </c>
    </row>
    <row r="3313" spans="19:36">
      <c r="S3313" s="42" t="s">
        <v>11607</v>
      </c>
      <c r="T3313" s="26" t="s">
        <v>11608</v>
      </c>
      <c r="U3313" s="154"/>
      <c r="V3313" s="161"/>
      <c r="W3313" s="161"/>
      <c r="X3313" s="161"/>
      <c r="Y3313" s="161"/>
      <c r="Z3313" s="154"/>
      <c r="AA3313" s="49" t="s">
        <v>11609</v>
      </c>
      <c r="AB3313" s="154"/>
      <c r="AC3313" s="59" t="str">
        <f t="shared" si="324"/>
        <v>ARTSCI</v>
      </c>
      <c r="AD3313" s="79" t="str">
        <f t="shared" si="325"/>
        <v>ARTSCI-401</v>
      </c>
      <c r="AE3313" s="79" t="str">
        <f t="shared" si="326"/>
        <v>ARTSCI-401-20</v>
      </c>
      <c r="AF3313" s="27" t="s">
        <v>11609</v>
      </c>
      <c r="AG3313" s="21" t="str">
        <f t="shared" si="327"/>
        <v>401</v>
      </c>
      <c r="AH3313" s="154"/>
      <c r="AI3313" s="59" t="str">
        <f t="shared" si="328"/>
        <v>-</v>
      </c>
      <c r="AJ3313" s="21" t="str">
        <f t="shared" si="329"/>
        <v>-</v>
      </c>
    </row>
    <row r="3314" spans="19:36">
      <c r="S3314" s="42" t="s">
        <v>11610</v>
      </c>
      <c r="T3314" s="26" t="s">
        <v>11418</v>
      </c>
      <c r="U3314" s="154"/>
      <c r="V3314" s="161"/>
      <c r="W3314" s="161"/>
      <c r="X3314" s="161"/>
      <c r="Y3314" s="161"/>
      <c r="Z3314" s="154"/>
      <c r="AA3314" s="49" t="s">
        <v>11611</v>
      </c>
      <c r="AB3314" s="154"/>
      <c r="AC3314" s="59" t="str">
        <f t="shared" si="324"/>
        <v>ARTSCI</v>
      </c>
      <c r="AD3314" s="79" t="str">
        <f t="shared" si="325"/>
        <v>ARTSCI-401</v>
      </c>
      <c r="AE3314" s="79" t="str">
        <f t="shared" si="326"/>
        <v>ARTSCI-401-21</v>
      </c>
      <c r="AF3314" s="27" t="s">
        <v>11611</v>
      </c>
      <c r="AG3314" s="21" t="str">
        <f t="shared" si="327"/>
        <v>401</v>
      </c>
      <c r="AH3314" s="154"/>
      <c r="AI3314" s="59" t="str">
        <f t="shared" si="328"/>
        <v>-</v>
      </c>
      <c r="AJ3314" s="21" t="str">
        <f t="shared" si="329"/>
        <v>-</v>
      </c>
    </row>
    <row r="3315" spans="19:36">
      <c r="S3315" s="42" t="s">
        <v>11612</v>
      </c>
      <c r="T3315" s="26" t="s">
        <v>11613</v>
      </c>
      <c r="U3315" s="154"/>
      <c r="V3315" s="161"/>
      <c r="W3315" s="161"/>
      <c r="X3315" s="161"/>
      <c r="Y3315" s="161"/>
      <c r="Z3315" s="154"/>
      <c r="AA3315" s="49" t="s">
        <v>11614</v>
      </c>
      <c r="AB3315" s="154"/>
      <c r="AC3315" s="59" t="str">
        <f t="shared" si="324"/>
        <v>ARTSCI</v>
      </c>
      <c r="AD3315" s="79" t="str">
        <f t="shared" si="325"/>
        <v>ARTSCI-401</v>
      </c>
      <c r="AE3315" s="79" t="str">
        <f t="shared" si="326"/>
        <v>ARTSCI-401-22</v>
      </c>
      <c r="AF3315" s="27" t="s">
        <v>11614</v>
      </c>
      <c r="AG3315" s="21" t="str">
        <f t="shared" si="327"/>
        <v>401</v>
      </c>
      <c r="AH3315" s="154"/>
      <c r="AI3315" s="59" t="str">
        <f t="shared" si="328"/>
        <v>-</v>
      </c>
      <c r="AJ3315" s="21" t="str">
        <f t="shared" si="329"/>
        <v>-</v>
      </c>
    </row>
    <row r="3316" spans="19:36">
      <c r="S3316" s="42" t="s">
        <v>11615</v>
      </c>
      <c r="T3316" s="26" t="s">
        <v>11616</v>
      </c>
      <c r="U3316" s="154"/>
      <c r="V3316" s="161"/>
      <c r="W3316" s="161"/>
      <c r="X3316" s="161"/>
      <c r="Y3316" s="161"/>
      <c r="Z3316" s="154"/>
      <c r="AA3316" s="49" t="s">
        <v>11617</v>
      </c>
      <c r="AB3316" s="154"/>
      <c r="AC3316" s="59" t="str">
        <f t="shared" si="324"/>
        <v>ARTSCI</v>
      </c>
      <c r="AD3316" s="79" t="str">
        <f t="shared" si="325"/>
        <v>ARTSCI-401</v>
      </c>
      <c r="AE3316" s="79" t="str">
        <f t="shared" si="326"/>
        <v>ARTSCI-401-23</v>
      </c>
      <c r="AF3316" s="27" t="s">
        <v>11617</v>
      </c>
      <c r="AG3316" s="21" t="str">
        <f t="shared" si="327"/>
        <v>401</v>
      </c>
      <c r="AH3316" s="154"/>
      <c r="AI3316" s="59" t="str">
        <f t="shared" si="328"/>
        <v>-</v>
      </c>
      <c r="AJ3316" s="21" t="str">
        <f t="shared" si="329"/>
        <v>-</v>
      </c>
    </row>
    <row r="3317" spans="19:36">
      <c r="S3317" s="42" t="s">
        <v>11618</v>
      </c>
      <c r="T3317" s="26" t="s">
        <v>11619</v>
      </c>
      <c r="U3317" s="154"/>
      <c r="V3317" s="161"/>
      <c r="W3317" s="161"/>
      <c r="X3317" s="161"/>
      <c r="Y3317" s="161"/>
      <c r="Z3317" s="154"/>
      <c r="AA3317" s="49" t="s">
        <v>11620</v>
      </c>
      <c r="AB3317" s="154"/>
      <c r="AC3317" s="59" t="str">
        <f t="shared" si="324"/>
        <v>ARTSCI</v>
      </c>
      <c r="AD3317" s="79" t="str">
        <f t="shared" si="325"/>
        <v>ARTSCI-401</v>
      </c>
      <c r="AE3317" s="79" t="str">
        <f t="shared" si="326"/>
        <v>ARTSCI-401-24</v>
      </c>
      <c r="AF3317" s="27" t="s">
        <v>11620</v>
      </c>
      <c r="AG3317" s="21" t="str">
        <f t="shared" si="327"/>
        <v>401</v>
      </c>
      <c r="AH3317" s="154"/>
      <c r="AI3317" s="59" t="str">
        <f t="shared" si="328"/>
        <v>-</v>
      </c>
      <c r="AJ3317" s="21" t="str">
        <f t="shared" si="329"/>
        <v>-</v>
      </c>
    </row>
    <row r="3318" spans="19:36">
      <c r="S3318" s="42" t="s">
        <v>11621</v>
      </c>
      <c r="T3318" s="26" t="s">
        <v>11622</v>
      </c>
      <c r="U3318" s="154"/>
      <c r="V3318" s="161"/>
      <c r="W3318" s="161"/>
      <c r="X3318" s="161"/>
      <c r="Y3318" s="161"/>
      <c r="Z3318" s="154"/>
      <c r="AA3318" s="49" t="s">
        <v>11623</v>
      </c>
      <c r="AB3318" s="154"/>
      <c r="AC3318" s="59" t="str">
        <f t="shared" si="324"/>
        <v>ARTSCI</v>
      </c>
      <c r="AD3318" s="79" t="str">
        <f t="shared" si="325"/>
        <v>ARTSCI-401</v>
      </c>
      <c r="AE3318" s="79" t="str">
        <f t="shared" si="326"/>
        <v>ARTSCI-401-25</v>
      </c>
      <c r="AF3318" s="27" t="s">
        <v>11623</v>
      </c>
      <c r="AG3318" s="21" t="str">
        <f t="shared" si="327"/>
        <v>401</v>
      </c>
      <c r="AH3318" s="154"/>
      <c r="AI3318" s="59" t="str">
        <f t="shared" si="328"/>
        <v>-</v>
      </c>
      <c r="AJ3318" s="21" t="str">
        <f t="shared" si="329"/>
        <v>-</v>
      </c>
    </row>
    <row r="3319" spans="19:36">
      <c r="S3319" s="42" t="s">
        <v>11624</v>
      </c>
      <c r="T3319" s="26" t="s">
        <v>11625</v>
      </c>
      <c r="U3319" s="154"/>
      <c r="V3319" s="161"/>
      <c r="W3319" s="161"/>
      <c r="X3319" s="161"/>
      <c r="Y3319" s="161"/>
      <c r="Z3319" s="154"/>
      <c r="AA3319" s="49" t="s">
        <v>11626</v>
      </c>
      <c r="AB3319" s="154"/>
      <c r="AC3319" s="59" t="str">
        <f t="shared" si="324"/>
        <v>ARTSCI</v>
      </c>
      <c r="AD3319" s="79" t="str">
        <f t="shared" si="325"/>
        <v>ARTSCI-401</v>
      </c>
      <c r="AE3319" s="79" t="str">
        <f t="shared" si="326"/>
        <v>ARTSCI-401-26</v>
      </c>
      <c r="AF3319" s="27" t="s">
        <v>11626</v>
      </c>
      <c r="AG3319" s="21" t="str">
        <f t="shared" si="327"/>
        <v>401</v>
      </c>
      <c r="AH3319" s="154"/>
      <c r="AI3319" s="59" t="str">
        <f t="shared" si="328"/>
        <v>-</v>
      </c>
      <c r="AJ3319" s="21" t="str">
        <f t="shared" si="329"/>
        <v>-</v>
      </c>
    </row>
    <row r="3320" spans="19:36">
      <c r="S3320" s="42" t="s">
        <v>11627</v>
      </c>
      <c r="T3320" s="26" t="s">
        <v>11628</v>
      </c>
      <c r="U3320" s="154"/>
      <c r="V3320" s="161"/>
      <c r="W3320" s="161"/>
      <c r="X3320" s="161"/>
      <c r="Y3320" s="161"/>
      <c r="Z3320" s="154"/>
      <c r="AA3320" s="49" t="s">
        <v>11629</v>
      </c>
      <c r="AB3320" s="154"/>
      <c r="AC3320" s="59" t="str">
        <f t="shared" si="324"/>
        <v>ARTSCI</v>
      </c>
      <c r="AD3320" s="79" t="str">
        <f t="shared" si="325"/>
        <v>ARTSCI-401</v>
      </c>
      <c r="AE3320" s="79" t="str">
        <f t="shared" si="326"/>
        <v>ARTSCI-401-27</v>
      </c>
      <c r="AF3320" s="27" t="s">
        <v>11629</v>
      </c>
      <c r="AG3320" s="21" t="str">
        <f t="shared" si="327"/>
        <v>401</v>
      </c>
      <c r="AH3320" s="154"/>
      <c r="AI3320" s="59" t="str">
        <f t="shared" si="328"/>
        <v>-</v>
      </c>
      <c r="AJ3320" s="21" t="str">
        <f t="shared" si="329"/>
        <v>-</v>
      </c>
    </row>
    <row r="3321" spans="19:36">
      <c r="S3321" s="42" t="s">
        <v>11630</v>
      </c>
      <c r="T3321" s="26" t="s">
        <v>11631</v>
      </c>
      <c r="U3321" s="154"/>
      <c r="V3321" s="161"/>
      <c r="W3321" s="161"/>
      <c r="X3321" s="161"/>
      <c r="Y3321" s="161"/>
      <c r="Z3321" s="154"/>
      <c r="AA3321" s="49" t="s">
        <v>11632</v>
      </c>
      <c r="AB3321" s="154"/>
      <c r="AC3321" s="59" t="str">
        <f t="shared" si="324"/>
        <v>ARTSCI</v>
      </c>
      <c r="AD3321" s="79" t="str">
        <f t="shared" si="325"/>
        <v>ARTSCI-401</v>
      </c>
      <c r="AE3321" s="79" t="str">
        <f t="shared" si="326"/>
        <v>ARTSCI-401-28</v>
      </c>
      <c r="AF3321" s="27" t="s">
        <v>11632</v>
      </c>
      <c r="AG3321" s="21" t="str">
        <f t="shared" si="327"/>
        <v>401</v>
      </c>
      <c r="AH3321" s="154"/>
      <c r="AI3321" s="59" t="str">
        <f t="shared" si="328"/>
        <v>-</v>
      </c>
      <c r="AJ3321" s="21" t="str">
        <f t="shared" si="329"/>
        <v>-</v>
      </c>
    </row>
    <row r="3322" spans="19:36">
      <c r="S3322" s="42" t="s">
        <v>11633</v>
      </c>
      <c r="T3322" s="26" t="s">
        <v>11634</v>
      </c>
      <c r="U3322" s="154"/>
      <c r="V3322" s="161"/>
      <c r="W3322" s="161"/>
      <c r="X3322" s="161"/>
      <c r="Y3322" s="161"/>
      <c r="Z3322" s="154"/>
      <c r="AA3322" s="49" t="s">
        <v>11635</v>
      </c>
      <c r="AB3322" s="154"/>
      <c r="AC3322" s="59" t="str">
        <f t="shared" si="324"/>
        <v>ARTSCI</v>
      </c>
      <c r="AD3322" s="79" t="str">
        <f t="shared" si="325"/>
        <v>ARTSCI-401</v>
      </c>
      <c r="AE3322" s="79" t="str">
        <f t="shared" si="326"/>
        <v>ARTSCI-401-29</v>
      </c>
      <c r="AF3322" s="27" t="s">
        <v>11635</v>
      </c>
      <c r="AG3322" s="21" t="str">
        <f t="shared" si="327"/>
        <v>401</v>
      </c>
      <c r="AH3322" s="154"/>
      <c r="AI3322" s="59" t="str">
        <f t="shared" si="328"/>
        <v>-</v>
      </c>
      <c r="AJ3322" s="21" t="str">
        <f t="shared" si="329"/>
        <v>-</v>
      </c>
    </row>
    <row r="3323" spans="19:36">
      <c r="S3323" s="42" t="s">
        <v>11636</v>
      </c>
      <c r="T3323" s="26" t="s">
        <v>11637</v>
      </c>
      <c r="U3323" s="154"/>
      <c r="V3323" s="161"/>
      <c r="W3323" s="161"/>
      <c r="X3323" s="161"/>
      <c r="Y3323" s="161"/>
      <c r="Z3323" s="154"/>
      <c r="AA3323" s="49" t="s">
        <v>11638</v>
      </c>
      <c r="AB3323" s="154"/>
      <c r="AC3323" s="59" t="str">
        <f t="shared" si="324"/>
        <v>ARTSCI</v>
      </c>
      <c r="AD3323" s="79" t="str">
        <f t="shared" si="325"/>
        <v>ARTSCI-401</v>
      </c>
      <c r="AE3323" s="79" t="str">
        <f t="shared" si="326"/>
        <v>ARTSCI-401-30</v>
      </c>
      <c r="AF3323" s="27" t="s">
        <v>11638</v>
      </c>
      <c r="AG3323" s="21" t="str">
        <f t="shared" si="327"/>
        <v>401</v>
      </c>
      <c r="AH3323" s="154"/>
      <c r="AI3323" s="59" t="str">
        <f t="shared" si="328"/>
        <v>-</v>
      </c>
      <c r="AJ3323" s="21" t="str">
        <f t="shared" si="329"/>
        <v>-</v>
      </c>
    </row>
    <row r="3324" spans="19:36">
      <c r="S3324" s="42" t="s">
        <v>11639</v>
      </c>
      <c r="T3324" s="26" t="s">
        <v>11640</v>
      </c>
      <c r="U3324" s="154"/>
      <c r="V3324" s="161"/>
      <c r="W3324" s="161"/>
      <c r="X3324" s="161"/>
      <c r="Y3324" s="161"/>
      <c r="Z3324" s="154"/>
      <c r="AA3324" s="49" t="s">
        <v>11641</v>
      </c>
      <c r="AB3324" s="154"/>
      <c r="AC3324" s="59" t="str">
        <f t="shared" si="324"/>
        <v>ARTSCI</v>
      </c>
      <c r="AD3324" s="79" t="str">
        <f t="shared" si="325"/>
        <v>ARTSCI-401</v>
      </c>
      <c r="AE3324" s="79" t="str">
        <f t="shared" si="326"/>
        <v>ARTSCI-401-31</v>
      </c>
      <c r="AF3324" s="27" t="s">
        <v>11641</v>
      </c>
      <c r="AG3324" s="21" t="str">
        <f t="shared" si="327"/>
        <v>401</v>
      </c>
      <c r="AH3324" s="154"/>
      <c r="AI3324" s="59" t="str">
        <f t="shared" si="328"/>
        <v>-</v>
      </c>
      <c r="AJ3324" s="21" t="str">
        <f t="shared" si="329"/>
        <v>-</v>
      </c>
    </row>
    <row r="3325" spans="19:36">
      <c r="S3325" s="42" t="s">
        <v>11642</v>
      </c>
      <c r="T3325" s="26" t="s">
        <v>11232</v>
      </c>
      <c r="U3325" s="154"/>
      <c r="V3325" s="161"/>
      <c r="W3325" s="161"/>
      <c r="X3325" s="161"/>
      <c r="Y3325" s="161"/>
      <c r="Z3325" s="154"/>
      <c r="AA3325" s="49" t="s">
        <v>11643</v>
      </c>
      <c r="AB3325" s="154"/>
      <c r="AC3325" s="59" t="str">
        <f t="shared" si="324"/>
        <v>ARTSCI</v>
      </c>
      <c r="AD3325" s="79" t="str">
        <f t="shared" si="325"/>
        <v>ARTSCI-401</v>
      </c>
      <c r="AE3325" s="79" t="str">
        <f t="shared" si="326"/>
        <v>ARTSCI-401-32</v>
      </c>
      <c r="AF3325" s="27" t="s">
        <v>11643</v>
      </c>
      <c r="AG3325" s="21" t="str">
        <f t="shared" si="327"/>
        <v>401</v>
      </c>
      <c r="AH3325" s="154"/>
      <c r="AI3325" s="59" t="str">
        <f t="shared" si="328"/>
        <v>-</v>
      </c>
      <c r="AJ3325" s="21" t="str">
        <f t="shared" si="329"/>
        <v>-</v>
      </c>
    </row>
    <row r="3326" spans="19:36">
      <c r="S3326" s="42" t="s">
        <v>11644</v>
      </c>
      <c r="T3326" s="26" t="s">
        <v>11645</v>
      </c>
      <c r="U3326" s="154"/>
      <c r="V3326" s="161"/>
      <c r="W3326" s="161"/>
      <c r="X3326" s="161"/>
      <c r="Y3326" s="161"/>
      <c r="Z3326" s="154"/>
      <c r="AA3326" s="49" t="s">
        <v>11646</v>
      </c>
      <c r="AB3326" s="154"/>
      <c r="AC3326" s="59" t="str">
        <f t="shared" si="324"/>
        <v>ARTSCI</v>
      </c>
      <c r="AD3326" s="79" t="str">
        <f t="shared" si="325"/>
        <v>ARTSCI-401</v>
      </c>
      <c r="AE3326" s="79" t="str">
        <f t="shared" si="326"/>
        <v>ARTSCI-401-33</v>
      </c>
      <c r="AF3326" s="27" t="s">
        <v>11646</v>
      </c>
      <c r="AG3326" s="21" t="str">
        <f t="shared" si="327"/>
        <v>401</v>
      </c>
      <c r="AH3326" s="154"/>
      <c r="AI3326" s="59" t="str">
        <f t="shared" si="328"/>
        <v>-</v>
      </c>
      <c r="AJ3326" s="21" t="str">
        <f t="shared" si="329"/>
        <v>-</v>
      </c>
    </row>
    <row r="3327" spans="19:36">
      <c r="S3327" s="42" t="s">
        <v>11647</v>
      </c>
      <c r="T3327" s="26" t="s">
        <v>11648</v>
      </c>
      <c r="U3327" s="154"/>
      <c r="V3327" s="161"/>
      <c r="W3327" s="161"/>
      <c r="X3327" s="161"/>
      <c r="Y3327" s="161"/>
      <c r="Z3327" s="154"/>
      <c r="AA3327" s="49" t="s">
        <v>11649</v>
      </c>
      <c r="AB3327" s="154"/>
      <c r="AC3327" s="59" t="str">
        <f t="shared" si="324"/>
        <v>ARTSCI</v>
      </c>
      <c r="AD3327" s="79" t="str">
        <f t="shared" si="325"/>
        <v>ARTSCI-401</v>
      </c>
      <c r="AE3327" s="79" t="str">
        <f t="shared" si="326"/>
        <v>ARTSCI-401-34</v>
      </c>
      <c r="AF3327" s="27" t="s">
        <v>11649</v>
      </c>
      <c r="AG3327" s="21" t="str">
        <f t="shared" si="327"/>
        <v>401</v>
      </c>
      <c r="AH3327" s="154"/>
      <c r="AI3327" s="59" t="str">
        <f t="shared" si="328"/>
        <v>-</v>
      </c>
      <c r="AJ3327" s="21" t="str">
        <f t="shared" si="329"/>
        <v>-</v>
      </c>
    </row>
    <row r="3328" spans="19:36">
      <c r="S3328" s="42" t="s">
        <v>11650</v>
      </c>
      <c r="T3328" s="26" t="s">
        <v>11651</v>
      </c>
      <c r="U3328" s="154"/>
      <c r="V3328" s="161"/>
      <c r="W3328" s="161"/>
      <c r="X3328" s="161"/>
      <c r="Y3328" s="161"/>
      <c r="Z3328" s="154"/>
      <c r="AA3328" s="49" t="s">
        <v>11652</v>
      </c>
      <c r="AB3328" s="154"/>
      <c r="AC3328" s="59" t="str">
        <f t="shared" si="324"/>
        <v>ARTSCI</v>
      </c>
      <c r="AD3328" s="79" t="str">
        <f t="shared" si="325"/>
        <v>ARTSCI-401</v>
      </c>
      <c r="AE3328" s="79" t="str">
        <f t="shared" si="326"/>
        <v>ARTSCI-401-35</v>
      </c>
      <c r="AF3328" s="27" t="s">
        <v>11652</v>
      </c>
      <c r="AG3328" s="21" t="str">
        <f t="shared" si="327"/>
        <v>401</v>
      </c>
      <c r="AH3328" s="154"/>
      <c r="AI3328" s="59" t="str">
        <f t="shared" si="328"/>
        <v>-</v>
      </c>
      <c r="AJ3328" s="21" t="str">
        <f t="shared" si="329"/>
        <v>-</v>
      </c>
    </row>
    <row r="3329" spans="19:36">
      <c r="S3329" s="42" t="s">
        <v>11653</v>
      </c>
      <c r="T3329" s="26" t="s">
        <v>11068</v>
      </c>
      <c r="U3329" s="154"/>
      <c r="V3329" s="161"/>
      <c r="W3329" s="161"/>
      <c r="X3329" s="161"/>
      <c r="Y3329" s="161"/>
      <c r="Z3329" s="154"/>
      <c r="AA3329" s="49" t="s">
        <v>11654</v>
      </c>
      <c r="AB3329" s="154"/>
      <c r="AC3329" s="59" t="str">
        <f t="shared" si="324"/>
        <v>ARTSCI</v>
      </c>
      <c r="AD3329" s="79" t="str">
        <f t="shared" si="325"/>
        <v>ARTSCI-401</v>
      </c>
      <c r="AE3329" s="79" t="str">
        <f t="shared" si="326"/>
        <v>ARTSCI-401-36</v>
      </c>
      <c r="AF3329" s="27" t="s">
        <v>11654</v>
      </c>
      <c r="AG3329" s="21" t="str">
        <f t="shared" si="327"/>
        <v>401</v>
      </c>
      <c r="AH3329" s="154"/>
      <c r="AI3329" s="59" t="str">
        <f t="shared" si="328"/>
        <v>-</v>
      </c>
      <c r="AJ3329" s="21" t="str">
        <f t="shared" si="329"/>
        <v>-</v>
      </c>
    </row>
    <row r="3330" spans="19:36">
      <c r="S3330" s="42" t="s">
        <v>11655</v>
      </c>
      <c r="T3330" s="26" t="s">
        <v>11656</v>
      </c>
      <c r="U3330" s="154"/>
      <c r="V3330" s="161"/>
      <c r="W3330" s="161"/>
      <c r="X3330" s="161"/>
      <c r="Y3330" s="161"/>
      <c r="Z3330" s="154"/>
      <c r="AA3330" s="49" t="s">
        <v>11657</v>
      </c>
      <c r="AB3330" s="154"/>
      <c r="AC3330" s="59" t="str">
        <f t="shared" si="324"/>
        <v>ARTSCI</v>
      </c>
      <c r="AD3330" s="79" t="str">
        <f t="shared" si="325"/>
        <v>ARTSCI-401</v>
      </c>
      <c r="AE3330" s="79" t="str">
        <f t="shared" si="326"/>
        <v>ARTSCI-401-37</v>
      </c>
      <c r="AF3330" s="27" t="s">
        <v>11657</v>
      </c>
      <c r="AG3330" s="21" t="str">
        <f t="shared" si="327"/>
        <v>401</v>
      </c>
      <c r="AH3330" s="154"/>
      <c r="AI3330" s="59" t="str">
        <f t="shared" si="328"/>
        <v>-</v>
      </c>
      <c r="AJ3330" s="21" t="str">
        <f t="shared" si="329"/>
        <v>-</v>
      </c>
    </row>
    <row r="3331" spans="19:36">
      <c r="S3331" s="42" t="s">
        <v>11658</v>
      </c>
      <c r="T3331" s="26" t="s">
        <v>11659</v>
      </c>
      <c r="U3331" s="154"/>
      <c r="V3331" s="161"/>
      <c r="W3331" s="161"/>
      <c r="X3331" s="161"/>
      <c r="Y3331" s="161"/>
      <c r="Z3331" s="154"/>
      <c r="AA3331" s="49" t="s">
        <v>11660</v>
      </c>
      <c r="AB3331" s="154"/>
      <c r="AC3331" s="59" t="str">
        <f t="shared" si="324"/>
        <v>ARTSCI</v>
      </c>
      <c r="AD3331" s="79" t="str">
        <f t="shared" si="325"/>
        <v>ARTSCI-401</v>
      </c>
      <c r="AE3331" s="79" t="str">
        <f t="shared" si="326"/>
        <v>ARTSCI-401-38</v>
      </c>
      <c r="AF3331" s="27" t="s">
        <v>11660</v>
      </c>
      <c r="AG3331" s="21" t="str">
        <f t="shared" si="327"/>
        <v>401</v>
      </c>
      <c r="AH3331" s="154"/>
      <c r="AI3331" s="59" t="str">
        <f t="shared" si="328"/>
        <v>-</v>
      </c>
      <c r="AJ3331" s="21" t="str">
        <f t="shared" si="329"/>
        <v>-</v>
      </c>
    </row>
    <row r="3332" spans="19:36">
      <c r="S3332" s="42" t="s">
        <v>11661</v>
      </c>
      <c r="T3332" s="26" t="s">
        <v>11662</v>
      </c>
      <c r="U3332" s="154"/>
      <c r="V3332" s="161"/>
      <c r="W3332" s="161"/>
      <c r="X3332" s="161"/>
      <c r="Y3332" s="161"/>
      <c r="Z3332" s="154"/>
      <c r="AA3332" s="49" t="s">
        <v>11663</v>
      </c>
      <c r="AB3332" s="154"/>
      <c r="AC3332" s="59" t="str">
        <f t="shared" si="324"/>
        <v>ARTSCI</v>
      </c>
      <c r="AD3332" s="79" t="str">
        <f t="shared" si="325"/>
        <v>ARTSCI-401</v>
      </c>
      <c r="AE3332" s="79" t="str">
        <f t="shared" si="326"/>
        <v>ARTSCI-401-39</v>
      </c>
      <c r="AF3332" s="27" t="s">
        <v>11663</v>
      </c>
      <c r="AG3332" s="21" t="str">
        <f t="shared" si="327"/>
        <v>401</v>
      </c>
      <c r="AH3332" s="154"/>
      <c r="AI3332" s="59" t="str">
        <f t="shared" si="328"/>
        <v>-</v>
      </c>
      <c r="AJ3332" s="21" t="str">
        <f t="shared" si="329"/>
        <v>-</v>
      </c>
    </row>
    <row r="3333" spans="19:36">
      <c r="S3333" s="42" t="s">
        <v>11664</v>
      </c>
      <c r="T3333" s="26" t="s">
        <v>11665</v>
      </c>
      <c r="U3333" s="154"/>
      <c r="V3333" s="161"/>
      <c r="W3333" s="161"/>
      <c r="X3333" s="161"/>
      <c r="Y3333" s="161"/>
      <c r="Z3333" s="154"/>
      <c r="AA3333" s="49" t="s">
        <v>11666</v>
      </c>
      <c r="AB3333" s="154"/>
      <c r="AC3333" s="59" t="str">
        <f t="shared" si="324"/>
        <v>ARTSCI</v>
      </c>
      <c r="AD3333" s="79" t="str">
        <f t="shared" si="325"/>
        <v>ARTSCI-401</v>
      </c>
      <c r="AE3333" s="79" t="str">
        <f t="shared" si="326"/>
        <v>ARTSCI-401-40</v>
      </c>
      <c r="AF3333" s="27" t="s">
        <v>11666</v>
      </c>
      <c r="AG3333" s="21" t="str">
        <f t="shared" si="327"/>
        <v>401</v>
      </c>
      <c r="AH3333" s="154"/>
      <c r="AI3333" s="59" t="str">
        <f t="shared" si="328"/>
        <v>-</v>
      </c>
      <c r="AJ3333" s="21" t="str">
        <f t="shared" si="329"/>
        <v>-</v>
      </c>
    </row>
    <row r="3334" spans="19:36">
      <c r="S3334" s="42" t="s">
        <v>11667</v>
      </c>
      <c r="T3334" s="26" t="s">
        <v>11668</v>
      </c>
      <c r="U3334" s="154"/>
      <c r="V3334" s="161"/>
      <c r="W3334" s="161"/>
      <c r="X3334" s="161"/>
      <c r="Y3334" s="161"/>
      <c r="Z3334" s="154"/>
      <c r="AA3334" s="49" t="s">
        <v>11669</v>
      </c>
      <c r="AB3334" s="154"/>
      <c r="AC3334" s="59" t="str">
        <f t="shared" si="324"/>
        <v>ARTSCI</v>
      </c>
      <c r="AD3334" s="79" t="str">
        <f t="shared" si="325"/>
        <v>ARTSCI-401</v>
      </c>
      <c r="AE3334" s="79" t="str">
        <f t="shared" si="326"/>
        <v>ARTSCI-401-41</v>
      </c>
      <c r="AF3334" s="27" t="s">
        <v>11669</v>
      </c>
      <c r="AG3334" s="21" t="str">
        <f t="shared" si="327"/>
        <v>401</v>
      </c>
      <c r="AH3334" s="154"/>
      <c r="AI3334" s="59" t="str">
        <f t="shared" si="328"/>
        <v>-</v>
      </c>
      <c r="AJ3334" s="21" t="str">
        <f t="shared" si="329"/>
        <v>-</v>
      </c>
    </row>
    <row r="3335" spans="19:36">
      <c r="S3335" s="42" t="s">
        <v>11670</v>
      </c>
      <c r="T3335" s="26" t="s">
        <v>11671</v>
      </c>
      <c r="U3335" s="154"/>
      <c r="V3335" s="161"/>
      <c r="W3335" s="161"/>
      <c r="X3335" s="161"/>
      <c r="Y3335" s="161"/>
      <c r="Z3335" s="154"/>
      <c r="AA3335" s="49" t="s">
        <v>11672</v>
      </c>
      <c r="AB3335" s="154"/>
      <c r="AC3335" s="59" t="str">
        <f t="shared" ref="AC3335:AC3398" si="330">CodesFormula_1</f>
        <v>ARTSCI</v>
      </c>
      <c r="AD3335" s="79" t="str">
        <f t="shared" ref="AD3335:AD3398" si="331">CodesFormula_2</f>
        <v>ARTSCI-401</v>
      </c>
      <c r="AE3335" s="79" t="str">
        <f t="shared" ref="AE3335:AE3398" si="332">CodesFormula_3</f>
        <v>ARTSCI-401-42</v>
      </c>
      <c r="AF3335" s="27" t="s">
        <v>11672</v>
      </c>
      <c r="AG3335" s="21" t="str">
        <f t="shared" ref="AG3335:AG3398" si="333">CodesFormula_4</f>
        <v>401</v>
      </c>
      <c r="AH3335" s="154"/>
      <c r="AI3335" s="59" t="str">
        <f t="shared" ref="AI3335:AI3398" si="334">CodesFormula_5</f>
        <v>-</v>
      </c>
      <c r="AJ3335" s="21" t="str">
        <f t="shared" ref="AJ3335:AJ3398" si="335">CodesFormula_6</f>
        <v>-</v>
      </c>
    </row>
    <row r="3336" spans="19:36">
      <c r="S3336" s="42" t="s">
        <v>11673</v>
      </c>
      <c r="T3336" s="26" t="s">
        <v>4601</v>
      </c>
      <c r="U3336" s="154"/>
      <c r="V3336" s="161"/>
      <c r="W3336" s="161"/>
      <c r="X3336" s="161"/>
      <c r="Y3336" s="161"/>
      <c r="Z3336" s="154"/>
      <c r="AA3336" s="49" t="s">
        <v>11674</v>
      </c>
      <c r="AB3336" s="154"/>
      <c r="AC3336" s="59" t="str">
        <f t="shared" si="330"/>
        <v>ARTSCI</v>
      </c>
      <c r="AD3336" s="79" t="str">
        <f t="shared" si="331"/>
        <v>ARTSCI-401</v>
      </c>
      <c r="AE3336" s="79" t="str">
        <f t="shared" si="332"/>
        <v>ARTSCI-401-43</v>
      </c>
      <c r="AF3336" s="27" t="s">
        <v>11674</v>
      </c>
      <c r="AG3336" s="21" t="str">
        <f t="shared" si="333"/>
        <v>401</v>
      </c>
      <c r="AH3336" s="154"/>
      <c r="AI3336" s="59" t="str">
        <f t="shared" si="334"/>
        <v>-</v>
      </c>
      <c r="AJ3336" s="21" t="str">
        <f t="shared" si="335"/>
        <v>-</v>
      </c>
    </row>
    <row r="3337" spans="19:36">
      <c r="S3337" s="42" t="s">
        <v>11675</v>
      </c>
      <c r="T3337" s="26" t="s">
        <v>11676</v>
      </c>
      <c r="U3337" s="154"/>
      <c r="V3337" s="161"/>
      <c r="W3337" s="161"/>
      <c r="X3337" s="161"/>
      <c r="Y3337" s="161"/>
      <c r="Z3337" s="154"/>
      <c r="AA3337" s="49" t="s">
        <v>11677</v>
      </c>
      <c r="AB3337" s="154"/>
      <c r="AC3337" s="59" t="str">
        <f t="shared" si="330"/>
        <v>ARTSCI</v>
      </c>
      <c r="AD3337" s="79" t="str">
        <f t="shared" si="331"/>
        <v>ARTSCI-401</v>
      </c>
      <c r="AE3337" s="79" t="str">
        <f t="shared" si="332"/>
        <v>ARTSCI-401-44</v>
      </c>
      <c r="AF3337" s="27" t="s">
        <v>11677</v>
      </c>
      <c r="AG3337" s="21" t="str">
        <f t="shared" si="333"/>
        <v>401</v>
      </c>
      <c r="AH3337" s="154"/>
      <c r="AI3337" s="59" t="str">
        <f t="shared" si="334"/>
        <v>-</v>
      </c>
      <c r="AJ3337" s="21" t="str">
        <f t="shared" si="335"/>
        <v>-</v>
      </c>
    </row>
    <row r="3338" spans="19:36">
      <c r="S3338" s="42" t="s">
        <v>11678</v>
      </c>
      <c r="T3338" s="26" t="s">
        <v>11679</v>
      </c>
      <c r="U3338" s="154"/>
      <c r="V3338" s="161"/>
      <c r="W3338" s="161"/>
      <c r="X3338" s="161"/>
      <c r="Y3338" s="161"/>
      <c r="Z3338" s="154"/>
      <c r="AA3338" s="49" t="s">
        <v>11680</v>
      </c>
      <c r="AB3338" s="154"/>
      <c r="AC3338" s="59" t="str">
        <f t="shared" si="330"/>
        <v>ARTSCI</v>
      </c>
      <c r="AD3338" s="79" t="str">
        <f t="shared" si="331"/>
        <v>ARTSCI-401</v>
      </c>
      <c r="AE3338" s="79" t="str">
        <f t="shared" si="332"/>
        <v>ARTSCI-401-45</v>
      </c>
      <c r="AF3338" s="27" t="s">
        <v>11680</v>
      </c>
      <c r="AG3338" s="21" t="str">
        <f t="shared" si="333"/>
        <v>401</v>
      </c>
      <c r="AH3338" s="154"/>
      <c r="AI3338" s="59" t="str">
        <f t="shared" si="334"/>
        <v>-</v>
      </c>
      <c r="AJ3338" s="21" t="str">
        <f t="shared" si="335"/>
        <v>-</v>
      </c>
    </row>
    <row r="3339" spans="19:36">
      <c r="S3339" s="42" t="s">
        <v>11681</v>
      </c>
      <c r="T3339" s="26" t="s">
        <v>11682</v>
      </c>
      <c r="U3339" s="154"/>
      <c r="V3339" s="161"/>
      <c r="W3339" s="161"/>
      <c r="X3339" s="161"/>
      <c r="Y3339" s="161"/>
      <c r="Z3339" s="154"/>
      <c r="AA3339" s="49" t="s">
        <v>11683</v>
      </c>
      <c r="AB3339" s="154"/>
      <c r="AC3339" s="59" t="str">
        <f t="shared" si="330"/>
        <v>ARTSCI</v>
      </c>
      <c r="AD3339" s="79" t="str">
        <f t="shared" si="331"/>
        <v>ARTSCI-401</v>
      </c>
      <c r="AE3339" s="79" t="str">
        <f t="shared" si="332"/>
        <v>ARTSCI-401-46</v>
      </c>
      <c r="AF3339" s="27" t="s">
        <v>11683</v>
      </c>
      <c r="AG3339" s="21" t="str">
        <f t="shared" si="333"/>
        <v>401</v>
      </c>
      <c r="AH3339" s="154"/>
      <c r="AI3339" s="59" t="str">
        <f t="shared" si="334"/>
        <v>-</v>
      </c>
      <c r="AJ3339" s="21" t="str">
        <f t="shared" si="335"/>
        <v>-</v>
      </c>
    </row>
    <row r="3340" spans="19:36">
      <c r="S3340" s="42" t="s">
        <v>11684</v>
      </c>
      <c r="T3340" s="26" t="s">
        <v>11685</v>
      </c>
      <c r="U3340" s="154"/>
      <c r="V3340" s="161"/>
      <c r="W3340" s="161"/>
      <c r="X3340" s="161"/>
      <c r="Y3340" s="161"/>
      <c r="Z3340" s="154"/>
      <c r="AA3340" s="49" t="s">
        <v>11686</v>
      </c>
      <c r="AB3340" s="154"/>
      <c r="AC3340" s="59" t="str">
        <f t="shared" si="330"/>
        <v>ARTSCI</v>
      </c>
      <c r="AD3340" s="79" t="str">
        <f t="shared" si="331"/>
        <v>ARTSCI-401</v>
      </c>
      <c r="AE3340" s="79" t="str">
        <f t="shared" si="332"/>
        <v>ARTSCI-401-47</v>
      </c>
      <c r="AF3340" s="27" t="s">
        <v>11686</v>
      </c>
      <c r="AG3340" s="21" t="str">
        <f t="shared" si="333"/>
        <v>401</v>
      </c>
      <c r="AH3340" s="154"/>
      <c r="AI3340" s="59" t="str">
        <f t="shared" si="334"/>
        <v>-</v>
      </c>
      <c r="AJ3340" s="21" t="str">
        <f t="shared" si="335"/>
        <v>-</v>
      </c>
    </row>
    <row r="3341" spans="19:36">
      <c r="S3341" s="42" t="s">
        <v>11687</v>
      </c>
      <c r="T3341" s="26" t="s">
        <v>11688</v>
      </c>
      <c r="U3341" s="154"/>
      <c r="V3341" s="161"/>
      <c r="W3341" s="161"/>
      <c r="X3341" s="161"/>
      <c r="Y3341" s="161"/>
      <c r="Z3341" s="154"/>
      <c r="AA3341" s="49" t="s">
        <v>11689</v>
      </c>
      <c r="AB3341" s="154"/>
      <c r="AC3341" s="59" t="str">
        <f t="shared" si="330"/>
        <v>ARTSCI</v>
      </c>
      <c r="AD3341" s="79" t="str">
        <f t="shared" si="331"/>
        <v>ARTSCI-401</v>
      </c>
      <c r="AE3341" s="79" t="str">
        <f t="shared" si="332"/>
        <v>ARTSCI-401-48</v>
      </c>
      <c r="AF3341" s="27" t="s">
        <v>11689</v>
      </c>
      <c r="AG3341" s="21" t="str">
        <f t="shared" si="333"/>
        <v>401</v>
      </c>
      <c r="AH3341" s="154"/>
      <c r="AI3341" s="59" t="str">
        <f t="shared" si="334"/>
        <v>-</v>
      </c>
      <c r="AJ3341" s="21" t="str">
        <f t="shared" si="335"/>
        <v>-</v>
      </c>
    </row>
    <row r="3342" spans="19:36">
      <c r="S3342" s="42" t="s">
        <v>11690</v>
      </c>
      <c r="T3342" s="26" t="s">
        <v>11691</v>
      </c>
      <c r="U3342" s="154"/>
      <c r="V3342" s="161"/>
      <c r="W3342" s="161"/>
      <c r="X3342" s="161"/>
      <c r="Y3342" s="161"/>
      <c r="Z3342" s="154"/>
      <c r="AA3342" s="49" t="s">
        <v>11692</v>
      </c>
      <c r="AB3342" s="154"/>
      <c r="AC3342" s="59" t="str">
        <f t="shared" si="330"/>
        <v>ARTSCI</v>
      </c>
      <c r="AD3342" s="79" t="str">
        <f t="shared" si="331"/>
        <v>ARTSCI-401</v>
      </c>
      <c r="AE3342" s="79" t="str">
        <f t="shared" si="332"/>
        <v>ARTSCI-401-49</v>
      </c>
      <c r="AF3342" s="27" t="s">
        <v>11692</v>
      </c>
      <c r="AG3342" s="21" t="str">
        <f t="shared" si="333"/>
        <v>401</v>
      </c>
      <c r="AH3342" s="154"/>
      <c r="AI3342" s="59" t="str">
        <f t="shared" si="334"/>
        <v>-</v>
      </c>
      <c r="AJ3342" s="21" t="str">
        <f t="shared" si="335"/>
        <v>-</v>
      </c>
    </row>
    <row r="3343" spans="19:36">
      <c r="S3343" s="42" t="s">
        <v>11693</v>
      </c>
      <c r="T3343" s="26" t="s">
        <v>11694</v>
      </c>
      <c r="U3343" s="154"/>
      <c r="V3343" s="161"/>
      <c r="W3343" s="161"/>
      <c r="X3343" s="161"/>
      <c r="Y3343" s="161"/>
      <c r="Z3343" s="154"/>
      <c r="AA3343" s="49" t="s">
        <v>11695</v>
      </c>
      <c r="AB3343" s="154"/>
      <c r="AC3343" s="59" t="str">
        <f t="shared" si="330"/>
        <v>ARTSCI</v>
      </c>
      <c r="AD3343" s="79" t="str">
        <f t="shared" si="331"/>
        <v>ARTSCI-401</v>
      </c>
      <c r="AE3343" s="79" t="str">
        <f t="shared" si="332"/>
        <v>ARTSCI-401-50</v>
      </c>
      <c r="AF3343" s="27" t="s">
        <v>11695</v>
      </c>
      <c r="AG3343" s="21" t="str">
        <f t="shared" si="333"/>
        <v>401</v>
      </c>
      <c r="AH3343" s="154"/>
      <c r="AI3343" s="59" t="str">
        <f t="shared" si="334"/>
        <v>-</v>
      </c>
      <c r="AJ3343" s="21" t="str">
        <f t="shared" si="335"/>
        <v>-</v>
      </c>
    </row>
    <row r="3344" spans="19:36">
      <c r="S3344" s="42" t="s">
        <v>11696</v>
      </c>
      <c r="T3344" s="26" t="s">
        <v>11697</v>
      </c>
      <c r="U3344" s="154"/>
      <c r="V3344" s="161"/>
      <c r="W3344" s="161"/>
      <c r="X3344" s="161"/>
      <c r="Y3344" s="161"/>
      <c r="Z3344" s="154"/>
      <c r="AA3344" s="49" t="s">
        <v>11698</v>
      </c>
      <c r="AB3344" s="154"/>
      <c r="AC3344" s="59" t="str">
        <f t="shared" si="330"/>
        <v>ARTSCI</v>
      </c>
      <c r="AD3344" s="79" t="str">
        <f t="shared" si="331"/>
        <v>ARTSCI-401</v>
      </c>
      <c r="AE3344" s="79" t="str">
        <f t="shared" si="332"/>
        <v>ARTSCI-401-51</v>
      </c>
      <c r="AF3344" s="27" t="s">
        <v>11698</v>
      </c>
      <c r="AG3344" s="21" t="str">
        <f t="shared" si="333"/>
        <v>401</v>
      </c>
      <c r="AH3344" s="154"/>
      <c r="AI3344" s="59" t="str">
        <f t="shared" si="334"/>
        <v>-</v>
      </c>
      <c r="AJ3344" s="21" t="str">
        <f t="shared" si="335"/>
        <v>-</v>
      </c>
    </row>
    <row r="3345" spans="19:36">
      <c r="S3345" s="42" t="s">
        <v>11699</v>
      </c>
      <c r="T3345" s="26" t="s">
        <v>11700</v>
      </c>
      <c r="U3345" s="154"/>
      <c r="V3345" s="161"/>
      <c r="W3345" s="161"/>
      <c r="X3345" s="161"/>
      <c r="Y3345" s="161"/>
      <c r="Z3345" s="154"/>
      <c r="AA3345" s="49" t="s">
        <v>11701</v>
      </c>
      <c r="AB3345" s="154"/>
      <c r="AC3345" s="59" t="str">
        <f t="shared" si="330"/>
        <v>ARTSCI</v>
      </c>
      <c r="AD3345" s="79" t="str">
        <f t="shared" si="331"/>
        <v>ARTSCI-401</v>
      </c>
      <c r="AE3345" s="79" t="str">
        <f t="shared" si="332"/>
        <v>ARTSCI-401-52</v>
      </c>
      <c r="AF3345" s="27" t="s">
        <v>11701</v>
      </c>
      <c r="AG3345" s="21" t="str">
        <f t="shared" si="333"/>
        <v>401</v>
      </c>
      <c r="AH3345" s="154"/>
      <c r="AI3345" s="59" t="str">
        <f t="shared" si="334"/>
        <v>-</v>
      </c>
      <c r="AJ3345" s="21" t="str">
        <f t="shared" si="335"/>
        <v>-</v>
      </c>
    </row>
    <row r="3346" spans="19:36">
      <c r="S3346" s="42" t="s">
        <v>11702</v>
      </c>
      <c r="T3346" s="26" t="s">
        <v>11703</v>
      </c>
      <c r="U3346" s="154"/>
      <c r="V3346" s="161"/>
      <c r="W3346" s="161"/>
      <c r="X3346" s="161"/>
      <c r="Y3346" s="161"/>
      <c r="Z3346" s="154"/>
      <c r="AA3346" s="49" t="s">
        <v>11704</v>
      </c>
      <c r="AB3346" s="154"/>
      <c r="AC3346" s="59" t="str">
        <f t="shared" si="330"/>
        <v>ARTSCI</v>
      </c>
      <c r="AD3346" s="79" t="str">
        <f t="shared" si="331"/>
        <v>ARTSCI-401</v>
      </c>
      <c r="AE3346" s="79" t="str">
        <f t="shared" si="332"/>
        <v>ARTSCI-401-53</v>
      </c>
      <c r="AF3346" s="27" t="s">
        <v>11704</v>
      </c>
      <c r="AG3346" s="21" t="str">
        <f t="shared" si="333"/>
        <v>401</v>
      </c>
      <c r="AH3346" s="154"/>
      <c r="AI3346" s="59" t="str">
        <f t="shared" si="334"/>
        <v>-</v>
      </c>
      <c r="AJ3346" s="21" t="str">
        <f t="shared" si="335"/>
        <v>-</v>
      </c>
    </row>
    <row r="3347" spans="19:36">
      <c r="S3347" s="42" t="s">
        <v>11705</v>
      </c>
      <c r="T3347" s="26" t="s">
        <v>11706</v>
      </c>
      <c r="U3347" s="154"/>
      <c r="V3347" s="161"/>
      <c r="W3347" s="161"/>
      <c r="X3347" s="161"/>
      <c r="Y3347" s="161"/>
      <c r="Z3347" s="154"/>
      <c r="AA3347" s="49" t="s">
        <v>11707</v>
      </c>
      <c r="AB3347" s="154"/>
      <c r="AC3347" s="59" t="str">
        <f t="shared" si="330"/>
        <v>ARTSCI</v>
      </c>
      <c r="AD3347" s="79" t="str">
        <f t="shared" si="331"/>
        <v>ARTSCI-401</v>
      </c>
      <c r="AE3347" s="79" t="str">
        <f t="shared" si="332"/>
        <v>ARTSCI-401-54</v>
      </c>
      <c r="AF3347" s="27" t="s">
        <v>11707</v>
      </c>
      <c r="AG3347" s="21" t="str">
        <f t="shared" si="333"/>
        <v>401</v>
      </c>
      <c r="AH3347" s="154"/>
      <c r="AI3347" s="59" t="str">
        <f t="shared" si="334"/>
        <v>-</v>
      </c>
      <c r="AJ3347" s="21" t="str">
        <f t="shared" si="335"/>
        <v>-</v>
      </c>
    </row>
    <row r="3348" spans="19:36">
      <c r="S3348" s="42" t="s">
        <v>11708</v>
      </c>
      <c r="T3348" s="26" t="s">
        <v>11709</v>
      </c>
      <c r="U3348" s="154"/>
      <c r="V3348" s="161"/>
      <c r="W3348" s="161"/>
      <c r="X3348" s="161"/>
      <c r="Y3348" s="161"/>
      <c r="Z3348" s="154"/>
      <c r="AA3348" s="49" t="s">
        <v>11710</v>
      </c>
      <c r="AB3348" s="154"/>
      <c r="AC3348" s="59" t="str">
        <f t="shared" si="330"/>
        <v>ARTSCI</v>
      </c>
      <c r="AD3348" s="79" t="str">
        <f t="shared" si="331"/>
        <v>ARTSCI-401</v>
      </c>
      <c r="AE3348" s="79" t="str">
        <f t="shared" si="332"/>
        <v>ARTSCI-401-55</v>
      </c>
      <c r="AF3348" s="27" t="s">
        <v>11710</v>
      </c>
      <c r="AG3348" s="21" t="str">
        <f t="shared" si="333"/>
        <v>401</v>
      </c>
      <c r="AH3348" s="154"/>
      <c r="AI3348" s="59" t="str">
        <f t="shared" si="334"/>
        <v>-</v>
      </c>
      <c r="AJ3348" s="21" t="str">
        <f t="shared" si="335"/>
        <v>-</v>
      </c>
    </row>
    <row r="3349" spans="19:36">
      <c r="S3349" s="42" t="s">
        <v>11711</v>
      </c>
      <c r="T3349" s="26" t="s">
        <v>11712</v>
      </c>
      <c r="U3349" s="154"/>
      <c r="V3349" s="161"/>
      <c r="W3349" s="161"/>
      <c r="X3349" s="161"/>
      <c r="Y3349" s="161"/>
      <c r="Z3349" s="154"/>
      <c r="AA3349" s="49" t="s">
        <v>11713</v>
      </c>
      <c r="AB3349" s="154"/>
      <c r="AC3349" s="59" t="str">
        <f t="shared" si="330"/>
        <v>ARTSCI</v>
      </c>
      <c r="AD3349" s="79" t="str">
        <f t="shared" si="331"/>
        <v>ARTSCI-401</v>
      </c>
      <c r="AE3349" s="79" t="str">
        <f t="shared" si="332"/>
        <v>ARTSCI-401-56</v>
      </c>
      <c r="AF3349" s="27" t="s">
        <v>11713</v>
      </c>
      <c r="AG3349" s="21" t="str">
        <f t="shared" si="333"/>
        <v>401</v>
      </c>
      <c r="AH3349" s="154"/>
      <c r="AI3349" s="59" t="str">
        <f t="shared" si="334"/>
        <v>-</v>
      </c>
      <c r="AJ3349" s="21" t="str">
        <f t="shared" si="335"/>
        <v>-</v>
      </c>
    </row>
    <row r="3350" spans="19:36">
      <c r="S3350" s="42" t="s">
        <v>11714</v>
      </c>
      <c r="T3350" s="26" t="s">
        <v>11715</v>
      </c>
      <c r="U3350" s="154"/>
      <c r="V3350" s="161"/>
      <c r="W3350" s="161"/>
      <c r="X3350" s="161"/>
      <c r="Y3350" s="161"/>
      <c r="Z3350" s="154"/>
      <c r="AA3350" s="49" t="s">
        <v>11716</v>
      </c>
      <c r="AB3350" s="154"/>
      <c r="AC3350" s="59" t="str">
        <f t="shared" si="330"/>
        <v>ARTSCI</v>
      </c>
      <c r="AD3350" s="79" t="str">
        <f t="shared" si="331"/>
        <v>ARTSCI-401</v>
      </c>
      <c r="AE3350" s="79" t="str">
        <f t="shared" si="332"/>
        <v>ARTSCI-401-57</v>
      </c>
      <c r="AF3350" s="27" t="s">
        <v>11716</v>
      </c>
      <c r="AG3350" s="21" t="str">
        <f t="shared" si="333"/>
        <v>401</v>
      </c>
      <c r="AH3350" s="154"/>
      <c r="AI3350" s="59" t="str">
        <f t="shared" si="334"/>
        <v>-</v>
      </c>
      <c r="AJ3350" s="21" t="str">
        <f t="shared" si="335"/>
        <v>-</v>
      </c>
    </row>
    <row r="3351" spans="19:36">
      <c r="S3351" s="42" t="s">
        <v>11717</v>
      </c>
      <c r="T3351" s="26" t="s">
        <v>11718</v>
      </c>
      <c r="U3351" s="154"/>
      <c r="V3351" s="161"/>
      <c r="W3351" s="161"/>
      <c r="X3351" s="161"/>
      <c r="Y3351" s="161"/>
      <c r="Z3351" s="154"/>
      <c r="AA3351" s="49" t="s">
        <v>11719</v>
      </c>
      <c r="AB3351" s="154"/>
      <c r="AC3351" s="59" t="str">
        <f t="shared" si="330"/>
        <v>ARTSCI</v>
      </c>
      <c r="AD3351" s="79" t="str">
        <f t="shared" si="331"/>
        <v>ARTSCI-401</v>
      </c>
      <c r="AE3351" s="79" t="str">
        <f t="shared" si="332"/>
        <v>ARTSCI-401-58</v>
      </c>
      <c r="AF3351" s="27" t="s">
        <v>11719</v>
      </c>
      <c r="AG3351" s="21" t="str">
        <f t="shared" si="333"/>
        <v>401</v>
      </c>
      <c r="AH3351" s="154"/>
      <c r="AI3351" s="59" t="str">
        <f t="shared" si="334"/>
        <v>-</v>
      </c>
      <c r="AJ3351" s="21" t="str">
        <f t="shared" si="335"/>
        <v>-</v>
      </c>
    </row>
    <row r="3352" spans="19:36">
      <c r="S3352" s="42" t="s">
        <v>11720</v>
      </c>
      <c r="T3352" s="26" t="s">
        <v>11721</v>
      </c>
      <c r="U3352" s="154"/>
      <c r="V3352" s="161"/>
      <c r="W3352" s="161"/>
      <c r="X3352" s="161"/>
      <c r="Y3352" s="161"/>
      <c r="Z3352" s="154"/>
      <c r="AA3352" s="49" t="s">
        <v>11722</v>
      </c>
      <c r="AB3352" s="154"/>
      <c r="AC3352" s="59" t="str">
        <f t="shared" si="330"/>
        <v>ARTSCI</v>
      </c>
      <c r="AD3352" s="79" t="str">
        <f t="shared" si="331"/>
        <v>ARTSCI-401</v>
      </c>
      <c r="AE3352" s="79" t="str">
        <f t="shared" si="332"/>
        <v>ARTSCI-401-59</v>
      </c>
      <c r="AF3352" s="27" t="s">
        <v>11722</v>
      </c>
      <c r="AG3352" s="21" t="str">
        <f t="shared" si="333"/>
        <v>401</v>
      </c>
      <c r="AH3352" s="154"/>
      <c r="AI3352" s="59" t="str">
        <f t="shared" si="334"/>
        <v>-</v>
      </c>
      <c r="AJ3352" s="21" t="str">
        <f t="shared" si="335"/>
        <v>-</v>
      </c>
    </row>
    <row r="3353" spans="19:36">
      <c r="S3353" s="42" t="s">
        <v>11723</v>
      </c>
      <c r="T3353" s="26" t="s">
        <v>11724</v>
      </c>
      <c r="U3353" s="154"/>
      <c r="V3353" s="161"/>
      <c r="W3353" s="161"/>
      <c r="X3353" s="161"/>
      <c r="Y3353" s="161"/>
      <c r="Z3353" s="154"/>
      <c r="AA3353" s="49" t="s">
        <v>11725</v>
      </c>
      <c r="AB3353" s="154"/>
      <c r="AC3353" s="59" t="str">
        <f t="shared" si="330"/>
        <v>ARTSCI</v>
      </c>
      <c r="AD3353" s="79" t="str">
        <f t="shared" si="331"/>
        <v>ARTSCI-401</v>
      </c>
      <c r="AE3353" s="79" t="str">
        <f t="shared" si="332"/>
        <v>ARTSCI-401-60</v>
      </c>
      <c r="AF3353" s="27" t="s">
        <v>11725</v>
      </c>
      <c r="AG3353" s="21" t="str">
        <f t="shared" si="333"/>
        <v>401</v>
      </c>
      <c r="AH3353" s="154"/>
      <c r="AI3353" s="59" t="str">
        <f t="shared" si="334"/>
        <v>-</v>
      </c>
      <c r="AJ3353" s="21" t="str">
        <f t="shared" si="335"/>
        <v>-</v>
      </c>
    </row>
    <row r="3354" spans="19:36">
      <c r="S3354" s="42" t="s">
        <v>11726</v>
      </c>
      <c r="T3354" s="26" t="s">
        <v>11727</v>
      </c>
      <c r="U3354" s="154"/>
      <c r="V3354" s="161"/>
      <c r="W3354" s="161"/>
      <c r="X3354" s="161"/>
      <c r="Y3354" s="161"/>
      <c r="Z3354" s="154"/>
      <c r="AA3354" s="49" t="s">
        <v>11728</v>
      </c>
      <c r="AB3354" s="154"/>
      <c r="AC3354" s="59" t="str">
        <f t="shared" si="330"/>
        <v>ARTSCI</v>
      </c>
      <c r="AD3354" s="79" t="str">
        <f t="shared" si="331"/>
        <v>ARTSCI-401</v>
      </c>
      <c r="AE3354" s="79" t="str">
        <f t="shared" si="332"/>
        <v>ARTSCI-401-61</v>
      </c>
      <c r="AF3354" s="27" t="s">
        <v>11728</v>
      </c>
      <c r="AG3354" s="21" t="str">
        <f t="shared" si="333"/>
        <v>401</v>
      </c>
      <c r="AH3354" s="154"/>
      <c r="AI3354" s="59" t="str">
        <f t="shared" si="334"/>
        <v>-</v>
      </c>
      <c r="AJ3354" s="21" t="str">
        <f t="shared" si="335"/>
        <v>-</v>
      </c>
    </row>
    <row r="3355" spans="19:36">
      <c r="S3355" s="42" t="s">
        <v>11729</v>
      </c>
      <c r="T3355" s="26" t="s">
        <v>11730</v>
      </c>
      <c r="U3355" s="154"/>
      <c r="V3355" s="161"/>
      <c r="W3355" s="161"/>
      <c r="X3355" s="161"/>
      <c r="Y3355" s="161"/>
      <c r="Z3355" s="154"/>
      <c r="AA3355" s="49" t="s">
        <v>11731</v>
      </c>
      <c r="AB3355" s="154"/>
      <c r="AC3355" s="59" t="str">
        <f t="shared" si="330"/>
        <v>CELS</v>
      </c>
      <c r="AD3355" s="79" t="str">
        <f t="shared" si="331"/>
        <v>CELS-401</v>
      </c>
      <c r="AE3355" s="79" t="str">
        <f t="shared" si="332"/>
        <v>CELS-401-216</v>
      </c>
      <c r="AF3355" s="27" t="s">
        <v>11731</v>
      </c>
      <c r="AG3355" s="21" t="str">
        <f t="shared" si="333"/>
        <v>401</v>
      </c>
      <c r="AH3355" s="154"/>
      <c r="AI3355" s="59" t="str">
        <f t="shared" si="334"/>
        <v>-</v>
      </c>
      <c r="AJ3355" s="21" t="str">
        <f t="shared" si="335"/>
        <v>-</v>
      </c>
    </row>
    <row r="3356" spans="19:36">
      <c r="S3356" s="42" t="s">
        <v>11732</v>
      </c>
      <c r="T3356" s="26" t="s">
        <v>11733</v>
      </c>
      <c r="U3356" s="154"/>
      <c r="V3356" s="161"/>
      <c r="W3356" s="161"/>
      <c r="X3356" s="161"/>
      <c r="Y3356" s="161"/>
      <c r="Z3356" s="154"/>
      <c r="AA3356" s="49" t="s">
        <v>11734</v>
      </c>
      <c r="AB3356" s="154"/>
      <c r="AC3356" s="59" t="str">
        <f t="shared" si="330"/>
        <v>CELS</v>
      </c>
      <c r="AD3356" s="79" t="str">
        <f t="shared" si="331"/>
        <v>CELS-401</v>
      </c>
      <c r="AE3356" s="79" t="str">
        <f t="shared" si="332"/>
        <v>CELS-401-217</v>
      </c>
      <c r="AF3356" s="27" t="s">
        <v>11734</v>
      </c>
      <c r="AG3356" s="21" t="str">
        <f t="shared" si="333"/>
        <v>401</v>
      </c>
      <c r="AH3356" s="154"/>
      <c r="AI3356" s="59" t="str">
        <f t="shared" si="334"/>
        <v>-</v>
      </c>
      <c r="AJ3356" s="21" t="str">
        <f t="shared" si="335"/>
        <v>-</v>
      </c>
    </row>
    <row r="3357" spans="19:36">
      <c r="S3357" s="42" t="s">
        <v>11735</v>
      </c>
      <c r="T3357" s="26" t="s">
        <v>11736</v>
      </c>
      <c r="U3357" s="154"/>
      <c r="V3357" s="161"/>
      <c r="W3357" s="161"/>
      <c r="X3357" s="161"/>
      <c r="Y3357" s="161"/>
      <c r="Z3357" s="154"/>
      <c r="AA3357" s="49" t="s">
        <v>11737</v>
      </c>
      <c r="AB3357" s="154"/>
      <c r="AC3357" s="59" t="str">
        <f t="shared" si="330"/>
        <v>CELS</v>
      </c>
      <c r="AD3357" s="79" t="str">
        <f t="shared" si="331"/>
        <v>CELS-401</v>
      </c>
      <c r="AE3357" s="79" t="str">
        <f t="shared" si="332"/>
        <v>CELS-401-218</v>
      </c>
      <c r="AF3357" s="27" t="s">
        <v>11737</v>
      </c>
      <c r="AG3357" s="21" t="str">
        <f t="shared" si="333"/>
        <v>401</v>
      </c>
      <c r="AH3357" s="154"/>
      <c r="AI3357" s="59" t="str">
        <f t="shared" si="334"/>
        <v>-</v>
      </c>
      <c r="AJ3357" s="21" t="str">
        <f t="shared" si="335"/>
        <v>-</v>
      </c>
    </row>
    <row r="3358" spans="19:36">
      <c r="S3358" s="42" t="s">
        <v>11738</v>
      </c>
      <c r="T3358" s="26" t="s">
        <v>11739</v>
      </c>
      <c r="U3358" s="154"/>
      <c r="V3358" s="161"/>
      <c r="W3358" s="161"/>
      <c r="X3358" s="161"/>
      <c r="Y3358" s="161"/>
      <c r="Z3358" s="154"/>
      <c r="AA3358" s="49" t="s">
        <v>11740</v>
      </c>
      <c r="AB3358" s="154"/>
      <c r="AC3358" s="59" t="str">
        <f t="shared" si="330"/>
        <v>CELS</v>
      </c>
      <c r="AD3358" s="79" t="str">
        <f t="shared" si="331"/>
        <v>CELS-401</v>
      </c>
      <c r="AE3358" s="79" t="str">
        <f t="shared" si="332"/>
        <v>CELS-401-219</v>
      </c>
      <c r="AF3358" s="27" t="s">
        <v>11740</v>
      </c>
      <c r="AG3358" s="21" t="str">
        <f t="shared" si="333"/>
        <v>401</v>
      </c>
      <c r="AH3358" s="154"/>
      <c r="AI3358" s="59" t="str">
        <f t="shared" si="334"/>
        <v>-</v>
      </c>
      <c r="AJ3358" s="21" t="str">
        <f t="shared" si="335"/>
        <v>-</v>
      </c>
    </row>
    <row r="3359" spans="19:36">
      <c r="S3359" s="42" t="s">
        <v>11741</v>
      </c>
      <c r="T3359" s="26" t="s">
        <v>11742</v>
      </c>
      <c r="U3359" s="154"/>
      <c r="V3359" s="161"/>
      <c r="W3359" s="161"/>
      <c r="X3359" s="161"/>
      <c r="Y3359" s="161"/>
      <c r="Z3359" s="154"/>
      <c r="AA3359" s="49" t="s">
        <v>11743</v>
      </c>
      <c r="AB3359" s="154"/>
      <c r="AC3359" s="59" t="str">
        <f t="shared" si="330"/>
        <v>CELS</v>
      </c>
      <c r="AD3359" s="79" t="str">
        <f t="shared" si="331"/>
        <v>CELS-401</v>
      </c>
      <c r="AE3359" s="79" t="str">
        <f t="shared" si="332"/>
        <v>CELS-401-220</v>
      </c>
      <c r="AF3359" s="27" t="s">
        <v>11743</v>
      </c>
      <c r="AG3359" s="21" t="str">
        <f t="shared" si="333"/>
        <v>401</v>
      </c>
      <c r="AH3359" s="154"/>
      <c r="AI3359" s="59" t="str">
        <f t="shared" si="334"/>
        <v>-</v>
      </c>
      <c r="AJ3359" s="21" t="str">
        <f t="shared" si="335"/>
        <v>-</v>
      </c>
    </row>
    <row r="3360" spans="19:36">
      <c r="S3360" s="42" t="s">
        <v>11744</v>
      </c>
      <c r="T3360" s="26" t="s">
        <v>11745</v>
      </c>
      <c r="U3360" s="154"/>
      <c r="V3360" s="161"/>
      <c r="W3360" s="161"/>
      <c r="X3360" s="161"/>
      <c r="Y3360" s="161"/>
      <c r="Z3360" s="154"/>
      <c r="AA3360" s="49" t="s">
        <v>11746</v>
      </c>
      <c r="AB3360" s="154"/>
      <c r="AC3360" s="59" t="str">
        <f t="shared" si="330"/>
        <v>CELS</v>
      </c>
      <c r="AD3360" s="79" t="str">
        <f t="shared" si="331"/>
        <v>CELS-401</v>
      </c>
      <c r="AE3360" s="79" t="str">
        <f t="shared" si="332"/>
        <v>CELS-401-221</v>
      </c>
      <c r="AF3360" s="27" t="s">
        <v>11746</v>
      </c>
      <c r="AG3360" s="21" t="str">
        <f t="shared" si="333"/>
        <v>401</v>
      </c>
      <c r="AH3360" s="154"/>
      <c r="AI3360" s="59" t="str">
        <f t="shared" si="334"/>
        <v>-</v>
      </c>
      <c r="AJ3360" s="21" t="str">
        <f t="shared" si="335"/>
        <v>-</v>
      </c>
    </row>
    <row r="3361" spans="19:36">
      <c r="S3361" s="42" t="s">
        <v>11747</v>
      </c>
      <c r="T3361" s="26" t="s">
        <v>11748</v>
      </c>
      <c r="U3361" s="154"/>
      <c r="V3361" s="161"/>
      <c r="W3361" s="161"/>
      <c r="X3361" s="161"/>
      <c r="Y3361" s="161"/>
      <c r="Z3361" s="154"/>
      <c r="AA3361" s="49" t="s">
        <v>11749</v>
      </c>
      <c r="AB3361" s="154"/>
      <c r="AC3361" s="59" t="str">
        <f t="shared" si="330"/>
        <v>CELS</v>
      </c>
      <c r="AD3361" s="79" t="str">
        <f t="shared" si="331"/>
        <v>CELS-401</v>
      </c>
      <c r="AE3361" s="79" t="str">
        <f t="shared" si="332"/>
        <v>CELS-401-222</v>
      </c>
      <c r="AF3361" s="27" t="s">
        <v>11749</v>
      </c>
      <c r="AG3361" s="21" t="str">
        <f t="shared" si="333"/>
        <v>401</v>
      </c>
      <c r="AH3361" s="154"/>
      <c r="AI3361" s="59" t="str">
        <f t="shared" si="334"/>
        <v>-</v>
      </c>
      <c r="AJ3361" s="21" t="str">
        <f t="shared" si="335"/>
        <v>-</v>
      </c>
    </row>
    <row r="3362" spans="19:36">
      <c r="S3362" s="42" t="s">
        <v>11750</v>
      </c>
      <c r="T3362" s="26" t="s">
        <v>11751</v>
      </c>
      <c r="U3362" s="154"/>
      <c r="V3362" s="161"/>
      <c r="W3362" s="161"/>
      <c r="X3362" s="161"/>
      <c r="Y3362" s="161"/>
      <c r="Z3362" s="154"/>
      <c r="AA3362" s="49" t="s">
        <v>11752</v>
      </c>
      <c r="AB3362" s="154"/>
      <c r="AC3362" s="59" t="str">
        <f t="shared" si="330"/>
        <v>CELS</v>
      </c>
      <c r="AD3362" s="79" t="str">
        <f t="shared" si="331"/>
        <v>CELS-401</v>
      </c>
      <c r="AE3362" s="79" t="str">
        <f t="shared" si="332"/>
        <v>CELS-401-223</v>
      </c>
      <c r="AF3362" s="27" t="s">
        <v>11752</v>
      </c>
      <c r="AG3362" s="21" t="str">
        <f t="shared" si="333"/>
        <v>401</v>
      </c>
      <c r="AH3362" s="154"/>
      <c r="AI3362" s="59" t="str">
        <f t="shared" si="334"/>
        <v>-</v>
      </c>
      <c r="AJ3362" s="21" t="str">
        <f t="shared" si="335"/>
        <v>-</v>
      </c>
    </row>
    <row r="3363" spans="19:36">
      <c r="S3363" s="42" t="s">
        <v>11753</v>
      </c>
      <c r="T3363" s="26" t="s">
        <v>11754</v>
      </c>
      <c r="U3363" s="154"/>
      <c r="V3363" s="161"/>
      <c r="W3363" s="161"/>
      <c r="X3363" s="161"/>
      <c r="Y3363" s="161"/>
      <c r="Z3363" s="154"/>
      <c r="AA3363" s="49" t="s">
        <v>11755</v>
      </c>
      <c r="AB3363" s="154"/>
      <c r="AC3363" s="59" t="str">
        <f t="shared" si="330"/>
        <v>CELS</v>
      </c>
      <c r="AD3363" s="79" t="str">
        <f t="shared" si="331"/>
        <v>CELS-401</v>
      </c>
      <c r="AE3363" s="79" t="str">
        <f t="shared" si="332"/>
        <v>CELS-401-224</v>
      </c>
      <c r="AF3363" s="27" t="s">
        <v>11755</v>
      </c>
      <c r="AG3363" s="21" t="str">
        <f t="shared" si="333"/>
        <v>401</v>
      </c>
      <c r="AH3363" s="154"/>
      <c r="AI3363" s="59" t="str">
        <f t="shared" si="334"/>
        <v>-</v>
      </c>
      <c r="AJ3363" s="21" t="str">
        <f t="shared" si="335"/>
        <v>-</v>
      </c>
    </row>
    <row r="3364" spans="19:36">
      <c r="S3364" s="42" t="s">
        <v>11756</v>
      </c>
      <c r="T3364" s="26" t="s">
        <v>11757</v>
      </c>
      <c r="U3364" s="154"/>
      <c r="V3364" s="161"/>
      <c r="W3364" s="161"/>
      <c r="X3364" s="161"/>
      <c r="Y3364" s="161"/>
      <c r="Z3364" s="154"/>
      <c r="AA3364" s="49" t="s">
        <v>11758</v>
      </c>
      <c r="AB3364" s="154"/>
      <c r="AC3364" s="59" t="str">
        <f t="shared" si="330"/>
        <v>CELS</v>
      </c>
      <c r="AD3364" s="79" t="str">
        <f t="shared" si="331"/>
        <v>CELS-401</v>
      </c>
      <c r="AE3364" s="79" t="str">
        <f t="shared" si="332"/>
        <v>CELS-401-225</v>
      </c>
      <c r="AF3364" s="27" t="s">
        <v>11758</v>
      </c>
      <c r="AG3364" s="21" t="str">
        <f t="shared" si="333"/>
        <v>401</v>
      </c>
      <c r="AH3364" s="154"/>
      <c r="AI3364" s="59" t="str">
        <f t="shared" si="334"/>
        <v>-</v>
      </c>
      <c r="AJ3364" s="21" t="str">
        <f t="shared" si="335"/>
        <v>-</v>
      </c>
    </row>
    <row r="3365" spans="19:36">
      <c r="S3365" s="42" t="s">
        <v>11759</v>
      </c>
      <c r="T3365" s="26" t="s">
        <v>11760</v>
      </c>
      <c r="U3365" s="154"/>
      <c r="V3365" s="161"/>
      <c r="W3365" s="161"/>
      <c r="X3365" s="161"/>
      <c r="Y3365" s="161"/>
      <c r="Z3365" s="154"/>
      <c r="AA3365" s="49" t="s">
        <v>11761</v>
      </c>
      <c r="AB3365" s="154"/>
      <c r="AC3365" s="59" t="str">
        <f t="shared" si="330"/>
        <v>CELS</v>
      </c>
      <c r="AD3365" s="79" t="str">
        <f t="shared" si="331"/>
        <v>CELS-401</v>
      </c>
      <c r="AE3365" s="79" t="str">
        <f t="shared" si="332"/>
        <v>CELS-401-226</v>
      </c>
      <c r="AF3365" s="27" t="s">
        <v>11761</v>
      </c>
      <c r="AG3365" s="21" t="str">
        <f t="shared" si="333"/>
        <v>401</v>
      </c>
      <c r="AH3365" s="154"/>
      <c r="AI3365" s="59" t="str">
        <f t="shared" si="334"/>
        <v>-</v>
      </c>
      <c r="AJ3365" s="21" t="str">
        <f t="shared" si="335"/>
        <v>-</v>
      </c>
    </row>
    <row r="3366" spans="19:36">
      <c r="S3366" s="42" t="s">
        <v>11762</v>
      </c>
      <c r="T3366" s="26" t="s">
        <v>11763</v>
      </c>
      <c r="U3366" s="154"/>
      <c r="V3366" s="161"/>
      <c r="W3366" s="161"/>
      <c r="X3366" s="161"/>
      <c r="Y3366" s="161"/>
      <c r="Z3366" s="154"/>
      <c r="AA3366" s="49" t="s">
        <v>11764</v>
      </c>
      <c r="AB3366" s="154"/>
      <c r="AC3366" s="59" t="str">
        <f t="shared" si="330"/>
        <v>CELS</v>
      </c>
      <c r="AD3366" s="79" t="str">
        <f t="shared" si="331"/>
        <v>CELS-401</v>
      </c>
      <c r="AE3366" s="79" t="str">
        <f t="shared" si="332"/>
        <v>CELS-401-227</v>
      </c>
      <c r="AF3366" s="27" t="s">
        <v>11764</v>
      </c>
      <c r="AG3366" s="21" t="str">
        <f t="shared" si="333"/>
        <v>401</v>
      </c>
      <c r="AH3366" s="154"/>
      <c r="AI3366" s="59" t="str">
        <f t="shared" si="334"/>
        <v>-</v>
      </c>
      <c r="AJ3366" s="21" t="str">
        <f t="shared" si="335"/>
        <v>-</v>
      </c>
    </row>
    <row r="3367" spans="19:36">
      <c r="S3367" s="42" t="s">
        <v>11765</v>
      </c>
      <c r="T3367" s="26" t="s">
        <v>11766</v>
      </c>
      <c r="U3367" s="154"/>
      <c r="V3367" s="161"/>
      <c r="W3367" s="161"/>
      <c r="X3367" s="161"/>
      <c r="Y3367" s="161"/>
      <c r="Z3367" s="154"/>
      <c r="AA3367" s="49" t="s">
        <v>11767</v>
      </c>
      <c r="AB3367" s="154"/>
      <c r="AC3367" s="59" t="str">
        <f t="shared" si="330"/>
        <v>CELS</v>
      </c>
      <c r="AD3367" s="79" t="str">
        <f t="shared" si="331"/>
        <v>CELS-401</v>
      </c>
      <c r="AE3367" s="79" t="str">
        <f t="shared" si="332"/>
        <v>CELS-401-228</v>
      </c>
      <c r="AF3367" s="27" t="s">
        <v>11767</v>
      </c>
      <c r="AG3367" s="21" t="str">
        <f t="shared" si="333"/>
        <v>401</v>
      </c>
      <c r="AH3367" s="154"/>
      <c r="AI3367" s="59" t="str">
        <f t="shared" si="334"/>
        <v>-</v>
      </c>
      <c r="AJ3367" s="21" t="str">
        <f t="shared" si="335"/>
        <v>-</v>
      </c>
    </row>
    <row r="3368" spans="19:36">
      <c r="S3368" s="42" t="s">
        <v>11768</v>
      </c>
      <c r="T3368" s="26" t="s">
        <v>11769</v>
      </c>
      <c r="U3368" s="154"/>
      <c r="V3368" s="161"/>
      <c r="W3368" s="161"/>
      <c r="X3368" s="161"/>
      <c r="Y3368" s="161"/>
      <c r="Z3368" s="154"/>
      <c r="AA3368" s="49" t="s">
        <v>11770</v>
      </c>
      <c r="AB3368" s="154"/>
      <c r="AC3368" s="59" t="str">
        <f t="shared" si="330"/>
        <v>CELS</v>
      </c>
      <c r="AD3368" s="79" t="str">
        <f t="shared" si="331"/>
        <v>CELS-401</v>
      </c>
      <c r="AE3368" s="79" t="str">
        <f t="shared" si="332"/>
        <v>CELS-401-229</v>
      </c>
      <c r="AF3368" s="27" t="s">
        <v>11770</v>
      </c>
      <c r="AG3368" s="21" t="str">
        <f t="shared" si="333"/>
        <v>401</v>
      </c>
      <c r="AH3368" s="154"/>
      <c r="AI3368" s="59" t="str">
        <f t="shared" si="334"/>
        <v>-</v>
      </c>
      <c r="AJ3368" s="21" t="str">
        <f t="shared" si="335"/>
        <v>-</v>
      </c>
    </row>
    <row r="3369" spans="19:36">
      <c r="S3369" s="42" t="s">
        <v>11771</v>
      </c>
      <c r="T3369" s="26" t="s">
        <v>11772</v>
      </c>
      <c r="U3369" s="154"/>
      <c r="V3369" s="161"/>
      <c r="W3369" s="161"/>
      <c r="X3369" s="161"/>
      <c r="Y3369" s="161"/>
      <c r="Z3369" s="154"/>
      <c r="AA3369" s="49" t="s">
        <v>11773</v>
      </c>
      <c r="AB3369" s="154"/>
      <c r="AC3369" s="59" t="str">
        <f t="shared" si="330"/>
        <v>CELS</v>
      </c>
      <c r="AD3369" s="79" t="str">
        <f t="shared" si="331"/>
        <v>CELS-401</v>
      </c>
      <c r="AE3369" s="79" t="str">
        <f t="shared" si="332"/>
        <v>CELS-401-230</v>
      </c>
      <c r="AF3369" s="27" t="s">
        <v>11773</v>
      </c>
      <c r="AG3369" s="21" t="str">
        <f t="shared" si="333"/>
        <v>401</v>
      </c>
      <c r="AH3369" s="154"/>
      <c r="AI3369" s="59" t="str">
        <f t="shared" si="334"/>
        <v>-</v>
      </c>
      <c r="AJ3369" s="21" t="str">
        <f t="shared" si="335"/>
        <v>-</v>
      </c>
    </row>
    <row r="3370" spans="19:36">
      <c r="S3370" s="42" t="s">
        <v>11774</v>
      </c>
      <c r="T3370" s="26" t="s">
        <v>11775</v>
      </c>
      <c r="U3370" s="154"/>
      <c r="V3370" s="161"/>
      <c r="W3370" s="161"/>
      <c r="X3370" s="161"/>
      <c r="Y3370" s="161"/>
      <c r="Z3370" s="154"/>
      <c r="AA3370" s="49" t="s">
        <v>11776</v>
      </c>
      <c r="AB3370" s="154"/>
      <c r="AC3370" s="59" t="str">
        <f t="shared" si="330"/>
        <v>CELS</v>
      </c>
      <c r="AD3370" s="79" t="str">
        <f t="shared" si="331"/>
        <v>CELS-401</v>
      </c>
      <c r="AE3370" s="79" t="str">
        <f t="shared" si="332"/>
        <v>CELS-401-231</v>
      </c>
      <c r="AF3370" s="27" t="s">
        <v>11776</v>
      </c>
      <c r="AG3370" s="21" t="str">
        <f t="shared" si="333"/>
        <v>401</v>
      </c>
      <c r="AH3370" s="154"/>
      <c r="AI3370" s="59" t="str">
        <f t="shared" si="334"/>
        <v>-</v>
      </c>
      <c r="AJ3370" s="21" t="str">
        <f t="shared" si="335"/>
        <v>-</v>
      </c>
    </row>
    <row r="3371" spans="19:36">
      <c r="S3371" s="42" t="s">
        <v>11777</v>
      </c>
      <c r="T3371" s="26" t="s">
        <v>11778</v>
      </c>
      <c r="U3371" s="154"/>
      <c r="V3371" s="161"/>
      <c r="W3371" s="161"/>
      <c r="X3371" s="161"/>
      <c r="Y3371" s="161"/>
      <c r="Z3371" s="154"/>
      <c r="AA3371" s="49" t="s">
        <v>11779</v>
      </c>
      <c r="AB3371" s="154"/>
      <c r="AC3371" s="59" t="str">
        <f t="shared" si="330"/>
        <v>CELS</v>
      </c>
      <c r="AD3371" s="79" t="str">
        <f t="shared" si="331"/>
        <v>CELS-401</v>
      </c>
      <c r="AE3371" s="79" t="str">
        <f t="shared" si="332"/>
        <v>CELS-401-232</v>
      </c>
      <c r="AF3371" s="27" t="s">
        <v>11779</v>
      </c>
      <c r="AG3371" s="21" t="str">
        <f t="shared" si="333"/>
        <v>401</v>
      </c>
      <c r="AH3371" s="154"/>
      <c r="AI3371" s="59" t="str">
        <f t="shared" si="334"/>
        <v>-</v>
      </c>
      <c r="AJ3371" s="21" t="str">
        <f t="shared" si="335"/>
        <v>-</v>
      </c>
    </row>
    <row r="3372" spans="19:36">
      <c r="S3372" s="42" t="s">
        <v>11780</v>
      </c>
      <c r="T3372" s="26" t="s">
        <v>11781</v>
      </c>
      <c r="U3372" s="154"/>
      <c r="V3372" s="161"/>
      <c r="W3372" s="161"/>
      <c r="X3372" s="161"/>
      <c r="Y3372" s="161"/>
      <c r="Z3372" s="154"/>
      <c r="AA3372" s="49" t="s">
        <v>11782</v>
      </c>
      <c r="AB3372" s="154"/>
      <c r="AC3372" s="59" t="str">
        <f t="shared" si="330"/>
        <v>CELS</v>
      </c>
      <c r="AD3372" s="79" t="str">
        <f t="shared" si="331"/>
        <v>CELS-401</v>
      </c>
      <c r="AE3372" s="79" t="str">
        <f t="shared" si="332"/>
        <v>CELS-401-233</v>
      </c>
      <c r="AF3372" s="27" t="s">
        <v>11782</v>
      </c>
      <c r="AG3372" s="21" t="str">
        <f t="shared" si="333"/>
        <v>401</v>
      </c>
      <c r="AH3372" s="154"/>
      <c r="AI3372" s="59" t="str">
        <f t="shared" si="334"/>
        <v>-</v>
      </c>
      <c r="AJ3372" s="21" t="str">
        <f t="shared" si="335"/>
        <v>-</v>
      </c>
    </row>
    <row r="3373" spans="19:36">
      <c r="S3373" s="42" t="s">
        <v>11783</v>
      </c>
      <c r="T3373" s="26" t="s">
        <v>11784</v>
      </c>
      <c r="U3373" s="154"/>
      <c r="V3373" s="161"/>
      <c r="W3373" s="161"/>
      <c r="X3373" s="161"/>
      <c r="Y3373" s="161"/>
      <c r="Z3373" s="154"/>
      <c r="AA3373" s="49" t="s">
        <v>11785</v>
      </c>
      <c r="AB3373" s="154"/>
      <c r="AC3373" s="59" t="str">
        <f t="shared" si="330"/>
        <v>CELS</v>
      </c>
      <c r="AD3373" s="79" t="str">
        <f t="shared" si="331"/>
        <v>CELS-401</v>
      </c>
      <c r="AE3373" s="79" t="str">
        <f t="shared" si="332"/>
        <v>CELS-401-234</v>
      </c>
      <c r="AF3373" s="27" t="s">
        <v>11785</v>
      </c>
      <c r="AG3373" s="21" t="str">
        <f t="shared" si="333"/>
        <v>401</v>
      </c>
      <c r="AH3373" s="154"/>
      <c r="AI3373" s="59" t="str">
        <f t="shared" si="334"/>
        <v>-</v>
      </c>
      <c r="AJ3373" s="21" t="str">
        <f t="shared" si="335"/>
        <v>-</v>
      </c>
    </row>
    <row r="3374" spans="19:36">
      <c r="S3374" s="42" t="s">
        <v>11786</v>
      </c>
      <c r="T3374" s="26" t="s">
        <v>11787</v>
      </c>
      <c r="U3374" s="154"/>
      <c r="V3374" s="161"/>
      <c r="W3374" s="161"/>
      <c r="X3374" s="161"/>
      <c r="Y3374" s="161"/>
      <c r="Z3374" s="154"/>
      <c r="AA3374" s="49" t="s">
        <v>11788</v>
      </c>
      <c r="AB3374" s="154"/>
      <c r="AC3374" s="59" t="str">
        <f t="shared" si="330"/>
        <v>CELS</v>
      </c>
      <c r="AD3374" s="79" t="str">
        <f t="shared" si="331"/>
        <v>CELS-401</v>
      </c>
      <c r="AE3374" s="79" t="str">
        <f t="shared" si="332"/>
        <v>CELS-401-235</v>
      </c>
      <c r="AF3374" s="27" t="s">
        <v>11788</v>
      </c>
      <c r="AG3374" s="21" t="str">
        <f t="shared" si="333"/>
        <v>401</v>
      </c>
      <c r="AH3374" s="154"/>
      <c r="AI3374" s="59" t="str">
        <f t="shared" si="334"/>
        <v>-</v>
      </c>
      <c r="AJ3374" s="21" t="str">
        <f t="shared" si="335"/>
        <v>-</v>
      </c>
    </row>
    <row r="3375" spans="19:36">
      <c r="S3375" s="42" t="s">
        <v>11789</v>
      </c>
      <c r="T3375" s="26" t="s">
        <v>11790</v>
      </c>
      <c r="U3375" s="154"/>
      <c r="V3375" s="161"/>
      <c r="W3375" s="161"/>
      <c r="X3375" s="161"/>
      <c r="Y3375" s="161"/>
      <c r="Z3375" s="154"/>
      <c r="AA3375" s="49" t="s">
        <v>11791</v>
      </c>
      <c r="AB3375" s="154"/>
      <c r="AC3375" s="59" t="str">
        <f t="shared" si="330"/>
        <v>CELS</v>
      </c>
      <c r="AD3375" s="79" t="str">
        <f t="shared" si="331"/>
        <v>CELS-401</v>
      </c>
      <c r="AE3375" s="79" t="str">
        <f t="shared" si="332"/>
        <v>CELS-401-236</v>
      </c>
      <c r="AF3375" s="27" t="s">
        <v>11791</v>
      </c>
      <c r="AG3375" s="21" t="str">
        <f t="shared" si="333"/>
        <v>401</v>
      </c>
      <c r="AH3375" s="154"/>
      <c r="AI3375" s="59" t="str">
        <f t="shared" si="334"/>
        <v>-</v>
      </c>
      <c r="AJ3375" s="21" t="str">
        <f t="shared" si="335"/>
        <v>-</v>
      </c>
    </row>
    <row r="3376" spans="19:36">
      <c r="S3376" s="42" t="s">
        <v>11792</v>
      </c>
      <c r="T3376" s="26" t="s">
        <v>11793</v>
      </c>
      <c r="U3376" s="154"/>
      <c r="V3376" s="161"/>
      <c r="W3376" s="161"/>
      <c r="X3376" s="161"/>
      <c r="Y3376" s="161"/>
      <c r="Z3376" s="154"/>
      <c r="AA3376" s="49" t="s">
        <v>11794</v>
      </c>
      <c r="AB3376" s="154"/>
      <c r="AC3376" s="59" t="str">
        <f t="shared" si="330"/>
        <v>CELS</v>
      </c>
      <c r="AD3376" s="79" t="str">
        <f t="shared" si="331"/>
        <v>CELS-401</v>
      </c>
      <c r="AE3376" s="79" t="str">
        <f t="shared" si="332"/>
        <v>CELS-401-237</v>
      </c>
      <c r="AF3376" s="27" t="s">
        <v>11794</v>
      </c>
      <c r="AG3376" s="21" t="str">
        <f t="shared" si="333"/>
        <v>401</v>
      </c>
      <c r="AH3376" s="154"/>
      <c r="AI3376" s="59" t="str">
        <f t="shared" si="334"/>
        <v>-</v>
      </c>
      <c r="AJ3376" s="21" t="str">
        <f t="shared" si="335"/>
        <v>-</v>
      </c>
    </row>
    <row r="3377" spans="19:36">
      <c r="S3377" s="42" t="s">
        <v>11795</v>
      </c>
      <c r="T3377" s="26" t="s">
        <v>11796</v>
      </c>
      <c r="U3377" s="154"/>
      <c r="V3377" s="161"/>
      <c r="W3377" s="161"/>
      <c r="X3377" s="161"/>
      <c r="Y3377" s="161"/>
      <c r="Z3377" s="154"/>
      <c r="AA3377" s="49" t="s">
        <v>11797</v>
      </c>
      <c r="AB3377" s="154"/>
      <c r="AC3377" s="59" t="str">
        <f t="shared" si="330"/>
        <v>CELS</v>
      </c>
      <c r="AD3377" s="79" t="str">
        <f t="shared" si="331"/>
        <v>CELS-401</v>
      </c>
      <c r="AE3377" s="79" t="str">
        <f t="shared" si="332"/>
        <v>CELS-401-238</v>
      </c>
      <c r="AF3377" s="27" t="s">
        <v>11797</v>
      </c>
      <c r="AG3377" s="21" t="str">
        <f t="shared" si="333"/>
        <v>401</v>
      </c>
      <c r="AH3377" s="154"/>
      <c r="AI3377" s="59" t="str">
        <f t="shared" si="334"/>
        <v>-</v>
      </c>
      <c r="AJ3377" s="21" t="str">
        <f t="shared" si="335"/>
        <v>-</v>
      </c>
    </row>
    <row r="3378" spans="19:36">
      <c r="S3378" s="42" t="s">
        <v>11798</v>
      </c>
      <c r="T3378" s="26" t="s">
        <v>11799</v>
      </c>
      <c r="U3378" s="154"/>
      <c r="V3378" s="161"/>
      <c r="W3378" s="161"/>
      <c r="X3378" s="161"/>
      <c r="Y3378" s="161"/>
      <c r="Z3378" s="154"/>
      <c r="AA3378" s="49" t="s">
        <v>11800</v>
      </c>
      <c r="AB3378" s="154"/>
      <c r="AC3378" s="59" t="str">
        <f t="shared" si="330"/>
        <v>CELS</v>
      </c>
      <c r="AD3378" s="79" t="str">
        <f t="shared" si="331"/>
        <v>CELS-401</v>
      </c>
      <c r="AE3378" s="79" t="str">
        <f t="shared" si="332"/>
        <v>CELS-401-239</v>
      </c>
      <c r="AF3378" s="27" t="s">
        <v>11800</v>
      </c>
      <c r="AG3378" s="21" t="str">
        <f t="shared" si="333"/>
        <v>401</v>
      </c>
      <c r="AH3378" s="154"/>
      <c r="AI3378" s="59" t="str">
        <f t="shared" si="334"/>
        <v>-</v>
      </c>
      <c r="AJ3378" s="21" t="str">
        <f t="shared" si="335"/>
        <v>-</v>
      </c>
    </row>
    <row r="3379" spans="19:36">
      <c r="S3379" s="42" t="s">
        <v>11801</v>
      </c>
      <c r="T3379" s="26" t="s">
        <v>11802</v>
      </c>
      <c r="U3379" s="154"/>
      <c r="V3379" s="161"/>
      <c r="W3379" s="161"/>
      <c r="X3379" s="161"/>
      <c r="Y3379" s="161"/>
      <c r="Z3379" s="154"/>
      <c r="AA3379" s="49" t="s">
        <v>11803</v>
      </c>
      <c r="AB3379" s="154"/>
      <c r="AC3379" s="59" t="str">
        <f t="shared" si="330"/>
        <v>CELS</v>
      </c>
      <c r="AD3379" s="79" t="str">
        <f t="shared" si="331"/>
        <v>CELS-401</v>
      </c>
      <c r="AE3379" s="79" t="str">
        <f t="shared" si="332"/>
        <v>CELS-401-240</v>
      </c>
      <c r="AF3379" s="27" t="s">
        <v>11803</v>
      </c>
      <c r="AG3379" s="21" t="str">
        <f t="shared" si="333"/>
        <v>401</v>
      </c>
      <c r="AH3379" s="154"/>
      <c r="AI3379" s="59" t="str">
        <f t="shared" si="334"/>
        <v>-</v>
      </c>
      <c r="AJ3379" s="21" t="str">
        <f t="shared" si="335"/>
        <v>-</v>
      </c>
    </row>
    <row r="3380" spans="19:36">
      <c r="S3380" s="42" t="s">
        <v>11804</v>
      </c>
      <c r="T3380" s="26" t="s">
        <v>11805</v>
      </c>
      <c r="U3380" s="154"/>
      <c r="V3380" s="161"/>
      <c r="W3380" s="161"/>
      <c r="X3380" s="161"/>
      <c r="Y3380" s="161"/>
      <c r="Z3380" s="154"/>
      <c r="AA3380" s="49" t="s">
        <v>11806</v>
      </c>
      <c r="AB3380" s="154"/>
      <c r="AC3380" s="59" t="str">
        <f t="shared" si="330"/>
        <v>ARTSCI</v>
      </c>
      <c r="AD3380" s="79" t="str">
        <f t="shared" si="331"/>
        <v>ARTSCI-401</v>
      </c>
      <c r="AE3380" s="79" t="str">
        <f t="shared" si="332"/>
        <v>ARTSCI-401-62</v>
      </c>
      <c r="AF3380" s="27" t="s">
        <v>11806</v>
      </c>
      <c r="AG3380" s="21" t="str">
        <f t="shared" si="333"/>
        <v>401</v>
      </c>
      <c r="AH3380" s="154"/>
      <c r="AI3380" s="59" t="str">
        <f t="shared" si="334"/>
        <v>-</v>
      </c>
      <c r="AJ3380" s="21" t="str">
        <f t="shared" si="335"/>
        <v>-</v>
      </c>
    </row>
    <row r="3381" spans="19:36">
      <c r="S3381" s="42" t="s">
        <v>11807</v>
      </c>
      <c r="T3381" s="26" t="s">
        <v>11808</v>
      </c>
      <c r="U3381" s="154"/>
      <c r="V3381" s="161"/>
      <c r="W3381" s="161"/>
      <c r="X3381" s="161"/>
      <c r="Y3381" s="161"/>
      <c r="Z3381" s="154"/>
      <c r="AA3381" s="49" t="s">
        <v>11809</v>
      </c>
      <c r="AB3381" s="154"/>
      <c r="AC3381" s="59" t="str">
        <f t="shared" si="330"/>
        <v>ARTSCI</v>
      </c>
      <c r="AD3381" s="79" t="str">
        <f t="shared" si="331"/>
        <v>ARTSCI-401</v>
      </c>
      <c r="AE3381" s="79" t="str">
        <f t="shared" si="332"/>
        <v>ARTSCI-401-63</v>
      </c>
      <c r="AF3381" s="27" t="s">
        <v>11809</v>
      </c>
      <c r="AG3381" s="21" t="str">
        <f t="shared" si="333"/>
        <v>401</v>
      </c>
      <c r="AH3381" s="154"/>
      <c r="AI3381" s="59" t="str">
        <f t="shared" si="334"/>
        <v>-</v>
      </c>
      <c r="AJ3381" s="21" t="str">
        <f t="shared" si="335"/>
        <v>-</v>
      </c>
    </row>
    <row r="3382" spans="19:36">
      <c r="S3382" s="42" t="s">
        <v>11810</v>
      </c>
      <c r="T3382" s="26" t="s">
        <v>11811</v>
      </c>
      <c r="U3382" s="154"/>
      <c r="V3382" s="161"/>
      <c r="W3382" s="161"/>
      <c r="X3382" s="161"/>
      <c r="Y3382" s="161"/>
      <c r="Z3382" s="154"/>
      <c r="AA3382" s="49" t="s">
        <v>11812</v>
      </c>
      <c r="AB3382" s="154"/>
      <c r="AC3382" s="59" t="str">
        <f t="shared" si="330"/>
        <v>ARTSCI</v>
      </c>
      <c r="AD3382" s="79" t="str">
        <f t="shared" si="331"/>
        <v>ARTSCI-401</v>
      </c>
      <c r="AE3382" s="79" t="str">
        <f t="shared" si="332"/>
        <v>ARTSCI-401-64</v>
      </c>
      <c r="AF3382" s="27" t="s">
        <v>11812</v>
      </c>
      <c r="AG3382" s="21" t="str">
        <f t="shared" si="333"/>
        <v>401</v>
      </c>
      <c r="AH3382" s="154"/>
      <c r="AI3382" s="59" t="str">
        <f t="shared" si="334"/>
        <v>-</v>
      </c>
      <c r="AJ3382" s="21" t="str">
        <f t="shared" si="335"/>
        <v>-</v>
      </c>
    </row>
    <row r="3383" spans="19:36">
      <c r="S3383" s="42" t="s">
        <v>11813</v>
      </c>
      <c r="T3383" s="26" t="s">
        <v>11814</v>
      </c>
      <c r="U3383" s="154"/>
      <c r="V3383" s="161"/>
      <c r="W3383" s="161"/>
      <c r="X3383" s="161"/>
      <c r="Y3383" s="161"/>
      <c r="Z3383" s="154"/>
      <c r="AA3383" s="49" t="s">
        <v>11815</v>
      </c>
      <c r="AB3383" s="154"/>
      <c r="AC3383" s="59" t="str">
        <f t="shared" si="330"/>
        <v>ARTSCI</v>
      </c>
      <c r="AD3383" s="79" t="str">
        <f t="shared" si="331"/>
        <v>ARTSCI-401</v>
      </c>
      <c r="AE3383" s="79" t="str">
        <f t="shared" si="332"/>
        <v>ARTSCI-401-65</v>
      </c>
      <c r="AF3383" s="27" t="s">
        <v>11815</v>
      </c>
      <c r="AG3383" s="21" t="str">
        <f t="shared" si="333"/>
        <v>401</v>
      </c>
      <c r="AH3383" s="154"/>
      <c r="AI3383" s="59" t="str">
        <f t="shared" si="334"/>
        <v>-</v>
      </c>
      <c r="AJ3383" s="21" t="str">
        <f t="shared" si="335"/>
        <v>-</v>
      </c>
    </row>
    <row r="3384" spans="19:36">
      <c r="S3384" s="42" t="s">
        <v>11816</v>
      </c>
      <c r="T3384" s="26" t="s">
        <v>11817</v>
      </c>
      <c r="U3384" s="154"/>
      <c r="V3384" s="161"/>
      <c r="W3384" s="161"/>
      <c r="X3384" s="161"/>
      <c r="Y3384" s="161"/>
      <c r="Z3384" s="154"/>
      <c r="AA3384" s="49" t="s">
        <v>11818</v>
      </c>
      <c r="AB3384" s="154"/>
      <c r="AC3384" s="59" t="str">
        <f t="shared" si="330"/>
        <v>ARTSCI</v>
      </c>
      <c r="AD3384" s="79" t="str">
        <f t="shared" si="331"/>
        <v>ARTSCI-401</v>
      </c>
      <c r="AE3384" s="79" t="str">
        <f t="shared" si="332"/>
        <v>ARTSCI-401-66</v>
      </c>
      <c r="AF3384" s="27" t="s">
        <v>11818</v>
      </c>
      <c r="AG3384" s="21" t="str">
        <f t="shared" si="333"/>
        <v>401</v>
      </c>
      <c r="AH3384" s="154"/>
      <c r="AI3384" s="59" t="str">
        <f t="shared" si="334"/>
        <v>-</v>
      </c>
      <c r="AJ3384" s="21" t="str">
        <f t="shared" si="335"/>
        <v>-</v>
      </c>
    </row>
    <row r="3385" spans="19:36">
      <c r="S3385" s="42" t="s">
        <v>11819</v>
      </c>
      <c r="T3385" s="26" t="s">
        <v>11820</v>
      </c>
      <c r="U3385" s="154"/>
      <c r="V3385" s="161"/>
      <c r="W3385" s="161"/>
      <c r="X3385" s="161"/>
      <c r="Y3385" s="161"/>
      <c r="Z3385" s="154"/>
      <c r="AA3385" s="49" t="s">
        <v>11821</v>
      </c>
      <c r="AB3385" s="154"/>
      <c r="AC3385" s="59" t="str">
        <f t="shared" si="330"/>
        <v>ARTSCI</v>
      </c>
      <c r="AD3385" s="79" t="str">
        <f t="shared" si="331"/>
        <v>ARTSCI-401</v>
      </c>
      <c r="AE3385" s="79" t="str">
        <f t="shared" si="332"/>
        <v>ARTSCI-401-67</v>
      </c>
      <c r="AF3385" s="27" t="s">
        <v>11821</v>
      </c>
      <c r="AG3385" s="21" t="str">
        <f t="shared" si="333"/>
        <v>401</v>
      </c>
      <c r="AH3385" s="154"/>
      <c r="AI3385" s="59" t="str">
        <f t="shared" si="334"/>
        <v>-</v>
      </c>
      <c r="AJ3385" s="21" t="str">
        <f t="shared" si="335"/>
        <v>-</v>
      </c>
    </row>
    <row r="3386" spans="19:36">
      <c r="S3386" s="42" t="s">
        <v>11822</v>
      </c>
      <c r="T3386" s="26" t="s">
        <v>11823</v>
      </c>
      <c r="U3386" s="154"/>
      <c r="V3386" s="161"/>
      <c r="W3386" s="161"/>
      <c r="X3386" s="161"/>
      <c r="Y3386" s="161"/>
      <c r="Z3386" s="154"/>
      <c r="AA3386" s="49" t="s">
        <v>11824</v>
      </c>
      <c r="AB3386" s="154"/>
      <c r="AC3386" s="59" t="str">
        <f t="shared" si="330"/>
        <v>ARTSCI</v>
      </c>
      <c r="AD3386" s="79" t="str">
        <f t="shared" si="331"/>
        <v>ARTSCI-401</v>
      </c>
      <c r="AE3386" s="79" t="str">
        <f t="shared" si="332"/>
        <v>ARTSCI-401-68</v>
      </c>
      <c r="AF3386" s="27" t="s">
        <v>11824</v>
      </c>
      <c r="AG3386" s="21" t="str">
        <f t="shared" si="333"/>
        <v>401</v>
      </c>
      <c r="AH3386" s="154"/>
      <c r="AI3386" s="59" t="str">
        <f t="shared" si="334"/>
        <v>-</v>
      </c>
      <c r="AJ3386" s="21" t="str">
        <f t="shared" si="335"/>
        <v>-</v>
      </c>
    </row>
    <row r="3387" spans="19:36">
      <c r="S3387" s="42" t="s">
        <v>11825</v>
      </c>
      <c r="T3387" s="26" t="s">
        <v>11826</v>
      </c>
      <c r="U3387" s="154"/>
      <c r="V3387" s="161"/>
      <c r="W3387" s="161"/>
      <c r="X3387" s="161"/>
      <c r="Y3387" s="161"/>
      <c r="Z3387" s="154"/>
      <c r="AA3387" s="49" t="s">
        <v>11827</v>
      </c>
      <c r="AB3387" s="154"/>
      <c r="AC3387" s="59" t="str">
        <f t="shared" si="330"/>
        <v>ARTSCI</v>
      </c>
      <c r="AD3387" s="79" t="str">
        <f t="shared" si="331"/>
        <v>ARTSCI-401</v>
      </c>
      <c r="AE3387" s="79" t="str">
        <f t="shared" si="332"/>
        <v>ARTSCI-401-69</v>
      </c>
      <c r="AF3387" s="27" t="s">
        <v>11827</v>
      </c>
      <c r="AG3387" s="21" t="str">
        <f t="shared" si="333"/>
        <v>401</v>
      </c>
      <c r="AH3387" s="154"/>
      <c r="AI3387" s="59" t="str">
        <f t="shared" si="334"/>
        <v>-</v>
      </c>
      <c r="AJ3387" s="21" t="str">
        <f t="shared" si="335"/>
        <v>-</v>
      </c>
    </row>
    <row r="3388" spans="19:36">
      <c r="S3388" s="42" t="s">
        <v>11828</v>
      </c>
      <c r="T3388" s="26" t="s">
        <v>11829</v>
      </c>
      <c r="U3388" s="154"/>
      <c r="V3388" s="161"/>
      <c r="W3388" s="161"/>
      <c r="X3388" s="161"/>
      <c r="Y3388" s="161"/>
      <c r="Z3388" s="154"/>
      <c r="AA3388" s="49" t="s">
        <v>11830</v>
      </c>
      <c r="AB3388" s="154"/>
      <c r="AC3388" s="59" t="str">
        <f t="shared" si="330"/>
        <v>ARTSCI</v>
      </c>
      <c r="AD3388" s="79" t="str">
        <f t="shared" si="331"/>
        <v>ARTSCI-401</v>
      </c>
      <c r="AE3388" s="79" t="str">
        <f t="shared" si="332"/>
        <v>ARTSCI-401-70</v>
      </c>
      <c r="AF3388" s="27" t="s">
        <v>11830</v>
      </c>
      <c r="AG3388" s="21" t="str">
        <f t="shared" si="333"/>
        <v>401</v>
      </c>
      <c r="AH3388" s="154"/>
      <c r="AI3388" s="59" t="str">
        <f t="shared" si="334"/>
        <v>-</v>
      </c>
      <c r="AJ3388" s="21" t="str">
        <f t="shared" si="335"/>
        <v>-</v>
      </c>
    </row>
    <row r="3389" spans="19:36">
      <c r="S3389" s="42" t="s">
        <v>11831</v>
      </c>
      <c r="T3389" s="26" t="s">
        <v>11832</v>
      </c>
      <c r="U3389" s="154"/>
      <c r="V3389" s="161"/>
      <c r="W3389" s="161"/>
      <c r="X3389" s="161"/>
      <c r="Y3389" s="161"/>
      <c r="Z3389" s="154"/>
      <c r="AA3389" s="49" t="s">
        <v>11833</v>
      </c>
      <c r="AB3389" s="154"/>
      <c r="AC3389" s="59" t="str">
        <f t="shared" si="330"/>
        <v>ARTSCI</v>
      </c>
      <c r="AD3389" s="79" t="str">
        <f t="shared" si="331"/>
        <v>ARTSCI-401</v>
      </c>
      <c r="AE3389" s="79" t="str">
        <f t="shared" si="332"/>
        <v>ARTSCI-401-71</v>
      </c>
      <c r="AF3389" s="27" t="s">
        <v>11833</v>
      </c>
      <c r="AG3389" s="21" t="str">
        <f t="shared" si="333"/>
        <v>401</v>
      </c>
      <c r="AH3389" s="154"/>
      <c r="AI3389" s="59" t="str">
        <f t="shared" si="334"/>
        <v>-</v>
      </c>
      <c r="AJ3389" s="21" t="str">
        <f t="shared" si="335"/>
        <v>-</v>
      </c>
    </row>
    <row r="3390" spans="19:36">
      <c r="S3390" s="42" t="s">
        <v>11834</v>
      </c>
      <c r="T3390" s="26" t="s">
        <v>11835</v>
      </c>
      <c r="U3390" s="154"/>
      <c r="V3390" s="161"/>
      <c r="W3390" s="161"/>
      <c r="X3390" s="161"/>
      <c r="Y3390" s="161"/>
      <c r="Z3390" s="154"/>
      <c r="AA3390" s="49" t="s">
        <v>11836</v>
      </c>
      <c r="AB3390" s="154"/>
      <c r="AC3390" s="59" t="str">
        <f t="shared" si="330"/>
        <v>ARTSCI</v>
      </c>
      <c r="AD3390" s="79" t="str">
        <f t="shared" si="331"/>
        <v>ARTSCI-401</v>
      </c>
      <c r="AE3390" s="79" t="str">
        <f t="shared" si="332"/>
        <v>ARTSCI-401-72</v>
      </c>
      <c r="AF3390" s="27" t="s">
        <v>11836</v>
      </c>
      <c r="AG3390" s="21" t="str">
        <f t="shared" si="333"/>
        <v>401</v>
      </c>
      <c r="AH3390" s="154"/>
      <c r="AI3390" s="59" t="str">
        <f t="shared" si="334"/>
        <v>-</v>
      </c>
      <c r="AJ3390" s="21" t="str">
        <f t="shared" si="335"/>
        <v>-</v>
      </c>
    </row>
    <row r="3391" spans="19:36">
      <c r="S3391" s="42" t="s">
        <v>11837</v>
      </c>
      <c r="T3391" s="26" t="s">
        <v>11838</v>
      </c>
      <c r="U3391" s="154"/>
      <c r="V3391" s="161"/>
      <c r="W3391" s="161"/>
      <c r="X3391" s="161"/>
      <c r="Y3391" s="161"/>
      <c r="Z3391" s="154"/>
      <c r="AA3391" s="49" t="s">
        <v>11839</v>
      </c>
      <c r="AB3391" s="154"/>
      <c r="AC3391" s="59" t="str">
        <f t="shared" si="330"/>
        <v>ARTSCI</v>
      </c>
      <c r="AD3391" s="79" t="str">
        <f t="shared" si="331"/>
        <v>ARTSCI-401</v>
      </c>
      <c r="AE3391" s="79" t="str">
        <f t="shared" si="332"/>
        <v>ARTSCI-401-73</v>
      </c>
      <c r="AF3391" s="27" t="s">
        <v>11839</v>
      </c>
      <c r="AG3391" s="21" t="str">
        <f t="shared" si="333"/>
        <v>401</v>
      </c>
      <c r="AH3391" s="154"/>
      <c r="AI3391" s="59" t="str">
        <f t="shared" si="334"/>
        <v>-</v>
      </c>
      <c r="AJ3391" s="21" t="str">
        <f t="shared" si="335"/>
        <v>-</v>
      </c>
    </row>
    <row r="3392" spans="19:36">
      <c r="S3392" s="42" t="s">
        <v>11840</v>
      </c>
      <c r="T3392" s="26" t="s">
        <v>11841</v>
      </c>
      <c r="U3392" s="154"/>
      <c r="V3392" s="161"/>
      <c r="W3392" s="161"/>
      <c r="X3392" s="161"/>
      <c r="Y3392" s="161"/>
      <c r="Z3392" s="154"/>
      <c r="AA3392" s="49" t="s">
        <v>11842</v>
      </c>
      <c r="AB3392" s="154"/>
      <c r="AC3392" s="59" t="str">
        <f t="shared" si="330"/>
        <v>ARTSCI</v>
      </c>
      <c r="AD3392" s="79" t="str">
        <f t="shared" si="331"/>
        <v>ARTSCI-401</v>
      </c>
      <c r="AE3392" s="79" t="str">
        <f t="shared" si="332"/>
        <v>ARTSCI-401-74</v>
      </c>
      <c r="AF3392" s="27" t="s">
        <v>11842</v>
      </c>
      <c r="AG3392" s="21" t="str">
        <f t="shared" si="333"/>
        <v>401</v>
      </c>
      <c r="AH3392" s="154"/>
      <c r="AI3392" s="59" t="str">
        <f t="shared" si="334"/>
        <v>-</v>
      </c>
      <c r="AJ3392" s="21" t="str">
        <f t="shared" si="335"/>
        <v>-</v>
      </c>
    </row>
    <row r="3393" spans="19:36">
      <c r="S3393" s="42" t="s">
        <v>11843</v>
      </c>
      <c r="T3393" s="26" t="s">
        <v>11844</v>
      </c>
      <c r="U3393" s="154"/>
      <c r="V3393" s="161"/>
      <c r="W3393" s="161"/>
      <c r="X3393" s="161"/>
      <c r="Y3393" s="161"/>
      <c r="Z3393" s="154"/>
      <c r="AA3393" s="49" t="s">
        <v>11845</v>
      </c>
      <c r="AB3393" s="154"/>
      <c r="AC3393" s="59" t="str">
        <f t="shared" si="330"/>
        <v>ARTSCI</v>
      </c>
      <c r="AD3393" s="79" t="str">
        <f t="shared" si="331"/>
        <v>ARTSCI-401</v>
      </c>
      <c r="AE3393" s="79" t="str">
        <f t="shared" si="332"/>
        <v>ARTSCI-401-75</v>
      </c>
      <c r="AF3393" s="27" t="s">
        <v>11845</v>
      </c>
      <c r="AG3393" s="21" t="str">
        <f t="shared" si="333"/>
        <v>401</v>
      </c>
      <c r="AH3393" s="154"/>
      <c r="AI3393" s="59" t="str">
        <f t="shared" si="334"/>
        <v>-</v>
      </c>
      <c r="AJ3393" s="21" t="str">
        <f t="shared" si="335"/>
        <v>-</v>
      </c>
    </row>
    <row r="3394" spans="19:36">
      <c r="S3394" s="42" t="s">
        <v>11846</v>
      </c>
      <c r="T3394" s="26" t="s">
        <v>11847</v>
      </c>
      <c r="U3394" s="154"/>
      <c r="V3394" s="161"/>
      <c r="W3394" s="161"/>
      <c r="X3394" s="161"/>
      <c r="Y3394" s="161"/>
      <c r="Z3394" s="154"/>
      <c r="AA3394" s="49" t="s">
        <v>11848</v>
      </c>
      <c r="AB3394" s="154"/>
      <c r="AC3394" s="59" t="str">
        <f t="shared" si="330"/>
        <v>ARTSCI</v>
      </c>
      <c r="AD3394" s="79" t="str">
        <f t="shared" si="331"/>
        <v>ARTSCI-401</v>
      </c>
      <c r="AE3394" s="79" t="str">
        <f t="shared" si="332"/>
        <v>ARTSCI-401-76</v>
      </c>
      <c r="AF3394" s="27" t="s">
        <v>11848</v>
      </c>
      <c r="AG3394" s="21" t="str">
        <f t="shared" si="333"/>
        <v>401</v>
      </c>
      <c r="AH3394" s="154"/>
      <c r="AI3394" s="59" t="str">
        <f t="shared" si="334"/>
        <v>-</v>
      </c>
      <c r="AJ3394" s="21" t="str">
        <f t="shared" si="335"/>
        <v>-</v>
      </c>
    </row>
    <row r="3395" spans="19:36">
      <c r="S3395" s="42" t="s">
        <v>11849</v>
      </c>
      <c r="T3395" s="26" t="s">
        <v>11850</v>
      </c>
      <c r="U3395" s="154"/>
      <c r="V3395" s="161"/>
      <c r="W3395" s="161"/>
      <c r="X3395" s="161"/>
      <c r="Y3395" s="161"/>
      <c r="Z3395" s="154"/>
      <c r="AA3395" s="49" t="s">
        <v>11851</v>
      </c>
      <c r="AB3395" s="154"/>
      <c r="AC3395" s="59" t="str">
        <f t="shared" si="330"/>
        <v>ARTSCI</v>
      </c>
      <c r="AD3395" s="79" t="str">
        <f t="shared" si="331"/>
        <v>ARTSCI-401</v>
      </c>
      <c r="AE3395" s="79" t="str">
        <f t="shared" si="332"/>
        <v>ARTSCI-401-77</v>
      </c>
      <c r="AF3395" s="27" t="s">
        <v>11851</v>
      </c>
      <c r="AG3395" s="21" t="str">
        <f t="shared" si="333"/>
        <v>401</v>
      </c>
      <c r="AH3395" s="154"/>
      <c r="AI3395" s="59" t="str">
        <f t="shared" si="334"/>
        <v>-</v>
      </c>
      <c r="AJ3395" s="21" t="str">
        <f t="shared" si="335"/>
        <v>-</v>
      </c>
    </row>
    <row r="3396" spans="19:36">
      <c r="S3396" s="42" t="s">
        <v>11852</v>
      </c>
      <c r="T3396" s="26" t="s">
        <v>11853</v>
      </c>
      <c r="U3396" s="154"/>
      <c r="V3396" s="161"/>
      <c r="W3396" s="161"/>
      <c r="X3396" s="161"/>
      <c r="Y3396" s="161"/>
      <c r="Z3396" s="154"/>
      <c r="AA3396" s="49" t="s">
        <v>11854</v>
      </c>
      <c r="AB3396" s="154"/>
      <c r="AC3396" s="59" t="str">
        <f t="shared" si="330"/>
        <v>ARTSCI</v>
      </c>
      <c r="AD3396" s="79" t="str">
        <f t="shared" si="331"/>
        <v>ARTSCI-401</v>
      </c>
      <c r="AE3396" s="79" t="str">
        <f t="shared" si="332"/>
        <v>ARTSCI-401-78</v>
      </c>
      <c r="AF3396" s="27" t="s">
        <v>11854</v>
      </c>
      <c r="AG3396" s="21" t="str">
        <f t="shared" si="333"/>
        <v>401</v>
      </c>
      <c r="AH3396" s="154"/>
      <c r="AI3396" s="59" t="str">
        <f t="shared" si="334"/>
        <v>-</v>
      </c>
      <c r="AJ3396" s="21" t="str">
        <f t="shared" si="335"/>
        <v>-</v>
      </c>
    </row>
    <row r="3397" spans="19:36">
      <c r="S3397" s="42" t="s">
        <v>11855</v>
      </c>
      <c r="T3397" s="26" t="s">
        <v>11856</v>
      </c>
      <c r="U3397" s="154"/>
      <c r="V3397" s="161"/>
      <c r="W3397" s="161"/>
      <c r="X3397" s="161"/>
      <c r="Y3397" s="161"/>
      <c r="Z3397" s="154"/>
      <c r="AA3397" s="49" t="s">
        <v>11857</v>
      </c>
      <c r="AB3397" s="154"/>
      <c r="AC3397" s="59" t="str">
        <f t="shared" si="330"/>
        <v>ARTSCI</v>
      </c>
      <c r="AD3397" s="79" t="str">
        <f t="shared" si="331"/>
        <v>ARTSCI-401</v>
      </c>
      <c r="AE3397" s="79" t="str">
        <f t="shared" si="332"/>
        <v>ARTSCI-401-79</v>
      </c>
      <c r="AF3397" s="27" t="s">
        <v>11857</v>
      </c>
      <c r="AG3397" s="21" t="str">
        <f t="shared" si="333"/>
        <v>401</v>
      </c>
      <c r="AH3397" s="154"/>
      <c r="AI3397" s="59" t="str">
        <f t="shared" si="334"/>
        <v>-</v>
      </c>
      <c r="AJ3397" s="21" t="str">
        <f t="shared" si="335"/>
        <v>-</v>
      </c>
    </row>
    <row r="3398" spans="19:36">
      <c r="S3398" s="42" t="s">
        <v>11858</v>
      </c>
      <c r="T3398" s="26" t="s">
        <v>11859</v>
      </c>
      <c r="U3398" s="154"/>
      <c r="V3398" s="161"/>
      <c r="W3398" s="161"/>
      <c r="X3398" s="161"/>
      <c r="Y3398" s="161"/>
      <c r="Z3398" s="154"/>
      <c r="AA3398" s="49" t="s">
        <v>11860</v>
      </c>
      <c r="AB3398" s="154"/>
      <c r="AC3398" s="59" t="str">
        <f t="shared" si="330"/>
        <v>ARTSCI</v>
      </c>
      <c r="AD3398" s="79" t="str">
        <f t="shared" si="331"/>
        <v>ARTSCI-401</v>
      </c>
      <c r="AE3398" s="79" t="str">
        <f t="shared" si="332"/>
        <v>ARTSCI-401-80</v>
      </c>
      <c r="AF3398" s="27" t="s">
        <v>11860</v>
      </c>
      <c r="AG3398" s="21" t="str">
        <f t="shared" si="333"/>
        <v>401</v>
      </c>
      <c r="AH3398" s="154"/>
      <c r="AI3398" s="59" t="str">
        <f t="shared" si="334"/>
        <v>-</v>
      </c>
      <c r="AJ3398" s="21" t="str">
        <f t="shared" si="335"/>
        <v>-</v>
      </c>
    </row>
    <row r="3399" spans="19:36">
      <c r="S3399" s="42" t="s">
        <v>11861</v>
      </c>
      <c r="T3399" s="26" t="s">
        <v>11862</v>
      </c>
      <c r="U3399" s="154"/>
      <c r="V3399" s="161"/>
      <c r="W3399" s="161"/>
      <c r="X3399" s="161"/>
      <c r="Y3399" s="161"/>
      <c r="Z3399" s="154"/>
      <c r="AA3399" s="49" t="s">
        <v>11863</v>
      </c>
      <c r="AB3399" s="154"/>
      <c r="AC3399" s="59" t="str">
        <f t="shared" ref="AC3399:AC3462" si="336">CodesFormula_1</f>
        <v>ARTSCI</v>
      </c>
      <c r="AD3399" s="79" t="str">
        <f t="shared" ref="AD3399:AD3462" si="337">CodesFormula_2</f>
        <v>ARTSCI-401</v>
      </c>
      <c r="AE3399" s="79" t="str">
        <f t="shared" ref="AE3399:AE3462" si="338">CodesFormula_3</f>
        <v>ARTSCI-401-81</v>
      </c>
      <c r="AF3399" s="27" t="s">
        <v>11863</v>
      </c>
      <c r="AG3399" s="21" t="str">
        <f t="shared" ref="AG3399:AG3462" si="339">CodesFormula_4</f>
        <v>401</v>
      </c>
      <c r="AH3399" s="154"/>
      <c r="AI3399" s="59" t="str">
        <f t="shared" ref="AI3399:AI3462" si="340">CodesFormula_5</f>
        <v>-</v>
      </c>
      <c r="AJ3399" s="21" t="str">
        <f t="shared" ref="AJ3399:AJ3462" si="341">CodesFormula_6</f>
        <v>-</v>
      </c>
    </row>
    <row r="3400" spans="19:36">
      <c r="S3400" s="42" t="s">
        <v>11864</v>
      </c>
      <c r="T3400" s="26" t="s">
        <v>11865</v>
      </c>
      <c r="U3400" s="154"/>
      <c r="V3400" s="161"/>
      <c r="W3400" s="161"/>
      <c r="X3400" s="161"/>
      <c r="Y3400" s="161"/>
      <c r="Z3400" s="154"/>
      <c r="AA3400" s="49" t="s">
        <v>11866</v>
      </c>
      <c r="AB3400" s="154"/>
      <c r="AC3400" s="59" t="str">
        <f t="shared" si="336"/>
        <v>ARTSCI</v>
      </c>
      <c r="AD3400" s="79" t="str">
        <f t="shared" si="337"/>
        <v>ARTSCI-401</v>
      </c>
      <c r="AE3400" s="79" t="str">
        <f t="shared" si="338"/>
        <v>ARTSCI-401-82</v>
      </c>
      <c r="AF3400" s="27" t="s">
        <v>11866</v>
      </c>
      <c r="AG3400" s="21" t="str">
        <f t="shared" si="339"/>
        <v>401</v>
      </c>
      <c r="AH3400" s="154"/>
      <c r="AI3400" s="59" t="str">
        <f t="shared" si="340"/>
        <v>-</v>
      </c>
      <c r="AJ3400" s="21" t="str">
        <f t="shared" si="341"/>
        <v>-</v>
      </c>
    </row>
    <row r="3401" spans="19:36">
      <c r="S3401" s="42" t="s">
        <v>11867</v>
      </c>
      <c r="T3401" s="26" t="s">
        <v>11868</v>
      </c>
      <c r="U3401" s="154"/>
      <c r="V3401" s="161"/>
      <c r="W3401" s="161"/>
      <c r="X3401" s="161"/>
      <c r="Y3401" s="161"/>
      <c r="Z3401" s="154"/>
      <c r="AA3401" s="49" t="s">
        <v>11869</v>
      </c>
      <c r="AB3401" s="154"/>
      <c r="AC3401" s="59" t="str">
        <f t="shared" si="336"/>
        <v>ARTSCI</v>
      </c>
      <c r="AD3401" s="79" t="str">
        <f t="shared" si="337"/>
        <v>ARTSCI-401</v>
      </c>
      <c r="AE3401" s="79" t="str">
        <f t="shared" si="338"/>
        <v>ARTSCI-401-83</v>
      </c>
      <c r="AF3401" s="27" t="s">
        <v>11869</v>
      </c>
      <c r="AG3401" s="21" t="str">
        <f t="shared" si="339"/>
        <v>401</v>
      </c>
      <c r="AH3401" s="154"/>
      <c r="AI3401" s="59" t="str">
        <f t="shared" si="340"/>
        <v>-</v>
      </c>
      <c r="AJ3401" s="21" t="str">
        <f t="shared" si="341"/>
        <v>-</v>
      </c>
    </row>
    <row r="3402" spans="19:36">
      <c r="S3402" s="42" t="s">
        <v>11870</v>
      </c>
      <c r="T3402" s="26" t="s">
        <v>11871</v>
      </c>
      <c r="U3402" s="154"/>
      <c r="V3402" s="161"/>
      <c r="W3402" s="161"/>
      <c r="X3402" s="161"/>
      <c r="Y3402" s="161"/>
      <c r="Z3402" s="154"/>
      <c r="AA3402" s="49" t="s">
        <v>11872</v>
      </c>
      <c r="AB3402" s="154"/>
      <c r="AC3402" s="59" t="str">
        <f t="shared" si="336"/>
        <v>ARTSCI</v>
      </c>
      <c r="AD3402" s="79" t="str">
        <f t="shared" si="337"/>
        <v>ARTSCI-401</v>
      </c>
      <c r="AE3402" s="79" t="str">
        <f t="shared" si="338"/>
        <v>ARTSCI-401-84</v>
      </c>
      <c r="AF3402" s="27" t="s">
        <v>11872</v>
      </c>
      <c r="AG3402" s="21" t="str">
        <f t="shared" si="339"/>
        <v>401</v>
      </c>
      <c r="AH3402" s="154"/>
      <c r="AI3402" s="59" t="str">
        <f t="shared" si="340"/>
        <v>-</v>
      </c>
      <c r="AJ3402" s="21" t="str">
        <f t="shared" si="341"/>
        <v>-</v>
      </c>
    </row>
    <row r="3403" spans="19:36">
      <c r="S3403" s="42" t="s">
        <v>11873</v>
      </c>
      <c r="T3403" s="26" t="s">
        <v>11874</v>
      </c>
      <c r="U3403" s="154"/>
      <c r="V3403" s="161"/>
      <c r="W3403" s="161"/>
      <c r="X3403" s="161"/>
      <c r="Y3403" s="161"/>
      <c r="Z3403" s="154"/>
      <c r="AA3403" s="49" t="s">
        <v>11875</v>
      </c>
      <c r="AB3403" s="154"/>
      <c r="AC3403" s="59" t="str">
        <f t="shared" si="336"/>
        <v>ARTSCI</v>
      </c>
      <c r="AD3403" s="79" t="str">
        <f t="shared" si="337"/>
        <v>ARTSCI-401</v>
      </c>
      <c r="AE3403" s="79" t="str">
        <f t="shared" si="338"/>
        <v>ARTSCI-401-85</v>
      </c>
      <c r="AF3403" s="27" t="s">
        <v>11875</v>
      </c>
      <c r="AG3403" s="21" t="str">
        <f t="shared" si="339"/>
        <v>401</v>
      </c>
      <c r="AH3403" s="154"/>
      <c r="AI3403" s="59" t="str">
        <f t="shared" si="340"/>
        <v>-</v>
      </c>
      <c r="AJ3403" s="21" t="str">
        <f t="shared" si="341"/>
        <v>-</v>
      </c>
    </row>
    <row r="3404" spans="19:36">
      <c r="S3404" s="42" t="s">
        <v>11876</v>
      </c>
      <c r="T3404" s="26" t="s">
        <v>11877</v>
      </c>
      <c r="U3404" s="154"/>
      <c r="V3404" s="161"/>
      <c r="W3404" s="161"/>
      <c r="X3404" s="161"/>
      <c r="Y3404" s="161"/>
      <c r="Z3404" s="154"/>
      <c r="AA3404" s="49" t="s">
        <v>11878</v>
      </c>
      <c r="AB3404" s="154"/>
      <c r="AC3404" s="59" t="str">
        <f t="shared" si="336"/>
        <v>ARTSCI</v>
      </c>
      <c r="AD3404" s="79" t="str">
        <f t="shared" si="337"/>
        <v>ARTSCI-401</v>
      </c>
      <c r="AE3404" s="79" t="str">
        <f t="shared" si="338"/>
        <v>ARTSCI-401-86</v>
      </c>
      <c r="AF3404" s="27" t="s">
        <v>11878</v>
      </c>
      <c r="AG3404" s="21" t="str">
        <f t="shared" si="339"/>
        <v>401</v>
      </c>
      <c r="AH3404" s="154"/>
      <c r="AI3404" s="59" t="str">
        <f t="shared" si="340"/>
        <v>-</v>
      </c>
      <c r="AJ3404" s="21" t="str">
        <f t="shared" si="341"/>
        <v>-</v>
      </c>
    </row>
    <row r="3405" spans="19:36">
      <c r="S3405" s="42" t="s">
        <v>11879</v>
      </c>
      <c r="T3405" s="26" t="s">
        <v>11880</v>
      </c>
      <c r="U3405" s="154"/>
      <c r="V3405" s="161"/>
      <c r="W3405" s="161"/>
      <c r="X3405" s="161"/>
      <c r="Y3405" s="161"/>
      <c r="Z3405" s="154"/>
      <c r="AA3405" s="49" t="s">
        <v>11881</v>
      </c>
      <c r="AB3405" s="154"/>
      <c r="AC3405" s="59" t="str">
        <f t="shared" si="336"/>
        <v>ARTSCI</v>
      </c>
      <c r="AD3405" s="79" t="str">
        <f t="shared" si="337"/>
        <v>ARTSCI-401</v>
      </c>
      <c r="AE3405" s="79" t="str">
        <f t="shared" si="338"/>
        <v>ARTSCI-401-87</v>
      </c>
      <c r="AF3405" s="27" t="s">
        <v>11881</v>
      </c>
      <c r="AG3405" s="21" t="str">
        <f t="shared" si="339"/>
        <v>401</v>
      </c>
      <c r="AH3405" s="154"/>
      <c r="AI3405" s="59" t="str">
        <f t="shared" si="340"/>
        <v>-</v>
      </c>
      <c r="AJ3405" s="21" t="str">
        <f t="shared" si="341"/>
        <v>-</v>
      </c>
    </row>
    <row r="3406" spans="19:36">
      <c r="S3406" s="42" t="s">
        <v>11882</v>
      </c>
      <c r="T3406" s="26" t="s">
        <v>11883</v>
      </c>
      <c r="U3406" s="154"/>
      <c r="V3406" s="161"/>
      <c r="W3406" s="161"/>
      <c r="X3406" s="161"/>
      <c r="Y3406" s="161"/>
      <c r="Z3406" s="154"/>
      <c r="AA3406" s="49" t="s">
        <v>11884</v>
      </c>
      <c r="AB3406" s="154"/>
      <c r="AC3406" s="59" t="str">
        <f t="shared" si="336"/>
        <v>ARTSCI</v>
      </c>
      <c r="AD3406" s="79" t="str">
        <f t="shared" si="337"/>
        <v>ARTSCI-401</v>
      </c>
      <c r="AE3406" s="79" t="str">
        <f t="shared" si="338"/>
        <v>ARTSCI-401-88</v>
      </c>
      <c r="AF3406" s="27" t="s">
        <v>11884</v>
      </c>
      <c r="AG3406" s="21" t="str">
        <f t="shared" si="339"/>
        <v>401</v>
      </c>
      <c r="AH3406" s="154"/>
      <c r="AI3406" s="59" t="str">
        <f t="shared" si="340"/>
        <v>-</v>
      </c>
      <c r="AJ3406" s="21" t="str">
        <f t="shared" si="341"/>
        <v>-</v>
      </c>
    </row>
    <row r="3407" spans="19:36">
      <c r="S3407" s="42" t="s">
        <v>11885</v>
      </c>
      <c r="T3407" s="26" t="s">
        <v>11886</v>
      </c>
      <c r="U3407" s="154"/>
      <c r="V3407" s="161"/>
      <c r="W3407" s="161"/>
      <c r="X3407" s="161"/>
      <c r="Y3407" s="161"/>
      <c r="Z3407" s="154"/>
      <c r="AA3407" s="49" t="s">
        <v>11887</v>
      </c>
      <c r="AB3407" s="154"/>
      <c r="AC3407" s="59" t="str">
        <f t="shared" si="336"/>
        <v>ARTSCI</v>
      </c>
      <c r="AD3407" s="79" t="str">
        <f t="shared" si="337"/>
        <v>ARTSCI-401</v>
      </c>
      <c r="AE3407" s="79" t="str">
        <f t="shared" si="338"/>
        <v>ARTSCI-401-89</v>
      </c>
      <c r="AF3407" s="27" t="s">
        <v>11887</v>
      </c>
      <c r="AG3407" s="21" t="str">
        <f t="shared" si="339"/>
        <v>401</v>
      </c>
      <c r="AH3407" s="154"/>
      <c r="AI3407" s="59" t="str">
        <f t="shared" si="340"/>
        <v>-</v>
      </c>
      <c r="AJ3407" s="21" t="str">
        <f t="shared" si="341"/>
        <v>-</v>
      </c>
    </row>
    <row r="3408" spans="19:36">
      <c r="S3408" s="42" t="s">
        <v>11888</v>
      </c>
      <c r="T3408" s="26" t="s">
        <v>11889</v>
      </c>
      <c r="U3408" s="154"/>
      <c r="V3408" s="161"/>
      <c r="W3408" s="161"/>
      <c r="X3408" s="161"/>
      <c r="Y3408" s="161"/>
      <c r="Z3408" s="154"/>
      <c r="AA3408" s="49" t="s">
        <v>11890</v>
      </c>
      <c r="AB3408" s="154"/>
      <c r="AC3408" s="59" t="str">
        <f t="shared" si="336"/>
        <v>ARTSCI</v>
      </c>
      <c r="AD3408" s="79" t="str">
        <f t="shared" si="337"/>
        <v>ARTSCI-401</v>
      </c>
      <c r="AE3408" s="79" t="str">
        <f t="shared" si="338"/>
        <v>ARTSCI-401-90</v>
      </c>
      <c r="AF3408" s="27" t="s">
        <v>11890</v>
      </c>
      <c r="AG3408" s="21" t="str">
        <f t="shared" si="339"/>
        <v>401</v>
      </c>
      <c r="AH3408" s="154"/>
      <c r="AI3408" s="59" t="str">
        <f t="shared" si="340"/>
        <v>-</v>
      </c>
      <c r="AJ3408" s="21" t="str">
        <f t="shared" si="341"/>
        <v>-</v>
      </c>
    </row>
    <row r="3409" spans="19:36">
      <c r="S3409" s="42" t="s">
        <v>11891</v>
      </c>
      <c r="T3409" s="26" t="s">
        <v>11892</v>
      </c>
      <c r="U3409" s="154"/>
      <c r="V3409" s="161"/>
      <c r="W3409" s="161"/>
      <c r="X3409" s="161"/>
      <c r="Y3409" s="161"/>
      <c r="Z3409" s="154"/>
      <c r="AA3409" s="49" t="s">
        <v>11893</v>
      </c>
      <c r="AB3409" s="154"/>
      <c r="AC3409" s="59" t="str">
        <f t="shared" si="336"/>
        <v>ARTSCI</v>
      </c>
      <c r="AD3409" s="79" t="str">
        <f t="shared" si="337"/>
        <v>ARTSCI-401</v>
      </c>
      <c r="AE3409" s="79" t="str">
        <f t="shared" si="338"/>
        <v>ARTSCI-401-91</v>
      </c>
      <c r="AF3409" s="27" t="s">
        <v>11893</v>
      </c>
      <c r="AG3409" s="21" t="str">
        <f t="shared" si="339"/>
        <v>401</v>
      </c>
      <c r="AH3409" s="154"/>
      <c r="AI3409" s="59" t="str">
        <f t="shared" si="340"/>
        <v>-</v>
      </c>
      <c r="AJ3409" s="21" t="str">
        <f t="shared" si="341"/>
        <v>-</v>
      </c>
    </row>
    <row r="3410" spans="19:36">
      <c r="S3410" s="42" t="s">
        <v>11894</v>
      </c>
      <c r="T3410" s="26" t="s">
        <v>11895</v>
      </c>
      <c r="U3410" s="154"/>
      <c r="V3410" s="161"/>
      <c r="W3410" s="161"/>
      <c r="X3410" s="161"/>
      <c r="Y3410" s="161"/>
      <c r="Z3410" s="154"/>
      <c r="AA3410" s="49" t="s">
        <v>11896</v>
      </c>
      <c r="AB3410" s="154"/>
      <c r="AC3410" s="59" t="str">
        <f t="shared" si="336"/>
        <v>ARTSCI</v>
      </c>
      <c r="AD3410" s="79" t="str">
        <f t="shared" si="337"/>
        <v>ARTSCI-401</v>
      </c>
      <c r="AE3410" s="79" t="str">
        <f t="shared" si="338"/>
        <v>ARTSCI-401-92</v>
      </c>
      <c r="AF3410" s="27" t="s">
        <v>11896</v>
      </c>
      <c r="AG3410" s="21" t="str">
        <f t="shared" si="339"/>
        <v>401</v>
      </c>
      <c r="AH3410" s="154"/>
      <c r="AI3410" s="59" t="str">
        <f t="shared" si="340"/>
        <v>-</v>
      </c>
      <c r="AJ3410" s="21" t="str">
        <f t="shared" si="341"/>
        <v>-</v>
      </c>
    </row>
    <row r="3411" spans="19:36">
      <c r="S3411" s="42" t="s">
        <v>11897</v>
      </c>
      <c r="T3411" s="26" t="s">
        <v>11898</v>
      </c>
      <c r="U3411" s="154"/>
      <c r="V3411" s="161"/>
      <c r="W3411" s="161"/>
      <c r="X3411" s="161"/>
      <c r="Y3411" s="161"/>
      <c r="Z3411" s="154"/>
      <c r="AA3411" s="49" t="s">
        <v>11899</v>
      </c>
      <c r="AB3411" s="154"/>
      <c r="AC3411" s="59" t="str">
        <f t="shared" si="336"/>
        <v>ARTSCI</v>
      </c>
      <c r="AD3411" s="79" t="str">
        <f t="shared" si="337"/>
        <v>ARTSCI-401</v>
      </c>
      <c r="AE3411" s="79" t="str">
        <f t="shared" si="338"/>
        <v>ARTSCI-401-93</v>
      </c>
      <c r="AF3411" s="27" t="s">
        <v>11899</v>
      </c>
      <c r="AG3411" s="21" t="str">
        <f t="shared" si="339"/>
        <v>401</v>
      </c>
      <c r="AH3411" s="154"/>
      <c r="AI3411" s="59" t="str">
        <f t="shared" si="340"/>
        <v>-</v>
      </c>
      <c r="AJ3411" s="21" t="str">
        <f t="shared" si="341"/>
        <v>-</v>
      </c>
    </row>
    <row r="3412" spans="19:36">
      <c r="S3412" s="42" t="s">
        <v>11900</v>
      </c>
      <c r="T3412" s="26" t="s">
        <v>11901</v>
      </c>
      <c r="U3412" s="154"/>
      <c r="V3412" s="161"/>
      <c r="W3412" s="161"/>
      <c r="X3412" s="161"/>
      <c r="Y3412" s="161"/>
      <c r="Z3412" s="154"/>
      <c r="AA3412" s="49" t="s">
        <v>11902</v>
      </c>
      <c r="AB3412" s="154"/>
      <c r="AC3412" s="59" t="str">
        <f t="shared" si="336"/>
        <v>ARTSCI</v>
      </c>
      <c r="AD3412" s="79" t="str">
        <f t="shared" si="337"/>
        <v>ARTSCI-401</v>
      </c>
      <c r="AE3412" s="79" t="str">
        <f t="shared" si="338"/>
        <v>ARTSCI-401-94</v>
      </c>
      <c r="AF3412" s="27" t="s">
        <v>11902</v>
      </c>
      <c r="AG3412" s="21" t="str">
        <f t="shared" si="339"/>
        <v>401</v>
      </c>
      <c r="AH3412" s="154"/>
      <c r="AI3412" s="59" t="str">
        <f t="shared" si="340"/>
        <v>-</v>
      </c>
      <c r="AJ3412" s="21" t="str">
        <f t="shared" si="341"/>
        <v>-</v>
      </c>
    </row>
    <row r="3413" spans="19:36">
      <c r="S3413" s="42" t="s">
        <v>11903</v>
      </c>
      <c r="T3413" s="26" t="s">
        <v>11904</v>
      </c>
      <c r="U3413" s="154"/>
      <c r="V3413" s="161"/>
      <c r="W3413" s="161"/>
      <c r="X3413" s="161"/>
      <c r="Y3413" s="161"/>
      <c r="Z3413" s="154"/>
      <c r="AA3413" s="49" t="s">
        <v>11905</v>
      </c>
      <c r="AB3413" s="154"/>
      <c r="AC3413" s="59" t="str">
        <f t="shared" si="336"/>
        <v>ARTSCI</v>
      </c>
      <c r="AD3413" s="79" t="str">
        <f t="shared" si="337"/>
        <v>ARTSCI-401</v>
      </c>
      <c r="AE3413" s="79" t="str">
        <f t="shared" si="338"/>
        <v>ARTSCI-401-95</v>
      </c>
      <c r="AF3413" s="27" t="s">
        <v>11905</v>
      </c>
      <c r="AG3413" s="21" t="str">
        <f t="shared" si="339"/>
        <v>401</v>
      </c>
      <c r="AH3413" s="154"/>
      <c r="AI3413" s="59" t="str">
        <f t="shared" si="340"/>
        <v>-</v>
      </c>
      <c r="AJ3413" s="21" t="str">
        <f t="shared" si="341"/>
        <v>-</v>
      </c>
    </row>
    <row r="3414" spans="19:36">
      <c r="S3414" s="42" t="s">
        <v>11906</v>
      </c>
      <c r="T3414" s="26" t="s">
        <v>11907</v>
      </c>
      <c r="U3414" s="154"/>
      <c r="V3414" s="161"/>
      <c r="W3414" s="161"/>
      <c r="X3414" s="161"/>
      <c r="Y3414" s="161"/>
      <c r="Z3414" s="154"/>
      <c r="AA3414" s="49" t="s">
        <v>11908</v>
      </c>
      <c r="AB3414" s="154"/>
      <c r="AC3414" s="59" t="str">
        <f t="shared" si="336"/>
        <v>ARTSCI</v>
      </c>
      <c r="AD3414" s="79" t="str">
        <f t="shared" si="337"/>
        <v>ARTSCI-401</v>
      </c>
      <c r="AE3414" s="79" t="str">
        <f t="shared" si="338"/>
        <v>ARTSCI-401-96</v>
      </c>
      <c r="AF3414" s="27" t="s">
        <v>11908</v>
      </c>
      <c r="AG3414" s="21" t="str">
        <f t="shared" si="339"/>
        <v>401</v>
      </c>
      <c r="AH3414" s="154"/>
      <c r="AI3414" s="59" t="str">
        <f t="shared" si="340"/>
        <v>-</v>
      </c>
      <c r="AJ3414" s="21" t="str">
        <f t="shared" si="341"/>
        <v>-</v>
      </c>
    </row>
    <row r="3415" spans="19:36">
      <c r="S3415" s="42" t="s">
        <v>11909</v>
      </c>
      <c r="T3415" s="26" t="s">
        <v>11910</v>
      </c>
      <c r="U3415" s="154"/>
      <c r="V3415" s="161"/>
      <c r="W3415" s="161"/>
      <c r="X3415" s="161"/>
      <c r="Y3415" s="161"/>
      <c r="Z3415" s="154"/>
      <c r="AA3415" s="49" t="s">
        <v>11911</v>
      </c>
      <c r="AB3415" s="154"/>
      <c r="AC3415" s="59" t="str">
        <f t="shared" si="336"/>
        <v>ARTSCI</v>
      </c>
      <c r="AD3415" s="79" t="str">
        <f t="shared" si="337"/>
        <v>ARTSCI-401</v>
      </c>
      <c r="AE3415" s="79" t="str">
        <f t="shared" si="338"/>
        <v>ARTSCI-401-97</v>
      </c>
      <c r="AF3415" s="27" t="s">
        <v>11911</v>
      </c>
      <c r="AG3415" s="21" t="str">
        <f t="shared" si="339"/>
        <v>401</v>
      </c>
      <c r="AH3415" s="154"/>
      <c r="AI3415" s="59" t="str">
        <f t="shared" si="340"/>
        <v>-</v>
      </c>
      <c r="AJ3415" s="21" t="str">
        <f t="shared" si="341"/>
        <v>-</v>
      </c>
    </row>
    <row r="3416" spans="19:36">
      <c r="S3416" s="42" t="s">
        <v>11912</v>
      </c>
      <c r="T3416" s="26" t="s">
        <v>11913</v>
      </c>
      <c r="U3416" s="154"/>
      <c r="V3416" s="161"/>
      <c r="W3416" s="161"/>
      <c r="X3416" s="161"/>
      <c r="Y3416" s="161"/>
      <c r="Z3416" s="154"/>
      <c r="AA3416" s="49" t="s">
        <v>11914</v>
      </c>
      <c r="AB3416" s="154"/>
      <c r="AC3416" s="59" t="str">
        <f t="shared" si="336"/>
        <v>ARTSCI</v>
      </c>
      <c r="AD3416" s="79" t="str">
        <f t="shared" si="337"/>
        <v>ARTSCI-401</v>
      </c>
      <c r="AE3416" s="79" t="str">
        <f t="shared" si="338"/>
        <v>ARTSCI-401-98</v>
      </c>
      <c r="AF3416" s="27" t="s">
        <v>11914</v>
      </c>
      <c r="AG3416" s="21" t="str">
        <f t="shared" si="339"/>
        <v>401</v>
      </c>
      <c r="AH3416" s="154"/>
      <c r="AI3416" s="59" t="str">
        <f t="shared" si="340"/>
        <v>-</v>
      </c>
      <c r="AJ3416" s="21" t="str">
        <f t="shared" si="341"/>
        <v>-</v>
      </c>
    </row>
    <row r="3417" spans="19:36">
      <c r="S3417" s="42" t="s">
        <v>11915</v>
      </c>
      <c r="T3417" s="26" t="s">
        <v>11916</v>
      </c>
      <c r="U3417" s="154"/>
      <c r="V3417" s="161"/>
      <c r="W3417" s="161"/>
      <c r="X3417" s="161"/>
      <c r="Y3417" s="161"/>
      <c r="Z3417" s="154"/>
      <c r="AA3417" s="49" t="s">
        <v>11917</v>
      </c>
      <c r="AB3417" s="154"/>
      <c r="AC3417" s="59" t="str">
        <f t="shared" si="336"/>
        <v>ARTSCI</v>
      </c>
      <c r="AD3417" s="79" t="str">
        <f t="shared" si="337"/>
        <v>ARTSCI-401</v>
      </c>
      <c r="AE3417" s="79" t="str">
        <f t="shared" si="338"/>
        <v>ARTSCI-401-99</v>
      </c>
      <c r="AF3417" s="27" t="s">
        <v>11917</v>
      </c>
      <c r="AG3417" s="21" t="str">
        <f t="shared" si="339"/>
        <v>401</v>
      </c>
      <c r="AH3417" s="154"/>
      <c r="AI3417" s="59" t="str">
        <f t="shared" si="340"/>
        <v>-</v>
      </c>
      <c r="AJ3417" s="21" t="str">
        <f t="shared" si="341"/>
        <v>-</v>
      </c>
    </row>
    <row r="3418" spans="19:36">
      <c r="S3418" s="42" t="s">
        <v>11918</v>
      </c>
      <c r="T3418" s="26" t="s">
        <v>11919</v>
      </c>
      <c r="U3418" s="154"/>
      <c r="V3418" s="161"/>
      <c r="W3418" s="161"/>
      <c r="X3418" s="161"/>
      <c r="Y3418" s="161"/>
      <c r="Z3418" s="154"/>
      <c r="AA3418" s="49" t="s">
        <v>11920</v>
      </c>
      <c r="AB3418" s="154"/>
      <c r="AC3418" s="59" t="str">
        <f t="shared" si="336"/>
        <v>ARTSCI</v>
      </c>
      <c r="AD3418" s="79" t="str">
        <f t="shared" si="337"/>
        <v>ARTSCI-401</v>
      </c>
      <c r="AE3418" s="79" t="str">
        <f t="shared" si="338"/>
        <v>ARTSCI-401-100</v>
      </c>
      <c r="AF3418" s="27" t="s">
        <v>11920</v>
      </c>
      <c r="AG3418" s="21" t="str">
        <f t="shared" si="339"/>
        <v>401</v>
      </c>
      <c r="AH3418" s="154"/>
      <c r="AI3418" s="59" t="str">
        <f t="shared" si="340"/>
        <v>-</v>
      </c>
      <c r="AJ3418" s="21" t="str">
        <f t="shared" si="341"/>
        <v>-</v>
      </c>
    </row>
    <row r="3419" spans="19:36">
      <c r="S3419" s="42" t="s">
        <v>11921</v>
      </c>
      <c r="T3419" s="26" t="s">
        <v>11922</v>
      </c>
      <c r="U3419" s="154"/>
      <c r="V3419" s="161"/>
      <c r="W3419" s="161"/>
      <c r="X3419" s="161"/>
      <c r="Y3419" s="161"/>
      <c r="Z3419" s="154"/>
      <c r="AA3419" s="49" t="s">
        <v>11923</v>
      </c>
      <c r="AB3419" s="154"/>
      <c r="AC3419" s="59" t="str">
        <f t="shared" si="336"/>
        <v>ARTSCI</v>
      </c>
      <c r="AD3419" s="79" t="str">
        <f t="shared" si="337"/>
        <v>ARTSCI-401</v>
      </c>
      <c r="AE3419" s="79" t="str">
        <f t="shared" si="338"/>
        <v>ARTSCI-401-101</v>
      </c>
      <c r="AF3419" s="27" t="s">
        <v>11923</v>
      </c>
      <c r="AG3419" s="21" t="str">
        <f t="shared" si="339"/>
        <v>401</v>
      </c>
      <c r="AH3419" s="154"/>
      <c r="AI3419" s="59" t="str">
        <f t="shared" si="340"/>
        <v>-</v>
      </c>
      <c r="AJ3419" s="21" t="str">
        <f t="shared" si="341"/>
        <v>-</v>
      </c>
    </row>
    <row r="3420" spans="19:36">
      <c r="S3420" s="42" t="s">
        <v>11924</v>
      </c>
      <c r="T3420" s="26" t="s">
        <v>11925</v>
      </c>
      <c r="U3420" s="154"/>
      <c r="V3420" s="161"/>
      <c r="W3420" s="161"/>
      <c r="X3420" s="161"/>
      <c r="Y3420" s="161"/>
      <c r="Z3420" s="154"/>
      <c r="AA3420" s="49" t="s">
        <v>11926</v>
      </c>
      <c r="AB3420" s="154"/>
      <c r="AC3420" s="59" t="str">
        <f t="shared" si="336"/>
        <v>ARTSCI</v>
      </c>
      <c r="AD3420" s="79" t="str">
        <f t="shared" si="337"/>
        <v>ARTSCI-401</v>
      </c>
      <c r="AE3420" s="79" t="str">
        <f t="shared" si="338"/>
        <v>ARTSCI-401-102</v>
      </c>
      <c r="AF3420" s="27" t="s">
        <v>11926</v>
      </c>
      <c r="AG3420" s="21" t="str">
        <f t="shared" si="339"/>
        <v>401</v>
      </c>
      <c r="AH3420" s="154"/>
      <c r="AI3420" s="59" t="str">
        <f t="shared" si="340"/>
        <v>-</v>
      </c>
      <c r="AJ3420" s="21" t="str">
        <f t="shared" si="341"/>
        <v>-</v>
      </c>
    </row>
    <row r="3421" spans="19:36">
      <c r="S3421" s="42" t="s">
        <v>11927</v>
      </c>
      <c r="T3421" s="26" t="s">
        <v>11928</v>
      </c>
      <c r="U3421" s="154"/>
      <c r="V3421" s="161"/>
      <c r="W3421" s="161"/>
      <c r="X3421" s="161"/>
      <c r="Y3421" s="161"/>
      <c r="Z3421" s="154"/>
      <c r="AA3421" s="49" t="s">
        <v>11929</v>
      </c>
      <c r="AB3421" s="154"/>
      <c r="AC3421" s="59" t="str">
        <f t="shared" si="336"/>
        <v>ARTSCI</v>
      </c>
      <c r="AD3421" s="79" t="str">
        <f t="shared" si="337"/>
        <v>ARTSCI-401</v>
      </c>
      <c r="AE3421" s="79" t="str">
        <f t="shared" si="338"/>
        <v>ARTSCI-401-103</v>
      </c>
      <c r="AF3421" s="27" t="s">
        <v>11929</v>
      </c>
      <c r="AG3421" s="21" t="str">
        <f t="shared" si="339"/>
        <v>401</v>
      </c>
      <c r="AH3421" s="154"/>
      <c r="AI3421" s="59" t="str">
        <f t="shared" si="340"/>
        <v>-</v>
      </c>
      <c r="AJ3421" s="21" t="str">
        <f t="shared" si="341"/>
        <v>-</v>
      </c>
    </row>
    <row r="3422" spans="19:36">
      <c r="S3422" s="42" t="s">
        <v>11930</v>
      </c>
      <c r="T3422" s="26" t="s">
        <v>11931</v>
      </c>
      <c r="U3422" s="154"/>
      <c r="V3422" s="161"/>
      <c r="W3422" s="161"/>
      <c r="X3422" s="161"/>
      <c r="Y3422" s="161"/>
      <c r="Z3422" s="154"/>
      <c r="AA3422" s="49" t="s">
        <v>11932</v>
      </c>
      <c r="AB3422" s="154"/>
      <c r="AC3422" s="59" t="str">
        <f t="shared" si="336"/>
        <v>ARTSCI</v>
      </c>
      <c r="AD3422" s="79" t="str">
        <f t="shared" si="337"/>
        <v>ARTSCI-401</v>
      </c>
      <c r="AE3422" s="79" t="str">
        <f t="shared" si="338"/>
        <v>ARTSCI-401-104</v>
      </c>
      <c r="AF3422" s="27" t="s">
        <v>11932</v>
      </c>
      <c r="AG3422" s="21" t="str">
        <f t="shared" si="339"/>
        <v>401</v>
      </c>
      <c r="AH3422" s="154"/>
      <c r="AI3422" s="59" t="str">
        <f t="shared" si="340"/>
        <v>-</v>
      </c>
      <c r="AJ3422" s="21" t="str">
        <f t="shared" si="341"/>
        <v>-</v>
      </c>
    </row>
    <row r="3423" spans="19:36">
      <c r="S3423" s="42" t="s">
        <v>11933</v>
      </c>
      <c r="T3423" s="26" t="s">
        <v>11934</v>
      </c>
      <c r="U3423" s="154"/>
      <c r="V3423" s="161"/>
      <c r="W3423" s="161"/>
      <c r="X3423" s="161"/>
      <c r="Y3423" s="161"/>
      <c r="Z3423" s="154"/>
      <c r="AA3423" s="49" t="s">
        <v>11935</v>
      </c>
      <c r="AB3423" s="154"/>
      <c r="AC3423" s="59" t="str">
        <f t="shared" si="336"/>
        <v>ARTSCI</v>
      </c>
      <c r="AD3423" s="79" t="str">
        <f t="shared" si="337"/>
        <v>ARTSCI-401</v>
      </c>
      <c r="AE3423" s="79" t="str">
        <f t="shared" si="338"/>
        <v>ARTSCI-401-105</v>
      </c>
      <c r="AF3423" s="27" t="s">
        <v>11935</v>
      </c>
      <c r="AG3423" s="21" t="str">
        <f t="shared" si="339"/>
        <v>401</v>
      </c>
      <c r="AH3423" s="154"/>
      <c r="AI3423" s="59" t="str">
        <f t="shared" si="340"/>
        <v>-</v>
      </c>
      <c r="AJ3423" s="21" t="str">
        <f t="shared" si="341"/>
        <v>-</v>
      </c>
    </row>
    <row r="3424" spans="19:36">
      <c r="S3424" s="42" t="s">
        <v>11936</v>
      </c>
      <c r="T3424" s="26" t="s">
        <v>11937</v>
      </c>
      <c r="U3424" s="154"/>
      <c r="V3424" s="161"/>
      <c r="W3424" s="161"/>
      <c r="X3424" s="161"/>
      <c r="Y3424" s="161"/>
      <c r="Z3424" s="154"/>
      <c r="AA3424" s="49" t="s">
        <v>11938</v>
      </c>
      <c r="AB3424" s="154"/>
      <c r="AC3424" s="59" t="str">
        <f t="shared" si="336"/>
        <v>ARTSCI</v>
      </c>
      <c r="AD3424" s="79" t="str">
        <f t="shared" si="337"/>
        <v>ARTSCI-401</v>
      </c>
      <c r="AE3424" s="79" t="str">
        <f t="shared" si="338"/>
        <v>ARTSCI-401-106</v>
      </c>
      <c r="AF3424" s="27" t="s">
        <v>11938</v>
      </c>
      <c r="AG3424" s="21" t="str">
        <f t="shared" si="339"/>
        <v>401</v>
      </c>
      <c r="AH3424" s="154"/>
      <c r="AI3424" s="59" t="str">
        <f t="shared" si="340"/>
        <v>-</v>
      </c>
      <c r="AJ3424" s="21" t="str">
        <f t="shared" si="341"/>
        <v>-</v>
      </c>
    </row>
    <row r="3425" spans="19:36">
      <c r="S3425" s="42" t="s">
        <v>11939</v>
      </c>
      <c r="T3425" s="26" t="s">
        <v>11940</v>
      </c>
      <c r="U3425" s="154"/>
      <c r="V3425" s="161"/>
      <c r="W3425" s="161"/>
      <c r="X3425" s="161"/>
      <c r="Y3425" s="161"/>
      <c r="Z3425" s="154"/>
      <c r="AA3425" s="49" t="s">
        <v>11941</v>
      </c>
      <c r="AB3425" s="154"/>
      <c r="AC3425" s="59" t="str">
        <f t="shared" si="336"/>
        <v>ARTSCI</v>
      </c>
      <c r="AD3425" s="79" t="str">
        <f t="shared" si="337"/>
        <v>ARTSCI-401</v>
      </c>
      <c r="AE3425" s="79" t="str">
        <f t="shared" si="338"/>
        <v>ARTSCI-401-107</v>
      </c>
      <c r="AF3425" s="27" t="s">
        <v>11941</v>
      </c>
      <c r="AG3425" s="21" t="str">
        <f t="shared" si="339"/>
        <v>401</v>
      </c>
      <c r="AH3425" s="154"/>
      <c r="AI3425" s="59" t="str">
        <f t="shared" si="340"/>
        <v>-</v>
      </c>
      <c r="AJ3425" s="21" t="str">
        <f t="shared" si="341"/>
        <v>-</v>
      </c>
    </row>
    <row r="3426" spans="19:36">
      <c r="S3426" s="42" t="s">
        <v>11942</v>
      </c>
      <c r="T3426" s="26" t="s">
        <v>11943</v>
      </c>
      <c r="U3426" s="154"/>
      <c r="V3426" s="161"/>
      <c r="W3426" s="161"/>
      <c r="X3426" s="161"/>
      <c r="Y3426" s="161"/>
      <c r="Z3426" s="154"/>
      <c r="AA3426" s="49" t="s">
        <v>11944</v>
      </c>
      <c r="AB3426" s="154"/>
      <c r="AC3426" s="59" t="str">
        <f t="shared" si="336"/>
        <v>ARTSCI</v>
      </c>
      <c r="AD3426" s="79" t="str">
        <f t="shared" si="337"/>
        <v>ARTSCI-401</v>
      </c>
      <c r="AE3426" s="79" t="str">
        <f t="shared" si="338"/>
        <v>ARTSCI-401-108</v>
      </c>
      <c r="AF3426" s="27" t="s">
        <v>11944</v>
      </c>
      <c r="AG3426" s="21" t="str">
        <f t="shared" si="339"/>
        <v>401</v>
      </c>
      <c r="AH3426" s="154"/>
      <c r="AI3426" s="59" t="str">
        <f t="shared" si="340"/>
        <v>-</v>
      </c>
      <c r="AJ3426" s="21" t="str">
        <f t="shared" si="341"/>
        <v>-</v>
      </c>
    </row>
    <row r="3427" spans="19:36">
      <c r="S3427" s="42" t="s">
        <v>11945</v>
      </c>
      <c r="T3427" s="26" t="s">
        <v>11946</v>
      </c>
      <c r="U3427" s="154"/>
      <c r="V3427" s="161"/>
      <c r="W3427" s="161"/>
      <c r="X3427" s="161"/>
      <c r="Y3427" s="161"/>
      <c r="Z3427" s="154"/>
      <c r="AA3427" s="49" t="s">
        <v>11947</v>
      </c>
      <c r="AB3427" s="154"/>
      <c r="AC3427" s="59" t="str">
        <f t="shared" si="336"/>
        <v>ARTSCI</v>
      </c>
      <c r="AD3427" s="79" t="str">
        <f t="shared" si="337"/>
        <v>ARTSCI-401</v>
      </c>
      <c r="AE3427" s="79" t="str">
        <f t="shared" si="338"/>
        <v>ARTSCI-401-109</v>
      </c>
      <c r="AF3427" s="27" t="s">
        <v>11947</v>
      </c>
      <c r="AG3427" s="21" t="str">
        <f t="shared" si="339"/>
        <v>401</v>
      </c>
      <c r="AH3427" s="154"/>
      <c r="AI3427" s="59" t="str">
        <f t="shared" si="340"/>
        <v>-</v>
      </c>
      <c r="AJ3427" s="21" t="str">
        <f t="shared" si="341"/>
        <v>-</v>
      </c>
    </row>
    <row r="3428" spans="19:36">
      <c r="S3428" s="42" t="s">
        <v>11948</v>
      </c>
      <c r="T3428" s="26" t="s">
        <v>11949</v>
      </c>
      <c r="U3428" s="154"/>
      <c r="V3428" s="161"/>
      <c r="W3428" s="161"/>
      <c r="X3428" s="161"/>
      <c r="Y3428" s="161"/>
      <c r="Z3428" s="154"/>
      <c r="AA3428" s="49" t="s">
        <v>11950</v>
      </c>
      <c r="AB3428" s="154"/>
      <c r="AC3428" s="59" t="str">
        <f t="shared" si="336"/>
        <v>ARTSCI</v>
      </c>
      <c r="AD3428" s="79" t="str">
        <f t="shared" si="337"/>
        <v>ARTSCI-401</v>
      </c>
      <c r="AE3428" s="79" t="str">
        <f t="shared" si="338"/>
        <v>ARTSCI-401-110</v>
      </c>
      <c r="AF3428" s="27" t="s">
        <v>11950</v>
      </c>
      <c r="AG3428" s="21" t="str">
        <f t="shared" si="339"/>
        <v>401</v>
      </c>
      <c r="AH3428" s="154"/>
      <c r="AI3428" s="59" t="str">
        <f t="shared" si="340"/>
        <v>-</v>
      </c>
      <c r="AJ3428" s="21" t="str">
        <f t="shared" si="341"/>
        <v>-</v>
      </c>
    </row>
    <row r="3429" spans="19:36">
      <c r="S3429" s="42" t="s">
        <v>11951</v>
      </c>
      <c r="T3429" s="26" t="s">
        <v>11952</v>
      </c>
      <c r="U3429" s="154"/>
      <c r="V3429" s="161"/>
      <c r="W3429" s="161"/>
      <c r="X3429" s="161"/>
      <c r="Y3429" s="161"/>
      <c r="Z3429" s="154"/>
      <c r="AA3429" s="49" t="s">
        <v>11953</v>
      </c>
      <c r="AB3429" s="154"/>
      <c r="AC3429" s="59" t="str">
        <f t="shared" si="336"/>
        <v>ARTSCI</v>
      </c>
      <c r="AD3429" s="79" t="str">
        <f t="shared" si="337"/>
        <v>ARTSCI-401</v>
      </c>
      <c r="AE3429" s="79" t="str">
        <f t="shared" si="338"/>
        <v>ARTSCI-401-111</v>
      </c>
      <c r="AF3429" s="27" t="s">
        <v>11953</v>
      </c>
      <c r="AG3429" s="21" t="str">
        <f t="shared" si="339"/>
        <v>401</v>
      </c>
      <c r="AH3429" s="154"/>
      <c r="AI3429" s="59" t="str">
        <f t="shared" si="340"/>
        <v>-</v>
      </c>
      <c r="AJ3429" s="21" t="str">
        <f t="shared" si="341"/>
        <v>-</v>
      </c>
    </row>
    <row r="3430" spans="19:36">
      <c r="S3430" s="42" t="s">
        <v>11954</v>
      </c>
      <c r="T3430" s="26" t="s">
        <v>11955</v>
      </c>
      <c r="U3430" s="154"/>
      <c r="V3430" s="161"/>
      <c r="W3430" s="161"/>
      <c r="X3430" s="161"/>
      <c r="Y3430" s="161"/>
      <c r="Z3430" s="154"/>
      <c r="AA3430" s="49" t="s">
        <v>11956</v>
      </c>
      <c r="AB3430" s="154"/>
      <c r="AC3430" s="59" t="str">
        <f t="shared" si="336"/>
        <v>ARTSCI</v>
      </c>
      <c r="AD3430" s="79" t="str">
        <f t="shared" si="337"/>
        <v>ARTSCI-401</v>
      </c>
      <c r="AE3430" s="79" t="str">
        <f t="shared" si="338"/>
        <v>ARTSCI-401-112</v>
      </c>
      <c r="AF3430" s="27" t="s">
        <v>11956</v>
      </c>
      <c r="AG3430" s="21" t="str">
        <f t="shared" si="339"/>
        <v>401</v>
      </c>
      <c r="AH3430" s="154"/>
      <c r="AI3430" s="59" t="str">
        <f t="shared" si="340"/>
        <v>-</v>
      </c>
      <c r="AJ3430" s="21" t="str">
        <f t="shared" si="341"/>
        <v>-</v>
      </c>
    </row>
    <row r="3431" spans="19:36">
      <c r="S3431" s="42" t="s">
        <v>11957</v>
      </c>
      <c r="T3431" s="26" t="s">
        <v>11958</v>
      </c>
      <c r="U3431" s="154"/>
      <c r="V3431" s="161"/>
      <c r="W3431" s="161"/>
      <c r="X3431" s="161"/>
      <c r="Y3431" s="161"/>
      <c r="Z3431" s="154"/>
      <c r="AA3431" s="49" t="s">
        <v>11959</v>
      </c>
      <c r="AB3431" s="154"/>
      <c r="AC3431" s="59" t="str">
        <f t="shared" si="336"/>
        <v>ARTSCI</v>
      </c>
      <c r="AD3431" s="79" t="str">
        <f t="shared" si="337"/>
        <v>ARTSCI-401</v>
      </c>
      <c r="AE3431" s="79" t="str">
        <f t="shared" si="338"/>
        <v>ARTSCI-401-113</v>
      </c>
      <c r="AF3431" s="27" t="s">
        <v>11959</v>
      </c>
      <c r="AG3431" s="21" t="str">
        <f t="shared" si="339"/>
        <v>401</v>
      </c>
      <c r="AH3431" s="154"/>
      <c r="AI3431" s="59" t="str">
        <f t="shared" si="340"/>
        <v>-</v>
      </c>
      <c r="AJ3431" s="21" t="str">
        <f t="shared" si="341"/>
        <v>-</v>
      </c>
    </row>
    <row r="3432" spans="19:36">
      <c r="S3432" s="42" t="s">
        <v>11960</v>
      </c>
      <c r="T3432" s="26" t="s">
        <v>11961</v>
      </c>
      <c r="U3432" s="154"/>
      <c r="V3432" s="161"/>
      <c r="W3432" s="161"/>
      <c r="X3432" s="161"/>
      <c r="Y3432" s="161"/>
      <c r="Z3432" s="154"/>
      <c r="AA3432" s="49" t="s">
        <v>11962</v>
      </c>
      <c r="AB3432" s="154"/>
      <c r="AC3432" s="59" t="str">
        <f t="shared" si="336"/>
        <v>ARTSCI</v>
      </c>
      <c r="AD3432" s="79" t="str">
        <f t="shared" si="337"/>
        <v>ARTSCI-401</v>
      </c>
      <c r="AE3432" s="79" t="str">
        <f t="shared" si="338"/>
        <v>ARTSCI-401-114</v>
      </c>
      <c r="AF3432" s="27" t="s">
        <v>11962</v>
      </c>
      <c r="AG3432" s="21" t="str">
        <f t="shared" si="339"/>
        <v>401</v>
      </c>
      <c r="AH3432" s="154"/>
      <c r="AI3432" s="59" t="str">
        <f t="shared" si="340"/>
        <v>-</v>
      </c>
      <c r="AJ3432" s="21" t="str">
        <f t="shared" si="341"/>
        <v>-</v>
      </c>
    </row>
    <row r="3433" spans="19:36">
      <c r="S3433" s="42" t="s">
        <v>11963</v>
      </c>
      <c r="T3433" s="26" t="s">
        <v>11964</v>
      </c>
      <c r="U3433" s="154"/>
      <c r="V3433" s="161"/>
      <c r="W3433" s="161"/>
      <c r="X3433" s="161"/>
      <c r="Y3433" s="161"/>
      <c r="Z3433" s="154"/>
      <c r="AA3433" s="49" t="s">
        <v>11965</v>
      </c>
      <c r="AB3433" s="154"/>
      <c r="AC3433" s="59" t="str">
        <f t="shared" si="336"/>
        <v>ARTSCI</v>
      </c>
      <c r="AD3433" s="79" t="str">
        <f t="shared" si="337"/>
        <v>ARTSCI-401</v>
      </c>
      <c r="AE3433" s="79" t="str">
        <f t="shared" si="338"/>
        <v>ARTSCI-401-115</v>
      </c>
      <c r="AF3433" s="27" t="s">
        <v>11965</v>
      </c>
      <c r="AG3433" s="21" t="str">
        <f t="shared" si="339"/>
        <v>401</v>
      </c>
      <c r="AH3433" s="154"/>
      <c r="AI3433" s="59" t="str">
        <f t="shared" si="340"/>
        <v>-</v>
      </c>
      <c r="AJ3433" s="21" t="str">
        <f t="shared" si="341"/>
        <v>-</v>
      </c>
    </row>
    <row r="3434" spans="19:36">
      <c r="S3434" s="42" t="s">
        <v>11966</v>
      </c>
      <c r="T3434" s="26" t="s">
        <v>11967</v>
      </c>
      <c r="U3434" s="154"/>
      <c r="V3434" s="161"/>
      <c r="W3434" s="161"/>
      <c r="X3434" s="161"/>
      <c r="Y3434" s="161"/>
      <c r="Z3434" s="154"/>
      <c r="AA3434" s="49" t="s">
        <v>11968</v>
      </c>
      <c r="AB3434" s="154"/>
      <c r="AC3434" s="59" t="str">
        <f t="shared" si="336"/>
        <v>ARTSCI</v>
      </c>
      <c r="AD3434" s="79" t="str">
        <f t="shared" si="337"/>
        <v>ARTSCI-401</v>
      </c>
      <c r="AE3434" s="79" t="str">
        <f t="shared" si="338"/>
        <v>ARTSCI-401-116</v>
      </c>
      <c r="AF3434" s="27" t="s">
        <v>11968</v>
      </c>
      <c r="AG3434" s="21" t="str">
        <f t="shared" si="339"/>
        <v>401</v>
      </c>
      <c r="AH3434" s="154"/>
      <c r="AI3434" s="59" t="str">
        <f t="shared" si="340"/>
        <v>-</v>
      </c>
      <c r="AJ3434" s="21" t="str">
        <f t="shared" si="341"/>
        <v>-</v>
      </c>
    </row>
    <row r="3435" spans="19:36">
      <c r="S3435" s="42" t="s">
        <v>11969</v>
      </c>
      <c r="T3435" s="26" t="s">
        <v>11970</v>
      </c>
      <c r="U3435" s="154"/>
      <c r="V3435" s="161"/>
      <c r="W3435" s="161"/>
      <c r="X3435" s="161"/>
      <c r="Y3435" s="161"/>
      <c r="Z3435" s="154"/>
      <c r="AA3435" s="49" t="s">
        <v>11971</v>
      </c>
      <c r="AB3435" s="154"/>
      <c r="AC3435" s="59" t="str">
        <f t="shared" si="336"/>
        <v>ARTSCI</v>
      </c>
      <c r="AD3435" s="79" t="str">
        <f t="shared" si="337"/>
        <v>ARTSCI-401</v>
      </c>
      <c r="AE3435" s="79" t="str">
        <f t="shared" si="338"/>
        <v>ARTSCI-401-117</v>
      </c>
      <c r="AF3435" s="27" t="s">
        <v>11971</v>
      </c>
      <c r="AG3435" s="21" t="str">
        <f t="shared" si="339"/>
        <v>401</v>
      </c>
      <c r="AH3435" s="154"/>
      <c r="AI3435" s="59" t="str">
        <f t="shared" si="340"/>
        <v>-</v>
      </c>
      <c r="AJ3435" s="21" t="str">
        <f t="shared" si="341"/>
        <v>-</v>
      </c>
    </row>
    <row r="3436" spans="19:36">
      <c r="S3436" s="42" t="s">
        <v>11972</v>
      </c>
      <c r="T3436" s="26" t="s">
        <v>11973</v>
      </c>
      <c r="U3436" s="154"/>
      <c r="V3436" s="161"/>
      <c r="W3436" s="161"/>
      <c r="X3436" s="161"/>
      <c r="Y3436" s="161"/>
      <c r="Z3436" s="154"/>
      <c r="AA3436" s="49" t="s">
        <v>11974</v>
      </c>
      <c r="AB3436" s="154"/>
      <c r="AC3436" s="59" t="str">
        <f t="shared" si="336"/>
        <v>ARTSCI</v>
      </c>
      <c r="AD3436" s="79" t="str">
        <f t="shared" si="337"/>
        <v>ARTSCI-401</v>
      </c>
      <c r="AE3436" s="79" t="str">
        <f t="shared" si="338"/>
        <v>ARTSCI-401-118</v>
      </c>
      <c r="AF3436" s="27" t="s">
        <v>11974</v>
      </c>
      <c r="AG3436" s="21" t="str">
        <f t="shared" si="339"/>
        <v>401</v>
      </c>
      <c r="AH3436" s="154"/>
      <c r="AI3436" s="59" t="str">
        <f t="shared" si="340"/>
        <v>-</v>
      </c>
      <c r="AJ3436" s="21" t="str">
        <f t="shared" si="341"/>
        <v>-</v>
      </c>
    </row>
    <row r="3437" spans="19:36">
      <c r="S3437" s="42" t="s">
        <v>11975</v>
      </c>
      <c r="T3437" s="26" t="s">
        <v>11976</v>
      </c>
      <c r="U3437" s="154"/>
      <c r="V3437" s="161"/>
      <c r="W3437" s="161"/>
      <c r="X3437" s="161"/>
      <c r="Y3437" s="161"/>
      <c r="Z3437" s="154"/>
      <c r="AA3437" s="49" t="s">
        <v>11977</v>
      </c>
      <c r="AB3437" s="154"/>
      <c r="AC3437" s="59" t="str">
        <f t="shared" si="336"/>
        <v>ARTSCI</v>
      </c>
      <c r="AD3437" s="79" t="str">
        <f t="shared" si="337"/>
        <v>ARTSCI-401</v>
      </c>
      <c r="AE3437" s="79" t="str">
        <f t="shared" si="338"/>
        <v>ARTSCI-401-119</v>
      </c>
      <c r="AF3437" s="27" t="s">
        <v>11977</v>
      </c>
      <c r="AG3437" s="21" t="str">
        <f t="shared" si="339"/>
        <v>401</v>
      </c>
      <c r="AH3437" s="154"/>
      <c r="AI3437" s="59" t="str">
        <f t="shared" si="340"/>
        <v>-</v>
      </c>
      <c r="AJ3437" s="21" t="str">
        <f t="shared" si="341"/>
        <v>-</v>
      </c>
    </row>
    <row r="3438" spans="19:36">
      <c r="S3438" s="42" t="s">
        <v>11978</v>
      </c>
      <c r="T3438" s="26" t="s">
        <v>11979</v>
      </c>
      <c r="U3438" s="154"/>
      <c r="V3438" s="161"/>
      <c r="W3438" s="161"/>
      <c r="X3438" s="161"/>
      <c r="Y3438" s="161"/>
      <c r="Z3438" s="154"/>
      <c r="AA3438" s="49" t="s">
        <v>11980</v>
      </c>
      <c r="AB3438" s="154"/>
      <c r="AC3438" s="59" t="str">
        <f t="shared" si="336"/>
        <v>ARTSCI</v>
      </c>
      <c r="AD3438" s="79" t="str">
        <f t="shared" si="337"/>
        <v>ARTSCI-401</v>
      </c>
      <c r="AE3438" s="79" t="str">
        <f t="shared" si="338"/>
        <v>ARTSCI-401-120</v>
      </c>
      <c r="AF3438" s="27" t="s">
        <v>11980</v>
      </c>
      <c r="AG3438" s="21" t="str">
        <f t="shared" si="339"/>
        <v>401</v>
      </c>
      <c r="AH3438" s="154"/>
      <c r="AI3438" s="59" t="str">
        <f t="shared" si="340"/>
        <v>-</v>
      </c>
      <c r="AJ3438" s="21" t="str">
        <f t="shared" si="341"/>
        <v>-</v>
      </c>
    </row>
    <row r="3439" spans="19:36">
      <c r="S3439" s="42" t="s">
        <v>11981</v>
      </c>
      <c r="T3439" s="26" t="s">
        <v>11982</v>
      </c>
      <c r="U3439" s="154"/>
      <c r="V3439" s="161"/>
      <c r="W3439" s="161"/>
      <c r="X3439" s="161"/>
      <c r="Y3439" s="161"/>
      <c r="Z3439" s="154"/>
      <c r="AA3439" s="49" t="s">
        <v>11983</v>
      </c>
      <c r="AB3439" s="154"/>
      <c r="AC3439" s="59" t="str">
        <f t="shared" si="336"/>
        <v>ARTSCI</v>
      </c>
      <c r="AD3439" s="79" t="str">
        <f t="shared" si="337"/>
        <v>ARTSCI-401</v>
      </c>
      <c r="AE3439" s="79" t="str">
        <f t="shared" si="338"/>
        <v>ARTSCI-401-121</v>
      </c>
      <c r="AF3439" s="27" t="s">
        <v>11983</v>
      </c>
      <c r="AG3439" s="21" t="str">
        <f t="shared" si="339"/>
        <v>401</v>
      </c>
      <c r="AH3439" s="154"/>
      <c r="AI3439" s="59" t="str">
        <f t="shared" si="340"/>
        <v>-</v>
      </c>
      <c r="AJ3439" s="21" t="str">
        <f t="shared" si="341"/>
        <v>-</v>
      </c>
    </row>
    <row r="3440" spans="19:36">
      <c r="S3440" s="42" t="s">
        <v>11984</v>
      </c>
      <c r="T3440" s="26" t="s">
        <v>11985</v>
      </c>
      <c r="U3440" s="154"/>
      <c r="V3440" s="161"/>
      <c r="W3440" s="161"/>
      <c r="X3440" s="161"/>
      <c r="Y3440" s="161"/>
      <c r="Z3440" s="154"/>
      <c r="AA3440" s="49" t="s">
        <v>11986</v>
      </c>
      <c r="AB3440" s="154"/>
      <c r="AC3440" s="59" t="str">
        <f t="shared" si="336"/>
        <v>ARTSCI</v>
      </c>
      <c r="AD3440" s="79" t="str">
        <f t="shared" si="337"/>
        <v>ARTSCI-401</v>
      </c>
      <c r="AE3440" s="79" t="str">
        <f t="shared" si="338"/>
        <v>ARTSCI-401-122</v>
      </c>
      <c r="AF3440" s="27" t="s">
        <v>11986</v>
      </c>
      <c r="AG3440" s="21" t="str">
        <f t="shared" si="339"/>
        <v>401</v>
      </c>
      <c r="AH3440" s="154"/>
      <c r="AI3440" s="59" t="str">
        <f t="shared" si="340"/>
        <v>-</v>
      </c>
      <c r="AJ3440" s="21" t="str">
        <f t="shared" si="341"/>
        <v>-</v>
      </c>
    </row>
    <row r="3441" spans="19:36">
      <c r="S3441" s="42" t="s">
        <v>11987</v>
      </c>
      <c r="T3441" s="26" t="s">
        <v>11988</v>
      </c>
      <c r="U3441" s="154"/>
      <c r="V3441" s="161"/>
      <c r="W3441" s="161"/>
      <c r="X3441" s="161"/>
      <c r="Y3441" s="161"/>
      <c r="Z3441" s="154"/>
      <c r="AA3441" s="49" t="s">
        <v>11989</v>
      </c>
      <c r="AB3441" s="154"/>
      <c r="AC3441" s="59" t="str">
        <f t="shared" si="336"/>
        <v>ARTSCI</v>
      </c>
      <c r="AD3441" s="79" t="str">
        <f t="shared" si="337"/>
        <v>ARTSCI-401</v>
      </c>
      <c r="AE3441" s="79" t="str">
        <f t="shared" si="338"/>
        <v>ARTSCI-401-123</v>
      </c>
      <c r="AF3441" s="27" t="s">
        <v>11989</v>
      </c>
      <c r="AG3441" s="21" t="str">
        <f t="shared" si="339"/>
        <v>401</v>
      </c>
      <c r="AH3441" s="154"/>
      <c r="AI3441" s="59" t="str">
        <f t="shared" si="340"/>
        <v>-</v>
      </c>
      <c r="AJ3441" s="21" t="str">
        <f t="shared" si="341"/>
        <v>-</v>
      </c>
    </row>
    <row r="3442" spans="19:36">
      <c r="S3442" s="42" t="s">
        <v>11990</v>
      </c>
      <c r="T3442" s="26" t="s">
        <v>11991</v>
      </c>
      <c r="U3442" s="154"/>
      <c r="V3442" s="161"/>
      <c r="W3442" s="161"/>
      <c r="X3442" s="161"/>
      <c r="Y3442" s="161"/>
      <c r="Z3442" s="154"/>
      <c r="AA3442" s="49" t="s">
        <v>11992</v>
      </c>
      <c r="AB3442" s="154"/>
      <c r="AC3442" s="59" t="str">
        <f t="shared" si="336"/>
        <v>ARTSCI</v>
      </c>
      <c r="AD3442" s="79" t="str">
        <f t="shared" si="337"/>
        <v>ARTSCI-401</v>
      </c>
      <c r="AE3442" s="79" t="str">
        <f t="shared" si="338"/>
        <v>ARTSCI-401-124</v>
      </c>
      <c r="AF3442" s="27" t="s">
        <v>11992</v>
      </c>
      <c r="AG3442" s="21" t="str">
        <f t="shared" si="339"/>
        <v>401</v>
      </c>
      <c r="AH3442" s="154"/>
      <c r="AI3442" s="59" t="str">
        <f t="shared" si="340"/>
        <v>-</v>
      </c>
      <c r="AJ3442" s="21" t="str">
        <f t="shared" si="341"/>
        <v>-</v>
      </c>
    </row>
    <row r="3443" spans="19:36">
      <c r="S3443" s="42" t="s">
        <v>11993</v>
      </c>
      <c r="T3443" s="26" t="s">
        <v>11994</v>
      </c>
      <c r="U3443" s="154"/>
      <c r="V3443" s="161"/>
      <c r="W3443" s="161"/>
      <c r="X3443" s="161"/>
      <c r="Y3443" s="161"/>
      <c r="Z3443" s="154"/>
      <c r="AA3443" s="49" t="s">
        <v>11995</v>
      </c>
      <c r="AB3443" s="154"/>
      <c r="AC3443" s="59" t="str">
        <f t="shared" si="336"/>
        <v>ARTSCI</v>
      </c>
      <c r="AD3443" s="79" t="str">
        <f t="shared" si="337"/>
        <v>ARTSCI-401</v>
      </c>
      <c r="AE3443" s="79" t="str">
        <f t="shared" si="338"/>
        <v>ARTSCI-401-125</v>
      </c>
      <c r="AF3443" s="27" t="s">
        <v>11995</v>
      </c>
      <c r="AG3443" s="21" t="str">
        <f t="shared" si="339"/>
        <v>401</v>
      </c>
      <c r="AH3443" s="154"/>
      <c r="AI3443" s="59" t="str">
        <f t="shared" si="340"/>
        <v>-</v>
      </c>
      <c r="AJ3443" s="21" t="str">
        <f t="shared" si="341"/>
        <v>-</v>
      </c>
    </row>
    <row r="3444" spans="19:36">
      <c r="S3444" s="42" t="s">
        <v>11996</v>
      </c>
      <c r="T3444" s="26" t="s">
        <v>11997</v>
      </c>
      <c r="U3444" s="154"/>
      <c r="V3444" s="161"/>
      <c r="W3444" s="161"/>
      <c r="X3444" s="161"/>
      <c r="Y3444" s="161"/>
      <c r="Z3444" s="154"/>
      <c r="AA3444" s="49" t="s">
        <v>11998</v>
      </c>
      <c r="AB3444" s="154"/>
      <c r="AC3444" s="59" t="str">
        <f t="shared" si="336"/>
        <v>ARTSCI</v>
      </c>
      <c r="AD3444" s="79" t="str">
        <f t="shared" si="337"/>
        <v>ARTSCI-401</v>
      </c>
      <c r="AE3444" s="79" t="str">
        <f t="shared" si="338"/>
        <v>ARTSCI-401-126</v>
      </c>
      <c r="AF3444" s="27" t="s">
        <v>11998</v>
      </c>
      <c r="AG3444" s="21" t="str">
        <f t="shared" si="339"/>
        <v>401</v>
      </c>
      <c r="AH3444" s="154"/>
      <c r="AI3444" s="59" t="str">
        <f t="shared" si="340"/>
        <v>-</v>
      </c>
      <c r="AJ3444" s="21" t="str">
        <f t="shared" si="341"/>
        <v>-</v>
      </c>
    </row>
    <row r="3445" spans="19:36">
      <c r="S3445" s="42" t="s">
        <v>11999</v>
      </c>
      <c r="T3445" s="26" t="s">
        <v>12000</v>
      </c>
      <c r="U3445" s="154"/>
      <c r="V3445" s="161"/>
      <c r="W3445" s="161"/>
      <c r="X3445" s="161"/>
      <c r="Y3445" s="161"/>
      <c r="Z3445" s="154"/>
      <c r="AA3445" s="49" t="s">
        <v>12001</v>
      </c>
      <c r="AB3445" s="154"/>
      <c r="AC3445" s="59" t="str">
        <f t="shared" si="336"/>
        <v>ARTSCI</v>
      </c>
      <c r="AD3445" s="79" t="str">
        <f t="shared" si="337"/>
        <v>ARTSCI-401</v>
      </c>
      <c r="AE3445" s="79" t="str">
        <f t="shared" si="338"/>
        <v>ARTSCI-401-127</v>
      </c>
      <c r="AF3445" s="27" t="s">
        <v>12001</v>
      </c>
      <c r="AG3445" s="21" t="str">
        <f t="shared" si="339"/>
        <v>401</v>
      </c>
      <c r="AH3445" s="154"/>
      <c r="AI3445" s="59" t="str">
        <f t="shared" si="340"/>
        <v>-</v>
      </c>
      <c r="AJ3445" s="21" t="str">
        <f t="shared" si="341"/>
        <v>-</v>
      </c>
    </row>
    <row r="3446" spans="19:36">
      <c r="S3446" s="42" t="s">
        <v>12002</v>
      </c>
      <c r="T3446" s="26" t="s">
        <v>12003</v>
      </c>
      <c r="U3446" s="154"/>
      <c r="V3446" s="161"/>
      <c r="W3446" s="161"/>
      <c r="X3446" s="161"/>
      <c r="Y3446" s="161"/>
      <c r="Z3446" s="154"/>
      <c r="AA3446" s="49" t="s">
        <v>12004</v>
      </c>
      <c r="AB3446" s="154"/>
      <c r="AC3446" s="59" t="str">
        <f t="shared" si="336"/>
        <v>ARTSCI</v>
      </c>
      <c r="AD3446" s="79" t="str">
        <f t="shared" si="337"/>
        <v>ARTSCI-401</v>
      </c>
      <c r="AE3446" s="79" t="str">
        <f t="shared" si="338"/>
        <v>ARTSCI-401-128</v>
      </c>
      <c r="AF3446" s="27" t="s">
        <v>12004</v>
      </c>
      <c r="AG3446" s="21" t="str">
        <f t="shared" si="339"/>
        <v>401</v>
      </c>
      <c r="AH3446" s="154"/>
      <c r="AI3446" s="59" t="str">
        <f t="shared" si="340"/>
        <v>-</v>
      </c>
      <c r="AJ3446" s="21" t="str">
        <f t="shared" si="341"/>
        <v>-</v>
      </c>
    </row>
    <row r="3447" spans="19:36">
      <c r="S3447" s="42" t="s">
        <v>12005</v>
      </c>
      <c r="T3447" s="26" t="s">
        <v>12006</v>
      </c>
      <c r="U3447" s="154"/>
      <c r="V3447" s="161"/>
      <c r="W3447" s="161"/>
      <c r="X3447" s="161"/>
      <c r="Y3447" s="161"/>
      <c r="Z3447" s="154"/>
      <c r="AA3447" s="49" t="s">
        <v>12007</v>
      </c>
      <c r="AB3447" s="154"/>
      <c r="AC3447" s="59" t="str">
        <f t="shared" si="336"/>
        <v>ARTSCI</v>
      </c>
      <c r="AD3447" s="79" t="str">
        <f t="shared" si="337"/>
        <v>ARTSCI-401</v>
      </c>
      <c r="AE3447" s="79" t="str">
        <f t="shared" si="338"/>
        <v>ARTSCI-401-129</v>
      </c>
      <c r="AF3447" s="27" t="s">
        <v>12007</v>
      </c>
      <c r="AG3447" s="21" t="str">
        <f t="shared" si="339"/>
        <v>401</v>
      </c>
      <c r="AH3447" s="154"/>
      <c r="AI3447" s="59" t="str">
        <f t="shared" si="340"/>
        <v>-</v>
      </c>
      <c r="AJ3447" s="21" t="str">
        <f t="shared" si="341"/>
        <v>-</v>
      </c>
    </row>
    <row r="3448" spans="19:36">
      <c r="S3448" s="42" t="s">
        <v>12008</v>
      </c>
      <c r="T3448" s="26" t="s">
        <v>12009</v>
      </c>
      <c r="U3448" s="154"/>
      <c r="V3448" s="161"/>
      <c r="W3448" s="161"/>
      <c r="X3448" s="161"/>
      <c r="Y3448" s="161"/>
      <c r="Z3448" s="154"/>
      <c r="AA3448" s="49" t="s">
        <v>12010</v>
      </c>
      <c r="AB3448" s="154"/>
      <c r="AC3448" s="59" t="str">
        <f t="shared" si="336"/>
        <v>ARTSCI</v>
      </c>
      <c r="AD3448" s="79" t="str">
        <f t="shared" si="337"/>
        <v>ARTSCI-401</v>
      </c>
      <c r="AE3448" s="79" t="str">
        <f t="shared" si="338"/>
        <v>ARTSCI-401-130</v>
      </c>
      <c r="AF3448" s="27" t="s">
        <v>12010</v>
      </c>
      <c r="AG3448" s="21" t="str">
        <f t="shared" si="339"/>
        <v>401</v>
      </c>
      <c r="AH3448" s="154"/>
      <c r="AI3448" s="59" t="str">
        <f t="shared" si="340"/>
        <v>-</v>
      </c>
      <c r="AJ3448" s="21" t="str">
        <f t="shared" si="341"/>
        <v>-</v>
      </c>
    </row>
    <row r="3449" spans="19:36">
      <c r="S3449" s="42" t="s">
        <v>12011</v>
      </c>
      <c r="T3449" s="26" t="s">
        <v>12012</v>
      </c>
      <c r="U3449" s="154"/>
      <c r="V3449" s="161"/>
      <c r="W3449" s="161"/>
      <c r="X3449" s="161"/>
      <c r="Y3449" s="161"/>
      <c r="Z3449" s="154"/>
      <c r="AA3449" s="49" t="s">
        <v>12013</v>
      </c>
      <c r="AB3449" s="154"/>
      <c r="AC3449" s="59" t="str">
        <f t="shared" si="336"/>
        <v>ARTSCI</v>
      </c>
      <c r="AD3449" s="79" t="str">
        <f t="shared" si="337"/>
        <v>ARTSCI-401</v>
      </c>
      <c r="AE3449" s="79" t="str">
        <f t="shared" si="338"/>
        <v>ARTSCI-401-131</v>
      </c>
      <c r="AF3449" s="27" t="s">
        <v>12013</v>
      </c>
      <c r="AG3449" s="21" t="str">
        <f t="shared" si="339"/>
        <v>401</v>
      </c>
      <c r="AH3449" s="154"/>
      <c r="AI3449" s="59" t="str">
        <f t="shared" si="340"/>
        <v>-</v>
      </c>
      <c r="AJ3449" s="21" t="str">
        <f t="shared" si="341"/>
        <v>-</v>
      </c>
    </row>
    <row r="3450" spans="19:36">
      <c r="S3450" s="42" t="s">
        <v>12014</v>
      </c>
      <c r="T3450" s="26" t="s">
        <v>12015</v>
      </c>
      <c r="U3450" s="154"/>
      <c r="V3450" s="161"/>
      <c r="W3450" s="161"/>
      <c r="X3450" s="161"/>
      <c r="Y3450" s="161"/>
      <c r="Z3450" s="154"/>
      <c r="AA3450" s="49" t="s">
        <v>12016</v>
      </c>
      <c r="AB3450" s="154"/>
      <c r="AC3450" s="59" t="str">
        <f t="shared" si="336"/>
        <v>ARTSCI</v>
      </c>
      <c r="AD3450" s="79" t="str">
        <f t="shared" si="337"/>
        <v>ARTSCI-401</v>
      </c>
      <c r="AE3450" s="79" t="str">
        <f t="shared" si="338"/>
        <v>ARTSCI-401-132</v>
      </c>
      <c r="AF3450" s="27" t="s">
        <v>12016</v>
      </c>
      <c r="AG3450" s="21" t="str">
        <f t="shared" si="339"/>
        <v>401</v>
      </c>
      <c r="AH3450" s="154"/>
      <c r="AI3450" s="59" t="str">
        <f t="shared" si="340"/>
        <v>-</v>
      </c>
      <c r="AJ3450" s="21" t="str">
        <f t="shared" si="341"/>
        <v>-</v>
      </c>
    </row>
    <row r="3451" spans="19:36">
      <c r="S3451" s="42" t="s">
        <v>12017</v>
      </c>
      <c r="T3451" s="26" t="s">
        <v>12018</v>
      </c>
      <c r="U3451" s="154"/>
      <c r="V3451" s="161"/>
      <c r="W3451" s="161"/>
      <c r="X3451" s="161"/>
      <c r="Y3451" s="161"/>
      <c r="Z3451" s="154"/>
      <c r="AA3451" s="49" t="s">
        <v>12019</v>
      </c>
      <c r="AB3451" s="154"/>
      <c r="AC3451" s="59" t="str">
        <f t="shared" si="336"/>
        <v>ARTSCI</v>
      </c>
      <c r="AD3451" s="79" t="str">
        <f t="shared" si="337"/>
        <v>ARTSCI-401</v>
      </c>
      <c r="AE3451" s="79" t="str">
        <f t="shared" si="338"/>
        <v>ARTSCI-401-133</v>
      </c>
      <c r="AF3451" s="27" t="s">
        <v>12019</v>
      </c>
      <c r="AG3451" s="21" t="str">
        <f t="shared" si="339"/>
        <v>401</v>
      </c>
      <c r="AH3451" s="154"/>
      <c r="AI3451" s="59" t="str">
        <f t="shared" si="340"/>
        <v>-</v>
      </c>
      <c r="AJ3451" s="21" t="str">
        <f t="shared" si="341"/>
        <v>-</v>
      </c>
    </row>
    <row r="3452" spans="19:36">
      <c r="S3452" s="42" t="s">
        <v>12020</v>
      </c>
      <c r="T3452" s="26" t="s">
        <v>12021</v>
      </c>
      <c r="U3452" s="154"/>
      <c r="V3452" s="161"/>
      <c r="W3452" s="161"/>
      <c r="X3452" s="161"/>
      <c r="Y3452" s="161"/>
      <c r="Z3452" s="154"/>
      <c r="AA3452" s="49" t="s">
        <v>12022</v>
      </c>
      <c r="AB3452" s="154"/>
      <c r="AC3452" s="59" t="str">
        <f t="shared" si="336"/>
        <v>ARTSCI</v>
      </c>
      <c r="AD3452" s="79" t="str">
        <f t="shared" si="337"/>
        <v>ARTSCI-401</v>
      </c>
      <c r="AE3452" s="79" t="str">
        <f t="shared" si="338"/>
        <v>ARTSCI-401-134</v>
      </c>
      <c r="AF3452" s="27" t="s">
        <v>12022</v>
      </c>
      <c r="AG3452" s="21" t="str">
        <f t="shared" si="339"/>
        <v>401</v>
      </c>
      <c r="AH3452" s="154"/>
      <c r="AI3452" s="59" t="str">
        <f t="shared" si="340"/>
        <v>-</v>
      </c>
      <c r="AJ3452" s="21" t="str">
        <f t="shared" si="341"/>
        <v>-</v>
      </c>
    </row>
    <row r="3453" spans="19:36">
      <c r="S3453" s="42" t="s">
        <v>12023</v>
      </c>
      <c r="T3453" s="26" t="s">
        <v>12024</v>
      </c>
      <c r="U3453" s="154"/>
      <c r="V3453" s="161"/>
      <c r="W3453" s="161"/>
      <c r="X3453" s="161"/>
      <c r="Y3453" s="161"/>
      <c r="Z3453" s="154"/>
      <c r="AA3453" s="49" t="s">
        <v>12025</v>
      </c>
      <c r="AB3453" s="154"/>
      <c r="AC3453" s="59" t="str">
        <f t="shared" si="336"/>
        <v>ARTSCI</v>
      </c>
      <c r="AD3453" s="79" t="str">
        <f t="shared" si="337"/>
        <v>ARTSCI-401</v>
      </c>
      <c r="AE3453" s="79" t="str">
        <f t="shared" si="338"/>
        <v>ARTSCI-401-135</v>
      </c>
      <c r="AF3453" s="27" t="s">
        <v>12025</v>
      </c>
      <c r="AG3453" s="21" t="str">
        <f t="shared" si="339"/>
        <v>401</v>
      </c>
      <c r="AH3453" s="154"/>
      <c r="AI3453" s="59" t="str">
        <f t="shared" si="340"/>
        <v>-</v>
      </c>
      <c r="AJ3453" s="21" t="str">
        <f t="shared" si="341"/>
        <v>-</v>
      </c>
    </row>
    <row r="3454" spans="19:36">
      <c r="S3454" s="42" t="s">
        <v>12026</v>
      </c>
      <c r="T3454" s="26" t="s">
        <v>12027</v>
      </c>
      <c r="U3454" s="154"/>
      <c r="V3454" s="161"/>
      <c r="W3454" s="161"/>
      <c r="X3454" s="161"/>
      <c r="Y3454" s="161"/>
      <c r="Z3454" s="154"/>
      <c r="AA3454" s="49" t="s">
        <v>12028</v>
      </c>
      <c r="AB3454" s="154"/>
      <c r="AC3454" s="59" t="str">
        <f t="shared" si="336"/>
        <v>ARTSCI</v>
      </c>
      <c r="AD3454" s="79" t="str">
        <f t="shared" si="337"/>
        <v>ARTSCI-401</v>
      </c>
      <c r="AE3454" s="79" t="str">
        <f t="shared" si="338"/>
        <v>ARTSCI-401-136</v>
      </c>
      <c r="AF3454" s="27" t="s">
        <v>12028</v>
      </c>
      <c r="AG3454" s="21" t="str">
        <f t="shared" si="339"/>
        <v>401</v>
      </c>
      <c r="AH3454" s="154"/>
      <c r="AI3454" s="59" t="str">
        <f t="shared" si="340"/>
        <v>-</v>
      </c>
      <c r="AJ3454" s="21" t="str">
        <f t="shared" si="341"/>
        <v>-</v>
      </c>
    </row>
    <row r="3455" spans="19:36">
      <c r="S3455" s="42" t="s">
        <v>12029</v>
      </c>
      <c r="T3455" s="26" t="s">
        <v>12030</v>
      </c>
      <c r="U3455" s="154"/>
      <c r="V3455" s="161"/>
      <c r="W3455" s="161"/>
      <c r="X3455" s="161"/>
      <c r="Y3455" s="161"/>
      <c r="Z3455" s="154"/>
      <c r="AA3455" s="49" t="s">
        <v>12031</v>
      </c>
      <c r="AB3455" s="154"/>
      <c r="AC3455" s="59" t="str">
        <f t="shared" si="336"/>
        <v>ARTSCI</v>
      </c>
      <c r="AD3455" s="79" t="str">
        <f t="shared" si="337"/>
        <v>ARTSCI-401</v>
      </c>
      <c r="AE3455" s="79" t="str">
        <f t="shared" si="338"/>
        <v>ARTSCI-401-137</v>
      </c>
      <c r="AF3455" s="27" t="s">
        <v>12031</v>
      </c>
      <c r="AG3455" s="21" t="str">
        <f t="shared" si="339"/>
        <v>401</v>
      </c>
      <c r="AH3455" s="154"/>
      <c r="AI3455" s="59" t="str">
        <f t="shared" si="340"/>
        <v>-</v>
      </c>
      <c r="AJ3455" s="21" t="str">
        <f t="shared" si="341"/>
        <v>-</v>
      </c>
    </row>
    <row r="3456" spans="19:36">
      <c r="S3456" s="42" t="s">
        <v>12032</v>
      </c>
      <c r="T3456" s="26" t="s">
        <v>12033</v>
      </c>
      <c r="U3456" s="154"/>
      <c r="V3456" s="161"/>
      <c r="W3456" s="161"/>
      <c r="X3456" s="161"/>
      <c r="Y3456" s="161"/>
      <c r="Z3456" s="154"/>
      <c r="AA3456" s="49" t="s">
        <v>12034</v>
      </c>
      <c r="AB3456" s="154"/>
      <c r="AC3456" s="59" t="str">
        <f t="shared" si="336"/>
        <v>ARTSCI</v>
      </c>
      <c r="AD3456" s="79" t="str">
        <f t="shared" si="337"/>
        <v>ARTSCI-401</v>
      </c>
      <c r="AE3456" s="79" t="str">
        <f t="shared" si="338"/>
        <v>ARTSCI-401-138</v>
      </c>
      <c r="AF3456" s="27" t="s">
        <v>12034</v>
      </c>
      <c r="AG3456" s="21" t="str">
        <f t="shared" si="339"/>
        <v>401</v>
      </c>
      <c r="AH3456" s="154"/>
      <c r="AI3456" s="59" t="str">
        <f t="shared" si="340"/>
        <v>-</v>
      </c>
      <c r="AJ3456" s="21" t="str">
        <f t="shared" si="341"/>
        <v>-</v>
      </c>
    </row>
    <row r="3457" spans="19:36">
      <c r="S3457" s="42" t="s">
        <v>12035</v>
      </c>
      <c r="T3457" s="26" t="s">
        <v>12036</v>
      </c>
      <c r="U3457" s="154"/>
      <c r="V3457" s="161"/>
      <c r="W3457" s="161"/>
      <c r="X3457" s="161"/>
      <c r="Y3457" s="161"/>
      <c r="Z3457" s="154"/>
      <c r="AA3457" s="49" t="s">
        <v>12037</v>
      </c>
      <c r="AB3457" s="154"/>
      <c r="AC3457" s="59" t="str">
        <f t="shared" si="336"/>
        <v>ARTSCI</v>
      </c>
      <c r="AD3457" s="79" t="str">
        <f t="shared" si="337"/>
        <v>ARTSCI-401</v>
      </c>
      <c r="AE3457" s="79" t="str">
        <f t="shared" si="338"/>
        <v>ARTSCI-401-139</v>
      </c>
      <c r="AF3457" s="27" t="s">
        <v>12037</v>
      </c>
      <c r="AG3457" s="21" t="str">
        <f t="shared" si="339"/>
        <v>401</v>
      </c>
      <c r="AH3457" s="154"/>
      <c r="AI3457" s="59" t="str">
        <f t="shared" si="340"/>
        <v>-</v>
      </c>
      <c r="AJ3457" s="21" t="str">
        <f t="shared" si="341"/>
        <v>-</v>
      </c>
    </row>
    <row r="3458" spans="19:36">
      <c r="S3458" s="42" t="s">
        <v>12038</v>
      </c>
      <c r="T3458" s="26" t="s">
        <v>12039</v>
      </c>
      <c r="U3458" s="154"/>
      <c r="V3458" s="161"/>
      <c r="W3458" s="161"/>
      <c r="X3458" s="161"/>
      <c r="Y3458" s="161"/>
      <c r="Z3458" s="154"/>
      <c r="AA3458" s="49" t="s">
        <v>12040</v>
      </c>
      <c r="AB3458" s="154"/>
      <c r="AC3458" s="59" t="str">
        <f t="shared" si="336"/>
        <v>ARTSCI</v>
      </c>
      <c r="AD3458" s="79" t="str">
        <f t="shared" si="337"/>
        <v>ARTSCI-401</v>
      </c>
      <c r="AE3458" s="79" t="str">
        <f t="shared" si="338"/>
        <v>ARTSCI-401-140</v>
      </c>
      <c r="AF3458" s="27" t="s">
        <v>12040</v>
      </c>
      <c r="AG3458" s="21" t="str">
        <f t="shared" si="339"/>
        <v>401</v>
      </c>
      <c r="AH3458" s="154"/>
      <c r="AI3458" s="59" t="str">
        <f t="shared" si="340"/>
        <v>-</v>
      </c>
      <c r="AJ3458" s="21" t="str">
        <f t="shared" si="341"/>
        <v>-</v>
      </c>
    </row>
    <row r="3459" spans="19:36">
      <c r="S3459" s="42" t="s">
        <v>12041</v>
      </c>
      <c r="T3459" s="26" t="s">
        <v>12042</v>
      </c>
      <c r="U3459" s="154"/>
      <c r="V3459" s="161"/>
      <c r="W3459" s="161"/>
      <c r="X3459" s="161"/>
      <c r="Y3459" s="161"/>
      <c r="Z3459" s="154"/>
      <c r="AA3459" s="49" t="s">
        <v>12043</v>
      </c>
      <c r="AB3459" s="154"/>
      <c r="AC3459" s="59" t="str">
        <f t="shared" si="336"/>
        <v>ARTSCI</v>
      </c>
      <c r="AD3459" s="79" t="str">
        <f t="shared" si="337"/>
        <v>ARTSCI-401</v>
      </c>
      <c r="AE3459" s="79" t="str">
        <f t="shared" si="338"/>
        <v>ARTSCI-401-141</v>
      </c>
      <c r="AF3459" s="27" t="s">
        <v>12043</v>
      </c>
      <c r="AG3459" s="21" t="str">
        <f t="shared" si="339"/>
        <v>401</v>
      </c>
      <c r="AH3459" s="154"/>
      <c r="AI3459" s="59" t="str">
        <f t="shared" si="340"/>
        <v>-</v>
      </c>
      <c r="AJ3459" s="21" t="str">
        <f t="shared" si="341"/>
        <v>-</v>
      </c>
    </row>
    <row r="3460" spans="19:36">
      <c r="S3460" s="42" t="s">
        <v>12044</v>
      </c>
      <c r="T3460" s="26" t="s">
        <v>12045</v>
      </c>
      <c r="U3460" s="154"/>
      <c r="V3460" s="161"/>
      <c r="W3460" s="161"/>
      <c r="X3460" s="161"/>
      <c r="Y3460" s="161"/>
      <c r="Z3460" s="154"/>
      <c r="AA3460" s="49" t="s">
        <v>12046</v>
      </c>
      <c r="AB3460" s="154"/>
      <c r="AC3460" s="59" t="str">
        <f t="shared" si="336"/>
        <v>ARTSCI</v>
      </c>
      <c r="AD3460" s="79" t="str">
        <f t="shared" si="337"/>
        <v>ARTSCI-401</v>
      </c>
      <c r="AE3460" s="79" t="str">
        <f t="shared" si="338"/>
        <v>ARTSCI-401-142</v>
      </c>
      <c r="AF3460" s="27" t="s">
        <v>12046</v>
      </c>
      <c r="AG3460" s="21" t="str">
        <f t="shared" si="339"/>
        <v>401</v>
      </c>
      <c r="AH3460" s="154"/>
      <c r="AI3460" s="59" t="str">
        <f t="shared" si="340"/>
        <v>-</v>
      </c>
      <c r="AJ3460" s="21" t="str">
        <f t="shared" si="341"/>
        <v>-</v>
      </c>
    </row>
    <row r="3461" spans="19:36">
      <c r="S3461" s="42" t="s">
        <v>12047</v>
      </c>
      <c r="T3461" s="26" t="s">
        <v>12048</v>
      </c>
      <c r="U3461" s="154"/>
      <c r="V3461" s="161"/>
      <c r="W3461" s="161"/>
      <c r="X3461" s="161"/>
      <c r="Y3461" s="161"/>
      <c r="Z3461" s="154"/>
      <c r="AA3461" s="49" t="s">
        <v>12049</v>
      </c>
      <c r="AB3461" s="154"/>
      <c r="AC3461" s="59" t="str">
        <f t="shared" si="336"/>
        <v>ARTSCI</v>
      </c>
      <c r="AD3461" s="79" t="str">
        <f t="shared" si="337"/>
        <v>ARTSCI-401</v>
      </c>
      <c r="AE3461" s="79" t="str">
        <f t="shared" si="338"/>
        <v>ARTSCI-401-143</v>
      </c>
      <c r="AF3461" s="27" t="s">
        <v>12049</v>
      </c>
      <c r="AG3461" s="21" t="str">
        <f t="shared" si="339"/>
        <v>401</v>
      </c>
      <c r="AH3461" s="154"/>
      <c r="AI3461" s="59" t="str">
        <f t="shared" si="340"/>
        <v>-</v>
      </c>
      <c r="AJ3461" s="21" t="str">
        <f t="shared" si="341"/>
        <v>-</v>
      </c>
    </row>
    <row r="3462" spans="19:36">
      <c r="S3462" s="42" t="s">
        <v>12050</v>
      </c>
      <c r="T3462" s="26" t="s">
        <v>12051</v>
      </c>
      <c r="U3462" s="154"/>
      <c r="V3462" s="161"/>
      <c r="W3462" s="161"/>
      <c r="X3462" s="161"/>
      <c r="Y3462" s="161"/>
      <c r="Z3462" s="154"/>
      <c r="AA3462" s="49" t="s">
        <v>12052</v>
      </c>
      <c r="AB3462" s="154"/>
      <c r="AC3462" s="59" t="str">
        <f t="shared" si="336"/>
        <v>ARTSCI</v>
      </c>
      <c r="AD3462" s="79" t="str">
        <f t="shared" si="337"/>
        <v>ARTSCI-401</v>
      </c>
      <c r="AE3462" s="79" t="str">
        <f t="shared" si="338"/>
        <v>ARTSCI-401-144</v>
      </c>
      <c r="AF3462" s="27" t="s">
        <v>12052</v>
      </c>
      <c r="AG3462" s="21" t="str">
        <f t="shared" si="339"/>
        <v>401</v>
      </c>
      <c r="AH3462" s="154"/>
      <c r="AI3462" s="59" t="str">
        <f t="shared" si="340"/>
        <v>-</v>
      </c>
      <c r="AJ3462" s="21" t="str">
        <f t="shared" si="341"/>
        <v>-</v>
      </c>
    </row>
    <row r="3463" spans="19:36">
      <c r="S3463" s="42" t="s">
        <v>12053</v>
      </c>
      <c r="T3463" s="26" t="s">
        <v>12054</v>
      </c>
      <c r="U3463" s="154"/>
      <c r="V3463" s="161"/>
      <c r="W3463" s="161"/>
      <c r="X3463" s="161"/>
      <c r="Y3463" s="161"/>
      <c r="Z3463" s="154"/>
      <c r="AA3463" s="49" t="s">
        <v>12055</v>
      </c>
      <c r="AB3463" s="154"/>
      <c r="AC3463" s="59" t="str">
        <f t="shared" ref="AC3463:AC3526" si="342">CodesFormula_1</f>
        <v>ARTSCI</v>
      </c>
      <c r="AD3463" s="79" t="str">
        <f t="shared" ref="AD3463:AD3526" si="343">CodesFormula_2</f>
        <v>ARTSCI-401</v>
      </c>
      <c r="AE3463" s="79" t="str">
        <f t="shared" ref="AE3463:AE3526" si="344">CodesFormula_3</f>
        <v>ARTSCI-401-145</v>
      </c>
      <c r="AF3463" s="27" t="s">
        <v>12055</v>
      </c>
      <c r="AG3463" s="21" t="str">
        <f t="shared" ref="AG3463:AG3526" si="345">CodesFormula_4</f>
        <v>401</v>
      </c>
      <c r="AH3463" s="154"/>
      <c r="AI3463" s="59" t="str">
        <f t="shared" ref="AI3463:AI3526" si="346">CodesFormula_5</f>
        <v>-</v>
      </c>
      <c r="AJ3463" s="21" t="str">
        <f t="shared" ref="AJ3463:AJ3526" si="347">CodesFormula_6</f>
        <v>-</v>
      </c>
    </row>
    <row r="3464" spans="19:36">
      <c r="S3464" s="42" t="s">
        <v>12056</v>
      </c>
      <c r="T3464" s="26" t="s">
        <v>12057</v>
      </c>
      <c r="U3464" s="154"/>
      <c r="V3464" s="161"/>
      <c r="W3464" s="161"/>
      <c r="X3464" s="161"/>
      <c r="Y3464" s="161"/>
      <c r="Z3464" s="154"/>
      <c r="AA3464" s="49" t="s">
        <v>12058</v>
      </c>
      <c r="AB3464" s="154"/>
      <c r="AC3464" s="59" t="str">
        <f t="shared" si="342"/>
        <v>ARTSCI</v>
      </c>
      <c r="AD3464" s="79" t="str">
        <f t="shared" si="343"/>
        <v>ARTSCI-401</v>
      </c>
      <c r="AE3464" s="79" t="str">
        <f t="shared" si="344"/>
        <v>ARTSCI-401-146</v>
      </c>
      <c r="AF3464" s="27" t="s">
        <v>12058</v>
      </c>
      <c r="AG3464" s="21" t="str">
        <f t="shared" si="345"/>
        <v>401</v>
      </c>
      <c r="AH3464" s="154"/>
      <c r="AI3464" s="59" t="str">
        <f t="shared" si="346"/>
        <v>-</v>
      </c>
      <c r="AJ3464" s="21" t="str">
        <f t="shared" si="347"/>
        <v>-</v>
      </c>
    </row>
    <row r="3465" spans="19:36">
      <c r="S3465" s="42" t="s">
        <v>12059</v>
      </c>
      <c r="T3465" s="26" t="s">
        <v>12060</v>
      </c>
      <c r="U3465" s="154"/>
      <c r="V3465" s="161"/>
      <c r="W3465" s="161"/>
      <c r="X3465" s="161"/>
      <c r="Y3465" s="161"/>
      <c r="Z3465" s="154"/>
      <c r="AA3465" s="49" t="s">
        <v>12061</v>
      </c>
      <c r="AB3465" s="154"/>
      <c r="AC3465" s="59" t="str">
        <f t="shared" si="342"/>
        <v>ARTSCI</v>
      </c>
      <c r="AD3465" s="79" t="str">
        <f t="shared" si="343"/>
        <v>ARTSCI-401</v>
      </c>
      <c r="AE3465" s="79" t="str">
        <f t="shared" si="344"/>
        <v>ARTSCI-401-147</v>
      </c>
      <c r="AF3465" s="27" t="s">
        <v>12061</v>
      </c>
      <c r="AG3465" s="21" t="str">
        <f t="shared" si="345"/>
        <v>401</v>
      </c>
      <c r="AH3465" s="154"/>
      <c r="AI3465" s="59" t="str">
        <f t="shared" si="346"/>
        <v>-</v>
      </c>
      <c r="AJ3465" s="21" t="str">
        <f t="shared" si="347"/>
        <v>-</v>
      </c>
    </row>
    <row r="3466" spans="19:36">
      <c r="S3466" s="42" t="s">
        <v>12062</v>
      </c>
      <c r="T3466" s="26" t="s">
        <v>12063</v>
      </c>
      <c r="U3466" s="154"/>
      <c r="V3466" s="161"/>
      <c r="W3466" s="161"/>
      <c r="X3466" s="161"/>
      <c r="Y3466" s="161"/>
      <c r="Z3466" s="154"/>
      <c r="AA3466" s="49" t="s">
        <v>12064</v>
      </c>
      <c r="AB3466" s="154"/>
      <c r="AC3466" s="59" t="str">
        <f t="shared" si="342"/>
        <v>ARTSCI</v>
      </c>
      <c r="AD3466" s="79" t="str">
        <f t="shared" si="343"/>
        <v>ARTSCI-401</v>
      </c>
      <c r="AE3466" s="79" t="str">
        <f t="shared" si="344"/>
        <v>ARTSCI-401-148</v>
      </c>
      <c r="AF3466" s="27" t="s">
        <v>12064</v>
      </c>
      <c r="AG3466" s="21" t="str">
        <f t="shared" si="345"/>
        <v>401</v>
      </c>
      <c r="AH3466" s="154"/>
      <c r="AI3466" s="59" t="str">
        <f t="shared" si="346"/>
        <v>-</v>
      </c>
      <c r="AJ3466" s="21" t="str">
        <f t="shared" si="347"/>
        <v>-</v>
      </c>
    </row>
    <row r="3467" spans="19:36">
      <c r="S3467" s="42" t="s">
        <v>12065</v>
      </c>
      <c r="T3467" s="26" t="s">
        <v>12066</v>
      </c>
      <c r="U3467" s="154"/>
      <c r="V3467" s="161"/>
      <c r="W3467" s="161"/>
      <c r="X3467" s="161"/>
      <c r="Y3467" s="161"/>
      <c r="Z3467" s="154"/>
      <c r="AA3467" s="49" t="s">
        <v>12067</v>
      </c>
      <c r="AB3467" s="154"/>
      <c r="AC3467" s="59" t="str">
        <f t="shared" si="342"/>
        <v>ARTSCI</v>
      </c>
      <c r="AD3467" s="79" t="str">
        <f t="shared" si="343"/>
        <v>ARTSCI-401</v>
      </c>
      <c r="AE3467" s="79" t="str">
        <f t="shared" si="344"/>
        <v>ARTSCI-401-149</v>
      </c>
      <c r="AF3467" s="27" t="s">
        <v>12067</v>
      </c>
      <c r="AG3467" s="21" t="str">
        <f t="shared" si="345"/>
        <v>401</v>
      </c>
      <c r="AH3467" s="154"/>
      <c r="AI3467" s="59" t="str">
        <f t="shared" si="346"/>
        <v>-</v>
      </c>
      <c r="AJ3467" s="21" t="str">
        <f t="shared" si="347"/>
        <v>-</v>
      </c>
    </row>
    <row r="3468" spans="19:36">
      <c r="S3468" s="42" t="s">
        <v>12068</v>
      </c>
      <c r="T3468" s="26" t="s">
        <v>12069</v>
      </c>
      <c r="U3468" s="154"/>
      <c r="V3468" s="161"/>
      <c r="W3468" s="161"/>
      <c r="X3468" s="161"/>
      <c r="Y3468" s="161"/>
      <c r="Z3468" s="154"/>
      <c r="AA3468" s="49" t="s">
        <v>12070</v>
      </c>
      <c r="AB3468" s="154"/>
      <c r="AC3468" s="59" t="str">
        <f t="shared" si="342"/>
        <v>ARTSCI</v>
      </c>
      <c r="AD3468" s="79" t="str">
        <f t="shared" si="343"/>
        <v>ARTSCI-401</v>
      </c>
      <c r="AE3468" s="79" t="str">
        <f t="shared" si="344"/>
        <v>ARTSCI-401-150</v>
      </c>
      <c r="AF3468" s="27" t="s">
        <v>12070</v>
      </c>
      <c r="AG3468" s="21" t="str">
        <f t="shared" si="345"/>
        <v>401</v>
      </c>
      <c r="AH3468" s="154"/>
      <c r="AI3468" s="59" t="str">
        <f t="shared" si="346"/>
        <v>-</v>
      </c>
      <c r="AJ3468" s="21" t="str">
        <f t="shared" si="347"/>
        <v>-</v>
      </c>
    </row>
    <row r="3469" spans="19:36">
      <c r="S3469" s="42" t="s">
        <v>12071</v>
      </c>
      <c r="T3469" s="26" t="s">
        <v>12072</v>
      </c>
      <c r="U3469" s="154"/>
      <c r="V3469" s="161"/>
      <c r="W3469" s="161"/>
      <c r="X3469" s="161"/>
      <c r="Y3469" s="161"/>
      <c r="Z3469" s="154"/>
      <c r="AA3469" s="49" t="s">
        <v>12073</v>
      </c>
      <c r="AB3469" s="154"/>
      <c r="AC3469" s="59" t="str">
        <f t="shared" si="342"/>
        <v>ARTSCI</v>
      </c>
      <c r="AD3469" s="79" t="str">
        <f t="shared" si="343"/>
        <v>ARTSCI-401</v>
      </c>
      <c r="AE3469" s="79" t="str">
        <f t="shared" si="344"/>
        <v>ARTSCI-401-151</v>
      </c>
      <c r="AF3469" s="27" t="s">
        <v>12073</v>
      </c>
      <c r="AG3469" s="21" t="str">
        <f t="shared" si="345"/>
        <v>401</v>
      </c>
      <c r="AH3469" s="154"/>
      <c r="AI3469" s="59" t="str">
        <f t="shared" si="346"/>
        <v>-</v>
      </c>
      <c r="AJ3469" s="21" t="str">
        <f t="shared" si="347"/>
        <v>-</v>
      </c>
    </row>
    <row r="3470" spans="19:36">
      <c r="S3470" s="42" t="s">
        <v>12074</v>
      </c>
      <c r="T3470" s="26" t="s">
        <v>12075</v>
      </c>
      <c r="U3470" s="154"/>
      <c r="V3470" s="161"/>
      <c r="W3470" s="161"/>
      <c r="X3470" s="161"/>
      <c r="Y3470" s="161"/>
      <c r="Z3470" s="154"/>
      <c r="AA3470" s="49" t="s">
        <v>12076</v>
      </c>
      <c r="AB3470" s="154"/>
      <c r="AC3470" s="59" t="str">
        <f t="shared" si="342"/>
        <v>ARTSCI</v>
      </c>
      <c r="AD3470" s="79" t="str">
        <f t="shared" si="343"/>
        <v>ARTSCI-401</v>
      </c>
      <c r="AE3470" s="79" t="str">
        <f t="shared" si="344"/>
        <v>ARTSCI-401-152</v>
      </c>
      <c r="AF3470" s="27" t="s">
        <v>12076</v>
      </c>
      <c r="AG3470" s="21" t="str">
        <f t="shared" si="345"/>
        <v>401</v>
      </c>
      <c r="AH3470" s="154"/>
      <c r="AI3470" s="59" t="str">
        <f t="shared" si="346"/>
        <v>-</v>
      </c>
      <c r="AJ3470" s="21" t="str">
        <f t="shared" si="347"/>
        <v>-</v>
      </c>
    </row>
    <row r="3471" spans="19:36">
      <c r="S3471" s="42" t="s">
        <v>12077</v>
      </c>
      <c r="T3471" s="26" t="s">
        <v>12078</v>
      </c>
      <c r="U3471" s="154"/>
      <c r="V3471" s="161"/>
      <c r="W3471" s="161"/>
      <c r="X3471" s="161"/>
      <c r="Y3471" s="161"/>
      <c r="Z3471" s="154"/>
      <c r="AA3471" s="49" t="s">
        <v>12079</v>
      </c>
      <c r="AB3471" s="154"/>
      <c r="AC3471" s="59" t="str">
        <f t="shared" si="342"/>
        <v>ARTSCI</v>
      </c>
      <c r="AD3471" s="79" t="str">
        <f t="shared" si="343"/>
        <v>ARTSCI-401</v>
      </c>
      <c r="AE3471" s="79" t="str">
        <f t="shared" si="344"/>
        <v>ARTSCI-401-153</v>
      </c>
      <c r="AF3471" s="27" t="s">
        <v>12079</v>
      </c>
      <c r="AG3471" s="21" t="str">
        <f t="shared" si="345"/>
        <v>401</v>
      </c>
      <c r="AH3471" s="154"/>
      <c r="AI3471" s="59" t="str">
        <f t="shared" si="346"/>
        <v>-</v>
      </c>
      <c r="AJ3471" s="21" t="str">
        <f t="shared" si="347"/>
        <v>-</v>
      </c>
    </row>
    <row r="3472" spans="19:36">
      <c r="S3472" s="42" t="s">
        <v>12080</v>
      </c>
      <c r="T3472" s="26" t="s">
        <v>12081</v>
      </c>
      <c r="U3472" s="154"/>
      <c r="V3472" s="161"/>
      <c r="W3472" s="161"/>
      <c r="X3472" s="161"/>
      <c r="Y3472" s="161"/>
      <c r="Z3472" s="154"/>
      <c r="AA3472" s="49" t="s">
        <v>12082</v>
      </c>
      <c r="AB3472" s="154"/>
      <c r="AC3472" s="59" t="str">
        <f t="shared" si="342"/>
        <v>ARTSCI</v>
      </c>
      <c r="AD3472" s="79" t="str">
        <f t="shared" si="343"/>
        <v>ARTSCI-401</v>
      </c>
      <c r="AE3472" s="79" t="str">
        <f t="shared" si="344"/>
        <v>ARTSCI-401-154</v>
      </c>
      <c r="AF3472" s="27" t="s">
        <v>12082</v>
      </c>
      <c r="AG3472" s="21" t="str">
        <f t="shared" si="345"/>
        <v>401</v>
      </c>
      <c r="AH3472" s="154"/>
      <c r="AI3472" s="59" t="str">
        <f t="shared" si="346"/>
        <v>-</v>
      </c>
      <c r="AJ3472" s="21" t="str">
        <f t="shared" si="347"/>
        <v>-</v>
      </c>
    </row>
    <row r="3473" spans="19:36">
      <c r="S3473" s="42" t="s">
        <v>12083</v>
      </c>
      <c r="T3473" s="26" t="s">
        <v>12084</v>
      </c>
      <c r="U3473" s="154"/>
      <c r="V3473" s="161"/>
      <c r="W3473" s="161"/>
      <c r="X3473" s="161"/>
      <c r="Y3473" s="161"/>
      <c r="Z3473" s="154"/>
      <c r="AA3473" s="49" t="s">
        <v>12085</v>
      </c>
      <c r="AB3473" s="154"/>
      <c r="AC3473" s="59" t="str">
        <f t="shared" si="342"/>
        <v>ARTSCI</v>
      </c>
      <c r="AD3473" s="79" t="str">
        <f t="shared" si="343"/>
        <v>ARTSCI-401</v>
      </c>
      <c r="AE3473" s="79" t="str">
        <f t="shared" si="344"/>
        <v>ARTSCI-401-155</v>
      </c>
      <c r="AF3473" s="27" t="s">
        <v>12085</v>
      </c>
      <c r="AG3473" s="21" t="str">
        <f t="shared" si="345"/>
        <v>401</v>
      </c>
      <c r="AH3473" s="154"/>
      <c r="AI3473" s="59" t="str">
        <f t="shared" si="346"/>
        <v>-</v>
      </c>
      <c r="AJ3473" s="21" t="str">
        <f t="shared" si="347"/>
        <v>-</v>
      </c>
    </row>
    <row r="3474" spans="19:36">
      <c r="S3474" s="42" t="s">
        <v>12086</v>
      </c>
      <c r="T3474" s="26" t="s">
        <v>12087</v>
      </c>
      <c r="U3474" s="154"/>
      <c r="V3474" s="161"/>
      <c r="W3474" s="161"/>
      <c r="X3474" s="161"/>
      <c r="Y3474" s="161"/>
      <c r="Z3474" s="154"/>
      <c r="AA3474" s="49" t="s">
        <v>12088</v>
      </c>
      <c r="AB3474" s="154"/>
      <c r="AC3474" s="59" t="str">
        <f t="shared" si="342"/>
        <v>ARTSCI</v>
      </c>
      <c r="AD3474" s="79" t="str">
        <f t="shared" si="343"/>
        <v>ARTSCI-401</v>
      </c>
      <c r="AE3474" s="79" t="str">
        <f t="shared" si="344"/>
        <v>ARTSCI-401-156</v>
      </c>
      <c r="AF3474" s="27" t="s">
        <v>12088</v>
      </c>
      <c r="AG3474" s="21" t="str">
        <f t="shared" si="345"/>
        <v>401</v>
      </c>
      <c r="AH3474" s="154"/>
      <c r="AI3474" s="59" t="str">
        <f t="shared" si="346"/>
        <v>-</v>
      </c>
      <c r="AJ3474" s="21" t="str">
        <f t="shared" si="347"/>
        <v>-</v>
      </c>
    </row>
    <row r="3475" spans="19:36">
      <c r="S3475" s="42" t="s">
        <v>12089</v>
      </c>
      <c r="T3475" s="26" t="s">
        <v>12090</v>
      </c>
      <c r="U3475" s="154"/>
      <c r="V3475" s="161"/>
      <c r="W3475" s="161"/>
      <c r="X3475" s="161"/>
      <c r="Y3475" s="161"/>
      <c r="Z3475" s="154"/>
      <c r="AA3475" s="49" t="s">
        <v>12091</v>
      </c>
      <c r="AB3475" s="154"/>
      <c r="AC3475" s="59" t="str">
        <f t="shared" si="342"/>
        <v>ARTSCI</v>
      </c>
      <c r="AD3475" s="79" t="str">
        <f t="shared" si="343"/>
        <v>ARTSCI-401</v>
      </c>
      <c r="AE3475" s="79" t="str">
        <f t="shared" si="344"/>
        <v>ARTSCI-401-157</v>
      </c>
      <c r="AF3475" s="27" t="s">
        <v>12091</v>
      </c>
      <c r="AG3475" s="21" t="str">
        <f t="shared" si="345"/>
        <v>401</v>
      </c>
      <c r="AH3475" s="154"/>
      <c r="AI3475" s="59" t="str">
        <f t="shared" si="346"/>
        <v>-</v>
      </c>
      <c r="AJ3475" s="21" t="str">
        <f t="shared" si="347"/>
        <v>-</v>
      </c>
    </row>
    <row r="3476" spans="19:36">
      <c r="S3476" s="42" t="s">
        <v>12092</v>
      </c>
      <c r="T3476" s="26" t="s">
        <v>12093</v>
      </c>
      <c r="U3476" s="154"/>
      <c r="V3476" s="161"/>
      <c r="W3476" s="161"/>
      <c r="X3476" s="161"/>
      <c r="Y3476" s="161"/>
      <c r="Z3476" s="154"/>
      <c r="AA3476" s="49" t="s">
        <v>12094</v>
      </c>
      <c r="AB3476" s="154"/>
      <c r="AC3476" s="59" t="str">
        <f t="shared" si="342"/>
        <v>ARTSCI</v>
      </c>
      <c r="AD3476" s="79" t="str">
        <f t="shared" si="343"/>
        <v>ARTSCI-401</v>
      </c>
      <c r="AE3476" s="79" t="str">
        <f t="shared" si="344"/>
        <v>ARTSCI-401-158</v>
      </c>
      <c r="AF3476" s="27" t="s">
        <v>12094</v>
      </c>
      <c r="AG3476" s="21" t="str">
        <f t="shared" si="345"/>
        <v>401</v>
      </c>
      <c r="AH3476" s="154"/>
      <c r="AI3476" s="59" t="str">
        <f t="shared" si="346"/>
        <v>-</v>
      </c>
      <c r="AJ3476" s="21" t="str">
        <f t="shared" si="347"/>
        <v>-</v>
      </c>
    </row>
    <row r="3477" spans="19:36">
      <c r="S3477" s="42" t="s">
        <v>12095</v>
      </c>
      <c r="T3477" s="26" t="s">
        <v>12096</v>
      </c>
      <c r="U3477" s="154"/>
      <c r="V3477" s="161"/>
      <c r="W3477" s="161"/>
      <c r="X3477" s="161"/>
      <c r="Y3477" s="161"/>
      <c r="Z3477" s="154"/>
      <c r="AA3477" s="49" t="s">
        <v>12097</v>
      </c>
      <c r="AB3477" s="154"/>
      <c r="AC3477" s="59" t="str">
        <f t="shared" si="342"/>
        <v>ARTSCI</v>
      </c>
      <c r="AD3477" s="79" t="str">
        <f t="shared" si="343"/>
        <v>ARTSCI-401</v>
      </c>
      <c r="AE3477" s="79" t="str">
        <f t="shared" si="344"/>
        <v>ARTSCI-401-159</v>
      </c>
      <c r="AF3477" s="27" t="s">
        <v>12097</v>
      </c>
      <c r="AG3477" s="21" t="str">
        <f t="shared" si="345"/>
        <v>401</v>
      </c>
      <c r="AH3477" s="154"/>
      <c r="AI3477" s="59" t="str">
        <f t="shared" si="346"/>
        <v>-</v>
      </c>
      <c r="AJ3477" s="21" t="str">
        <f t="shared" si="347"/>
        <v>-</v>
      </c>
    </row>
    <row r="3478" spans="19:36">
      <c r="S3478" s="42" t="s">
        <v>12098</v>
      </c>
      <c r="T3478" s="26" t="s">
        <v>12099</v>
      </c>
      <c r="U3478" s="154"/>
      <c r="V3478" s="161"/>
      <c r="W3478" s="161"/>
      <c r="X3478" s="161"/>
      <c r="Y3478" s="161"/>
      <c r="Z3478" s="154"/>
      <c r="AA3478" s="49" t="s">
        <v>12100</v>
      </c>
      <c r="AB3478" s="154"/>
      <c r="AC3478" s="59" t="str">
        <f t="shared" si="342"/>
        <v>ARTSCI</v>
      </c>
      <c r="AD3478" s="79" t="str">
        <f t="shared" si="343"/>
        <v>ARTSCI-401</v>
      </c>
      <c r="AE3478" s="79" t="str">
        <f t="shared" si="344"/>
        <v>ARTSCI-401-160</v>
      </c>
      <c r="AF3478" s="27" t="s">
        <v>12100</v>
      </c>
      <c r="AG3478" s="21" t="str">
        <f t="shared" si="345"/>
        <v>401</v>
      </c>
      <c r="AH3478" s="154"/>
      <c r="AI3478" s="59" t="str">
        <f t="shared" si="346"/>
        <v>-</v>
      </c>
      <c r="AJ3478" s="21" t="str">
        <f t="shared" si="347"/>
        <v>-</v>
      </c>
    </row>
    <row r="3479" spans="19:36">
      <c r="S3479" s="42" t="s">
        <v>12101</v>
      </c>
      <c r="T3479" s="26" t="s">
        <v>12102</v>
      </c>
      <c r="U3479" s="154"/>
      <c r="V3479" s="161"/>
      <c r="W3479" s="161"/>
      <c r="X3479" s="161"/>
      <c r="Y3479" s="161"/>
      <c r="Z3479" s="154"/>
      <c r="AA3479" s="49" t="s">
        <v>12103</v>
      </c>
      <c r="AB3479" s="154"/>
      <c r="AC3479" s="59" t="str">
        <f t="shared" si="342"/>
        <v>ARTSCI</v>
      </c>
      <c r="AD3479" s="79" t="str">
        <f t="shared" si="343"/>
        <v>ARTSCI-401</v>
      </c>
      <c r="AE3479" s="79" t="str">
        <f t="shared" si="344"/>
        <v>ARTSCI-401-161</v>
      </c>
      <c r="AF3479" s="27" t="s">
        <v>12103</v>
      </c>
      <c r="AG3479" s="21" t="str">
        <f t="shared" si="345"/>
        <v>401</v>
      </c>
      <c r="AH3479" s="154"/>
      <c r="AI3479" s="59" t="str">
        <f t="shared" si="346"/>
        <v>-</v>
      </c>
      <c r="AJ3479" s="21" t="str">
        <f t="shared" si="347"/>
        <v>-</v>
      </c>
    </row>
    <row r="3480" spans="19:36">
      <c r="S3480" s="42" t="s">
        <v>12104</v>
      </c>
      <c r="T3480" s="26" t="s">
        <v>12105</v>
      </c>
      <c r="U3480" s="154"/>
      <c r="V3480" s="161"/>
      <c r="W3480" s="161"/>
      <c r="X3480" s="161"/>
      <c r="Y3480" s="161"/>
      <c r="Z3480" s="154"/>
      <c r="AA3480" s="49" t="s">
        <v>12106</v>
      </c>
      <c r="AB3480" s="154"/>
      <c r="AC3480" s="59" t="str">
        <f t="shared" si="342"/>
        <v>ARTSCI</v>
      </c>
      <c r="AD3480" s="79" t="str">
        <f t="shared" si="343"/>
        <v>ARTSCI-401</v>
      </c>
      <c r="AE3480" s="79" t="str">
        <f t="shared" si="344"/>
        <v>ARTSCI-401-162</v>
      </c>
      <c r="AF3480" s="27" t="s">
        <v>12106</v>
      </c>
      <c r="AG3480" s="21" t="str">
        <f t="shared" si="345"/>
        <v>401</v>
      </c>
      <c r="AH3480" s="154"/>
      <c r="AI3480" s="59" t="str">
        <f t="shared" si="346"/>
        <v>-</v>
      </c>
      <c r="AJ3480" s="21" t="str">
        <f t="shared" si="347"/>
        <v>-</v>
      </c>
    </row>
    <row r="3481" spans="19:36">
      <c r="S3481" s="42" t="s">
        <v>12107</v>
      </c>
      <c r="T3481" s="26" t="s">
        <v>12108</v>
      </c>
      <c r="U3481" s="154"/>
      <c r="V3481" s="161"/>
      <c r="W3481" s="161"/>
      <c r="X3481" s="161"/>
      <c r="Y3481" s="161"/>
      <c r="Z3481" s="154"/>
      <c r="AA3481" s="49" t="s">
        <v>12109</v>
      </c>
      <c r="AB3481" s="154"/>
      <c r="AC3481" s="59" t="str">
        <f t="shared" si="342"/>
        <v>ARTSCI</v>
      </c>
      <c r="AD3481" s="79" t="str">
        <f t="shared" si="343"/>
        <v>ARTSCI-401</v>
      </c>
      <c r="AE3481" s="79" t="str">
        <f t="shared" si="344"/>
        <v>ARTSCI-401-163</v>
      </c>
      <c r="AF3481" s="27" t="s">
        <v>12109</v>
      </c>
      <c r="AG3481" s="21" t="str">
        <f t="shared" si="345"/>
        <v>401</v>
      </c>
      <c r="AH3481" s="154"/>
      <c r="AI3481" s="59" t="str">
        <f t="shared" si="346"/>
        <v>-</v>
      </c>
      <c r="AJ3481" s="21" t="str">
        <f t="shared" si="347"/>
        <v>-</v>
      </c>
    </row>
    <row r="3482" spans="19:36">
      <c r="S3482" s="42" t="s">
        <v>12110</v>
      </c>
      <c r="T3482" s="26" t="s">
        <v>12111</v>
      </c>
      <c r="U3482" s="154"/>
      <c r="V3482" s="161"/>
      <c r="W3482" s="161"/>
      <c r="X3482" s="161"/>
      <c r="Y3482" s="161"/>
      <c r="Z3482" s="154"/>
      <c r="AA3482" s="49" t="s">
        <v>12112</v>
      </c>
      <c r="AB3482" s="154"/>
      <c r="AC3482" s="59" t="str">
        <f t="shared" si="342"/>
        <v>ARTSCI</v>
      </c>
      <c r="AD3482" s="79" t="str">
        <f t="shared" si="343"/>
        <v>ARTSCI-401</v>
      </c>
      <c r="AE3482" s="79" t="str">
        <f t="shared" si="344"/>
        <v>ARTSCI-401-164</v>
      </c>
      <c r="AF3482" s="27" t="s">
        <v>12112</v>
      </c>
      <c r="AG3482" s="21" t="str">
        <f t="shared" si="345"/>
        <v>401</v>
      </c>
      <c r="AH3482" s="154"/>
      <c r="AI3482" s="59" t="str">
        <f t="shared" si="346"/>
        <v>-</v>
      </c>
      <c r="AJ3482" s="21" t="str">
        <f t="shared" si="347"/>
        <v>-</v>
      </c>
    </row>
    <row r="3483" spans="19:36">
      <c r="S3483" s="42" t="s">
        <v>12113</v>
      </c>
      <c r="T3483" s="26" t="s">
        <v>12114</v>
      </c>
      <c r="U3483" s="154"/>
      <c r="V3483" s="161"/>
      <c r="W3483" s="161"/>
      <c r="X3483" s="161"/>
      <c r="Y3483" s="161"/>
      <c r="Z3483" s="154"/>
      <c r="AA3483" s="49" t="s">
        <v>12115</v>
      </c>
      <c r="AB3483" s="154"/>
      <c r="AC3483" s="59" t="str">
        <f t="shared" si="342"/>
        <v>ARTSCI</v>
      </c>
      <c r="AD3483" s="79" t="str">
        <f t="shared" si="343"/>
        <v>ARTSCI-401</v>
      </c>
      <c r="AE3483" s="79" t="str">
        <f t="shared" si="344"/>
        <v>ARTSCI-401-165</v>
      </c>
      <c r="AF3483" s="27" t="s">
        <v>12115</v>
      </c>
      <c r="AG3483" s="21" t="str">
        <f t="shared" si="345"/>
        <v>401</v>
      </c>
      <c r="AH3483" s="154"/>
      <c r="AI3483" s="59" t="str">
        <f t="shared" si="346"/>
        <v>-</v>
      </c>
      <c r="AJ3483" s="21" t="str">
        <f t="shared" si="347"/>
        <v>-</v>
      </c>
    </row>
    <row r="3484" spans="19:36">
      <c r="S3484" s="42" t="s">
        <v>12116</v>
      </c>
      <c r="T3484" s="26" t="s">
        <v>12117</v>
      </c>
      <c r="U3484" s="154"/>
      <c r="V3484" s="161"/>
      <c r="W3484" s="161"/>
      <c r="X3484" s="161"/>
      <c r="Y3484" s="161"/>
      <c r="Z3484" s="154"/>
      <c r="AA3484" s="49" t="s">
        <v>12118</v>
      </c>
      <c r="AB3484" s="154"/>
      <c r="AC3484" s="59" t="str">
        <f t="shared" si="342"/>
        <v>ARTSCI</v>
      </c>
      <c r="AD3484" s="79" t="str">
        <f t="shared" si="343"/>
        <v>ARTSCI-401</v>
      </c>
      <c r="AE3484" s="79" t="str">
        <f t="shared" si="344"/>
        <v>ARTSCI-401-166</v>
      </c>
      <c r="AF3484" s="27" t="s">
        <v>12118</v>
      </c>
      <c r="AG3484" s="21" t="str">
        <f t="shared" si="345"/>
        <v>401</v>
      </c>
      <c r="AH3484" s="154"/>
      <c r="AI3484" s="59" t="str">
        <f t="shared" si="346"/>
        <v>-</v>
      </c>
      <c r="AJ3484" s="21" t="str">
        <f t="shared" si="347"/>
        <v>-</v>
      </c>
    </row>
    <row r="3485" spans="19:36">
      <c r="S3485" s="42" t="s">
        <v>12119</v>
      </c>
      <c r="T3485" s="26" t="s">
        <v>12120</v>
      </c>
      <c r="U3485" s="154"/>
      <c r="V3485" s="161"/>
      <c r="W3485" s="161"/>
      <c r="X3485" s="161"/>
      <c r="Y3485" s="161"/>
      <c r="Z3485" s="154"/>
      <c r="AA3485" s="49" t="s">
        <v>12121</v>
      </c>
      <c r="AB3485" s="154"/>
      <c r="AC3485" s="59" t="str">
        <f t="shared" si="342"/>
        <v>ARTSCI</v>
      </c>
      <c r="AD3485" s="79" t="str">
        <f t="shared" si="343"/>
        <v>ARTSCI-401</v>
      </c>
      <c r="AE3485" s="79" t="str">
        <f t="shared" si="344"/>
        <v>ARTSCI-401-167</v>
      </c>
      <c r="AF3485" s="27" t="s">
        <v>12121</v>
      </c>
      <c r="AG3485" s="21" t="str">
        <f t="shared" si="345"/>
        <v>401</v>
      </c>
      <c r="AH3485" s="154"/>
      <c r="AI3485" s="59" t="str">
        <f t="shared" si="346"/>
        <v>-</v>
      </c>
      <c r="AJ3485" s="21" t="str">
        <f t="shared" si="347"/>
        <v>-</v>
      </c>
    </row>
    <row r="3486" spans="19:36">
      <c r="S3486" s="42" t="s">
        <v>12122</v>
      </c>
      <c r="T3486" s="26" t="s">
        <v>12123</v>
      </c>
      <c r="U3486" s="154"/>
      <c r="V3486" s="161"/>
      <c r="W3486" s="161"/>
      <c r="X3486" s="161"/>
      <c r="Y3486" s="161"/>
      <c r="Z3486" s="154"/>
      <c r="AA3486" s="49" t="s">
        <v>12124</v>
      </c>
      <c r="AB3486" s="154"/>
      <c r="AC3486" s="59" t="str">
        <f t="shared" si="342"/>
        <v>ARTSCI</v>
      </c>
      <c r="AD3486" s="79" t="str">
        <f t="shared" si="343"/>
        <v>ARTSCI-401</v>
      </c>
      <c r="AE3486" s="79" t="str">
        <f t="shared" si="344"/>
        <v>ARTSCI-401-168</v>
      </c>
      <c r="AF3486" s="27" t="s">
        <v>12124</v>
      </c>
      <c r="AG3486" s="21" t="str">
        <f t="shared" si="345"/>
        <v>401</v>
      </c>
      <c r="AH3486" s="154"/>
      <c r="AI3486" s="59" t="str">
        <f t="shared" si="346"/>
        <v>-</v>
      </c>
      <c r="AJ3486" s="21" t="str">
        <f t="shared" si="347"/>
        <v>-</v>
      </c>
    </row>
    <row r="3487" spans="19:36">
      <c r="S3487" s="42" t="s">
        <v>12125</v>
      </c>
      <c r="T3487" s="26" t="s">
        <v>12126</v>
      </c>
      <c r="U3487" s="154"/>
      <c r="V3487" s="161"/>
      <c r="W3487" s="161"/>
      <c r="X3487" s="161"/>
      <c r="Y3487" s="161"/>
      <c r="Z3487" s="154"/>
      <c r="AA3487" s="49" t="s">
        <v>12127</v>
      </c>
      <c r="AB3487" s="154"/>
      <c r="AC3487" s="59" t="str">
        <f t="shared" si="342"/>
        <v>ARTSCI</v>
      </c>
      <c r="AD3487" s="79" t="str">
        <f t="shared" si="343"/>
        <v>ARTSCI-401</v>
      </c>
      <c r="AE3487" s="79" t="str">
        <f t="shared" si="344"/>
        <v>ARTSCI-401-169</v>
      </c>
      <c r="AF3487" s="27" t="s">
        <v>12127</v>
      </c>
      <c r="AG3487" s="21" t="str">
        <f t="shared" si="345"/>
        <v>401</v>
      </c>
      <c r="AH3487" s="154"/>
      <c r="AI3487" s="59" t="str">
        <f t="shared" si="346"/>
        <v>-</v>
      </c>
      <c r="AJ3487" s="21" t="str">
        <f t="shared" si="347"/>
        <v>-</v>
      </c>
    </row>
    <row r="3488" spans="19:36">
      <c r="S3488" s="42" t="s">
        <v>12128</v>
      </c>
      <c r="T3488" s="26" t="s">
        <v>12129</v>
      </c>
      <c r="U3488" s="154"/>
      <c r="V3488" s="161"/>
      <c r="W3488" s="161"/>
      <c r="X3488" s="161"/>
      <c r="Y3488" s="161"/>
      <c r="Z3488" s="154"/>
      <c r="AA3488" s="49" t="s">
        <v>12130</v>
      </c>
      <c r="AB3488" s="154"/>
      <c r="AC3488" s="59" t="str">
        <f t="shared" si="342"/>
        <v>ARTSCI</v>
      </c>
      <c r="AD3488" s="79" t="str">
        <f t="shared" si="343"/>
        <v>ARTSCI-401</v>
      </c>
      <c r="AE3488" s="79" t="str">
        <f t="shared" si="344"/>
        <v>ARTSCI-401-170</v>
      </c>
      <c r="AF3488" s="27" t="s">
        <v>12130</v>
      </c>
      <c r="AG3488" s="21" t="str">
        <f t="shared" si="345"/>
        <v>401</v>
      </c>
      <c r="AH3488" s="154"/>
      <c r="AI3488" s="59" t="str">
        <f t="shared" si="346"/>
        <v>-</v>
      </c>
      <c r="AJ3488" s="21" t="str">
        <f t="shared" si="347"/>
        <v>-</v>
      </c>
    </row>
    <row r="3489" spans="19:36">
      <c r="S3489" s="42" t="s">
        <v>12131</v>
      </c>
      <c r="T3489" s="26" t="s">
        <v>12132</v>
      </c>
      <c r="U3489" s="154"/>
      <c r="V3489" s="161"/>
      <c r="W3489" s="161"/>
      <c r="X3489" s="161"/>
      <c r="Y3489" s="161"/>
      <c r="Z3489" s="154"/>
      <c r="AA3489" s="49" t="s">
        <v>12133</v>
      </c>
      <c r="AB3489" s="154"/>
      <c r="AC3489" s="59" t="str">
        <f t="shared" si="342"/>
        <v>ARTSCI</v>
      </c>
      <c r="AD3489" s="79" t="str">
        <f t="shared" si="343"/>
        <v>ARTSCI-401</v>
      </c>
      <c r="AE3489" s="79" t="str">
        <f t="shared" si="344"/>
        <v>ARTSCI-401-171</v>
      </c>
      <c r="AF3489" s="27" t="s">
        <v>12133</v>
      </c>
      <c r="AG3489" s="21" t="str">
        <f t="shared" si="345"/>
        <v>401</v>
      </c>
      <c r="AH3489" s="154"/>
      <c r="AI3489" s="59" t="str">
        <f t="shared" si="346"/>
        <v>-</v>
      </c>
      <c r="AJ3489" s="21" t="str">
        <f t="shared" si="347"/>
        <v>-</v>
      </c>
    </row>
    <row r="3490" spans="19:36">
      <c r="S3490" s="42" t="s">
        <v>12134</v>
      </c>
      <c r="T3490" s="26" t="s">
        <v>12135</v>
      </c>
      <c r="U3490" s="154"/>
      <c r="V3490" s="161"/>
      <c r="W3490" s="161"/>
      <c r="X3490" s="161"/>
      <c r="Y3490" s="161"/>
      <c r="Z3490" s="154"/>
      <c r="AA3490" s="49" t="s">
        <v>12136</v>
      </c>
      <c r="AB3490" s="154"/>
      <c r="AC3490" s="59" t="str">
        <f t="shared" si="342"/>
        <v>ARTSCI</v>
      </c>
      <c r="AD3490" s="79" t="str">
        <f t="shared" si="343"/>
        <v>ARTSCI-401</v>
      </c>
      <c r="AE3490" s="79" t="str">
        <f t="shared" si="344"/>
        <v>ARTSCI-401-172</v>
      </c>
      <c r="AF3490" s="27" t="s">
        <v>12136</v>
      </c>
      <c r="AG3490" s="21" t="str">
        <f t="shared" si="345"/>
        <v>401</v>
      </c>
      <c r="AH3490" s="154"/>
      <c r="AI3490" s="59" t="str">
        <f t="shared" si="346"/>
        <v>-</v>
      </c>
      <c r="AJ3490" s="21" t="str">
        <f t="shared" si="347"/>
        <v>-</v>
      </c>
    </row>
    <row r="3491" spans="19:36">
      <c r="S3491" s="42" t="s">
        <v>12137</v>
      </c>
      <c r="T3491" s="26" t="s">
        <v>12138</v>
      </c>
      <c r="U3491" s="154"/>
      <c r="V3491" s="161"/>
      <c r="W3491" s="161"/>
      <c r="X3491" s="161"/>
      <c r="Y3491" s="161"/>
      <c r="Z3491" s="154"/>
      <c r="AA3491" s="49" t="s">
        <v>12139</v>
      </c>
      <c r="AB3491" s="154"/>
      <c r="AC3491" s="59" t="str">
        <f t="shared" si="342"/>
        <v>ARTSCI</v>
      </c>
      <c r="AD3491" s="79" t="str">
        <f t="shared" si="343"/>
        <v>ARTSCI-401</v>
      </c>
      <c r="AE3491" s="79" t="str">
        <f t="shared" si="344"/>
        <v>ARTSCI-401-173</v>
      </c>
      <c r="AF3491" s="27" t="s">
        <v>12139</v>
      </c>
      <c r="AG3491" s="21" t="str">
        <f t="shared" si="345"/>
        <v>401</v>
      </c>
      <c r="AH3491" s="154"/>
      <c r="AI3491" s="59" t="str">
        <f t="shared" si="346"/>
        <v>-</v>
      </c>
      <c r="AJ3491" s="21" t="str">
        <f t="shared" si="347"/>
        <v>-</v>
      </c>
    </row>
    <row r="3492" spans="19:36">
      <c r="S3492" s="42" t="s">
        <v>12140</v>
      </c>
      <c r="T3492" s="26" t="s">
        <v>12141</v>
      </c>
      <c r="U3492" s="154"/>
      <c r="V3492" s="161"/>
      <c r="W3492" s="161"/>
      <c r="X3492" s="161"/>
      <c r="Y3492" s="161"/>
      <c r="Z3492" s="154"/>
      <c r="AA3492" s="49" t="s">
        <v>12142</v>
      </c>
      <c r="AB3492" s="154"/>
      <c r="AC3492" s="59" t="str">
        <f t="shared" si="342"/>
        <v>ARTSCI</v>
      </c>
      <c r="AD3492" s="79" t="str">
        <f t="shared" si="343"/>
        <v>ARTSCI-401</v>
      </c>
      <c r="AE3492" s="79" t="str">
        <f t="shared" si="344"/>
        <v>ARTSCI-401-174</v>
      </c>
      <c r="AF3492" s="27" t="s">
        <v>12142</v>
      </c>
      <c r="AG3492" s="21" t="str">
        <f t="shared" si="345"/>
        <v>401</v>
      </c>
      <c r="AH3492" s="154"/>
      <c r="AI3492" s="59" t="str">
        <f t="shared" si="346"/>
        <v>-</v>
      </c>
      <c r="AJ3492" s="21" t="str">
        <f t="shared" si="347"/>
        <v>-</v>
      </c>
    </row>
    <row r="3493" spans="19:36">
      <c r="S3493" s="42" t="s">
        <v>12143</v>
      </c>
      <c r="T3493" s="26" t="s">
        <v>12144</v>
      </c>
      <c r="U3493" s="154"/>
      <c r="V3493" s="161"/>
      <c r="W3493" s="161"/>
      <c r="X3493" s="161"/>
      <c r="Y3493" s="161"/>
      <c r="Z3493" s="154"/>
      <c r="AA3493" s="49" t="s">
        <v>12145</v>
      </c>
      <c r="AB3493" s="154"/>
      <c r="AC3493" s="59" t="str">
        <f t="shared" si="342"/>
        <v>ARTSCI</v>
      </c>
      <c r="AD3493" s="79" t="str">
        <f t="shared" si="343"/>
        <v>ARTSCI-401</v>
      </c>
      <c r="AE3493" s="79" t="str">
        <f t="shared" si="344"/>
        <v>ARTSCI-401-175</v>
      </c>
      <c r="AF3493" s="27" t="s">
        <v>12145</v>
      </c>
      <c r="AG3493" s="21" t="str">
        <f t="shared" si="345"/>
        <v>401</v>
      </c>
      <c r="AH3493" s="154"/>
      <c r="AI3493" s="59" t="str">
        <f t="shared" si="346"/>
        <v>-</v>
      </c>
      <c r="AJ3493" s="21" t="str">
        <f t="shared" si="347"/>
        <v>-</v>
      </c>
    </row>
    <row r="3494" spans="19:36">
      <c r="S3494" s="42" t="s">
        <v>12146</v>
      </c>
      <c r="T3494" s="26" t="s">
        <v>12147</v>
      </c>
      <c r="U3494" s="154"/>
      <c r="V3494" s="161"/>
      <c r="W3494" s="161"/>
      <c r="X3494" s="161"/>
      <c r="Y3494" s="161"/>
      <c r="Z3494" s="154"/>
      <c r="AA3494" s="49" t="s">
        <v>12148</v>
      </c>
      <c r="AB3494" s="154"/>
      <c r="AC3494" s="59" t="str">
        <f t="shared" si="342"/>
        <v>ARTSCI</v>
      </c>
      <c r="AD3494" s="79" t="str">
        <f t="shared" si="343"/>
        <v>ARTSCI-401</v>
      </c>
      <c r="AE3494" s="79" t="str">
        <f t="shared" si="344"/>
        <v>ARTSCI-401-176</v>
      </c>
      <c r="AF3494" s="27" t="s">
        <v>12148</v>
      </c>
      <c r="AG3494" s="21" t="str">
        <f t="shared" si="345"/>
        <v>401</v>
      </c>
      <c r="AH3494" s="154"/>
      <c r="AI3494" s="59" t="str">
        <f t="shared" si="346"/>
        <v>-</v>
      </c>
      <c r="AJ3494" s="21" t="str">
        <f t="shared" si="347"/>
        <v>-</v>
      </c>
    </row>
    <row r="3495" spans="19:36">
      <c r="S3495" s="42" t="s">
        <v>12149</v>
      </c>
      <c r="T3495" s="26" t="s">
        <v>12150</v>
      </c>
      <c r="U3495" s="154"/>
      <c r="V3495" s="161"/>
      <c r="W3495" s="161"/>
      <c r="X3495" s="161"/>
      <c r="Y3495" s="161"/>
      <c r="Z3495" s="154"/>
      <c r="AA3495" s="49" t="s">
        <v>12151</v>
      </c>
      <c r="AB3495" s="154"/>
      <c r="AC3495" s="59" t="str">
        <f t="shared" si="342"/>
        <v>ARTSCI</v>
      </c>
      <c r="AD3495" s="79" t="str">
        <f t="shared" si="343"/>
        <v>ARTSCI-401</v>
      </c>
      <c r="AE3495" s="79" t="str">
        <f t="shared" si="344"/>
        <v>ARTSCI-401-177</v>
      </c>
      <c r="AF3495" s="27" t="s">
        <v>12151</v>
      </c>
      <c r="AG3495" s="21" t="str">
        <f t="shared" si="345"/>
        <v>401</v>
      </c>
      <c r="AH3495" s="154"/>
      <c r="AI3495" s="59" t="str">
        <f t="shared" si="346"/>
        <v>-</v>
      </c>
      <c r="AJ3495" s="21" t="str">
        <f t="shared" si="347"/>
        <v>-</v>
      </c>
    </row>
    <row r="3496" spans="19:36">
      <c r="S3496" s="42" t="s">
        <v>12152</v>
      </c>
      <c r="T3496" s="26" t="s">
        <v>12153</v>
      </c>
      <c r="U3496" s="154"/>
      <c r="V3496" s="161"/>
      <c r="W3496" s="161"/>
      <c r="X3496" s="161"/>
      <c r="Y3496" s="161"/>
      <c r="Z3496" s="154"/>
      <c r="AA3496" s="49" t="s">
        <v>12154</v>
      </c>
      <c r="AB3496" s="154"/>
      <c r="AC3496" s="59" t="str">
        <f t="shared" si="342"/>
        <v>ARTSCI</v>
      </c>
      <c r="AD3496" s="79" t="str">
        <f t="shared" si="343"/>
        <v>ARTSCI-401</v>
      </c>
      <c r="AE3496" s="79" t="str">
        <f t="shared" si="344"/>
        <v>ARTSCI-401-178</v>
      </c>
      <c r="AF3496" s="27" t="s">
        <v>12154</v>
      </c>
      <c r="AG3496" s="21" t="str">
        <f t="shared" si="345"/>
        <v>401</v>
      </c>
      <c r="AH3496" s="154"/>
      <c r="AI3496" s="59" t="str">
        <f t="shared" si="346"/>
        <v>-</v>
      </c>
      <c r="AJ3496" s="21" t="str">
        <f t="shared" si="347"/>
        <v>-</v>
      </c>
    </row>
    <row r="3497" spans="19:36">
      <c r="S3497" s="42" t="s">
        <v>12155</v>
      </c>
      <c r="T3497" s="26" t="s">
        <v>12156</v>
      </c>
      <c r="U3497" s="154"/>
      <c r="V3497" s="161"/>
      <c r="W3497" s="161"/>
      <c r="X3497" s="161"/>
      <c r="Y3497" s="161"/>
      <c r="Z3497" s="154"/>
      <c r="AA3497" s="49" t="s">
        <v>12157</v>
      </c>
      <c r="AB3497" s="154"/>
      <c r="AC3497" s="59" t="str">
        <f t="shared" si="342"/>
        <v>ARTSCI</v>
      </c>
      <c r="AD3497" s="79" t="str">
        <f t="shared" si="343"/>
        <v>ARTSCI-401</v>
      </c>
      <c r="AE3497" s="79" t="str">
        <f t="shared" si="344"/>
        <v>ARTSCI-401-179</v>
      </c>
      <c r="AF3497" s="27" t="s">
        <v>12157</v>
      </c>
      <c r="AG3497" s="21" t="str">
        <f t="shared" si="345"/>
        <v>401</v>
      </c>
      <c r="AH3497" s="154"/>
      <c r="AI3497" s="59" t="str">
        <f t="shared" si="346"/>
        <v>-</v>
      </c>
      <c r="AJ3497" s="21" t="str">
        <f t="shared" si="347"/>
        <v>-</v>
      </c>
    </row>
    <row r="3498" spans="19:36">
      <c r="S3498" s="42" t="s">
        <v>12158</v>
      </c>
      <c r="T3498" s="26" t="s">
        <v>12159</v>
      </c>
      <c r="U3498" s="154"/>
      <c r="V3498" s="161"/>
      <c r="W3498" s="161"/>
      <c r="X3498" s="161"/>
      <c r="Y3498" s="161"/>
      <c r="Z3498" s="154"/>
      <c r="AA3498" s="49" t="s">
        <v>12160</v>
      </c>
      <c r="AB3498" s="154"/>
      <c r="AC3498" s="59" t="str">
        <f t="shared" si="342"/>
        <v>ARTSCI</v>
      </c>
      <c r="AD3498" s="79" t="str">
        <f t="shared" si="343"/>
        <v>ARTSCI-401</v>
      </c>
      <c r="AE3498" s="79" t="str">
        <f t="shared" si="344"/>
        <v>ARTSCI-401-180</v>
      </c>
      <c r="AF3498" s="27" t="s">
        <v>12160</v>
      </c>
      <c r="AG3498" s="21" t="str">
        <f t="shared" si="345"/>
        <v>401</v>
      </c>
      <c r="AH3498" s="154"/>
      <c r="AI3498" s="59" t="str">
        <f t="shared" si="346"/>
        <v>-</v>
      </c>
      <c r="AJ3498" s="21" t="str">
        <f t="shared" si="347"/>
        <v>-</v>
      </c>
    </row>
    <row r="3499" spans="19:36">
      <c r="S3499" s="42" t="s">
        <v>12161</v>
      </c>
      <c r="T3499" s="26" t="s">
        <v>12162</v>
      </c>
      <c r="U3499" s="154"/>
      <c r="V3499" s="161"/>
      <c r="W3499" s="161"/>
      <c r="X3499" s="161"/>
      <c r="Y3499" s="161"/>
      <c r="Z3499" s="154"/>
      <c r="AA3499" s="49" t="s">
        <v>12163</v>
      </c>
      <c r="AB3499" s="154"/>
      <c r="AC3499" s="59" t="str">
        <f t="shared" si="342"/>
        <v>ARTSCI</v>
      </c>
      <c r="AD3499" s="79" t="str">
        <f t="shared" si="343"/>
        <v>ARTSCI-401</v>
      </c>
      <c r="AE3499" s="79" t="str">
        <f t="shared" si="344"/>
        <v>ARTSCI-401-181</v>
      </c>
      <c r="AF3499" s="27" t="s">
        <v>12163</v>
      </c>
      <c r="AG3499" s="21" t="str">
        <f t="shared" si="345"/>
        <v>401</v>
      </c>
      <c r="AH3499" s="154"/>
      <c r="AI3499" s="59" t="str">
        <f t="shared" si="346"/>
        <v>-</v>
      </c>
      <c r="AJ3499" s="21" t="str">
        <f t="shared" si="347"/>
        <v>-</v>
      </c>
    </row>
    <row r="3500" spans="19:36">
      <c r="S3500" s="42" t="s">
        <v>12164</v>
      </c>
      <c r="T3500" s="26" t="s">
        <v>12165</v>
      </c>
      <c r="U3500" s="154"/>
      <c r="V3500" s="161"/>
      <c r="W3500" s="161"/>
      <c r="X3500" s="161"/>
      <c r="Y3500" s="161"/>
      <c r="Z3500" s="154"/>
      <c r="AA3500" s="49" t="s">
        <v>12166</v>
      </c>
      <c r="AB3500" s="154"/>
      <c r="AC3500" s="59" t="str">
        <f t="shared" si="342"/>
        <v>ARTSCI</v>
      </c>
      <c r="AD3500" s="79" t="str">
        <f t="shared" si="343"/>
        <v>ARTSCI-401</v>
      </c>
      <c r="AE3500" s="79" t="str">
        <f t="shared" si="344"/>
        <v>ARTSCI-401-182</v>
      </c>
      <c r="AF3500" s="27" t="s">
        <v>12166</v>
      </c>
      <c r="AG3500" s="21" t="str">
        <f t="shared" si="345"/>
        <v>401</v>
      </c>
      <c r="AH3500" s="154"/>
      <c r="AI3500" s="59" t="str">
        <f t="shared" si="346"/>
        <v>-</v>
      </c>
      <c r="AJ3500" s="21" t="str">
        <f t="shared" si="347"/>
        <v>-</v>
      </c>
    </row>
    <row r="3501" spans="19:36">
      <c r="S3501" s="42" t="s">
        <v>12167</v>
      </c>
      <c r="T3501" s="26" t="s">
        <v>12168</v>
      </c>
      <c r="U3501" s="154"/>
      <c r="V3501" s="161"/>
      <c r="W3501" s="161"/>
      <c r="X3501" s="161"/>
      <c r="Y3501" s="161"/>
      <c r="Z3501" s="154"/>
      <c r="AA3501" s="49" t="s">
        <v>12169</v>
      </c>
      <c r="AB3501" s="154"/>
      <c r="AC3501" s="59" t="str">
        <f t="shared" si="342"/>
        <v>ARTSCI</v>
      </c>
      <c r="AD3501" s="79" t="str">
        <f t="shared" si="343"/>
        <v>ARTSCI-401</v>
      </c>
      <c r="AE3501" s="79" t="str">
        <f t="shared" si="344"/>
        <v>ARTSCI-401-183</v>
      </c>
      <c r="AF3501" s="27" t="s">
        <v>12169</v>
      </c>
      <c r="AG3501" s="21" t="str">
        <f t="shared" si="345"/>
        <v>401</v>
      </c>
      <c r="AH3501" s="154"/>
      <c r="AI3501" s="59" t="str">
        <f t="shared" si="346"/>
        <v>-</v>
      </c>
      <c r="AJ3501" s="21" t="str">
        <f t="shared" si="347"/>
        <v>-</v>
      </c>
    </row>
    <row r="3502" spans="19:36">
      <c r="S3502" s="42" t="s">
        <v>12170</v>
      </c>
      <c r="T3502" s="26" t="s">
        <v>12171</v>
      </c>
      <c r="U3502" s="154"/>
      <c r="V3502" s="161"/>
      <c r="W3502" s="161"/>
      <c r="X3502" s="161"/>
      <c r="Y3502" s="161"/>
      <c r="Z3502" s="154"/>
      <c r="AA3502" s="49" t="s">
        <v>12172</v>
      </c>
      <c r="AB3502" s="154"/>
      <c r="AC3502" s="59" t="str">
        <f t="shared" si="342"/>
        <v>ARTSCI</v>
      </c>
      <c r="AD3502" s="79" t="str">
        <f t="shared" si="343"/>
        <v>ARTSCI-401</v>
      </c>
      <c r="AE3502" s="79" t="str">
        <f t="shared" si="344"/>
        <v>ARTSCI-401-184</v>
      </c>
      <c r="AF3502" s="27" t="s">
        <v>12172</v>
      </c>
      <c r="AG3502" s="21" t="str">
        <f t="shared" si="345"/>
        <v>401</v>
      </c>
      <c r="AH3502" s="154"/>
      <c r="AI3502" s="59" t="str">
        <f t="shared" si="346"/>
        <v>-</v>
      </c>
      <c r="AJ3502" s="21" t="str">
        <f t="shared" si="347"/>
        <v>-</v>
      </c>
    </row>
    <row r="3503" spans="19:36">
      <c r="S3503" s="42" t="s">
        <v>12173</v>
      </c>
      <c r="T3503" s="26" t="s">
        <v>12174</v>
      </c>
      <c r="U3503" s="154"/>
      <c r="V3503" s="161"/>
      <c r="W3503" s="161"/>
      <c r="X3503" s="161"/>
      <c r="Y3503" s="161"/>
      <c r="Z3503" s="154"/>
      <c r="AA3503" s="49" t="s">
        <v>12175</v>
      </c>
      <c r="AB3503" s="154"/>
      <c r="AC3503" s="59" t="str">
        <f t="shared" si="342"/>
        <v>ARTSCI</v>
      </c>
      <c r="AD3503" s="79" t="str">
        <f t="shared" si="343"/>
        <v>ARTSCI-401</v>
      </c>
      <c r="AE3503" s="79" t="str">
        <f t="shared" si="344"/>
        <v>ARTSCI-401-185</v>
      </c>
      <c r="AF3503" s="27" t="s">
        <v>12175</v>
      </c>
      <c r="AG3503" s="21" t="str">
        <f t="shared" si="345"/>
        <v>401</v>
      </c>
      <c r="AH3503" s="154"/>
      <c r="AI3503" s="59" t="str">
        <f t="shared" si="346"/>
        <v>-</v>
      </c>
      <c r="AJ3503" s="21" t="str">
        <f t="shared" si="347"/>
        <v>-</v>
      </c>
    </row>
    <row r="3504" spans="19:36">
      <c r="S3504" s="42" t="s">
        <v>12176</v>
      </c>
      <c r="T3504" s="26" t="s">
        <v>12177</v>
      </c>
      <c r="U3504" s="154"/>
      <c r="V3504" s="161"/>
      <c r="W3504" s="161"/>
      <c r="X3504" s="161"/>
      <c r="Y3504" s="161"/>
      <c r="Z3504" s="154"/>
      <c r="AA3504" s="49" t="s">
        <v>12178</v>
      </c>
      <c r="AB3504" s="154"/>
      <c r="AC3504" s="59" t="str">
        <f t="shared" si="342"/>
        <v>HEALTHSCI</v>
      </c>
      <c r="AD3504" s="79" t="str">
        <f t="shared" si="343"/>
        <v>HEALTHSCI-401</v>
      </c>
      <c r="AE3504" s="79" t="str">
        <f t="shared" si="344"/>
        <v>HEALTHSCI-401-1</v>
      </c>
      <c r="AF3504" s="27" t="s">
        <v>12178</v>
      </c>
      <c r="AG3504" s="21" t="str">
        <f t="shared" si="345"/>
        <v>401</v>
      </c>
      <c r="AH3504" s="154"/>
      <c r="AI3504" s="59" t="str">
        <f t="shared" si="346"/>
        <v>-</v>
      </c>
      <c r="AJ3504" s="21" t="str">
        <f t="shared" si="347"/>
        <v>-</v>
      </c>
    </row>
    <row r="3505" spans="19:36">
      <c r="S3505" s="42" t="s">
        <v>12179</v>
      </c>
      <c r="T3505" s="26" t="s">
        <v>12180</v>
      </c>
      <c r="U3505" s="154"/>
      <c r="V3505" s="161"/>
      <c r="W3505" s="161"/>
      <c r="X3505" s="161"/>
      <c r="Y3505" s="161"/>
      <c r="Z3505" s="154"/>
      <c r="AA3505" s="49" t="s">
        <v>12181</v>
      </c>
      <c r="AB3505" s="154"/>
      <c r="AC3505" s="59" t="str">
        <f t="shared" si="342"/>
        <v>ARTSCI</v>
      </c>
      <c r="AD3505" s="79" t="str">
        <f t="shared" si="343"/>
        <v>ARTSCI-401</v>
      </c>
      <c r="AE3505" s="79" t="str">
        <f t="shared" si="344"/>
        <v>ARTSCI-401-186</v>
      </c>
      <c r="AF3505" s="27" t="s">
        <v>12181</v>
      </c>
      <c r="AG3505" s="21" t="str">
        <f t="shared" si="345"/>
        <v>401</v>
      </c>
      <c r="AH3505" s="154"/>
      <c r="AI3505" s="59" t="str">
        <f t="shared" si="346"/>
        <v>-</v>
      </c>
      <c r="AJ3505" s="21" t="str">
        <f t="shared" si="347"/>
        <v>-</v>
      </c>
    </row>
    <row r="3506" spans="19:36">
      <c r="S3506" s="42" t="s">
        <v>12182</v>
      </c>
      <c r="T3506" s="26" t="s">
        <v>12183</v>
      </c>
      <c r="U3506" s="154"/>
      <c r="V3506" s="161"/>
      <c r="W3506" s="161"/>
      <c r="X3506" s="161"/>
      <c r="Y3506" s="161"/>
      <c r="Z3506" s="154"/>
      <c r="AA3506" s="49" t="s">
        <v>12184</v>
      </c>
      <c r="AB3506" s="154"/>
      <c r="AC3506" s="59" t="str">
        <f t="shared" si="342"/>
        <v>ARTSCI</v>
      </c>
      <c r="AD3506" s="79" t="str">
        <f t="shared" si="343"/>
        <v>ARTSCI-401</v>
      </c>
      <c r="AE3506" s="79" t="str">
        <f t="shared" si="344"/>
        <v>ARTSCI-401-187</v>
      </c>
      <c r="AF3506" s="27" t="s">
        <v>12184</v>
      </c>
      <c r="AG3506" s="21" t="str">
        <f t="shared" si="345"/>
        <v>401</v>
      </c>
      <c r="AH3506" s="154"/>
      <c r="AI3506" s="59" t="str">
        <f t="shared" si="346"/>
        <v>-</v>
      </c>
      <c r="AJ3506" s="21" t="str">
        <f t="shared" si="347"/>
        <v>-</v>
      </c>
    </row>
    <row r="3507" spans="19:36">
      <c r="S3507" s="42" t="s">
        <v>12185</v>
      </c>
      <c r="T3507" s="26" t="s">
        <v>12186</v>
      </c>
      <c r="U3507" s="154"/>
      <c r="V3507" s="161"/>
      <c r="W3507" s="161"/>
      <c r="X3507" s="161"/>
      <c r="Y3507" s="161"/>
      <c r="Z3507" s="154"/>
      <c r="AA3507" s="49" t="s">
        <v>12187</v>
      </c>
      <c r="AB3507" s="154"/>
      <c r="AC3507" s="59" t="str">
        <f t="shared" si="342"/>
        <v>ARTSCI</v>
      </c>
      <c r="AD3507" s="79" t="str">
        <f t="shared" si="343"/>
        <v>ARTSCI-401</v>
      </c>
      <c r="AE3507" s="79" t="str">
        <f t="shared" si="344"/>
        <v>ARTSCI-401-188</v>
      </c>
      <c r="AF3507" s="27" t="s">
        <v>12187</v>
      </c>
      <c r="AG3507" s="21" t="str">
        <f t="shared" si="345"/>
        <v>401</v>
      </c>
      <c r="AH3507" s="154"/>
      <c r="AI3507" s="59" t="str">
        <f t="shared" si="346"/>
        <v>-</v>
      </c>
      <c r="AJ3507" s="21" t="str">
        <f t="shared" si="347"/>
        <v>-</v>
      </c>
    </row>
    <row r="3508" spans="19:36">
      <c r="S3508" s="42" t="s">
        <v>12188</v>
      </c>
      <c r="T3508" s="26" t="s">
        <v>12189</v>
      </c>
      <c r="U3508" s="154"/>
      <c r="V3508" s="161"/>
      <c r="W3508" s="161"/>
      <c r="X3508" s="161"/>
      <c r="Y3508" s="161"/>
      <c r="Z3508" s="154"/>
      <c r="AA3508" s="49" t="s">
        <v>12190</v>
      </c>
      <c r="AB3508" s="154"/>
      <c r="AC3508" s="59" t="str">
        <f t="shared" si="342"/>
        <v>ARTSCI</v>
      </c>
      <c r="AD3508" s="79" t="str">
        <f t="shared" si="343"/>
        <v>ARTSCI-401</v>
      </c>
      <c r="AE3508" s="79" t="str">
        <f t="shared" si="344"/>
        <v>ARTSCI-401-189</v>
      </c>
      <c r="AF3508" s="27" t="s">
        <v>12190</v>
      </c>
      <c r="AG3508" s="21" t="str">
        <f t="shared" si="345"/>
        <v>401</v>
      </c>
      <c r="AH3508" s="154"/>
      <c r="AI3508" s="59" t="str">
        <f t="shared" si="346"/>
        <v>-</v>
      </c>
      <c r="AJ3508" s="21" t="str">
        <f t="shared" si="347"/>
        <v>-</v>
      </c>
    </row>
    <row r="3509" spans="19:36">
      <c r="S3509" s="42" t="s">
        <v>12191</v>
      </c>
      <c r="T3509" s="26" t="s">
        <v>12192</v>
      </c>
      <c r="U3509" s="154"/>
      <c r="V3509" s="161"/>
      <c r="W3509" s="161"/>
      <c r="X3509" s="161"/>
      <c r="Y3509" s="161"/>
      <c r="Z3509" s="154"/>
      <c r="AA3509" s="49" t="s">
        <v>12193</v>
      </c>
      <c r="AB3509" s="154"/>
      <c r="AC3509" s="59" t="str">
        <f t="shared" si="342"/>
        <v>ARTSCI</v>
      </c>
      <c r="AD3509" s="79" t="str">
        <f t="shared" si="343"/>
        <v>ARTSCI-401</v>
      </c>
      <c r="AE3509" s="79" t="str">
        <f t="shared" si="344"/>
        <v>ARTSCI-401-190</v>
      </c>
      <c r="AF3509" s="27" t="s">
        <v>12193</v>
      </c>
      <c r="AG3509" s="21" t="str">
        <f t="shared" si="345"/>
        <v>401</v>
      </c>
      <c r="AH3509" s="154"/>
      <c r="AI3509" s="59" t="str">
        <f t="shared" si="346"/>
        <v>-</v>
      </c>
      <c r="AJ3509" s="21" t="str">
        <f t="shared" si="347"/>
        <v>-</v>
      </c>
    </row>
    <row r="3510" spans="19:36">
      <c r="S3510" s="42" t="s">
        <v>12194</v>
      </c>
      <c r="T3510" s="26" t="s">
        <v>12195</v>
      </c>
      <c r="U3510" s="154"/>
      <c r="V3510" s="161"/>
      <c r="W3510" s="161"/>
      <c r="X3510" s="161"/>
      <c r="Y3510" s="161"/>
      <c r="Z3510" s="154"/>
      <c r="AA3510" s="49" t="s">
        <v>12196</v>
      </c>
      <c r="AB3510" s="154"/>
      <c r="AC3510" s="59" t="str">
        <f t="shared" si="342"/>
        <v>ARTSCI</v>
      </c>
      <c r="AD3510" s="79" t="str">
        <f t="shared" si="343"/>
        <v>ARTSCI-401</v>
      </c>
      <c r="AE3510" s="79" t="str">
        <f t="shared" si="344"/>
        <v>ARTSCI-401-191</v>
      </c>
      <c r="AF3510" s="27" t="s">
        <v>12196</v>
      </c>
      <c r="AG3510" s="21" t="str">
        <f t="shared" si="345"/>
        <v>401</v>
      </c>
      <c r="AH3510" s="154"/>
      <c r="AI3510" s="59" t="str">
        <f t="shared" si="346"/>
        <v>-</v>
      </c>
      <c r="AJ3510" s="21" t="str">
        <f t="shared" si="347"/>
        <v>-</v>
      </c>
    </row>
    <row r="3511" spans="19:36">
      <c r="S3511" s="42" t="s">
        <v>12197</v>
      </c>
      <c r="T3511" s="26" t="s">
        <v>12198</v>
      </c>
      <c r="U3511" s="154"/>
      <c r="V3511" s="161"/>
      <c r="W3511" s="161"/>
      <c r="X3511" s="161"/>
      <c r="Y3511" s="161"/>
      <c r="Z3511" s="154"/>
      <c r="AA3511" s="49" t="s">
        <v>12199</v>
      </c>
      <c r="AB3511" s="154"/>
      <c r="AC3511" s="59" t="str">
        <f t="shared" si="342"/>
        <v>ARTSCI</v>
      </c>
      <c r="AD3511" s="79" t="str">
        <f t="shared" si="343"/>
        <v>ARTSCI-401</v>
      </c>
      <c r="AE3511" s="79" t="str">
        <f t="shared" si="344"/>
        <v>ARTSCI-401-192</v>
      </c>
      <c r="AF3511" s="27" t="s">
        <v>12199</v>
      </c>
      <c r="AG3511" s="21" t="str">
        <f t="shared" si="345"/>
        <v>401</v>
      </c>
      <c r="AH3511" s="154"/>
      <c r="AI3511" s="59" t="str">
        <f t="shared" si="346"/>
        <v>-</v>
      </c>
      <c r="AJ3511" s="21" t="str">
        <f t="shared" si="347"/>
        <v>-</v>
      </c>
    </row>
    <row r="3512" spans="19:36">
      <c r="S3512" s="42" t="s">
        <v>12200</v>
      </c>
      <c r="T3512" s="26" t="s">
        <v>12201</v>
      </c>
      <c r="U3512" s="154"/>
      <c r="V3512" s="161"/>
      <c r="W3512" s="161"/>
      <c r="X3512" s="161"/>
      <c r="Y3512" s="161"/>
      <c r="Z3512" s="154"/>
      <c r="AA3512" s="49" t="s">
        <v>12202</v>
      </c>
      <c r="AB3512" s="154"/>
      <c r="AC3512" s="59" t="str">
        <f t="shared" si="342"/>
        <v>ARTSCI</v>
      </c>
      <c r="AD3512" s="79" t="str">
        <f t="shared" si="343"/>
        <v>ARTSCI-401</v>
      </c>
      <c r="AE3512" s="79" t="str">
        <f t="shared" si="344"/>
        <v>ARTSCI-401-193</v>
      </c>
      <c r="AF3512" s="27" t="s">
        <v>12202</v>
      </c>
      <c r="AG3512" s="21" t="str">
        <f t="shared" si="345"/>
        <v>401</v>
      </c>
      <c r="AH3512" s="154"/>
      <c r="AI3512" s="59" t="str">
        <f t="shared" si="346"/>
        <v>-</v>
      </c>
      <c r="AJ3512" s="21" t="str">
        <f t="shared" si="347"/>
        <v>-</v>
      </c>
    </row>
    <row r="3513" spans="19:36">
      <c r="S3513" s="42" t="s">
        <v>12203</v>
      </c>
      <c r="T3513" s="26" t="s">
        <v>12204</v>
      </c>
      <c r="U3513" s="154"/>
      <c r="V3513" s="161"/>
      <c r="W3513" s="161"/>
      <c r="X3513" s="161"/>
      <c r="Y3513" s="161"/>
      <c r="Z3513" s="154"/>
      <c r="AA3513" s="49" t="s">
        <v>12205</v>
      </c>
      <c r="AB3513" s="154"/>
      <c r="AC3513" s="59" t="str">
        <f t="shared" si="342"/>
        <v>ARTSCI</v>
      </c>
      <c r="AD3513" s="79" t="str">
        <f t="shared" si="343"/>
        <v>ARTSCI-401</v>
      </c>
      <c r="AE3513" s="79" t="str">
        <f t="shared" si="344"/>
        <v>ARTSCI-401-194</v>
      </c>
      <c r="AF3513" s="27" t="s">
        <v>12205</v>
      </c>
      <c r="AG3513" s="21" t="str">
        <f t="shared" si="345"/>
        <v>401</v>
      </c>
      <c r="AH3513" s="154"/>
      <c r="AI3513" s="59" t="str">
        <f t="shared" si="346"/>
        <v>-</v>
      </c>
      <c r="AJ3513" s="21" t="str">
        <f t="shared" si="347"/>
        <v>-</v>
      </c>
    </row>
    <row r="3514" spans="19:36">
      <c r="S3514" s="42" t="s">
        <v>12206</v>
      </c>
      <c r="T3514" s="26" t="s">
        <v>12207</v>
      </c>
      <c r="U3514" s="154"/>
      <c r="V3514" s="161"/>
      <c r="W3514" s="161"/>
      <c r="X3514" s="161"/>
      <c r="Y3514" s="161"/>
      <c r="Z3514" s="154"/>
      <c r="AA3514" s="49" t="s">
        <v>12208</v>
      </c>
      <c r="AB3514" s="154"/>
      <c r="AC3514" s="59" t="str">
        <f t="shared" si="342"/>
        <v>ARTSCI</v>
      </c>
      <c r="AD3514" s="79" t="str">
        <f t="shared" si="343"/>
        <v>ARTSCI-401</v>
      </c>
      <c r="AE3514" s="79" t="str">
        <f t="shared" si="344"/>
        <v>ARTSCI-401-195</v>
      </c>
      <c r="AF3514" s="27" t="s">
        <v>12208</v>
      </c>
      <c r="AG3514" s="21" t="str">
        <f t="shared" si="345"/>
        <v>401</v>
      </c>
      <c r="AH3514" s="154"/>
      <c r="AI3514" s="59" t="str">
        <f t="shared" si="346"/>
        <v>-</v>
      </c>
      <c r="AJ3514" s="21" t="str">
        <f t="shared" si="347"/>
        <v>-</v>
      </c>
    </row>
    <row r="3515" spans="19:36">
      <c r="S3515" s="42" t="s">
        <v>12209</v>
      </c>
      <c r="T3515" s="26" t="s">
        <v>7300</v>
      </c>
      <c r="U3515" s="154"/>
      <c r="V3515" s="161"/>
      <c r="W3515" s="161"/>
      <c r="X3515" s="161"/>
      <c r="Y3515" s="161"/>
      <c r="Z3515" s="154"/>
      <c r="AA3515" s="49" t="s">
        <v>12210</v>
      </c>
      <c r="AB3515" s="154"/>
      <c r="AC3515" s="59" t="str">
        <f t="shared" si="342"/>
        <v>ARTSCI</v>
      </c>
      <c r="AD3515" s="79" t="str">
        <f t="shared" si="343"/>
        <v>ARTSCI-401</v>
      </c>
      <c r="AE3515" s="79" t="str">
        <f t="shared" si="344"/>
        <v>ARTSCI-401-196</v>
      </c>
      <c r="AF3515" s="27" t="s">
        <v>12210</v>
      </c>
      <c r="AG3515" s="21" t="str">
        <f t="shared" si="345"/>
        <v>401</v>
      </c>
      <c r="AH3515" s="154"/>
      <c r="AI3515" s="59" t="str">
        <f t="shared" si="346"/>
        <v>-</v>
      </c>
      <c r="AJ3515" s="21" t="str">
        <f t="shared" si="347"/>
        <v>-</v>
      </c>
    </row>
    <row r="3516" spans="19:36">
      <c r="S3516" s="42" t="s">
        <v>12211</v>
      </c>
      <c r="T3516" s="26" t="s">
        <v>12212</v>
      </c>
      <c r="U3516" s="154"/>
      <c r="V3516" s="161"/>
      <c r="W3516" s="161"/>
      <c r="X3516" s="161"/>
      <c r="Y3516" s="161"/>
      <c r="Z3516" s="154"/>
      <c r="AA3516" s="49" t="s">
        <v>12213</v>
      </c>
      <c r="AB3516" s="154"/>
      <c r="AC3516" s="59" t="str">
        <f t="shared" si="342"/>
        <v>ARTSCI</v>
      </c>
      <c r="AD3516" s="79" t="str">
        <f t="shared" si="343"/>
        <v>ARTSCI-401</v>
      </c>
      <c r="AE3516" s="79" t="str">
        <f t="shared" si="344"/>
        <v>ARTSCI-401-197</v>
      </c>
      <c r="AF3516" s="27" t="s">
        <v>12213</v>
      </c>
      <c r="AG3516" s="21" t="str">
        <f t="shared" si="345"/>
        <v>401</v>
      </c>
      <c r="AH3516" s="154"/>
      <c r="AI3516" s="59" t="str">
        <f t="shared" si="346"/>
        <v>-</v>
      </c>
      <c r="AJ3516" s="21" t="str">
        <f t="shared" si="347"/>
        <v>-</v>
      </c>
    </row>
    <row r="3517" spans="19:36">
      <c r="S3517" s="42" t="s">
        <v>12214</v>
      </c>
      <c r="T3517" s="26" t="s">
        <v>12215</v>
      </c>
      <c r="U3517" s="154"/>
      <c r="V3517" s="161"/>
      <c r="W3517" s="161"/>
      <c r="X3517" s="161"/>
      <c r="Y3517" s="161"/>
      <c r="Z3517" s="154"/>
      <c r="AA3517" s="49" t="s">
        <v>12216</v>
      </c>
      <c r="AB3517" s="154"/>
      <c r="AC3517" s="59" t="str">
        <f t="shared" si="342"/>
        <v>ARTSCI</v>
      </c>
      <c r="AD3517" s="79" t="str">
        <f t="shared" si="343"/>
        <v>ARTSCI-401</v>
      </c>
      <c r="AE3517" s="79" t="str">
        <f t="shared" si="344"/>
        <v>ARTSCI-401-198</v>
      </c>
      <c r="AF3517" s="27" t="s">
        <v>12216</v>
      </c>
      <c r="AG3517" s="21" t="str">
        <f t="shared" si="345"/>
        <v>401</v>
      </c>
      <c r="AH3517" s="154"/>
      <c r="AI3517" s="59" t="str">
        <f t="shared" si="346"/>
        <v>-</v>
      </c>
      <c r="AJ3517" s="21" t="str">
        <f t="shared" si="347"/>
        <v>-</v>
      </c>
    </row>
    <row r="3518" spans="19:36">
      <c r="S3518" s="42" t="s">
        <v>12217</v>
      </c>
      <c r="T3518" s="26" t="s">
        <v>12218</v>
      </c>
      <c r="U3518" s="154"/>
      <c r="V3518" s="161"/>
      <c r="W3518" s="161"/>
      <c r="X3518" s="161"/>
      <c r="Y3518" s="161"/>
      <c r="Z3518" s="154"/>
      <c r="AA3518" s="49" t="s">
        <v>12219</v>
      </c>
      <c r="AB3518" s="154"/>
      <c r="AC3518" s="59" t="str">
        <f t="shared" si="342"/>
        <v>ARTSCI</v>
      </c>
      <c r="AD3518" s="79" t="str">
        <f t="shared" si="343"/>
        <v>ARTSCI-401</v>
      </c>
      <c r="AE3518" s="79" t="str">
        <f t="shared" si="344"/>
        <v>ARTSCI-401-199</v>
      </c>
      <c r="AF3518" s="27" t="s">
        <v>12219</v>
      </c>
      <c r="AG3518" s="21" t="str">
        <f t="shared" si="345"/>
        <v>401</v>
      </c>
      <c r="AH3518" s="154"/>
      <c r="AI3518" s="59" t="str">
        <f t="shared" si="346"/>
        <v>-</v>
      </c>
      <c r="AJ3518" s="21" t="str">
        <f t="shared" si="347"/>
        <v>-</v>
      </c>
    </row>
    <row r="3519" spans="19:36">
      <c r="S3519" s="42" t="s">
        <v>12220</v>
      </c>
      <c r="T3519" s="26" t="s">
        <v>12221</v>
      </c>
      <c r="U3519" s="154"/>
      <c r="V3519" s="161"/>
      <c r="W3519" s="161"/>
      <c r="X3519" s="161"/>
      <c r="Y3519" s="161"/>
      <c r="Z3519" s="154"/>
      <c r="AA3519" s="49" t="s">
        <v>12222</v>
      </c>
      <c r="AB3519" s="154"/>
      <c r="AC3519" s="59" t="str">
        <f t="shared" si="342"/>
        <v>ARTSCI</v>
      </c>
      <c r="AD3519" s="79" t="str">
        <f t="shared" si="343"/>
        <v>ARTSCI-401</v>
      </c>
      <c r="AE3519" s="79" t="str">
        <f t="shared" si="344"/>
        <v>ARTSCI-401-200</v>
      </c>
      <c r="AF3519" s="27" t="s">
        <v>12222</v>
      </c>
      <c r="AG3519" s="21" t="str">
        <f t="shared" si="345"/>
        <v>401</v>
      </c>
      <c r="AH3519" s="154"/>
      <c r="AI3519" s="59" t="str">
        <f t="shared" si="346"/>
        <v>-</v>
      </c>
      <c r="AJ3519" s="21" t="str">
        <f t="shared" si="347"/>
        <v>-</v>
      </c>
    </row>
    <row r="3520" spans="19:36">
      <c r="S3520" s="42" t="s">
        <v>12223</v>
      </c>
      <c r="T3520" s="26" t="s">
        <v>12224</v>
      </c>
      <c r="U3520" s="154"/>
      <c r="V3520" s="161"/>
      <c r="W3520" s="161"/>
      <c r="X3520" s="161"/>
      <c r="Y3520" s="161"/>
      <c r="Z3520" s="154"/>
      <c r="AA3520" s="49" t="s">
        <v>12225</v>
      </c>
      <c r="AB3520" s="154"/>
      <c r="AC3520" s="59" t="str">
        <f t="shared" si="342"/>
        <v>ARTSCI</v>
      </c>
      <c r="AD3520" s="79" t="str">
        <f t="shared" si="343"/>
        <v>ARTSCI-401</v>
      </c>
      <c r="AE3520" s="79" t="str">
        <f t="shared" si="344"/>
        <v>ARTSCI-401-201</v>
      </c>
      <c r="AF3520" s="27" t="s">
        <v>12225</v>
      </c>
      <c r="AG3520" s="21" t="str">
        <f t="shared" si="345"/>
        <v>401</v>
      </c>
      <c r="AH3520" s="154"/>
      <c r="AI3520" s="59" t="str">
        <f t="shared" si="346"/>
        <v>-</v>
      </c>
      <c r="AJ3520" s="21" t="str">
        <f t="shared" si="347"/>
        <v>-</v>
      </c>
    </row>
    <row r="3521" spans="19:36">
      <c r="S3521" s="42" t="s">
        <v>12226</v>
      </c>
      <c r="T3521" s="26" t="s">
        <v>12227</v>
      </c>
      <c r="U3521" s="154"/>
      <c r="V3521" s="161"/>
      <c r="W3521" s="161"/>
      <c r="X3521" s="161"/>
      <c r="Y3521" s="161"/>
      <c r="Z3521" s="154"/>
      <c r="AA3521" s="49" t="s">
        <v>12228</v>
      </c>
      <c r="AB3521" s="154"/>
      <c r="AC3521" s="59" t="str">
        <f t="shared" si="342"/>
        <v>ARTSCI</v>
      </c>
      <c r="AD3521" s="79" t="str">
        <f t="shared" si="343"/>
        <v>ARTSCI-401</v>
      </c>
      <c r="AE3521" s="79" t="str">
        <f t="shared" si="344"/>
        <v>ARTSCI-401-202</v>
      </c>
      <c r="AF3521" s="27" t="s">
        <v>12228</v>
      </c>
      <c r="AG3521" s="21" t="str">
        <f t="shared" si="345"/>
        <v>401</v>
      </c>
      <c r="AH3521" s="154"/>
      <c r="AI3521" s="59" t="str">
        <f t="shared" si="346"/>
        <v>-</v>
      </c>
      <c r="AJ3521" s="21" t="str">
        <f t="shared" si="347"/>
        <v>-</v>
      </c>
    </row>
    <row r="3522" spans="19:36">
      <c r="S3522" s="42" t="s">
        <v>12229</v>
      </c>
      <c r="T3522" s="26" t="s">
        <v>12230</v>
      </c>
      <c r="U3522" s="154"/>
      <c r="V3522" s="161"/>
      <c r="W3522" s="161"/>
      <c r="X3522" s="161"/>
      <c r="Y3522" s="161"/>
      <c r="Z3522" s="154"/>
      <c r="AA3522" s="49" t="s">
        <v>12231</v>
      </c>
      <c r="AB3522" s="154"/>
      <c r="AC3522" s="59" t="str">
        <f t="shared" si="342"/>
        <v>ARTSCI</v>
      </c>
      <c r="AD3522" s="79" t="str">
        <f t="shared" si="343"/>
        <v>ARTSCI-401</v>
      </c>
      <c r="AE3522" s="79" t="str">
        <f t="shared" si="344"/>
        <v>ARTSCI-401-203</v>
      </c>
      <c r="AF3522" s="27" t="s">
        <v>12231</v>
      </c>
      <c r="AG3522" s="21" t="str">
        <f t="shared" si="345"/>
        <v>401</v>
      </c>
      <c r="AH3522" s="154"/>
      <c r="AI3522" s="59" t="str">
        <f t="shared" si="346"/>
        <v>-</v>
      </c>
      <c r="AJ3522" s="21" t="str">
        <f t="shared" si="347"/>
        <v>-</v>
      </c>
    </row>
    <row r="3523" spans="19:36">
      <c r="S3523" s="42" t="s">
        <v>12232</v>
      </c>
      <c r="T3523" s="26" t="s">
        <v>12233</v>
      </c>
      <c r="U3523" s="154"/>
      <c r="V3523" s="161"/>
      <c r="W3523" s="161"/>
      <c r="X3523" s="161"/>
      <c r="Y3523" s="161"/>
      <c r="Z3523" s="154"/>
      <c r="AA3523" s="49" t="s">
        <v>12234</v>
      </c>
      <c r="AB3523" s="154"/>
      <c r="AC3523" s="59" t="str">
        <f t="shared" si="342"/>
        <v>ARTSCI</v>
      </c>
      <c r="AD3523" s="79" t="str">
        <f t="shared" si="343"/>
        <v>ARTSCI-401</v>
      </c>
      <c r="AE3523" s="79" t="str">
        <f t="shared" si="344"/>
        <v>ARTSCI-401-204</v>
      </c>
      <c r="AF3523" s="27" t="s">
        <v>12234</v>
      </c>
      <c r="AG3523" s="21" t="str">
        <f t="shared" si="345"/>
        <v>401</v>
      </c>
      <c r="AH3523" s="154"/>
      <c r="AI3523" s="59" t="str">
        <f t="shared" si="346"/>
        <v>-</v>
      </c>
      <c r="AJ3523" s="21" t="str">
        <f t="shared" si="347"/>
        <v>-</v>
      </c>
    </row>
    <row r="3524" spans="19:36">
      <c r="S3524" s="42" t="s">
        <v>12235</v>
      </c>
      <c r="T3524" s="26" t="s">
        <v>12236</v>
      </c>
      <c r="U3524" s="154"/>
      <c r="V3524" s="161"/>
      <c r="W3524" s="161"/>
      <c r="X3524" s="161"/>
      <c r="Y3524" s="161"/>
      <c r="Z3524" s="154"/>
      <c r="AA3524" s="49" t="s">
        <v>12237</v>
      </c>
      <c r="AB3524" s="154"/>
      <c r="AC3524" s="59" t="str">
        <f t="shared" si="342"/>
        <v>ARTSCI</v>
      </c>
      <c r="AD3524" s="79" t="str">
        <f t="shared" si="343"/>
        <v>ARTSCI-401</v>
      </c>
      <c r="AE3524" s="79" t="str">
        <f t="shared" si="344"/>
        <v>ARTSCI-401-205</v>
      </c>
      <c r="AF3524" s="27" t="s">
        <v>12237</v>
      </c>
      <c r="AG3524" s="21" t="str">
        <f t="shared" si="345"/>
        <v>401</v>
      </c>
      <c r="AH3524" s="154"/>
      <c r="AI3524" s="59" t="str">
        <f t="shared" si="346"/>
        <v>-</v>
      </c>
      <c r="AJ3524" s="21" t="str">
        <f t="shared" si="347"/>
        <v>-</v>
      </c>
    </row>
    <row r="3525" spans="19:36">
      <c r="S3525" s="42" t="s">
        <v>12238</v>
      </c>
      <c r="T3525" s="26" t="s">
        <v>12239</v>
      </c>
      <c r="U3525" s="154"/>
      <c r="V3525" s="161"/>
      <c r="W3525" s="161"/>
      <c r="X3525" s="161"/>
      <c r="Y3525" s="161"/>
      <c r="Z3525" s="154"/>
      <c r="AA3525" s="49" t="s">
        <v>12240</v>
      </c>
      <c r="AB3525" s="154"/>
      <c r="AC3525" s="59" t="str">
        <f t="shared" si="342"/>
        <v>ARTSCI</v>
      </c>
      <c r="AD3525" s="79" t="str">
        <f t="shared" si="343"/>
        <v>ARTSCI-401</v>
      </c>
      <c r="AE3525" s="79" t="str">
        <f t="shared" si="344"/>
        <v>ARTSCI-401-206</v>
      </c>
      <c r="AF3525" s="27" t="s">
        <v>12240</v>
      </c>
      <c r="AG3525" s="21" t="str">
        <f t="shared" si="345"/>
        <v>401</v>
      </c>
      <c r="AH3525" s="154"/>
      <c r="AI3525" s="59" t="str">
        <f t="shared" si="346"/>
        <v>-</v>
      </c>
      <c r="AJ3525" s="21" t="str">
        <f t="shared" si="347"/>
        <v>-</v>
      </c>
    </row>
    <row r="3526" spans="19:36">
      <c r="S3526" s="42" t="s">
        <v>12241</v>
      </c>
      <c r="T3526" s="26" t="s">
        <v>12242</v>
      </c>
      <c r="U3526" s="154"/>
      <c r="V3526" s="161"/>
      <c r="W3526" s="161"/>
      <c r="X3526" s="161"/>
      <c r="Y3526" s="161"/>
      <c r="Z3526" s="154"/>
      <c r="AA3526" s="49" t="s">
        <v>12243</v>
      </c>
      <c r="AB3526" s="154"/>
      <c r="AC3526" s="59" t="str">
        <f t="shared" si="342"/>
        <v>ARTSCI</v>
      </c>
      <c r="AD3526" s="79" t="str">
        <f t="shared" si="343"/>
        <v>ARTSCI-401</v>
      </c>
      <c r="AE3526" s="79" t="str">
        <f t="shared" si="344"/>
        <v>ARTSCI-401-207</v>
      </c>
      <c r="AF3526" s="27" t="s">
        <v>12243</v>
      </c>
      <c r="AG3526" s="21" t="str">
        <f t="shared" si="345"/>
        <v>401</v>
      </c>
      <c r="AH3526" s="154"/>
      <c r="AI3526" s="59" t="str">
        <f t="shared" si="346"/>
        <v>-</v>
      </c>
      <c r="AJ3526" s="21" t="str">
        <f t="shared" si="347"/>
        <v>-</v>
      </c>
    </row>
    <row r="3527" spans="19:36">
      <c r="S3527" s="42" t="s">
        <v>12244</v>
      </c>
      <c r="T3527" s="26" t="s">
        <v>12245</v>
      </c>
      <c r="U3527" s="154"/>
      <c r="V3527" s="161"/>
      <c r="W3527" s="161"/>
      <c r="X3527" s="161"/>
      <c r="Y3527" s="161"/>
      <c r="Z3527" s="154"/>
      <c r="AA3527" s="49" t="s">
        <v>12246</v>
      </c>
      <c r="AB3527" s="154"/>
      <c r="AC3527" s="59" t="str">
        <f t="shared" ref="AC3527:AC3590" si="348">CodesFormula_1</f>
        <v>HEALTHSCI</v>
      </c>
      <c r="AD3527" s="79" t="str">
        <f t="shared" ref="AD3527:AD3590" si="349">CodesFormula_2</f>
        <v>HEALTHSCI-401</v>
      </c>
      <c r="AE3527" s="79" t="str">
        <f t="shared" ref="AE3527:AE3590" si="350">CodesFormula_3</f>
        <v>HEALTHSCI-401-2</v>
      </c>
      <c r="AF3527" s="27" t="s">
        <v>12246</v>
      </c>
      <c r="AG3527" s="21" t="str">
        <f t="shared" ref="AG3527:AG3590" si="351">CodesFormula_4</f>
        <v>401</v>
      </c>
      <c r="AH3527" s="154"/>
      <c r="AI3527" s="59" t="str">
        <f t="shared" ref="AI3527:AI3590" si="352">CodesFormula_5</f>
        <v>-</v>
      </c>
      <c r="AJ3527" s="21" t="str">
        <f t="shared" ref="AJ3527:AJ3590" si="353">CodesFormula_6</f>
        <v>-</v>
      </c>
    </row>
    <row r="3528" spans="19:36">
      <c r="S3528" s="42" t="s">
        <v>12247</v>
      </c>
      <c r="T3528" s="26" t="s">
        <v>12248</v>
      </c>
      <c r="U3528" s="154"/>
      <c r="V3528" s="161"/>
      <c r="W3528" s="161"/>
      <c r="X3528" s="161"/>
      <c r="Y3528" s="161"/>
      <c r="Z3528" s="154"/>
      <c r="AA3528" s="49" t="s">
        <v>12249</v>
      </c>
      <c r="AB3528" s="154"/>
      <c r="AC3528" s="59" t="str">
        <f t="shared" si="348"/>
        <v>HEALTHSCI</v>
      </c>
      <c r="AD3528" s="79" t="str">
        <f t="shared" si="349"/>
        <v>HEALTHSCI-401</v>
      </c>
      <c r="AE3528" s="79" t="str">
        <f t="shared" si="350"/>
        <v>HEALTHSCI-401-3</v>
      </c>
      <c r="AF3528" s="27" t="s">
        <v>12249</v>
      </c>
      <c r="AG3528" s="21" t="str">
        <f t="shared" si="351"/>
        <v>401</v>
      </c>
      <c r="AH3528" s="154"/>
      <c r="AI3528" s="59" t="str">
        <f t="shared" si="352"/>
        <v>-</v>
      </c>
      <c r="AJ3528" s="21" t="str">
        <f t="shared" si="353"/>
        <v>-</v>
      </c>
    </row>
    <row r="3529" spans="19:36">
      <c r="S3529" s="42" t="s">
        <v>12250</v>
      </c>
      <c r="T3529" s="26" t="s">
        <v>12251</v>
      </c>
      <c r="U3529" s="154"/>
      <c r="V3529" s="161"/>
      <c r="W3529" s="161"/>
      <c r="X3529" s="161"/>
      <c r="Y3529" s="161"/>
      <c r="Z3529" s="154"/>
      <c r="AA3529" s="49" t="s">
        <v>12252</v>
      </c>
      <c r="AB3529" s="154"/>
      <c r="AC3529" s="59" t="str">
        <f t="shared" si="348"/>
        <v>HEALTHSCI</v>
      </c>
      <c r="AD3529" s="79" t="str">
        <f t="shared" si="349"/>
        <v>HEALTHSCI-401</v>
      </c>
      <c r="AE3529" s="79" t="str">
        <f t="shared" si="350"/>
        <v>HEALTHSCI-401-4</v>
      </c>
      <c r="AF3529" s="27" t="s">
        <v>12252</v>
      </c>
      <c r="AG3529" s="21" t="str">
        <f t="shared" si="351"/>
        <v>401</v>
      </c>
      <c r="AH3529" s="154"/>
      <c r="AI3529" s="59" t="str">
        <f t="shared" si="352"/>
        <v>-</v>
      </c>
      <c r="AJ3529" s="21" t="str">
        <f t="shared" si="353"/>
        <v>-</v>
      </c>
    </row>
    <row r="3530" spans="19:36">
      <c r="S3530" s="42" t="s">
        <v>12253</v>
      </c>
      <c r="T3530" s="26" t="s">
        <v>12254</v>
      </c>
      <c r="U3530" s="154"/>
      <c r="V3530" s="161"/>
      <c r="W3530" s="161"/>
      <c r="X3530" s="161"/>
      <c r="Y3530" s="161"/>
      <c r="Z3530" s="154"/>
      <c r="AA3530" s="49" t="s">
        <v>12255</v>
      </c>
      <c r="AB3530" s="154"/>
      <c r="AC3530" s="59" t="str">
        <f t="shared" si="348"/>
        <v>HEALTHSCI</v>
      </c>
      <c r="AD3530" s="79" t="str">
        <f t="shared" si="349"/>
        <v>HEALTHSCI-401</v>
      </c>
      <c r="AE3530" s="79" t="str">
        <f t="shared" si="350"/>
        <v>HEALTHSCI-401-5</v>
      </c>
      <c r="AF3530" s="27" t="s">
        <v>12255</v>
      </c>
      <c r="AG3530" s="21" t="str">
        <f t="shared" si="351"/>
        <v>401</v>
      </c>
      <c r="AH3530" s="154"/>
      <c r="AI3530" s="59" t="str">
        <f t="shared" si="352"/>
        <v>-</v>
      </c>
      <c r="AJ3530" s="21" t="str">
        <f t="shared" si="353"/>
        <v>-</v>
      </c>
    </row>
    <row r="3531" spans="19:36">
      <c r="S3531" s="42" t="s">
        <v>12256</v>
      </c>
      <c r="T3531" s="26" t="s">
        <v>12257</v>
      </c>
      <c r="U3531" s="154"/>
      <c r="V3531" s="161"/>
      <c r="W3531" s="161"/>
      <c r="X3531" s="161"/>
      <c r="Y3531" s="161"/>
      <c r="Z3531" s="154"/>
      <c r="AA3531" s="49" t="s">
        <v>12258</v>
      </c>
      <c r="AB3531" s="154"/>
      <c r="AC3531" s="59" t="str">
        <f t="shared" si="348"/>
        <v>HEALTHSCI</v>
      </c>
      <c r="AD3531" s="79" t="str">
        <f t="shared" si="349"/>
        <v>HEALTHSCI-401</v>
      </c>
      <c r="AE3531" s="79" t="str">
        <f t="shared" si="350"/>
        <v>HEALTHSCI-401-6</v>
      </c>
      <c r="AF3531" s="27" t="s">
        <v>12258</v>
      </c>
      <c r="AG3531" s="21" t="str">
        <f t="shared" si="351"/>
        <v>401</v>
      </c>
      <c r="AH3531" s="154"/>
      <c r="AI3531" s="59" t="str">
        <f t="shared" si="352"/>
        <v>-</v>
      </c>
      <c r="AJ3531" s="21" t="str">
        <f t="shared" si="353"/>
        <v>-</v>
      </c>
    </row>
    <row r="3532" spans="19:36">
      <c r="S3532" s="42" t="s">
        <v>12259</v>
      </c>
      <c r="T3532" s="26" t="s">
        <v>12260</v>
      </c>
      <c r="U3532" s="154"/>
      <c r="V3532" s="161"/>
      <c r="W3532" s="161"/>
      <c r="X3532" s="161"/>
      <c r="Y3532" s="161"/>
      <c r="Z3532" s="154"/>
      <c r="AA3532" s="49" t="s">
        <v>12261</v>
      </c>
      <c r="AB3532" s="154"/>
      <c r="AC3532" s="59" t="str">
        <f t="shared" si="348"/>
        <v>HEALTHSCI</v>
      </c>
      <c r="AD3532" s="79" t="str">
        <f t="shared" si="349"/>
        <v>HEALTHSCI-401</v>
      </c>
      <c r="AE3532" s="79" t="str">
        <f t="shared" si="350"/>
        <v>HEALTHSCI-401-7</v>
      </c>
      <c r="AF3532" s="27" t="s">
        <v>12261</v>
      </c>
      <c r="AG3532" s="21" t="str">
        <f t="shared" si="351"/>
        <v>401</v>
      </c>
      <c r="AH3532" s="154"/>
      <c r="AI3532" s="59" t="str">
        <f t="shared" si="352"/>
        <v>-</v>
      </c>
      <c r="AJ3532" s="21" t="str">
        <f t="shared" si="353"/>
        <v>-</v>
      </c>
    </row>
    <row r="3533" spans="19:36">
      <c r="S3533" s="42" t="s">
        <v>12262</v>
      </c>
      <c r="T3533" s="26" t="s">
        <v>12263</v>
      </c>
      <c r="U3533" s="154"/>
      <c r="V3533" s="161"/>
      <c r="W3533" s="161"/>
      <c r="X3533" s="161"/>
      <c r="Y3533" s="161"/>
      <c r="Z3533" s="154"/>
      <c r="AA3533" s="49" t="s">
        <v>12264</v>
      </c>
      <c r="AB3533" s="154"/>
      <c r="AC3533" s="59" t="str">
        <f t="shared" si="348"/>
        <v>HEALTHSCI</v>
      </c>
      <c r="AD3533" s="79" t="str">
        <f t="shared" si="349"/>
        <v>HEALTHSCI-401</v>
      </c>
      <c r="AE3533" s="79" t="str">
        <f t="shared" si="350"/>
        <v>HEALTHSCI-401-8</v>
      </c>
      <c r="AF3533" s="27" t="s">
        <v>12264</v>
      </c>
      <c r="AG3533" s="21" t="str">
        <f t="shared" si="351"/>
        <v>401</v>
      </c>
      <c r="AH3533" s="154"/>
      <c r="AI3533" s="59" t="str">
        <f t="shared" si="352"/>
        <v>-</v>
      </c>
      <c r="AJ3533" s="21" t="str">
        <f t="shared" si="353"/>
        <v>-</v>
      </c>
    </row>
    <row r="3534" spans="19:36">
      <c r="S3534" s="42" t="s">
        <v>12265</v>
      </c>
      <c r="T3534" s="26" t="s">
        <v>12266</v>
      </c>
      <c r="U3534" s="154"/>
      <c r="V3534" s="161"/>
      <c r="W3534" s="161"/>
      <c r="X3534" s="161"/>
      <c r="Y3534" s="161"/>
      <c r="Z3534" s="154"/>
      <c r="AA3534" s="49" t="s">
        <v>12267</v>
      </c>
      <c r="AB3534" s="154"/>
      <c r="AC3534" s="59" t="str">
        <f t="shared" si="348"/>
        <v>HEALTHSCI</v>
      </c>
      <c r="AD3534" s="79" t="str">
        <f t="shared" si="349"/>
        <v>HEALTHSCI-401</v>
      </c>
      <c r="AE3534" s="79" t="str">
        <f t="shared" si="350"/>
        <v>HEALTHSCI-401-9</v>
      </c>
      <c r="AF3534" s="27" t="s">
        <v>12267</v>
      </c>
      <c r="AG3534" s="21" t="str">
        <f t="shared" si="351"/>
        <v>401</v>
      </c>
      <c r="AH3534" s="154"/>
      <c r="AI3534" s="59" t="str">
        <f t="shared" si="352"/>
        <v>-</v>
      </c>
      <c r="AJ3534" s="21" t="str">
        <f t="shared" si="353"/>
        <v>-</v>
      </c>
    </row>
    <row r="3535" spans="19:36">
      <c r="S3535" s="42" t="s">
        <v>12268</v>
      </c>
      <c r="T3535" s="26" t="s">
        <v>12269</v>
      </c>
      <c r="U3535" s="154"/>
      <c r="V3535" s="161"/>
      <c r="W3535" s="161"/>
      <c r="X3535" s="161"/>
      <c r="Y3535" s="161"/>
      <c r="Z3535" s="154"/>
      <c r="AA3535" s="49" t="s">
        <v>12270</v>
      </c>
      <c r="AB3535" s="154"/>
      <c r="AC3535" s="59" t="str">
        <f t="shared" si="348"/>
        <v>HEALTHSCI</v>
      </c>
      <c r="AD3535" s="79" t="str">
        <f t="shared" si="349"/>
        <v>HEALTHSCI-401</v>
      </c>
      <c r="AE3535" s="79" t="str">
        <f t="shared" si="350"/>
        <v>HEALTHSCI-401-10</v>
      </c>
      <c r="AF3535" s="27" t="s">
        <v>12270</v>
      </c>
      <c r="AG3535" s="21" t="str">
        <f t="shared" si="351"/>
        <v>401</v>
      </c>
      <c r="AH3535" s="154"/>
      <c r="AI3535" s="59" t="str">
        <f t="shared" si="352"/>
        <v>-</v>
      </c>
      <c r="AJ3535" s="21" t="str">
        <f t="shared" si="353"/>
        <v>-</v>
      </c>
    </row>
    <row r="3536" spans="19:36">
      <c r="S3536" s="42" t="s">
        <v>12271</v>
      </c>
      <c r="T3536" s="26" t="s">
        <v>12272</v>
      </c>
      <c r="U3536" s="154"/>
      <c r="V3536" s="161"/>
      <c r="W3536" s="161"/>
      <c r="X3536" s="161"/>
      <c r="Y3536" s="161"/>
      <c r="Z3536" s="154"/>
      <c r="AA3536" s="49" t="s">
        <v>12273</v>
      </c>
      <c r="AB3536" s="154"/>
      <c r="AC3536" s="59" t="str">
        <f t="shared" si="348"/>
        <v>HEALTHSCI</v>
      </c>
      <c r="AD3536" s="79" t="str">
        <f t="shared" si="349"/>
        <v>HEALTHSCI-401</v>
      </c>
      <c r="AE3536" s="79" t="str">
        <f t="shared" si="350"/>
        <v>HEALTHSCI-401-11</v>
      </c>
      <c r="AF3536" s="27" t="s">
        <v>12273</v>
      </c>
      <c r="AG3536" s="21" t="str">
        <f t="shared" si="351"/>
        <v>401</v>
      </c>
      <c r="AH3536" s="154"/>
      <c r="AI3536" s="59" t="str">
        <f t="shared" si="352"/>
        <v>-</v>
      </c>
      <c r="AJ3536" s="21" t="str">
        <f t="shared" si="353"/>
        <v>-</v>
      </c>
    </row>
    <row r="3537" spans="19:36">
      <c r="S3537" s="42" t="s">
        <v>12274</v>
      </c>
      <c r="T3537" s="26" t="s">
        <v>12275</v>
      </c>
      <c r="U3537" s="154"/>
      <c r="V3537" s="161"/>
      <c r="W3537" s="161"/>
      <c r="X3537" s="161"/>
      <c r="Y3537" s="161"/>
      <c r="Z3537" s="154"/>
      <c r="AA3537" s="49" t="s">
        <v>12276</v>
      </c>
      <c r="AB3537" s="154"/>
      <c r="AC3537" s="59" t="str">
        <f t="shared" si="348"/>
        <v>HEALTHSCI</v>
      </c>
      <c r="AD3537" s="79" t="str">
        <f t="shared" si="349"/>
        <v>HEALTHSCI-401</v>
      </c>
      <c r="AE3537" s="79" t="str">
        <f t="shared" si="350"/>
        <v>HEALTHSCI-401-12</v>
      </c>
      <c r="AF3537" s="27" t="s">
        <v>12276</v>
      </c>
      <c r="AG3537" s="21" t="str">
        <f t="shared" si="351"/>
        <v>401</v>
      </c>
      <c r="AH3537" s="154"/>
      <c r="AI3537" s="59" t="str">
        <f t="shared" si="352"/>
        <v>-</v>
      </c>
      <c r="AJ3537" s="21" t="str">
        <f t="shared" si="353"/>
        <v>-</v>
      </c>
    </row>
    <row r="3538" spans="19:36">
      <c r="S3538" s="42" t="s">
        <v>12277</v>
      </c>
      <c r="T3538" s="26" t="s">
        <v>12278</v>
      </c>
      <c r="U3538" s="154"/>
      <c r="V3538" s="161"/>
      <c r="W3538" s="161"/>
      <c r="X3538" s="161"/>
      <c r="Y3538" s="161"/>
      <c r="Z3538" s="154"/>
      <c r="AA3538" s="49" t="s">
        <v>12279</v>
      </c>
      <c r="AB3538" s="154"/>
      <c r="AC3538" s="59" t="str">
        <f t="shared" si="348"/>
        <v>HEALTHSCI</v>
      </c>
      <c r="AD3538" s="79" t="str">
        <f t="shared" si="349"/>
        <v>HEALTHSCI-401</v>
      </c>
      <c r="AE3538" s="79" t="str">
        <f t="shared" si="350"/>
        <v>HEALTHSCI-401-13</v>
      </c>
      <c r="AF3538" s="27" t="s">
        <v>12279</v>
      </c>
      <c r="AG3538" s="21" t="str">
        <f t="shared" si="351"/>
        <v>401</v>
      </c>
      <c r="AH3538" s="154"/>
      <c r="AI3538" s="59" t="str">
        <f t="shared" si="352"/>
        <v>-</v>
      </c>
      <c r="AJ3538" s="21" t="str">
        <f t="shared" si="353"/>
        <v>-</v>
      </c>
    </row>
    <row r="3539" spans="19:36">
      <c r="S3539" s="42" t="s">
        <v>12280</v>
      </c>
      <c r="T3539" s="26" t="s">
        <v>12281</v>
      </c>
      <c r="U3539" s="154"/>
      <c r="V3539" s="161"/>
      <c r="W3539" s="161"/>
      <c r="X3539" s="161"/>
      <c r="Y3539" s="161"/>
      <c r="Z3539" s="154"/>
      <c r="AA3539" s="49" t="s">
        <v>12282</v>
      </c>
      <c r="AB3539" s="154"/>
      <c r="AC3539" s="59" t="str">
        <f t="shared" si="348"/>
        <v>HEALTHSCI</v>
      </c>
      <c r="AD3539" s="79" t="str">
        <f t="shared" si="349"/>
        <v>HEALTHSCI-401</v>
      </c>
      <c r="AE3539" s="79" t="str">
        <f t="shared" si="350"/>
        <v>HEALTHSCI-401-14</v>
      </c>
      <c r="AF3539" s="27" t="s">
        <v>12282</v>
      </c>
      <c r="AG3539" s="21" t="str">
        <f t="shared" si="351"/>
        <v>401</v>
      </c>
      <c r="AH3539" s="154"/>
      <c r="AI3539" s="59" t="str">
        <f t="shared" si="352"/>
        <v>-</v>
      </c>
      <c r="AJ3539" s="21" t="str">
        <f t="shared" si="353"/>
        <v>-</v>
      </c>
    </row>
    <row r="3540" spans="19:36">
      <c r="S3540" s="42" t="s">
        <v>12283</v>
      </c>
      <c r="T3540" s="26" t="s">
        <v>12284</v>
      </c>
      <c r="U3540" s="154"/>
      <c r="V3540" s="161"/>
      <c r="W3540" s="161"/>
      <c r="X3540" s="161"/>
      <c r="Y3540" s="161"/>
      <c r="Z3540" s="154"/>
      <c r="AA3540" s="49" t="s">
        <v>12285</v>
      </c>
      <c r="AB3540" s="154"/>
      <c r="AC3540" s="59" t="str">
        <f t="shared" si="348"/>
        <v>HEALTHSCI</v>
      </c>
      <c r="AD3540" s="79" t="str">
        <f t="shared" si="349"/>
        <v>HEALTHSCI-401</v>
      </c>
      <c r="AE3540" s="79" t="str">
        <f t="shared" si="350"/>
        <v>HEALTHSCI-401-15</v>
      </c>
      <c r="AF3540" s="27" t="s">
        <v>12285</v>
      </c>
      <c r="AG3540" s="21" t="str">
        <f t="shared" si="351"/>
        <v>401</v>
      </c>
      <c r="AH3540" s="154"/>
      <c r="AI3540" s="59" t="str">
        <f t="shared" si="352"/>
        <v>-</v>
      </c>
      <c r="AJ3540" s="21" t="str">
        <f t="shared" si="353"/>
        <v>-</v>
      </c>
    </row>
    <row r="3541" spans="19:36">
      <c r="S3541" s="42" t="s">
        <v>12286</v>
      </c>
      <c r="T3541" s="26" t="s">
        <v>12287</v>
      </c>
      <c r="U3541" s="154"/>
      <c r="V3541" s="161"/>
      <c r="W3541" s="161"/>
      <c r="X3541" s="161"/>
      <c r="Y3541" s="161"/>
      <c r="Z3541" s="154"/>
      <c r="AA3541" s="49" t="s">
        <v>12288</v>
      </c>
      <c r="AB3541" s="154"/>
      <c r="AC3541" s="59" t="str">
        <f t="shared" si="348"/>
        <v>HEALTHSCI</v>
      </c>
      <c r="AD3541" s="79" t="str">
        <f t="shared" si="349"/>
        <v>HEALTHSCI-401</v>
      </c>
      <c r="AE3541" s="79" t="str">
        <f t="shared" si="350"/>
        <v>HEALTHSCI-401-16</v>
      </c>
      <c r="AF3541" s="27" t="s">
        <v>12288</v>
      </c>
      <c r="AG3541" s="21" t="str">
        <f t="shared" si="351"/>
        <v>401</v>
      </c>
      <c r="AH3541" s="154"/>
      <c r="AI3541" s="59" t="str">
        <f t="shared" si="352"/>
        <v>-</v>
      </c>
      <c r="AJ3541" s="21" t="str">
        <f t="shared" si="353"/>
        <v>-</v>
      </c>
    </row>
    <row r="3542" spans="19:36">
      <c r="S3542" s="42" t="s">
        <v>12289</v>
      </c>
      <c r="T3542" s="26" t="s">
        <v>12290</v>
      </c>
      <c r="U3542" s="154"/>
      <c r="V3542" s="161"/>
      <c r="W3542" s="161"/>
      <c r="X3542" s="161"/>
      <c r="Y3542" s="161"/>
      <c r="Z3542" s="154"/>
      <c r="AA3542" s="49" t="s">
        <v>12291</v>
      </c>
      <c r="AB3542" s="154"/>
      <c r="AC3542" s="59" t="str">
        <f t="shared" si="348"/>
        <v>HEALTHSCI</v>
      </c>
      <c r="AD3542" s="79" t="str">
        <f t="shared" si="349"/>
        <v>HEALTHSCI-401</v>
      </c>
      <c r="AE3542" s="79" t="str">
        <f t="shared" si="350"/>
        <v>HEALTHSCI-401-17</v>
      </c>
      <c r="AF3542" s="27" t="s">
        <v>12291</v>
      </c>
      <c r="AG3542" s="21" t="str">
        <f t="shared" si="351"/>
        <v>401</v>
      </c>
      <c r="AH3542" s="154"/>
      <c r="AI3542" s="59" t="str">
        <f t="shared" si="352"/>
        <v>-</v>
      </c>
      <c r="AJ3542" s="21" t="str">
        <f t="shared" si="353"/>
        <v>-</v>
      </c>
    </row>
    <row r="3543" spans="19:36">
      <c r="S3543" s="42" t="s">
        <v>12292</v>
      </c>
      <c r="T3543" s="26" t="s">
        <v>12293</v>
      </c>
      <c r="U3543" s="154"/>
      <c r="V3543" s="161"/>
      <c r="W3543" s="161"/>
      <c r="X3543" s="161"/>
      <c r="Y3543" s="161"/>
      <c r="Z3543" s="154"/>
      <c r="AA3543" s="49" t="s">
        <v>12294</v>
      </c>
      <c r="AB3543" s="154"/>
      <c r="AC3543" s="59" t="str">
        <f t="shared" si="348"/>
        <v>HEALTHSCI</v>
      </c>
      <c r="AD3543" s="79" t="str">
        <f t="shared" si="349"/>
        <v>HEALTHSCI-401</v>
      </c>
      <c r="AE3543" s="79" t="str">
        <f t="shared" si="350"/>
        <v>HEALTHSCI-401-18</v>
      </c>
      <c r="AF3543" s="27" t="s">
        <v>12294</v>
      </c>
      <c r="AG3543" s="21" t="str">
        <f t="shared" si="351"/>
        <v>401</v>
      </c>
      <c r="AH3543" s="154"/>
      <c r="AI3543" s="59" t="str">
        <f t="shared" si="352"/>
        <v>-</v>
      </c>
      <c r="AJ3543" s="21" t="str">
        <f t="shared" si="353"/>
        <v>-</v>
      </c>
    </row>
    <row r="3544" spans="19:36">
      <c r="S3544" s="42" t="s">
        <v>12295</v>
      </c>
      <c r="T3544" s="26" t="s">
        <v>12296</v>
      </c>
      <c r="U3544" s="154"/>
      <c r="V3544" s="161"/>
      <c r="W3544" s="161"/>
      <c r="X3544" s="161"/>
      <c r="Y3544" s="161"/>
      <c r="Z3544" s="154"/>
      <c r="AA3544" s="49" t="s">
        <v>12297</v>
      </c>
      <c r="AB3544" s="154"/>
      <c r="AC3544" s="59" t="str">
        <f t="shared" si="348"/>
        <v>HEALTHSCI</v>
      </c>
      <c r="AD3544" s="79" t="str">
        <f t="shared" si="349"/>
        <v>HEALTHSCI-401</v>
      </c>
      <c r="AE3544" s="79" t="str">
        <f t="shared" si="350"/>
        <v>HEALTHSCI-401-19</v>
      </c>
      <c r="AF3544" s="27" t="s">
        <v>12297</v>
      </c>
      <c r="AG3544" s="21" t="str">
        <f t="shared" si="351"/>
        <v>401</v>
      </c>
      <c r="AH3544" s="154"/>
      <c r="AI3544" s="59" t="str">
        <f t="shared" si="352"/>
        <v>-</v>
      </c>
      <c r="AJ3544" s="21" t="str">
        <f t="shared" si="353"/>
        <v>-</v>
      </c>
    </row>
    <row r="3545" spans="19:36">
      <c r="S3545" s="42" t="s">
        <v>12298</v>
      </c>
      <c r="T3545" s="26" t="s">
        <v>12299</v>
      </c>
      <c r="U3545" s="154"/>
      <c r="V3545" s="161"/>
      <c r="W3545" s="161"/>
      <c r="X3545" s="161"/>
      <c r="Y3545" s="161"/>
      <c r="Z3545" s="154"/>
      <c r="AA3545" s="49" t="s">
        <v>12300</v>
      </c>
      <c r="AB3545" s="154"/>
      <c r="AC3545" s="59" t="str">
        <f t="shared" si="348"/>
        <v>HEALTHSCI</v>
      </c>
      <c r="AD3545" s="79" t="str">
        <f t="shared" si="349"/>
        <v>HEALTHSCI-401</v>
      </c>
      <c r="AE3545" s="79" t="str">
        <f t="shared" si="350"/>
        <v>HEALTHSCI-401-20</v>
      </c>
      <c r="AF3545" s="27" t="s">
        <v>12300</v>
      </c>
      <c r="AG3545" s="21" t="str">
        <f t="shared" si="351"/>
        <v>401</v>
      </c>
      <c r="AH3545" s="154"/>
      <c r="AI3545" s="59" t="str">
        <f t="shared" si="352"/>
        <v>-</v>
      </c>
      <c r="AJ3545" s="21" t="str">
        <f t="shared" si="353"/>
        <v>-</v>
      </c>
    </row>
    <row r="3546" spans="19:36">
      <c r="S3546" s="42" t="s">
        <v>12301</v>
      </c>
      <c r="T3546" s="26" t="s">
        <v>12302</v>
      </c>
      <c r="U3546" s="154"/>
      <c r="V3546" s="161"/>
      <c r="W3546" s="161"/>
      <c r="X3546" s="161"/>
      <c r="Y3546" s="161"/>
      <c r="Z3546" s="154"/>
      <c r="AA3546" s="49" t="s">
        <v>12303</v>
      </c>
      <c r="AB3546" s="154"/>
      <c r="AC3546" s="59" t="str">
        <f t="shared" si="348"/>
        <v>HEALTHSCI</v>
      </c>
      <c r="AD3546" s="79" t="str">
        <f t="shared" si="349"/>
        <v>HEALTHSCI-401</v>
      </c>
      <c r="AE3546" s="79" t="str">
        <f t="shared" si="350"/>
        <v>HEALTHSCI-401-21</v>
      </c>
      <c r="AF3546" s="27" t="s">
        <v>12303</v>
      </c>
      <c r="AG3546" s="21" t="str">
        <f t="shared" si="351"/>
        <v>401</v>
      </c>
      <c r="AH3546" s="154"/>
      <c r="AI3546" s="59" t="str">
        <f t="shared" si="352"/>
        <v>-</v>
      </c>
      <c r="AJ3546" s="21" t="str">
        <f t="shared" si="353"/>
        <v>-</v>
      </c>
    </row>
    <row r="3547" spans="19:36">
      <c r="S3547" s="42" t="s">
        <v>12304</v>
      </c>
      <c r="T3547" s="26" t="s">
        <v>12305</v>
      </c>
      <c r="U3547" s="154"/>
      <c r="V3547" s="161"/>
      <c r="W3547" s="161"/>
      <c r="X3547" s="161"/>
      <c r="Y3547" s="161"/>
      <c r="Z3547" s="154"/>
      <c r="AA3547" s="49" t="s">
        <v>12306</v>
      </c>
      <c r="AB3547" s="154"/>
      <c r="AC3547" s="59" t="str">
        <f t="shared" si="348"/>
        <v>HEALTHSCI</v>
      </c>
      <c r="AD3547" s="79" t="str">
        <f t="shared" si="349"/>
        <v>HEALTHSCI-401</v>
      </c>
      <c r="AE3547" s="79" t="str">
        <f t="shared" si="350"/>
        <v>HEALTHSCI-401-22</v>
      </c>
      <c r="AF3547" s="27" t="s">
        <v>12306</v>
      </c>
      <c r="AG3547" s="21" t="str">
        <f t="shared" si="351"/>
        <v>401</v>
      </c>
      <c r="AH3547" s="154"/>
      <c r="AI3547" s="59" t="str">
        <f t="shared" si="352"/>
        <v>-</v>
      </c>
      <c r="AJ3547" s="21" t="str">
        <f t="shared" si="353"/>
        <v>-</v>
      </c>
    </row>
    <row r="3548" spans="19:36">
      <c r="S3548" s="42" t="s">
        <v>12307</v>
      </c>
      <c r="T3548" s="26" t="s">
        <v>12308</v>
      </c>
      <c r="U3548" s="154"/>
      <c r="V3548" s="161"/>
      <c r="W3548" s="161"/>
      <c r="X3548" s="161"/>
      <c r="Y3548" s="161"/>
      <c r="Z3548" s="154"/>
      <c r="AA3548" s="49" t="s">
        <v>12309</v>
      </c>
      <c r="AB3548" s="154"/>
      <c r="AC3548" s="59" t="str">
        <f t="shared" si="348"/>
        <v>HEALTHSCI</v>
      </c>
      <c r="AD3548" s="79" t="str">
        <f t="shared" si="349"/>
        <v>HEALTHSCI-401</v>
      </c>
      <c r="AE3548" s="79" t="str">
        <f t="shared" si="350"/>
        <v>HEALTHSCI-401-23</v>
      </c>
      <c r="AF3548" s="27" t="s">
        <v>12309</v>
      </c>
      <c r="AG3548" s="21" t="str">
        <f t="shared" si="351"/>
        <v>401</v>
      </c>
      <c r="AH3548" s="154"/>
      <c r="AI3548" s="59" t="str">
        <f t="shared" si="352"/>
        <v>-</v>
      </c>
      <c r="AJ3548" s="21" t="str">
        <f t="shared" si="353"/>
        <v>-</v>
      </c>
    </row>
    <row r="3549" spans="19:36">
      <c r="S3549" s="42" t="s">
        <v>12310</v>
      </c>
      <c r="T3549" s="26" t="s">
        <v>12311</v>
      </c>
      <c r="U3549" s="154"/>
      <c r="V3549" s="161"/>
      <c r="W3549" s="161"/>
      <c r="X3549" s="161"/>
      <c r="Y3549" s="161"/>
      <c r="Z3549" s="154"/>
      <c r="AA3549" s="49" t="s">
        <v>12312</v>
      </c>
      <c r="AB3549" s="154"/>
      <c r="AC3549" s="59" t="str">
        <f t="shared" si="348"/>
        <v>HEALTHSCI</v>
      </c>
      <c r="AD3549" s="79" t="str">
        <f t="shared" si="349"/>
        <v>HEALTHSCI-401</v>
      </c>
      <c r="AE3549" s="79" t="str">
        <f t="shared" si="350"/>
        <v>HEALTHSCI-401-24</v>
      </c>
      <c r="AF3549" s="27" t="s">
        <v>12312</v>
      </c>
      <c r="AG3549" s="21" t="str">
        <f t="shared" si="351"/>
        <v>401</v>
      </c>
      <c r="AH3549" s="154"/>
      <c r="AI3549" s="59" t="str">
        <f t="shared" si="352"/>
        <v>-</v>
      </c>
      <c r="AJ3549" s="21" t="str">
        <f t="shared" si="353"/>
        <v>-</v>
      </c>
    </row>
    <row r="3550" spans="19:36">
      <c r="S3550" s="42" t="s">
        <v>12313</v>
      </c>
      <c r="T3550" s="26" t="s">
        <v>12314</v>
      </c>
      <c r="U3550" s="154"/>
      <c r="V3550" s="161"/>
      <c r="W3550" s="161"/>
      <c r="X3550" s="161"/>
      <c r="Y3550" s="161"/>
      <c r="Z3550" s="154"/>
      <c r="AA3550" s="49" t="s">
        <v>12315</v>
      </c>
      <c r="AB3550" s="154"/>
      <c r="AC3550" s="59" t="str">
        <f t="shared" si="348"/>
        <v>HEALTHSCI</v>
      </c>
      <c r="AD3550" s="79" t="str">
        <f t="shared" si="349"/>
        <v>HEALTHSCI-401</v>
      </c>
      <c r="AE3550" s="79" t="str">
        <f t="shared" si="350"/>
        <v>HEALTHSCI-401-25</v>
      </c>
      <c r="AF3550" s="27" t="s">
        <v>12315</v>
      </c>
      <c r="AG3550" s="21" t="str">
        <f t="shared" si="351"/>
        <v>401</v>
      </c>
      <c r="AH3550" s="154"/>
      <c r="AI3550" s="59" t="str">
        <f t="shared" si="352"/>
        <v>-</v>
      </c>
      <c r="AJ3550" s="21" t="str">
        <f t="shared" si="353"/>
        <v>-</v>
      </c>
    </row>
    <row r="3551" spans="19:36">
      <c r="S3551" s="42" t="s">
        <v>12316</v>
      </c>
      <c r="T3551" s="26" t="s">
        <v>12317</v>
      </c>
      <c r="U3551" s="154"/>
      <c r="V3551" s="161"/>
      <c r="W3551" s="161"/>
      <c r="X3551" s="161"/>
      <c r="Y3551" s="161"/>
      <c r="Z3551" s="154"/>
      <c r="AA3551" s="49" t="s">
        <v>12318</v>
      </c>
      <c r="AB3551" s="154"/>
      <c r="AC3551" s="59" t="str">
        <f t="shared" si="348"/>
        <v>HEALTHSCI</v>
      </c>
      <c r="AD3551" s="79" t="str">
        <f t="shared" si="349"/>
        <v>HEALTHSCI-401</v>
      </c>
      <c r="AE3551" s="79" t="str">
        <f t="shared" si="350"/>
        <v>HEALTHSCI-401-26</v>
      </c>
      <c r="AF3551" s="27" t="s">
        <v>12318</v>
      </c>
      <c r="AG3551" s="21" t="str">
        <f t="shared" si="351"/>
        <v>401</v>
      </c>
      <c r="AH3551" s="154"/>
      <c r="AI3551" s="59" t="str">
        <f t="shared" si="352"/>
        <v>-</v>
      </c>
      <c r="AJ3551" s="21" t="str">
        <f t="shared" si="353"/>
        <v>-</v>
      </c>
    </row>
    <row r="3552" spans="19:36">
      <c r="S3552" s="42" t="s">
        <v>12319</v>
      </c>
      <c r="T3552" s="26" t="s">
        <v>12320</v>
      </c>
      <c r="U3552" s="154"/>
      <c r="V3552" s="161"/>
      <c r="W3552" s="161"/>
      <c r="X3552" s="161"/>
      <c r="Y3552" s="161"/>
      <c r="Z3552" s="154"/>
      <c r="AA3552" s="49" t="s">
        <v>12321</v>
      </c>
      <c r="AB3552" s="154"/>
      <c r="AC3552" s="59" t="str">
        <f t="shared" si="348"/>
        <v>HEALTHSCI</v>
      </c>
      <c r="AD3552" s="79" t="str">
        <f t="shared" si="349"/>
        <v>HEALTHSCI-401</v>
      </c>
      <c r="AE3552" s="79" t="str">
        <f t="shared" si="350"/>
        <v>HEALTHSCI-401-27</v>
      </c>
      <c r="AF3552" s="27" t="s">
        <v>12321</v>
      </c>
      <c r="AG3552" s="21" t="str">
        <f t="shared" si="351"/>
        <v>401</v>
      </c>
      <c r="AH3552" s="154"/>
      <c r="AI3552" s="59" t="str">
        <f t="shared" si="352"/>
        <v>-</v>
      </c>
      <c r="AJ3552" s="21" t="str">
        <f t="shared" si="353"/>
        <v>-</v>
      </c>
    </row>
    <row r="3553" spans="19:36">
      <c r="S3553" s="42" t="s">
        <v>12322</v>
      </c>
      <c r="T3553" s="26" t="s">
        <v>12323</v>
      </c>
      <c r="U3553" s="154"/>
      <c r="V3553" s="161"/>
      <c r="W3553" s="161"/>
      <c r="X3553" s="161"/>
      <c r="Y3553" s="161"/>
      <c r="Z3553" s="154"/>
      <c r="AA3553" s="49" t="s">
        <v>12324</v>
      </c>
      <c r="AB3553" s="154"/>
      <c r="AC3553" s="59" t="str">
        <f t="shared" si="348"/>
        <v>HEALTHSCI</v>
      </c>
      <c r="AD3553" s="79" t="str">
        <f t="shared" si="349"/>
        <v>HEALTHSCI-401</v>
      </c>
      <c r="AE3553" s="79" t="str">
        <f t="shared" si="350"/>
        <v>HEALTHSCI-401-28</v>
      </c>
      <c r="AF3553" s="27" t="s">
        <v>12324</v>
      </c>
      <c r="AG3553" s="21" t="str">
        <f t="shared" si="351"/>
        <v>401</v>
      </c>
      <c r="AH3553" s="154"/>
      <c r="AI3553" s="59" t="str">
        <f t="shared" si="352"/>
        <v>-</v>
      </c>
      <c r="AJ3553" s="21" t="str">
        <f t="shared" si="353"/>
        <v>-</v>
      </c>
    </row>
    <row r="3554" spans="19:36">
      <c r="S3554" s="42" t="s">
        <v>12325</v>
      </c>
      <c r="T3554" s="26" t="s">
        <v>12326</v>
      </c>
      <c r="U3554" s="154"/>
      <c r="V3554" s="161"/>
      <c r="W3554" s="161"/>
      <c r="X3554" s="161"/>
      <c r="Y3554" s="161"/>
      <c r="Z3554" s="154"/>
      <c r="AA3554" s="49" t="s">
        <v>12327</v>
      </c>
      <c r="AB3554" s="154"/>
      <c r="AC3554" s="59" t="str">
        <f t="shared" si="348"/>
        <v>HEALTHSCI</v>
      </c>
      <c r="AD3554" s="79" t="str">
        <f t="shared" si="349"/>
        <v>HEALTHSCI-401</v>
      </c>
      <c r="AE3554" s="79" t="str">
        <f t="shared" si="350"/>
        <v>HEALTHSCI-401-29</v>
      </c>
      <c r="AF3554" s="27" t="s">
        <v>12327</v>
      </c>
      <c r="AG3554" s="21" t="str">
        <f t="shared" si="351"/>
        <v>401</v>
      </c>
      <c r="AH3554" s="154"/>
      <c r="AI3554" s="59" t="str">
        <f t="shared" si="352"/>
        <v>-</v>
      </c>
      <c r="AJ3554" s="21" t="str">
        <f t="shared" si="353"/>
        <v>-</v>
      </c>
    </row>
    <row r="3555" spans="19:36">
      <c r="S3555" s="42" t="s">
        <v>12328</v>
      </c>
      <c r="T3555" s="26" t="s">
        <v>12329</v>
      </c>
      <c r="U3555" s="154"/>
      <c r="V3555" s="161"/>
      <c r="W3555" s="161"/>
      <c r="X3555" s="161"/>
      <c r="Y3555" s="161"/>
      <c r="Z3555" s="154"/>
      <c r="AA3555" s="49" t="s">
        <v>12330</v>
      </c>
      <c r="AB3555" s="154"/>
      <c r="AC3555" s="59" t="str">
        <f t="shared" si="348"/>
        <v>HEALTHSCI</v>
      </c>
      <c r="AD3555" s="79" t="str">
        <f t="shared" si="349"/>
        <v>HEALTHSCI-401</v>
      </c>
      <c r="AE3555" s="79" t="str">
        <f t="shared" si="350"/>
        <v>HEALTHSCI-401-30</v>
      </c>
      <c r="AF3555" s="27" t="s">
        <v>12330</v>
      </c>
      <c r="AG3555" s="21" t="str">
        <f t="shared" si="351"/>
        <v>401</v>
      </c>
      <c r="AH3555" s="154"/>
      <c r="AI3555" s="59" t="str">
        <f t="shared" si="352"/>
        <v>-</v>
      </c>
      <c r="AJ3555" s="21" t="str">
        <f t="shared" si="353"/>
        <v>-</v>
      </c>
    </row>
    <row r="3556" spans="19:36">
      <c r="S3556" s="42" t="s">
        <v>12331</v>
      </c>
      <c r="T3556" s="26" t="s">
        <v>12332</v>
      </c>
      <c r="U3556" s="154"/>
      <c r="V3556" s="161"/>
      <c r="W3556" s="161"/>
      <c r="X3556" s="161"/>
      <c r="Y3556" s="161"/>
      <c r="Z3556" s="154"/>
      <c r="AA3556" s="49" t="s">
        <v>12333</v>
      </c>
      <c r="AB3556" s="154"/>
      <c r="AC3556" s="59" t="str">
        <f t="shared" si="348"/>
        <v>HEALTHSCI</v>
      </c>
      <c r="AD3556" s="79" t="str">
        <f t="shared" si="349"/>
        <v>HEALTHSCI-401</v>
      </c>
      <c r="AE3556" s="79" t="str">
        <f t="shared" si="350"/>
        <v>HEALTHSCI-401-31</v>
      </c>
      <c r="AF3556" s="27" t="s">
        <v>12333</v>
      </c>
      <c r="AG3556" s="21" t="str">
        <f t="shared" si="351"/>
        <v>401</v>
      </c>
      <c r="AH3556" s="154"/>
      <c r="AI3556" s="59" t="str">
        <f t="shared" si="352"/>
        <v>-</v>
      </c>
      <c r="AJ3556" s="21" t="str">
        <f t="shared" si="353"/>
        <v>-</v>
      </c>
    </row>
    <row r="3557" spans="19:36">
      <c r="S3557" s="42" t="s">
        <v>12334</v>
      </c>
      <c r="T3557" s="26" t="s">
        <v>12335</v>
      </c>
      <c r="U3557" s="154"/>
      <c r="V3557" s="161"/>
      <c r="W3557" s="161"/>
      <c r="X3557" s="161"/>
      <c r="Y3557" s="161"/>
      <c r="Z3557" s="154"/>
      <c r="AA3557" s="49" t="s">
        <v>12336</v>
      </c>
      <c r="AB3557" s="154"/>
      <c r="AC3557" s="59" t="str">
        <f t="shared" si="348"/>
        <v>HEALTHSCI</v>
      </c>
      <c r="AD3557" s="79" t="str">
        <f t="shared" si="349"/>
        <v>HEALTHSCI-401</v>
      </c>
      <c r="AE3557" s="79" t="str">
        <f t="shared" si="350"/>
        <v>HEALTHSCI-401-32</v>
      </c>
      <c r="AF3557" s="27" t="s">
        <v>12336</v>
      </c>
      <c r="AG3557" s="21" t="str">
        <f t="shared" si="351"/>
        <v>401</v>
      </c>
      <c r="AH3557" s="154"/>
      <c r="AI3557" s="59" t="str">
        <f t="shared" si="352"/>
        <v>-</v>
      </c>
      <c r="AJ3557" s="21" t="str">
        <f t="shared" si="353"/>
        <v>-</v>
      </c>
    </row>
    <row r="3558" spans="19:36">
      <c r="S3558" s="42" t="s">
        <v>12337</v>
      </c>
      <c r="T3558" s="26" t="s">
        <v>12338</v>
      </c>
      <c r="U3558" s="154"/>
      <c r="V3558" s="161"/>
      <c r="W3558" s="161"/>
      <c r="X3558" s="161"/>
      <c r="Y3558" s="161"/>
      <c r="Z3558" s="154"/>
      <c r="AA3558" s="49" t="s">
        <v>12339</v>
      </c>
      <c r="AB3558" s="154"/>
      <c r="AC3558" s="59" t="str">
        <f t="shared" si="348"/>
        <v>HEALTHSCI</v>
      </c>
      <c r="AD3558" s="79" t="str">
        <f t="shared" si="349"/>
        <v>HEALTHSCI-401</v>
      </c>
      <c r="AE3558" s="79" t="str">
        <f t="shared" si="350"/>
        <v>HEALTHSCI-401-33</v>
      </c>
      <c r="AF3558" s="27" t="s">
        <v>12339</v>
      </c>
      <c r="AG3558" s="21" t="str">
        <f t="shared" si="351"/>
        <v>401</v>
      </c>
      <c r="AH3558" s="154"/>
      <c r="AI3558" s="59" t="str">
        <f t="shared" si="352"/>
        <v>-</v>
      </c>
      <c r="AJ3558" s="21" t="str">
        <f t="shared" si="353"/>
        <v>-</v>
      </c>
    </row>
    <row r="3559" spans="19:36">
      <c r="S3559" s="42" t="s">
        <v>12340</v>
      </c>
      <c r="T3559" s="26" t="s">
        <v>12341</v>
      </c>
      <c r="U3559" s="154"/>
      <c r="V3559" s="161"/>
      <c r="W3559" s="161"/>
      <c r="X3559" s="161"/>
      <c r="Y3559" s="161"/>
      <c r="Z3559" s="154"/>
      <c r="AA3559" s="49" t="s">
        <v>12342</v>
      </c>
      <c r="AB3559" s="154"/>
      <c r="AC3559" s="59" t="str">
        <f t="shared" si="348"/>
        <v>HEALTHSCI</v>
      </c>
      <c r="AD3559" s="79" t="str">
        <f t="shared" si="349"/>
        <v>HEALTHSCI-401</v>
      </c>
      <c r="AE3559" s="79" t="str">
        <f t="shared" si="350"/>
        <v>HEALTHSCI-401-34</v>
      </c>
      <c r="AF3559" s="27" t="s">
        <v>12342</v>
      </c>
      <c r="AG3559" s="21" t="str">
        <f t="shared" si="351"/>
        <v>401</v>
      </c>
      <c r="AH3559" s="154"/>
      <c r="AI3559" s="59" t="str">
        <f t="shared" si="352"/>
        <v>-</v>
      </c>
      <c r="AJ3559" s="21" t="str">
        <f t="shared" si="353"/>
        <v>-</v>
      </c>
    </row>
    <row r="3560" spans="19:36">
      <c r="S3560" s="42" t="s">
        <v>12343</v>
      </c>
      <c r="T3560" s="26" t="s">
        <v>12344</v>
      </c>
      <c r="U3560" s="154"/>
      <c r="V3560" s="161"/>
      <c r="W3560" s="161"/>
      <c r="X3560" s="161"/>
      <c r="Y3560" s="161"/>
      <c r="Z3560" s="154"/>
      <c r="AA3560" s="49" t="s">
        <v>12345</v>
      </c>
      <c r="AB3560" s="154"/>
      <c r="AC3560" s="59" t="str">
        <f t="shared" si="348"/>
        <v>HEALTHSCI</v>
      </c>
      <c r="AD3560" s="79" t="str">
        <f t="shared" si="349"/>
        <v>HEALTHSCI-401</v>
      </c>
      <c r="AE3560" s="79" t="str">
        <f t="shared" si="350"/>
        <v>HEALTHSCI-401-35</v>
      </c>
      <c r="AF3560" s="27" t="s">
        <v>12345</v>
      </c>
      <c r="AG3560" s="21" t="str">
        <f t="shared" si="351"/>
        <v>401</v>
      </c>
      <c r="AH3560" s="154"/>
      <c r="AI3560" s="59" t="str">
        <f t="shared" si="352"/>
        <v>-</v>
      </c>
      <c r="AJ3560" s="21" t="str">
        <f t="shared" si="353"/>
        <v>-</v>
      </c>
    </row>
    <row r="3561" spans="19:36">
      <c r="S3561" s="42" t="s">
        <v>12346</v>
      </c>
      <c r="T3561" s="26" t="s">
        <v>12347</v>
      </c>
      <c r="U3561" s="154"/>
      <c r="V3561" s="161"/>
      <c r="W3561" s="161"/>
      <c r="X3561" s="161"/>
      <c r="Y3561" s="161"/>
      <c r="Z3561" s="154"/>
      <c r="AA3561" s="49" t="s">
        <v>12348</v>
      </c>
      <c r="AB3561" s="154"/>
      <c r="AC3561" s="59" t="str">
        <f t="shared" si="348"/>
        <v>ARTSCI</v>
      </c>
      <c r="AD3561" s="79" t="str">
        <f t="shared" si="349"/>
        <v>ARTSCI-401</v>
      </c>
      <c r="AE3561" s="79" t="str">
        <f t="shared" si="350"/>
        <v>ARTSCI-401-208</v>
      </c>
      <c r="AF3561" s="27" t="s">
        <v>12348</v>
      </c>
      <c r="AG3561" s="21" t="str">
        <f t="shared" si="351"/>
        <v>401</v>
      </c>
      <c r="AH3561" s="154"/>
      <c r="AI3561" s="59" t="str">
        <f t="shared" si="352"/>
        <v>-</v>
      </c>
      <c r="AJ3561" s="21" t="str">
        <f t="shared" si="353"/>
        <v>-</v>
      </c>
    </row>
    <row r="3562" spans="19:36">
      <c r="S3562" s="42" t="s">
        <v>12349</v>
      </c>
      <c r="T3562" s="26" t="s">
        <v>12350</v>
      </c>
      <c r="U3562" s="154"/>
      <c r="V3562" s="161"/>
      <c r="W3562" s="161"/>
      <c r="X3562" s="161"/>
      <c r="Y3562" s="161"/>
      <c r="Z3562" s="154"/>
      <c r="AA3562" s="49" t="s">
        <v>12351</v>
      </c>
      <c r="AB3562" s="154"/>
      <c r="AC3562" s="59" t="str">
        <f t="shared" si="348"/>
        <v>ARTSCI</v>
      </c>
      <c r="AD3562" s="79" t="str">
        <f t="shared" si="349"/>
        <v>ARTSCI-401</v>
      </c>
      <c r="AE3562" s="79" t="str">
        <f t="shared" si="350"/>
        <v>ARTSCI-401-209</v>
      </c>
      <c r="AF3562" s="27" t="s">
        <v>12351</v>
      </c>
      <c r="AG3562" s="21" t="str">
        <f t="shared" si="351"/>
        <v>401</v>
      </c>
      <c r="AH3562" s="154"/>
      <c r="AI3562" s="59" t="str">
        <f t="shared" si="352"/>
        <v>-</v>
      </c>
      <c r="AJ3562" s="21" t="str">
        <f t="shared" si="353"/>
        <v>-</v>
      </c>
    </row>
    <row r="3563" spans="19:36">
      <c r="S3563" s="42" t="s">
        <v>12352</v>
      </c>
      <c r="T3563" s="26" t="s">
        <v>12353</v>
      </c>
      <c r="U3563" s="154"/>
      <c r="V3563" s="161"/>
      <c r="W3563" s="161"/>
      <c r="X3563" s="161"/>
      <c r="Y3563" s="161"/>
      <c r="Z3563" s="154"/>
      <c r="AA3563" s="49" t="s">
        <v>12354</v>
      </c>
      <c r="AB3563" s="154"/>
      <c r="AC3563" s="59" t="str">
        <f t="shared" si="348"/>
        <v>ARTSCI</v>
      </c>
      <c r="AD3563" s="79" t="str">
        <f t="shared" si="349"/>
        <v>ARTSCI-401</v>
      </c>
      <c r="AE3563" s="79" t="str">
        <f t="shared" si="350"/>
        <v>ARTSCI-401-210</v>
      </c>
      <c r="AF3563" s="27" t="s">
        <v>12354</v>
      </c>
      <c r="AG3563" s="21" t="str">
        <f t="shared" si="351"/>
        <v>401</v>
      </c>
      <c r="AH3563" s="154"/>
      <c r="AI3563" s="59" t="str">
        <f t="shared" si="352"/>
        <v>-</v>
      </c>
      <c r="AJ3563" s="21" t="str">
        <f t="shared" si="353"/>
        <v>-</v>
      </c>
    </row>
    <row r="3564" spans="19:36">
      <c r="S3564" s="42" t="s">
        <v>12355</v>
      </c>
      <c r="T3564" s="26" t="s">
        <v>12356</v>
      </c>
      <c r="U3564" s="154"/>
      <c r="V3564" s="161"/>
      <c r="W3564" s="161"/>
      <c r="X3564" s="161"/>
      <c r="Y3564" s="161"/>
      <c r="Z3564" s="154"/>
      <c r="AA3564" s="49" t="s">
        <v>12357</v>
      </c>
      <c r="AB3564" s="154"/>
      <c r="AC3564" s="59" t="str">
        <f t="shared" si="348"/>
        <v>ARTSCI</v>
      </c>
      <c r="AD3564" s="79" t="str">
        <f t="shared" si="349"/>
        <v>ARTSCI-401</v>
      </c>
      <c r="AE3564" s="79" t="str">
        <f t="shared" si="350"/>
        <v>ARTSCI-401-211</v>
      </c>
      <c r="AF3564" s="27" t="s">
        <v>12357</v>
      </c>
      <c r="AG3564" s="21" t="str">
        <f t="shared" si="351"/>
        <v>401</v>
      </c>
      <c r="AH3564" s="154"/>
      <c r="AI3564" s="59" t="str">
        <f t="shared" si="352"/>
        <v>-</v>
      </c>
      <c r="AJ3564" s="21" t="str">
        <f t="shared" si="353"/>
        <v>-</v>
      </c>
    </row>
    <row r="3565" spans="19:36">
      <c r="S3565" s="42" t="s">
        <v>12358</v>
      </c>
      <c r="T3565" s="26" t="s">
        <v>12359</v>
      </c>
      <c r="U3565" s="154"/>
      <c r="V3565" s="161"/>
      <c r="W3565" s="161"/>
      <c r="X3565" s="161"/>
      <c r="Y3565" s="161"/>
      <c r="Z3565" s="154"/>
      <c r="AA3565" s="49" t="s">
        <v>12360</v>
      </c>
      <c r="AB3565" s="154"/>
      <c r="AC3565" s="59" t="str">
        <f t="shared" si="348"/>
        <v>ARTSCI</v>
      </c>
      <c r="AD3565" s="79" t="str">
        <f t="shared" si="349"/>
        <v>ARTSCI-401</v>
      </c>
      <c r="AE3565" s="79" t="str">
        <f t="shared" si="350"/>
        <v>ARTSCI-401-212</v>
      </c>
      <c r="AF3565" s="27" t="s">
        <v>12360</v>
      </c>
      <c r="AG3565" s="21" t="str">
        <f t="shared" si="351"/>
        <v>401</v>
      </c>
      <c r="AH3565" s="154"/>
      <c r="AI3565" s="59" t="str">
        <f t="shared" si="352"/>
        <v>-</v>
      </c>
      <c r="AJ3565" s="21" t="str">
        <f t="shared" si="353"/>
        <v>-</v>
      </c>
    </row>
    <row r="3566" spans="19:36">
      <c r="S3566" s="42" t="s">
        <v>12361</v>
      </c>
      <c r="T3566" s="26" t="s">
        <v>12362</v>
      </c>
      <c r="U3566" s="154"/>
      <c r="V3566" s="161"/>
      <c r="W3566" s="161"/>
      <c r="X3566" s="161"/>
      <c r="Y3566" s="161"/>
      <c r="Z3566" s="154"/>
      <c r="AA3566" s="49" t="s">
        <v>12363</v>
      </c>
      <c r="AB3566" s="154"/>
      <c r="AC3566" s="59" t="str">
        <f t="shared" si="348"/>
        <v>ARTSCI</v>
      </c>
      <c r="AD3566" s="79" t="str">
        <f t="shared" si="349"/>
        <v>ARTSCI-401</v>
      </c>
      <c r="AE3566" s="79" t="str">
        <f t="shared" si="350"/>
        <v>ARTSCI-401-213</v>
      </c>
      <c r="AF3566" s="27" t="s">
        <v>12363</v>
      </c>
      <c r="AG3566" s="21" t="str">
        <f t="shared" si="351"/>
        <v>401</v>
      </c>
      <c r="AH3566" s="154"/>
      <c r="AI3566" s="59" t="str">
        <f t="shared" si="352"/>
        <v>-</v>
      </c>
      <c r="AJ3566" s="21" t="str">
        <f t="shared" si="353"/>
        <v>-</v>
      </c>
    </row>
    <row r="3567" spans="19:36">
      <c r="S3567" s="42" t="s">
        <v>12364</v>
      </c>
      <c r="T3567" s="26" t="s">
        <v>12365</v>
      </c>
      <c r="U3567" s="154"/>
      <c r="V3567" s="161"/>
      <c r="W3567" s="161"/>
      <c r="X3567" s="161"/>
      <c r="Y3567" s="161"/>
      <c r="Z3567" s="154"/>
      <c r="AA3567" s="49" t="s">
        <v>12366</v>
      </c>
      <c r="AB3567" s="154"/>
      <c r="AC3567" s="59" t="str">
        <f t="shared" si="348"/>
        <v>ARTSCI</v>
      </c>
      <c r="AD3567" s="79" t="str">
        <f t="shared" si="349"/>
        <v>ARTSCI-401</v>
      </c>
      <c r="AE3567" s="79" t="str">
        <f t="shared" si="350"/>
        <v>ARTSCI-401-214</v>
      </c>
      <c r="AF3567" s="27" t="s">
        <v>12366</v>
      </c>
      <c r="AG3567" s="21" t="str">
        <f t="shared" si="351"/>
        <v>401</v>
      </c>
      <c r="AH3567" s="154"/>
      <c r="AI3567" s="59" t="str">
        <f t="shared" si="352"/>
        <v>-</v>
      </c>
      <c r="AJ3567" s="21" t="str">
        <f t="shared" si="353"/>
        <v>-</v>
      </c>
    </row>
    <row r="3568" spans="19:36">
      <c r="S3568" s="42" t="s">
        <v>12367</v>
      </c>
      <c r="T3568" s="26" t="s">
        <v>12368</v>
      </c>
      <c r="U3568" s="154"/>
      <c r="V3568" s="161"/>
      <c r="W3568" s="161"/>
      <c r="X3568" s="161"/>
      <c r="Y3568" s="161"/>
      <c r="Z3568" s="154"/>
      <c r="AA3568" s="49" t="s">
        <v>12369</v>
      </c>
      <c r="AB3568" s="154"/>
      <c r="AC3568" s="59" t="str">
        <f t="shared" si="348"/>
        <v>ARTSCI</v>
      </c>
      <c r="AD3568" s="79" t="str">
        <f t="shared" si="349"/>
        <v>ARTSCI-401</v>
      </c>
      <c r="AE3568" s="79" t="str">
        <f t="shared" si="350"/>
        <v>ARTSCI-401-215</v>
      </c>
      <c r="AF3568" s="27" t="s">
        <v>12369</v>
      </c>
      <c r="AG3568" s="21" t="str">
        <f t="shared" si="351"/>
        <v>401</v>
      </c>
      <c r="AH3568" s="154"/>
      <c r="AI3568" s="59" t="str">
        <f t="shared" si="352"/>
        <v>-</v>
      </c>
      <c r="AJ3568" s="21" t="str">
        <f t="shared" si="353"/>
        <v>-</v>
      </c>
    </row>
    <row r="3569" spans="19:36">
      <c r="S3569" s="42" t="s">
        <v>12370</v>
      </c>
      <c r="T3569" s="26" t="s">
        <v>12371</v>
      </c>
      <c r="U3569" s="154"/>
      <c r="V3569" s="161"/>
      <c r="W3569" s="161"/>
      <c r="X3569" s="161"/>
      <c r="Y3569" s="161"/>
      <c r="Z3569" s="154"/>
      <c r="AA3569" s="49" t="s">
        <v>12372</v>
      </c>
      <c r="AB3569" s="154"/>
      <c r="AC3569" s="59" t="str">
        <f t="shared" si="348"/>
        <v>ARTSCI</v>
      </c>
      <c r="AD3569" s="79" t="str">
        <f t="shared" si="349"/>
        <v>ARTSCI-401</v>
      </c>
      <c r="AE3569" s="79" t="str">
        <f t="shared" si="350"/>
        <v>ARTSCI-401-216</v>
      </c>
      <c r="AF3569" s="27" t="s">
        <v>12372</v>
      </c>
      <c r="AG3569" s="21" t="str">
        <f t="shared" si="351"/>
        <v>401</v>
      </c>
      <c r="AH3569" s="154"/>
      <c r="AI3569" s="59" t="str">
        <f t="shared" si="352"/>
        <v>-</v>
      </c>
      <c r="AJ3569" s="21" t="str">
        <f t="shared" si="353"/>
        <v>-</v>
      </c>
    </row>
    <row r="3570" spans="19:36">
      <c r="S3570" s="42" t="s">
        <v>12373</v>
      </c>
      <c r="T3570" s="26" t="s">
        <v>12374</v>
      </c>
      <c r="U3570" s="154"/>
      <c r="V3570" s="161"/>
      <c r="W3570" s="161"/>
      <c r="X3570" s="161"/>
      <c r="Y3570" s="161"/>
      <c r="Z3570" s="154"/>
      <c r="AA3570" s="49" t="s">
        <v>12375</v>
      </c>
      <c r="AB3570" s="154"/>
      <c r="AC3570" s="59" t="str">
        <f t="shared" si="348"/>
        <v>ARTSCI</v>
      </c>
      <c r="AD3570" s="79" t="str">
        <f t="shared" si="349"/>
        <v>ARTSCI-401</v>
      </c>
      <c r="AE3570" s="79" t="str">
        <f t="shared" si="350"/>
        <v>ARTSCI-401-217</v>
      </c>
      <c r="AF3570" s="27" t="s">
        <v>12375</v>
      </c>
      <c r="AG3570" s="21" t="str">
        <f t="shared" si="351"/>
        <v>401</v>
      </c>
      <c r="AH3570" s="154"/>
      <c r="AI3570" s="59" t="str">
        <f t="shared" si="352"/>
        <v>-</v>
      </c>
      <c r="AJ3570" s="21" t="str">
        <f t="shared" si="353"/>
        <v>-</v>
      </c>
    </row>
    <row r="3571" spans="19:36">
      <c r="S3571" s="42" t="s">
        <v>12376</v>
      </c>
      <c r="T3571" s="26" t="s">
        <v>12377</v>
      </c>
      <c r="U3571" s="154"/>
      <c r="V3571" s="161"/>
      <c r="W3571" s="161"/>
      <c r="X3571" s="161"/>
      <c r="Y3571" s="161"/>
      <c r="Z3571" s="154"/>
      <c r="AA3571" s="49" t="s">
        <v>12378</v>
      </c>
      <c r="AB3571" s="154"/>
      <c r="AC3571" s="59" t="str">
        <f t="shared" si="348"/>
        <v>ARTSCI</v>
      </c>
      <c r="AD3571" s="79" t="str">
        <f t="shared" si="349"/>
        <v>ARTSCI-401</v>
      </c>
      <c r="AE3571" s="79" t="str">
        <f t="shared" si="350"/>
        <v>ARTSCI-401-218</v>
      </c>
      <c r="AF3571" s="27" t="s">
        <v>12378</v>
      </c>
      <c r="AG3571" s="21" t="str">
        <f t="shared" si="351"/>
        <v>401</v>
      </c>
      <c r="AH3571" s="154"/>
      <c r="AI3571" s="59" t="str">
        <f t="shared" si="352"/>
        <v>-</v>
      </c>
      <c r="AJ3571" s="21" t="str">
        <f t="shared" si="353"/>
        <v>-</v>
      </c>
    </row>
    <row r="3572" spans="19:36">
      <c r="S3572" s="42" t="s">
        <v>12379</v>
      </c>
      <c r="T3572" s="26" t="s">
        <v>12380</v>
      </c>
      <c r="U3572" s="154"/>
      <c r="V3572" s="161"/>
      <c r="W3572" s="161"/>
      <c r="X3572" s="161"/>
      <c r="Y3572" s="161"/>
      <c r="Z3572" s="154"/>
      <c r="AA3572" s="49" t="s">
        <v>12381</v>
      </c>
      <c r="AB3572" s="154"/>
      <c r="AC3572" s="59" t="str">
        <f t="shared" si="348"/>
        <v>ARTSCI</v>
      </c>
      <c r="AD3572" s="79" t="str">
        <f t="shared" si="349"/>
        <v>ARTSCI-401</v>
      </c>
      <c r="AE3572" s="79" t="str">
        <f t="shared" si="350"/>
        <v>ARTSCI-401-219</v>
      </c>
      <c r="AF3572" s="27" t="s">
        <v>12381</v>
      </c>
      <c r="AG3572" s="21" t="str">
        <f t="shared" si="351"/>
        <v>401</v>
      </c>
      <c r="AH3572" s="154"/>
      <c r="AI3572" s="59" t="str">
        <f t="shared" si="352"/>
        <v>-</v>
      </c>
      <c r="AJ3572" s="21" t="str">
        <f t="shared" si="353"/>
        <v>-</v>
      </c>
    </row>
    <row r="3573" spans="19:36">
      <c r="S3573" s="42" t="s">
        <v>12382</v>
      </c>
      <c r="T3573" s="26" t="s">
        <v>12383</v>
      </c>
      <c r="U3573" s="154"/>
      <c r="V3573" s="161"/>
      <c r="W3573" s="161"/>
      <c r="X3573" s="161"/>
      <c r="Y3573" s="161"/>
      <c r="Z3573" s="154"/>
      <c r="AA3573" s="49" t="s">
        <v>12384</v>
      </c>
      <c r="AB3573" s="154"/>
      <c r="AC3573" s="59" t="str">
        <f t="shared" si="348"/>
        <v>ARTSCI</v>
      </c>
      <c r="AD3573" s="79" t="str">
        <f t="shared" si="349"/>
        <v>ARTSCI-401</v>
      </c>
      <c r="AE3573" s="79" t="str">
        <f t="shared" si="350"/>
        <v>ARTSCI-401-220</v>
      </c>
      <c r="AF3573" s="27" t="s">
        <v>12384</v>
      </c>
      <c r="AG3573" s="21" t="str">
        <f t="shared" si="351"/>
        <v>401</v>
      </c>
      <c r="AH3573" s="154"/>
      <c r="AI3573" s="59" t="str">
        <f t="shared" si="352"/>
        <v>-</v>
      </c>
      <c r="AJ3573" s="21" t="str">
        <f t="shared" si="353"/>
        <v>-</v>
      </c>
    </row>
    <row r="3574" spans="19:36">
      <c r="S3574" s="42" t="s">
        <v>12385</v>
      </c>
      <c r="T3574" s="26" t="s">
        <v>12386</v>
      </c>
      <c r="U3574" s="154"/>
      <c r="V3574" s="161"/>
      <c r="W3574" s="161"/>
      <c r="X3574" s="161"/>
      <c r="Y3574" s="161"/>
      <c r="Z3574" s="154"/>
      <c r="AA3574" s="49" t="s">
        <v>12387</v>
      </c>
      <c r="AB3574" s="154"/>
      <c r="AC3574" s="59" t="str">
        <f t="shared" si="348"/>
        <v>ARTSCI</v>
      </c>
      <c r="AD3574" s="79" t="str">
        <f t="shared" si="349"/>
        <v>ARTSCI-401</v>
      </c>
      <c r="AE3574" s="79" t="str">
        <f t="shared" si="350"/>
        <v>ARTSCI-401-221</v>
      </c>
      <c r="AF3574" s="27" t="s">
        <v>12387</v>
      </c>
      <c r="AG3574" s="21" t="str">
        <f t="shared" si="351"/>
        <v>401</v>
      </c>
      <c r="AH3574" s="154"/>
      <c r="AI3574" s="59" t="str">
        <f t="shared" si="352"/>
        <v>-</v>
      </c>
      <c r="AJ3574" s="21" t="str">
        <f t="shared" si="353"/>
        <v>-</v>
      </c>
    </row>
    <row r="3575" spans="19:36">
      <c r="S3575" s="42" t="s">
        <v>12388</v>
      </c>
      <c r="T3575" s="26" t="s">
        <v>12389</v>
      </c>
      <c r="U3575" s="154"/>
      <c r="V3575" s="161"/>
      <c r="W3575" s="161"/>
      <c r="X3575" s="161"/>
      <c r="Y3575" s="161"/>
      <c r="Z3575" s="154"/>
      <c r="AA3575" s="49" t="s">
        <v>12390</v>
      </c>
      <c r="AB3575" s="154"/>
      <c r="AC3575" s="59" t="str">
        <f t="shared" si="348"/>
        <v>ARTSCI</v>
      </c>
      <c r="AD3575" s="79" t="str">
        <f t="shared" si="349"/>
        <v>ARTSCI-401</v>
      </c>
      <c r="AE3575" s="79" t="str">
        <f t="shared" si="350"/>
        <v>ARTSCI-401-222</v>
      </c>
      <c r="AF3575" s="27" t="s">
        <v>12390</v>
      </c>
      <c r="AG3575" s="21" t="str">
        <f t="shared" si="351"/>
        <v>401</v>
      </c>
      <c r="AH3575" s="154"/>
      <c r="AI3575" s="59" t="str">
        <f t="shared" si="352"/>
        <v>-</v>
      </c>
      <c r="AJ3575" s="21" t="str">
        <f t="shared" si="353"/>
        <v>-</v>
      </c>
    </row>
    <row r="3576" spans="19:36">
      <c r="S3576" s="42" t="s">
        <v>12391</v>
      </c>
      <c r="T3576" s="26" t="s">
        <v>12392</v>
      </c>
      <c r="U3576" s="154"/>
      <c r="V3576" s="161"/>
      <c r="W3576" s="161"/>
      <c r="X3576" s="161"/>
      <c r="Y3576" s="161"/>
      <c r="Z3576" s="154"/>
      <c r="AA3576" s="49" t="s">
        <v>12393</v>
      </c>
      <c r="AB3576" s="154"/>
      <c r="AC3576" s="59" t="str">
        <f t="shared" si="348"/>
        <v>ARTSCI</v>
      </c>
      <c r="AD3576" s="79" t="str">
        <f t="shared" si="349"/>
        <v>ARTSCI-401</v>
      </c>
      <c r="AE3576" s="79" t="str">
        <f t="shared" si="350"/>
        <v>ARTSCI-401-223</v>
      </c>
      <c r="AF3576" s="27" t="s">
        <v>12393</v>
      </c>
      <c r="AG3576" s="21" t="str">
        <f t="shared" si="351"/>
        <v>401</v>
      </c>
      <c r="AH3576" s="154"/>
      <c r="AI3576" s="59" t="str">
        <f t="shared" si="352"/>
        <v>-</v>
      </c>
      <c r="AJ3576" s="21" t="str">
        <f t="shared" si="353"/>
        <v>-</v>
      </c>
    </row>
    <row r="3577" spans="19:36">
      <c r="S3577" s="42" t="s">
        <v>12394</v>
      </c>
      <c r="T3577" s="26" t="s">
        <v>12395</v>
      </c>
      <c r="U3577" s="154"/>
      <c r="V3577" s="161"/>
      <c r="W3577" s="161"/>
      <c r="X3577" s="161"/>
      <c r="Y3577" s="161"/>
      <c r="Z3577" s="154"/>
      <c r="AA3577" s="49" t="s">
        <v>12396</v>
      </c>
      <c r="AB3577" s="154"/>
      <c r="AC3577" s="59" t="str">
        <f t="shared" si="348"/>
        <v>ARTSCI</v>
      </c>
      <c r="AD3577" s="79" t="str">
        <f t="shared" si="349"/>
        <v>ARTSCI-401</v>
      </c>
      <c r="AE3577" s="79" t="str">
        <f t="shared" si="350"/>
        <v>ARTSCI-401-224</v>
      </c>
      <c r="AF3577" s="27" t="s">
        <v>12396</v>
      </c>
      <c r="AG3577" s="21" t="str">
        <f t="shared" si="351"/>
        <v>401</v>
      </c>
      <c r="AH3577" s="154"/>
      <c r="AI3577" s="59" t="str">
        <f t="shared" si="352"/>
        <v>-</v>
      </c>
      <c r="AJ3577" s="21" t="str">
        <f t="shared" si="353"/>
        <v>-</v>
      </c>
    </row>
    <row r="3578" spans="19:36">
      <c r="S3578" s="42" t="s">
        <v>12397</v>
      </c>
      <c r="T3578" s="26" t="s">
        <v>12398</v>
      </c>
      <c r="U3578" s="154"/>
      <c r="V3578" s="161"/>
      <c r="W3578" s="161"/>
      <c r="X3578" s="161"/>
      <c r="Y3578" s="161"/>
      <c r="Z3578" s="154"/>
      <c r="AA3578" s="49" t="s">
        <v>12399</v>
      </c>
      <c r="AB3578" s="154"/>
      <c r="AC3578" s="59" t="str">
        <f t="shared" si="348"/>
        <v>ARTSCI</v>
      </c>
      <c r="AD3578" s="79" t="str">
        <f t="shared" si="349"/>
        <v>ARTSCI-401</v>
      </c>
      <c r="AE3578" s="79" t="str">
        <f t="shared" si="350"/>
        <v>ARTSCI-401-225</v>
      </c>
      <c r="AF3578" s="27" t="s">
        <v>12399</v>
      </c>
      <c r="AG3578" s="21" t="str">
        <f t="shared" si="351"/>
        <v>401</v>
      </c>
      <c r="AH3578" s="154"/>
      <c r="AI3578" s="59" t="str">
        <f t="shared" si="352"/>
        <v>-</v>
      </c>
      <c r="AJ3578" s="21" t="str">
        <f t="shared" si="353"/>
        <v>-</v>
      </c>
    </row>
    <row r="3579" spans="19:36">
      <c r="S3579" s="42" t="s">
        <v>12400</v>
      </c>
      <c r="T3579" s="26" t="s">
        <v>12401</v>
      </c>
      <c r="U3579" s="154"/>
      <c r="V3579" s="161"/>
      <c r="W3579" s="161"/>
      <c r="X3579" s="161"/>
      <c r="Y3579" s="161"/>
      <c r="Z3579" s="154"/>
      <c r="AA3579" s="49" t="s">
        <v>12402</v>
      </c>
      <c r="AB3579" s="154"/>
      <c r="AC3579" s="59" t="str">
        <f t="shared" si="348"/>
        <v>ARTSCI</v>
      </c>
      <c r="AD3579" s="79" t="str">
        <f t="shared" si="349"/>
        <v>ARTSCI-401</v>
      </c>
      <c r="AE3579" s="79" t="str">
        <f t="shared" si="350"/>
        <v>ARTSCI-401-226</v>
      </c>
      <c r="AF3579" s="27" t="s">
        <v>12402</v>
      </c>
      <c r="AG3579" s="21" t="str">
        <f t="shared" si="351"/>
        <v>401</v>
      </c>
      <c r="AH3579" s="154"/>
      <c r="AI3579" s="59" t="str">
        <f t="shared" si="352"/>
        <v>-</v>
      </c>
      <c r="AJ3579" s="21" t="str">
        <f t="shared" si="353"/>
        <v>-</v>
      </c>
    </row>
    <row r="3580" spans="19:36">
      <c r="S3580" s="42" t="s">
        <v>12403</v>
      </c>
      <c r="T3580" s="26" t="s">
        <v>12404</v>
      </c>
      <c r="U3580" s="154"/>
      <c r="V3580" s="161"/>
      <c r="W3580" s="161"/>
      <c r="X3580" s="161"/>
      <c r="Y3580" s="161"/>
      <c r="Z3580" s="154"/>
      <c r="AA3580" s="49" t="s">
        <v>12405</v>
      </c>
      <c r="AB3580" s="154"/>
      <c r="AC3580" s="59" t="str">
        <f t="shared" si="348"/>
        <v>ARTSCI</v>
      </c>
      <c r="AD3580" s="79" t="str">
        <f t="shared" si="349"/>
        <v>ARTSCI-401</v>
      </c>
      <c r="AE3580" s="79" t="str">
        <f t="shared" si="350"/>
        <v>ARTSCI-401-227</v>
      </c>
      <c r="AF3580" s="27" t="s">
        <v>12405</v>
      </c>
      <c r="AG3580" s="21" t="str">
        <f t="shared" si="351"/>
        <v>401</v>
      </c>
      <c r="AH3580" s="154"/>
      <c r="AI3580" s="59" t="str">
        <f t="shared" si="352"/>
        <v>-</v>
      </c>
      <c r="AJ3580" s="21" t="str">
        <f t="shared" si="353"/>
        <v>-</v>
      </c>
    </row>
    <row r="3581" spans="19:36">
      <c r="S3581" s="42" t="s">
        <v>12406</v>
      </c>
      <c r="T3581" s="26" t="s">
        <v>12407</v>
      </c>
      <c r="U3581" s="154"/>
      <c r="V3581" s="161"/>
      <c r="W3581" s="161"/>
      <c r="X3581" s="161"/>
      <c r="Y3581" s="161"/>
      <c r="Z3581" s="154"/>
      <c r="AA3581" s="49" t="s">
        <v>12408</v>
      </c>
      <c r="AB3581" s="154"/>
      <c r="AC3581" s="59" t="str">
        <f t="shared" si="348"/>
        <v>ARTSCI</v>
      </c>
      <c r="AD3581" s="79" t="str">
        <f t="shared" si="349"/>
        <v>ARTSCI-401</v>
      </c>
      <c r="AE3581" s="79" t="str">
        <f t="shared" si="350"/>
        <v>ARTSCI-401-228</v>
      </c>
      <c r="AF3581" s="27" t="s">
        <v>12408</v>
      </c>
      <c r="AG3581" s="21" t="str">
        <f t="shared" si="351"/>
        <v>401</v>
      </c>
      <c r="AH3581" s="154"/>
      <c r="AI3581" s="59" t="str">
        <f t="shared" si="352"/>
        <v>-</v>
      </c>
      <c r="AJ3581" s="21" t="str">
        <f t="shared" si="353"/>
        <v>-</v>
      </c>
    </row>
    <row r="3582" spans="19:36">
      <c r="S3582" s="42" t="s">
        <v>12409</v>
      </c>
      <c r="T3582" s="26" t="s">
        <v>12410</v>
      </c>
      <c r="U3582" s="154"/>
      <c r="V3582" s="161"/>
      <c r="W3582" s="161"/>
      <c r="X3582" s="161"/>
      <c r="Y3582" s="161"/>
      <c r="Z3582" s="154"/>
      <c r="AA3582" s="49" t="s">
        <v>12411</v>
      </c>
      <c r="AB3582" s="154"/>
      <c r="AC3582" s="59" t="str">
        <f t="shared" si="348"/>
        <v>ARTSCI</v>
      </c>
      <c r="AD3582" s="79" t="str">
        <f t="shared" si="349"/>
        <v>ARTSCI-401</v>
      </c>
      <c r="AE3582" s="79" t="str">
        <f t="shared" si="350"/>
        <v>ARTSCI-401-229</v>
      </c>
      <c r="AF3582" s="27" t="s">
        <v>12411</v>
      </c>
      <c r="AG3582" s="21" t="str">
        <f t="shared" si="351"/>
        <v>401</v>
      </c>
      <c r="AH3582" s="154"/>
      <c r="AI3582" s="59" t="str">
        <f t="shared" si="352"/>
        <v>-</v>
      </c>
      <c r="AJ3582" s="21" t="str">
        <f t="shared" si="353"/>
        <v>-</v>
      </c>
    </row>
    <row r="3583" spans="19:36">
      <c r="S3583" s="42" t="s">
        <v>12412</v>
      </c>
      <c r="T3583" s="26" t="s">
        <v>12413</v>
      </c>
      <c r="U3583" s="154"/>
      <c r="V3583" s="161"/>
      <c r="W3583" s="161"/>
      <c r="X3583" s="161"/>
      <c r="Y3583" s="161"/>
      <c r="Z3583" s="154"/>
      <c r="AA3583" s="49" t="s">
        <v>12414</v>
      </c>
      <c r="AB3583" s="154"/>
      <c r="AC3583" s="59" t="str">
        <f t="shared" si="348"/>
        <v>ARTSCI</v>
      </c>
      <c r="AD3583" s="79" t="str">
        <f t="shared" si="349"/>
        <v>ARTSCI-401</v>
      </c>
      <c r="AE3583" s="79" t="str">
        <f t="shared" si="350"/>
        <v>ARTSCI-401-230</v>
      </c>
      <c r="AF3583" s="27" t="s">
        <v>12414</v>
      </c>
      <c r="AG3583" s="21" t="str">
        <f t="shared" si="351"/>
        <v>401</v>
      </c>
      <c r="AH3583" s="154"/>
      <c r="AI3583" s="59" t="str">
        <f t="shared" si="352"/>
        <v>-</v>
      </c>
      <c r="AJ3583" s="21" t="str">
        <f t="shared" si="353"/>
        <v>-</v>
      </c>
    </row>
    <row r="3584" spans="19:36">
      <c r="S3584" s="42" t="s">
        <v>12415</v>
      </c>
      <c r="T3584" s="26" t="s">
        <v>12416</v>
      </c>
      <c r="U3584" s="154"/>
      <c r="V3584" s="161"/>
      <c r="W3584" s="161"/>
      <c r="X3584" s="161"/>
      <c r="Y3584" s="161"/>
      <c r="Z3584" s="154"/>
      <c r="AA3584" s="49" t="s">
        <v>12417</v>
      </c>
      <c r="AB3584" s="154"/>
      <c r="AC3584" s="59" t="str">
        <f t="shared" si="348"/>
        <v>ARTSCI</v>
      </c>
      <c r="AD3584" s="79" t="str">
        <f t="shared" si="349"/>
        <v>ARTSCI-401</v>
      </c>
      <c r="AE3584" s="79" t="str">
        <f t="shared" si="350"/>
        <v>ARTSCI-401-231</v>
      </c>
      <c r="AF3584" s="27" t="s">
        <v>12417</v>
      </c>
      <c r="AG3584" s="21" t="str">
        <f t="shared" si="351"/>
        <v>401</v>
      </c>
      <c r="AH3584" s="154"/>
      <c r="AI3584" s="59" t="str">
        <f t="shared" si="352"/>
        <v>-</v>
      </c>
      <c r="AJ3584" s="21" t="str">
        <f t="shared" si="353"/>
        <v>-</v>
      </c>
    </row>
    <row r="3585" spans="19:36">
      <c r="S3585" s="42" t="s">
        <v>12418</v>
      </c>
      <c r="T3585" s="26" t="s">
        <v>12419</v>
      </c>
      <c r="U3585" s="154"/>
      <c r="V3585" s="161"/>
      <c r="W3585" s="161"/>
      <c r="X3585" s="161"/>
      <c r="Y3585" s="161"/>
      <c r="Z3585" s="154"/>
      <c r="AA3585" s="49" t="s">
        <v>12420</v>
      </c>
      <c r="AB3585" s="154"/>
      <c r="AC3585" s="59" t="str">
        <f t="shared" si="348"/>
        <v>ARTSCI</v>
      </c>
      <c r="AD3585" s="79" t="str">
        <f t="shared" si="349"/>
        <v>ARTSCI-401</v>
      </c>
      <c r="AE3585" s="79" t="str">
        <f t="shared" si="350"/>
        <v>ARTSCI-401-232</v>
      </c>
      <c r="AF3585" s="27" t="s">
        <v>12420</v>
      </c>
      <c r="AG3585" s="21" t="str">
        <f t="shared" si="351"/>
        <v>401</v>
      </c>
      <c r="AH3585" s="154"/>
      <c r="AI3585" s="59" t="str">
        <f t="shared" si="352"/>
        <v>-</v>
      </c>
      <c r="AJ3585" s="21" t="str">
        <f t="shared" si="353"/>
        <v>-</v>
      </c>
    </row>
    <row r="3586" spans="19:36">
      <c r="S3586" s="42" t="s">
        <v>12421</v>
      </c>
      <c r="T3586" s="26" t="s">
        <v>12422</v>
      </c>
      <c r="U3586" s="154"/>
      <c r="V3586" s="161"/>
      <c r="W3586" s="161"/>
      <c r="X3586" s="161"/>
      <c r="Y3586" s="161"/>
      <c r="Z3586" s="154"/>
      <c r="AA3586" s="49" t="s">
        <v>12423</v>
      </c>
      <c r="AB3586" s="154"/>
      <c r="AC3586" s="59" t="str">
        <f t="shared" si="348"/>
        <v>ARTSCI</v>
      </c>
      <c r="AD3586" s="79" t="str">
        <f t="shared" si="349"/>
        <v>ARTSCI-401</v>
      </c>
      <c r="AE3586" s="79" t="str">
        <f t="shared" si="350"/>
        <v>ARTSCI-401-233</v>
      </c>
      <c r="AF3586" s="27" t="s">
        <v>12423</v>
      </c>
      <c r="AG3586" s="21" t="str">
        <f t="shared" si="351"/>
        <v>401</v>
      </c>
      <c r="AH3586" s="154"/>
      <c r="AI3586" s="59" t="str">
        <f t="shared" si="352"/>
        <v>-</v>
      </c>
      <c r="AJ3586" s="21" t="str">
        <f t="shared" si="353"/>
        <v>-</v>
      </c>
    </row>
    <row r="3587" spans="19:36">
      <c r="S3587" s="42" t="s">
        <v>12424</v>
      </c>
      <c r="T3587" s="26" t="s">
        <v>12425</v>
      </c>
      <c r="U3587" s="154"/>
      <c r="V3587" s="161"/>
      <c r="W3587" s="161"/>
      <c r="X3587" s="161"/>
      <c r="Y3587" s="161"/>
      <c r="Z3587" s="154"/>
      <c r="AA3587" s="49" t="s">
        <v>12426</v>
      </c>
      <c r="AB3587" s="154"/>
      <c r="AC3587" s="59" t="str">
        <f t="shared" si="348"/>
        <v>ARTSCI</v>
      </c>
      <c r="AD3587" s="79" t="str">
        <f t="shared" si="349"/>
        <v>ARTSCI-401</v>
      </c>
      <c r="AE3587" s="79" t="str">
        <f t="shared" si="350"/>
        <v>ARTSCI-401-234</v>
      </c>
      <c r="AF3587" s="27" t="s">
        <v>12426</v>
      </c>
      <c r="AG3587" s="21" t="str">
        <f t="shared" si="351"/>
        <v>401</v>
      </c>
      <c r="AH3587" s="154"/>
      <c r="AI3587" s="59" t="str">
        <f t="shared" si="352"/>
        <v>-</v>
      </c>
      <c r="AJ3587" s="21" t="str">
        <f t="shared" si="353"/>
        <v>-</v>
      </c>
    </row>
    <row r="3588" spans="19:36">
      <c r="S3588" s="42" t="s">
        <v>12427</v>
      </c>
      <c r="T3588" s="26" t="s">
        <v>12428</v>
      </c>
      <c r="U3588" s="154"/>
      <c r="V3588" s="161"/>
      <c r="W3588" s="161"/>
      <c r="X3588" s="161"/>
      <c r="Y3588" s="161"/>
      <c r="Z3588" s="154"/>
      <c r="AA3588" s="49" t="s">
        <v>12429</v>
      </c>
      <c r="AB3588" s="154"/>
      <c r="AC3588" s="59" t="str">
        <f t="shared" si="348"/>
        <v>ARTSCI</v>
      </c>
      <c r="AD3588" s="79" t="str">
        <f t="shared" si="349"/>
        <v>ARTSCI-401</v>
      </c>
      <c r="AE3588" s="79" t="str">
        <f t="shared" si="350"/>
        <v>ARTSCI-401-235</v>
      </c>
      <c r="AF3588" s="27" t="s">
        <v>12429</v>
      </c>
      <c r="AG3588" s="21" t="str">
        <f t="shared" si="351"/>
        <v>401</v>
      </c>
      <c r="AH3588" s="154"/>
      <c r="AI3588" s="59" t="str">
        <f t="shared" si="352"/>
        <v>-</v>
      </c>
      <c r="AJ3588" s="21" t="str">
        <f t="shared" si="353"/>
        <v>-</v>
      </c>
    </row>
    <row r="3589" spans="19:36">
      <c r="S3589" s="42" t="s">
        <v>12430</v>
      </c>
      <c r="T3589" s="26" t="s">
        <v>12431</v>
      </c>
      <c r="U3589" s="154"/>
      <c r="V3589" s="161"/>
      <c r="W3589" s="161"/>
      <c r="X3589" s="161"/>
      <c r="Y3589" s="161"/>
      <c r="Z3589" s="154"/>
      <c r="AA3589" s="49" t="s">
        <v>12432</v>
      </c>
      <c r="AB3589" s="154"/>
      <c r="AC3589" s="59" t="str">
        <f t="shared" si="348"/>
        <v>ARTSCI</v>
      </c>
      <c r="AD3589" s="79" t="str">
        <f t="shared" si="349"/>
        <v>ARTSCI-401</v>
      </c>
      <c r="AE3589" s="79" t="str">
        <f t="shared" si="350"/>
        <v>ARTSCI-401-236</v>
      </c>
      <c r="AF3589" s="27" t="s">
        <v>12432</v>
      </c>
      <c r="AG3589" s="21" t="str">
        <f t="shared" si="351"/>
        <v>401</v>
      </c>
      <c r="AH3589" s="154"/>
      <c r="AI3589" s="59" t="str">
        <f t="shared" si="352"/>
        <v>-</v>
      </c>
      <c r="AJ3589" s="21" t="str">
        <f t="shared" si="353"/>
        <v>-</v>
      </c>
    </row>
    <row r="3590" spans="19:36">
      <c r="S3590" s="42" t="s">
        <v>12433</v>
      </c>
      <c r="T3590" s="26" t="s">
        <v>12434</v>
      </c>
      <c r="U3590" s="154"/>
      <c r="V3590" s="161"/>
      <c r="W3590" s="161"/>
      <c r="X3590" s="161"/>
      <c r="Y3590" s="161"/>
      <c r="Z3590" s="154"/>
      <c r="AA3590" s="49" t="s">
        <v>12435</v>
      </c>
      <c r="AB3590" s="154"/>
      <c r="AC3590" s="59" t="str">
        <f t="shared" si="348"/>
        <v>ARTSCI</v>
      </c>
      <c r="AD3590" s="79" t="str">
        <f t="shared" si="349"/>
        <v>ARTSCI-401</v>
      </c>
      <c r="AE3590" s="79" t="str">
        <f t="shared" si="350"/>
        <v>ARTSCI-401-237</v>
      </c>
      <c r="AF3590" s="27" t="s">
        <v>12435</v>
      </c>
      <c r="AG3590" s="21" t="str">
        <f t="shared" si="351"/>
        <v>401</v>
      </c>
      <c r="AH3590" s="154"/>
      <c r="AI3590" s="59" t="str">
        <f t="shared" si="352"/>
        <v>-</v>
      </c>
      <c r="AJ3590" s="21" t="str">
        <f t="shared" si="353"/>
        <v>-</v>
      </c>
    </row>
    <row r="3591" spans="19:36">
      <c r="S3591" s="42" t="s">
        <v>12436</v>
      </c>
      <c r="T3591" s="26" t="s">
        <v>12437</v>
      </c>
      <c r="U3591" s="154"/>
      <c r="V3591" s="161"/>
      <c r="W3591" s="161"/>
      <c r="X3591" s="161"/>
      <c r="Y3591" s="161"/>
      <c r="Z3591" s="154"/>
      <c r="AA3591" s="49" t="s">
        <v>12438</v>
      </c>
      <c r="AB3591" s="154"/>
      <c r="AC3591" s="59" t="str">
        <f t="shared" ref="AC3591:AC3654" si="354">CodesFormula_1</f>
        <v>ARTSCI</v>
      </c>
      <c r="AD3591" s="79" t="str">
        <f t="shared" ref="AD3591:AD3654" si="355">CodesFormula_2</f>
        <v>ARTSCI-401</v>
      </c>
      <c r="AE3591" s="79" t="str">
        <f t="shared" ref="AE3591:AE3654" si="356">CodesFormula_3</f>
        <v>ARTSCI-401-238</v>
      </c>
      <c r="AF3591" s="27" t="s">
        <v>12438</v>
      </c>
      <c r="AG3591" s="21" t="str">
        <f t="shared" ref="AG3591:AG3654" si="357">CodesFormula_4</f>
        <v>401</v>
      </c>
      <c r="AH3591" s="154"/>
      <c r="AI3591" s="59" t="str">
        <f t="shared" ref="AI3591:AI3654" si="358">CodesFormula_5</f>
        <v>-</v>
      </c>
      <c r="AJ3591" s="21" t="str">
        <f t="shared" ref="AJ3591:AJ3654" si="359">CodesFormula_6</f>
        <v>-</v>
      </c>
    </row>
    <row r="3592" spans="19:36">
      <c r="S3592" s="42" t="s">
        <v>12439</v>
      </c>
      <c r="T3592" s="26" t="s">
        <v>12440</v>
      </c>
      <c r="U3592" s="154"/>
      <c r="V3592" s="161"/>
      <c r="W3592" s="161"/>
      <c r="X3592" s="161"/>
      <c r="Y3592" s="161"/>
      <c r="Z3592" s="154"/>
      <c r="AA3592" s="49" t="s">
        <v>12441</v>
      </c>
      <c r="AB3592" s="154"/>
      <c r="AC3592" s="59" t="str">
        <f t="shared" si="354"/>
        <v>ARTSCI</v>
      </c>
      <c r="AD3592" s="79" t="str">
        <f t="shared" si="355"/>
        <v>ARTSCI-401</v>
      </c>
      <c r="AE3592" s="79" t="str">
        <f t="shared" si="356"/>
        <v>ARTSCI-401-239</v>
      </c>
      <c r="AF3592" s="27" t="s">
        <v>12441</v>
      </c>
      <c r="AG3592" s="21" t="str">
        <f t="shared" si="357"/>
        <v>401</v>
      </c>
      <c r="AH3592" s="154"/>
      <c r="AI3592" s="59" t="str">
        <f t="shared" si="358"/>
        <v>-</v>
      </c>
      <c r="AJ3592" s="21" t="str">
        <f t="shared" si="359"/>
        <v>-</v>
      </c>
    </row>
    <row r="3593" spans="19:36">
      <c r="S3593" s="42" t="s">
        <v>12442</v>
      </c>
      <c r="T3593" s="26" t="s">
        <v>12443</v>
      </c>
      <c r="U3593" s="154"/>
      <c r="V3593" s="161"/>
      <c r="W3593" s="161"/>
      <c r="X3593" s="161"/>
      <c r="Y3593" s="161"/>
      <c r="Z3593" s="154"/>
      <c r="AA3593" s="49" t="s">
        <v>12444</v>
      </c>
      <c r="AB3593" s="154"/>
      <c r="AC3593" s="59" t="str">
        <f t="shared" si="354"/>
        <v>ARTSCI</v>
      </c>
      <c r="AD3593" s="79" t="str">
        <f t="shared" si="355"/>
        <v>ARTSCI-401</v>
      </c>
      <c r="AE3593" s="79" t="str">
        <f t="shared" si="356"/>
        <v>ARTSCI-401-240</v>
      </c>
      <c r="AF3593" s="27" t="s">
        <v>12444</v>
      </c>
      <c r="AG3593" s="21" t="str">
        <f t="shared" si="357"/>
        <v>401</v>
      </c>
      <c r="AH3593" s="154"/>
      <c r="AI3593" s="59" t="str">
        <f t="shared" si="358"/>
        <v>-</v>
      </c>
      <c r="AJ3593" s="21" t="str">
        <f t="shared" si="359"/>
        <v>-</v>
      </c>
    </row>
    <row r="3594" spans="19:36">
      <c r="S3594" s="42" t="s">
        <v>12445</v>
      </c>
      <c r="T3594" s="26" t="s">
        <v>12446</v>
      </c>
      <c r="U3594" s="154"/>
      <c r="V3594" s="161"/>
      <c r="W3594" s="161"/>
      <c r="X3594" s="161"/>
      <c r="Y3594" s="161"/>
      <c r="Z3594" s="154"/>
      <c r="AA3594" s="49" t="s">
        <v>12447</v>
      </c>
      <c r="AB3594" s="154"/>
      <c r="AC3594" s="59" t="str">
        <f t="shared" si="354"/>
        <v>ARTSCI</v>
      </c>
      <c r="AD3594" s="79" t="str">
        <f t="shared" si="355"/>
        <v>ARTSCI-401</v>
      </c>
      <c r="AE3594" s="79" t="str">
        <f t="shared" si="356"/>
        <v>ARTSCI-401-241</v>
      </c>
      <c r="AF3594" s="27" t="s">
        <v>12447</v>
      </c>
      <c r="AG3594" s="21" t="str">
        <f t="shared" si="357"/>
        <v>401</v>
      </c>
      <c r="AH3594" s="154"/>
      <c r="AI3594" s="59" t="str">
        <f t="shared" si="358"/>
        <v>-</v>
      </c>
      <c r="AJ3594" s="21" t="str">
        <f t="shared" si="359"/>
        <v>-</v>
      </c>
    </row>
    <row r="3595" spans="19:36">
      <c r="S3595" s="42" t="s">
        <v>12448</v>
      </c>
      <c r="T3595" s="26" t="s">
        <v>12449</v>
      </c>
      <c r="U3595" s="154"/>
      <c r="V3595" s="161"/>
      <c r="W3595" s="161"/>
      <c r="X3595" s="161"/>
      <c r="Y3595" s="161"/>
      <c r="Z3595" s="154"/>
      <c r="AA3595" s="49" t="s">
        <v>12450</v>
      </c>
      <c r="AB3595" s="154"/>
      <c r="AC3595" s="59" t="str">
        <f t="shared" si="354"/>
        <v>ARTSCI</v>
      </c>
      <c r="AD3595" s="79" t="str">
        <f t="shared" si="355"/>
        <v>ARTSCI-401</v>
      </c>
      <c r="AE3595" s="79" t="str">
        <f t="shared" si="356"/>
        <v>ARTSCI-401-242</v>
      </c>
      <c r="AF3595" s="27" t="s">
        <v>12450</v>
      </c>
      <c r="AG3595" s="21" t="str">
        <f t="shared" si="357"/>
        <v>401</v>
      </c>
      <c r="AH3595" s="154"/>
      <c r="AI3595" s="59" t="str">
        <f t="shared" si="358"/>
        <v>-</v>
      </c>
      <c r="AJ3595" s="21" t="str">
        <f t="shared" si="359"/>
        <v>-</v>
      </c>
    </row>
    <row r="3596" spans="19:36">
      <c r="S3596" s="42" t="s">
        <v>12451</v>
      </c>
      <c r="T3596" s="26" t="s">
        <v>12452</v>
      </c>
      <c r="U3596" s="154"/>
      <c r="V3596" s="161"/>
      <c r="W3596" s="161"/>
      <c r="X3596" s="161"/>
      <c r="Y3596" s="161"/>
      <c r="Z3596" s="154"/>
      <c r="AA3596" s="49" t="s">
        <v>12453</v>
      </c>
      <c r="AB3596" s="154"/>
      <c r="AC3596" s="59" t="str">
        <f t="shared" si="354"/>
        <v>ARTSCI</v>
      </c>
      <c r="AD3596" s="79" t="str">
        <f t="shared" si="355"/>
        <v>ARTSCI-401</v>
      </c>
      <c r="AE3596" s="79" t="str">
        <f t="shared" si="356"/>
        <v>ARTSCI-401-243</v>
      </c>
      <c r="AF3596" s="27" t="s">
        <v>12453</v>
      </c>
      <c r="AG3596" s="21" t="str">
        <f t="shared" si="357"/>
        <v>401</v>
      </c>
      <c r="AH3596" s="154"/>
      <c r="AI3596" s="59" t="str">
        <f t="shared" si="358"/>
        <v>-</v>
      </c>
      <c r="AJ3596" s="21" t="str">
        <f t="shared" si="359"/>
        <v>-</v>
      </c>
    </row>
    <row r="3597" spans="19:36">
      <c r="S3597" s="42" t="s">
        <v>12454</v>
      </c>
      <c r="T3597" s="26" t="s">
        <v>12455</v>
      </c>
      <c r="U3597" s="154"/>
      <c r="V3597" s="161"/>
      <c r="W3597" s="161"/>
      <c r="X3597" s="161"/>
      <c r="Y3597" s="161"/>
      <c r="Z3597" s="154"/>
      <c r="AA3597" s="49" t="s">
        <v>12456</v>
      </c>
      <c r="AB3597" s="154"/>
      <c r="AC3597" s="59" t="str">
        <f t="shared" si="354"/>
        <v>ARTSCI</v>
      </c>
      <c r="AD3597" s="79" t="str">
        <f t="shared" si="355"/>
        <v>ARTSCI-401</v>
      </c>
      <c r="AE3597" s="79" t="str">
        <f t="shared" si="356"/>
        <v>ARTSCI-401-244</v>
      </c>
      <c r="AF3597" s="27" t="s">
        <v>12456</v>
      </c>
      <c r="AG3597" s="21" t="str">
        <f t="shared" si="357"/>
        <v>401</v>
      </c>
      <c r="AH3597" s="154"/>
      <c r="AI3597" s="59" t="str">
        <f t="shared" si="358"/>
        <v>-</v>
      </c>
      <c r="AJ3597" s="21" t="str">
        <f t="shared" si="359"/>
        <v>-</v>
      </c>
    </row>
    <row r="3598" spans="19:36">
      <c r="S3598" s="42" t="s">
        <v>12457</v>
      </c>
      <c r="T3598" s="26" t="s">
        <v>12458</v>
      </c>
      <c r="U3598" s="154"/>
      <c r="V3598" s="161"/>
      <c r="W3598" s="161"/>
      <c r="X3598" s="161"/>
      <c r="Y3598" s="161"/>
      <c r="Z3598" s="154"/>
      <c r="AA3598" s="49" t="s">
        <v>12459</v>
      </c>
      <c r="AB3598" s="154"/>
      <c r="AC3598" s="59" t="str">
        <f t="shared" si="354"/>
        <v>ARTSCI</v>
      </c>
      <c r="AD3598" s="79" t="str">
        <f t="shared" si="355"/>
        <v>ARTSCI-401</v>
      </c>
      <c r="AE3598" s="79" t="str">
        <f t="shared" si="356"/>
        <v>ARTSCI-401-245</v>
      </c>
      <c r="AF3598" s="27" t="s">
        <v>12459</v>
      </c>
      <c r="AG3598" s="21" t="str">
        <f t="shared" si="357"/>
        <v>401</v>
      </c>
      <c r="AH3598" s="154"/>
      <c r="AI3598" s="59" t="str">
        <f t="shared" si="358"/>
        <v>-</v>
      </c>
      <c r="AJ3598" s="21" t="str">
        <f t="shared" si="359"/>
        <v>-</v>
      </c>
    </row>
    <row r="3599" spans="19:36">
      <c r="S3599" s="42" t="s">
        <v>12460</v>
      </c>
      <c r="T3599" s="26" t="s">
        <v>12461</v>
      </c>
      <c r="U3599" s="154"/>
      <c r="V3599" s="161"/>
      <c r="W3599" s="161"/>
      <c r="X3599" s="161"/>
      <c r="Y3599" s="161"/>
      <c r="Z3599" s="154"/>
      <c r="AA3599" s="49" t="s">
        <v>12462</v>
      </c>
      <c r="AB3599" s="154"/>
      <c r="AC3599" s="59" t="str">
        <f t="shared" si="354"/>
        <v>ARTSCI</v>
      </c>
      <c r="AD3599" s="79" t="str">
        <f t="shared" si="355"/>
        <v>ARTSCI-401</v>
      </c>
      <c r="AE3599" s="79" t="str">
        <f t="shared" si="356"/>
        <v>ARTSCI-401-246</v>
      </c>
      <c r="AF3599" s="27" t="s">
        <v>12462</v>
      </c>
      <c r="AG3599" s="21" t="str">
        <f t="shared" si="357"/>
        <v>401</v>
      </c>
      <c r="AH3599" s="154"/>
      <c r="AI3599" s="59" t="str">
        <f t="shared" si="358"/>
        <v>-</v>
      </c>
      <c r="AJ3599" s="21" t="str">
        <f t="shared" si="359"/>
        <v>-</v>
      </c>
    </row>
    <row r="3600" spans="19:36">
      <c r="S3600" s="42" t="s">
        <v>12463</v>
      </c>
      <c r="T3600" s="26" t="s">
        <v>12464</v>
      </c>
      <c r="U3600" s="154"/>
      <c r="V3600" s="161"/>
      <c r="W3600" s="161"/>
      <c r="X3600" s="161"/>
      <c r="Y3600" s="161"/>
      <c r="Z3600" s="154"/>
      <c r="AA3600" s="49" t="s">
        <v>12465</v>
      </c>
      <c r="AB3600" s="154"/>
      <c r="AC3600" s="59" t="str">
        <f t="shared" si="354"/>
        <v>ARTSCI</v>
      </c>
      <c r="AD3600" s="79" t="str">
        <f t="shared" si="355"/>
        <v>ARTSCI-401</v>
      </c>
      <c r="AE3600" s="79" t="str">
        <f t="shared" si="356"/>
        <v>ARTSCI-401-247</v>
      </c>
      <c r="AF3600" s="27" t="s">
        <v>12465</v>
      </c>
      <c r="AG3600" s="21" t="str">
        <f t="shared" si="357"/>
        <v>401</v>
      </c>
      <c r="AH3600" s="154"/>
      <c r="AI3600" s="59" t="str">
        <f t="shared" si="358"/>
        <v>-</v>
      </c>
      <c r="AJ3600" s="21" t="str">
        <f t="shared" si="359"/>
        <v>-</v>
      </c>
    </row>
    <row r="3601" spans="19:36">
      <c r="S3601" s="42" t="s">
        <v>12466</v>
      </c>
      <c r="T3601" s="26" t="s">
        <v>12467</v>
      </c>
      <c r="U3601" s="154"/>
      <c r="V3601" s="161"/>
      <c r="W3601" s="161"/>
      <c r="X3601" s="161"/>
      <c r="Y3601" s="161"/>
      <c r="Z3601" s="154"/>
      <c r="AA3601" s="49" t="s">
        <v>12468</v>
      </c>
      <c r="AB3601" s="154"/>
      <c r="AC3601" s="59" t="str">
        <f t="shared" si="354"/>
        <v>ARTSCI</v>
      </c>
      <c r="AD3601" s="79" t="str">
        <f t="shared" si="355"/>
        <v>ARTSCI-401</v>
      </c>
      <c r="AE3601" s="79" t="str">
        <f t="shared" si="356"/>
        <v>ARTSCI-401-248</v>
      </c>
      <c r="AF3601" s="27" t="s">
        <v>12468</v>
      </c>
      <c r="AG3601" s="21" t="str">
        <f t="shared" si="357"/>
        <v>401</v>
      </c>
      <c r="AH3601" s="154"/>
      <c r="AI3601" s="59" t="str">
        <f t="shared" si="358"/>
        <v>-</v>
      </c>
      <c r="AJ3601" s="21" t="str">
        <f t="shared" si="359"/>
        <v>-</v>
      </c>
    </row>
    <row r="3602" spans="19:36">
      <c r="S3602" s="42" t="s">
        <v>12469</v>
      </c>
      <c r="T3602" s="26" t="s">
        <v>12470</v>
      </c>
      <c r="U3602" s="154"/>
      <c r="V3602" s="161"/>
      <c r="W3602" s="161"/>
      <c r="X3602" s="161"/>
      <c r="Y3602" s="161"/>
      <c r="Z3602" s="154"/>
      <c r="AA3602" s="49" t="s">
        <v>12471</v>
      </c>
      <c r="AB3602" s="154"/>
      <c r="AC3602" s="59" t="str">
        <f t="shared" si="354"/>
        <v>ARTSCI</v>
      </c>
      <c r="AD3602" s="79" t="str">
        <f t="shared" si="355"/>
        <v>ARTSCI-401</v>
      </c>
      <c r="AE3602" s="79" t="str">
        <f t="shared" si="356"/>
        <v>ARTSCI-401-249</v>
      </c>
      <c r="AF3602" s="27" t="s">
        <v>12471</v>
      </c>
      <c r="AG3602" s="21" t="str">
        <f t="shared" si="357"/>
        <v>401</v>
      </c>
      <c r="AH3602" s="154"/>
      <c r="AI3602" s="59" t="str">
        <f t="shared" si="358"/>
        <v>-</v>
      </c>
      <c r="AJ3602" s="21" t="str">
        <f t="shared" si="359"/>
        <v>-</v>
      </c>
    </row>
    <row r="3603" spans="19:36">
      <c r="S3603" s="42" t="s">
        <v>12472</v>
      </c>
      <c r="T3603" s="26" t="s">
        <v>12473</v>
      </c>
      <c r="U3603" s="154"/>
      <c r="V3603" s="161"/>
      <c r="W3603" s="161"/>
      <c r="X3603" s="161"/>
      <c r="Y3603" s="161"/>
      <c r="Z3603" s="154"/>
      <c r="AA3603" s="49" t="s">
        <v>12474</v>
      </c>
      <c r="AB3603" s="154"/>
      <c r="AC3603" s="59" t="str">
        <f t="shared" si="354"/>
        <v>ARTSCI</v>
      </c>
      <c r="AD3603" s="79" t="str">
        <f t="shared" si="355"/>
        <v>ARTSCI-401</v>
      </c>
      <c r="AE3603" s="79" t="str">
        <f t="shared" si="356"/>
        <v>ARTSCI-401-250</v>
      </c>
      <c r="AF3603" s="27" t="s">
        <v>12474</v>
      </c>
      <c r="AG3603" s="21" t="str">
        <f t="shared" si="357"/>
        <v>401</v>
      </c>
      <c r="AH3603" s="154"/>
      <c r="AI3603" s="59" t="str">
        <f t="shared" si="358"/>
        <v>-</v>
      </c>
      <c r="AJ3603" s="21" t="str">
        <f t="shared" si="359"/>
        <v>-</v>
      </c>
    </row>
    <row r="3604" spans="19:36">
      <c r="S3604" s="42" t="s">
        <v>12475</v>
      </c>
      <c r="T3604" s="26" t="s">
        <v>12476</v>
      </c>
      <c r="U3604" s="154"/>
      <c r="V3604" s="161"/>
      <c r="W3604" s="161"/>
      <c r="X3604" s="161"/>
      <c r="Y3604" s="161"/>
      <c r="Z3604" s="154"/>
      <c r="AA3604" s="49" t="s">
        <v>12477</v>
      </c>
      <c r="AB3604" s="154"/>
      <c r="AC3604" s="59" t="str">
        <f t="shared" si="354"/>
        <v>ARTSCI</v>
      </c>
      <c r="AD3604" s="79" t="str">
        <f t="shared" si="355"/>
        <v>ARTSCI-401</v>
      </c>
      <c r="AE3604" s="79" t="str">
        <f t="shared" si="356"/>
        <v>ARTSCI-401-251</v>
      </c>
      <c r="AF3604" s="27" t="s">
        <v>12477</v>
      </c>
      <c r="AG3604" s="21" t="str">
        <f t="shared" si="357"/>
        <v>401</v>
      </c>
      <c r="AH3604" s="154"/>
      <c r="AI3604" s="59" t="str">
        <f t="shared" si="358"/>
        <v>-</v>
      </c>
      <c r="AJ3604" s="21" t="str">
        <f t="shared" si="359"/>
        <v>-</v>
      </c>
    </row>
    <row r="3605" spans="19:36">
      <c r="S3605" s="42" t="s">
        <v>12478</v>
      </c>
      <c r="T3605" s="26" t="s">
        <v>12479</v>
      </c>
      <c r="U3605" s="154"/>
      <c r="V3605" s="161"/>
      <c r="W3605" s="161"/>
      <c r="X3605" s="161"/>
      <c r="Y3605" s="161"/>
      <c r="Z3605" s="154"/>
      <c r="AA3605" s="49" t="s">
        <v>12480</v>
      </c>
      <c r="AB3605" s="154"/>
      <c r="AC3605" s="59" t="str">
        <f t="shared" si="354"/>
        <v>ARTSCI</v>
      </c>
      <c r="AD3605" s="79" t="str">
        <f t="shared" si="355"/>
        <v>ARTSCI-401</v>
      </c>
      <c r="AE3605" s="79" t="str">
        <f t="shared" si="356"/>
        <v>ARTSCI-401-252</v>
      </c>
      <c r="AF3605" s="27" t="s">
        <v>12480</v>
      </c>
      <c r="AG3605" s="21" t="str">
        <f t="shared" si="357"/>
        <v>401</v>
      </c>
      <c r="AH3605" s="154"/>
      <c r="AI3605" s="59" t="str">
        <f t="shared" si="358"/>
        <v>-</v>
      </c>
      <c r="AJ3605" s="21" t="str">
        <f t="shared" si="359"/>
        <v>-</v>
      </c>
    </row>
    <row r="3606" spans="19:36">
      <c r="S3606" s="42" t="s">
        <v>12481</v>
      </c>
      <c r="T3606" s="26" t="s">
        <v>12482</v>
      </c>
      <c r="U3606" s="154"/>
      <c r="V3606" s="161"/>
      <c r="W3606" s="161"/>
      <c r="X3606" s="161"/>
      <c r="Y3606" s="161"/>
      <c r="Z3606" s="154"/>
      <c r="AA3606" s="49" t="s">
        <v>12483</v>
      </c>
      <c r="AB3606" s="154"/>
      <c r="AC3606" s="59" t="str">
        <f t="shared" si="354"/>
        <v>ARTSCI</v>
      </c>
      <c r="AD3606" s="79" t="str">
        <f t="shared" si="355"/>
        <v>ARTSCI-401</v>
      </c>
      <c r="AE3606" s="79" t="str">
        <f t="shared" si="356"/>
        <v>ARTSCI-401-253</v>
      </c>
      <c r="AF3606" s="27" t="s">
        <v>12483</v>
      </c>
      <c r="AG3606" s="21" t="str">
        <f t="shared" si="357"/>
        <v>401</v>
      </c>
      <c r="AH3606" s="154"/>
      <c r="AI3606" s="59" t="str">
        <f t="shared" si="358"/>
        <v>-</v>
      </c>
      <c r="AJ3606" s="21" t="str">
        <f t="shared" si="359"/>
        <v>-</v>
      </c>
    </row>
    <row r="3607" spans="19:36">
      <c r="S3607" s="42" t="s">
        <v>12484</v>
      </c>
      <c r="T3607" s="26" t="s">
        <v>12485</v>
      </c>
      <c r="U3607" s="154"/>
      <c r="V3607" s="161"/>
      <c r="W3607" s="161"/>
      <c r="X3607" s="161"/>
      <c r="Y3607" s="161"/>
      <c r="Z3607" s="154"/>
      <c r="AA3607" s="49" t="s">
        <v>12486</v>
      </c>
      <c r="AB3607" s="154"/>
      <c r="AC3607" s="59" t="str">
        <f t="shared" si="354"/>
        <v>ARTSCI</v>
      </c>
      <c r="AD3607" s="79" t="str">
        <f t="shared" si="355"/>
        <v>ARTSCI-401</v>
      </c>
      <c r="AE3607" s="79" t="str">
        <f t="shared" si="356"/>
        <v>ARTSCI-401-254</v>
      </c>
      <c r="AF3607" s="27" t="s">
        <v>12486</v>
      </c>
      <c r="AG3607" s="21" t="str">
        <f t="shared" si="357"/>
        <v>401</v>
      </c>
      <c r="AH3607" s="154"/>
      <c r="AI3607" s="59" t="str">
        <f t="shared" si="358"/>
        <v>-</v>
      </c>
      <c r="AJ3607" s="21" t="str">
        <f t="shared" si="359"/>
        <v>-</v>
      </c>
    </row>
    <row r="3608" spans="19:36">
      <c r="S3608" s="42" t="s">
        <v>12487</v>
      </c>
      <c r="T3608" s="26" t="s">
        <v>12488</v>
      </c>
      <c r="U3608" s="154"/>
      <c r="V3608" s="161"/>
      <c r="W3608" s="161"/>
      <c r="X3608" s="161"/>
      <c r="Y3608" s="161"/>
      <c r="Z3608" s="154"/>
      <c r="AA3608" s="49" t="s">
        <v>12489</v>
      </c>
      <c r="AB3608" s="154"/>
      <c r="AC3608" s="59" t="str">
        <f t="shared" si="354"/>
        <v>ARTSCI</v>
      </c>
      <c r="AD3608" s="79" t="str">
        <f t="shared" si="355"/>
        <v>ARTSCI-401</v>
      </c>
      <c r="AE3608" s="79" t="str">
        <f t="shared" si="356"/>
        <v>ARTSCI-401-255</v>
      </c>
      <c r="AF3608" s="27" t="s">
        <v>12489</v>
      </c>
      <c r="AG3608" s="21" t="str">
        <f t="shared" si="357"/>
        <v>401</v>
      </c>
      <c r="AH3608" s="154"/>
      <c r="AI3608" s="59" t="str">
        <f t="shared" si="358"/>
        <v>-</v>
      </c>
      <c r="AJ3608" s="21" t="str">
        <f t="shared" si="359"/>
        <v>-</v>
      </c>
    </row>
    <row r="3609" spans="19:36">
      <c r="S3609" s="42" t="s">
        <v>12490</v>
      </c>
      <c r="T3609" s="26" t="s">
        <v>12491</v>
      </c>
      <c r="U3609" s="154"/>
      <c r="V3609" s="161"/>
      <c r="W3609" s="161"/>
      <c r="X3609" s="161"/>
      <c r="Y3609" s="161"/>
      <c r="Z3609" s="154"/>
      <c r="AA3609" s="49" t="s">
        <v>12492</v>
      </c>
      <c r="AB3609" s="154"/>
      <c r="AC3609" s="59" t="str">
        <f t="shared" si="354"/>
        <v>ARTSCI</v>
      </c>
      <c r="AD3609" s="79" t="str">
        <f t="shared" si="355"/>
        <v>ARTSCI-401</v>
      </c>
      <c r="AE3609" s="79" t="str">
        <f t="shared" si="356"/>
        <v>ARTSCI-401-256</v>
      </c>
      <c r="AF3609" s="27" t="s">
        <v>12492</v>
      </c>
      <c r="AG3609" s="21" t="str">
        <f t="shared" si="357"/>
        <v>401</v>
      </c>
      <c r="AH3609" s="154"/>
      <c r="AI3609" s="59" t="str">
        <f t="shared" si="358"/>
        <v>-</v>
      </c>
      <c r="AJ3609" s="21" t="str">
        <f t="shared" si="359"/>
        <v>-</v>
      </c>
    </row>
    <row r="3610" spans="19:36">
      <c r="S3610" s="42" t="s">
        <v>12493</v>
      </c>
      <c r="T3610" s="26" t="s">
        <v>12494</v>
      </c>
      <c r="U3610" s="154"/>
      <c r="V3610" s="161"/>
      <c r="W3610" s="161"/>
      <c r="X3610" s="161"/>
      <c r="Y3610" s="161"/>
      <c r="Z3610" s="154"/>
      <c r="AA3610" s="49" t="s">
        <v>12495</v>
      </c>
      <c r="AB3610" s="154"/>
      <c r="AC3610" s="59" t="str">
        <f t="shared" si="354"/>
        <v>ARTSCI</v>
      </c>
      <c r="AD3610" s="79" t="str">
        <f t="shared" si="355"/>
        <v>ARTSCI-401</v>
      </c>
      <c r="AE3610" s="79" t="str">
        <f t="shared" si="356"/>
        <v>ARTSCI-401-257</v>
      </c>
      <c r="AF3610" s="27" t="s">
        <v>12495</v>
      </c>
      <c r="AG3610" s="21" t="str">
        <f t="shared" si="357"/>
        <v>401</v>
      </c>
      <c r="AH3610" s="154"/>
      <c r="AI3610" s="59" t="str">
        <f t="shared" si="358"/>
        <v>-</v>
      </c>
      <c r="AJ3610" s="21" t="str">
        <f t="shared" si="359"/>
        <v>-</v>
      </c>
    </row>
    <row r="3611" spans="19:36">
      <c r="S3611" s="42" t="s">
        <v>12496</v>
      </c>
      <c r="T3611" s="26" t="s">
        <v>12497</v>
      </c>
      <c r="U3611" s="154"/>
      <c r="V3611" s="161"/>
      <c r="W3611" s="161"/>
      <c r="X3611" s="161"/>
      <c r="Y3611" s="161"/>
      <c r="Z3611" s="154"/>
      <c r="AA3611" s="49" t="s">
        <v>12498</v>
      </c>
      <c r="AB3611" s="154"/>
      <c r="AC3611" s="59" t="str">
        <f t="shared" si="354"/>
        <v>ARTSCI</v>
      </c>
      <c r="AD3611" s="79" t="str">
        <f t="shared" si="355"/>
        <v>ARTSCI-401</v>
      </c>
      <c r="AE3611" s="79" t="str">
        <f t="shared" si="356"/>
        <v>ARTSCI-401-258</v>
      </c>
      <c r="AF3611" s="27" t="s">
        <v>12498</v>
      </c>
      <c r="AG3611" s="21" t="str">
        <f t="shared" si="357"/>
        <v>401</v>
      </c>
      <c r="AH3611" s="154"/>
      <c r="AI3611" s="59" t="str">
        <f t="shared" si="358"/>
        <v>-</v>
      </c>
      <c r="AJ3611" s="21" t="str">
        <f t="shared" si="359"/>
        <v>-</v>
      </c>
    </row>
    <row r="3612" spans="19:36">
      <c r="S3612" s="42" t="s">
        <v>12499</v>
      </c>
      <c r="T3612" s="26" t="s">
        <v>12500</v>
      </c>
      <c r="U3612" s="154"/>
      <c r="V3612" s="161"/>
      <c r="W3612" s="161"/>
      <c r="X3612" s="161"/>
      <c r="Y3612" s="161"/>
      <c r="Z3612" s="154"/>
      <c r="AA3612" s="49" t="s">
        <v>12501</v>
      </c>
      <c r="AB3612" s="154"/>
      <c r="AC3612" s="59" t="str">
        <f t="shared" si="354"/>
        <v>ARTSCI</v>
      </c>
      <c r="AD3612" s="79" t="str">
        <f t="shared" si="355"/>
        <v>ARTSCI-401</v>
      </c>
      <c r="AE3612" s="79" t="str">
        <f t="shared" si="356"/>
        <v>ARTSCI-401-259</v>
      </c>
      <c r="AF3612" s="27" t="s">
        <v>12501</v>
      </c>
      <c r="AG3612" s="21" t="str">
        <f t="shared" si="357"/>
        <v>401</v>
      </c>
      <c r="AH3612" s="154"/>
      <c r="AI3612" s="59" t="str">
        <f t="shared" si="358"/>
        <v>-</v>
      </c>
      <c r="AJ3612" s="21" t="str">
        <f t="shared" si="359"/>
        <v>-</v>
      </c>
    </row>
    <row r="3613" spans="19:36">
      <c r="S3613" s="42" t="s">
        <v>12502</v>
      </c>
      <c r="T3613" s="26" t="s">
        <v>12503</v>
      </c>
      <c r="U3613" s="154"/>
      <c r="V3613" s="161"/>
      <c r="W3613" s="161"/>
      <c r="X3613" s="161"/>
      <c r="Y3613" s="161"/>
      <c r="Z3613" s="154"/>
      <c r="AA3613" s="49" t="s">
        <v>12504</v>
      </c>
      <c r="AB3613" s="154"/>
      <c r="AC3613" s="59" t="str">
        <f t="shared" si="354"/>
        <v>ARTSCI</v>
      </c>
      <c r="AD3613" s="79" t="str">
        <f t="shared" si="355"/>
        <v>ARTSCI-401</v>
      </c>
      <c r="AE3613" s="79" t="str">
        <f t="shared" si="356"/>
        <v>ARTSCI-401-260</v>
      </c>
      <c r="AF3613" s="27" t="s">
        <v>12504</v>
      </c>
      <c r="AG3613" s="21" t="str">
        <f t="shared" si="357"/>
        <v>401</v>
      </c>
      <c r="AH3613" s="154"/>
      <c r="AI3613" s="59" t="str">
        <f t="shared" si="358"/>
        <v>-</v>
      </c>
      <c r="AJ3613" s="21" t="str">
        <f t="shared" si="359"/>
        <v>-</v>
      </c>
    </row>
    <row r="3614" spans="19:36">
      <c r="S3614" s="42" t="s">
        <v>12505</v>
      </c>
      <c r="T3614" s="26" t="s">
        <v>12506</v>
      </c>
      <c r="U3614" s="154"/>
      <c r="V3614" s="161"/>
      <c r="W3614" s="161"/>
      <c r="X3614" s="161"/>
      <c r="Y3614" s="161"/>
      <c r="Z3614" s="154"/>
      <c r="AA3614" s="49" t="s">
        <v>12507</v>
      </c>
      <c r="AB3614" s="154"/>
      <c r="AC3614" s="59" t="e">
        <f t="shared" si="354"/>
        <v>#N/A</v>
      </c>
      <c r="AD3614" s="79" t="e">
        <f t="shared" si="355"/>
        <v>#N/A</v>
      </c>
      <c r="AE3614" s="79" t="e">
        <f t="shared" si="356"/>
        <v>#N/A</v>
      </c>
      <c r="AF3614" s="27" t="s">
        <v>12507</v>
      </c>
      <c r="AG3614" s="21" t="str">
        <f t="shared" si="357"/>
        <v>401</v>
      </c>
      <c r="AH3614" s="154"/>
      <c r="AI3614" s="59" t="str">
        <f t="shared" si="358"/>
        <v>-</v>
      </c>
      <c r="AJ3614" s="21" t="str">
        <f t="shared" si="359"/>
        <v>-</v>
      </c>
    </row>
    <row r="3615" spans="19:36">
      <c r="S3615" s="42" t="s">
        <v>12508</v>
      </c>
      <c r="T3615" s="26" t="s">
        <v>12509</v>
      </c>
      <c r="U3615" s="154"/>
      <c r="V3615" s="161"/>
      <c r="W3615" s="161"/>
      <c r="X3615" s="161"/>
      <c r="Y3615" s="161"/>
      <c r="Z3615" s="154"/>
      <c r="AA3615" s="49" t="s">
        <v>12510</v>
      </c>
      <c r="AB3615" s="154"/>
      <c r="AC3615" s="59" t="e">
        <f t="shared" si="354"/>
        <v>#N/A</v>
      </c>
      <c r="AD3615" s="79" t="e">
        <f t="shared" si="355"/>
        <v>#N/A</v>
      </c>
      <c r="AE3615" s="79" t="e">
        <f t="shared" si="356"/>
        <v>#N/A</v>
      </c>
      <c r="AF3615" s="27" t="s">
        <v>12510</v>
      </c>
      <c r="AG3615" s="21" t="str">
        <f t="shared" si="357"/>
        <v>401</v>
      </c>
      <c r="AH3615" s="154"/>
      <c r="AI3615" s="59" t="str">
        <f t="shared" si="358"/>
        <v>-</v>
      </c>
      <c r="AJ3615" s="21" t="str">
        <f t="shared" si="359"/>
        <v>-</v>
      </c>
    </row>
    <row r="3616" spans="19:36">
      <c r="S3616" s="42" t="s">
        <v>12511</v>
      </c>
      <c r="T3616" s="26" t="s">
        <v>12512</v>
      </c>
      <c r="U3616" s="154"/>
      <c r="V3616" s="161"/>
      <c r="W3616" s="161"/>
      <c r="X3616" s="161"/>
      <c r="Y3616" s="161"/>
      <c r="Z3616" s="154"/>
      <c r="AA3616" s="49" t="s">
        <v>12513</v>
      </c>
      <c r="AB3616" s="154"/>
      <c r="AC3616" s="59" t="e">
        <f t="shared" si="354"/>
        <v>#N/A</v>
      </c>
      <c r="AD3616" s="79" t="e">
        <f t="shared" si="355"/>
        <v>#N/A</v>
      </c>
      <c r="AE3616" s="79" t="e">
        <f t="shared" si="356"/>
        <v>#N/A</v>
      </c>
      <c r="AF3616" s="27" t="s">
        <v>12513</v>
      </c>
      <c r="AG3616" s="21" t="str">
        <f t="shared" si="357"/>
        <v>401</v>
      </c>
      <c r="AH3616" s="154"/>
      <c r="AI3616" s="59" t="str">
        <f t="shared" si="358"/>
        <v>-</v>
      </c>
      <c r="AJ3616" s="21" t="str">
        <f t="shared" si="359"/>
        <v>-</v>
      </c>
    </row>
    <row r="3617" spans="19:36">
      <c r="S3617" s="42" t="s">
        <v>12514</v>
      </c>
      <c r="T3617" s="26" t="s">
        <v>12515</v>
      </c>
      <c r="U3617" s="154"/>
      <c r="V3617" s="161"/>
      <c r="W3617" s="161"/>
      <c r="X3617" s="161"/>
      <c r="Y3617" s="161"/>
      <c r="Z3617" s="154"/>
      <c r="AA3617" s="49" t="s">
        <v>12516</v>
      </c>
      <c r="AB3617" s="154"/>
      <c r="AC3617" s="59" t="e">
        <f t="shared" si="354"/>
        <v>#N/A</v>
      </c>
      <c r="AD3617" s="79" t="e">
        <f t="shared" si="355"/>
        <v>#N/A</v>
      </c>
      <c r="AE3617" s="79" t="e">
        <f t="shared" si="356"/>
        <v>#N/A</v>
      </c>
      <c r="AF3617" s="27" t="s">
        <v>12516</v>
      </c>
      <c r="AG3617" s="21" t="str">
        <f t="shared" si="357"/>
        <v>401</v>
      </c>
      <c r="AH3617" s="154"/>
      <c r="AI3617" s="59" t="str">
        <f t="shared" si="358"/>
        <v>-</v>
      </c>
      <c r="AJ3617" s="21" t="str">
        <f t="shared" si="359"/>
        <v>-</v>
      </c>
    </row>
    <row r="3618" spans="19:36">
      <c r="S3618" s="42" t="s">
        <v>12517</v>
      </c>
      <c r="T3618" s="26" t="s">
        <v>12518</v>
      </c>
      <c r="U3618" s="154"/>
      <c r="V3618" s="161"/>
      <c r="W3618" s="161"/>
      <c r="X3618" s="161"/>
      <c r="Y3618" s="161"/>
      <c r="Z3618" s="154"/>
      <c r="AA3618" s="49" t="s">
        <v>12519</v>
      </c>
      <c r="AB3618" s="154"/>
      <c r="AC3618" s="59" t="e">
        <f t="shared" si="354"/>
        <v>#N/A</v>
      </c>
      <c r="AD3618" s="79" t="e">
        <f t="shared" si="355"/>
        <v>#N/A</v>
      </c>
      <c r="AE3618" s="79" t="e">
        <f t="shared" si="356"/>
        <v>#N/A</v>
      </c>
      <c r="AF3618" s="27" t="s">
        <v>12519</v>
      </c>
      <c r="AG3618" s="21" t="str">
        <f t="shared" si="357"/>
        <v>401</v>
      </c>
      <c r="AH3618" s="154"/>
      <c r="AI3618" s="59" t="str">
        <f t="shared" si="358"/>
        <v>-</v>
      </c>
      <c r="AJ3618" s="21" t="str">
        <f t="shared" si="359"/>
        <v>-</v>
      </c>
    </row>
    <row r="3619" spans="19:36">
      <c r="S3619" s="42" t="s">
        <v>12520</v>
      </c>
      <c r="T3619" s="26" t="s">
        <v>12521</v>
      </c>
      <c r="U3619" s="154"/>
      <c r="V3619" s="161"/>
      <c r="W3619" s="161"/>
      <c r="X3619" s="161"/>
      <c r="Y3619" s="161"/>
      <c r="Z3619" s="154"/>
      <c r="AA3619" s="49" t="s">
        <v>12522</v>
      </c>
      <c r="AB3619" s="154"/>
      <c r="AC3619" s="59" t="e">
        <f t="shared" si="354"/>
        <v>#N/A</v>
      </c>
      <c r="AD3619" s="79" t="e">
        <f t="shared" si="355"/>
        <v>#N/A</v>
      </c>
      <c r="AE3619" s="79" t="e">
        <f t="shared" si="356"/>
        <v>#N/A</v>
      </c>
      <c r="AF3619" s="27" t="s">
        <v>12522</v>
      </c>
      <c r="AG3619" s="21" t="str">
        <f t="shared" si="357"/>
        <v>401</v>
      </c>
      <c r="AH3619" s="154"/>
      <c r="AI3619" s="59" t="str">
        <f t="shared" si="358"/>
        <v>-</v>
      </c>
      <c r="AJ3619" s="21" t="str">
        <f t="shared" si="359"/>
        <v>-</v>
      </c>
    </row>
    <row r="3620" spans="19:36">
      <c r="S3620" s="42" t="s">
        <v>12523</v>
      </c>
      <c r="T3620" s="26" t="s">
        <v>12524</v>
      </c>
      <c r="U3620" s="154"/>
      <c r="V3620" s="161"/>
      <c r="W3620" s="161"/>
      <c r="X3620" s="161"/>
      <c r="Y3620" s="161"/>
      <c r="Z3620" s="154"/>
      <c r="AA3620" s="49" t="s">
        <v>12525</v>
      </c>
      <c r="AB3620" s="154"/>
      <c r="AC3620" s="59" t="e">
        <f t="shared" si="354"/>
        <v>#N/A</v>
      </c>
      <c r="AD3620" s="79" t="e">
        <f t="shared" si="355"/>
        <v>#N/A</v>
      </c>
      <c r="AE3620" s="79" t="e">
        <f t="shared" si="356"/>
        <v>#N/A</v>
      </c>
      <c r="AF3620" s="27" t="s">
        <v>12525</v>
      </c>
      <c r="AG3620" s="21" t="str">
        <f t="shared" si="357"/>
        <v>401</v>
      </c>
      <c r="AH3620" s="154"/>
      <c r="AI3620" s="59" t="str">
        <f t="shared" si="358"/>
        <v>-</v>
      </c>
      <c r="AJ3620" s="21" t="str">
        <f t="shared" si="359"/>
        <v>-</v>
      </c>
    </row>
    <row r="3621" spans="19:36">
      <c r="S3621" s="42" t="s">
        <v>12526</v>
      </c>
      <c r="T3621" s="26" t="s">
        <v>12527</v>
      </c>
      <c r="U3621" s="154"/>
      <c r="V3621" s="161"/>
      <c r="W3621" s="161"/>
      <c r="X3621" s="161"/>
      <c r="Y3621" s="161"/>
      <c r="Z3621" s="154"/>
      <c r="AA3621" s="49" t="s">
        <v>12528</v>
      </c>
      <c r="AB3621" s="154"/>
      <c r="AC3621" s="59" t="e">
        <f t="shared" si="354"/>
        <v>#N/A</v>
      </c>
      <c r="AD3621" s="79" t="e">
        <f t="shared" si="355"/>
        <v>#N/A</v>
      </c>
      <c r="AE3621" s="79" t="e">
        <f t="shared" si="356"/>
        <v>#N/A</v>
      </c>
      <c r="AF3621" s="27" t="s">
        <v>12528</v>
      </c>
      <c r="AG3621" s="21" t="str">
        <f t="shared" si="357"/>
        <v>401</v>
      </c>
      <c r="AH3621" s="154"/>
      <c r="AI3621" s="59" t="str">
        <f t="shared" si="358"/>
        <v>-</v>
      </c>
      <c r="AJ3621" s="21" t="str">
        <f t="shared" si="359"/>
        <v>-</v>
      </c>
    </row>
    <row r="3622" spans="19:36">
      <c r="S3622" s="42" t="s">
        <v>12529</v>
      </c>
      <c r="T3622" s="26" t="s">
        <v>12530</v>
      </c>
      <c r="U3622" s="154"/>
      <c r="V3622" s="161"/>
      <c r="W3622" s="161"/>
      <c r="X3622" s="161"/>
      <c r="Y3622" s="161"/>
      <c r="Z3622" s="154"/>
      <c r="AA3622" s="49" t="s">
        <v>12531</v>
      </c>
      <c r="AB3622" s="154"/>
      <c r="AC3622" s="59" t="e">
        <f t="shared" si="354"/>
        <v>#N/A</v>
      </c>
      <c r="AD3622" s="79" t="e">
        <f t="shared" si="355"/>
        <v>#N/A</v>
      </c>
      <c r="AE3622" s="79" t="e">
        <f t="shared" si="356"/>
        <v>#N/A</v>
      </c>
      <c r="AF3622" s="27" t="s">
        <v>12531</v>
      </c>
      <c r="AG3622" s="21" t="str">
        <f t="shared" si="357"/>
        <v>401</v>
      </c>
      <c r="AH3622" s="154"/>
      <c r="AI3622" s="59" t="str">
        <f t="shared" si="358"/>
        <v>-</v>
      </c>
      <c r="AJ3622" s="21" t="str">
        <f t="shared" si="359"/>
        <v>-</v>
      </c>
    </row>
    <row r="3623" spans="19:36">
      <c r="S3623" s="42" t="s">
        <v>12532</v>
      </c>
      <c r="T3623" s="26" t="s">
        <v>12533</v>
      </c>
      <c r="U3623" s="154"/>
      <c r="V3623" s="161"/>
      <c r="W3623" s="161"/>
      <c r="X3623" s="161"/>
      <c r="Y3623" s="161"/>
      <c r="Z3623" s="154"/>
      <c r="AA3623" s="49" t="s">
        <v>12534</v>
      </c>
      <c r="AB3623" s="154"/>
      <c r="AC3623" s="59" t="e">
        <f t="shared" si="354"/>
        <v>#N/A</v>
      </c>
      <c r="AD3623" s="79" t="e">
        <f t="shared" si="355"/>
        <v>#N/A</v>
      </c>
      <c r="AE3623" s="79" t="e">
        <f t="shared" si="356"/>
        <v>#N/A</v>
      </c>
      <c r="AF3623" s="27" t="s">
        <v>12534</v>
      </c>
      <c r="AG3623" s="21" t="str">
        <f t="shared" si="357"/>
        <v>401</v>
      </c>
      <c r="AH3623" s="154"/>
      <c r="AI3623" s="59" t="str">
        <f t="shared" si="358"/>
        <v>-</v>
      </c>
      <c r="AJ3623" s="21" t="str">
        <f t="shared" si="359"/>
        <v>-</v>
      </c>
    </row>
    <row r="3624" spans="19:36">
      <c r="S3624" s="42" t="s">
        <v>12535</v>
      </c>
      <c r="T3624" s="26" t="s">
        <v>12536</v>
      </c>
      <c r="U3624" s="154"/>
      <c r="V3624" s="161"/>
      <c r="W3624" s="161"/>
      <c r="X3624" s="161"/>
      <c r="Y3624" s="161"/>
      <c r="Z3624" s="154"/>
      <c r="AA3624" s="49" t="s">
        <v>12537</v>
      </c>
      <c r="AB3624" s="154"/>
      <c r="AC3624" s="59" t="e">
        <f t="shared" si="354"/>
        <v>#N/A</v>
      </c>
      <c r="AD3624" s="79" t="e">
        <f t="shared" si="355"/>
        <v>#N/A</v>
      </c>
      <c r="AE3624" s="79" t="e">
        <f t="shared" si="356"/>
        <v>#N/A</v>
      </c>
      <c r="AF3624" s="27" t="s">
        <v>12537</v>
      </c>
      <c r="AG3624" s="21" t="str">
        <f t="shared" si="357"/>
        <v>401</v>
      </c>
      <c r="AH3624" s="154"/>
      <c r="AI3624" s="59" t="str">
        <f t="shared" si="358"/>
        <v>-</v>
      </c>
      <c r="AJ3624" s="21" t="str">
        <f t="shared" si="359"/>
        <v>-</v>
      </c>
    </row>
    <row r="3625" spans="19:36">
      <c r="S3625" s="42" t="s">
        <v>12538</v>
      </c>
      <c r="T3625" s="26" t="s">
        <v>12539</v>
      </c>
      <c r="U3625" s="154"/>
      <c r="V3625" s="161"/>
      <c r="W3625" s="161"/>
      <c r="X3625" s="161"/>
      <c r="Y3625" s="161"/>
      <c r="Z3625" s="154"/>
      <c r="AA3625" s="49" t="s">
        <v>12540</v>
      </c>
      <c r="AB3625" s="154"/>
      <c r="AC3625" s="59" t="e">
        <f t="shared" si="354"/>
        <v>#N/A</v>
      </c>
      <c r="AD3625" s="79" t="e">
        <f t="shared" si="355"/>
        <v>#N/A</v>
      </c>
      <c r="AE3625" s="79" t="e">
        <f t="shared" si="356"/>
        <v>#N/A</v>
      </c>
      <c r="AF3625" s="27" t="s">
        <v>12540</v>
      </c>
      <c r="AG3625" s="21" t="str">
        <f t="shared" si="357"/>
        <v>401</v>
      </c>
      <c r="AH3625" s="154"/>
      <c r="AI3625" s="59" t="str">
        <f t="shared" si="358"/>
        <v>-</v>
      </c>
      <c r="AJ3625" s="21" t="str">
        <f t="shared" si="359"/>
        <v>-</v>
      </c>
    </row>
    <row r="3626" spans="19:36">
      <c r="S3626" s="42" t="s">
        <v>12541</v>
      </c>
      <c r="T3626" s="26" t="s">
        <v>12542</v>
      </c>
      <c r="U3626" s="154"/>
      <c r="V3626" s="161"/>
      <c r="W3626" s="161"/>
      <c r="X3626" s="161"/>
      <c r="Y3626" s="161"/>
      <c r="Z3626" s="154"/>
      <c r="AA3626" s="49" t="s">
        <v>12543</v>
      </c>
      <c r="AB3626" s="154"/>
      <c r="AC3626" s="59" t="e">
        <f t="shared" si="354"/>
        <v>#N/A</v>
      </c>
      <c r="AD3626" s="79" t="e">
        <f t="shared" si="355"/>
        <v>#N/A</v>
      </c>
      <c r="AE3626" s="79" t="e">
        <f t="shared" si="356"/>
        <v>#N/A</v>
      </c>
      <c r="AF3626" s="27" t="s">
        <v>12543</v>
      </c>
      <c r="AG3626" s="21" t="str">
        <f t="shared" si="357"/>
        <v>401</v>
      </c>
      <c r="AH3626" s="154"/>
      <c r="AI3626" s="59" t="str">
        <f t="shared" si="358"/>
        <v>-</v>
      </c>
      <c r="AJ3626" s="21" t="str">
        <f t="shared" si="359"/>
        <v>-</v>
      </c>
    </row>
    <row r="3627" spans="19:36">
      <c r="S3627" s="42" t="s">
        <v>12544</v>
      </c>
      <c r="T3627" s="26" t="s">
        <v>12545</v>
      </c>
      <c r="U3627" s="154"/>
      <c r="V3627" s="161"/>
      <c r="W3627" s="161"/>
      <c r="X3627" s="161"/>
      <c r="Y3627" s="161"/>
      <c r="Z3627" s="154"/>
      <c r="AA3627" s="49" t="s">
        <v>12546</v>
      </c>
      <c r="AB3627" s="154"/>
      <c r="AC3627" s="59" t="str">
        <f t="shared" si="354"/>
        <v>ARTSCI</v>
      </c>
      <c r="AD3627" s="79" t="str">
        <f t="shared" si="355"/>
        <v>ARTSCI-401</v>
      </c>
      <c r="AE3627" s="79" t="str">
        <f t="shared" si="356"/>
        <v>ARTSCI-401-261</v>
      </c>
      <c r="AF3627" s="27" t="s">
        <v>12546</v>
      </c>
      <c r="AG3627" s="21" t="str">
        <f t="shared" si="357"/>
        <v>401</v>
      </c>
      <c r="AH3627" s="154"/>
      <c r="AI3627" s="59" t="str">
        <f t="shared" si="358"/>
        <v>-</v>
      </c>
      <c r="AJ3627" s="21" t="str">
        <f t="shared" si="359"/>
        <v>-</v>
      </c>
    </row>
    <row r="3628" spans="19:36">
      <c r="S3628" s="42" t="s">
        <v>12547</v>
      </c>
      <c r="T3628" s="26" t="s">
        <v>12548</v>
      </c>
      <c r="U3628" s="154"/>
      <c r="V3628" s="161"/>
      <c r="W3628" s="161"/>
      <c r="X3628" s="161"/>
      <c r="Y3628" s="161"/>
      <c r="Z3628" s="154"/>
      <c r="AA3628" s="49" t="s">
        <v>12549</v>
      </c>
      <c r="AB3628" s="154"/>
      <c r="AC3628" s="59" t="str">
        <f t="shared" si="354"/>
        <v>ARTSCI</v>
      </c>
      <c r="AD3628" s="79" t="str">
        <f t="shared" si="355"/>
        <v>ARTSCI-401</v>
      </c>
      <c r="AE3628" s="79" t="str">
        <f t="shared" si="356"/>
        <v>ARTSCI-401-262</v>
      </c>
      <c r="AF3628" s="27" t="s">
        <v>12549</v>
      </c>
      <c r="AG3628" s="21" t="str">
        <f t="shared" si="357"/>
        <v>401</v>
      </c>
      <c r="AH3628" s="154"/>
      <c r="AI3628" s="59" t="str">
        <f t="shared" si="358"/>
        <v>-</v>
      </c>
      <c r="AJ3628" s="21" t="str">
        <f t="shared" si="359"/>
        <v>-</v>
      </c>
    </row>
    <row r="3629" spans="19:36">
      <c r="S3629" s="42" t="s">
        <v>12550</v>
      </c>
      <c r="T3629" s="26" t="s">
        <v>12551</v>
      </c>
      <c r="U3629" s="154"/>
      <c r="V3629" s="161"/>
      <c r="W3629" s="161"/>
      <c r="X3629" s="161"/>
      <c r="Y3629" s="161"/>
      <c r="Z3629" s="154"/>
      <c r="AA3629" s="49" t="s">
        <v>12552</v>
      </c>
      <c r="AB3629" s="154"/>
      <c r="AC3629" s="59" t="str">
        <f t="shared" si="354"/>
        <v>ARTSCI</v>
      </c>
      <c r="AD3629" s="79" t="str">
        <f t="shared" si="355"/>
        <v>ARTSCI-401</v>
      </c>
      <c r="AE3629" s="79" t="str">
        <f t="shared" si="356"/>
        <v>ARTSCI-401-263</v>
      </c>
      <c r="AF3629" s="27" t="s">
        <v>12552</v>
      </c>
      <c r="AG3629" s="21" t="str">
        <f t="shared" si="357"/>
        <v>401</v>
      </c>
      <c r="AH3629" s="154"/>
      <c r="AI3629" s="59" t="str">
        <f t="shared" si="358"/>
        <v>-</v>
      </c>
      <c r="AJ3629" s="21" t="str">
        <f t="shared" si="359"/>
        <v>-</v>
      </c>
    </row>
    <row r="3630" spans="19:36">
      <c r="S3630" s="42" t="s">
        <v>12553</v>
      </c>
      <c r="T3630" s="26" t="s">
        <v>12554</v>
      </c>
      <c r="U3630" s="154"/>
      <c r="V3630" s="161"/>
      <c r="W3630" s="161"/>
      <c r="X3630" s="161"/>
      <c r="Y3630" s="161"/>
      <c r="Z3630" s="154"/>
      <c r="AA3630" s="49" t="s">
        <v>12555</v>
      </c>
      <c r="AB3630" s="154"/>
      <c r="AC3630" s="59" t="str">
        <f t="shared" si="354"/>
        <v>ARTSCI</v>
      </c>
      <c r="AD3630" s="79" t="str">
        <f t="shared" si="355"/>
        <v>ARTSCI-401</v>
      </c>
      <c r="AE3630" s="79" t="str">
        <f t="shared" si="356"/>
        <v>ARTSCI-401-264</v>
      </c>
      <c r="AF3630" s="27" t="s">
        <v>12555</v>
      </c>
      <c r="AG3630" s="21" t="str">
        <f t="shared" si="357"/>
        <v>401</v>
      </c>
      <c r="AH3630" s="154"/>
      <c r="AI3630" s="59" t="str">
        <f t="shared" si="358"/>
        <v>-</v>
      </c>
      <c r="AJ3630" s="21" t="str">
        <f t="shared" si="359"/>
        <v>-</v>
      </c>
    </row>
    <row r="3631" spans="19:36">
      <c r="S3631" s="42" t="s">
        <v>12556</v>
      </c>
      <c r="T3631" s="26" t="s">
        <v>12557</v>
      </c>
      <c r="U3631" s="154"/>
      <c r="V3631" s="161"/>
      <c r="W3631" s="161"/>
      <c r="X3631" s="161"/>
      <c r="Y3631" s="161"/>
      <c r="Z3631" s="154"/>
      <c r="AA3631" s="49" t="s">
        <v>12558</v>
      </c>
      <c r="AB3631" s="154"/>
      <c r="AC3631" s="59" t="str">
        <f t="shared" si="354"/>
        <v>ARTSCI</v>
      </c>
      <c r="AD3631" s="79" t="str">
        <f t="shared" si="355"/>
        <v>ARTSCI-401</v>
      </c>
      <c r="AE3631" s="79" t="str">
        <f t="shared" si="356"/>
        <v>ARTSCI-401-265</v>
      </c>
      <c r="AF3631" s="27" t="s">
        <v>12558</v>
      </c>
      <c r="AG3631" s="21" t="str">
        <f t="shared" si="357"/>
        <v>401</v>
      </c>
      <c r="AH3631" s="154"/>
      <c r="AI3631" s="59" t="str">
        <f t="shared" si="358"/>
        <v>-</v>
      </c>
      <c r="AJ3631" s="21" t="str">
        <f t="shared" si="359"/>
        <v>-</v>
      </c>
    </row>
    <row r="3632" spans="19:36">
      <c r="S3632" s="42" t="s">
        <v>12559</v>
      </c>
      <c r="T3632" s="26" t="s">
        <v>12560</v>
      </c>
      <c r="U3632" s="154"/>
      <c r="V3632" s="161"/>
      <c r="W3632" s="161"/>
      <c r="X3632" s="161"/>
      <c r="Y3632" s="161"/>
      <c r="Z3632" s="154"/>
      <c r="AA3632" s="49" t="s">
        <v>12561</v>
      </c>
      <c r="AB3632" s="154"/>
      <c r="AC3632" s="59" t="str">
        <f t="shared" si="354"/>
        <v>ARTSCI</v>
      </c>
      <c r="AD3632" s="79" t="str">
        <f t="shared" si="355"/>
        <v>ARTSCI-401</v>
      </c>
      <c r="AE3632" s="79" t="str">
        <f t="shared" si="356"/>
        <v>ARTSCI-401-266</v>
      </c>
      <c r="AF3632" s="27" t="s">
        <v>12561</v>
      </c>
      <c r="AG3632" s="21" t="str">
        <f t="shared" si="357"/>
        <v>401</v>
      </c>
      <c r="AH3632" s="154"/>
      <c r="AI3632" s="59" t="str">
        <f t="shared" si="358"/>
        <v>-</v>
      </c>
      <c r="AJ3632" s="21" t="str">
        <f t="shared" si="359"/>
        <v>-</v>
      </c>
    </row>
    <row r="3633" spans="19:36">
      <c r="S3633" s="42" t="s">
        <v>12562</v>
      </c>
      <c r="T3633" s="26" t="s">
        <v>12563</v>
      </c>
      <c r="U3633" s="154"/>
      <c r="V3633" s="161"/>
      <c r="W3633" s="161"/>
      <c r="X3633" s="161"/>
      <c r="Y3633" s="161"/>
      <c r="Z3633" s="154"/>
      <c r="AA3633" s="49" t="s">
        <v>12564</v>
      </c>
      <c r="AB3633" s="154"/>
      <c r="AC3633" s="59" t="str">
        <f t="shared" si="354"/>
        <v>ARTSCI</v>
      </c>
      <c r="AD3633" s="79" t="str">
        <f t="shared" si="355"/>
        <v>ARTSCI-401</v>
      </c>
      <c r="AE3633" s="79" t="str">
        <f t="shared" si="356"/>
        <v>ARTSCI-401-267</v>
      </c>
      <c r="AF3633" s="27" t="s">
        <v>12564</v>
      </c>
      <c r="AG3633" s="21" t="str">
        <f t="shared" si="357"/>
        <v>401</v>
      </c>
      <c r="AH3633" s="154"/>
      <c r="AI3633" s="59" t="str">
        <f t="shared" si="358"/>
        <v>-</v>
      </c>
      <c r="AJ3633" s="21" t="str">
        <f t="shared" si="359"/>
        <v>-</v>
      </c>
    </row>
    <row r="3634" spans="19:36">
      <c r="S3634" s="42" t="s">
        <v>12565</v>
      </c>
      <c r="T3634" s="26" t="s">
        <v>12566</v>
      </c>
      <c r="U3634" s="154"/>
      <c r="V3634" s="161"/>
      <c r="W3634" s="161"/>
      <c r="X3634" s="161"/>
      <c r="Y3634" s="161"/>
      <c r="Z3634" s="154"/>
      <c r="AA3634" s="49" t="s">
        <v>12567</v>
      </c>
      <c r="AB3634" s="154"/>
      <c r="AC3634" s="59" t="str">
        <f t="shared" si="354"/>
        <v>ARTSCI</v>
      </c>
      <c r="AD3634" s="79" t="str">
        <f t="shared" si="355"/>
        <v>ARTSCI-401</v>
      </c>
      <c r="AE3634" s="79" t="str">
        <f t="shared" si="356"/>
        <v>ARTSCI-401-268</v>
      </c>
      <c r="AF3634" s="27" t="s">
        <v>12567</v>
      </c>
      <c r="AG3634" s="21" t="str">
        <f t="shared" si="357"/>
        <v>401</v>
      </c>
      <c r="AH3634" s="154"/>
      <c r="AI3634" s="59" t="str">
        <f t="shared" si="358"/>
        <v>-</v>
      </c>
      <c r="AJ3634" s="21" t="str">
        <f t="shared" si="359"/>
        <v>-</v>
      </c>
    </row>
    <row r="3635" spans="19:36">
      <c r="S3635" s="42" t="s">
        <v>12568</v>
      </c>
      <c r="T3635" s="26" t="s">
        <v>12569</v>
      </c>
      <c r="U3635" s="154"/>
      <c r="V3635" s="161"/>
      <c r="W3635" s="161"/>
      <c r="X3635" s="161"/>
      <c r="Y3635" s="161"/>
      <c r="Z3635" s="154"/>
      <c r="AA3635" s="49" t="s">
        <v>12570</v>
      </c>
      <c r="AB3635" s="154"/>
      <c r="AC3635" s="59" t="str">
        <f t="shared" si="354"/>
        <v>ARTSCI</v>
      </c>
      <c r="AD3635" s="79" t="str">
        <f t="shared" si="355"/>
        <v>ARTSCI-401</v>
      </c>
      <c r="AE3635" s="79" t="str">
        <f t="shared" si="356"/>
        <v>ARTSCI-401-269</v>
      </c>
      <c r="AF3635" s="27" t="s">
        <v>12570</v>
      </c>
      <c r="AG3635" s="21" t="str">
        <f t="shared" si="357"/>
        <v>401</v>
      </c>
      <c r="AH3635" s="154"/>
      <c r="AI3635" s="59" t="str">
        <f t="shared" si="358"/>
        <v>-</v>
      </c>
      <c r="AJ3635" s="21" t="str">
        <f t="shared" si="359"/>
        <v>-</v>
      </c>
    </row>
    <row r="3636" spans="19:36">
      <c r="S3636" s="42" t="s">
        <v>12571</v>
      </c>
      <c r="T3636" s="26" t="s">
        <v>12572</v>
      </c>
      <c r="U3636" s="154"/>
      <c r="V3636" s="161"/>
      <c r="W3636" s="161"/>
      <c r="X3636" s="161"/>
      <c r="Y3636" s="161"/>
      <c r="Z3636" s="154"/>
      <c r="AA3636" s="49" t="s">
        <v>12573</v>
      </c>
      <c r="AB3636" s="154"/>
      <c r="AC3636" s="59" t="str">
        <f t="shared" si="354"/>
        <v>ARTSCI</v>
      </c>
      <c r="AD3636" s="79" t="str">
        <f t="shared" si="355"/>
        <v>ARTSCI-401</v>
      </c>
      <c r="AE3636" s="79" t="str">
        <f t="shared" si="356"/>
        <v>ARTSCI-401-270</v>
      </c>
      <c r="AF3636" s="27" t="s">
        <v>12573</v>
      </c>
      <c r="AG3636" s="21" t="str">
        <f t="shared" si="357"/>
        <v>401</v>
      </c>
      <c r="AH3636" s="154"/>
      <c r="AI3636" s="59" t="str">
        <f t="shared" si="358"/>
        <v>-</v>
      </c>
      <c r="AJ3636" s="21" t="str">
        <f t="shared" si="359"/>
        <v>-</v>
      </c>
    </row>
    <row r="3637" spans="19:36">
      <c r="S3637" s="42" t="s">
        <v>12574</v>
      </c>
      <c r="T3637" s="26" t="s">
        <v>12575</v>
      </c>
      <c r="U3637" s="154"/>
      <c r="V3637" s="161"/>
      <c r="W3637" s="161"/>
      <c r="X3637" s="161"/>
      <c r="Y3637" s="161"/>
      <c r="Z3637" s="154"/>
      <c r="AA3637" s="49" t="s">
        <v>12576</v>
      </c>
      <c r="AB3637" s="154"/>
      <c r="AC3637" s="59" t="str">
        <f t="shared" si="354"/>
        <v>ARTSCI</v>
      </c>
      <c r="AD3637" s="79" t="str">
        <f t="shared" si="355"/>
        <v>ARTSCI-401</v>
      </c>
      <c r="AE3637" s="79" t="str">
        <f t="shared" si="356"/>
        <v>ARTSCI-401-271</v>
      </c>
      <c r="AF3637" s="27" t="s">
        <v>12576</v>
      </c>
      <c r="AG3637" s="21" t="str">
        <f t="shared" si="357"/>
        <v>401</v>
      </c>
      <c r="AH3637" s="154"/>
      <c r="AI3637" s="59" t="str">
        <f t="shared" si="358"/>
        <v>-</v>
      </c>
      <c r="AJ3637" s="21" t="str">
        <f t="shared" si="359"/>
        <v>-</v>
      </c>
    </row>
    <row r="3638" spans="19:36">
      <c r="S3638" s="42" t="s">
        <v>12577</v>
      </c>
      <c r="T3638" s="26" t="s">
        <v>12578</v>
      </c>
      <c r="U3638" s="154"/>
      <c r="V3638" s="161"/>
      <c r="W3638" s="161"/>
      <c r="X3638" s="161"/>
      <c r="Y3638" s="161"/>
      <c r="Z3638" s="154"/>
      <c r="AA3638" s="49" t="s">
        <v>12579</v>
      </c>
      <c r="AB3638" s="154"/>
      <c r="AC3638" s="59" t="str">
        <f t="shared" si="354"/>
        <v>ARTSCI</v>
      </c>
      <c r="AD3638" s="79" t="str">
        <f t="shared" si="355"/>
        <v>ARTSCI-401</v>
      </c>
      <c r="AE3638" s="79" t="str">
        <f t="shared" si="356"/>
        <v>ARTSCI-401-272</v>
      </c>
      <c r="AF3638" s="27" t="s">
        <v>12579</v>
      </c>
      <c r="AG3638" s="21" t="str">
        <f t="shared" si="357"/>
        <v>401</v>
      </c>
      <c r="AH3638" s="154"/>
      <c r="AI3638" s="59" t="str">
        <f t="shared" si="358"/>
        <v>-</v>
      </c>
      <c r="AJ3638" s="21" t="str">
        <f t="shared" si="359"/>
        <v>-</v>
      </c>
    </row>
    <row r="3639" spans="19:36">
      <c r="S3639" s="42" t="s">
        <v>12580</v>
      </c>
      <c r="T3639" s="26" t="s">
        <v>12581</v>
      </c>
      <c r="U3639" s="154"/>
      <c r="V3639" s="161"/>
      <c r="W3639" s="161"/>
      <c r="X3639" s="161"/>
      <c r="Y3639" s="161"/>
      <c r="Z3639" s="154"/>
      <c r="AA3639" s="49" t="s">
        <v>12582</v>
      </c>
      <c r="AB3639" s="154"/>
      <c r="AC3639" s="59" t="str">
        <f t="shared" si="354"/>
        <v>ARTSCI</v>
      </c>
      <c r="AD3639" s="79" t="str">
        <f t="shared" si="355"/>
        <v>ARTSCI-401</v>
      </c>
      <c r="AE3639" s="79" t="str">
        <f t="shared" si="356"/>
        <v>ARTSCI-401-273</v>
      </c>
      <c r="AF3639" s="27" t="s">
        <v>12582</v>
      </c>
      <c r="AG3639" s="21" t="str">
        <f t="shared" si="357"/>
        <v>401</v>
      </c>
      <c r="AH3639" s="154"/>
      <c r="AI3639" s="59" t="str">
        <f t="shared" si="358"/>
        <v>-</v>
      </c>
      <c r="AJ3639" s="21" t="str">
        <f t="shared" si="359"/>
        <v>-</v>
      </c>
    </row>
    <row r="3640" spans="19:36">
      <c r="S3640" s="42" t="s">
        <v>12583</v>
      </c>
      <c r="T3640" s="26" t="s">
        <v>12584</v>
      </c>
      <c r="U3640" s="154"/>
      <c r="V3640" s="161"/>
      <c r="W3640" s="161"/>
      <c r="X3640" s="161"/>
      <c r="Y3640" s="161"/>
      <c r="Z3640" s="154"/>
      <c r="AA3640" s="49" t="s">
        <v>12585</v>
      </c>
      <c r="AB3640" s="154"/>
      <c r="AC3640" s="59" t="str">
        <f t="shared" si="354"/>
        <v>BUSINESS</v>
      </c>
      <c r="AD3640" s="79" t="str">
        <f t="shared" si="355"/>
        <v>BUSINESS-401</v>
      </c>
      <c r="AE3640" s="79" t="str">
        <f t="shared" si="356"/>
        <v>BUSINESS-401-1</v>
      </c>
      <c r="AF3640" s="27" t="s">
        <v>12585</v>
      </c>
      <c r="AG3640" s="21" t="str">
        <f t="shared" si="357"/>
        <v>401</v>
      </c>
      <c r="AH3640" s="154"/>
      <c r="AI3640" s="59" t="str">
        <f t="shared" si="358"/>
        <v>-</v>
      </c>
      <c r="AJ3640" s="21" t="str">
        <f t="shared" si="359"/>
        <v>-</v>
      </c>
    </row>
    <row r="3641" spans="19:36">
      <c r="S3641" s="42" t="s">
        <v>12586</v>
      </c>
      <c r="T3641" s="26" t="s">
        <v>12587</v>
      </c>
      <c r="U3641" s="154"/>
      <c r="V3641" s="161"/>
      <c r="W3641" s="161"/>
      <c r="X3641" s="161"/>
      <c r="Y3641" s="161"/>
      <c r="Z3641" s="154"/>
      <c r="AA3641" s="49" t="s">
        <v>12588</v>
      </c>
      <c r="AB3641" s="154"/>
      <c r="AC3641" s="59" t="str">
        <f t="shared" si="354"/>
        <v>BUSINESS</v>
      </c>
      <c r="AD3641" s="79" t="str">
        <f t="shared" si="355"/>
        <v>BUSINESS-401</v>
      </c>
      <c r="AE3641" s="79" t="str">
        <f t="shared" si="356"/>
        <v>BUSINESS-401-2</v>
      </c>
      <c r="AF3641" s="27" t="s">
        <v>12588</v>
      </c>
      <c r="AG3641" s="21" t="str">
        <f t="shared" si="357"/>
        <v>401</v>
      </c>
      <c r="AH3641" s="154"/>
      <c r="AI3641" s="59" t="str">
        <f t="shared" si="358"/>
        <v>-</v>
      </c>
      <c r="AJ3641" s="21" t="str">
        <f t="shared" si="359"/>
        <v>-</v>
      </c>
    </row>
    <row r="3642" spans="19:36">
      <c r="S3642" s="42" t="s">
        <v>12589</v>
      </c>
      <c r="T3642" s="26" t="s">
        <v>12590</v>
      </c>
      <c r="U3642" s="154"/>
      <c r="V3642" s="161"/>
      <c r="W3642" s="161"/>
      <c r="X3642" s="161"/>
      <c r="Y3642" s="161"/>
      <c r="Z3642" s="154"/>
      <c r="AA3642" s="49" t="s">
        <v>12591</v>
      </c>
      <c r="AB3642" s="154"/>
      <c r="AC3642" s="59" t="str">
        <f t="shared" si="354"/>
        <v>BUSINESS</v>
      </c>
      <c r="AD3642" s="79" t="str">
        <f t="shared" si="355"/>
        <v>BUSINESS-401</v>
      </c>
      <c r="AE3642" s="79" t="str">
        <f t="shared" si="356"/>
        <v>BUSINESS-401-3</v>
      </c>
      <c r="AF3642" s="27" t="s">
        <v>12591</v>
      </c>
      <c r="AG3642" s="21" t="str">
        <f t="shared" si="357"/>
        <v>401</v>
      </c>
      <c r="AH3642" s="154"/>
      <c r="AI3642" s="59" t="str">
        <f t="shared" si="358"/>
        <v>-</v>
      </c>
      <c r="AJ3642" s="21" t="str">
        <f t="shared" si="359"/>
        <v>-</v>
      </c>
    </row>
    <row r="3643" spans="19:36">
      <c r="S3643" s="42" t="s">
        <v>12592</v>
      </c>
      <c r="T3643" s="26" t="s">
        <v>12593</v>
      </c>
      <c r="U3643" s="154"/>
      <c r="V3643" s="161"/>
      <c r="W3643" s="161"/>
      <c r="X3643" s="161"/>
      <c r="Y3643" s="161"/>
      <c r="Z3643" s="154"/>
      <c r="AA3643" s="49" t="s">
        <v>12594</v>
      </c>
      <c r="AB3643" s="154"/>
      <c r="AC3643" s="59" t="str">
        <f t="shared" si="354"/>
        <v>BUSINESS</v>
      </c>
      <c r="AD3643" s="79" t="str">
        <f t="shared" si="355"/>
        <v>BUSINESS-401</v>
      </c>
      <c r="AE3643" s="79" t="str">
        <f t="shared" si="356"/>
        <v>BUSINESS-401-4</v>
      </c>
      <c r="AF3643" s="27" t="s">
        <v>12594</v>
      </c>
      <c r="AG3643" s="21" t="str">
        <f t="shared" si="357"/>
        <v>401</v>
      </c>
      <c r="AH3643" s="154"/>
      <c r="AI3643" s="59" t="str">
        <f t="shared" si="358"/>
        <v>-</v>
      </c>
      <c r="AJ3643" s="21" t="str">
        <f t="shared" si="359"/>
        <v>-</v>
      </c>
    </row>
    <row r="3644" spans="19:36">
      <c r="S3644" s="42" t="s">
        <v>12595</v>
      </c>
      <c r="T3644" s="26" t="s">
        <v>12596</v>
      </c>
      <c r="U3644" s="154"/>
      <c r="V3644" s="161"/>
      <c r="W3644" s="161"/>
      <c r="X3644" s="161"/>
      <c r="Y3644" s="161"/>
      <c r="Z3644" s="154"/>
      <c r="AA3644" s="49" t="s">
        <v>12597</v>
      </c>
      <c r="AB3644" s="154"/>
      <c r="AC3644" s="59" t="str">
        <f t="shared" si="354"/>
        <v>BUSINESS</v>
      </c>
      <c r="AD3644" s="79" t="str">
        <f t="shared" si="355"/>
        <v>BUSINESS-401</v>
      </c>
      <c r="AE3644" s="79" t="str">
        <f t="shared" si="356"/>
        <v>BUSINESS-401-5</v>
      </c>
      <c r="AF3644" s="27" t="s">
        <v>12597</v>
      </c>
      <c r="AG3644" s="21" t="str">
        <f t="shared" si="357"/>
        <v>401</v>
      </c>
      <c r="AH3644" s="154"/>
      <c r="AI3644" s="59" t="str">
        <f t="shared" si="358"/>
        <v>-</v>
      </c>
      <c r="AJ3644" s="21" t="str">
        <f t="shared" si="359"/>
        <v>-</v>
      </c>
    </row>
    <row r="3645" spans="19:36">
      <c r="S3645" s="42" t="s">
        <v>12598</v>
      </c>
      <c r="T3645" s="26" t="s">
        <v>12599</v>
      </c>
      <c r="U3645" s="154"/>
      <c r="V3645" s="161"/>
      <c r="W3645" s="161"/>
      <c r="X3645" s="161"/>
      <c r="Y3645" s="161"/>
      <c r="Z3645" s="154"/>
      <c r="AA3645" s="49" t="s">
        <v>12600</v>
      </c>
      <c r="AB3645" s="154"/>
      <c r="AC3645" s="59" t="str">
        <f t="shared" si="354"/>
        <v>BUSINESS</v>
      </c>
      <c r="AD3645" s="79" t="str">
        <f t="shared" si="355"/>
        <v>BUSINESS-401</v>
      </c>
      <c r="AE3645" s="79" t="str">
        <f t="shared" si="356"/>
        <v>BUSINESS-401-6</v>
      </c>
      <c r="AF3645" s="27" t="s">
        <v>12600</v>
      </c>
      <c r="AG3645" s="21" t="str">
        <f t="shared" si="357"/>
        <v>401</v>
      </c>
      <c r="AH3645" s="154"/>
      <c r="AI3645" s="59" t="str">
        <f t="shared" si="358"/>
        <v>-</v>
      </c>
      <c r="AJ3645" s="21" t="str">
        <f t="shared" si="359"/>
        <v>-</v>
      </c>
    </row>
    <row r="3646" spans="19:36">
      <c r="S3646" s="42" t="s">
        <v>12601</v>
      </c>
      <c r="T3646" s="26" t="s">
        <v>12602</v>
      </c>
      <c r="U3646" s="154"/>
      <c r="V3646" s="161"/>
      <c r="W3646" s="161"/>
      <c r="X3646" s="161"/>
      <c r="Y3646" s="161"/>
      <c r="Z3646" s="154"/>
      <c r="AA3646" s="49" t="s">
        <v>12603</v>
      </c>
      <c r="AB3646" s="154"/>
      <c r="AC3646" s="59" t="str">
        <f t="shared" si="354"/>
        <v>BUSINESS</v>
      </c>
      <c r="AD3646" s="79" t="str">
        <f t="shared" si="355"/>
        <v>BUSINESS-401</v>
      </c>
      <c r="AE3646" s="79" t="str">
        <f t="shared" si="356"/>
        <v>BUSINESS-401-7</v>
      </c>
      <c r="AF3646" s="27" t="s">
        <v>12603</v>
      </c>
      <c r="AG3646" s="21" t="str">
        <f t="shared" si="357"/>
        <v>401</v>
      </c>
      <c r="AH3646" s="154"/>
      <c r="AI3646" s="59" t="str">
        <f t="shared" si="358"/>
        <v>-</v>
      </c>
      <c r="AJ3646" s="21" t="str">
        <f t="shared" si="359"/>
        <v>-</v>
      </c>
    </row>
    <row r="3647" spans="19:36">
      <c r="S3647" s="42" t="s">
        <v>12604</v>
      </c>
      <c r="T3647" s="26" t="s">
        <v>12605</v>
      </c>
      <c r="U3647" s="154"/>
      <c r="V3647" s="161"/>
      <c r="W3647" s="161"/>
      <c r="X3647" s="161"/>
      <c r="Y3647" s="161"/>
      <c r="Z3647" s="154"/>
      <c r="AA3647" s="49" t="s">
        <v>12606</v>
      </c>
      <c r="AB3647" s="154"/>
      <c r="AC3647" s="59" t="str">
        <f t="shared" si="354"/>
        <v>BUSINESS</v>
      </c>
      <c r="AD3647" s="79" t="str">
        <f t="shared" si="355"/>
        <v>BUSINESS-401</v>
      </c>
      <c r="AE3647" s="79" t="str">
        <f t="shared" si="356"/>
        <v>BUSINESS-401-8</v>
      </c>
      <c r="AF3647" s="27" t="s">
        <v>12606</v>
      </c>
      <c r="AG3647" s="21" t="str">
        <f t="shared" si="357"/>
        <v>401</v>
      </c>
      <c r="AH3647" s="154"/>
      <c r="AI3647" s="59" t="str">
        <f t="shared" si="358"/>
        <v>-</v>
      </c>
      <c r="AJ3647" s="21" t="str">
        <f t="shared" si="359"/>
        <v>-</v>
      </c>
    </row>
    <row r="3648" spans="19:36">
      <c r="S3648" s="42" t="s">
        <v>12607</v>
      </c>
      <c r="T3648" s="26" t="s">
        <v>12608</v>
      </c>
      <c r="U3648" s="154"/>
      <c r="V3648" s="161"/>
      <c r="W3648" s="161"/>
      <c r="X3648" s="161"/>
      <c r="Y3648" s="161"/>
      <c r="Z3648" s="154"/>
      <c r="AA3648" s="49" t="s">
        <v>12609</v>
      </c>
      <c r="AB3648" s="154"/>
      <c r="AC3648" s="59" t="str">
        <f t="shared" si="354"/>
        <v>BUSINESS</v>
      </c>
      <c r="AD3648" s="79" t="str">
        <f t="shared" si="355"/>
        <v>BUSINESS-401</v>
      </c>
      <c r="AE3648" s="79" t="str">
        <f t="shared" si="356"/>
        <v>BUSINESS-401-9</v>
      </c>
      <c r="AF3648" s="27" t="s">
        <v>12609</v>
      </c>
      <c r="AG3648" s="21" t="str">
        <f t="shared" si="357"/>
        <v>401</v>
      </c>
      <c r="AH3648" s="154"/>
      <c r="AI3648" s="59" t="str">
        <f t="shared" si="358"/>
        <v>-</v>
      </c>
      <c r="AJ3648" s="21" t="str">
        <f t="shared" si="359"/>
        <v>-</v>
      </c>
    </row>
    <row r="3649" spans="19:36">
      <c r="S3649" s="42" t="s">
        <v>12610</v>
      </c>
      <c r="T3649" s="26" t="s">
        <v>12611</v>
      </c>
      <c r="U3649" s="154"/>
      <c r="V3649" s="161"/>
      <c r="W3649" s="161"/>
      <c r="X3649" s="161"/>
      <c r="Y3649" s="161"/>
      <c r="Z3649" s="154"/>
      <c r="AA3649" s="49" t="s">
        <v>12612</v>
      </c>
      <c r="AB3649" s="154"/>
      <c r="AC3649" s="59" t="str">
        <f t="shared" si="354"/>
        <v>BUSINESS</v>
      </c>
      <c r="AD3649" s="79" t="str">
        <f t="shared" si="355"/>
        <v>BUSINESS-401</v>
      </c>
      <c r="AE3649" s="79" t="str">
        <f t="shared" si="356"/>
        <v>BUSINESS-401-10</v>
      </c>
      <c r="AF3649" s="27" t="s">
        <v>12612</v>
      </c>
      <c r="AG3649" s="21" t="str">
        <f t="shared" si="357"/>
        <v>401</v>
      </c>
      <c r="AH3649" s="154"/>
      <c r="AI3649" s="59" t="str">
        <f t="shared" si="358"/>
        <v>-</v>
      </c>
      <c r="AJ3649" s="21" t="str">
        <f t="shared" si="359"/>
        <v>-</v>
      </c>
    </row>
    <row r="3650" spans="19:36">
      <c r="S3650" s="42" t="s">
        <v>12613</v>
      </c>
      <c r="T3650" s="26" t="s">
        <v>12614</v>
      </c>
      <c r="U3650" s="154"/>
      <c r="V3650" s="161"/>
      <c r="W3650" s="161"/>
      <c r="X3650" s="161"/>
      <c r="Y3650" s="161"/>
      <c r="Z3650" s="154"/>
      <c r="AA3650" s="49" t="s">
        <v>12615</v>
      </c>
      <c r="AB3650" s="154"/>
      <c r="AC3650" s="59" t="str">
        <f t="shared" si="354"/>
        <v>BUSINESS</v>
      </c>
      <c r="AD3650" s="79" t="str">
        <f t="shared" si="355"/>
        <v>BUSINESS-401</v>
      </c>
      <c r="AE3650" s="79" t="str">
        <f t="shared" si="356"/>
        <v>BUSINESS-401-11</v>
      </c>
      <c r="AF3650" s="27" t="s">
        <v>12615</v>
      </c>
      <c r="AG3650" s="21" t="str">
        <f t="shared" si="357"/>
        <v>401</v>
      </c>
      <c r="AH3650" s="154"/>
      <c r="AI3650" s="59" t="str">
        <f t="shared" si="358"/>
        <v>-</v>
      </c>
      <c r="AJ3650" s="21" t="str">
        <f t="shared" si="359"/>
        <v>-</v>
      </c>
    </row>
    <row r="3651" spans="19:36">
      <c r="S3651" s="42" t="s">
        <v>12616</v>
      </c>
      <c r="T3651" s="26" t="s">
        <v>12617</v>
      </c>
      <c r="U3651" s="154"/>
      <c r="V3651" s="161"/>
      <c r="W3651" s="161"/>
      <c r="X3651" s="161"/>
      <c r="Y3651" s="161"/>
      <c r="Z3651" s="154"/>
      <c r="AA3651" s="49" t="s">
        <v>12618</v>
      </c>
      <c r="AB3651" s="154"/>
      <c r="AC3651" s="59" t="str">
        <f t="shared" si="354"/>
        <v>BUSINESS</v>
      </c>
      <c r="AD3651" s="79" t="str">
        <f t="shared" si="355"/>
        <v>BUSINESS-401</v>
      </c>
      <c r="AE3651" s="79" t="str">
        <f t="shared" si="356"/>
        <v>BUSINESS-401-12</v>
      </c>
      <c r="AF3651" s="27" t="s">
        <v>12618</v>
      </c>
      <c r="AG3651" s="21" t="str">
        <f t="shared" si="357"/>
        <v>401</v>
      </c>
      <c r="AH3651" s="154"/>
      <c r="AI3651" s="59" t="str">
        <f t="shared" si="358"/>
        <v>-</v>
      </c>
      <c r="AJ3651" s="21" t="str">
        <f t="shared" si="359"/>
        <v>-</v>
      </c>
    </row>
    <row r="3652" spans="19:36">
      <c r="S3652" s="42" t="s">
        <v>12619</v>
      </c>
      <c r="T3652" s="26" t="s">
        <v>12620</v>
      </c>
      <c r="U3652" s="154"/>
      <c r="V3652" s="161"/>
      <c r="W3652" s="161"/>
      <c r="X3652" s="161"/>
      <c r="Y3652" s="161"/>
      <c r="Z3652" s="154"/>
      <c r="AA3652" s="49" t="s">
        <v>12621</v>
      </c>
      <c r="AB3652" s="154"/>
      <c r="AC3652" s="59" t="str">
        <f t="shared" si="354"/>
        <v>BUSINESS</v>
      </c>
      <c r="AD3652" s="79" t="str">
        <f t="shared" si="355"/>
        <v>BUSINESS-401</v>
      </c>
      <c r="AE3652" s="79" t="str">
        <f t="shared" si="356"/>
        <v>BUSINESS-401-13</v>
      </c>
      <c r="AF3652" s="27" t="s">
        <v>12621</v>
      </c>
      <c r="AG3652" s="21" t="str">
        <f t="shared" si="357"/>
        <v>401</v>
      </c>
      <c r="AH3652" s="154"/>
      <c r="AI3652" s="59" t="str">
        <f t="shared" si="358"/>
        <v>-</v>
      </c>
      <c r="AJ3652" s="21" t="str">
        <f t="shared" si="359"/>
        <v>-</v>
      </c>
    </row>
    <row r="3653" spans="19:36">
      <c r="S3653" s="42" t="s">
        <v>12622</v>
      </c>
      <c r="T3653" s="26" t="s">
        <v>12623</v>
      </c>
      <c r="U3653" s="154"/>
      <c r="V3653" s="161"/>
      <c r="W3653" s="161"/>
      <c r="X3653" s="161"/>
      <c r="Y3653" s="161"/>
      <c r="Z3653" s="154"/>
      <c r="AA3653" s="49" t="s">
        <v>12624</v>
      </c>
      <c r="AB3653" s="154"/>
      <c r="AC3653" s="59" t="str">
        <f t="shared" si="354"/>
        <v>BUSINESS</v>
      </c>
      <c r="AD3653" s="79" t="str">
        <f t="shared" si="355"/>
        <v>BUSINESS-401</v>
      </c>
      <c r="AE3653" s="79" t="str">
        <f t="shared" si="356"/>
        <v>BUSINESS-401-14</v>
      </c>
      <c r="AF3653" s="27" t="s">
        <v>12624</v>
      </c>
      <c r="AG3653" s="21" t="str">
        <f t="shared" si="357"/>
        <v>401</v>
      </c>
      <c r="AH3653" s="154"/>
      <c r="AI3653" s="59" t="str">
        <f t="shared" si="358"/>
        <v>-</v>
      </c>
      <c r="AJ3653" s="21" t="str">
        <f t="shared" si="359"/>
        <v>-</v>
      </c>
    </row>
    <row r="3654" spans="19:36">
      <c r="S3654" s="42" t="s">
        <v>12625</v>
      </c>
      <c r="T3654" s="26" t="s">
        <v>12626</v>
      </c>
      <c r="U3654" s="154"/>
      <c r="V3654" s="161"/>
      <c r="W3654" s="161"/>
      <c r="X3654" s="161"/>
      <c r="Y3654" s="161"/>
      <c r="Z3654" s="154"/>
      <c r="AA3654" s="49" t="s">
        <v>12627</v>
      </c>
      <c r="AB3654" s="154"/>
      <c r="AC3654" s="59" t="str">
        <f t="shared" si="354"/>
        <v>BUSINESS</v>
      </c>
      <c r="AD3654" s="79" t="str">
        <f t="shared" si="355"/>
        <v>BUSINESS-401</v>
      </c>
      <c r="AE3654" s="79" t="str">
        <f t="shared" si="356"/>
        <v>BUSINESS-401-15</v>
      </c>
      <c r="AF3654" s="27" t="s">
        <v>12627</v>
      </c>
      <c r="AG3654" s="21" t="str">
        <f t="shared" si="357"/>
        <v>401</v>
      </c>
      <c r="AH3654" s="154"/>
      <c r="AI3654" s="59" t="str">
        <f t="shared" si="358"/>
        <v>-</v>
      </c>
      <c r="AJ3654" s="21" t="str">
        <f t="shared" si="359"/>
        <v>-</v>
      </c>
    </row>
    <row r="3655" spans="19:36">
      <c r="S3655" s="42" t="s">
        <v>12628</v>
      </c>
      <c r="T3655" s="26" t="s">
        <v>12629</v>
      </c>
      <c r="U3655" s="154"/>
      <c r="V3655" s="161"/>
      <c r="W3655" s="161"/>
      <c r="X3655" s="161"/>
      <c r="Y3655" s="161"/>
      <c r="Z3655" s="154"/>
      <c r="AA3655" s="49" t="s">
        <v>12630</v>
      </c>
      <c r="AB3655" s="154"/>
      <c r="AC3655" s="59" t="str">
        <f t="shared" ref="AC3655:AC3718" si="360">CodesFormula_1</f>
        <v>BUSINESS</v>
      </c>
      <c r="AD3655" s="79" t="str">
        <f t="shared" ref="AD3655:AD3718" si="361">CodesFormula_2</f>
        <v>BUSINESS-401</v>
      </c>
      <c r="AE3655" s="79" t="str">
        <f t="shared" ref="AE3655:AE3718" si="362">CodesFormula_3</f>
        <v>BUSINESS-401-16</v>
      </c>
      <c r="AF3655" s="27" t="s">
        <v>12630</v>
      </c>
      <c r="AG3655" s="21" t="str">
        <f t="shared" ref="AG3655:AG3718" si="363">CodesFormula_4</f>
        <v>401</v>
      </c>
      <c r="AH3655" s="154"/>
      <c r="AI3655" s="59" t="str">
        <f t="shared" ref="AI3655:AI3718" si="364">CodesFormula_5</f>
        <v>-</v>
      </c>
      <c r="AJ3655" s="21" t="str">
        <f t="shared" ref="AJ3655:AJ3718" si="365">CodesFormula_6</f>
        <v>-</v>
      </c>
    </row>
    <row r="3656" spans="19:36">
      <c r="S3656" s="42" t="s">
        <v>12631</v>
      </c>
      <c r="T3656" s="26" t="s">
        <v>12632</v>
      </c>
      <c r="U3656" s="154"/>
      <c r="V3656" s="161"/>
      <c r="W3656" s="161"/>
      <c r="X3656" s="161"/>
      <c r="Y3656" s="161"/>
      <c r="Z3656" s="154"/>
      <c r="AA3656" s="49" t="s">
        <v>12633</v>
      </c>
      <c r="AB3656" s="154"/>
      <c r="AC3656" s="59" t="str">
        <f t="shared" si="360"/>
        <v>BUSINESS</v>
      </c>
      <c r="AD3656" s="79" t="str">
        <f t="shared" si="361"/>
        <v>BUSINESS-401</v>
      </c>
      <c r="AE3656" s="79" t="str">
        <f t="shared" si="362"/>
        <v>BUSINESS-401-17</v>
      </c>
      <c r="AF3656" s="27" t="s">
        <v>12633</v>
      </c>
      <c r="AG3656" s="21" t="str">
        <f t="shared" si="363"/>
        <v>401</v>
      </c>
      <c r="AH3656" s="154"/>
      <c r="AI3656" s="59" t="str">
        <f t="shared" si="364"/>
        <v>-</v>
      </c>
      <c r="AJ3656" s="21" t="str">
        <f t="shared" si="365"/>
        <v>-</v>
      </c>
    </row>
    <row r="3657" spans="19:36">
      <c r="S3657" s="42" t="s">
        <v>12634</v>
      </c>
      <c r="T3657" s="26" t="s">
        <v>12635</v>
      </c>
      <c r="U3657" s="154"/>
      <c r="V3657" s="161"/>
      <c r="W3657" s="161"/>
      <c r="X3657" s="161"/>
      <c r="Y3657" s="161"/>
      <c r="Z3657" s="154"/>
      <c r="AA3657" s="49" t="s">
        <v>12636</v>
      </c>
      <c r="AB3657" s="154"/>
      <c r="AC3657" s="59" t="str">
        <f t="shared" si="360"/>
        <v>BUSINESS</v>
      </c>
      <c r="AD3657" s="79" t="str">
        <f t="shared" si="361"/>
        <v>BUSINESS-401</v>
      </c>
      <c r="AE3657" s="79" t="str">
        <f t="shared" si="362"/>
        <v>BUSINESS-401-18</v>
      </c>
      <c r="AF3657" s="27" t="s">
        <v>12636</v>
      </c>
      <c r="AG3657" s="21" t="str">
        <f t="shared" si="363"/>
        <v>401</v>
      </c>
      <c r="AH3657" s="154"/>
      <c r="AI3657" s="59" t="str">
        <f t="shared" si="364"/>
        <v>-</v>
      </c>
      <c r="AJ3657" s="21" t="str">
        <f t="shared" si="365"/>
        <v>-</v>
      </c>
    </row>
    <row r="3658" spans="19:36">
      <c r="S3658" s="42" t="s">
        <v>12637</v>
      </c>
      <c r="T3658" s="26" t="s">
        <v>12638</v>
      </c>
      <c r="U3658" s="154"/>
      <c r="V3658" s="161"/>
      <c r="W3658" s="161"/>
      <c r="X3658" s="161"/>
      <c r="Y3658" s="161"/>
      <c r="Z3658" s="154"/>
      <c r="AA3658" s="49" t="s">
        <v>12639</v>
      </c>
      <c r="AB3658" s="154"/>
      <c r="AC3658" s="59" t="str">
        <f t="shared" si="360"/>
        <v>BUSINESS</v>
      </c>
      <c r="AD3658" s="79" t="str">
        <f t="shared" si="361"/>
        <v>BUSINESS-401</v>
      </c>
      <c r="AE3658" s="79" t="str">
        <f t="shared" si="362"/>
        <v>BUSINESS-401-19</v>
      </c>
      <c r="AF3658" s="27" t="s">
        <v>12639</v>
      </c>
      <c r="AG3658" s="21" t="str">
        <f t="shared" si="363"/>
        <v>401</v>
      </c>
      <c r="AH3658" s="154"/>
      <c r="AI3658" s="59" t="str">
        <f t="shared" si="364"/>
        <v>-</v>
      </c>
      <c r="AJ3658" s="21" t="str">
        <f t="shared" si="365"/>
        <v>-</v>
      </c>
    </row>
    <row r="3659" spans="19:36">
      <c r="S3659" s="42" t="s">
        <v>12640</v>
      </c>
      <c r="T3659" s="26" t="s">
        <v>12641</v>
      </c>
      <c r="U3659" s="154"/>
      <c r="V3659" s="161"/>
      <c r="W3659" s="161"/>
      <c r="X3659" s="161"/>
      <c r="Y3659" s="161"/>
      <c r="Z3659" s="154"/>
      <c r="AA3659" s="49" t="s">
        <v>12642</v>
      </c>
      <c r="AB3659" s="154"/>
      <c r="AC3659" s="59" t="str">
        <f t="shared" si="360"/>
        <v>BUSINESS</v>
      </c>
      <c r="AD3659" s="79" t="str">
        <f t="shared" si="361"/>
        <v>BUSINESS-401</v>
      </c>
      <c r="AE3659" s="79" t="str">
        <f t="shared" si="362"/>
        <v>BUSINESS-401-20</v>
      </c>
      <c r="AF3659" s="27" t="s">
        <v>12642</v>
      </c>
      <c r="AG3659" s="21" t="str">
        <f t="shared" si="363"/>
        <v>401</v>
      </c>
      <c r="AH3659" s="154"/>
      <c r="AI3659" s="59" t="str">
        <f t="shared" si="364"/>
        <v>-</v>
      </c>
      <c r="AJ3659" s="21" t="str">
        <f t="shared" si="365"/>
        <v>-</v>
      </c>
    </row>
    <row r="3660" spans="19:36">
      <c r="S3660" s="42" t="s">
        <v>12643</v>
      </c>
      <c r="T3660" s="26" t="s">
        <v>12644</v>
      </c>
      <c r="U3660" s="154"/>
      <c r="V3660" s="161"/>
      <c r="W3660" s="161"/>
      <c r="X3660" s="161"/>
      <c r="Y3660" s="161"/>
      <c r="Z3660" s="154"/>
      <c r="AA3660" s="49" t="s">
        <v>12645</v>
      </c>
      <c r="AB3660" s="154"/>
      <c r="AC3660" s="59" t="str">
        <f t="shared" si="360"/>
        <v>BUSINESS</v>
      </c>
      <c r="AD3660" s="79" t="str">
        <f t="shared" si="361"/>
        <v>BUSINESS-401</v>
      </c>
      <c r="AE3660" s="79" t="str">
        <f t="shared" si="362"/>
        <v>BUSINESS-401-21</v>
      </c>
      <c r="AF3660" s="27" t="s">
        <v>12645</v>
      </c>
      <c r="AG3660" s="21" t="str">
        <f t="shared" si="363"/>
        <v>401</v>
      </c>
      <c r="AH3660" s="154"/>
      <c r="AI3660" s="59" t="str">
        <f t="shared" si="364"/>
        <v>-</v>
      </c>
      <c r="AJ3660" s="21" t="str">
        <f t="shared" si="365"/>
        <v>-</v>
      </c>
    </row>
    <row r="3661" spans="19:36">
      <c r="S3661" s="42" t="s">
        <v>12646</v>
      </c>
      <c r="T3661" s="26" t="s">
        <v>12647</v>
      </c>
      <c r="U3661" s="154"/>
      <c r="V3661" s="161"/>
      <c r="W3661" s="161"/>
      <c r="X3661" s="161"/>
      <c r="Y3661" s="161"/>
      <c r="Z3661" s="154"/>
      <c r="AA3661" s="49" t="s">
        <v>12648</v>
      </c>
      <c r="AB3661" s="154"/>
      <c r="AC3661" s="59" t="str">
        <f t="shared" si="360"/>
        <v>BUSINESS</v>
      </c>
      <c r="AD3661" s="79" t="str">
        <f t="shared" si="361"/>
        <v>BUSINESS-401</v>
      </c>
      <c r="AE3661" s="79" t="str">
        <f t="shared" si="362"/>
        <v>BUSINESS-401-22</v>
      </c>
      <c r="AF3661" s="27" t="s">
        <v>12648</v>
      </c>
      <c r="AG3661" s="21" t="str">
        <f t="shared" si="363"/>
        <v>401</v>
      </c>
      <c r="AH3661" s="154"/>
      <c r="AI3661" s="59" t="str">
        <f t="shared" si="364"/>
        <v>-</v>
      </c>
      <c r="AJ3661" s="21" t="str">
        <f t="shared" si="365"/>
        <v>-</v>
      </c>
    </row>
    <row r="3662" spans="19:36">
      <c r="S3662" s="42" t="s">
        <v>12649</v>
      </c>
      <c r="T3662" s="26" t="s">
        <v>12650</v>
      </c>
      <c r="U3662" s="154"/>
      <c r="V3662" s="161"/>
      <c r="W3662" s="161"/>
      <c r="X3662" s="161"/>
      <c r="Y3662" s="161"/>
      <c r="Z3662" s="154"/>
      <c r="AA3662" s="49" t="s">
        <v>12651</v>
      </c>
      <c r="AB3662" s="154"/>
      <c r="AC3662" s="59" t="str">
        <f t="shared" si="360"/>
        <v>BUSINESS</v>
      </c>
      <c r="AD3662" s="79" t="str">
        <f t="shared" si="361"/>
        <v>BUSINESS-401</v>
      </c>
      <c r="AE3662" s="79" t="str">
        <f t="shared" si="362"/>
        <v>BUSINESS-401-23</v>
      </c>
      <c r="AF3662" s="27" t="s">
        <v>12651</v>
      </c>
      <c r="AG3662" s="21" t="str">
        <f t="shared" si="363"/>
        <v>401</v>
      </c>
      <c r="AH3662" s="154"/>
      <c r="AI3662" s="59" t="str">
        <f t="shared" si="364"/>
        <v>-</v>
      </c>
      <c r="AJ3662" s="21" t="str">
        <f t="shared" si="365"/>
        <v>-</v>
      </c>
    </row>
    <row r="3663" spans="19:36">
      <c r="S3663" s="42" t="s">
        <v>12652</v>
      </c>
      <c r="T3663" s="26" t="s">
        <v>12653</v>
      </c>
      <c r="U3663" s="154"/>
      <c r="V3663" s="161"/>
      <c r="W3663" s="161"/>
      <c r="X3663" s="161"/>
      <c r="Y3663" s="161"/>
      <c r="Z3663" s="154"/>
      <c r="AA3663" s="49" t="s">
        <v>12654</v>
      </c>
      <c r="AB3663" s="154"/>
      <c r="AC3663" s="59" t="str">
        <f t="shared" si="360"/>
        <v>BUSINESS</v>
      </c>
      <c r="AD3663" s="79" t="str">
        <f t="shared" si="361"/>
        <v>BUSINESS-401</v>
      </c>
      <c r="AE3663" s="79" t="str">
        <f t="shared" si="362"/>
        <v>BUSINESS-401-24</v>
      </c>
      <c r="AF3663" s="27" t="s">
        <v>12654</v>
      </c>
      <c r="AG3663" s="21" t="str">
        <f t="shared" si="363"/>
        <v>401</v>
      </c>
      <c r="AH3663" s="154"/>
      <c r="AI3663" s="59" t="str">
        <f t="shared" si="364"/>
        <v>-</v>
      </c>
      <c r="AJ3663" s="21" t="str">
        <f t="shared" si="365"/>
        <v>-</v>
      </c>
    </row>
    <row r="3664" spans="19:36">
      <c r="S3664" s="42" t="s">
        <v>12655</v>
      </c>
      <c r="T3664" s="26" t="s">
        <v>12656</v>
      </c>
      <c r="U3664" s="154"/>
      <c r="V3664" s="161"/>
      <c r="W3664" s="161"/>
      <c r="X3664" s="161"/>
      <c r="Y3664" s="161"/>
      <c r="Z3664" s="154"/>
      <c r="AA3664" s="49" t="s">
        <v>12657</v>
      </c>
      <c r="AB3664" s="154"/>
      <c r="AC3664" s="59" t="str">
        <f t="shared" si="360"/>
        <v>BUSINESS</v>
      </c>
      <c r="AD3664" s="79" t="str">
        <f t="shared" si="361"/>
        <v>BUSINESS-401</v>
      </c>
      <c r="AE3664" s="79" t="str">
        <f t="shared" si="362"/>
        <v>BUSINESS-401-25</v>
      </c>
      <c r="AF3664" s="27" t="s">
        <v>12657</v>
      </c>
      <c r="AG3664" s="21" t="str">
        <f t="shared" si="363"/>
        <v>401</v>
      </c>
      <c r="AH3664" s="154"/>
      <c r="AI3664" s="59" t="str">
        <f t="shared" si="364"/>
        <v>-</v>
      </c>
      <c r="AJ3664" s="21" t="str">
        <f t="shared" si="365"/>
        <v>-</v>
      </c>
    </row>
    <row r="3665" spans="19:36">
      <c r="S3665" s="42" t="s">
        <v>12658</v>
      </c>
      <c r="T3665" s="26" t="s">
        <v>12659</v>
      </c>
      <c r="U3665" s="154"/>
      <c r="V3665" s="161"/>
      <c r="W3665" s="161"/>
      <c r="X3665" s="161"/>
      <c r="Y3665" s="161"/>
      <c r="Z3665" s="154"/>
      <c r="AA3665" s="49" t="s">
        <v>12660</v>
      </c>
      <c r="AB3665" s="154"/>
      <c r="AC3665" s="59" t="str">
        <f t="shared" si="360"/>
        <v>BUSINESS</v>
      </c>
      <c r="AD3665" s="79" t="str">
        <f t="shared" si="361"/>
        <v>BUSINESS-401</v>
      </c>
      <c r="AE3665" s="79" t="str">
        <f t="shared" si="362"/>
        <v>BUSINESS-401-26</v>
      </c>
      <c r="AF3665" s="27" t="s">
        <v>12660</v>
      </c>
      <c r="AG3665" s="21" t="str">
        <f t="shared" si="363"/>
        <v>401</v>
      </c>
      <c r="AH3665" s="154"/>
      <c r="AI3665" s="59" t="str">
        <f t="shared" si="364"/>
        <v>-</v>
      </c>
      <c r="AJ3665" s="21" t="str">
        <f t="shared" si="365"/>
        <v>-</v>
      </c>
    </row>
    <row r="3666" spans="19:36">
      <c r="S3666" s="42" t="s">
        <v>12661</v>
      </c>
      <c r="T3666" s="26" t="s">
        <v>12662</v>
      </c>
      <c r="U3666" s="154"/>
      <c r="V3666" s="161"/>
      <c r="W3666" s="161"/>
      <c r="X3666" s="161"/>
      <c r="Y3666" s="161"/>
      <c r="Z3666" s="154"/>
      <c r="AA3666" s="49" t="s">
        <v>12663</v>
      </c>
      <c r="AB3666" s="154"/>
      <c r="AC3666" s="59" t="str">
        <f t="shared" si="360"/>
        <v>BUSINESS</v>
      </c>
      <c r="AD3666" s="79" t="str">
        <f t="shared" si="361"/>
        <v>BUSINESS-401</v>
      </c>
      <c r="AE3666" s="79" t="str">
        <f t="shared" si="362"/>
        <v>BUSINESS-401-27</v>
      </c>
      <c r="AF3666" s="27" t="s">
        <v>12663</v>
      </c>
      <c r="AG3666" s="21" t="str">
        <f t="shared" si="363"/>
        <v>401</v>
      </c>
      <c r="AH3666" s="154"/>
      <c r="AI3666" s="59" t="str">
        <f t="shared" si="364"/>
        <v>-</v>
      </c>
      <c r="AJ3666" s="21" t="str">
        <f t="shared" si="365"/>
        <v>-</v>
      </c>
    </row>
    <row r="3667" spans="19:36">
      <c r="S3667" s="42" t="s">
        <v>12664</v>
      </c>
      <c r="T3667" s="26" t="s">
        <v>12665</v>
      </c>
      <c r="U3667" s="154"/>
      <c r="V3667" s="161"/>
      <c r="W3667" s="161"/>
      <c r="X3667" s="161"/>
      <c r="Y3667" s="161"/>
      <c r="Z3667" s="154"/>
      <c r="AA3667" s="49" t="s">
        <v>12666</v>
      </c>
      <c r="AB3667" s="154"/>
      <c r="AC3667" s="59" t="str">
        <f t="shared" si="360"/>
        <v>BUSINESS</v>
      </c>
      <c r="AD3667" s="79" t="str">
        <f t="shared" si="361"/>
        <v>BUSINESS-401</v>
      </c>
      <c r="AE3667" s="79" t="str">
        <f t="shared" si="362"/>
        <v>BUSINESS-401-28</v>
      </c>
      <c r="AF3667" s="27" t="s">
        <v>12666</v>
      </c>
      <c r="AG3667" s="21" t="str">
        <f t="shared" si="363"/>
        <v>401</v>
      </c>
      <c r="AH3667" s="154"/>
      <c r="AI3667" s="59" t="str">
        <f t="shared" si="364"/>
        <v>-</v>
      </c>
      <c r="AJ3667" s="21" t="str">
        <f t="shared" si="365"/>
        <v>-</v>
      </c>
    </row>
    <row r="3668" spans="19:36">
      <c r="S3668" s="42" t="s">
        <v>12667</v>
      </c>
      <c r="T3668" s="26" t="s">
        <v>12668</v>
      </c>
      <c r="U3668" s="154"/>
      <c r="V3668" s="161"/>
      <c r="W3668" s="161"/>
      <c r="X3668" s="161"/>
      <c r="Y3668" s="161"/>
      <c r="Z3668" s="154"/>
      <c r="AA3668" s="49" t="s">
        <v>12669</v>
      </c>
      <c r="AB3668" s="154"/>
      <c r="AC3668" s="59" t="str">
        <f t="shared" si="360"/>
        <v>BUSINESS</v>
      </c>
      <c r="AD3668" s="79" t="str">
        <f t="shared" si="361"/>
        <v>BUSINESS-401</v>
      </c>
      <c r="AE3668" s="79" t="str">
        <f t="shared" si="362"/>
        <v>BUSINESS-401-29</v>
      </c>
      <c r="AF3668" s="27" t="s">
        <v>12669</v>
      </c>
      <c r="AG3668" s="21" t="str">
        <f t="shared" si="363"/>
        <v>401</v>
      </c>
      <c r="AH3668" s="154"/>
      <c r="AI3668" s="59" t="str">
        <f t="shared" si="364"/>
        <v>-</v>
      </c>
      <c r="AJ3668" s="21" t="str">
        <f t="shared" si="365"/>
        <v>-</v>
      </c>
    </row>
    <row r="3669" spans="19:36">
      <c r="S3669" s="42" t="s">
        <v>12670</v>
      </c>
      <c r="T3669" s="26" t="s">
        <v>12671</v>
      </c>
      <c r="U3669" s="154"/>
      <c r="V3669" s="161"/>
      <c r="W3669" s="161"/>
      <c r="X3669" s="161"/>
      <c r="Y3669" s="161"/>
      <c r="Z3669" s="154"/>
      <c r="AA3669" s="49" t="s">
        <v>12672</v>
      </c>
      <c r="AB3669" s="154"/>
      <c r="AC3669" s="59" t="str">
        <f t="shared" si="360"/>
        <v>BUSINESS</v>
      </c>
      <c r="AD3669" s="79" t="str">
        <f t="shared" si="361"/>
        <v>BUSINESS-401</v>
      </c>
      <c r="AE3669" s="79" t="str">
        <f t="shared" si="362"/>
        <v>BUSINESS-401-30</v>
      </c>
      <c r="AF3669" s="27" t="s">
        <v>12672</v>
      </c>
      <c r="AG3669" s="21" t="str">
        <f t="shared" si="363"/>
        <v>401</v>
      </c>
      <c r="AH3669" s="154"/>
      <c r="AI3669" s="59" t="str">
        <f t="shared" si="364"/>
        <v>-</v>
      </c>
      <c r="AJ3669" s="21" t="str">
        <f t="shared" si="365"/>
        <v>-</v>
      </c>
    </row>
    <row r="3670" spans="19:36">
      <c r="S3670" s="42" t="s">
        <v>12673</v>
      </c>
      <c r="T3670" s="26" t="s">
        <v>12674</v>
      </c>
      <c r="U3670" s="154"/>
      <c r="V3670" s="161"/>
      <c r="W3670" s="161"/>
      <c r="X3670" s="161"/>
      <c r="Y3670" s="161"/>
      <c r="Z3670" s="154"/>
      <c r="AA3670" s="49" t="s">
        <v>12675</v>
      </c>
      <c r="AB3670" s="154"/>
      <c r="AC3670" s="59" t="str">
        <f t="shared" si="360"/>
        <v>BUSINESS</v>
      </c>
      <c r="AD3670" s="79" t="str">
        <f t="shared" si="361"/>
        <v>BUSINESS-401</v>
      </c>
      <c r="AE3670" s="79" t="str">
        <f t="shared" si="362"/>
        <v>BUSINESS-401-31</v>
      </c>
      <c r="AF3670" s="27" t="s">
        <v>12675</v>
      </c>
      <c r="AG3670" s="21" t="str">
        <f t="shared" si="363"/>
        <v>401</v>
      </c>
      <c r="AH3670" s="154"/>
      <c r="AI3670" s="59" t="str">
        <f t="shared" si="364"/>
        <v>-</v>
      </c>
      <c r="AJ3670" s="21" t="str">
        <f t="shared" si="365"/>
        <v>-</v>
      </c>
    </row>
    <row r="3671" spans="19:36">
      <c r="S3671" s="42" t="s">
        <v>12676</v>
      </c>
      <c r="T3671" s="26" t="s">
        <v>12677</v>
      </c>
      <c r="U3671" s="154"/>
      <c r="V3671" s="161"/>
      <c r="W3671" s="161"/>
      <c r="X3671" s="161"/>
      <c r="Y3671" s="161"/>
      <c r="Z3671" s="154"/>
      <c r="AA3671" s="49" t="s">
        <v>12678</v>
      </c>
      <c r="AB3671" s="154"/>
      <c r="AC3671" s="59" t="str">
        <f t="shared" si="360"/>
        <v>BUSINESS</v>
      </c>
      <c r="AD3671" s="79" t="str">
        <f t="shared" si="361"/>
        <v>BUSINESS-401</v>
      </c>
      <c r="AE3671" s="79" t="str">
        <f t="shared" si="362"/>
        <v>BUSINESS-401-32</v>
      </c>
      <c r="AF3671" s="27" t="s">
        <v>12678</v>
      </c>
      <c r="AG3671" s="21" t="str">
        <f t="shared" si="363"/>
        <v>401</v>
      </c>
      <c r="AH3671" s="154"/>
      <c r="AI3671" s="59" t="str">
        <f t="shared" si="364"/>
        <v>-</v>
      </c>
      <c r="AJ3671" s="21" t="str">
        <f t="shared" si="365"/>
        <v>-</v>
      </c>
    </row>
    <row r="3672" spans="19:36">
      <c r="S3672" s="42" t="s">
        <v>12679</v>
      </c>
      <c r="T3672" s="26" t="s">
        <v>12680</v>
      </c>
      <c r="U3672" s="154"/>
      <c r="V3672" s="161"/>
      <c r="W3672" s="161"/>
      <c r="X3672" s="161"/>
      <c r="Y3672" s="161"/>
      <c r="Z3672" s="154"/>
      <c r="AA3672" s="49" t="s">
        <v>12681</v>
      </c>
      <c r="AB3672" s="154"/>
      <c r="AC3672" s="59" t="str">
        <f t="shared" si="360"/>
        <v>BUSINESS</v>
      </c>
      <c r="AD3672" s="79" t="str">
        <f t="shared" si="361"/>
        <v>BUSINESS-401</v>
      </c>
      <c r="AE3672" s="79" t="str">
        <f t="shared" si="362"/>
        <v>BUSINESS-401-33</v>
      </c>
      <c r="AF3672" s="27" t="s">
        <v>12681</v>
      </c>
      <c r="AG3672" s="21" t="str">
        <f t="shared" si="363"/>
        <v>401</v>
      </c>
      <c r="AH3672" s="154"/>
      <c r="AI3672" s="59" t="str">
        <f t="shared" si="364"/>
        <v>-</v>
      </c>
      <c r="AJ3672" s="21" t="str">
        <f t="shared" si="365"/>
        <v>-</v>
      </c>
    </row>
    <row r="3673" spans="19:36">
      <c r="S3673" s="42" t="s">
        <v>12682</v>
      </c>
      <c r="T3673" s="26" t="s">
        <v>12683</v>
      </c>
      <c r="U3673" s="154"/>
      <c r="V3673" s="161"/>
      <c r="W3673" s="161"/>
      <c r="X3673" s="161"/>
      <c r="Y3673" s="161"/>
      <c r="Z3673" s="154"/>
      <c r="AA3673" s="49" t="s">
        <v>12684</v>
      </c>
      <c r="AB3673" s="154"/>
      <c r="AC3673" s="59" t="str">
        <f t="shared" si="360"/>
        <v>BUSINESS</v>
      </c>
      <c r="AD3673" s="79" t="str">
        <f t="shared" si="361"/>
        <v>BUSINESS-401</v>
      </c>
      <c r="AE3673" s="79" t="str">
        <f t="shared" si="362"/>
        <v>BUSINESS-401-34</v>
      </c>
      <c r="AF3673" s="27" t="s">
        <v>12684</v>
      </c>
      <c r="AG3673" s="21" t="str">
        <f t="shared" si="363"/>
        <v>401</v>
      </c>
      <c r="AH3673" s="154"/>
      <c r="AI3673" s="59" t="str">
        <f t="shared" si="364"/>
        <v>-</v>
      </c>
      <c r="AJ3673" s="21" t="str">
        <f t="shared" si="365"/>
        <v>-</v>
      </c>
    </row>
    <row r="3674" spans="19:36">
      <c r="S3674" s="42" t="s">
        <v>12685</v>
      </c>
      <c r="T3674" s="26" t="s">
        <v>12686</v>
      </c>
      <c r="U3674" s="154"/>
      <c r="V3674" s="161"/>
      <c r="W3674" s="161"/>
      <c r="X3674" s="161"/>
      <c r="Y3674" s="161"/>
      <c r="Z3674" s="154"/>
      <c r="AA3674" s="49" t="s">
        <v>12687</v>
      </c>
      <c r="AB3674" s="154"/>
      <c r="AC3674" s="59" t="str">
        <f t="shared" si="360"/>
        <v>BUSINESS</v>
      </c>
      <c r="AD3674" s="79" t="str">
        <f t="shared" si="361"/>
        <v>BUSINESS-401</v>
      </c>
      <c r="AE3674" s="79" t="str">
        <f t="shared" si="362"/>
        <v>BUSINESS-401-35</v>
      </c>
      <c r="AF3674" s="27" t="s">
        <v>12687</v>
      </c>
      <c r="AG3674" s="21" t="str">
        <f t="shared" si="363"/>
        <v>401</v>
      </c>
      <c r="AH3674" s="154"/>
      <c r="AI3674" s="59" t="str">
        <f t="shared" si="364"/>
        <v>-</v>
      </c>
      <c r="AJ3674" s="21" t="str">
        <f t="shared" si="365"/>
        <v>-</v>
      </c>
    </row>
    <row r="3675" spans="19:36">
      <c r="S3675" s="42" t="s">
        <v>12688</v>
      </c>
      <c r="T3675" s="26" t="s">
        <v>12689</v>
      </c>
      <c r="U3675" s="154"/>
      <c r="V3675" s="161"/>
      <c r="W3675" s="161"/>
      <c r="X3675" s="161"/>
      <c r="Y3675" s="161"/>
      <c r="Z3675" s="154"/>
      <c r="AA3675" s="49" t="s">
        <v>12690</v>
      </c>
      <c r="AB3675" s="154"/>
      <c r="AC3675" s="59" t="str">
        <f t="shared" si="360"/>
        <v>BUSINESS</v>
      </c>
      <c r="AD3675" s="79" t="str">
        <f t="shared" si="361"/>
        <v>BUSINESS-401</v>
      </c>
      <c r="AE3675" s="79" t="str">
        <f t="shared" si="362"/>
        <v>BUSINESS-401-36</v>
      </c>
      <c r="AF3675" s="27" t="s">
        <v>12690</v>
      </c>
      <c r="AG3675" s="21" t="str">
        <f t="shared" si="363"/>
        <v>401</v>
      </c>
      <c r="AH3675" s="154"/>
      <c r="AI3675" s="59" t="str">
        <f t="shared" si="364"/>
        <v>-</v>
      </c>
      <c r="AJ3675" s="21" t="str">
        <f t="shared" si="365"/>
        <v>-</v>
      </c>
    </row>
    <row r="3676" spans="19:36">
      <c r="S3676" s="42" t="s">
        <v>12691</v>
      </c>
      <c r="T3676" s="26" t="s">
        <v>12692</v>
      </c>
      <c r="U3676" s="154"/>
      <c r="V3676" s="161"/>
      <c r="W3676" s="161"/>
      <c r="X3676" s="161"/>
      <c r="Y3676" s="161"/>
      <c r="Z3676" s="154"/>
      <c r="AA3676" s="49" t="s">
        <v>12693</v>
      </c>
      <c r="AB3676" s="154"/>
      <c r="AC3676" s="59" t="str">
        <f t="shared" si="360"/>
        <v>BUSINESS</v>
      </c>
      <c r="AD3676" s="79" t="str">
        <f t="shared" si="361"/>
        <v>BUSINESS-401</v>
      </c>
      <c r="AE3676" s="79" t="str">
        <f t="shared" si="362"/>
        <v>BUSINESS-401-37</v>
      </c>
      <c r="AF3676" s="27" t="s">
        <v>12693</v>
      </c>
      <c r="AG3676" s="21" t="str">
        <f t="shared" si="363"/>
        <v>401</v>
      </c>
      <c r="AH3676" s="154"/>
      <c r="AI3676" s="59" t="str">
        <f t="shared" si="364"/>
        <v>-</v>
      </c>
      <c r="AJ3676" s="21" t="str">
        <f t="shared" si="365"/>
        <v>-</v>
      </c>
    </row>
    <row r="3677" spans="19:36">
      <c r="S3677" s="42" t="s">
        <v>12694</v>
      </c>
      <c r="T3677" s="26" t="s">
        <v>12695</v>
      </c>
      <c r="U3677" s="154"/>
      <c r="V3677" s="161"/>
      <c r="W3677" s="161"/>
      <c r="X3677" s="161"/>
      <c r="Y3677" s="161"/>
      <c r="Z3677" s="154"/>
      <c r="AA3677" s="49" t="s">
        <v>12696</v>
      </c>
      <c r="AB3677" s="154"/>
      <c r="AC3677" s="59" t="str">
        <f t="shared" si="360"/>
        <v>BUSINESS</v>
      </c>
      <c r="AD3677" s="79" t="str">
        <f t="shared" si="361"/>
        <v>BUSINESS-401</v>
      </c>
      <c r="AE3677" s="79" t="str">
        <f t="shared" si="362"/>
        <v>BUSINESS-401-38</v>
      </c>
      <c r="AF3677" s="27" t="s">
        <v>12696</v>
      </c>
      <c r="AG3677" s="21" t="str">
        <f t="shared" si="363"/>
        <v>401</v>
      </c>
      <c r="AH3677" s="154"/>
      <c r="AI3677" s="59" t="str">
        <f t="shared" si="364"/>
        <v>-</v>
      </c>
      <c r="AJ3677" s="21" t="str">
        <f t="shared" si="365"/>
        <v>-</v>
      </c>
    </row>
    <row r="3678" spans="19:36">
      <c r="S3678" s="42" t="s">
        <v>12697</v>
      </c>
      <c r="T3678" s="26" t="s">
        <v>12698</v>
      </c>
      <c r="U3678" s="154"/>
      <c r="V3678" s="161"/>
      <c r="W3678" s="161"/>
      <c r="X3678" s="161"/>
      <c r="Y3678" s="161"/>
      <c r="Z3678" s="154"/>
      <c r="AA3678" s="49" t="s">
        <v>12699</v>
      </c>
      <c r="AB3678" s="154"/>
      <c r="AC3678" s="59" t="str">
        <f t="shared" si="360"/>
        <v>BUSINESS</v>
      </c>
      <c r="AD3678" s="79" t="str">
        <f t="shared" si="361"/>
        <v>BUSINESS-401</v>
      </c>
      <c r="AE3678" s="79" t="str">
        <f t="shared" si="362"/>
        <v>BUSINESS-401-39</v>
      </c>
      <c r="AF3678" s="27" t="s">
        <v>12699</v>
      </c>
      <c r="AG3678" s="21" t="str">
        <f t="shared" si="363"/>
        <v>401</v>
      </c>
      <c r="AH3678" s="154"/>
      <c r="AI3678" s="59" t="str">
        <f t="shared" si="364"/>
        <v>-</v>
      </c>
      <c r="AJ3678" s="21" t="str">
        <f t="shared" si="365"/>
        <v>-</v>
      </c>
    </row>
    <row r="3679" spans="19:36">
      <c r="S3679" s="42" t="s">
        <v>12700</v>
      </c>
      <c r="T3679" s="26" t="s">
        <v>12701</v>
      </c>
      <c r="U3679" s="154"/>
      <c r="V3679" s="161"/>
      <c r="W3679" s="161"/>
      <c r="X3679" s="161"/>
      <c r="Y3679" s="161"/>
      <c r="Z3679" s="154"/>
      <c r="AA3679" s="49" t="s">
        <v>12702</v>
      </c>
      <c r="AB3679" s="154"/>
      <c r="AC3679" s="59" t="str">
        <f t="shared" si="360"/>
        <v>BUSINESS</v>
      </c>
      <c r="AD3679" s="79" t="str">
        <f t="shared" si="361"/>
        <v>BUSINESS-401</v>
      </c>
      <c r="AE3679" s="79" t="str">
        <f t="shared" si="362"/>
        <v>BUSINESS-401-40</v>
      </c>
      <c r="AF3679" s="27" t="s">
        <v>12702</v>
      </c>
      <c r="AG3679" s="21" t="str">
        <f t="shared" si="363"/>
        <v>401</v>
      </c>
      <c r="AH3679" s="154"/>
      <c r="AI3679" s="59" t="str">
        <f t="shared" si="364"/>
        <v>-</v>
      </c>
      <c r="AJ3679" s="21" t="str">
        <f t="shared" si="365"/>
        <v>-</v>
      </c>
    </row>
    <row r="3680" spans="19:36">
      <c r="S3680" s="42" t="s">
        <v>12703</v>
      </c>
      <c r="T3680" s="26" t="s">
        <v>12704</v>
      </c>
      <c r="U3680" s="154"/>
      <c r="V3680" s="161"/>
      <c r="W3680" s="161"/>
      <c r="X3680" s="161"/>
      <c r="Y3680" s="161"/>
      <c r="Z3680" s="154"/>
      <c r="AA3680" s="49" t="s">
        <v>12705</v>
      </c>
      <c r="AB3680" s="154"/>
      <c r="AC3680" s="59" t="str">
        <f t="shared" si="360"/>
        <v>BUSINESS</v>
      </c>
      <c r="AD3680" s="79" t="str">
        <f t="shared" si="361"/>
        <v>BUSINESS-401</v>
      </c>
      <c r="AE3680" s="79" t="str">
        <f t="shared" si="362"/>
        <v>BUSINESS-401-41</v>
      </c>
      <c r="AF3680" s="27" t="s">
        <v>12705</v>
      </c>
      <c r="AG3680" s="21" t="str">
        <f t="shared" si="363"/>
        <v>401</v>
      </c>
      <c r="AH3680" s="154"/>
      <c r="AI3680" s="59" t="str">
        <f t="shared" si="364"/>
        <v>-</v>
      </c>
      <c r="AJ3680" s="21" t="str">
        <f t="shared" si="365"/>
        <v>-</v>
      </c>
    </row>
    <row r="3681" spans="19:36">
      <c r="S3681" s="42" t="s">
        <v>12706</v>
      </c>
      <c r="T3681" s="26" t="s">
        <v>12707</v>
      </c>
      <c r="U3681" s="154"/>
      <c r="V3681" s="161"/>
      <c r="W3681" s="161"/>
      <c r="X3681" s="161"/>
      <c r="Y3681" s="161"/>
      <c r="Z3681" s="154"/>
      <c r="AA3681" s="49" t="s">
        <v>12708</v>
      </c>
      <c r="AB3681" s="154"/>
      <c r="AC3681" s="59" t="str">
        <f t="shared" si="360"/>
        <v>BUSINESS</v>
      </c>
      <c r="AD3681" s="79" t="str">
        <f t="shared" si="361"/>
        <v>BUSINESS-401</v>
      </c>
      <c r="AE3681" s="79" t="str">
        <f t="shared" si="362"/>
        <v>BUSINESS-401-42</v>
      </c>
      <c r="AF3681" s="27" t="s">
        <v>12708</v>
      </c>
      <c r="AG3681" s="21" t="str">
        <f t="shared" si="363"/>
        <v>401</v>
      </c>
      <c r="AH3681" s="154"/>
      <c r="AI3681" s="59" t="str">
        <f t="shared" si="364"/>
        <v>-</v>
      </c>
      <c r="AJ3681" s="21" t="str">
        <f t="shared" si="365"/>
        <v>-</v>
      </c>
    </row>
    <row r="3682" spans="19:36">
      <c r="S3682" s="42" t="s">
        <v>12709</v>
      </c>
      <c r="T3682" s="26" t="s">
        <v>12710</v>
      </c>
      <c r="U3682" s="154"/>
      <c r="V3682" s="161"/>
      <c r="W3682" s="161"/>
      <c r="X3682" s="161"/>
      <c r="Y3682" s="161"/>
      <c r="Z3682" s="154"/>
      <c r="AA3682" s="49" t="s">
        <v>12711</v>
      </c>
      <c r="AB3682" s="154"/>
      <c r="AC3682" s="59" t="str">
        <f t="shared" si="360"/>
        <v>BUSINESS</v>
      </c>
      <c r="AD3682" s="79" t="str">
        <f t="shared" si="361"/>
        <v>BUSINESS-401</v>
      </c>
      <c r="AE3682" s="79" t="str">
        <f t="shared" si="362"/>
        <v>BUSINESS-401-43</v>
      </c>
      <c r="AF3682" s="27" t="s">
        <v>12711</v>
      </c>
      <c r="AG3682" s="21" t="str">
        <f t="shared" si="363"/>
        <v>401</v>
      </c>
      <c r="AH3682" s="154"/>
      <c r="AI3682" s="59" t="str">
        <f t="shared" si="364"/>
        <v>-</v>
      </c>
      <c r="AJ3682" s="21" t="str">
        <f t="shared" si="365"/>
        <v>-</v>
      </c>
    </row>
    <row r="3683" spans="19:36">
      <c r="S3683" s="42" t="s">
        <v>12712</v>
      </c>
      <c r="T3683" s="26" t="s">
        <v>12713</v>
      </c>
      <c r="U3683" s="154"/>
      <c r="V3683" s="161"/>
      <c r="W3683" s="161"/>
      <c r="X3683" s="161"/>
      <c r="Y3683" s="161"/>
      <c r="Z3683" s="154"/>
      <c r="AA3683" s="49" t="s">
        <v>12714</v>
      </c>
      <c r="AB3683" s="154"/>
      <c r="AC3683" s="59" t="str">
        <f t="shared" si="360"/>
        <v>BUSINESS</v>
      </c>
      <c r="AD3683" s="79" t="str">
        <f t="shared" si="361"/>
        <v>BUSINESS-401</v>
      </c>
      <c r="AE3683" s="79" t="str">
        <f t="shared" si="362"/>
        <v>BUSINESS-401-44</v>
      </c>
      <c r="AF3683" s="27" t="s">
        <v>12714</v>
      </c>
      <c r="AG3683" s="21" t="str">
        <f t="shared" si="363"/>
        <v>401</v>
      </c>
      <c r="AH3683" s="154"/>
      <c r="AI3683" s="59" t="str">
        <f t="shared" si="364"/>
        <v>-</v>
      </c>
      <c r="AJ3683" s="21" t="str">
        <f t="shared" si="365"/>
        <v>-</v>
      </c>
    </row>
    <row r="3684" spans="19:36">
      <c r="S3684" s="42" t="s">
        <v>12715</v>
      </c>
      <c r="T3684" s="26" t="s">
        <v>12716</v>
      </c>
      <c r="U3684" s="154"/>
      <c r="V3684" s="161"/>
      <c r="W3684" s="161"/>
      <c r="X3684" s="161"/>
      <c r="Y3684" s="161"/>
      <c r="Z3684" s="154"/>
      <c r="AA3684" s="49" t="s">
        <v>12717</v>
      </c>
      <c r="AB3684" s="154"/>
      <c r="AC3684" s="59" t="str">
        <f t="shared" si="360"/>
        <v>BUSINESS</v>
      </c>
      <c r="AD3684" s="79" t="str">
        <f t="shared" si="361"/>
        <v>BUSINESS-401</v>
      </c>
      <c r="AE3684" s="79" t="str">
        <f t="shared" si="362"/>
        <v>BUSINESS-401-45</v>
      </c>
      <c r="AF3684" s="27" t="s">
        <v>12717</v>
      </c>
      <c r="AG3684" s="21" t="str">
        <f t="shared" si="363"/>
        <v>401</v>
      </c>
      <c r="AH3684" s="154"/>
      <c r="AI3684" s="59" t="str">
        <f t="shared" si="364"/>
        <v>-</v>
      </c>
      <c r="AJ3684" s="21" t="str">
        <f t="shared" si="365"/>
        <v>-</v>
      </c>
    </row>
    <row r="3685" spans="19:36">
      <c r="S3685" s="42" t="s">
        <v>12718</v>
      </c>
      <c r="T3685" s="26" t="s">
        <v>12719</v>
      </c>
      <c r="U3685" s="154"/>
      <c r="V3685" s="161"/>
      <c r="W3685" s="161"/>
      <c r="X3685" s="161"/>
      <c r="Y3685" s="161"/>
      <c r="Z3685" s="154"/>
      <c r="AA3685" s="49" t="s">
        <v>12720</v>
      </c>
      <c r="AB3685" s="154"/>
      <c r="AC3685" s="59" t="str">
        <f t="shared" si="360"/>
        <v>BUSINESS</v>
      </c>
      <c r="AD3685" s="79" t="str">
        <f t="shared" si="361"/>
        <v>BUSINESS-401</v>
      </c>
      <c r="AE3685" s="79" t="str">
        <f t="shared" si="362"/>
        <v>BUSINESS-401-46</v>
      </c>
      <c r="AF3685" s="27" t="s">
        <v>12720</v>
      </c>
      <c r="AG3685" s="21" t="str">
        <f t="shared" si="363"/>
        <v>401</v>
      </c>
      <c r="AH3685" s="154"/>
      <c r="AI3685" s="59" t="str">
        <f t="shared" si="364"/>
        <v>-</v>
      </c>
      <c r="AJ3685" s="21" t="str">
        <f t="shared" si="365"/>
        <v>-</v>
      </c>
    </row>
    <row r="3686" spans="19:36">
      <c r="S3686" s="42" t="s">
        <v>12721</v>
      </c>
      <c r="T3686" s="26" t="s">
        <v>12722</v>
      </c>
      <c r="U3686" s="154"/>
      <c r="V3686" s="161"/>
      <c r="W3686" s="161"/>
      <c r="X3686" s="161"/>
      <c r="Y3686" s="161"/>
      <c r="Z3686" s="154"/>
      <c r="AA3686" s="49" t="s">
        <v>12723</v>
      </c>
      <c r="AB3686" s="154"/>
      <c r="AC3686" s="59" t="str">
        <f t="shared" si="360"/>
        <v>BUSINESS</v>
      </c>
      <c r="AD3686" s="79" t="str">
        <f t="shared" si="361"/>
        <v>BUSINESS-401</v>
      </c>
      <c r="AE3686" s="79" t="str">
        <f t="shared" si="362"/>
        <v>BUSINESS-401-47</v>
      </c>
      <c r="AF3686" s="27" t="s">
        <v>12723</v>
      </c>
      <c r="AG3686" s="21" t="str">
        <f t="shared" si="363"/>
        <v>401</v>
      </c>
      <c r="AH3686" s="154"/>
      <c r="AI3686" s="59" t="str">
        <f t="shared" si="364"/>
        <v>-</v>
      </c>
      <c r="AJ3686" s="21" t="str">
        <f t="shared" si="365"/>
        <v>-</v>
      </c>
    </row>
    <row r="3687" spans="19:36">
      <c r="S3687" s="42" t="s">
        <v>12724</v>
      </c>
      <c r="T3687" s="26" t="s">
        <v>12725</v>
      </c>
      <c r="U3687" s="154"/>
      <c r="V3687" s="161"/>
      <c r="W3687" s="161"/>
      <c r="X3687" s="161"/>
      <c r="Y3687" s="161"/>
      <c r="Z3687" s="154"/>
      <c r="AA3687" s="49" t="s">
        <v>12726</v>
      </c>
      <c r="AB3687" s="154"/>
      <c r="AC3687" s="59" t="str">
        <f t="shared" si="360"/>
        <v>BUSINESS</v>
      </c>
      <c r="AD3687" s="79" t="str">
        <f t="shared" si="361"/>
        <v>BUSINESS-401</v>
      </c>
      <c r="AE3687" s="79" t="str">
        <f t="shared" si="362"/>
        <v>BUSINESS-401-48</v>
      </c>
      <c r="AF3687" s="27" t="s">
        <v>12726</v>
      </c>
      <c r="AG3687" s="21" t="str">
        <f t="shared" si="363"/>
        <v>401</v>
      </c>
      <c r="AH3687" s="154"/>
      <c r="AI3687" s="59" t="str">
        <f t="shared" si="364"/>
        <v>-</v>
      </c>
      <c r="AJ3687" s="21" t="str">
        <f t="shared" si="365"/>
        <v>-</v>
      </c>
    </row>
    <row r="3688" spans="19:36">
      <c r="S3688" s="42" t="s">
        <v>12727</v>
      </c>
      <c r="T3688" s="26" t="s">
        <v>12728</v>
      </c>
      <c r="U3688" s="154"/>
      <c r="V3688" s="161"/>
      <c r="W3688" s="161"/>
      <c r="X3688" s="161"/>
      <c r="Y3688" s="161"/>
      <c r="Z3688" s="154"/>
      <c r="AA3688" s="49" t="s">
        <v>12729</v>
      </c>
      <c r="AB3688" s="154"/>
      <c r="AC3688" s="59" t="str">
        <f t="shared" si="360"/>
        <v>BUSINESS</v>
      </c>
      <c r="AD3688" s="79" t="str">
        <f t="shared" si="361"/>
        <v>BUSINESS-401</v>
      </c>
      <c r="AE3688" s="79" t="str">
        <f t="shared" si="362"/>
        <v>BUSINESS-401-49</v>
      </c>
      <c r="AF3688" s="27" t="s">
        <v>12729</v>
      </c>
      <c r="AG3688" s="21" t="str">
        <f t="shared" si="363"/>
        <v>401</v>
      </c>
      <c r="AH3688" s="154"/>
      <c r="AI3688" s="59" t="str">
        <f t="shared" si="364"/>
        <v>-</v>
      </c>
      <c r="AJ3688" s="21" t="str">
        <f t="shared" si="365"/>
        <v>-</v>
      </c>
    </row>
    <row r="3689" spans="19:36">
      <c r="S3689" s="42" t="s">
        <v>12730</v>
      </c>
      <c r="T3689" s="26" t="s">
        <v>12731</v>
      </c>
      <c r="U3689" s="154"/>
      <c r="V3689" s="161"/>
      <c r="W3689" s="161"/>
      <c r="X3689" s="161"/>
      <c r="Y3689" s="161"/>
      <c r="Z3689" s="154"/>
      <c r="AA3689" s="49" t="s">
        <v>12732</v>
      </c>
      <c r="AB3689" s="154"/>
      <c r="AC3689" s="59" t="str">
        <f t="shared" si="360"/>
        <v>BUSINESS</v>
      </c>
      <c r="AD3689" s="79" t="str">
        <f t="shared" si="361"/>
        <v>BUSINESS-401</v>
      </c>
      <c r="AE3689" s="79" t="str">
        <f t="shared" si="362"/>
        <v>BUSINESS-401-50</v>
      </c>
      <c r="AF3689" s="27" t="s">
        <v>12732</v>
      </c>
      <c r="AG3689" s="21" t="str">
        <f t="shared" si="363"/>
        <v>401</v>
      </c>
      <c r="AH3689" s="154"/>
      <c r="AI3689" s="59" t="str">
        <f t="shared" si="364"/>
        <v>-</v>
      </c>
      <c r="AJ3689" s="21" t="str">
        <f t="shared" si="365"/>
        <v>-</v>
      </c>
    </row>
    <row r="3690" spans="19:36">
      <c r="S3690" s="42" t="s">
        <v>12733</v>
      </c>
      <c r="T3690" s="26" t="s">
        <v>12734</v>
      </c>
      <c r="U3690" s="154"/>
      <c r="V3690" s="161"/>
      <c r="W3690" s="161"/>
      <c r="X3690" s="161"/>
      <c r="Y3690" s="161"/>
      <c r="Z3690" s="154"/>
      <c r="AA3690" s="49" t="s">
        <v>12735</v>
      </c>
      <c r="AB3690" s="154"/>
      <c r="AC3690" s="59" t="str">
        <f t="shared" si="360"/>
        <v>BUSINESS</v>
      </c>
      <c r="AD3690" s="79" t="str">
        <f t="shared" si="361"/>
        <v>BUSINESS-401</v>
      </c>
      <c r="AE3690" s="79" t="str">
        <f t="shared" si="362"/>
        <v>BUSINESS-401-51</v>
      </c>
      <c r="AF3690" s="27" t="s">
        <v>12735</v>
      </c>
      <c r="AG3690" s="21" t="str">
        <f t="shared" si="363"/>
        <v>401</v>
      </c>
      <c r="AH3690" s="154"/>
      <c r="AI3690" s="59" t="str">
        <f t="shared" si="364"/>
        <v>-</v>
      </c>
      <c r="AJ3690" s="21" t="str">
        <f t="shared" si="365"/>
        <v>-</v>
      </c>
    </row>
    <row r="3691" spans="19:36">
      <c r="S3691" s="42" t="s">
        <v>12736</v>
      </c>
      <c r="T3691" s="26" t="s">
        <v>12737</v>
      </c>
      <c r="U3691" s="154"/>
      <c r="V3691" s="161"/>
      <c r="W3691" s="161"/>
      <c r="X3691" s="161"/>
      <c r="Y3691" s="161"/>
      <c r="Z3691" s="154"/>
      <c r="AA3691" s="49" t="s">
        <v>12738</v>
      </c>
      <c r="AB3691" s="154"/>
      <c r="AC3691" s="59" t="str">
        <f t="shared" si="360"/>
        <v>BUSINESS</v>
      </c>
      <c r="AD3691" s="79" t="str">
        <f t="shared" si="361"/>
        <v>BUSINESS-401</v>
      </c>
      <c r="AE3691" s="79" t="str">
        <f t="shared" si="362"/>
        <v>BUSINESS-401-52</v>
      </c>
      <c r="AF3691" s="27" t="s">
        <v>12738</v>
      </c>
      <c r="AG3691" s="21" t="str">
        <f t="shared" si="363"/>
        <v>401</v>
      </c>
      <c r="AH3691" s="154"/>
      <c r="AI3691" s="59" t="str">
        <f t="shared" si="364"/>
        <v>-</v>
      </c>
      <c r="AJ3691" s="21" t="str">
        <f t="shared" si="365"/>
        <v>-</v>
      </c>
    </row>
    <row r="3692" spans="19:36">
      <c r="S3692" s="42" t="s">
        <v>12739</v>
      </c>
      <c r="T3692" s="26" t="s">
        <v>12740</v>
      </c>
      <c r="U3692" s="154"/>
      <c r="V3692" s="161"/>
      <c r="W3692" s="161"/>
      <c r="X3692" s="161"/>
      <c r="Y3692" s="161"/>
      <c r="Z3692" s="154"/>
      <c r="AA3692" s="49" t="s">
        <v>12741</v>
      </c>
      <c r="AB3692" s="154"/>
      <c r="AC3692" s="59" t="str">
        <f t="shared" si="360"/>
        <v>BUSINESS</v>
      </c>
      <c r="AD3692" s="79" t="str">
        <f t="shared" si="361"/>
        <v>BUSINESS-401</v>
      </c>
      <c r="AE3692" s="79" t="str">
        <f t="shared" si="362"/>
        <v>BUSINESS-401-53</v>
      </c>
      <c r="AF3692" s="27" t="s">
        <v>12741</v>
      </c>
      <c r="AG3692" s="21" t="str">
        <f t="shared" si="363"/>
        <v>401</v>
      </c>
      <c r="AH3692" s="154"/>
      <c r="AI3692" s="59" t="str">
        <f t="shared" si="364"/>
        <v>-</v>
      </c>
      <c r="AJ3692" s="21" t="str">
        <f t="shared" si="365"/>
        <v>-</v>
      </c>
    </row>
    <row r="3693" spans="19:36">
      <c r="S3693" s="42" t="s">
        <v>12742</v>
      </c>
      <c r="T3693" s="26" t="s">
        <v>12743</v>
      </c>
      <c r="U3693" s="154"/>
      <c r="V3693" s="161"/>
      <c r="W3693" s="161"/>
      <c r="X3693" s="161"/>
      <c r="Y3693" s="161"/>
      <c r="Z3693" s="154"/>
      <c r="AA3693" s="49" t="s">
        <v>12744</v>
      </c>
      <c r="AB3693" s="154"/>
      <c r="AC3693" s="59" t="str">
        <f t="shared" si="360"/>
        <v>BUSINESS</v>
      </c>
      <c r="AD3693" s="79" t="str">
        <f t="shared" si="361"/>
        <v>BUSINESS-401</v>
      </c>
      <c r="AE3693" s="79" t="str">
        <f t="shared" si="362"/>
        <v>BUSINESS-401-54</v>
      </c>
      <c r="AF3693" s="27" t="s">
        <v>12744</v>
      </c>
      <c r="AG3693" s="21" t="str">
        <f t="shared" si="363"/>
        <v>401</v>
      </c>
      <c r="AH3693" s="154"/>
      <c r="AI3693" s="59" t="str">
        <f t="shared" si="364"/>
        <v>-</v>
      </c>
      <c r="AJ3693" s="21" t="str">
        <f t="shared" si="365"/>
        <v>-</v>
      </c>
    </row>
    <row r="3694" spans="19:36">
      <c r="S3694" s="42" t="s">
        <v>12745</v>
      </c>
      <c r="T3694" s="26" t="s">
        <v>12746</v>
      </c>
      <c r="U3694" s="154"/>
      <c r="V3694" s="161"/>
      <c r="W3694" s="161"/>
      <c r="X3694" s="161"/>
      <c r="Y3694" s="161"/>
      <c r="Z3694" s="154"/>
      <c r="AA3694" s="49" t="s">
        <v>12747</v>
      </c>
      <c r="AB3694" s="154"/>
      <c r="AC3694" s="59" t="str">
        <f t="shared" si="360"/>
        <v>BUSINESS</v>
      </c>
      <c r="AD3694" s="79" t="str">
        <f t="shared" si="361"/>
        <v>BUSINESS-401</v>
      </c>
      <c r="AE3694" s="79" t="str">
        <f t="shared" si="362"/>
        <v>BUSINESS-401-55</v>
      </c>
      <c r="AF3694" s="27" t="s">
        <v>12747</v>
      </c>
      <c r="AG3694" s="21" t="str">
        <f t="shared" si="363"/>
        <v>401</v>
      </c>
      <c r="AH3694" s="154"/>
      <c r="AI3694" s="59" t="str">
        <f t="shared" si="364"/>
        <v>-</v>
      </c>
      <c r="AJ3694" s="21" t="str">
        <f t="shared" si="365"/>
        <v>-</v>
      </c>
    </row>
    <row r="3695" spans="19:36">
      <c r="S3695" s="42" t="s">
        <v>12748</v>
      </c>
      <c r="T3695" s="26" t="s">
        <v>12749</v>
      </c>
      <c r="U3695" s="154"/>
      <c r="V3695" s="161"/>
      <c r="W3695" s="161"/>
      <c r="X3695" s="161"/>
      <c r="Y3695" s="161"/>
      <c r="Z3695" s="154"/>
      <c r="AA3695" s="49" t="s">
        <v>12750</v>
      </c>
      <c r="AB3695" s="154"/>
      <c r="AC3695" s="59" t="str">
        <f t="shared" si="360"/>
        <v>BUSINESS</v>
      </c>
      <c r="AD3695" s="79" t="str">
        <f t="shared" si="361"/>
        <v>BUSINESS-401</v>
      </c>
      <c r="AE3695" s="79" t="str">
        <f t="shared" si="362"/>
        <v>BUSINESS-401-56</v>
      </c>
      <c r="AF3695" s="27" t="s">
        <v>12750</v>
      </c>
      <c r="AG3695" s="21" t="str">
        <f t="shared" si="363"/>
        <v>401</v>
      </c>
      <c r="AH3695" s="154"/>
      <c r="AI3695" s="59" t="str">
        <f t="shared" si="364"/>
        <v>-</v>
      </c>
      <c r="AJ3695" s="21" t="str">
        <f t="shared" si="365"/>
        <v>-</v>
      </c>
    </row>
    <row r="3696" spans="19:36">
      <c r="S3696" s="42" t="s">
        <v>12751</v>
      </c>
      <c r="T3696" s="26" t="s">
        <v>12752</v>
      </c>
      <c r="U3696" s="154"/>
      <c r="V3696" s="161"/>
      <c r="W3696" s="161"/>
      <c r="X3696" s="161"/>
      <c r="Y3696" s="161"/>
      <c r="Z3696" s="154"/>
      <c r="AA3696" s="49" t="s">
        <v>12753</v>
      </c>
      <c r="AB3696" s="154"/>
      <c r="AC3696" s="59" t="str">
        <f t="shared" si="360"/>
        <v>BUSINESS</v>
      </c>
      <c r="AD3696" s="79" t="str">
        <f t="shared" si="361"/>
        <v>BUSINESS-401</v>
      </c>
      <c r="AE3696" s="79" t="str">
        <f t="shared" si="362"/>
        <v>BUSINESS-401-57</v>
      </c>
      <c r="AF3696" s="27" t="s">
        <v>12753</v>
      </c>
      <c r="AG3696" s="21" t="str">
        <f t="shared" si="363"/>
        <v>401</v>
      </c>
      <c r="AH3696" s="154"/>
      <c r="AI3696" s="59" t="str">
        <f t="shared" si="364"/>
        <v>-</v>
      </c>
      <c r="AJ3696" s="21" t="str">
        <f t="shared" si="365"/>
        <v>-</v>
      </c>
    </row>
    <row r="3697" spans="19:36">
      <c r="S3697" s="42" t="s">
        <v>12754</v>
      </c>
      <c r="T3697" s="26" t="s">
        <v>12755</v>
      </c>
      <c r="U3697" s="154"/>
      <c r="V3697" s="161"/>
      <c r="W3697" s="161"/>
      <c r="X3697" s="161"/>
      <c r="Y3697" s="161"/>
      <c r="Z3697" s="154"/>
      <c r="AA3697" s="49" t="s">
        <v>12756</v>
      </c>
      <c r="AB3697" s="154"/>
      <c r="AC3697" s="59" t="str">
        <f t="shared" si="360"/>
        <v>BUSINESS</v>
      </c>
      <c r="AD3697" s="79" t="str">
        <f t="shared" si="361"/>
        <v>BUSINESS-401</v>
      </c>
      <c r="AE3697" s="79" t="str">
        <f t="shared" si="362"/>
        <v>BUSINESS-401-58</v>
      </c>
      <c r="AF3697" s="27" t="s">
        <v>12756</v>
      </c>
      <c r="AG3697" s="21" t="str">
        <f t="shared" si="363"/>
        <v>401</v>
      </c>
      <c r="AH3697" s="154"/>
      <c r="AI3697" s="59" t="str">
        <f t="shared" si="364"/>
        <v>-</v>
      </c>
      <c r="AJ3697" s="21" t="str">
        <f t="shared" si="365"/>
        <v>-</v>
      </c>
    </row>
    <row r="3698" spans="19:36">
      <c r="S3698" s="42" t="s">
        <v>12757</v>
      </c>
      <c r="T3698" s="26" t="s">
        <v>12758</v>
      </c>
      <c r="U3698" s="154"/>
      <c r="V3698" s="161"/>
      <c r="W3698" s="161"/>
      <c r="X3698" s="161"/>
      <c r="Y3698" s="161"/>
      <c r="Z3698" s="154"/>
      <c r="AA3698" s="49" t="s">
        <v>12759</v>
      </c>
      <c r="AB3698" s="154"/>
      <c r="AC3698" s="59" t="str">
        <f t="shared" si="360"/>
        <v>BUSINESS</v>
      </c>
      <c r="AD3698" s="79" t="str">
        <f t="shared" si="361"/>
        <v>BUSINESS-401</v>
      </c>
      <c r="AE3698" s="79" t="str">
        <f t="shared" si="362"/>
        <v>BUSINESS-401-59</v>
      </c>
      <c r="AF3698" s="27" t="s">
        <v>12759</v>
      </c>
      <c r="AG3698" s="21" t="str">
        <f t="shared" si="363"/>
        <v>401</v>
      </c>
      <c r="AH3698" s="154"/>
      <c r="AI3698" s="59" t="str">
        <f t="shared" si="364"/>
        <v>-</v>
      </c>
      <c r="AJ3698" s="21" t="str">
        <f t="shared" si="365"/>
        <v>-</v>
      </c>
    </row>
    <row r="3699" spans="19:36">
      <c r="S3699" s="42" t="s">
        <v>12760</v>
      </c>
      <c r="T3699" s="26" t="s">
        <v>12761</v>
      </c>
      <c r="U3699" s="154"/>
      <c r="V3699" s="161"/>
      <c r="W3699" s="161"/>
      <c r="X3699" s="161"/>
      <c r="Y3699" s="161"/>
      <c r="Z3699" s="154"/>
      <c r="AA3699" s="49" t="s">
        <v>12762</v>
      </c>
      <c r="AB3699" s="154"/>
      <c r="AC3699" s="59" t="str">
        <f t="shared" si="360"/>
        <v>BUSINESS</v>
      </c>
      <c r="AD3699" s="79" t="str">
        <f t="shared" si="361"/>
        <v>BUSINESS-401</v>
      </c>
      <c r="AE3699" s="79" t="str">
        <f t="shared" si="362"/>
        <v>BUSINESS-401-60</v>
      </c>
      <c r="AF3699" s="27" t="s">
        <v>12762</v>
      </c>
      <c r="AG3699" s="21" t="str">
        <f t="shared" si="363"/>
        <v>401</v>
      </c>
      <c r="AH3699" s="154"/>
      <c r="AI3699" s="59" t="str">
        <f t="shared" si="364"/>
        <v>-</v>
      </c>
      <c r="AJ3699" s="21" t="str">
        <f t="shared" si="365"/>
        <v>-</v>
      </c>
    </row>
    <row r="3700" spans="19:36">
      <c r="S3700" s="42" t="s">
        <v>12763</v>
      </c>
      <c r="T3700" s="26" t="s">
        <v>12764</v>
      </c>
      <c r="U3700" s="154"/>
      <c r="V3700" s="161"/>
      <c r="W3700" s="161"/>
      <c r="X3700" s="161"/>
      <c r="Y3700" s="161"/>
      <c r="Z3700" s="154"/>
      <c r="AA3700" s="49" t="s">
        <v>12765</v>
      </c>
      <c r="AB3700" s="154"/>
      <c r="AC3700" s="59" t="str">
        <f t="shared" si="360"/>
        <v>BUSINESS</v>
      </c>
      <c r="AD3700" s="79" t="str">
        <f t="shared" si="361"/>
        <v>BUSINESS-401</v>
      </c>
      <c r="AE3700" s="79" t="str">
        <f t="shared" si="362"/>
        <v>BUSINESS-401-61</v>
      </c>
      <c r="AF3700" s="27" t="s">
        <v>12765</v>
      </c>
      <c r="AG3700" s="21" t="str">
        <f t="shared" si="363"/>
        <v>401</v>
      </c>
      <c r="AH3700" s="154"/>
      <c r="AI3700" s="59" t="str">
        <f t="shared" si="364"/>
        <v>-</v>
      </c>
      <c r="AJ3700" s="21" t="str">
        <f t="shared" si="365"/>
        <v>-</v>
      </c>
    </row>
    <row r="3701" spans="19:36">
      <c r="S3701" s="42" t="s">
        <v>12766</v>
      </c>
      <c r="T3701" s="26" t="s">
        <v>12767</v>
      </c>
      <c r="U3701" s="154"/>
      <c r="V3701" s="161"/>
      <c r="W3701" s="161"/>
      <c r="X3701" s="161"/>
      <c r="Y3701" s="161"/>
      <c r="Z3701" s="154"/>
      <c r="AA3701" s="49" t="s">
        <v>12768</v>
      </c>
      <c r="AB3701" s="154"/>
      <c r="AC3701" s="59" t="str">
        <f t="shared" si="360"/>
        <v>BUSINESS</v>
      </c>
      <c r="AD3701" s="79" t="str">
        <f t="shared" si="361"/>
        <v>BUSINESS-401</v>
      </c>
      <c r="AE3701" s="79" t="str">
        <f t="shared" si="362"/>
        <v>BUSINESS-401-62</v>
      </c>
      <c r="AF3701" s="27" t="s">
        <v>12768</v>
      </c>
      <c r="AG3701" s="21" t="str">
        <f t="shared" si="363"/>
        <v>401</v>
      </c>
      <c r="AH3701" s="154"/>
      <c r="AI3701" s="59" t="str">
        <f t="shared" si="364"/>
        <v>-</v>
      </c>
      <c r="AJ3701" s="21" t="str">
        <f t="shared" si="365"/>
        <v>-</v>
      </c>
    </row>
    <row r="3702" spans="19:36">
      <c r="S3702" s="42" t="s">
        <v>12769</v>
      </c>
      <c r="T3702" s="26" t="s">
        <v>12770</v>
      </c>
      <c r="U3702" s="154"/>
      <c r="V3702" s="161"/>
      <c r="W3702" s="161"/>
      <c r="X3702" s="161"/>
      <c r="Y3702" s="161"/>
      <c r="Z3702" s="154"/>
      <c r="AA3702" s="49" t="s">
        <v>12771</v>
      </c>
      <c r="AB3702" s="154"/>
      <c r="AC3702" s="59" t="str">
        <f t="shared" si="360"/>
        <v>BUSINESS</v>
      </c>
      <c r="AD3702" s="79" t="str">
        <f t="shared" si="361"/>
        <v>BUSINESS-401</v>
      </c>
      <c r="AE3702" s="79" t="str">
        <f t="shared" si="362"/>
        <v>BUSINESS-401-63</v>
      </c>
      <c r="AF3702" s="27" t="s">
        <v>12771</v>
      </c>
      <c r="AG3702" s="21" t="str">
        <f t="shared" si="363"/>
        <v>401</v>
      </c>
      <c r="AH3702" s="154"/>
      <c r="AI3702" s="59" t="str">
        <f t="shared" si="364"/>
        <v>-</v>
      </c>
      <c r="AJ3702" s="21" t="str">
        <f t="shared" si="365"/>
        <v>-</v>
      </c>
    </row>
    <row r="3703" spans="19:36">
      <c r="S3703" s="42" t="s">
        <v>12772</v>
      </c>
      <c r="T3703" s="26" t="s">
        <v>12773</v>
      </c>
      <c r="U3703" s="154"/>
      <c r="V3703" s="161"/>
      <c r="W3703" s="161"/>
      <c r="X3703" s="161"/>
      <c r="Y3703" s="161"/>
      <c r="Z3703" s="154"/>
      <c r="AA3703" s="49" t="s">
        <v>12774</v>
      </c>
      <c r="AB3703" s="154"/>
      <c r="AC3703" s="59" t="str">
        <f t="shared" si="360"/>
        <v>BUSINESS</v>
      </c>
      <c r="AD3703" s="79" t="str">
        <f t="shared" si="361"/>
        <v>BUSINESS-401</v>
      </c>
      <c r="AE3703" s="79" t="str">
        <f t="shared" si="362"/>
        <v>BUSINESS-401-64</v>
      </c>
      <c r="AF3703" s="27" t="s">
        <v>12774</v>
      </c>
      <c r="AG3703" s="21" t="str">
        <f t="shared" si="363"/>
        <v>401</v>
      </c>
      <c r="AH3703" s="154"/>
      <c r="AI3703" s="59" t="str">
        <f t="shared" si="364"/>
        <v>-</v>
      </c>
      <c r="AJ3703" s="21" t="str">
        <f t="shared" si="365"/>
        <v>-</v>
      </c>
    </row>
    <row r="3704" spans="19:36">
      <c r="S3704" s="42" t="s">
        <v>12775</v>
      </c>
      <c r="T3704" s="26" t="s">
        <v>12776</v>
      </c>
      <c r="U3704" s="154"/>
      <c r="V3704" s="161"/>
      <c r="W3704" s="161"/>
      <c r="X3704" s="161"/>
      <c r="Y3704" s="161"/>
      <c r="Z3704" s="154"/>
      <c r="AA3704" s="49" t="s">
        <v>12777</v>
      </c>
      <c r="AB3704" s="154"/>
      <c r="AC3704" s="59" t="str">
        <f t="shared" si="360"/>
        <v>BUSINESS</v>
      </c>
      <c r="AD3704" s="79" t="str">
        <f t="shared" si="361"/>
        <v>BUSINESS-401</v>
      </c>
      <c r="AE3704" s="79" t="str">
        <f t="shared" si="362"/>
        <v>BUSINESS-401-65</v>
      </c>
      <c r="AF3704" s="27" t="s">
        <v>12777</v>
      </c>
      <c r="AG3704" s="21" t="str">
        <f t="shared" si="363"/>
        <v>401</v>
      </c>
      <c r="AH3704" s="154"/>
      <c r="AI3704" s="59" t="str">
        <f t="shared" si="364"/>
        <v>-</v>
      </c>
      <c r="AJ3704" s="21" t="str">
        <f t="shared" si="365"/>
        <v>-</v>
      </c>
    </row>
    <row r="3705" spans="19:36">
      <c r="S3705" s="42" t="s">
        <v>12778</v>
      </c>
      <c r="T3705" s="26" t="s">
        <v>12779</v>
      </c>
      <c r="U3705" s="154"/>
      <c r="V3705" s="161"/>
      <c r="W3705" s="161"/>
      <c r="X3705" s="161"/>
      <c r="Y3705" s="161"/>
      <c r="Z3705" s="154"/>
      <c r="AA3705" s="49" t="s">
        <v>12780</v>
      </c>
      <c r="AB3705" s="154"/>
      <c r="AC3705" s="59" t="str">
        <f t="shared" si="360"/>
        <v>BUSINESS</v>
      </c>
      <c r="AD3705" s="79" t="str">
        <f t="shared" si="361"/>
        <v>BUSINESS-401</v>
      </c>
      <c r="AE3705" s="79" t="str">
        <f t="shared" si="362"/>
        <v>BUSINESS-401-66</v>
      </c>
      <c r="AF3705" s="27" t="s">
        <v>12780</v>
      </c>
      <c r="AG3705" s="21" t="str">
        <f t="shared" si="363"/>
        <v>401</v>
      </c>
      <c r="AH3705" s="154"/>
      <c r="AI3705" s="59" t="str">
        <f t="shared" si="364"/>
        <v>-</v>
      </c>
      <c r="AJ3705" s="21" t="str">
        <f t="shared" si="365"/>
        <v>-</v>
      </c>
    </row>
    <row r="3706" spans="19:36">
      <c r="S3706" s="42" t="s">
        <v>12781</v>
      </c>
      <c r="T3706" s="26" t="s">
        <v>12782</v>
      </c>
      <c r="U3706" s="154"/>
      <c r="V3706" s="161"/>
      <c r="W3706" s="161"/>
      <c r="X3706" s="161"/>
      <c r="Y3706" s="161"/>
      <c r="Z3706" s="154"/>
      <c r="AA3706" s="49" t="s">
        <v>12783</v>
      </c>
      <c r="AB3706" s="154"/>
      <c r="AC3706" s="59" t="str">
        <f t="shared" si="360"/>
        <v>BUSINESS</v>
      </c>
      <c r="AD3706" s="79" t="str">
        <f t="shared" si="361"/>
        <v>BUSINESS-401</v>
      </c>
      <c r="AE3706" s="79" t="str">
        <f t="shared" si="362"/>
        <v>BUSINESS-401-67</v>
      </c>
      <c r="AF3706" s="27" t="s">
        <v>12783</v>
      </c>
      <c r="AG3706" s="21" t="str">
        <f t="shared" si="363"/>
        <v>401</v>
      </c>
      <c r="AH3706" s="154"/>
      <c r="AI3706" s="59" t="str">
        <f t="shared" si="364"/>
        <v>-</v>
      </c>
      <c r="AJ3706" s="21" t="str">
        <f t="shared" si="365"/>
        <v>-</v>
      </c>
    </row>
    <row r="3707" spans="19:36">
      <c r="S3707" s="42" t="s">
        <v>12784</v>
      </c>
      <c r="T3707" s="26" t="s">
        <v>12785</v>
      </c>
      <c r="U3707" s="154"/>
      <c r="V3707" s="161"/>
      <c r="W3707" s="161"/>
      <c r="X3707" s="161"/>
      <c r="Y3707" s="161"/>
      <c r="Z3707" s="154"/>
      <c r="AA3707" s="49" t="s">
        <v>12786</v>
      </c>
      <c r="AB3707" s="154"/>
      <c r="AC3707" s="59" t="str">
        <f t="shared" si="360"/>
        <v>BUSINESS</v>
      </c>
      <c r="AD3707" s="79" t="str">
        <f t="shared" si="361"/>
        <v>BUSINESS-401</v>
      </c>
      <c r="AE3707" s="79" t="str">
        <f t="shared" si="362"/>
        <v>BUSINESS-401-68</v>
      </c>
      <c r="AF3707" s="27" t="s">
        <v>12786</v>
      </c>
      <c r="AG3707" s="21" t="str">
        <f t="shared" si="363"/>
        <v>401</v>
      </c>
      <c r="AH3707" s="154"/>
      <c r="AI3707" s="59" t="str">
        <f t="shared" si="364"/>
        <v>-</v>
      </c>
      <c r="AJ3707" s="21" t="str">
        <f t="shared" si="365"/>
        <v>-</v>
      </c>
    </row>
    <row r="3708" spans="19:36">
      <c r="S3708" s="42" t="s">
        <v>12787</v>
      </c>
      <c r="T3708" s="26" t="s">
        <v>12788</v>
      </c>
      <c r="U3708" s="154"/>
      <c r="V3708" s="161"/>
      <c r="W3708" s="161"/>
      <c r="X3708" s="161"/>
      <c r="Y3708" s="161"/>
      <c r="Z3708" s="154"/>
      <c r="AA3708" s="49" t="s">
        <v>12789</v>
      </c>
      <c r="AB3708" s="154"/>
      <c r="AC3708" s="59" t="str">
        <f t="shared" si="360"/>
        <v>BUSINESS</v>
      </c>
      <c r="AD3708" s="79" t="str">
        <f t="shared" si="361"/>
        <v>BUSINESS-401</v>
      </c>
      <c r="AE3708" s="79" t="str">
        <f t="shared" si="362"/>
        <v>BUSINESS-401-69</v>
      </c>
      <c r="AF3708" s="27" t="s">
        <v>12789</v>
      </c>
      <c r="AG3708" s="21" t="str">
        <f t="shared" si="363"/>
        <v>401</v>
      </c>
      <c r="AH3708" s="154"/>
      <c r="AI3708" s="59" t="str">
        <f t="shared" si="364"/>
        <v>-</v>
      </c>
      <c r="AJ3708" s="21" t="str">
        <f t="shared" si="365"/>
        <v>-</v>
      </c>
    </row>
    <row r="3709" spans="19:36">
      <c r="S3709" s="42" t="s">
        <v>12790</v>
      </c>
      <c r="T3709" s="26" t="s">
        <v>12791</v>
      </c>
      <c r="U3709" s="154"/>
      <c r="V3709" s="161"/>
      <c r="W3709" s="161"/>
      <c r="X3709" s="161"/>
      <c r="Y3709" s="161"/>
      <c r="Z3709" s="154"/>
      <c r="AA3709" s="49" t="s">
        <v>12792</v>
      </c>
      <c r="AB3709" s="154"/>
      <c r="AC3709" s="59" t="str">
        <f t="shared" si="360"/>
        <v>BUSINESS</v>
      </c>
      <c r="AD3709" s="79" t="str">
        <f t="shared" si="361"/>
        <v>BUSINESS-401</v>
      </c>
      <c r="AE3709" s="79" t="str">
        <f t="shared" si="362"/>
        <v>BUSINESS-401-70</v>
      </c>
      <c r="AF3709" s="27" t="s">
        <v>12792</v>
      </c>
      <c r="AG3709" s="21" t="str">
        <f t="shared" si="363"/>
        <v>401</v>
      </c>
      <c r="AH3709" s="154"/>
      <c r="AI3709" s="59" t="str">
        <f t="shared" si="364"/>
        <v>-</v>
      </c>
      <c r="AJ3709" s="21" t="str">
        <f t="shared" si="365"/>
        <v>-</v>
      </c>
    </row>
    <row r="3710" spans="19:36">
      <c r="S3710" s="42" t="s">
        <v>12793</v>
      </c>
      <c r="T3710" s="26" t="s">
        <v>12794</v>
      </c>
      <c r="U3710" s="154"/>
      <c r="V3710" s="161"/>
      <c r="W3710" s="161"/>
      <c r="X3710" s="161"/>
      <c r="Y3710" s="161"/>
      <c r="Z3710" s="154"/>
      <c r="AA3710" s="49" t="s">
        <v>12795</v>
      </c>
      <c r="AB3710" s="154"/>
      <c r="AC3710" s="59" t="str">
        <f t="shared" si="360"/>
        <v>BUSINESS</v>
      </c>
      <c r="AD3710" s="79" t="str">
        <f t="shared" si="361"/>
        <v>BUSINESS-401</v>
      </c>
      <c r="AE3710" s="79" t="str">
        <f t="shared" si="362"/>
        <v>BUSINESS-401-71</v>
      </c>
      <c r="AF3710" s="27" t="s">
        <v>12795</v>
      </c>
      <c r="AG3710" s="21" t="str">
        <f t="shared" si="363"/>
        <v>401</v>
      </c>
      <c r="AH3710" s="154"/>
      <c r="AI3710" s="59" t="str">
        <f t="shared" si="364"/>
        <v>-</v>
      </c>
      <c r="AJ3710" s="21" t="str">
        <f t="shared" si="365"/>
        <v>-</v>
      </c>
    </row>
    <row r="3711" spans="19:36">
      <c r="S3711" s="42" t="s">
        <v>12796</v>
      </c>
      <c r="T3711" s="26" t="s">
        <v>12797</v>
      </c>
      <c r="U3711" s="154"/>
      <c r="V3711" s="161"/>
      <c r="W3711" s="161"/>
      <c r="X3711" s="161"/>
      <c r="Y3711" s="161"/>
      <c r="Z3711" s="154"/>
      <c r="AA3711" s="49" t="s">
        <v>12798</v>
      </c>
      <c r="AB3711" s="154"/>
      <c r="AC3711" s="59" t="str">
        <f t="shared" si="360"/>
        <v>BUSINESS</v>
      </c>
      <c r="AD3711" s="79" t="str">
        <f t="shared" si="361"/>
        <v>BUSINESS-401</v>
      </c>
      <c r="AE3711" s="79" t="str">
        <f t="shared" si="362"/>
        <v>BUSINESS-401-72</v>
      </c>
      <c r="AF3711" s="27" t="s">
        <v>12798</v>
      </c>
      <c r="AG3711" s="21" t="str">
        <f t="shared" si="363"/>
        <v>401</v>
      </c>
      <c r="AH3711" s="154"/>
      <c r="AI3711" s="59" t="str">
        <f t="shared" si="364"/>
        <v>-</v>
      </c>
      <c r="AJ3711" s="21" t="str">
        <f t="shared" si="365"/>
        <v>-</v>
      </c>
    </row>
    <row r="3712" spans="19:36">
      <c r="S3712" s="42" t="s">
        <v>12799</v>
      </c>
      <c r="T3712" s="26" t="s">
        <v>12800</v>
      </c>
      <c r="U3712" s="154"/>
      <c r="V3712" s="161"/>
      <c r="W3712" s="161"/>
      <c r="X3712" s="161"/>
      <c r="Y3712" s="161"/>
      <c r="Z3712" s="154"/>
      <c r="AA3712" s="49" t="s">
        <v>12801</v>
      </c>
      <c r="AB3712" s="154"/>
      <c r="AC3712" s="59" t="str">
        <f t="shared" si="360"/>
        <v>BUSINESS</v>
      </c>
      <c r="AD3712" s="79" t="str">
        <f t="shared" si="361"/>
        <v>BUSINESS-401</v>
      </c>
      <c r="AE3712" s="79" t="str">
        <f t="shared" si="362"/>
        <v>BUSINESS-401-73</v>
      </c>
      <c r="AF3712" s="27" t="s">
        <v>12801</v>
      </c>
      <c r="AG3712" s="21" t="str">
        <f t="shared" si="363"/>
        <v>401</v>
      </c>
      <c r="AH3712" s="154"/>
      <c r="AI3712" s="59" t="str">
        <f t="shared" si="364"/>
        <v>-</v>
      </c>
      <c r="AJ3712" s="21" t="str">
        <f t="shared" si="365"/>
        <v>-</v>
      </c>
    </row>
    <row r="3713" spans="19:36">
      <c r="S3713" s="42" t="s">
        <v>12802</v>
      </c>
      <c r="T3713" s="26" t="s">
        <v>12803</v>
      </c>
      <c r="U3713" s="154"/>
      <c r="V3713" s="161"/>
      <c r="W3713" s="161"/>
      <c r="X3713" s="161"/>
      <c r="Y3713" s="161"/>
      <c r="Z3713" s="154"/>
      <c r="AA3713" s="49" t="s">
        <v>12804</v>
      </c>
      <c r="AB3713" s="154"/>
      <c r="AC3713" s="59" t="str">
        <f t="shared" si="360"/>
        <v>BUSINESS</v>
      </c>
      <c r="AD3713" s="79" t="str">
        <f t="shared" si="361"/>
        <v>BUSINESS-401</v>
      </c>
      <c r="AE3713" s="79" t="str">
        <f t="shared" si="362"/>
        <v>BUSINESS-401-74</v>
      </c>
      <c r="AF3713" s="27" t="s">
        <v>12804</v>
      </c>
      <c r="AG3713" s="21" t="str">
        <f t="shared" si="363"/>
        <v>401</v>
      </c>
      <c r="AH3713" s="154"/>
      <c r="AI3713" s="59" t="str">
        <f t="shared" si="364"/>
        <v>-</v>
      </c>
      <c r="AJ3713" s="21" t="str">
        <f t="shared" si="365"/>
        <v>-</v>
      </c>
    </row>
    <row r="3714" spans="19:36">
      <c r="S3714" s="42" t="s">
        <v>12805</v>
      </c>
      <c r="T3714" s="26" t="s">
        <v>12806</v>
      </c>
      <c r="U3714" s="154"/>
      <c r="V3714" s="161"/>
      <c r="W3714" s="161"/>
      <c r="X3714" s="161"/>
      <c r="Y3714" s="161"/>
      <c r="Z3714" s="154"/>
      <c r="AA3714" s="49" t="s">
        <v>12807</v>
      </c>
      <c r="AB3714" s="154"/>
      <c r="AC3714" s="59" t="str">
        <f t="shared" si="360"/>
        <v>BUSINESS</v>
      </c>
      <c r="AD3714" s="79" t="str">
        <f t="shared" si="361"/>
        <v>BUSINESS-401</v>
      </c>
      <c r="AE3714" s="79" t="str">
        <f t="shared" si="362"/>
        <v>BUSINESS-401-75</v>
      </c>
      <c r="AF3714" s="27" t="s">
        <v>12807</v>
      </c>
      <c r="AG3714" s="21" t="str">
        <f t="shared" si="363"/>
        <v>401</v>
      </c>
      <c r="AH3714" s="154"/>
      <c r="AI3714" s="59" t="str">
        <f t="shared" si="364"/>
        <v>-</v>
      </c>
      <c r="AJ3714" s="21" t="str">
        <f t="shared" si="365"/>
        <v>-</v>
      </c>
    </row>
    <row r="3715" spans="19:36">
      <c r="S3715" s="42" t="s">
        <v>12808</v>
      </c>
      <c r="T3715" s="26" t="s">
        <v>12809</v>
      </c>
      <c r="U3715" s="154"/>
      <c r="V3715" s="161"/>
      <c r="W3715" s="161"/>
      <c r="X3715" s="161"/>
      <c r="Y3715" s="161"/>
      <c r="Z3715" s="154"/>
      <c r="AA3715" s="49" t="s">
        <v>12810</v>
      </c>
      <c r="AB3715" s="154"/>
      <c r="AC3715" s="59" t="str">
        <f t="shared" si="360"/>
        <v>BUSINESS</v>
      </c>
      <c r="AD3715" s="79" t="str">
        <f t="shared" si="361"/>
        <v>BUSINESS-401</v>
      </c>
      <c r="AE3715" s="79" t="str">
        <f t="shared" si="362"/>
        <v>BUSINESS-401-76</v>
      </c>
      <c r="AF3715" s="27" t="s">
        <v>12810</v>
      </c>
      <c r="AG3715" s="21" t="str">
        <f t="shared" si="363"/>
        <v>401</v>
      </c>
      <c r="AH3715" s="154"/>
      <c r="AI3715" s="59" t="str">
        <f t="shared" si="364"/>
        <v>-</v>
      </c>
      <c r="AJ3715" s="21" t="str">
        <f t="shared" si="365"/>
        <v>-</v>
      </c>
    </row>
    <row r="3716" spans="19:36">
      <c r="S3716" s="42" t="s">
        <v>12811</v>
      </c>
      <c r="T3716" s="26" t="s">
        <v>12812</v>
      </c>
      <c r="U3716" s="154"/>
      <c r="V3716" s="161"/>
      <c r="W3716" s="161"/>
      <c r="X3716" s="161"/>
      <c r="Y3716" s="161"/>
      <c r="Z3716" s="154"/>
      <c r="AA3716" s="49" t="s">
        <v>12813</v>
      </c>
      <c r="AB3716" s="154"/>
      <c r="AC3716" s="59" t="str">
        <f t="shared" si="360"/>
        <v>BUSINESS</v>
      </c>
      <c r="AD3716" s="79" t="str">
        <f t="shared" si="361"/>
        <v>BUSINESS-401</v>
      </c>
      <c r="AE3716" s="79" t="str">
        <f t="shared" si="362"/>
        <v>BUSINESS-401-77</v>
      </c>
      <c r="AF3716" s="27" t="s">
        <v>12813</v>
      </c>
      <c r="AG3716" s="21" t="str">
        <f t="shared" si="363"/>
        <v>401</v>
      </c>
      <c r="AH3716" s="154"/>
      <c r="AI3716" s="59" t="str">
        <f t="shared" si="364"/>
        <v>-</v>
      </c>
      <c r="AJ3716" s="21" t="str">
        <f t="shared" si="365"/>
        <v>-</v>
      </c>
    </row>
    <row r="3717" spans="19:36">
      <c r="S3717" s="42" t="s">
        <v>12814</v>
      </c>
      <c r="T3717" s="26" t="s">
        <v>12815</v>
      </c>
      <c r="U3717" s="154"/>
      <c r="V3717" s="161"/>
      <c r="W3717" s="161"/>
      <c r="X3717" s="161"/>
      <c r="Y3717" s="161"/>
      <c r="Z3717" s="154"/>
      <c r="AA3717" s="49" t="s">
        <v>12816</v>
      </c>
      <c r="AB3717" s="154"/>
      <c r="AC3717" s="59" t="str">
        <f t="shared" si="360"/>
        <v>BUSINESS</v>
      </c>
      <c r="AD3717" s="79" t="str">
        <f t="shared" si="361"/>
        <v>BUSINESS-401</v>
      </c>
      <c r="AE3717" s="79" t="str">
        <f t="shared" si="362"/>
        <v>BUSINESS-401-78</v>
      </c>
      <c r="AF3717" s="27" t="s">
        <v>12816</v>
      </c>
      <c r="AG3717" s="21" t="str">
        <f t="shared" si="363"/>
        <v>401</v>
      </c>
      <c r="AH3717" s="154"/>
      <c r="AI3717" s="59" t="str">
        <f t="shared" si="364"/>
        <v>-</v>
      </c>
      <c r="AJ3717" s="21" t="str">
        <f t="shared" si="365"/>
        <v>-</v>
      </c>
    </row>
    <row r="3718" spans="19:36">
      <c r="S3718" s="42" t="s">
        <v>12817</v>
      </c>
      <c r="T3718" s="26" t="s">
        <v>12818</v>
      </c>
      <c r="U3718" s="154"/>
      <c r="V3718" s="161"/>
      <c r="W3718" s="161"/>
      <c r="X3718" s="161"/>
      <c r="Y3718" s="161"/>
      <c r="Z3718" s="154"/>
      <c r="AA3718" s="49" t="s">
        <v>12819</v>
      </c>
      <c r="AB3718" s="154"/>
      <c r="AC3718" s="59" t="str">
        <f t="shared" si="360"/>
        <v>BUSINESS</v>
      </c>
      <c r="AD3718" s="79" t="str">
        <f t="shared" si="361"/>
        <v>BUSINESS-401</v>
      </c>
      <c r="AE3718" s="79" t="str">
        <f t="shared" si="362"/>
        <v>BUSINESS-401-79</v>
      </c>
      <c r="AF3718" s="27" t="s">
        <v>12819</v>
      </c>
      <c r="AG3718" s="21" t="str">
        <f t="shared" si="363"/>
        <v>401</v>
      </c>
      <c r="AH3718" s="154"/>
      <c r="AI3718" s="59" t="str">
        <f t="shared" si="364"/>
        <v>-</v>
      </c>
      <c r="AJ3718" s="21" t="str">
        <f t="shared" si="365"/>
        <v>-</v>
      </c>
    </row>
    <row r="3719" spans="19:36">
      <c r="S3719" s="42" t="s">
        <v>12820</v>
      </c>
      <c r="T3719" s="26" t="s">
        <v>12821</v>
      </c>
      <c r="U3719" s="154"/>
      <c r="V3719" s="161"/>
      <c r="W3719" s="161"/>
      <c r="X3719" s="161"/>
      <c r="Y3719" s="161"/>
      <c r="Z3719" s="154"/>
      <c r="AA3719" s="49" t="s">
        <v>12822</v>
      </c>
      <c r="AB3719" s="154"/>
      <c r="AC3719" s="59" t="str">
        <f t="shared" ref="AC3719:AC3782" si="366">CodesFormula_1</f>
        <v>BUSINESS</v>
      </c>
      <c r="AD3719" s="79" t="str">
        <f t="shared" ref="AD3719:AD3782" si="367">CodesFormula_2</f>
        <v>BUSINESS-401</v>
      </c>
      <c r="AE3719" s="79" t="str">
        <f t="shared" ref="AE3719:AE3782" si="368">CodesFormula_3</f>
        <v>BUSINESS-401-80</v>
      </c>
      <c r="AF3719" s="27" t="s">
        <v>12822</v>
      </c>
      <c r="AG3719" s="21" t="str">
        <f t="shared" ref="AG3719:AG3782" si="369">CodesFormula_4</f>
        <v>401</v>
      </c>
      <c r="AH3719" s="154"/>
      <c r="AI3719" s="59" t="str">
        <f t="shared" ref="AI3719:AI3782" si="370">CodesFormula_5</f>
        <v>-</v>
      </c>
      <c r="AJ3719" s="21" t="str">
        <f t="shared" ref="AJ3719:AJ3782" si="371">CodesFormula_6</f>
        <v>-</v>
      </c>
    </row>
    <row r="3720" spans="19:36">
      <c r="S3720" s="42" t="s">
        <v>12823</v>
      </c>
      <c r="T3720" s="26" t="s">
        <v>12824</v>
      </c>
      <c r="U3720" s="154"/>
      <c r="V3720" s="161"/>
      <c r="W3720" s="161"/>
      <c r="X3720" s="161"/>
      <c r="Y3720" s="161"/>
      <c r="Z3720" s="154"/>
      <c r="AA3720" s="49" t="s">
        <v>12825</v>
      </c>
      <c r="AB3720" s="154"/>
      <c r="AC3720" s="59" t="str">
        <f t="shared" si="366"/>
        <v>BUSINESS</v>
      </c>
      <c r="AD3720" s="79" t="str">
        <f t="shared" si="367"/>
        <v>BUSINESS-401</v>
      </c>
      <c r="AE3720" s="79" t="str">
        <f t="shared" si="368"/>
        <v>BUSINESS-401-81</v>
      </c>
      <c r="AF3720" s="27" t="s">
        <v>12825</v>
      </c>
      <c r="AG3720" s="21" t="str">
        <f t="shared" si="369"/>
        <v>401</v>
      </c>
      <c r="AH3720" s="154"/>
      <c r="AI3720" s="59" t="str">
        <f t="shared" si="370"/>
        <v>-</v>
      </c>
      <c r="AJ3720" s="21" t="str">
        <f t="shared" si="371"/>
        <v>-</v>
      </c>
    </row>
    <row r="3721" spans="19:36">
      <c r="S3721" s="42" t="s">
        <v>12826</v>
      </c>
      <c r="T3721" s="26" t="s">
        <v>12827</v>
      </c>
      <c r="U3721" s="154"/>
      <c r="V3721" s="161"/>
      <c r="W3721" s="161"/>
      <c r="X3721" s="161"/>
      <c r="Y3721" s="161"/>
      <c r="Z3721" s="154"/>
      <c r="AA3721" s="49" t="s">
        <v>12828</v>
      </c>
      <c r="AB3721" s="154"/>
      <c r="AC3721" s="59" t="str">
        <f t="shared" si="366"/>
        <v>BUSINESS</v>
      </c>
      <c r="AD3721" s="79" t="str">
        <f t="shared" si="367"/>
        <v>BUSINESS-401</v>
      </c>
      <c r="AE3721" s="79" t="str">
        <f t="shared" si="368"/>
        <v>BUSINESS-401-82</v>
      </c>
      <c r="AF3721" s="27" t="s">
        <v>12828</v>
      </c>
      <c r="AG3721" s="21" t="str">
        <f t="shared" si="369"/>
        <v>401</v>
      </c>
      <c r="AH3721" s="154"/>
      <c r="AI3721" s="59" t="str">
        <f t="shared" si="370"/>
        <v>-</v>
      </c>
      <c r="AJ3721" s="21" t="str">
        <f t="shared" si="371"/>
        <v>-</v>
      </c>
    </row>
    <row r="3722" spans="19:36">
      <c r="S3722" s="42" t="s">
        <v>12829</v>
      </c>
      <c r="T3722" s="26" t="s">
        <v>12830</v>
      </c>
      <c r="U3722" s="154"/>
      <c r="V3722" s="161"/>
      <c r="W3722" s="161"/>
      <c r="X3722" s="161"/>
      <c r="Y3722" s="161"/>
      <c r="Z3722" s="154"/>
      <c r="AA3722" s="49" t="s">
        <v>12831</v>
      </c>
      <c r="AB3722" s="154"/>
      <c r="AC3722" s="59" t="str">
        <f t="shared" si="366"/>
        <v>BUSINESS</v>
      </c>
      <c r="AD3722" s="79" t="str">
        <f t="shared" si="367"/>
        <v>BUSINESS-401</v>
      </c>
      <c r="AE3722" s="79" t="str">
        <f t="shared" si="368"/>
        <v>BUSINESS-401-83</v>
      </c>
      <c r="AF3722" s="27" t="s">
        <v>12831</v>
      </c>
      <c r="AG3722" s="21" t="str">
        <f t="shared" si="369"/>
        <v>401</v>
      </c>
      <c r="AH3722" s="154"/>
      <c r="AI3722" s="59" t="str">
        <f t="shared" si="370"/>
        <v>-</v>
      </c>
      <c r="AJ3722" s="21" t="str">
        <f t="shared" si="371"/>
        <v>-</v>
      </c>
    </row>
    <row r="3723" spans="19:36">
      <c r="S3723" s="42" t="s">
        <v>12832</v>
      </c>
      <c r="T3723" s="26" t="s">
        <v>12833</v>
      </c>
      <c r="U3723" s="154"/>
      <c r="V3723" s="161"/>
      <c r="W3723" s="161"/>
      <c r="X3723" s="161"/>
      <c r="Y3723" s="161"/>
      <c r="Z3723" s="154"/>
      <c r="AA3723" s="49" t="s">
        <v>12834</v>
      </c>
      <c r="AB3723" s="154"/>
      <c r="AC3723" s="59" t="str">
        <f t="shared" si="366"/>
        <v>BUSINESS</v>
      </c>
      <c r="AD3723" s="79" t="str">
        <f t="shared" si="367"/>
        <v>BUSINESS-401</v>
      </c>
      <c r="AE3723" s="79" t="str">
        <f t="shared" si="368"/>
        <v>BUSINESS-401-84</v>
      </c>
      <c r="AF3723" s="27" t="s">
        <v>12834</v>
      </c>
      <c r="AG3723" s="21" t="str">
        <f t="shared" si="369"/>
        <v>401</v>
      </c>
      <c r="AH3723" s="154"/>
      <c r="AI3723" s="59" t="str">
        <f t="shared" si="370"/>
        <v>-</v>
      </c>
      <c r="AJ3723" s="21" t="str">
        <f t="shared" si="371"/>
        <v>-</v>
      </c>
    </row>
    <row r="3724" spans="19:36">
      <c r="S3724" s="42" t="s">
        <v>12835</v>
      </c>
      <c r="T3724" s="26" t="s">
        <v>12836</v>
      </c>
      <c r="U3724" s="154"/>
      <c r="V3724" s="161"/>
      <c r="W3724" s="161"/>
      <c r="X3724" s="161"/>
      <c r="Y3724" s="161"/>
      <c r="Z3724" s="154"/>
      <c r="AA3724" s="49" t="s">
        <v>12837</v>
      </c>
      <c r="AB3724" s="154"/>
      <c r="AC3724" s="59" t="str">
        <f t="shared" si="366"/>
        <v>BUSINESS</v>
      </c>
      <c r="AD3724" s="79" t="str">
        <f t="shared" si="367"/>
        <v>BUSINESS-401</v>
      </c>
      <c r="AE3724" s="79" t="str">
        <f t="shared" si="368"/>
        <v>BUSINESS-401-85</v>
      </c>
      <c r="AF3724" s="27" t="s">
        <v>12837</v>
      </c>
      <c r="AG3724" s="21" t="str">
        <f t="shared" si="369"/>
        <v>401</v>
      </c>
      <c r="AH3724" s="154"/>
      <c r="AI3724" s="59" t="str">
        <f t="shared" si="370"/>
        <v>-</v>
      </c>
      <c r="AJ3724" s="21" t="str">
        <f t="shared" si="371"/>
        <v>-</v>
      </c>
    </row>
    <row r="3725" spans="19:36">
      <c r="S3725" s="42" t="s">
        <v>12838</v>
      </c>
      <c r="T3725" s="26" t="s">
        <v>12839</v>
      </c>
      <c r="U3725" s="154"/>
      <c r="V3725" s="161"/>
      <c r="W3725" s="161"/>
      <c r="X3725" s="161"/>
      <c r="Y3725" s="161"/>
      <c r="Z3725" s="154"/>
      <c r="AA3725" s="49" t="s">
        <v>12840</v>
      </c>
      <c r="AB3725" s="154"/>
      <c r="AC3725" s="59" t="str">
        <f t="shared" si="366"/>
        <v>BUSINESS</v>
      </c>
      <c r="AD3725" s="79" t="str">
        <f t="shared" si="367"/>
        <v>BUSINESS-401</v>
      </c>
      <c r="AE3725" s="79" t="str">
        <f t="shared" si="368"/>
        <v>BUSINESS-401-86</v>
      </c>
      <c r="AF3725" s="27" t="s">
        <v>12840</v>
      </c>
      <c r="AG3725" s="21" t="str">
        <f t="shared" si="369"/>
        <v>401</v>
      </c>
      <c r="AH3725" s="154"/>
      <c r="AI3725" s="59" t="str">
        <f t="shared" si="370"/>
        <v>-</v>
      </c>
      <c r="AJ3725" s="21" t="str">
        <f t="shared" si="371"/>
        <v>-</v>
      </c>
    </row>
    <row r="3726" spans="19:36">
      <c r="S3726" s="42" t="s">
        <v>12841</v>
      </c>
      <c r="T3726" s="26" t="s">
        <v>12842</v>
      </c>
      <c r="U3726" s="154"/>
      <c r="V3726" s="161"/>
      <c r="W3726" s="161"/>
      <c r="X3726" s="161"/>
      <c r="Y3726" s="161"/>
      <c r="Z3726" s="154"/>
      <c r="AA3726" s="49" t="s">
        <v>12843</v>
      </c>
      <c r="AB3726" s="154"/>
      <c r="AC3726" s="59" t="str">
        <f t="shared" si="366"/>
        <v>BUSINESS</v>
      </c>
      <c r="AD3726" s="79" t="str">
        <f t="shared" si="367"/>
        <v>BUSINESS-401</v>
      </c>
      <c r="AE3726" s="79" t="str">
        <f t="shared" si="368"/>
        <v>BUSINESS-401-87</v>
      </c>
      <c r="AF3726" s="27" t="s">
        <v>12843</v>
      </c>
      <c r="AG3726" s="21" t="str">
        <f t="shared" si="369"/>
        <v>401</v>
      </c>
      <c r="AH3726" s="154"/>
      <c r="AI3726" s="59" t="str">
        <f t="shared" si="370"/>
        <v>-</v>
      </c>
      <c r="AJ3726" s="21" t="str">
        <f t="shared" si="371"/>
        <v>-</v>
      </c>
    </row>
    <row r="3727" spans="19:36">
      <c r="S3727" s="42" t="s">
        <v>12844</v>
      </c>
      <c r="T3727" s="26" t="s">
        <v>12845</v>
      </c>
      <c r="U3727" s="154"/>
      <c r="V3727" s="161"/>
      <c r="W3727" s="161"/>
      <c r="X3727" s="161"/>
      <c r="Y3727" s="161"/>
      <c r="Z3727" s="154"/>
      <c r="AA3727" s="49" t="s">
        <v>12846</v>
      </c>
      <c r="AB3727" s="154"/>
      <c r="AC3727" s="59" t="str">
        <f t="shared" si="366"/>
        <v>BUSINESS</v>
      </c>
      <c r="AD3727" s="79" t="str">
        <f t="shared" si="367"/>
        <v>BUSINESS-401</v>
      </c>
      <c r="AE3727" s="79" t="str">
        <f t="shared" si="368"/>
        <v>BUSINESS-401-88</v>
      </c>
      <c r="AF3727" s="27" t="s">
        <v>12846</v>
      </c>
      <c r="AG3727" s="21" t="str">
        <f t="shared" si="369"/>
        <v>401</v>
      </c>
      <c r="AH3727" s="154"/>
      <c r="AI3727" s="59" t="str">
        <f t="shared" si="370"/>
        <v>-</v>
      </c>
      <c r="AJ3727" s="21" t="str">
        <f t="shared" si="371"/>
        <v>-</v>
      </c>
    </row>
    <row r="3728" spans="19:36">
      <c r="S3728" s="42" t="s">
        <v>12847</v>
      </c>
      <c r="T3728" s="26" t="s">
        <v>12848</v>
      </c>
      <c r="U3728" s="154"/>
      <c r="V3728" s="161"/>
      <c r="W3728" s="161"/>
      <c r="X3728" s="161"/>
      <c r="Y3728" s="161"/>
      <c r="Z3728" s="154"/>
      <c r="AA3728" s="49" t="s">
        <v>12849</v>
      </c>
      <c r="AB3728" s="154"/>
      <c r="AC3728" s="59" t="str">
        <f t="shared" si="366"/>
        <v>BUSINESS</v>
      </c>
      <c r="AD3728" s="79" t="str">
        <f t="shared" si="367"/>
        <v>BUSINESS-401</v>
      </c>
      <c r="AE3728" s="79" t="str">
        <f t="shared" si="368"/>
        <v>BUSINESS-401-89</v>
      </c>
      <c r="AF3728" s="27" t="s">
        <v>12849</v>
      </c>
      <c r="AG3728" s="21" t="str">
        <f t="shared" si="369"/>
        <v>401</v>
      </c>
      <c r="AH3728" s="154"/>
      <c r="AI3728" s="59" t="str">
        <f t="shared" si="370"/>
        <v>-</v>
      </c>
      <c r="AJ3728" s="21" t="str">
        <f t="shared" si="371"/>
        <v>-</v>
      </c>
    </row>
    <row r="3729" spans="19:36">
      <c r="S3729" s="42" t="s">
        <v>12850</v>
      </c>
      <c r="T3729" s="26" t="s">
        <v>12851</v>
      </c>
      <c r="U3729" s="154"/>
      <c r="V3729" s="161"/>
      <c r="W3729" s="161"/>
      <c r="X3729" s="161"/>
      <c r="Y3729" s="161"/>
      <c r="Z3729" s="154"/>
      <c r="AA3729" s="49" t="s">
        <v>12852</v>
      </c>
      <c r="AB3729" s="154"/>
      <c r="AC3729" s="59" t="str">
        <f t="shared" si="366"/>
        <v>BUSINESS</v>
      </c>
      <c r="AD3729" s="79" t="str">
        <f t="shared" si="367"/>
        <v>BUSINESS-401</v>
      </c>
      <c r="AE3729" s="79" t="str">
        <f t="shared" si="368"/>
        <v>BUSINESS-401-90</v>
      </c>
      <c r="AF3729" s="27" t="s">
        <v>12852</v>
      </c>
      <c r="AG3729" s="21" t="str">
        <f t="shared" si="369"/>
        <v>401</v>
      </c>
      <c r="AH3729" s="154"/>
      <c r="AI3729" s="59" t="str">
        <f t="shared" si="370"/>
        <v>-</v>
      </c>
      <c r="AJ3729" s="21" t="str">
        <f t="shared" si="371"/>
        <v>-</v>
      </c>
    </row>
    <row r="3730" spans="19:36">
      <c r="S3730" s="42" t="s">
        <v>12853</v>
      </c>
      <c r="T3730" s="26" t="s">
        <v>12854</v>
      </c>
      <c r="U3730" s="154"/>
      <c r="V3730" s="161"/>
      <c r="W3730" s="161"/>
      <c r="X3730" s="161"/>
      <c r="Y3730" s="161"/>
      <c r="Z3730" s="154"/>
      <c r="AA3730" s="49" t="s">
        <v>12855</v>
      </c>
      <c r="AB3730" s="154"/>
      <c r="AC3730" s="59" t="str">
        <f t="shared" si="366"/>
        <v>BUSINESS</v>
      </c>
      <c r="AD3730" s="79" t="str">
        <f t="shared" si="367"/>
        <v>BUSINESS-401</v>
      </c>
      <c r="AE3730" s="79" t="str">
        <f t="shared" si="368"/>
        <v>BUSINESS-401-91</v>
      </c>
      <c r="AF3730" s="27" t="s">
        <v>12855</v>
      </c>
      <c r="AG3730" s="21" t="str">
        <f t="shared" si="369"/>
        <v>401</v>
      </c>
      <c r="AH3730" s="154"/>
      <c r="AI3730" s="59" t="str">
        <f t="shared" si="370"/>
        <v>-</v>
      </c>
      <c r="AJ3730" s="21" t="str">
        <f t="shared" si="371"/>
        <v>-</v>
      </c>
    </row>
    <row r="3731" spans="19:36">
      <c r="S3731" s="42" t="s">
        <v>12856</v>
      </c>
      <c r="T3731" s="26" t="s">
        <v>12857</v>
      </c>
      <c r="U3731" s="154"/>
      <c r="V3731" s="161"/>
      <c r="W3731" s="161"/>
      <c r="X3731" s="161"/>
      <c r="Y3731" s="161"/>
      <c r="Z3731" s="154"/>
      <c r="AA3731" s="49" t="s">
        <v>12858</v>
      </c>
      <c r="AB3731" s="154"/>
      <c r="AC3731" s="59" t="str">
        <f t="shared" si="366"/>
        <v>BUSINESS</v>
      </c>
      <c r="AD3731" s="79" t="str">
        <f t="shared" si="367"/>
        <v>BUSINESS-401</v>
      </c>
      <c r="AE3731" s="79" t="str">
        <f t="shared" si="368"/>
        <v>BUSINESS-401-92</v>
      </c>
      <c r="AF3731" s="27" t="s">
        <v>12858</v>
      </c>
      <c r="AG3731" s="21" t="str">
        <f t="shared" si="369"/>
        <v>401</v>
      </c>
      <c r="AH3731" s="154"/>
      <c r="AI3731" s="59" t="str">
        <f t="shared" si="370"/>
        <v>-</v>
      </c>
      <c r="AJ3731" s="21" t="str">
        <f t="shared" si="371"/>
        <v>-</v>
      </c>
    </row>
    <row r="3732" spans="19:36">
      <c r="S3732" s="42" t="s">
        <v>12859</v>
      </c>
      <c r="T3732" s="26" t="s">
        <v>12860</v>
      </c>
      <c r="U3732" s="154"/>
      <c r="V3732" s="161"/>
      <c r="W3732" s="161"/>
      <c r="X3732" s="161"/>
      <c r="Y3732" s="161"/>
      <c r="Z3732" s="154"/>
      <c r="AA3732" s="49" t="s">
        <v>12861</v>
      </c>
      <c r="AB3732" s="154"/>
      <c r="AC3732" s="59" t="str">
        <f t="shared" si="366"/>
        <v>BUSINESS</v>
      </c>
      <c r="AD3732" s="79" t="str">
        <f t="shared" si="367"/>
        <v>BUSINESS-401</v>
      </c>
      <c r="AE3732" s="79" t="str">
        <f t="shared" si="368"/>
        <v>BUSINESS-401-93</v>
      </c>
      <c r="AF3732" s="27" t="s">
        <v>12861</v>
      </c>
      <c r="AG3732" s="21" t="str">
        <f t="shared" si="369"/>
        <v>401</v>
      </c>
      <c r="AH3732" s="154"/>
      <c r="AI3732" s="59" t="str">
        <f t="shared" si="370"/>
        <v>-</v>
      </c>
      <c r="AJ3732" s="21" t="str">
        <f t="shared" si="371"/>
        <v>-</v>
      </c>
    </row>
    <row r="3733" spans="19:36">
      <c r="S3733" s="42" t="s">
        <v>12862</v>
      </c>
      <c r="T3733" s="26" t="s">
        <v>12863</v>
      </c>
      <c r="U3733" s="154"/>
      <c r="V3733" s="161"/>
      <c r="W3733" s="161"/>
      <c r="X3733" s="161"/>
      <c r="Y3733" s="161"/>
      <c r="Z3733" s="154"/>
      <c r="AA3733" s="49" t="s">
        <v>12864</v>
      </c>
      <c r="AB3733" s="154"/>
      <c r="AC3733" s="59" t="str">
        <f t="shared" si="366"/>
        <v>BUSINESS</v>
      </c>
      <c r="AD3733" s="79" t="str">
        <f t="shared" si="367"/>
        <v>BUSINESS-401</v>
      </c>
      <c r="AE3733" s="79" t="str">
        <f t="shared" si="368"/>
        <v>BUSINESS-401-94</v>
      </c>
      <c r="AF3733" s="27" t="s">
        <v>12864</v>
      </c>
      <c r="AG3733" s="21" t="str">
        <f t="shared" si="369"/>
        <v>401</v>
      </c>
      <c r="AH3733" s="154"/>
      <c r="AI3733" s="59" t="str">
        <f t="shared" si="370"/>
        <v>-</v>
      </c>
      <c r="AJ3733" s="21" t="str">
        <f t="shared" si="371"/>
        <v>-</v>
      </c>
    </row>
    <row r="3734" spans="19:36">
      <c r="S3734" s="42" t="s">
        <v>12865</v>
      </c>
      <c r="T3734" s="26" t="s">
        <v>12866</v>
      </c>
      <c r="U3734" s="154"/>
      <c r="V3734" s="161"/>
      <c r="W3734" s="161"/>
      <c r="X3734" s="161"/>
      <c r="Y3734" s="161"/>
      <c r="Z3734" s="154"/>
      <c r="AA3734" s="49" t="s">
        <v>12867</v>
      </c>
      <c r="AB3734" s="154"/>
      <c r="AC3734" s="59" t="str">
        <f t="shared" si="366"/>
        <v>BUSINESS</v>
      </c>
      <c r="AD3734" s="79" t="str">
        <f t="shared" si="367"/>
        <v>BUSINESS-401</v>
      </c>
      <c r="AE3734" s="79" t="str">
        <f t="shared" si="368"/>
        <v>BUSINESS-401-95</v>
      </c>
      <c r="AF3734" s="27" t="s">
        <v>12867</v>
      </c>
      <c r="AG3734" s="21" t="str">
        <f t="shared" si="369"/>
        <v>401</v>
      </c>
      <c r="AH3734" s="154"/>
      <c r="AI3734" s="59" t="str">
        <f t="shared" si="370"/>
        <v>-</v>
      </c>
      <c r="AJ3734" s="21" t="str">
        <f t="shared" si="371"/>
        <v>-</v>
      </c>
    </row>
    <row r="3735" spans="19:36">
      <c r="S3735" s="42" t="s">
        <v>12868</v>
      </c>
      <c r="T3735" s="26" t="s">
        <v>12869</v>
      </c>
      <c r="U3735" s="154"/>
      <c r="V3735" s="161"/>
      <c r="W3735" s="161"/>
      <c r="X3735" s="161"/>
      <c r="Y3735" s="161"/>
      <c r="Z3735" s="154"/>
      <c r="AA3735" s="49" t="s">
        <v>12870</v>
      </c>
      <c r="AB3735" s="154"/>
      <c r="AC3735" s="59" t="str">
        <f t="shared" si="366"/>
        <v>BUSINESS</v>
      </c>
      <c r="AD3735" s="79" t="str">
        <f t="shared" si="367"/>
        <v>BUSINESS-401</v>
      </c>
      <c r="AE3735" s="79" t="str">
        <f t="shared" si="368"/>
        <v>BUSINESS-401-96</v>
      </c>
      <c r="AF3735" s="27" t="s">
        <v>12870</v>
      </c>
      <c r="AG3735" s="21" t="str">
        <f t="shared" si="369"/>
        <v>401</v>
      </c>
      <c r="AH3735" s="154"/>
      <c r="AI3735" s="59" t="str">
        <f t="shared" si="370"/>
        <v>-</v>
      </c>
      <c r="AJ3735" s="21" t="str">
        <f t="shared" si="371"/>
        <v>-</v>
      </c>
    </row>
    <row r="3736" spans="19:36">
      <c r="S3736" s="42" t="s">
        <v>12871</v>
      </c>
      <c r="T3736" s="26" t="s">
        <v>12872</v>
      </c>
      <c r="U3736" s="154"/>
      <c r="V3736" s="161"/>
      <c r="W3736" s="161"/>
      <c r="X3736" s="161"/>
      <c r="Y3736" s="161"/>
      <c r="Z3736" s="154"/>
      <c r="AA3736" s="49" t="s">
        <v>12873</v>
      </c>
      <c r="AB3736" s="154"/>
      <c r="AC3736" s="59" t="str">
        <f t="shared" si="366"/>
        <v>BUSINESS</v>
      </c>
      <c r="AD3736" s="79" t="str">
        <f t="shared" si="367"/>
        <v>BUSINESS-401</v>
      </c>
      <c r="AE3736" s="79" t="str">
        <f t="shared" si="368"/>
        <v>BUSINESS-401-97</v>
      </c>
      <c r="AF3736" s="27" t="s">
        <v>12873</v>
      </c>
      <c r="AG3736" s="21" t="str">
        <f t="shared" si="369"/>
        <v>401</v>
      </c>
      <c r="AH3736" s="154"/>
      <c r="AI3736" s="59" t="str">
        <f t="shared" si="370"/>
        <v>-</v>
      </c>
      <c r="AJ3736" s="21" t="str">
        <f t="shared" si="371"/>
        <v>-</v>
      </c>
    </row>
    <row r="3737" spans="19:36">
      <c r="S3737" s="42" t="s">
        <v>12874</v>
      </c>
      <c r="T3737" s="26" t="s">
        <v>12875</v>
      </c>
      <c r="U3737" s="154"/>
      <c r="V3737" s="161"/>
      <c r="W3737" s="161"/>
      <c r="X3737" s="161"/>
      <c r="Y3737" s="161"/>
      <c r="Z3737" s="154"/>
      <c r="AA3737" s="49" t="s">
        <v>12876</v>
      </c>
      <c r="AB3737" s="154"/>
      <c r="AC3737" s="59" t="str">
        <f t="shared" si="366"/>
        <v>BUSINESS</v>
      </c>
      <c r="AD3737" s="79" t="str">
        <f t="shared" si="367"/>
        <v>BUSINESS-401</v>
      </c>
      <c r="AE3737" s="79" t="str">
        <f t="shared" si="368"/>
        <v>BUSINESS-401-98</v>
      </c>
      <c r="AF3737" s="27" t="s">
        <v>12876</v>
      </c>
      <c r="AG3737" s="21" t="str">
        <f t="shared" si="369"/>
        <v>401</v>
      </c>
      <c r="AH3737" s="154"/>
      <c r="AI3737" s="59" t="str">
        <f t="shared" si="370"/>
        <v>-</v>
      </c>
      <c r="AJ3737" s="21" t="str">
        <f t="shared" si="371"/>
        <v>-</v>
      </c>
    </row>
    <row r="3738" spans="19:36">
      <c r="S3738" s="42" t="s">
        <v>12877</v>
      </c>
      <c r="T3738" s="26" t="s">
        <v>12878</v>
      </c>
      <c r="U3738" s="154"/>
      <c r="V3738" s="161"/>
      <c r="W3738" s="161"/>
      <c r="X3738" s="161"/>
      <c r="Y3738" s="161"/>
      <c r="Z3738" s="154"/>
      <c r="AA3738" s="49" t="s">
        <v>12879</v>
      </c>
      <c r="AB3738" s="154"/>
      <c r="AC3738" s="59" t="str">
        <f t="shared" si="366"/>
        <v>BUSINESS</v>
      </c>
      <c r="AD3738" s="79" t="str">
        <f t="shared" si="367"/>
        <v>BUSINESS-401</v>
      </c>
      <c r="AE3738" s="79" t="str">
        <f t="shared" si="368"/>
        <v>BUSINESS-401-99</v>
      </c>
      <c r="AF3738" s="27" t="s">
        <v>12879</v>
      </c>
      <c r="AG3738" s="21" t="str">
        <f t="shared" si="369"/>
        <v>401</v>
      </c>
      <c r="AH3738" s="154"/>
      <c r="AI3738" s="59" t="str">
        <f t="shared" si="370"/>
        <v>-</v>
      </c>
      <c r="AJ3738" s="21" t="str">
        <f t="shared" si="371"/>
        <v>-</v>
      </c>
    </row>
    <row r="3739" spans="19:36">
      <c r="S3739" s="42" t="s">
        <v>12880</v>
      </c>
      <c r="T3739" s="26" t="s">
        <v>12881</v>
      </c>
      <c r="U3739" s="154"/>
      <c r="V3739" s="161"/>
      <c r="W3739" s="161"/>
      <c r="X3739" s="161"/>
      <c r="Y3739" s="161"/>
      <c r="Z3739" s="154"/>
      <c r="AA3739" s="49" t="s">
        <v>12882</v>
      </c>
      <c r="AB3739" s="154"/>
      <c r="AC3739" s="59" t="str">
        <f t="shared" si="366"/>
        <v>BUSINESS</v>
      </c>
      <c r="AD3739" s="79" t="str">
        <f t="shared" si="367"/>
        <v>BUSINESS-401</v>
      </c>
      <c r="AE3739" s="79" t="str">
        <f t="shared" si="368"/>
        <v>BUSINESS-401-100</v>
      </c>
      <c r="AF3739" s="27" t="s">
        <v>12882</v>
      </c>
      <c r="AG3739" s="21" t="str">
        <f t="shared" si="369"/>
        <v>401</v>
      </c>
      <c r="AH3739" s="154"/>
      <c r="AI3739" s="59" t="str">
        <f t="shared" si="370"/>
        <v>-</v>
      </c>
      <c r="AJ3739" s="21" t="str">
        <f t="shared" si="371"/>
        <v>-</v>
      </c>
    </row>
    <row r="3740" spans="19:36">
      <c r="S3740" s="42" t="s">
        <v>12883</v>
      </c>
      <c r="T3740" s="26" t="s">
        <v>12884</v>
      </c>
      <c r="U3740" s="154"/>
      <c r="V3740" s="161"/>
      <c r="W3740" s="161"/>
      <c r="X3740" s="161"/>
      <c r="Y3740" s="161"/>
      <c r="Z3740" s="154"/>
      <c r="AA3740" s="49" t="s">
        <v>12885</v>
      </c>
      <c r="AB3740" s="154"/>
      <c r="AC3740" s="59" t="str">
        <f t="shared" si="366"/>
        <v>BUSINESS</v>
      </c>
      <c r="AD3740" s="79" t="str">
        <f t="shared" si="367"/>
        <v>BUSINESS-401</v>
      </c>
      <c r="AE3740" s="79" t="str">
        <f t="shared" si="368"/>
        <v>BUSINESS-401-101</v>
      </c>
      <c r="AF3740" s="27" t="s">
        <v>12885</v>
      </c>
      <c r="AG3740" s="21" t="str">
        <f t="shared" si="369"/>
        <v>401</v>
      </c>
      <c r="AH3740" s="154"/>
      <c r="AI3740" s="59" t="str">
        <f t="shared" si="370"/>
        <v>-</v>
      </c>
      <c r="AJ3740" s="21" t="str">
        <f t="shared" si="371"/>
        <v>-</v>
      </c>
    </row>
    <row r="3741" spans="19:36">
      <c r="S3741" s="42" t="s">
        <v>12886</v>
      </c>
      <c r="T3741" s="26" t="s">
        <v>12887</v>
      </c>
      <c r="U3741" s="154"/>
      <c r="V3741" s="161"/>
      <c r="W3741" s="161"/>
      <c r="X3741" s="161"/>
      <c r="Y3741" s="161"/>
      <c r="Z3741" s="154"/>
      <c r="AA3741" s="49" t="s">
        <v>12888</v>
      </c>
      <c r="AB3741" s="154"/>
      <c r="AC3741" s="59" t="str">
        <f t="shared" si="366"/>
        <v>BUSINESS</v>
      </c>
      <c r="AD3741" s="79" t="str">
        <f t="shared" si="367"/>
        <v>BUSINESS-401</v>
      </c>
      <c r="AE3741" s="79" t="str">
        <f t="shared" si="368"/>
        <v>BUSINESS-401-102</v>
      </c>
      <c r="AF3741" s="27" t="s">
        <v>12888</v>
      </c>
      <c r="AG3741" s="21" t="str">
        <f t="shared" si="369"/>
        <v>401</v>
      </c>
      <c r="AH3741" s="154"/>
      <c r="AI3741" s="59" t="str">
        <f t="shared" si="370"/>
        <v>-</v>
      </c>
      <c r="AJ3741" s="21" t="str">
        <f t="shared" si="371"/>
        <v>-</v>
      </c>
    </row>
    <row r="3742" spans="19:36">
      <c r="S3742" s="42" t="s">
        <v>12889</v>
      </c>
      <c r="T3742" s="26" t="s">
        <v>12890</v>
      </c>
      <c r="U3742" s="154"/>
      <c r="V3742" s="161"/>
      <c r="W3742" s="161"/>
      <c r="X3742" s="161"/>
      <c r="Y3742" s="161"/>
      <c r="Z3742" s="154"/>
      <c r="AA3742" s="49" t="s">
        <v>12891</v>
      </c>
      <c r="AB3742" s="154"/>
      <c r="AC3742" s="59" t="str">
        <f t="shared" si="366"/>
        <v>BUSINESS</v>
      </c>
      <c r="AD3742" s="79" t="str">
        <f t="shared" si="367"/>
        <v>BUSINESS-401</v>
      </c>
      <c r="AE3742" s="79" t="str">
        <f t="shared" si="368"/>
        <v>BUSINESS-401-103</v>
      </c>
      <c r="AF3742" s="27" t="s">
        <v>12891</v>
      </c>
      <c r="AG3742" s="21" t="str">
        <f t="shared" si="369"/>
        <v>401</v>
      </c>
      <c r="AH3742" s="154"/>
      <c r="AI3742" s="59" t="str">
        <f t="shared" si="370"/>
        <v>-</v>
      </c>
      <c r="AJ3742" s="21" t="str">
        <f t="shared" si="371"/>
        <v>-</v>
      </c>
    </row>
    <row r="3743" spans="19:36">
      <c r="S3743" s="42" t="s">
        <v>12892</v>
      </c>
      <c r="T3743" s="26" t="s">
        <v>12893</v>
      </c>
      <c r="U3743" s="154"/>
      <c r="V3743" s="161"/>
      <c r="W3743" s="161"/>
      <c r="X3743" s="161"/>
      <c r="Y3743" s="161"/>
      <c r="Z3743" s="154"/>
      <c r="AA3743" s="49" t="s">
        <v>12894</v>
      </c>
      <c r="AB3743" s="154"/>
      <c r="AC3743" s="59" t="str">
        <f t="shared" si="366"/>
        <v>BUSINESS</v>
      </c>
      <c r="AD3743" s="79" t="str">
        <f t="shared" si="367"/>
        <v>BUSINESS-401</v>
      </c>
      <c r="AE3743" s="79" t="str">
        <f t="shared" si="368"/>
        <v>BUSINESS-401-104</v>
      </c>
      <c r="AF3743" s="27" t="s">
        <v>12894</v>
      </c>
      <c r="AG3743" s="21" t="str">
        <f t="shared" si="369"/>
        <v>401</v>
      </c>
      <c r="AH3743" s="154"/>
      <c r="AI3743" s="59" t="str">
        <f t="shared" si="370"/>
        <v>-</v>
      </c>
      <c r="AJ3743" s="21" t="str">
        <f t="shared" si="371"/>
        <v>-</v>
      </c>
    </row>
    <row r="3744" spans="19:36">
      <c r="S3744" s="42" t="s">
        <v>12895</v>
      </c>
      <c r="T3744" s="26" t="s">
        <v>12896</v>
      </c>
      <c r="U3744" s="154"/>
      <c r="V3744" s="161"/>
      <c r="W3744" s="161"/>
      <c r="X3744" s="161"/>
      <c r="Y3744" s="161"/>
      <c r="Z3744" s="154"/>
      <c r="AA3744" s="49" t="s">
        <v>12897</v>
      </c>
      <c r="AB3744" s="154"/>
      <c r="AC3744" s="59" t="str">
        <f t="shared" si="366"/>
        <v>BUSINESS</v>
      </c>
      <c r="AD3744" s="79" t="str">
        <f t="shared" si="367"/>
        <v>BUSINESS-401</v>
      </c>
      <c r="AE3744" s="79" t="str">
        <f t="shared" si="368"/>
        <v>BUSINESS-401-105</v>
      </c>
      <c r="AF3744" s="27" t="s">
        <v>12897</v>
      </c>
      <c r="AG3744" s="21" t="str">
        <f t="shared" si="369"/>
        <v>401</v>
      </c>
      <c r="AH3744" s="154"/>
      <c r="AI3744" s="59" t="str">
        <f t="shared" si="370"/>
        <v>-</v>
      </c>
      <c r="AJ3744" s="21" t="str">
        <f t="shared" si="371"/>
        <v>-</v>
      </c>
    </row>
    <row r="3745" spans="19:36">
      <c r="S3745" s="42" t="s">
        <v>12898</v>
      </c>
      <c r="T3745" s="26" t="s">
        <v>12899</v>
      </c>
      <c r="U3745" s="154"/>
      <c r="V3745" s="161"/>
      <c r="W3745" s="161"/>
      <c r="X3745" s="161"/>
      <c r="Y3745" s="161"/>
      <c r="Z3745" s="154"/>
      <c r="AA3745" s="49" t="s">
        <v>12900</v>
      </c>
      <c r="AB3745" s="154"/>
      <c r="AC3745" s="59" t="str">
        <f t="shared" si="366"/>
        <v>BUSINESS</v>
      </c>
      <c r="AD3745" s="79" t="str">
        <f t="shared" si="367"/>
        <v>BUSINESS-401</v>
      </c>
      <c r="AE3745" s="79" t="str">
        <f t="shared" si="368"/>
        <v>BUSINESS-401-106</v>
      </c>
      <c r="AF3745" s="27" t="s">
        <v>12900</v>
      </c>
      <c r="AG3745" s="21" t="str">
        <f t="shared" si="369"/>
        <v>401</v>
      </c>
      <c r="AH3745" s="154"/>
      <c r="AI3745" s="59" t="str">
        <f t="shared" si="370"/>
        <v>-</v>
      </c>
      <c r="AJ3745" s="21" t="str">
        <f t="shared" si="371"/>
        <v>-</v>
      </c>
    </row>
    <row r="3746" spans="19:36">
      <c r="S3746" s="42" t="s">
        <v>12901</v>
      </c>
      <c r="T3746" s="26" t="s">
        <v>12902</v>
      </c>
      <c r="U3746" s="154"/>
      <c r="V3746" s="161"/>
      <c r="W3746" s="161"/>
      <c r="X3746" s="161"/>
      <c r="Y3746" s="161"/>
      <c r="Z3746" s="154"/>
      <c r="AA3746" s="49" t="s">
        <v>12903</v>
      </c>
      <c r="AB3746" s="154"/>
      <c r="AC3746" s="59" t="str">
        <f t="shared" si="366"/>
        <v>BUSINESS</v>
      </c>
      <c r="AD3746" s="79" t="str">
        <f t="shared" si="367"/>
        <v>BUSINESS-401</v>
      </c>
      <c r="AE3746" s="79" t="str">
        <f t="shared" si="368"/>
        <v>BUSINESS-401-107</v>
      </c>
      <c r="AF3746" s="27" t="s">
        <v>12903</v>
      </c>
      <c r="AG3746" s="21" t="str">
        <f t="shared" si="369"/>
        <v>401</v>
      </c>
      <c r="AH3746" s="154"/>
      <c r="AI3746" s="59" t="str">
        <f t="shared" si="370"/>
        <v>-</v>
      </c>
      <c r="AJ3746" s="21" t="str">
        <f t="shared" si="371"/>
        <v>-</v>
      </c>
    </row>
    <row r="3747" spans="19:36">
      <c r="S3747" s="42" t="s">
        <v>12904</v>
      </c>
      <c r="T3747" s="26" t="s">
        <v>12905</v>
      </c>
      <c r="U3747" s="154"/>
      <c r="V3747" s="161"/>
      <c r="W3747" s="161"/>
      <c r="X3747" s="161"/>
      <c r="Y3747" s="161"/>
      <c r="Z3747" s="154"/>
      <c r="AA3747" s="49" t="s">
        <v>12906</v>
      </c>
      <c r="AB3747" s="154"/>
      <c r="AC3747" s="59" t="str">
        <f t="shared" si="366"/>
        <v>BUSINESS</v>
      </c>
      <c r="AD3747" s="79" t="str">
        <f t="shared" si="367"/>
        <v>BUSINESS-401</v>
      </c>
      <c r="AE3747" s="79" t="str">
        <f t="shared" si="368"/>
        <v>BUSINESS-401-108</v>
      </c>
      <c r="AF3747" s="27" t="s">
        <v>12906</v>
      </c>
      <c r="AG3747" s="21" t="str">
        <f t="shared" si="369"/>
        <v>401</v>
      </c>
      <c r="AH3747" s="154"/>
      <c r="AI3747" s="59" t="str">
        <f t="shared" si="370"/>
        <v>-</v>
      </c>
      <c r="AJ3747" s="21" t="str">
        <f t="shared" si="371"/>
        <v>-</v>
      </c>
    </row>
    <row r="3748" spans="19:36">
      <c r="S3748" s="42" t="s">
        <v>12907</v>
      </c>
      <c r="T3748" s="26" t="s">
        <v>12908</v>
      </c>
      <c r="U3748" s="154"/>
      <c r="V3748" s="161"/>
      <c r="W3748" s="161"/>
      <c r="X3748" s="161"/>
      <c r="Y3748" s="161"/>
      <c r="Z3748" s="154"/>
      <c r="AA3748" s="49" t="s">
        <v>12909</v>
      </c>
      <c r="AB3748" s="154"/>
      <c r="AC3748" s="59" t="str">
        <f t="shared" si="366"/>
        <v>BUSINESS</v>
      </c>
      <c r="AD3748" s="79" t="str">
        <f t="shared" si="367"/>
        <v>BUSINESS-401</v>
      </c>
      <c r="AE3748" s="79" t="str">
        <f t="shared" si="368"/>
        <v>BUSINESS-401-109</v>
      </c>
      <c r="AF3748" s="27" t="s">
        <v>12909</v>
      </c>
      <c r="AG3748" s="21" t="str">
        <f t="shared" si="369"/>
        <v>401</v>
      </c>
      <c r="AH3748" s="154"/>
      <c r="AI3748" s="59" t="str">
        <f t="shared" si="370"/>
        <v>-</v>
      </c>
      <c r="AJ3748" s="21" t="str">
        <f t="shared" si="371"/>
        <v>-</v>
      </c>
    </row>
    <row r="3749" spans="19:36">
      <c r="S3749" s="42" t="s">
        <v>12910</v>
      </c>
      <c r="T3749" s="26" t="s">
        <v>12911</v>
      </c>
      <c r="U3749" s="154"/>
      <c r="V3749" s="161"/>
      <c r="W3749" s="161"/>
      <c r="X3749" s="161"/>
      <c r="Y3749" s="161"/>
      <c r="Z3749" s="154"/>
      <c r="AA3749" s="49" t="s">
        <v>12912</v>
      </c>
      <c r="AB3749" s="154"/>
      <c r="AC3749" s="59" t="str">
        <f t="shared" si="366"/>
        <v>BUSINESS</v>
      </c>
      <c r="AD3749" s="79" t="str">
        <f t="shared" si="367"/>
        <v>BUSINESS-401</v>
      </c>
      <c r="AE3749" s="79" t="str">
        <f t="shared" si="368"/>
        <v>BUSINESS-401-110</v>
      </c>
      <c r="AF3749" s="27" t="s">
        <v>12912</v>
      </c>
      <c r="AG3749" s="21" t="str">
        <f t="shared" si="369"/>
        <v>401</v>
      </c>
      <c r="AH3749" s="154"/>
      <c r="AI3749" s="59" t="str">
        <f t="shared" si="370"/>
        <v>-</v>
      </c>
      <c r="AJ3749" s="21" t="str">
        <f t="shared" si="371"/>
        <v>-</v>
      </c>
    </row>
    <row r="3750" spans="19:36">
      <c r="S3750" s="42" t="s">
        <v>12913</v>
      </c>
      <c r="T3750" s="26" t="s">
        <v>12914</v>
      </c>
      <c r="U3750" s="154"/>
      <c r="V3750" s="161"/>
      <c r="W3750" s="161"/>
      <c r="X3750" s="161"/>
      <c r="Y3750" s="161"/>
      <c r="Z3750" s="154"/>
      <c r="AA3750" s="49" t="s">
        <v>12915</v>
      </c>
      <c r="AB3750" s="154"/>
      <c r="AC3750" s="59" t="str">
        <f t="shared" si="366"/>
        <v>BUSINESS</v>
      </c>
      <c r="AD3750" s="79" t="str">
        <f t="shared" si="367"/>
        <v>BUSINESS-401</v>
      </c>
      <c r="AE3750" s="79" t="str">
        <f t="shared" si="368"/>
        <v>BUSINESS-401-111</v>
      </c>
      <c r="AF3750" s="27" t="s">
        <v>12915</v>
      </c>
      <c r="AG3750" s="21" t="str">
        <f t="shared" si="369"/>
        <v>401</v>
      </c>
      <c r="AH3750" s="154"/>
      <c r="AI3750" s="59" t="str">
        <f t="shared" si="370"/>
        <v>-</v>
      </c>
      <c r="AJ3750" s="21" t="str">
        <f t="shared" si="371"/>
        <v>-</v>
      </c>
    </row>
    <row r="3751" spans="19:36">
      <c r="S3751" s="42" t="s">
        <v>12916</v>
      </c>
      <c r="T3751" s="26" t="s">
        <v>12917</v>
      </c>
      <c r="U3751" s="154"/>
      <c r="V3751" s="161"/>
      <c r="W3751" s="161"/>
      <c r="X3751" s="161"/>
      <c r="Y3751" s="161"/>
      <c r="Z3751" s="154"/>
      <c r="AA3751" s="49" t="s">
        <v>12918</v>
      </c>
      <c r="AB3751" s="154"/>
      <c r="AC3751" s="59" t="str">
        <f t="shared" si="366"/>
        <v>BUSINESS</v>
      </c>
      <c r="AD3751" s="79" t="str">
        <f t="shared" si="367"/>
        <v>BUSINESS-401</v>
      </c>
      <c r="AE3751" s="79" t="str">
        <f t="shared" si="368"/>
        <v>BUSINESS-401-112</v>
      </c>
      <c r="AF3751" s="27" t="s">
        <v>12918</v>
      </c>
      <c r="AG3751" s="21" t="str">
        <f t="shared" si="369"/>
        <v>401</v>
      </c>
      <c r="AH3751" s="154"/>
      <c r="AI3751" s="59" t="str">
        <f t="shared" si="370"/>
        <v>-</v>
      </c>
      <c r="AJ3751" s="21" t="str">
        <f t="shared" si="371"/>
        <v>-</v>
      </c>
    </row>
    <row r="3752" spans="19:36">
      <c r="S3752" s="42" t="s">
        <v>12919</v>
      </c>
      <c r="T3752" s="26" t="s">
        <v>12920</v>
      </c>
      <c r="U3752" s="154"/>
      <c r="V3752" s="161"/>
      <c r="W3752" s="161"/>
      <c r="X3752" s="161"/>
      <c r="Y3752" s="161"/>
      <c r="Z3752" s="154"/>
      <c r="AA3752" s="49" t="s">
        <v>12921</v>
      </c>
      <c r="AB3752" s="154"/>
      <c r="AC3752" s="59" t="str">
        <f t="shared" si="366"/>
        <v>BUSINESS</v>
      </c>
      <c r="AD3752" s="79" t="str">
        <f t="shared" si="367"/>
        <v>BUSINESS-401</v>
      </c>
      <c r="AE3752" s="79" t="str">
        <f t="shared" si="368"/>
        <v>BUSINESS-401-113</v>
      </c>
      <c r="AF3752" s="27" t="s">
        <v>12921</v>
      </c>
      <c r="AG3752" s="21" t="str">
        <f t="shared" si="369"/>
        <v>401</v>
      </c>
      <c r="AH3752" s="154"/>
      <c r="AI3752" s="59" t="str">
        <f t="shared" si="370"/>
        <v>-</v>
      </c>
      <c r="AJ3752" s="21" t="str">
        <f t="shared" si="371"/>
        <v>-</v>
      </c>
    </row>
    <row r="3753" spans="19:36">
      <c r="S3753" s="42" t="s">
        <v>12922</v>
      </c>
      <c r="T3753" s="26" t="s">
        <v>12923</v>
      </c>
      <c r="U3753" s="154"/>
      <c r="V3753" s="161"/>
      <c r="W3753" s="161"/>
      <c r="X3753" s="161"/>
      <c r="Y3753" s="161"/>
      <c r="Z3753" s="154"/>
      <c r="AA3753" s="49" t="s">
        <v>12924</v>
      </c>
      <c r="AB3753" s="154"/>
      <c r="AC3753" s="59" t="str">
        <f t="shared" si="366"/>
        <v>BUSINESS</v>
      </c>
      <c r="AD3753" s="79" t="str">
        <f t="shared" si="367"/>
        <v>BUSINESS-401</v>
      </c>
      <c r="AE3753" s="79" t="str">
        <f t="shared" si="368"/>
        <v>BUSINESS-401-114</v>
      </c>
      <c r="AF3753" s="27" t="s">
        <v>12924</v>
      </c>
      <c r="AG3753" s="21" t="str">
        <f t="shared" si="369"/>
        <v>401</v>
      </c>
      <c r="AH3753" s="154"/>
      <c r="AI3753" s="59" t="str">
        <f t="shared" si="370"/>
        <v>-</v>
      </c>
      <c r="AJ3753" s="21" t="str">
        <f t="shared" si="371"/>
        <v>-</v>
      </c>
    </row>
    <row r="3754" spans="19:36">
      <c r="S3754" s="42" t="s">
        <v>12925</v>
      </c>
      <c r="T3754" s="26" t="s">
        <v>12926</v>
      </c>
      <c r="U3754" s="154"/>
      <c r="V3754" s="161"/>
      <c r="W3754" s="161"/>
      <c r="X3754" s="161"/>
      <c r="Y3754" s="161"/>
      <c r="Z3754" s="154"/>
      <c r="AA3754" s="49" t="s">
        <v>12927</v>
      </c>
      <c r="AB3754" s="154"/>
      <c r="AC3754" s="59" t="str">
        <f t="shared" si="366"/>
        <v>BUSINESS</v>
      </c>
      <c r="AD3754" s="79" t="str">
        <f t="shared" si="367"/>
        <v>BUSINESS-401</v>
      </c>
      <c r="AE3754" s="79" t="str">
        <f t="shared" si="368"/>
        <v>BUSINESS-401-115</v>
      </c>
      <c r="AF3754" s="27" t="s">
        <v>12927</v>
      </c>
      <c r="AG3754" s="21" t="str">
        <f t="shared" si="369"/>
        <v>401</v>
      </c>
      <c r="AH3754" s="154"/>
      <c r="AI3754" s="59" t="str">
        <f t="shared" si="370"/>
        <v>-</v>
      </c>
      <c r="AJ3754" s="21" t="str">
        <f t="shared" si="371"/>
        <v>-</v>
      </c>
    </row>
    <row r="3755" spans="19:36">
      <c r="S3755" s="42" t="s">
        <v>12928</v>
      </c>
      <c r="T3755" s="26" t="s">
        <v>12929</v>
      </c>
      <c r="U3755" s="154"/>
      <c r="V3755" s="161"/>
      <c r="W3755" s="161"/>
      <c r="X3755" s="161"/>
      <c r="Y3755" s="161"/>
      <c r="Z3755" s="154"/>
      <c r="AA3755" s="49" t="s">
        <v>12930</v>
      </c>
      <c r="AB3755" s="154"/>
      <c r="AC3755" s="59" t="str">
        <f t="shared" si="366"/>
        <v>BUSINESS</v>
      </c>
      <c r="AD3755" s="79" t="str">
        <f t="shared" si="367"/>
        <v>BUSINESS-401</v>
      </c>
      <c r="AE3755" s="79" t="str">
        <f t="shared" si="368"/>
        <v>BUSINESS-401-116</v>
      </c>
      <c r="AF3755" s="27" t="s">
        <v>12930</v>
      </c>
      <c r="AG3755" s="21" t="str">
        <f t="shared" si="369"/>
        <v>401</v>
      </c>
      <c r="AH3755" s="154"/>
      <c r="AI3755" s="59" t="str">
        <f t="shared" si="370"/>
        <v>-</v>
      </c>
      <c r="AJ3755" s="21" t="str">
        <f t="shared" si="371"/>
        <v>-</v>
      </c>
    </row>
    <row r="3756" spans="19:36">
      <c r="S3756" s="42" t="s">
        <v>12931</v>
      </c>
      <c r="T3756" s="26" t="s">
        <v>12932</v>
      </c>
      <c r="U3756" s="154"/>
      <c r="V3756" s="161"/>
      <c r="W3756" s="161"/>
      <c r="X3756" s="161"/>
      <c r="Y3756" s="161"/>
      <c r="Z3756" s="154"/>
      <c r="AA3756" s="49" t="s">
        <v>12933</v>
      </c>
      <c r="AB3756" s="154"/>
      <c r="AC3756" s="59" t="str">
        <f t="shared" si="366"/>
        <v>BUSINESS</v>
      </c>
      <c r="AD3756" s="79" t="str">
        <f t="shared" si="367"/>
        <v>BUSINESS-401</v>
      </c>
      <c r="AE3756" s="79" t="str">
        <f t="shared" si="368"/>
        <v>BUSINESS-401-117</v>
      </c>
      <c r="AF3756" s="27" t="s">
        <v>12933</v>
      </c>
      <c r="AG3756" s="21" t="str">
        <f t="shared" si="369"/>
        <v>401</v>
      </c>
      <c r="AH3756" s="154"/>
      <c r="AI3756" s="59" t="str">
        <f t="shared" si="370"/>
        <v>-</v>
      </c>
      <c r="AJ3756" s="21" t="str">
        <f t="shared" si="371"/>
        <v>-</v>
      </c>
    </row>
    <row r="3757" spans="19:36">
      <c r="S3757" s="42" t="s">
        <v>12934</v>
      </c>
      <c r="T3757" s="26" t="s">
        <v>12935</v>
      </c>
      <c r="U3757" s="154"/>
      <c r="V3757" s="161"/>
      <c r="W3757" s="161"/>
      <c r="X3757" s="161"/>
      <c r="Y3757" s="161"/>
      <c r="Z3757" s="154"/>
      <c r="AA3757" s="49" t="s">
        <v>12936</v>
      </c>
      <c r="AB3757" s="154"/>
      <c r="AC3757" s="59" t="str">
        <f t="shared" si="366"/>
        <v>BUSINESS</v>
      </c>
      <c r="AD3757" s="79" t="str">
        <f t="shared" si="367"/>
        <v>BUSINESS-401</v>
      </c>
      <c r="AE3757" s="79" t="str">
        <f t="shared" si="368"/>
        <v>BUSINESS-401-118</v>
      </c>
      <c r="AF3757" s="27" t="s">
        <v>12936</v>
      </c>
      <c r="AG3757" s="21" t="str">
        <f t="shared" si="369"/>
        <v>401</v>
      </c>
      <c r="AH3757" s="154"/>
      <c r="AI3757" s="59" t="str">
        <f t="shared" si="370"/>
        <v>-</v>
      </c>
      <c r="AJ3757" s="21" t="str">
        <f t="shared" si="371"/>
        <v>-</v>
      </c>
    </row>
    <row r="3758" spans="19:36">
      <c r="S3758" s="42" t="s">
        <v>12937</v>
      </c>
      <c r="T3758" s="26" t="s">
        <v>12938</v>
      </c>
      <c r="U3758" s="154"/>
      <c r="V3758" s="161"/>
      <c r="W3758" s="161"/>
      <c r="X3758" s="161"/>
      <c r="Y3758" s="161"/>
      <c r="Z3758" s="154"/>
      <c r="AA3758" s="49" t="s">
        <v>12939</v>
      </c>
      <c r="AB3758" s="154"/>
      <c r="AC3758" s="59" t="str">
        <f t="shared" si="366"/>
        <v>BUSINESS</v>
      </c>
      <c r="AD3758" s="79" t="str">
        <f t="shared" si="367"/>
        <v>BUSINESS-401</v>
      </c>
      <c r="AE3758" s="79" t="str">
        <f t="shared" si="368"/>
        <v>BUSINESS-401-119</v>
      </c>
      <c r="AF3758" s="27" t="s">
        <v>12939</v>
      </c>
      <c r="AG3758" s="21" t="str">
        <f t="shared" si="369"/>
        <v>401</v>
      </c>
      <c r="AH3758" s="154"/>
      <c r="AI3758" s="59" t="str">
        <f t="shared" si="370"/>
        <v>-</v>
      </c>
      <c r="AJ3758" s="21" t="str">
        <f t="shared" si="371"/>
        <v>-</v>
      </c>
    </row>
    <row r="3759" spans="19:36">
      <c r="S3759" s="42" t="s">
        <v>12940</v>
      </c>
      <c r="T3759" s="26" t="s">
        <v>12941</v>
      </c>
      <c r="U3759" s="154"/>
      <c r="V3759" s="161"/>
      <c r="W3759" s="161"/>
      <c r="X3759" s="161"/>
      <c r="Y3759" s="161"/>
      <c r="Z3759" s="154"/>
      <c r="AA3759" s="49" t="s">
        <v>12942</v>
      </c>
      <c r="AB3759" s="154"/>
      <c r="AC3759" s="59" t="str">
        <f t="shared" si="366"/>
        <v>BUSINESS</v>
      </c>
      <c r="AD3759" s="79" t="str">
        <f t="shared" si="367"/>
        <v>BUSINESS-401</v>
      </c>
      <c r="AE3759" s="79" t="str">
        <f t="shared" si="368"/>
        <v>BUSINESS-401-120</v>
      </c>
      <c r="AF3759" s="27" t="s">
        <v>12942</v>
      </c>
      <c r="AG3759" s="21" t="str">
        <f t="shared" si="369"/>
        <v>401</v>
      </c>
      <c r="AH3759" s="154"/>
      <c r="AI3759" s="59" t="str">
        <f t="shared" si="370"/>
        <v>-</v>
      </c>
      <c r="AJ3759" s="21" t="str">
        <f t="shared" si="371"/>
        <v>-</v>
      </c>
    </row>
    <row r="3760" spans="19:36">
      <c r="S3760" s="42" t="s">
        <v>12943</v>
      </c>
      <c r="T3760" s="26" t="s">
        <v>12944</v>
      </c>
      <c r="U3760" s="154"/>
      <c r="V3760" s="161"/>
      <c r="W3760" s="161"/>
      <c r="X3760" s="161"/>
      <c r="Y3760" s="161"/>
      <c r="Z3760" s="154"/>
      <c r="AA3760" s="49" t="s">
        <v>12945</v>
      </c>
      <c r="AB3760" s="154"/>
      <c r="AC3760" s="59" t="str">
        <f t="shared" si="366"/>
        <v>BUSINESS</v>
      </c>
      <c r="AD3760" s="79" t="str">
        <f t="shared" si="367"/>
        <v>BUSINESS-401</v>
      </c>
      <c r="AE3760" s="79" t="str">
        <f t="shared" si="368"/>
        <v>BUSINESS-401-121</v>
      </c>
      <c r="AF3760" s="27" t="s">
        <v>12945</v>
      </c>
      <c r="AG3760" s="21" t="str">
        <f t="shared" si="369"/>
        <v>401</v>
      </c>
      <c r="AH3760" s="154"/>
      <c r="AI3760" s="59" t="str">
        <f t="shared" si="370"/>
        <v>-</v>
      </c>
      <c r="AJ3760" s="21" t="str">
        <f t="shared" si="371"/>
        <v>-</v>
      </c>
    </row>
    <row r="3761" spans="19:36">
      <c r="S3761" s="42" t="s">
        <v>12946</v>
      </c>
      <c r="T3761" s="26" t="s">
        <v>12947</v>
      </c>
      <c r="U3761" s="154"/>
      <c r="V3761" s="161"/>
      <c r="W3761" s="161"/>
      <c r="X3761" s="161"/>
      <c r="Y3761" s="161"/>
      <c r="Z3761" s="154"/>
      <c r="AA3761" s="49" t="s">
        <v>12948</v>
      </c>
      <c r="AB3761" s="154"/>
      <c r="AC3761" s="59" t="str">
        <f t="shared" si="366"/>
        <v>BUSINESS</v>
      </c>
      <c r="AD3761" s="79" t="str">
        <f t="shared" si="367"/>
        <v>BUSINESS-401</v>
      </c>
      <c r="AE3761" s="79" t="str">
        <f t="shared" si="368"/>
        <v>BUSINESS-401-122</v>
      </c>
      <c r="AF3761" s="27" t="s">
        <v>12948</v>
      </c>
      <c r="AG3761" s="21" t="str">
        <f t="shared" si="369"/>
        <v>401</v>
      </c>
      <c r="AH3761" s="154"/>
      <c r="AI3761" s="59" t="str">
        <f t="shared" si="370"/>
        <v>-</v>
      </c>
      <c r="AJ3761" s="21" t="str">
        <f t="shared" si="371"/>
        <v>-</v>
      </c>
    </row>
    <row r="3762" spans="19:36">
      <c r="S3762" s="42" t="s">
        <v>12949</v>
      </c>
      <c r="T3762" s="26" t="s">
        <v>12950</v>
      </c>
      <c r="U3762" s="154"/>
      <c r="V3762" s="161"/>
      <c r="W3762" s="161"/>
      <c r="X3762" s="161"/>
      <c r="Y3762" s="161"/>
      <c r="Z3762" s="154"/>
      <c r="AA3762" s="49" t="s">
        <v>12951</v>
      </c>
      <c r="AB3762" s="154"/>
      <c r="AC3762" s="59" t="str">
        <f t="shared" si="366"/>
        <v>BUSINESS</v>
      </c>
      <c r="AD3762" s="79" t="str">
        <f t="shared" si="367"/>
        <v>BUSINESS-401</v>
      </c>
      <c r="AE3762" s="79" t="str">
        <f t="shared" si="368"/>
        <v>BUSINESS-401-123</v>
      </c>
      <c r="AF3762" s="27" t="s">
        <v>12951</v>
      </c>
      <c r="AG3762" s="21" t="str">
        <f t="shared" si="369"/>
        <v>401</v>
      </c>
      <c r="AH3762" s="154"/>
      <c r="AI3762" s="59" t="str">
        <f t="shared" si="370"/>
        <v>-</v>
      </c>
      <c r="AJ3762" s="21" t="str">
        <f t="shared" si="371"/>
        <v>-</v>
      </c>
    </row>
    <row r="3763" spans="19:36">
      <c r="S3763" s="42" t="s">
        <v>12952</v>
      </c>
      <c r="T3763" s="26" t="s">
        <v>12953</v>
      </c>
      <c r="U3763" s="154"/>
      <c r="V3763" s="161"/>
      <c r="W3763" s="161"/>
      <c r="X3763" s="161"/>
      <c r="Y3763" s="161"/>
      <c r="Z3763" s="154"/>
      <c r="AA3763" s="49" t="s">
        <v>12954</v>
      </c>
      <c r="AB3763" s="154"/>
      <c r="AC3763" s="59" t="str">
        <f t="shared" si="366"/>
        <v>BUSINESS</v>
      </c>
      <c r="AD3763" s="79" t="str">
        <f t="shared" si="367"/>
        <v>BUSINESS-401</v>
      </c>
      <c r="AE3763" s="79" t="str">
        <f t="shared" si="368"/>
        <v>BUSINESS-401-124</v>
      </c>
      <c r="AF3763" s="27" t="s">
        <v>12954</v>
      </c>
      <c r="AG3763" s="21" t="str">
        <f t="shared" si="369"/>
        <v>401</v>
      </c>
      <c r="AH3763" s="154"/>
      <c r="AI3763" s="59" t="str">
        <f t="shared" si="370"/>
        <v>-</v>
      </c>
      <c r="AJ3763" s="21" t="str">
        <f t="shared" si="371"/>
        <v>-</v>
      </c>
    </row>
    <row r="3764" spans="19:36">
      <c r="S3764" s="42" t="s">
        <v>12955</v>
      </c>
      <c r="T3764" s="26" t="s">
        <v>12956</v>
      </c>
      <c r="U3764" s="154"/>
      <c r="V3764" s="161"/>
      <c r="W3764" s="161"/>
      <c r="X3764" s="161"/>
      <c r="Y3764" s="161"/>
      <c r="Z3764" s="154"/>
      <c r="AA3764" s="49" t="s">
        <v>12957</v>
      </c>
      <c r="AB3764" s="154"/>
      <c r="AC3764" s="59" t="str">
        <f t="shared" si="366"/>
        <v>BUSINESS</v>
      </c>
      <c r="AD3764" s="79" t="str">
        <f t="shared" si="367"/>
        <v>BUSINESS-401</v>
      </c>
      <c r="AE3764" s="79" t="str">
        <f t="shared" si="368"/>
        <v>BUSINESS-401-125</v>
      </c>
      <c r="AF3764" s="27" t="s">
        <v>12957</v>
      </c>
      <c r="AG3764" s="21" t="str">
        <f t="shared" si="369"/>
        <v>401</v>
      </c>
      <c r="AH3764" s="154"/>
      <c r="AI3764" s="59" t="str">
        <f t="shared" si="370"/>
        <v>-</v>
      </c>
      <c r="AJ3764" s="21" t="str">
        <f t="shared" si="371"/>
        <v>-</v>
      </c>
    </row>
    <row r="3765" spans="19:36">
      <c r="S3765" s="42" t="s">
        <v>12958</v>
      </c>
      <c r="T3765" s="26" t="s">
        <v>12959</v>
      </c>
      <c r="U3765" s="154"/>
      <c r="V3765" s="161"/>
      <c r="W3765" s="161"/>
      <c r="X3765" s="161"/>
      <c r="Y3765" s="161"/>
      <c r="Z3765" s="154"/>
      <c r="AA3765" s="49" t="s">
        <v>12960</v>
      </c>
      <c r="AB3765" s="154"/>
      <c r="AC3765" s="59" t="str">
        <f t="shared" si="366"/>
        <v>BUSINESS</v>
      </c>
      <c r="AD3765" s="79" t="str">
        <f t="shared" si="367"/>
        <v>BUSINESS-401</v>
      </c>
      <c r="AE3765" s="79" t="str">
        <f t="shared" si="368"/>
        <v>BUSINESS-401-126</v>
      </c>
      <c r="AF3765" s="27" t="s">
        <v>12960</v>
      </c>
      <c r="AG3765" s="21" t="str">
        <f t="shared" si="369"/>
        <v>401</v>
      </c>
      <c r="AH3765" s="154"/>
      <c r="AI3765" s="59" t="str">
        <f t="shared" si="370"/>
        <v>-</v>
      </c>
      <c r="AJ3765" s="21" t="str">
        <f t="shared" si="371"/>
        <v>-</v>
      </c>
    </row>
    <row r="3766" spans="19:36">
      <c r="S3766" s="42" t="s">
        <v>12961</v>
      </c>
      <c r="T3766" s="26" t="s">
        <v>12962</v>
      </c>
      <c r="U3766" s="154"/>
      <c r="V3766" s="161"/>
      <c r="W3766" s="161"/>
      <c r="X3766" s="161"/>
      <c r="Y3766" s="161"/>
      <c r="Z3766" s="154"/>
      <c r="AA3766" s="49" t="s">
        <v>12963</v>
      </c>
      <c r="AB3766" s="154"/>
      <c r="AC3766" s="59" t="str">
        <f t="shared" si="366"/>
        <v>BUSINESS</v>
      </c>
      <c r="AD3766" s="79" t="str">
        <f t="shared" si="367"/>
        <v>BUSINESS-401</v>
      </c>
      <c r="AE3766" s="79" t="str">
        <f t="shared" si="368"/>
        <v>BUSINESS-401-127</v>
      </c>
      <c r="AF3766" s="27" t="s">
        <v>12963</v>
      </c>
      <c r="AG3766" s="21" t="str">
        <f t="shared" si="369"/>
        <v>401</v>
      </c>
      <c r="AH3766" s="154"/>
      <c r="AI3766" s="59" t="str">
        <f t="shared" si="370"/>
        <v>-</v>
      </c>
      <c r="AJ3766" s="21" t="str">
        <f t="shared" si="371"/>
        <v>-</v>
      </c>
    </row>
    <row r="3767" spans="19:36">
      <c r="S3767" s="42" t="s">
        <v>12964</v>
      </c>
      <c r="T3767" s="26" t="s">
        <v>12965</v>
      </c>
      <c r="U3767" s="154"/>
      <c r="V3767" s="161"/>
      <c r="W3767" s="161"/>
      <c r="X3767" s="161"/>
      <c r="Y3767" s="161"/>
      <c r="Z3767" s="154"/>
      <c r="AA3767" s="49" t="s">
        <v>12966</v>
      </c>
      <c r="AB3767" s="154"/>
      <c r="AC3767" s="59" t="str">
        <f t="shared" si="366"/>
        <v>BUSINESS</v>
      </c>
      <c r="AD3767" s="79" t="str">
        <f t="shared" si="367"/>
        <v>BUSINESS-401</v>
      </c>
      <c r="AE3767" s="79" t="str">
        <f t="shared" si="368"/>
        <v>BUSINESS-401-128</v>
      </c>
      <c r="AF3767" s="27" t="s">
        <v>12966</v>
      </c>
      <c r="AG3767" s="21" t="str">
        <f t="shared" si="369"/>
        <v>401</v>
      </c>
      <c r="AH3767" s="154"/>
      <c r="AI3767" s="59" t="str">
        <f t="shared" si="370"/>
        <v>-</v>
      </c>
      <c r="AJ3767" s="21" t="str">
        <f t="shared" si="371"/>
        <v>-</v>
      </c>
    </row>
    <row r="3768" spans="19:36">
      <c r="S3768" s="42" t="s">
        <v>12967</v>
      </c>
      <c r="T3768" s="26" t="s">
        <v>12968</v>
      </c>
      <c r="U3768" s="154"/>
      <c r="V3768" s="161"/>
      <c r="W3768" s="161"/>
      <c r="X3768" s="161"/>
      <c r="Y3768" s="161"/>
      <c r="Z3768" s="154"/>
      <c r="AA3768" s="49" t="s">
        <v>12969</v>
      </c>
      <c r="AB3768" s="154"/>
      <c r="AC3768" s="59" t="str">
        <f t="shared" si="366"/>
        <v>BUSINESS</v>
      </c>
      <c r="AD3768" s="79" t="str">
        <f t="shared" si="367"/>
        <v>BUSINESS-401</v>
      </c>
      <c r="AE3768" s="79" t="str">
        <f t="shared" si="368"/>
        <v>BUSINESS-401-129</v>
      </c>
      <c r="AF3768" s="27" t="s">
        <v>12969</v>
      </c>
      <c r="AG3768" s="21" t="str">
        <f t="shared" si="369"/>
        <v>401</v>
      </c>
      <c r="AH3768" s="154"/>
      <c r="AI3768" s="59" t="str">
        <f t="shared" si="370"/>
        <v>-</v>
      </c>
      <c r="AJ3768" s="21" t="str">
        <f t="shared" si="371"/>
        <v>-</v>
      </c>
    </row>
    <row r="3769" spans="19:36">
      <c r="S3769" s="42" t="s">
        <v>12970</v>
      </c>
      <c r="T3769" s="26" t="s">
        <v>12971</v>
      </c>
      <c r="U3769" s="154"/>
      <c r="V3769" s="161"/>
      <c r="W3769" s="161"/>
      <c r="X3769" s="161"/>
      <c r="Y3769" s="161"/>
      <c r="Z3769" s="154"/>
      <c r="AA3769" s="49" t="s">
        <v>12972</v>
      </c>
      <c r="AB3769" s="154"/>
      <c r="AC3769" s="59" t="str">
        <f t="shared" si="366"/>
        <v>BUSINESS</v>
      </c>
      <c r="AD3769" s="79" t="str">
        <f t="shared" si="367"/>
        <v>BUSINESS-401</v>
      </c>
      <c r="AE3769" s="79" t="str">
        <f t="shared" si="368"/>
        <v>BUSINESS-401-130</v>
      </c>
      <c r="AF3769" s="27" t="s">
        <v>12972</v>
      </c>
      <c r="AG3769" s="21" t="str">
        <f t="shared" si="369"/>
        <v>401</v>
      </c>
      <c r="AH3769" s="154"/>
      <c r="AI3769" s="59" t="str">
        <f t="shared" si="370"/>
        <v>-</v>
      </c>
      <c r="AJ3769" s="21" t="str">
        <f t="shared" si="371"/>
        <v>-</v>
      </c>
    </row>
    <row r="3770" spans="19:36">
      <c r="S3770" s="42" t="s">
        <v>12973</v>
      </c>
      <c r="T3770" s="26" t="s">
        <v>12974</v>
      </c>
      <c r="U3770" s="154"/>
      <c r="V3770" s="161"/>
      <c r="W3770" s="161"/>
      <c r="X3770" s="161"/>
      <c r="Y3770" s="161"/>
      <c r="Z3770" s="154"/>
      <c r="AA3770" s="49" t="s">
        <v>12975</v>
      </c>
      <c r="AB3770" s="154"/>
      <c r="AC3770" s="59" t="str">
        <f t="shared" si="366"/>
        <v>BUSINESS</v>
      </c>
      <c r="AD3770" s="79" t="str">
        <f t="shared" si="367"/>
        <v>BUSINESS-401</v>
      </c>
      <c r="AE3770" s="79" t="str">
        <f t="shared" si="368"/>
        <v>BUSINESS-401-131</v>
      </c>
      <c r="AF3770" s="27" t="s">
        <v>12975</v>
      </c>
      <c r="AG3770" s="21" t="str">
        <f t="shared" si="369"/>
        <v>401</v>
      </c>
      <c r="AH3770" s="154"/>
      <c r="AI3770" s="59" t="str">
        <f t="shared" si="370"/>
        <v>-</v>
      </c>
      <c r="AJ3770" s="21" t="str">
        <f t="shared" si="371"/>
        <v>-</v>
      </c>
    </row>
    <row r="3771" spans="19:36">
      <c r="S3771" s="42" t="s">
        <v>12976</v>
      </c>
      <c r="T3771" s="26" t="s">
        <v>12977</v>
      </c>
      <c r="U3771" s="154"/>
      <c r="V3771" s="161"/>
      <c r="W3771" s="161"/>
      <c r="X3771" s="161"/>
      <c r="Y3771" s="161"/>
      <c r="Z3771" s="154"/>
      <c r="AA3771" s="49" t="s">
        <v>12978</v>
      </c>
      <c r="AB3771" s="154"/>
      <c r="AC3771" s="59" t="str">
        <f t="shared" si="366"/>
        <v>BUSINESS</v>
      </c>
      <c r="AD3771" s="79" t="str">
        <f t="shared" si="367"/>
        <v>BUSINESS-401</v>
      </c>
      <c r="AE3771" s="79" t="str">
        <f t="shared" si="368"/>
        <v>BUSINESS-401-132</v>
      </c>
      <c r="AF3771" s="27" t="s">
        <v>12978</v>
      </c>
      <c r="AG3771" s="21" t="str">
        <f t="shared" si="369"/>
        <v>401</v>
      </c>
      <c r="AH3771" s="154"/>
      <c r="AI3771" s="59" t="str">
        <f t="shared" si="370"/>
        <v>-</v>
      </c>
      <c r="AJ3771" s="21" t="str">
        <f t="shared" si="371"/>
        <v>-</v>
      </c>
    </row>
    <row r="3772" spans="19:36">
      <c r="S3772" s="42" t="s">
        <v>12979</v>
      </c>
      <c r="T3772" s="26" t="s">
        <v>12980</v>
      </c>
      <c r="U3772" s="154"/>
      <c r="V3772" s="161"/>
      <c r="W3772" s="161"/>
      <c r="X3772" s="161"/>
      <c r="Y3772" s="161"/>
      <c r="Z3772" s="154"/>
      <c r="AA3772" s="49" t="s">
        <v>12981</v>
      </c>
      <c r="AB3772" s="154"/>
      <c r="AC3772" s="59" t="str">
        <f t="shared" si="366"/>
        <v>BUSINESS</v>
      </c>
      <c r="AD3772" s="79" t="str">
        <f t="shared" si="367"/>
        <v>BUSINESS-401</v>
      </c>
      <c r="AE3772" s="79" t="str">
        <f t="shared" si="368"/>
        <v>BUSINESS-401-133</v>
      </c>
      <c r="AF3772" s="27" t="s">
        <v>12981</v>
      </c>
      <c r="AG3772" s="21" t="str">
        <f t="shared" si="369"/>
        <v>401</v>
      </c>
      <c r="AH3772" s="154"/>
      <c r="AI3772" s="59" t="str">
        <f t="shared" si="370"/>
        <v>-</v>
      </c>
      <c r="AJ3772" s="21" t="str">
        <f t="shared" si="371"/>
        <v>-</v>
      </c>
    </row>
    <row r="3773" spans="19:36">
      <c r="S3773" s="42" t="s">
        <v>12982</v>
      </c>
      <c r="T3773" s="26" t="s">
        <v>12983</v>
      </c>
      <c r="U3773" s="154"/>
      <c r="V3773" s="161"/>
      <c r="W3773" s="161"/>
      <c r="X3773" s="161"/>
      <c r="Y3773" s="161"/>
      <c r="Z3773" s="154"/>
      <c r="AA3773" s="49" t="s">
        <v>12984</v>
      </c>
      <c r="AB3773" s="154"/>
      <c r="AC3773" s="59" t="str">
        <f t="shared" si="366"/>
        <v>BUSINESS</v>
      </c>
      <c r="AD3773" s="79" t="str">
        <f t="shared" si="367"/>
        <v>BUSINESS-401</v>
      </c>
      <c r="AE3773" s="79" t="str">
        <f t="shared" si="368"/>
        <v>BUSINESS-401-134</v>
      </c>
      <c r="AF3773" s="27" t="s">
        <v>12984</v>
      </c>
      <c r="AG3773" s="21" t="str">
        <f t="shared" si="369"/>
        <v>401</v>
      </c>
      <c r="AH3773" s="154"/>
      <c r="AI3773" s="59" t="str">
        <f t="shared" si="370"/>
        <v>-</v>
      </c>
      <c r="AJ3773" s="21" t="str">
        <f t="shared" si="371"/>
        <v>-</v>
      </c>
    </row>
    <row r="3774" spans="19:36">
      <c r="S3774" s="42" t="s">
        <v>12985</v>
      </c>
      <c r="T3774" s="26" t="s">
        <v>12986</v>
      </c>
      <c r="U3774" s="154"/>
      <c r="V3774" s="161"/>
      <c r="W3774" s="161"/>
      <c r="X3774" s="161"/>
      <c r="Y3774" s="161"/>
      <c r="Z3774" s="154"/>
      <c r="AA3774" s="49" t="s">
        <v>12987</v>
      </c>
      <c r="AB3774" s="154"/>
      <c r="AC3774" s="59" t="str">
        <f t="shared" si="366"/>
        <v>BUSINESS</v>
      </c>
      <c r="AD3774" s="79" t="str">
        <f t="shared" si="367"/>
        <v>BUSINESS-401</v>
      </c>
      <c r="AE3774" s="79" t="str">
        <f t="shared" si="368"/>
        <v>BUSINESS-401-135</v>
      </c>
      <c r="AF3774" s="27" t="s">
        <v>12987</v>
      </c>
      <c r="AG3774" s="21" t="str">
        <f t="shared" si="369"/>
        <v>401</v>
      </c>
      <c r="AH3774" s="154"/>
      <c r="AI3774" s="59" t="str">
        <f t="shared" si="370"/>
        <v>-</v>
      </c>
      <c r="AJ3774" s="21" t="str">
        <f t="shared" si="371"/>
        <v>-</v>
      </c>
    </row>
    <row r="3775" spans="19:36">
      <c r="S3775" s="42" t="s">
        <v>12988</v>
      </c>
      <c r="T3775" s="26" t="s">
        <v>12989</v>
      </c>
      <c r="U3775" s="154"/>
      <c r="V3775" s="161"/>
      <c r="W3775" s="161"/>
      <c r="X3775" s="161"/>
      <c r="Y3775" s="161"/>
      <c r="Z3775" s="154"/>
      <c r="AA3775" s="49" t="s">
        <v>12990</v>
      </c>
      <c r="AB3775" s="154"/>
      <c r="AC3775" s="59" t="str">
        <f t="shared" si="366"/>
        <v>ENGINEERING</v>
      </c>
      <c r="AD3775" s="79" t="str">
        <f t="shared" si="367"/>
        <v>ENGINEERING-401</v>
      </c>
      <c r="AE3775" s="79" t="str">
        <f t="shared" si="368"/>
        <v>ENGINEERING-401-1</v>
      </c>
      <c r="AF3775" s="27" t="s">
        <v>12990</v>
      </c>
      <c r="AG3775" s="21" t="str">
        <f t="shared" si="369"/>
        <v>401</v>
      </c>
      <c r="AH3775" s="154"/>
      <c r="AI3775" s="59" t="str">
        <f t="shared" si="370"/>
        <v>-</v>
      </c>
      <c r="AJ3775" s="21" t="str">
        <f t="shared" si="371"/>
        <v>-</v>
      </c>
    </row>
    <row r="3776" spans="19:36">
      <c r="S3776" s="42" t="s">
        <v>12991</v>
      </c>
      <c r="T3776" s="26" t="s">
        <v>12992</v>
      </c>
      <c r="U3776" s="154"/>
      <c r="V3776" s="161"/>
      <c r="W3776" s="161"/>
      <c r="X3776" s="161"/>
      <c r="Y3776" s="161"/>
      <c r="Z3776" s="154"/>
      <c r="AA3776" s="49" t="s">
        <v>12993</v>
      </c>
      <c r="AB3776" s="154"/>
      <c r="AC3776" s="59" t="str">
        <f t="shared" si="366"/>
        <v>ENGINEERING</v>
      </c>
      <c r="AD3776" s="79" t="str">
        <f t="shared" si="367"/>
        <v>ENGINEERING-401</v>
      </c>
      <c r="AE3776" s="79" t="str">
        <f t="shared" si="368"/>
        <v>ENGINEERING-401-2</v>
      </c>
      <c r="AF3776" s="27" t="s">
        <v>12993</v>
      </c>
      <c r="AG3776" s="21" t="str">
        <f t="shared" si="369"/>
        <v>401</v>
      </c>
      <c r="AH3776" s="154"/>
      <c r="AI3776" s="59" t="str">
        <f t="shared" si="370"/>
        <v>-</v>
      </c>
      <c r="AJ3776" s="21" t="str">
        <f t="shared" si="371"/>
        <v>-</v>
      </c>
    </row>
    <row r="3777" spans="19:36">
      <c r="S3777" s="42" t="s">
        <v>12994</v>
      </c>
      <c r="T3777" s="26" t="s">
        <v>12995</v>
      </c>
      <c r="U3777" s="154"/>
      <c r="V3777" s="161"/>
      <c r="W3777" s="161"/>
      <c r="X3777" s="161"/>
      <c r="Y3777" s="161"/>
      <c r="Z3777" s="154"/>
      <c r="AA3777" s="49" t="s">
        <v>12996</v>
      </c>
      <c r="AB3777" s="154"/>
      <c r="AC3777" s="59" t="str">
        <f t="shared" si="366"/>
        <v>ENGINEERING</v>
      </c>
      <c r="AD3777" s="79" t="str">
        <f t="shared" si="367"/>
        <v>ENGINEERING-401</v>
      </c>
      <c r="AE3777" s="79" t="str">
        <f t="shared" si="368"/>
        <v>ENGINEERING-401-3</v>
      </c>
      <c r="AF3777" s="27" t="s">
        <v>12996</v>
      </c>
      <c r="AG3777" s="21" t="str">
        <f t="shared" si="369"/>
        <v>401</v>
      </c>
      <c r="AH3777" s="154"/>
      <c r="AI3777" s="59" t="str">
        <f t="shared" si="370"/>
        <v>-</v>
      </c>
      <c r="AJ3777" s="21" t="str">
        <f t="shared" si="371"/>
        <v>-</v>
      </c>
    </row>
    <row r="3778" spans="19:36">
      <c r="S3778" s="42" t="s">
        <v>12997</v>
      </c>
      <c r="T3778" s="26" t="s">
        <v>12998</v>
      </c>
      <c r="U3778" s="154"/>
      <c r="V3778" s="161"/>
      <c r="W3778" s="161"/>
      <c r="X3778" s="161"/>
      <c r="Y3778" s="161"/>
      <c r="Z3778" s="154"/>
      <c r="AA3778" s="49" t="s">
        <v>12999</v>
      </c>
      <c r="AB3778" s="154"/>
      <c r="AC3778" s="59" t="str">
        <f t="shared" si="366"/>
        <v>ENGINEERING</v>
      </c>
      <c r="AD3778" s="79" t="str">
        <f t="shared" si="367"/>
        <v>ENGINEERING-401</v>
      </c>
      <c r="AE3778" s="79" t="str">
        <f t="shared" si="368"/>
        <v>ENGINEERING-401-4</v>
      </c>
      <c r="AF3778" s="27" t="s">
        <v>12999</v>
      </c>
      <c r="AG3778" s="21" t="str">
        <f t="shared" si="369"/>
        <v>401</v>
      </c>
      <c r="AH3778" s="154"/>
      <c r="AI3778" s="59" t="str">
        <f t="shared" si="370"/>
        <v>-</v>
      </c>
      <c r="AJ3778" s="21" t="str">
        <f t="shared" si="371"/>
        <v>-</v>
      </c>
    </row>
    <row r="3779" spans="19:36">
      <c r="S3779" s="42" t="s">
        <v>13000</v>
      </c>
      <c r="T3779" s="26" t="s">
        <v>2759</v>
      </c>
      <c r="U3779" s="154"/>
      <c r="V3779" s="161"/>
      <c r="W3779" s="161"/>
      <c r="X3779" s="161"/>
      <c r="Y3779" s="161"/>
      <c r="Z3779" s="154"/>
      <c r="AA3779" s="49" t="s">
        <v>13001</v>
      </c>
      <c r="AB3779" s="154"/>
      <c r="AC3779" s="59" t="str">
        <f t="shared" si="366"/>
        <v>ENGINEERING</v>
      </c>
      <c r="AD3779" s="79" t="str">
        <f t="shared" si="367"/>
        <v>ENGINEERING-401</v>
      </c>
      <c r="AE3779" s="79" t="str">
        <f t="shared" si="368"/>
        <v>ENGINEERING-401-5</v>
      </c>
      <c r="AF3779" s="27" t="s">
        <v>13001</v>
      </c>
      <c r="AG3779" s="21" t="str">
        <f t="shared" si="369"/>
        <v>401</v>
      </c>
      <c r="AH3779" s="154"/>
      <c r="AI3779" s="59" t="str">
        <f t="shared" si="370"/>
        <v>-</v>
      </c>
      <c r="AJ3779" s="21" t="str">
        <f t="shared" si="371"/>
        <v>-</v>
      </c>
    </row>
    <row r="3780" spans="19:36">
      <c r="S3780" s="42" t="s">
        <v>13002</v>
      </c>
      <c r="T3780" s="26" t="s">
        <v>2850</v>
      </c>
      <c r="U3780" s="154"/>
      <c r="V3780" s="161"/>
      <c r="W3780" s="161"/>
      <c r="X3780" s="161"/>
      <c r="Y3780" s="161"/>
      <c r="Z3780" s="154"/>
      <c r="AA3780" s="49" t="s">
        <v>13003</v>
      </c>
      <c r="AB3780" s="154"/>
      <c r="AC3780" s="59" t="str">
        <f t="shared" si="366"/>
        <v>ENGINEERING</v>
      </c>
      <c r="AD3780" s="79" t="str">
        <f t="shared" si="367"/>
        <v>ENGINEERING-401</v>
      </c>
      <c r="AE3780" s="79" t="str">
        <f t="shared" si="368"/>
        <v>ENGINEERING-401-6</v>
      </c>
      <c r="AF3780" s="27" t="s">
        <v>13003</v>
      </c>
      <c r="AG3780" s="21" t="str">
        <f t="shared" si="369"/>
        <v>401</v>
      </c>
      <c r="AH3780" s="154"/>
      <c r="AI3780" s="59" t="str">
        <f t="shared" si="370"/>
        <v>-</v>
      </c>
      <c r="AJ3780" s="21" t="str">
        <f t="shared" si="371"/>
        <v>-</v>
      </c>
    </row>
    <row r="3781" spans="19:36">
      <c r="S3781" s="42" t="s">
        <v>13004</v>
      </c>
      <c r="T3781" s="26" t="s">
        <v>13005</v>
      </c>
      <c r="U3781" s="154"/>
      <c r="V3781" s="161"/>
      <c r="W3781" s="161"/>
      <c r="X3781" s="161"/>
      <c r="Y3781" s="161"/>
      <c r="Z3781" s="154"/>
      <c r="AA3781" s="49" t="s">
        <v>13006</v>
      </c>
      <c r="AB3781" s="154"/>
      <c r="AC3781" s="59" t="str">
        <f t="shared" si="366"/>
        <v>ENGINEERING</v>
      </c>
      <c r="AD3781" s="79" t="str">
        <f t="shared" si="367"/>
        <v>ENGINEERING-401</v>
      </c>
      <c r="AE3781" s="79" t="str">
        <f t="shared" si="368"/>
        <v>ENGINEERING-401-7</v>
      </c>
      <c r="AF3781" s="27" t="s">
        <v>13006</v>
      </c>
      <c r="AG3781" s="21" t="str">
        <f t="shared" si="369"/>
        <v>401</v>
      </c>
      <c r="AH3781" s="154"/>
      <c r="AI3781" s="59" t="str">
        <f t="shared" si="370"/>
        <v>-</v>
      </c>
      <c r="AJ3781" s="21" t="str">
        <f t="shared" si="371"/>
        <v>-</v>
      </c>
    </row>
    <row r="3782" spans="19:36">
      <c r="S3782" s="42" t="s">
        <v>13007</v>
      </c>
      <c r="T3782" s="26" t="s">
        <v>2763</v>
      </c>
      <c r="U3782" s="154"/>
      <c r="V3782" s="161"/>
      <c r="W3782" s="161"/>
      <c r="X3782" s="161"/>
      <c r="Y3782" s="161"/>
      <c r="Z3782" s="154"/>
      <c r="AA3782" s="49" t="s">
        <v>13008</v>
      </c>
      <c r="AB3782" s="154"/>
      <c r="AC3782" s="59" t="str">
        <f t="shared" si="366"/>
        <v>ENGINEERING</v>
      </c>
      <c r="AD3782" s="79" t="str">
        <f t="shared" si="367"/>
        <v>ENGINEERING-401</v>
      </c>
      <c r="AE3782" s="79" t="str">
        <f t="shared" si="368"/>
        <v>ENGINEERING-401-8</v>
      </c>
      <c r="AF3782" s="27" t="s">
        <v>13008</v>
      </c>
      <c r="AG3782" s="21" t="str">
        <f t="shared" si="369"/>
        <v>401</v>
      </c>
      <c r="AH3782" s="154"/>
      <c r="AI3782" s="59" t="str">
        <f t="shared" si="370"/>
        <v>-</v>
      </c>
      <c r="AJ3782" s="21" t="str">
        <f t="shared" si="371"/>
        <v>-</v>
      </c>
    </row>
    <row r="3783" spans="19:36">
      <c r="S3783" s="42" t="s">
        <v>13009</v>
      </c>
      <c r="T3783" s="26" t="s">
        <v>13010</v>
      </c>
      <c r="U3783" s="154"/>
      <c r="V3783" s="161"/>
      <c r="W3783" s="161"/>
      <c r="X3783" s="161"/>
      <c r="Y3783" s="161"/>
      <c r="Z3783" s="154"/>
      <c r="AA3783" s="49" t="s">
        <v>13011</v>
      </c>
      <c r="AB3783" s="154"/>
      <c r="AC3783" s="59" t="str">
        <f t="shared" ref="AC3783:AC3846" si="372">CodesFormula_1</f>
        <v>ENGINEERING</v>
      </c>
      <c r="AD3783" s="79" t="str">
        <f t="shared" ref="AD3783:AD3846" si="373">CodesFormula_2</f>
        <v>ENGINEERING-401</v>
      </c>
      <c r="AE3783" s="79" t="str">
        <f t="shared" ref="AE3783:AE3846" si="374">CodesFormula_3</f>
        <v>ENGINEERING-401-9</v>
      </c>
      <c r="AF3783" s="27" t="s">
        <v>13011</v>
      </c>
      <c r="AG3783" s="21" t="str">
        <f t="shared" ref="AG3783:AG3846" si="375">CodesFormula_4</f>
        <v>401</v>
      </c>
      <c r="AH3783" s="154"/>
      <c r="AI3783" s="59" t="str">
        <f t="shared" ref="AI3783:AI3846" si="376">CodesFormula_5</f>
        <v>-</v>
      </c>
      <c r="AJ3783" s="21" t="str">
        <f t="shared" ref="AJ3783:AJ3846" si="377">CodesFormula_6</f>
        <v>-</v>
      </c>
    </row>
    <row r="3784" spans="19:36">
      <c r="S3784" s="42" t="s">
        <v>13012</v>
      </c>
      <c r="T3784" s="26" t="s">
        <v>2767</v>
      </c>
      <c r="U3784" s="154"/>
      <c r="V3784" s="161"/>
      <c r="W3784" s="161"/>
      <c r="X3784" s="161"/>
      <c r="Y3784" s="161"/>
      <c r="Z3784" s="154"/>
      <c r="AA3784" s="49" t="s">
        <v>13013</v>
      </c>
      <c r="AB3784" s="154"/>
      <c r="AC3784" s="59" t="str">
        <f t="shared" si="372"/>
        <v>ENGINEERING</v>
      </c>
      <c r="AD3784" s="79" t="str">
        <f t="shared" si="373"/>
        <v>ENGINEERING-401</v>
      </c>
      <c r="AE3784" s="79" t="str">
        <f t="shared" si="374"/>
        <v>ENGINEERING-401-10</v>
      </c>
      <c r="AF3784" s="27" t="s">
        <v>13013</v>
      </c>
      <c r="AG3784" s="21" t="str">
        <f t="shared" si="375"/>
        <v>401</v>
      </c>
      <c r="AH3784" s="154"/>
      <c r="AI3784" s="59" t="str">
        <f t="shared" si="376"/>
        <v>-</v>
      </c>
      <c r="AJ3784" s="21" t="str">
        <f t="shared" si="377"/>
        <v>-</v>
      </c>
    </row>
    <row r="3785" spans="19:36">
      <c r="S3785" s="42" t="s">
        <v>13014</v>
      </c>
      <c r="T3785" s="26" t="s">
        <v>13015</v>
      </c>
      <c r="U3785" s="154"/>
      <c r="V3785" s="161"/>
      <c r="W3785" s="161"/>
      <c r="X3785" s="161"/>
      <c r="Y3785" s="161"/>
      <c r="Z3785" s="154"/>
      <c r="AA3785" s="49" t="s">
        <v>13016</v>
      </c>
      <c r="AB3785" s="154"/>
      <c r="AC3785" s="59" t="str">
        <f t="shared" si="372"/>
        <v>ENGINEERING</v>
      </c>
      <c r="AD3785" s="79" t="str">
        <f t="shared" si="373"/>
        <v>ENGINEERING-401</v>
      </c>
      <c r="AE3785" s="79" t="str">
        <f t="shared" si="374"/>
        <v>ENGINEERING-401-11</v>
      </c>
      <c r="AF3785" s="27" t="s">
        <v>13016</v>
      </c>
      <c r="AG3785" s="21" t="str">
        <f t="shared" si="375"/>
        <v>401</v>
      </c>
      <c r="AH3785" s="154"/>
      <c r="AI3785" s="59" t="str">
        <f t="shared" si="376"/>
        <v>-</v>
      </c>
      <c r="AJ3785" s="21" t="str">
        <f t="shared" si="377"/>
        <v>-</v>
      </c>
    </row>
    <row r="3786" spans="19:36">
      <c r="S3786" s="42" t="s">
        <v>13017</v>
      </c>
      <c r="T3786" s="26" t="s">
        <v>13018</v>
      </c>
      <c r="U3786" s="154"/>
      <c r="V3786" s="161"/>
      <c r="W3786" s="161"/>
      <c r="X3786" s="161"/>
      <c r="Y3786" s="161"/>
      <c r="Z3786" s="154"/>
      <c r="AA3786" s="49" t="s">
        <v>13019</v>
      </c>
      <c r="AB3786" s="154"/>
      <c r="AC3786" s="59" t="str">
        <f t="shared" si="372"/>
        <v>ENGINEERING</v>
      </c>
      <c r="AD3786" s="79" t="str">
        <f t="shared" si="373"/>
        <v>ENGINEERING-401</v>
      </c>
      <c r="AE3786" s="79" t="str">
        <f t="shared" si="374"/>
        <v>ENGINEERING-401-12</v>
      </c>
      <c r="AF3786" s="27" t="s">
        <v>13019</v>
      </c>
      <c r="AG3786" s="21" t="str">
        <f t="shared" si="375"/>
        <v>401</v>
      </c>
      <c r="AH3786" s="154"/>
      <c r="AI3786" s="59" t="str">
        <f t="shared" si="376"/>
        <v>-</v>
      </c>
      <c r="AJ3786" s="21" t="str">
        <f t="shared" si="377"/>
        <v>-</v>
      </c>
    </row>
    <row r="3787" spans="19:36">
      <c r="S3787" s="42" t="s">
        <v>13020</v>
      </c>
      <c r="T3787" s="26" t="s">
        <v>13021</v>
      </c>
      <c r="U3787" s="154"/>
      <c r="V3787" s="161"/>
      <c r="W3787" s="161"/>
      <c r="X3787" s="161"/>
      <c r="Y3787" s="161"/>
      <c r="Z3787" s="154"/>
      <c r="AA3787" s="49" t="s">
        <v>13022</v>
      </c>
      <c r="AB3787" s="154"/>
      <c r="AC3787" s="59" t="str">
        <f t="shared" si="372"/>
        <v>ENGINEERING</v>
      </c>
      <c r="AD3787" s="79" t="str">
        <f t="shared" si="373"/>
        <v>ENGINEERING-401</v>
      </c>
      <c r="AE3787" s="79" t="str">
        <f t="shared" si="374"/>
        <v>ENGINEERING-401-13</v>
      </c>
      <c r="AF3787" s="27" t="s">
        <v>13022</v>
      </c>
      <c r="AG3787" s="21" t="str">
        <f t="shared" si="375"/>
        <v>401</v>
      </c>
      <c r="AH3787" s="154"/>
      <c r="AI3787" s="59" t="str">
        <f t="shared" si="376"/>
        <v>-</v>
      </c>
      <c r="AJ3787" s="21" t="str">
        <f t="shared" si="377"/>
        <v>-</v>
      </c>
    </row>
    <row r="3788" spans="19:36">
      <c r="S3788" s="42" t="s">
        <v>13023</v>
      </c>
      <c r="T3788" s="26" t="s">
        <v>2910</v>
      </c>
      <c r="U3788" s="154"/>
      <c r="V3788" s="161"/>
      <c r="W3788" s="161"/>
      <c r="X3788" s="161"/>
      <c r="Y3788" s="161"/>
      <c r="Z3788" s="154"/>
      <c r="AA3788" s="49" t="s">
        <v>13024</v>
      </c>
      <c r="AB3788" s="154"/>
      <c r="AC3788" s="59" t="str">
        <f t="shared" si="372"/>
        <v>ENGINEERING</v>
      </c>
      <c r="AD3788" s="79" t="str">
        <f t="shared" si="373"/>
        <v>ENGINEERING-401</v>
      </c>
      <c r="AE3788" s="79" t="str">
        <f t="shared" si="374"/>
        <v>ENGINEERING-401-14</v>
      </c>
      <c r="AF3788" s="27" t="s">
        <v>13024</v>
      </c>
      <c r="AG3788" s="21" t="str">
        <f t="shared" si="375"/>
        <v>401</v>
      </c>
      <c r="AH3788" s="154"/>
      <c r="AI3788" s="59" t="str">
        <f t="shared" si="376"/>
        <v>-</v>
      </c>
      <c r="AJ3788" s="21" t="str">
        <f t="shared" si="377"/>
        <v>-</v>
      </c>
    </row>
    <row r="3789" spans="19:36">
      <c r="S3789" s="42" t="s">
        <v>13025</v>
      </c>
      <c r="T3789" s="26" t="s">
        <v>2741</v>
      </c>
      <c r="U3789" s="154"/>
      <c r="V3789" s="161"/>
      <c r="W3789" s="161"/>
      <c r="X3789" s="161"/>
      <c r="Y3789" s="161"/>
      <c r="Z3789" s="154"/>
      <c r="AA3789" s="49" t="s">
        <v>13026</v>
      </c>
      <c r="AB3789" s="154"/>
      <c r="AC3789" s="59" t="str">
        <f t="shared" si="372"/>
        <v>ENGINEERING</v>
      </c>
      <c r="AD3789" s="79" t="str">
        <f t="shared" si="373"/>
        <v>ENGINEERING-401</v>
      </c>
      <c r="AE3789" s="79" t="str">
        <f t="shared" si="374"/>
        <v>ENGINEERING-401-15</v>
      </c>
      <c r="AF3789" s="27" t="s">
        <v>13026</v>
      </c>
      <c r="AG3789" s="21" t="str">
        <f t="shared" si="375"/>
        <v>401</v>
      </c>
      <c r="AH3789" s="154"/>
      <c r="AI3789" s="59" t="str">
        <f t="shared" si="376"/>
        <v>-</v>
      </c>
      <c r="AJ3789" s="21" t="str">
        <f t="shared" si="377"/>
        <v>-</v>
      </c>
    </row>
    <row r="3790" spans="19:36">
      <c r="S3790" s="42" t="s">
        <v>13027</v>
      </c>
      <c r="T3790" s="26" t="s">
        <v>13028</v>
      </c>
      <c r="U3790" s="154"/>
      <c r="V3790" s="161"/>
      <c r="W3790" s="161"/>
      <c r="X3790" s="161"/>
      <c r="Y3790" s="161"/>
      <c r="Z3790" s="154"/>
      <c r="AA3790" s="49" t="s">
        <v>13029</v>
      </c>
      <c r="AB3790" s="154"/>
      <c r="AC3790" s="59" t="str">
        <f t="shared" si="372"/>
        <v>ENGINEERING</v>
      </c>
      <c r="AD3790" s="79" t="str">
        <f t="shared" si="373"/>
        <v>ENGINEERING-401</v>
      </c>
      <c r="AE3790" s="79" t="str">
        <f t="shared" si="374"/>
        <v>ENGINEERING-401-16</v>
      </c>
      <c r="AF3790" s="27" t="s">
        <v>13029</v>
      </c>
      <c r="AG3790" s="21" t="str">
        <f t="shared" si="375"/>
        <v>401</v>
      </c>
      <c r="AH3790" s="154"/>
      <c r="AI3790" s="59" t="str">
        <f t="shared" si="376"/>
        <v>-</v>
      </c>
      <c r="AJ3790" s="21" t="str">
        <f t="shared" si="377"/>
        <v>-</v>
      </c>
    </row>
    <row r="3791" spans="19:36">
      <c r="S3791" s="42" t="s">
        <v>13030</v>
      </c>
      <c r="T3791" s="26" t="s">
        <v>13031</v>
      </c>
      <c r="U3791" s="154"/>
      <c r="V3791" s="161"/>
      <c r="W3791" s="161"/>
      <c r="X3791" s="161"/>
      <c r="Y3791" s="161"/>
      <c r="Z3791" s="154"/>
      <c r="AA3791" s="49" t="s">
        <v>13032</v>
      </c>
      <c r="AB3791" s="154"/>
      <c r="AC3791" s="59" t="str">
        <f t="shared" si="372"/>
        <v>ENGINEERING</v>
      </c>
      <c r="AD3791" s="79" t="str">
        <f t="shared" si="373"/>
        <v>ENGINEERING-401</v>
      </c>
      <c r="AE3791" s="79" t="str">
        <f t="shared" si="374"/>
        <v>ENGINEERING-401-17</v>
      </c>
      <c r="AF3791" s="27" t="s">
        <v>13032</v>
      </c>
      <c r="AG3791" s="21" t="str">
        <f t="shared" si="375"/>
        <v>401</v>
      </c>
      <c r="AH3791" s="154"/>
      <c r="AI3791" s="59" t="str">
        <f t="shared" si="376"/>
        <v>-</v>
      </c>
      <c r="AJ3791" s="21" t="str">
        <f t="shared" si="377"/>
        <v>-</v>
      </c>
    </row>
    <row r="3792" spans="19:36">
      <c r="S3792" s="42" t="s">
        <v>13033</v>
      </c>
      <c r="T3792" s="26" t="s">
        <v>13034</v>
      </c>
      <c r="U3792" s="154"/>
      <c r="V3792" s="161"/>
      <c r="W3792" s="161"/>
      <c r="X3792" s="161"/>
      <c r="Y3792" s="161"/>
      <c r="Z3792" s="154"/>
      <c r="AA3792" s="49" t="s">
        <v>13035</v>
      </c>
      <c r="AB3792" s="154"/>
      <c r="AC3792" s="59" t="str">
        <f t="shared" si="372"/>
        <v>ENGINEERING</v>
      </c>
      <c r="AD3792" s="79" t="str">
        <f t="shared" si="373"/>
        <v>ENGINEERING-401</v>
      </c>
      <c r="AE3792" s="79" t="str">
        <f t="shared" si="374"/>
        <v>ENGINEERING-401-18</v>
      </c>
      <c r="AF3792" s="27" t="s">
        <v>13035</v>
      </c>
      <c r="AG3792" s="21" t="str">
        <f t="shared" si="375"/>
        <v>401</v>
      </c>
      <c r="AH3792" s="154"/>
      <c r="AI3792" s="59" t="str">
        <f t="shared" si="376"/>
        <v>-</v>
      </c>
      <c r="AJ3792" s="21" t="str">
        <f t="shared" si="377"/>
        <v>-</v>
      </c>
    </row>
    <row r="3793" spans="19:36">
      <c r="S3793" s="42" t="s">
        <v>13036</v>
      </c>
      <c r="T3793" s="26" t="s">
        <v>13037</v>
      </c>
      <c r="U3793" s="154"/>
      <c r="V3793" s="161"/>
      <c r="W3793" s="161"/>
      <c r="X3793" s="161"/>
      <c r="Y3793" s="161"/>
      <c r="Z3793" s="154"/>
      <c r="AA3793" s="49" t="s">
        <v>13038</v>
      </c>
      <c r="AB3793" s="154"/>
      <c r="AC3793" s="59" t="str">
        <f t="shared" si="372"/>
        <v>ENGINEERING</v>
      </c>
      <c r="AD3793" s="79" t="str">
        <f t="shared" si="373"/>
        <v>ENGINEERING-401</v>
      </c>
      <c r="AE3793" s="79" t="str">
        <f t="shared" si="374"/>
        <v>ENGINEERING-401-19</v>
      </c>
      <c r="AF3793" s="27" t="s">
        <v>13038</v>
      </c>
      <c r="AG3793" s="21" t="str">
        <f t="shared" si="375"/>
        <v>401</v>
      </c>
      <c r="AH3793" s="154"/>
      <c r="AI3793" s="59" t="str">
        <f t="shared" si="376"/>
        <v>-</v>
      </c>
      <c r="AJ3793" s="21" t="str">
        <f t="shared" si="377"/>
        <v>-</v>
      </c>
    </row>
    <row r="3794" spans="19:36">
      <c r="S3794" s="42" t="s">
        <v>13039</v>
      </c>
      <c r="T3794" s="26" t="s">
        <v>13040</v>
      </c>
      <c r="U3794" s="154"/>
      <c r="V3794" s="161"/>
      <c r="W3794" s="161"/>
      <c r="X3794" s="161"/>
      <c r="Y3794" s="161"/>
      <c r="Z3794" s="154"/>
      <c r="AA3794" s="49" t="s">
        <v>13041</v>
      </c>
      <c r="AB3794" s="154"/>
      <c r="AC3794" s="59" t="str">
        <f t="shared" si="372"/>
        <v>ENGINEERING</v>
      </c>
      <c r="AD3794" s="79" t="str">
        <f t="shared" si="373"/>
        <v>ENGINEERING-401</v>
      </c>
      <c r="AE3794" s="79" t="str">
        <f t="shared" si="374"/>
        <v>ENGINEERING-401-20</v>
      </c>
      <c r="AF3794" s="27" t="s">
        <v>13041</v>
      </c>
      <c r="AG3794" s="21" t="str">
        <f t="shared" si="375"/>
        <v>401</v>
      </c>
      <c r="AH3794" s="154"/>
      <c r="AI3794" s="59" t="str">
        <f t="shared" si="376"/>
        <v>-</v>
      </c>
      <c r="AJ3794" s="21" t="str">
        <f t="shared" si="377"/>
        <v>-</v>
      </c>
    </row>
    <row r="3795" spans="19:36">
      <c r="S3795" s="42" t="s">
        <v>13042</v>
      </c>
      <c r="T3795" s="26" t="s">
        <v>13043</v>
      </c>
      <c r="U3795" s="154"/>
      <c r="V3795" s="161"/>
      <c r="W3795" s="161"/>
      <c r="X3795" s="161"/>
      <c r="Y3795" s="161"/>
      <c r="Z3795" s="154"/>
      <c r="AA3795" s="49" t="s">
        <v>13044</v>
      </c>
      <c r="AB3795" s="154"/>
      <c r="AC3795" s="59" t="str">
        <f t="shared" si="372"/>
        <v>ENGINEERING</v>
      </c>
      <c r="AD3795" s="79" t="str">
        <f t="shared" si="373"/>
        <v>ENGINEERING-401</v>
      </c>
      <c r="AE3795" s="79" t="str">
        <f t="shared" si="374"/>
        <v>ENGINEERING-401-21</v>
      </c>
      <c r="AF3795" s="27" t="s">
        <v>13044</v>
      </c>
      <c r="AG3795" s="21" t="str">
        <f t="shared" si="375"/>
        <v>401</v>
      </c>
      <c r="AH3795" s="154"/>
      <c r="AI3795" s="59" t="str">
        <f t="shared" si="376"/>
        <v>-</v>
      </c>
      <c r="AJ3795" s="21" t="str">
        <f t="shared" si="377"/>
        <v>-</v>
      </c>
    </row>
    <row r="3796" spans="19:36">
      <c r="S3796" s="42" t="s">
        <v>13045</v>
      </c>
      <c r="T3796" s="26" t="s">
        <v>2860</v>
      </c>
      <c r="U3796" s="154"/>
      <c r="V3796" s="161"/>
      <c r="W3796" s="161"/>
      <c r="X3796" s="161"/>
      <c r="Y3796" s="161"/>
      <c r="Z3796" s="154"/>
      <c r="AA3796" s="49" t="s">
        <v>13046</v>
      </c>
      <c r="AB3796" s="154"/>
      <c r="AC3796" s="59" t="str">
        <f t="shared" si="372"/>
        <v>ENGINEERING</v>
      </c>
      <c r="AD3796" s="79" t="str">
        <f t="shared" si="373"/>
        <v>ENGINEERING-401</v>
      </c>
      <c r="AE3796" s="79" t="str">
        <f t="shared" si="374"/>
        <v>ENGINEERING-401-22</v>
      </c>
      <c r="AF3796" s="27" t="s">
        <v>13046</v>
      </c>
      <c r="AG3796" s="21" t="str">
        <f t="shared" si="375"/>
        <v>401</v>
      </c>
      <c r="AH3796" s="154"/>
      <c r="AI3796" s="59" t="str">
        <f t="shared" si="376"/>
        <v>-</v>
      </c>
      <c r="AJ3796" s="21" t="str">
        <f t="shared" si="377"/>
        <v>-</v>
      </c>
    </row>
    <row r="3797" spans="19:36">
      <c r="S3797" s="42" t="s">
        <v>13047</v>
      </c>
      <c r="T3797" s="26" t="s">
        <v>13048</v>
      </c>
      <c r="U3797" s="154"/>
      <c r="V3797" s="161"/>
      <c r="W3797" s="161"/>
      <c r="X3797" s="161"/>
      <c r="Y3797" s="161"/>
      <c r="Z3797" s="154"/>
      <c r="AA3797" s="49" t="s">
        <v>13049</v>
      </c>
      <c r="AB3797" s="154"/>
      <c r="AC3797" s="59" t="str">
        <f t="shared" si="372"/>
        <v>ENGINEERING</v>
      </c>
      <c r="AD3797" s="79" t="str">
        <f t="shared" si="373"/>
        <v>ENGINEERING-401</v>
      </c>
      <c r="AE3797" s="79" t="str">
        <f t="shared" si="374"/>
        <v>ENGINEERING-401-23</v>
      </c>
      <c r="AF3797" s="27" t="s">
        <v>13049</v>
      </c>
      <c r="AG3797" s="21" t="str">
        <f t="shared" si="375"/>
        <v>401</v>
      </c>
      <c r="AH3797" s="154"/>
      <c r="AI3797" s="59" t="str">
        <f t="shared" si="376"/>
        <v>-</v>
      </c>
      <c r="AJ3797" s="21" t="str">
        <f t="shared" si="377"/>
        <v>-</v>
      </c>
    </row>
    <row r="3798" spans="19:36">
      <c r="S3798" s="42" t="s">
        <v>13050</v>
      </c>
      <c r="T3798" s="26" t="s">
        <v>13051</v>
      </c>
      <c r="U3798" s="154"/>
      <c r="V3798" s="161"/>
      <c r="W3798" s="161"/>
      <c r="X3798" s="161"/>
      <c r="Y3798" s="161"/>
      <c r="Z3798" s="154"/>
      <c r="AA3798" s="49" t="s">
        <v>13052</v>
      </c>
      <c r="AB3798" s="154"/>
      <c r="AC3798" s="59" t="str">
        <f t="shared" si="372"/>
        <v>ENGINEERING</v>
      </c>
      <c r="AD3798" s="79" t="str">
        <f t="shared" si="373"/>
        <v>ENGINEERING-401</v>
      </c>
      <c r="AE3798" s="79" t="str">
        <f t="shared" si="374"/>
        <v>ENGINEERING-401-24</v>
      </c>
      <c r="AF3798" s="27" t="s">
        <v>13052</v>
      </c>
      <c r="AG3798" s="21" t="str">
        <f t="shared" si="375"/>
        <v>401</v>
      </c>
      <c r="AH3798" s="154"/>
      <c r="AI3798" s="59" t="str">
        <f t="shared" si="376"/>
        <v>-</v>
      </c>
      <c r="AJ3798" s="21" t="str">
        <f t="shared" si="377"/>
        <v>-</v>
      </c>
    </row>
    <row r="3799" spans="19:36">
      <c r="S3799" s="42" t="s">
        <v>13053</v>
      </c>
      <c r="T3799" s="26" t="s">
        <v>13054</v>
      </c>
      <c r="U3799" s="154"/>
      <c r="V3799" s="161"/>
      <c r="W3799" s="161"/>
      <c r="X3799" s="161"/>
      <c r="Y3799" s="161"/>
      <c r="Z3799" s="154"/>
      <c r="AA3799" s="49" t="s">
        <v>13055</v>
      </c>
      <c r="AB3799" s="154"/>
      <c r="AC3799" s="59" t="str">
        <f t="shared" si="372"/>
        <v>ENGINEERING</v>
      </c>
      <c r="AD3799" s="79" t="str">
        <f t="shared" si="373"/>
        <v>ENGINEERING-401</v>
      </c>
      <c r="AE3799" s="79" t="str">
        <f t="shared" si="374"/>
        <v>ENGINEERING-401-25</v>
      </c>
      <c r="AF3799" s="27" t="s">
        <v>13055</v>
      </c>
      <c r="AG3799" s="21" t="str">
        <f t="shared" si="375"/>
        <v>401</v>
      </c>
      <c r="AH3799" s="154"/>
      <c r="AI3799" s="59" t="str">
        <f t="shared" si="376"/>
        <v>-</v>
      </c>
      <c r="AJ3799" s="21" t="str">
        <f t="shared" si="377"/>
        <v>-</v>
      </c>
    </row>
    <row r="3800" spans="19:36">
      <c r="S3800" s="42" t="s">
        <v>13056</v>
      </c>
      <c r="T3800" s="26" t="s">
        <v>2781</v>
      </c>
      <c r="U3800" s="154"/>
      <c r="V3800" s="161"/>
      <c r="W3800" s="161"/>
      <c r="X3800" s="161"/>
      <c r="Y3800" s="161"/>
      <c r="Z3800" s="154"/>
      <c r="AA3800" s="49" t="s">
        <v>13057</v>
      </c>
      <c r="AB3800" s="154"/>
      <c r="AC3800" s="59" t="str">
        <f t="shared" si="372"/>
        <v>ENGINEERING</v>
      </c>
      <c r="AD3800" s="79" t="str">
        <f t="shared" si="373"/>
        <v>ENGINEERING-401</v>
      </c>
      <c r="AE3800" s="79" t="str">
        <f t="shared" si="374"/>
        <v>ENGINEERING-401-26</v>
      </c>
      <c r="AF3800" s="27" t="s">
        <v>13057</v>
      </c>
      <c r="AG3800" s="21" t="str">
        <f t="shared" si="375"/>
        <v>401</v>
      </c>
      <c r="AH3800" s="154"/>
      <c r="AI3800" s="59" t="str">
        <f t="shared" si="376"/>
        <v>-</v>
      </c>
      <c r="AJ3800" s="21" t="str">
        <f t="shared" si="377"/>
        <v>-</v>
      </c>
    </row>
    <row r="3801" spans="19:36">
      <c r="S3801" s="42" t="s">
        <v>13058</v>
      </c>
      <c r="T3801" s="26" t="s">
        <v>2786</v>
      </c>
      <c r="U3801" s="154"/>
      <c r="V3801" s="161"/>
      <c r="W3801" s="161"/>
      <c r="X3801" s="161"/>
      <c r="Y3801" s="161"/>
      <c r="Z3801" s="154"/>
      <c r="AA3801" s="49" t="s">
        <v>13059</v>
      </c>
      <c r="AB3801" s="154"/>
      <c r="AC3801" s="59" t="str">
        <f t="shared" si="372"/>
        <v>ENGINEERING</v>
      </c>
      <c r="AD3801" s="79" t="str">
        <f t="shared" si="373"/>
        <v>ENGINEERING-401</v>
      </c>
      <c r="AE3801" s="79" t="str">
        <f t="shared" si="374"/>
        <v>ENGINEERING-401-27</v>
      </c>
      <c r="AF3801" s="27" t="s">
        <v>13059</v>
      </c>
      <c r="AG3801" s="21" t="str">
        <f t="shared" si="375"/>
        <v>401</v>
      </c>
      <c r="AH3801" s="154"/>
      <c r="AI3801" s="59" t="str">
        <f t="shared" si="376"/>
        <v>-</v>
      </c>
      <c r="AJ3801" s="21" t="str">
        <f t="shared" si="377"/>
        <v>-</v>
      </c>
    </row>
    <row r="3802" spans="19:36">
      <c r="S3802" s="42" t="s">
        <v>13060</v>
      </c>
      <c r="T3802" s="26" t="s">
        <v>13061</v>
      </c>
      <c r="U3802" s="154"/>
      <c r="V3802" s="161"/>
      <c r="W3802" s="161"/>
      <c r="X3802" s="161"/>
      <c r="Y3802" s="161"/>
      <c r="Z3802" s="154"/>
      <c r="AA3802" s="49" t="s">
        <v>13062</v>
      </c>
      <c r="AB3802" s="154"/>
      <c r="AC3802" s="59" t="str">
        <f t="shared" si="372"/>
        <v>ENGINEERING</v>
      </c>
      <c r="AD3802" s="79" t="str">
        <f t="shared" si="373"/>
        <v>ENGINEERING-401</v>
      </c>
      <c r="AE3802" s="79" t="str">
        <f t="shared" si="374"/>
        <v>ENGINEERING-401-28</v>
      </c>
      <c r="AF3802" s="27" t="s">
        <v>13062</v>
      </c>
      <c r="AG3802" s="21" t="str">
        <f t="shared" si="375"/>
        <v>401</v>
      </c>
      <c r="AH3802" s="154"/>
      <c r="AI3802" s="59" t="str">
        <f t="shared" si="376"/>
        <v>-</v>
      </c>
      <c r="AJ3802" s="21" t="str">
        <f t="shared" si="377"/>
        <v>-</v>
      </c>
    </row>
    <row r="3803" spans="19:36">
      <c r="S3803" s="42" t="s">
        <v>13063</v>
      </c>
      <c r="T3803" s="26" t="s">
        <v>13064</v>
      </c>
      <c r="U3803" s="154"/>
      <c r="V3803" s="161"/>
      <c r="W3803" s="161"/>
      <c r="X3803" s="161"/>
      <c r="Y3803" s="161"/>
      <c r="Z3803" s="154"/>
      <c r="AA3803" s="49" t="s">
        <v>13065</v>
      </c>
      <c r="AB3803" s="154"/>
      <c r="AC3803" s="59" t="str">
        <f t="shared" si="372"/>
        <v>ENGINEERING</v>
      </c>
      <c r="AD3803" s="79" t="str">
        <f t="shared" si="373"/>
        <v>ENGINEERING-401</v>
      </c>
      <c r="AE3803" s="79" t="str">
        <f t="shared" si="374"/>
        <v>ENGINEERING-401-29</v>
      </c>
      <c r="AF3803" s="27" t="s">
        <v>13065</v>
      </c>
      <c r="AG3803" s="21" t="str">
        <f t="shared" si="375"/>
        <v>401</v>
      </c>
      <c r="AH3803" s="154"/>
      <c r="AI3803" s="59" t="str">
        <f t="shared" si="376"/>
        <v>-</v>
      </c>
      <c r="AJ3803" s="21" t="str">
        <f t="shared" si="377"/>
        <v>-</v>
      </c>
    </row>
    <row r="3804" spans="19:36">
      <c r="S3804" s="42" t="s">
        <v>13066</v>
      </c>
      <c r="T3804" s="26" t="s">
        <v>13067</v>
      </c>
      <c r="U3804" s="154"/>
      <c r="V3804" s="161"/>
      <c r="W3804" s="161"/>
      <c r="X3804" s="161"/>
      <c r="Y3804" s="161"/>
      <c r="Z3804" s="154"/>
      <c r="AA3804" s="49" t="s">
        <v>13068</v>
      </c>
      <c r="AB3804" s="154"/>
      <c r="AC3804" s="59" t="str">
        <f t="shared" si="372"/>
        <v>ENGINEERING</v>
      </c>
      <c r="AD3804" s="79" t="str">
        <f t="shared" si="373"/>
        <v>ENGINEERING-401</v>
      </c>
      <c r="AE3804" s="79" t="str">
        <f t="shared" si="374"/>
        <v>ENGINEERING-401-30</v>
      </c>
      <c r="AF3804" s="27" t="s">
        <v>13068</v>
      </c>
      <c r="AG3804" s="21" t="str">
        <f t="shared" si="375"/>
        <v>401</v>
      </c>
      <c r="AH3804" s="154"/>
      <c r="AI3804" s="59" t="str">
        <f t="shared" si="376"/>
        <v>-</v>
      </c>
      <c r="AJ3804" s="21" t="str">
        <f t="shared" si="377"/>
        <v>-</v>
      </c>
    </row>
    <row r="3805" spans="19:36">
      <c r="S3805" s="42" t="s">
        <v>13069</v>
      </c>
      <c r="T3805" s="26" t="s">
        <v>13070</v>
      </c>
      <c r="U3805" s="154"/>
      <c r="V3805" s="161"/>
      <c r="W3805" s="161"/>
      <c r="X3805" s="161"/>
      <c r="Y3805" s="161"/>
      <c r="Z3805" s="154"/>
      <c r="AA3805" s="49" t="s">
        <v>13071</v>
      </c>
      <c r="AB3805" s="154"/>
      <c r="AC3805" s="59" t="str">
        <f t="shared" si="372"/>
        <v>ENGINEERING</v>
      </c>
      <c r="AD3805" s="79" t="str">
        <f t="shared" si="373"/>
        <v>ENGINEERING-401</v>
      </c>
      <c r="AE3805" s="79" t="str">
        <f t="shared" si="374"/>
        <v>ENGINEERING-401-31</v>
      </c>
      <c r="AF3805" s="27" t="s">
        <v>13071</v>
      </c>
      <c r="AG3805" s="21" t="str">
        <f t="shared" si="375"/>
        <v>401</v>
      </c>
      <c r="AH3805" s="154"/>
      <c r="AI3805" s="59" t="str">
        <f t="shared" si="376"/>
        <v>-</v>
      </c>
      <c r="AJ3805" s="21" t="str">
        <f t="shared" si="377"/>
        <v>-</v>
      </c>
    </row>
    <row r="3806" spans="19:36">
      <c r="S3806" s="42" t="s">
        <v>13072</v>
      </c>
      <c r="T3806" s="26" t="s">
        <v>13073</v>
      </c>
      <c r="U3806" s="154"/>
      <c r="V3806" s="161"/>
      <c r="W3806" s="161"/>
      <c r="X3806" s="161"/>
      <c r="Y3806" s="161"/>
      <c r="Z3806" s="154"/>
      <c r="AA3806" s="49" t="s">
        <v>13074</v>
      </c>
      <c r="AB3806" s="154"/>
      <c r="AC3806" s="59" t="str">
        <f t="shared" si="372"/>
        <v>ENGINEERING</v>
      </c>
      <c r="AD3806" s="79" t="str">
        <f t="shared" si="373"/>
        <v>ENGINEERING-401</v>
      </c>
      <c r="AE3806" s="79" t="str">
        <f t="shared" si="374"/>
        <v>ENGINEERING-401-32</v>
      </c>
      <c r="AF3806" s="27" t="s">
        <v>13074</v>
      </c>
      <c r="AG3806" s="21" t="str">
        <f t="shared" si="375"/>
        <v>401</v>
      </c>
      <c r="AH3806" s="154"/>
      <c r="AI3806" s="59" t="str">
        <f t="shared" si="376"/>
        <v>-</v>
      </c>
      <c r="AJ3806" s="21" t="str">
        <f t="shared" si="377"/>
        <v>-</v>
      </c>
    </row>
    <row r="3807" spans="19:36">
      <c r="S3807" s="42" t="s">
        <v>13075</v>
      </c>
      <c r="T3807" s="26" t="s">
        <v>2771</v>
      </c>
      <c r="U3807" s="154"/>
      <c r="V3807" s="161"/>
      <c r="W3807" s="161"/>
      <c r="X3807" s="161"/>
      <c r="Y3807" s="161"/>
      <c r="Z3807" s="154"/>
      <c r="AA3807" s="49" t="s">
        <v>13076</v>
      </c>
      <c r="AB3807" s="154"/>
      <c r="AC3807" s="59" t="str">
        <f t="shared" si="372"/>
        <v>ENGINEERING</v>
      </c>
      <c r="AD3807" s="79" t="str">
        <f t="shared" si="373"/>
        <v>ENGINEERING-401</v>
      </c>
      <c r="AE3807" s="79" t="str">
        <f t="shared" si="374"/>
        <v>ENGINEERING-401-33</v>
      </c>
      <c r="AF3807" s="27" t="s">
        <v>13076</v>
      </c>
      <c r="AG3807" s="21" t="str">
        <f t="shared" si="375"/>
        <v>401</v>
      </c>
      <c r="AH3807" s="154"/>
      <c r="AI3807" s="59" t="str">
        <f t="shared" si="376"/>
        <v>-</v>
      </c>
      <c r="AJ3807" s="21" t="str">
        <f t="shared" si="377"/>
        <v>-</v>
      </c>
    </row>
    <row r="3808" spans="19:36">
      <c r="S3808" s="42" t="s">
        <v>13077</v>
      </c>
      <c r="T3808" s="26" t="s">
        <v>13078</v>
      </c>
      <c r="U3808" s="154"/>
      <c r="V3808" s="161"/>
      <c r="W3808" s="161"/>
      <c r="X3808" s="161"/>
      <c r="Y3808" s="161"/>
      <c r="Z3808" s="154"/>
      <c r="AA3808" s="49" t="s">
        <v>13079</v>
      </c>
      <c r="AB3808" s="154"/>
      <c r="AC3808" s="59" t="str">
        <f t="shared" si="372"/>
        <v>ENGINEERING</v>
      </c>
      <c r="AD3808" s="79" t="str">
        <f t="shared" si="373"/>
        <v>ENGINEERING-401</v>
      </c>
      <c r="AE3808" s="79" t="str">
        <f t="shared" si="374"/>
        <v>ENGINEERING-401-34</v>
      </c>
      <c r="AF3808" s="27" t="s">
        <v>13079</v>
      </c>
      <c r="AG3808" s="21" t="str">
        <f t="shared" si="375"/>
        <v>401</v>
      </c>
      <c r="AH3808" s="154"/>
      <c r="AI3808" s="59" t="str">
        <f t="shared" si="376"/>
        <v>-</v>
      </c>
      <c r="AJ3808" s="21" t="str">
        <f t="shared" si="377"/>
        <v>-</v>
      </c>
    </row>
    <row r="3809" spans="19:36">
      <c r="S3809" s="42" t="s">
        <v>13080</v>
      </c>
      <c r="T3809" s="26" t="s">
        <v>2830</v>
      </c>
      <c r="U3809" s="154"/>
      <c r="V3809" s="161"/>
      <c r="W3809" s="161"/>
      <c r="X3809" s="161"/>
      <c r="Y3809" s="161"/>
      <c r="Z3809" s="154"/>
      <c r="AA3809" s="49" t="s">
        <v>13081</v>
      </c>
      <c r="AB3809" s="154"/>
      <c r="AC3809" s="59" t="str">
        <f t="shared" si="372"/>
        <v>ENGINEERING</v>
      </c>
      <c r="AD3809" s="79" t="str">
        <f t="shared" si="373"/>
        <v>ENGINEERING-401</v>
      </c>
      <c r="AE3809" s="79" t="str">
        <f t="shared" si="374"/>
        <v>ENGINEERING-401-35</v>
      </c>
      <c r="AF3809" s="27" t="s">
        <v>13081</v>
      </c>
      <c r="AG3809" s="21" t="str">
        <f t="shared" si="375"/>
        <v>401</v>
      </c>
      <c r="AH3809" s="154"/>
      <c r="AI3809" s="59" t="str">
        <f t="shared" si="376"/>
        <v>-</v>
      </c>
      <c r="AJ3809" s="21" t="str">
        <f t="shared" si="377"/>
        <v>-</v>
      </c>
    </row>
    <row r="3810" spans="19:36">
      <c r="S3810" s="42" t="s">
        <v>13082</v>
      </c>
      <c r="T3810" s="26" t="s">
        <v>13083</v>
      </c>
      <c r="U3810" s="154"/>
      <c r="V3810" s="161"/>
      <c r="W3810" s="161"/>
      <c r="X3810" s="161"/>
      <c r="Y3810" s="161"/>
      <c r="Z3810" s="154"/>
      <c r="AA3810" s="49" t="s">
        <v>13084</v>
      </c>
      <c r="AB3810" s="154"/>
      <c r="AC3810" s="59" t="str">
        <f t="shared" si="372"/>
        <v>ENGINEERING</v>
      </c>
      <c r="AD3810" s="79" t="str">
        <f t="shared" si="373"/>
        <v>ENGINEERING-401</v>
      </c>
      <c r="AE3810" s="79" t="str">
        <f t="shared" si="374"/>
        <v>ENGINEERING-401-36</v>
      </c>
      <c r="AF3810" s="27" t="s">
        <v>13084</v>
      </c>
      <c r="AG3810" s="21" t="str">
        <f t="shared" si="375"/>
        <v>401</v>
      </c>
      <c r="AH3810" s="154"/>
      <c r="AI3810" s="59" t="str">
        <f t="shared" si="376"/>
        <v>-</v>
      </c>
      <c r="AJ3810" s="21" t="str">
        <f t="shared" si="377"/>
        <v>-</v>
      </c>
    </row>
    <row r="3811" spans="19:36">
      <c r="S3811" s="42" t="s">
        <v>13085</v>
      </c>
      <c r="T3811" s="26" t="s">
        <v>13086</v>
      </c>
      <c r="U3811" s="154"/>
      <c r="V3811" s="161"/>
      <c r="W3811" s="161"/>
      <c r="X3811" s="161"/>
      <c r="Y3811" s="161"/>
      <c r="Z3811" s="154"/>
      <c r="AA3811" s="49" t="s">
        <v>13087</v>
      </c>
      <c r="AB3811" s="154"/>
      <c r="AC3811" s="59" t="str">
        <f t="shared" si="372"/>
        <v>ENGINEERING</v>
      </c>
      <c r="AD3811" s="79" t="str">
        <f t="shared" si="373"/>
        <v>ENGINEERING-401</v>
      </c>
      <c r="AE3811" s="79" t="str">
        <f t="shared" si="374"/>
        <v>ENGINEERING-401-37</v>
      </c>
      <c r="AF3811" s="27" t="s">
        <v>13087</v>
      </c>
      <c r="AG3811" s="21" t="str">
        <f t="shared" si="375"/>
        <v>401</v>
      </c>
      <c r="AH3811" s="154"/>
      <c r="AI3811" s="59" t="str">
        <f t="shared" si="376"/>
        <v>-</v>
      </c>
      <c r="AJ3811" s="21" t="str">
        <f t="shared" si="377"/>
        <v>-</v>
      </c>
    </row>
    <row r="3812" spans="19:36">
      <c r="S3812" s="42" t="s">
        <v>13088</v>
      </c>
      <c r="T3812" s="26" t="s">
        <v>13089</v>
      </c>
      <c r="U3812" s="154"/>
      <c r="V3812" s="161"/>
      <c r="W3812" s="161"/>
      <c r="X3812" s="161"/>
      <c r="Y3812" s="161"/>
      <c r="Z3812" s="154"/>
      <c r="AA3812" s="49" t="s">
        <v>13090</v>
      </c>
      <c r="AB3812" s="154"/>
      <c r="AC3812" s="59" t="str">
        <f t="shared" si="372"/>
        <v>ENGINEERING</v>
      </c>
      <c r="AD3812" s="79" t="str">
        <f t="shared" si="373"/>
        <v>ENGINEERING-401</v>
      </c>
      <c r="AE3812" s="79" t="str">
        <f t="shared" si="374"/>
        <v>ENGINEERING-401-38</v>
      </c>
      <c r="AF3812" s="27" t="s">
        <v>13090</v>
      </c>
      <c r="AG3812" s="21" t="str">
        <f t="shared" si="375"/>
        <v>401</v>
      </c>
      <c r="AH3812" s="154"/>
      <c r="AI3812" s="59" t="str">
        <f t="shared" si="376"/>
        <v>-</v>
      </c>
      <c r="AJ3812" s="21" t="str">
        <f t="shared" si="377"/>
        <v>-</v>
      </c>
    </row>
    <row r="3813" spans="19:36">
      <c r="S3813" s="42" t="s">
        <v>13091</v>
      </c>
      <c r="T3813" s="26" t="s">
        <v>13092</v>
      </c>
      <c r="U3813" s="154"/>
      <c r="V3813" s="161"/>
      <c r="W3813" s="161"/>
      <c r="X3813" s="161"/>
      <c r="Y3813" s="161"/>
      <c r="Z3813" s="154"/>
      <c r="AA3813" s="49" t="s">
        <v>13093</v>
      </c>
      <c r="AB3813" s="154"/>
      <c r="AC3813" s="59" t="str">
        <f t="shared" si="372"/>
        <v>ENGINEERING</v>
      </c>
      <c r="AD3813" s="79" t="str">
        <f t="shared" si="373"/>
        <v>ENGINEERING-401</v>
      </c>
      <c r="AE3813" s="79" t="str">
        <f t="shared" si="374"/>
        <v>ENGINEERING-401-39</v>
      </c>
      <c r="AF3813" s="27" t="s">
        <v>13093</v>
      </c>
      <c r="AG3813" s="21" t="str">
        <f t="shared" si="375"/>
        <v>401</v>
      </c>
      <c r="AH3813" s="154"/>
      <c r="AI3813" s="59" t="str">
        <f t="shared" si="376"/>
        <v>-</v>
      </c>
      <c r="AJ3813" s="21" t="str">
        <f t="shared" si="377"/>
        <v>-</v>
      </c>
    </row>
    <row r="3814" spans="19:36">
      <c r="S3814" s="42" t="s">
        <v>13094</v>
      </c>
      <c r="T3814" s="26" t="s">
        <v>13095</v>
      </c>
      <c r="U3814" s="154"/>
      <c r="V3814" s="161"/>
      <c r="W3814" s="161"/>
      <c r="X3814" s="161"/>
      <c r="Y3814" s="161"/>
      <c r="Z3814" s="154"/>
      <c r="AA3814" s="49" t="s">
        <v>13096</v>
      </c>
      <c r="AB3814" s="154"/>
      <c r="AC3814" s="59" t="str">
        <f t="shared" si="372"/>
        <v>ENGINEERING</v>
      </c>
      <c r="AD3814" s="79" t="str">
        <f t="shared" si="373"/>
        <v>ENGINEERING-401</v>
      </c>
      <c r="AE3814" s="79" t="str">
        <f t="shared" si="374"/>
        <v>ENGINEERING-401-40</v>
      </c>
      <c r="AF3814" s="27" t="s">
        <v>13096</v>
      </c>
      <c r="AG3814" s="21" t="str">
        <f t="shared" si="375"/>
        <v>401</v>
      </c>
      <c r="AH3814" s="154"/>
      <c r="AI3814" s="59" t="str">
        <f t="shared" si="376"/>
        <v>-</v>
      </c>
      <c r="AJ3814" s="21" t="str">
        <f t="shared" si="377"/>
        <v>-</v>
      </c>
    </row>
    <row r="3815" spans="19:36">
      <c r="S3815" s="42" t="s">
        <v>13097</v>
      </c>
      <c r="T3815" s="26" t="s">
        <v>13098</v>
      </c>
      <c r="U3815" s="154"/>
      <c r="V3815" s="161"/>
      <c r="W3815" s="161"/>
      <c r="X3815" s="161"/>
      <c r="Y3815" s="161"/>
      <c r="Z3815" s="154"/>
      <c r="AA3815" s="49" t="s">
        <v>13099</v>
      </c>
      <c r="AB3815" s="154"/>
      <c r="AC3815" s="59" t="str">
        <f t="shared" si="372"/>
        <v>ENGINEERING</v>
      </c>
      <c r="AD3815" s="79" t="str">
        <f t="shared" si="373"/>
        <v>ENGINEERING-401</v>
      </c>
      <c r="AE3815" s="79" t="str">
        <f t="shared" si="374"/>
        <v>ENGINEERING-401-41</v>
      </c>
      <c r="AF3815" s="27" t="s">
        <v>13099</v>
      </c>
      <c r="AG3815" s="21" t="str">
        <f t="shared" si="375"/>
        <v>401</v>
      </c>
      <c r="AH3815" s="154"/>
      <c r="AI3815" s="59" t="str">
        <f t="shared" si="376"/>
        <v>-</v>
      </c>
      <c r="AJ3815" s="21" t="str">
        <f t="shared" si="377"/>
        <v>-</v>
      </c>
    </row>
    <row r="3816" spans="19:36">
      <c r="S3816" s="42" t="s">
        <v>13100</v>
      </c>
      <c r="T3816" s="26" t="s">
        <v>13101</v>
      </c>
      <c r="U3816" s="154"/>
      <c r="V3816" s="161"/>
      <c r="W3816" s="161"/>
      <c r="X3816" s="161"/>
      <c r="Y3816" s="161"/>
      <c r="Z3816" s="154"/>
      <c r="AA3816" s="49" t="s">
        <v>13102</v>
      </c>
      <c r="AB3816" s="154"/>
      <c r="AC3816" s="59" t="str">
        <f t="shared" si="372"/>
        <v>ENGINEERING</v>
      </c>
      <c r="AD3816" s="79" t="str">
        <f t="shared" si="373"/>
        <v>ENGINEERING-401</v>
      </c>
      <c r="AE3816" s="79" t="str">
        <f t="shared" si="374"/>
        <v>ENGINEERING-401-42</v>
      </c>
      <c r="AF3816" s="27" t="s">
        <v>13102</v>
      </c>
      <c r="AG3816" s="21" t="str">
        <f t="shared" si="375"/>
        <v>401</v>
      </c>
      <c r="AH3816" s="154"/>
      <c r="AI3816" s="59" t="str">
        <f t="shared" si="376"/>
        <v>-</v>
      </c>
      <c r="AJ3816" s="21" t="str">
        <f t="shared" si="377"/>
        <v>-</v>
      </c>
    </row>
    <row r="3817" spans="19:36">
      <c r="S3817" s="42" t="s">
        <v>13103</v>
      </c>
      <c r="T3817" s="26" t="s">
        <v>13104</v>
      </c>
      <c r="U3817" s="154"/>
      <c r="V3817" s="161"/>
      <c r="W3817" s="161"/>
      <c r="X3817" s="161"/>
      <c r="Y3817" s="161"/>
      <c r="Z3817" s="154"/>
      <c r="AA3817" s="49" t="s">
        <v>13105</v>
      </c>
      <c r="AB3817" s="154"/>
      <c r="AC3817" s="59" t="str">
        <f t="shared" si="372"/>
        <v>ENGINEERING</v>
      </c>
      <c r="AD3817" s="79" t="str">
        <f t="shared" si="373"/>
        <v>ENGINEERING-401</v>
      </c>
      <c r="AE3817" s="79" t="str">
        <f t="shared" si="374"/>
        <v>ENGINEERING-401-43</v>
      </c>
      <c r="AF3817" s="27" t="s">
        <v>13105</v>
      </c>
      <c r="AG3817" s="21" t="str">
        <f t="shared" si="375"/>
        <v>401</v>
      </c>
      <c r="AH3817" s="154"/>
      <c r="AI3817" s="59" t="str">
        <f t="shared" si="376"/>
        <v>-</v>
      </c>
      <c r="AJ3817" s="21" t="str">
        <f t="shared" si="377"/>
        <v>-</v>
      </c>
    </row>
    <row r="3818" spans="19:36">
      <c r="S3818" s="42" t="s">
        <v>13106</v>
      </c>
      <c r="T3818" s="26" t="s">
        <v>13107</v>
      </c>
      <c r="U3818" s="154"/>
      <c r="V3818" s="161"/>
      <c r="W3818" s="161"/>
      <c r="X3818" s="161"/>
      <c r="Y3818" s="161"/>
      <c r="Z3818" s="154"/>
      <c r="AA3818" s="49" t="s">
        <v>13108</v>
      </c>
      <c r="AB3818" s="154"/>
      <c r="AC3818" s="59" t="str">
        <f t="shared" si="372"/>
        <v>ENGINEERING</v>
      </c>
      <c r="AD3818" s="79" t="str">
        <f t="shared" si="373"/>
        <v>ENGINEERING-401</v>
      </c>
      <c r="AE3818" s="79" t="str">
        <f t="shared" si="374"/>
        <v>ENGINEERING-401-44</v>
      </c>
      <c r="AF3818" s="27" t="s">
        <v>13108</v>
      </c>
      <c r="AG3818" s="21" t="str">
        <f t="shared" si="375"/>
        <v>401</v>
      </c>
      <c r="AH3818" s="154"/>
      <c r="AI3818" s="59" t="str">
        <f t="shared" si="376"/>
        <v>-</v>
      </c>
      <c r="AJ3818" s="21" t="str">
        <f t="shared" si="377"/>
        <v>-</v>
      </c>
    </row>
    <row r="3819" spans="19:36">
      <c r="S3819" s="42" t="s">
        <v>13109</v>
      </c>
      <c r="T3819" s="26" t="s">
        <v>13110</v>
      </c>
      <c r="U3819" s="154"/>
      <c r="V3819" s="161"/>
      <c r="W3819" s="161"/>
      <c r="X3819" s="161"/>
      <c r="Y3819" s="161"/>
      <c r="Z3819" s="154"/>
      <c r="AA3819" s="49" t="s">
        <v>13111</v>
      </c>
      <c r="AB3819" s="154"/>
      <c r="AC3819" s="59" t="str">
        <f t="shared" si="372"/>
        <v>ENGINEERING</v>
      </c>
      <c r="AD3819" s="79" t="str">
        <f t="shared" si="373"/>
        <v>ENGINEERING-401</v>
      </c>
      <c r="AE3819" s="79" t="str">
        <f t="shared" si="374"/>
        <v>ENGINEERING-401-45</v>
      </c>
      <c r="AF3819" s="27" t="s">
        <v>13111</v>
      </c>
      <c r="AG3819" s="21" t="str">
        <f t="shared" si="375"/>
        <v>401</v>
      </c>
      <c r="AH3819" s="154"/>
      <c r="AI3819" s="59" t="str">
        <f t="shared" si="376"/>
        <v>-</v>
      </c>
      <c r="AJ3819" s="21" t="str">
        <f t="shared" si="377"/>
        <v>-</v>
      </c>
    </row>
    <row r="3820" spans="19:36">
      <c r="S3820" s="42" t="s">
        <v>13112</v>
      </c>
      <c r="T3820" s="26" t="s">
        <v>13113</v>
      </c>
      <c r="U3820" s="154"/>
      <c r="V3820" s="161"/>
      <c r="W3820" s="161"/>
      <c r="X3820" s="161"/>
      <c r="Y3820" s="161"/>
      <c r="Z3820" s="154"/>
      <c r="AA3820" s="49" t="s">
        <v>13114</v>
      </c>
      <c r="AB3820" s="154"/>
      <c r="AC3820" s="59" t="str">
        <f t="shared" si="372"/>
        <v>ENGINEERING</v>
      </c>
      <c r="AD3820" s="79" t="str">
        <f t="shared" si="373"/>
        <v>ENGINEERING-401</v>
      </c>
      <c r="AE3820" s="79" t="str">
        <f t="shared" si="374"/>
        <v>ENGINEERING-401-46</v>
      </c>
      <c r="AF3820" s="27" t="s">
        <v>13114</v>
      </c>
      <c r="AG3820" s="21" t="str">
        <f t="shared" si="375"/>
        <v>401</v>
      </c>
      <c r="AH3820" s="154"/>
      <c r="AI3820" s="59" t="str">
        <f t="shared" si="376"/>
        <v>-</v>
      </c>
      <c r="AJ3820" s="21" t="str">
        <f t="shared" si="377"/>
        <v>-</v>
      </c>
    </row>
    <row r="3821" spans="19:36">
      <c r="S3821" s="42" t="s">
        <v>13115</v>
      </c>
      <c r="T3821" s="26" t="s">
        <v>13116</v>
      </c>
      <c r="U3821" s="154"/>
      <c r="V3821" s="161"/>
      <c r="W3821" s="161"/>
      <c r="X3821" s="161"/>
      <c r="Y3821" s="161"/>
      <c r="Z3821" s="154"/>
      <c r="AA3821" s="49" t="s">
        <v>13117</v>
      </c>
      <c r="AB3821" s="154"/>
      <c r="AC3821" s="59" t="str">
        <f t="shared" si="372"/>
        <v>ENGINEERING</v>
      </c>
      <c r="AD3821" s="79" t="str">
        <f t="shared" si="373"/>
        <v>ENGINEERING-401</v>
      </c>
      <c r="AE3821" s="79" t="str">
        <f t="shared" si="374"/>
        <v>ENGINEERING-401-47</v>
      </c>
      <c r="AF3821" s="27" t="s">
        <v>13117</v>
      </c>
      <c r="AG3821" s="21" t="str">
        <f t="shared" si="375"/>
        <v>401</v>
      </c>
      <c r="AH3821" s="154"/>
      <c r="AI3821" s="59" t="str">
        <f t="shared" si="376"/>
        <v>-</v>
      </c>
      <c r="AJ3821" s="21" t="str">
        <f t="shared" si="377"/>
        <v>-</v>
      </c>
    </row>
    <row r="3822" spans="19:36">
      <c r="S3822" s="42" t="s">
        <v>13118</v>
      </c>
      <c r="T3822" s="26" t="s">
        <v>13119</v>
      </c>
      <c r="U3822" s="154"/>
      <c r="V3822" s="161"/>
      <c r="W3822" s="161"/>
      <c r="X3822" s="161"/>
      <c r="Y3822" s="161"/>
      <c r="Z3822" s="154"/>
      <c r="AA3822" s="49" t="s">
        <v>13120</v>
      </c>
      <c r="AB3822" s="154"/>
      <c r="AC3822" s="59" t="str">
        <f t="shared" si="372"/>
        <v>ENGINEERING</v>
      </c>
      <c r="AD3822" s="79" t="str">
        <f t="shared" si="373"/>
        <v>ENGINEERING-401</v>
      </c>
      <c r="AE3822" s="79" t="str">
        <f t="shared" si="374"/>
        <v>ENGINEERING-401-48</v>
      </c>
      <c r="AF3822" s="27" t="s">
        <v>13120</v>
      </c>
      <c r="AG3822" s="21" t="str">
        <f t="shared" si="375"/>
        <v>401</v>
      </c>
      <c r="AH3822" s="154"/>
      <c r="AI3822" s="59" t="str">
        <f t="shared" si="376"/>
        <v>-</v>
      </c>
      <c r="AJ3822" s="21" t="str">
        <f t="shared" si="377"/>
        <v>-</v>
      </c>
    </row>
    <row r="3823" spans="19:36">
      <c r="S3823" s="42" t="s">
        <v>13121</v>
      </c>
      <c r="T3823" s="26" t="s">
        <v>13122</v>
      </c>
      <c r="U3823" s="154"/>
      <c r="V3823" s="161"/>
      <c r="W3823" s="161"/>
      <c r="X3823" s="161"/>
      <c r="Y3823" s="161"/>
      <c r="Z3823" s="154"/>
      <c r="AA3823" s="49" t="s">
        <v>13123</v>
      </c>
      <c r="AB3823" s="154"/>
      <c r="AC3823" s="59" t="str">
        <f t="shared" si="372"/>
        <v>ENGINEERING</v>
      </c>
      <c r="AD3823" s="79" t="str">
        <f t="shared" si="373"/>
        <v>ENGINEERING-401</v>
      </c>
      <c r="AE3823" s="79" t="str">
        <f t="shared" si="374"/>
        <v>ENGINEERING-401-49</v>
      </c>
      <c r="AF3823" s="27" t="s">
        <v>13123</v>
      </c>
      <c r="AG3823" s="21" t="str">
        <f t="shared" si="375"/>
        <v>401</v>
      </c>
      <c r="AH3823" s="154"/>
      <c r="AI3823" s="59" t="str">
        <f t="shared" si="376"/>
        <v>-</v>
      </c>
      <c r="AJ3823" s="21" t="str">
        <f t="shared" si="377"/>
        <v>-</v>
      </c>
    </row>
    <row r="3824" spans="19:36">
      <c r="S3824" s="42" t="s">
        <v>13124</v>
      </c>
      <c r="T3824" s="26" t="s">
        <v>13125</v>
      </c>
      <c r="U3824" s="154"/>
      <c r="V3824" s="161"/>
      <c r="W3824" s="161"/>
      <c r="X3824" s="161"/>
      <c r="Y3824" s="161"/>
      <c r="Z3824" s="154"/>
      <c r="AA3824" s="49" t="s">
        <v>13126</v>
      </c>
      <c r="AB3824" s="154"/>
      <c r="AC3824" s="59" t="str">
        <f t="shared" si="372"/>
        <v>ENGINEERING</v>
      </c>
      <c r="AD3824" s="79" t="str">
        <f t="shared" si="373"/>
        <v>ENGINEERING-401</v>
      </c>
      <c r="AE3824" s="79" t="str">
        <f t="shared" si="374"/>
        <v>ENGINEERING-401-50</v>
      </c>
      <c r="AF3824" s="27" t="s">
        <v>13126</v>
      </c>
      <c r="AG3824" s="21" t="str">
        <f t="shared" si="375"/>
        <v>401</v>
      </c>
      <c r="AH3824" s="154"/>
      <c r="AI3824" s="59" t="str">
        <f t="shared" si="376"/>
        <v>-</v>
      </c>
      <c r="AJ3824" s="21" t="str">
        <f t="shared" si="377"/>
        <v>-</v>
      </c>
    </row>
    <row r="3825" spans="19:36">
      <c r="S3825" s="42" t="s">
        <v>13127</v>
      </c>
      <c r="T3825" s="26" t="s">
        <v>13128</v>
      </c>
      <c r="U3825" s="154"/>
      <c r="V3825" s="161"/>
      <c r="W3825" s="161"/>
      <c r="X3825" s="161"/>
      <c r="Y3825" s="161"/>
      <c r="Z3825" s="154"/>
      <c r="AA3825" s="49" t="s">
        <v>13129</v>
      </c>
      <c r="AB3825" s="154"/>
      <c r="AC3825" s="59" t="str">
        <f t="shared" si="372"/>
        <v>ENGINEERING</v>
      </c>
      <c r="AD3825" s="79" t="str">
        <f t="shared" si="373"/>
        <v>ENGINEERING-401</v>
      </c>
      <c r="AE3825" s="79" t="str">
        <f t="shared" si="374"/>
        <v>ENGINEERING-401-51</v>
      </c>
      <c r="AF3825" s="27" t="s">
        <v>13129</v>
      </c>
      <c r="AG3825" s="21" t="str">
        <f t="shared" si="375"/>
        <v>401</v>
      </c>
      <c r="AH3825" s="154"/>
      <c r="AI3825" s="59" t="str">
        <f t="shared" si="376"/>
        <v>-</v>
      </c>
      <c r="AJ3825" s="21" t="str">
        <f t="shared" si="377"/>
        <v>-</v>
      </c>
    </row>
    <row r="3826" spans="19:36">
      <c r="S3826" s="42" t="s">
        <v>13130</v>
      </c>
      <c r="T3826" s="26" t="s">
        <v>13131</v>
      </c>
      <c r="U3826" s="154"/>
      <c r="V3826" s="161"/>
      <c r="W3826" s="161"/>
      <c r="X3826" s="161"/>
      <c r="Y3826" s="161"/>
      <c r="Z3826" s="154"/>
      <c r="AA3826" s="49" t="s">
        <v>13132</v>
      </c>
      <c r="AB3826" s="154"/>
      <c r="AC3826" s="59" t="str">
        <f t="shared" si="372"/>
        <v>ENGINEERING</v>
      </c>
      <c r="AD3826" s="79" t="str">
        <f t="shared" si="373"/>
        <v>ENGINEERING-401</v>
      </c>
      <c r="AE3826" s="79" t="str">
        <f t="shared" si="374"/>
        <v>ENGINEERING-401-52</v>
      </c>
      <c r="AF3826" s="27" t="s">
        <v>13132</v>
      </c>
      <c r="AG3826" s="21" t="str">
        <f t="shared" si="375"/>
        <v>401</v>
      </c>
      <c r="AH3826" s="154"/>
      <c r="AI3826" s="59" t="str">
        <f t="shared" si="376"/>
        <v>-</v>
      </c>
      <c r="AJ3826" s="21" t="str">
        <f t="shared" si="377"/>
        <v>-</v>
      </c>
    </row>
    <row r="3827" spans="19:36">
      <c r="S3827" s="42" t="s">
        <v>13133</v>
      </c>
      <c r="T3827" s="26" t="s">
        <v>13134</v>
      </c>
      <c r="U3827" s="154"/>
      <c r="V3827" s="161"/>
      <c r="W3827" s="161"/>
      <c r="X3827" s="161"/>
      <c r="Y3827" s="161"/>
      <c r="Z3827" s="154"/>
      <c r="AA3827" s="49" t="s">
        <v>13135</v>
      </c>
      <c r="AB3827" s="154"/>
      <c r="AC3827" s="59" t="str">
        <f t="shared" si="372"/>
        <v>ENGINEERING</v>
      </c>
      <c r="AD3827" s="79" t="str">
        <f t="shared" si="373"/>
        <v>ENGINEERING-401</v>
      </c>
      <c r="AE3827" s="79" t="str">
        <f t="shared" si="374"/>
        <v>ENGINEERING-401-53</v>
      </c>
      <c r="AF3827" s="27" t="s">
        <v>13135</v>
      </c>
      <c r="AG3827" s="21" t="str">
        <f t="shared" si="375"/>
        <v>401</v>
      </c>
      <c r="AH3827" s="154"/>
      <c r="AI3827" s="59" t="str">
        <f t="shared" si="376"/>
        <v>-</v>
      </c>
      <c r="AJ3827" s="21" t="str">
        <f t="shared" si="377"/>
        <v>-</v>
      </c>
    </row>
    <row r="3828" spans="19:36">
      <c r="S3828" s="42" t="s">
        <v>13136</v>
      </c>
      <c r="T3828" s="26" t="s">
        <v>13137</v>
      </c>
      <c r="U3828" s="154"/>
      <c r="V3828" s="161"/>
      <c r="W3828" s="161"/>
      <c r="X3828" s="161"/>
      <c r="Y3828" s="161"/>
      <c r="Z3828" s="154"/>
      <c r="AA3828" s="49" t="s">
        <v>13138</v>
      </c>
      <c r="AB3828" s="154"/>
      <c r="AC3828" s="59" t="str">
        <f t="shared" si="372"/>
        <v>ENGINEERING</v>
      </c>
      <c r="AD3828" s="79" t="str">
        <f t="shared" si="373"/>
        <v>ENGINEERING-401</v>
      </c>
      <c r="AE3828" s="79" t="str">
        <f t="shared" si="374"/>
        <v>ENGINEERING-401-54</v>
      </c>
      <c r="AF3828" s="27" t="s">
        <v>13138</v>
      </c>
      <c r="AG3828" s="21" t="str">
        <f t="shared" si="375"/>
        <v>401</v>
      </c>
      <c r="AH3828" s="154"/>
      <c r="AI3828" s="59" t="str">
        <f t="shared" si="376"/>
        <v>-</v>
      </c>
      <c r="AJ3828" s="21" t="str">
        <f t="shared" si="377"/>
        <v>-</v>
      </c>
    </row>
    <row r="3829" spans="19:36">
      <c r="S3829" s="42" t="s">
        <v>13139</v>
      </c>
      <c r="T3829" s="26" t="s">
        <v>13140</v>
      </c>
      <c r="U3829" s="154"/>
      <c r="V3829" s="161"/>
      <c r="W3829" s="161"/>
      <c r="X3829" s="161"/>
      <c r="Y3829" s="161"/>
      <c r="Z3829" s="154"/>
      <c r="AA3829" s="49" t="s">
        <v>13141</v>
      </c>
      <c r="AB3829" s="154"/>
      <c r="AC3829" s="59" t="str">
        <f t="shared" si="372"/>
        <v>ENGINEERING</v>
      </c>
      <c r="AD3829" s="79" t="str">
        <f t="shared" si="373"/>
        <v>ENGINEERING-401</v>
      </c>
      <c r="AE3829" s="79" t="str">
        <f t="shared" si="374"/>
        <v>ENGINEERING-401-55</v>
      </c>
      <c r="AF3829" s="27" t="s">
        <v>13141</v>
      </c>
      <c r="AG3829" s="21" t="str">
        <f t="shared" si="375"/>
        <v>401</v>
      </c>
      <c r="AH3829" s="154"/>
      <c r="AI3829" s="59" t="str">
        <f t="shared" si="376"/>
        <v>-</v>
      </c>
      <c r="AJ3829" s="21" t="str">
        <f t="shared" si="377"/>
        <v>-</v>
      </c>
    </row>
    <row r="3830" spans="19:36">
      <c r="S3830" s="42" t="s">
        <v>13142</v>
      </c>
      <c r="T3830" s="26" t="s">
        <v>13143</v>
      </c>
      <c r="U3830" s="154"/>
      <c r="V3830" s="161"/>
      <c r="W3830" s="161"/>
      <c r="X3830" s="161"/>
      <c r="Y3830" s="161"/>
      <c r="Z3830" s="154"/>
      <c r="AA3830" s="49" t="s">
        <v>13144</v>
      </c>
      <c r="AB3830" s="154"/>
      <c r="AC3830" s="59" t="str">
        <f t="shared" si="372"/>
        <v>ENGINEERING</v>
      </c>
      <c r="AD3830" s="79" t="str">
        <f t="shared" si="373"/>
        <v>ENGINEERING-401</v>
      </c>
      <c r="AE3830" s="79" t="str">
        <f t="shared" si="374"/>
        <v>ENGINEERING-401-56</v>
      </c>
      <c r="AF3830" s="27" t="s">
        <v>13144</v>
      </c>
      <c r="AG3830" s="21" t="str">
        <f t="shared" si="375"/>
        <v>401</v>
      </c>
      <c r="AH3830" s="154"/>
      <c r="AI3830" s="59" t="str">
        <f t="shared" si="376"/>
        <v>-</v>
      </c>
      <c r="AJ3830" s="21" t="str">
        <f t="shared" si="377"/>
        <v>-</v>
      </c>
    </row>
    <row r="3831" spans="19:36">
      <c r="S3831" s="42" t="s">
        <v>13145</v>
      </c>
      <c r="T3831" s="26" t="s">
        <v>13146</v>
      </c>
      <c r="U3831" s="154"/>
      <c r="V3831" s="161"/>
      <c r="W3831" s="161"/>
      <c r="X3831" s="161"/>
      <c r="Y3831" s="161"/>
      <c r="Z3831" s="154"/>
      <c r="AA3831" s="49" t="s">
        <v>13147</v>
      </c>
      <c r="AB3831" s="154"/>
      <c r="AC3831" s="59" t="str">
        <f t="shared" si="372"/>
        <v>ENGINEERING</v>
      </c>
      <c r="AD3831" s="79" t="str">
        <f t="shared" si="373"/>
        <v>ENGINEERING-401</v>
      </c>
      <c r="AE3831" s="79" t="str">
        <f t="shared" si="374"/>
        <v>ENGINEERING-401-57</v>
      </c>
      <c r="AF3831" s="27" t="s">
        <v>13147</v>
      </c>
      <c r="AG3831" s="21" t="str">
        <f t="shared" si="375"/>
        <v>401</v>
      </c>
      <c r="AH3831" s="154"/>
      <c r="AI3831" s="59" t="str">
        <f t="shared" si="376"/>
        <v>-</v>
      </c>
      <c r="AJ3831" s="21" t="str">
        <f t="shared" si="377"/>
        <v>-</v>
      </c>
    </row>
    <row r="3832" spans="19:36">
      <c r="S3832" s="42" t="s">
        <v>13148</v>
      </c>
      <c r="T3832" s="26" t="s">
        <v>13149</v>
      </c>
      <c r="U3832" s="154"/>
      <c r="V3832" s="161"/>
      <c r="W3832" s="161"/>
      <c r="X3832" s="161"/>
      <c r="Y3832" s="161"/>
      <c r="Z3832" s="154"/>
      <c r="AA3832" s="49" t="s">
        <v>13150</v>
      </c>
      <c r="AB3832" s="154"/>
      <c r="AC3832" s="59" t="str">
        <f t="shared" si="372"/>
        <v>ENGINEERING</v>
      </c>
      <c r="AD3832" s="79" t="str">
        <f t="shared" si="373"/>
        <v>ENGINEERING-401</v>
      </c>
      <c r="AE3832" s="79" t="str">
        <f t="shared" si="374"/>
        <v>ENGINEERING-401-58</v>
      </c>
      <c r="AF3832" s="27" t="s">
        <v>13150</v>
      </c>
      <c r="AG3832" s="21" t="str">
        <f t="shared" si="375"/>
        <v>401</v>
      </c>
      <c r="AH3832" s="154"/>
      <c r="AI3832" s="59" t="str">
        <f t="shared" si="376"/>
        <v>-</v>
      </c>
      <c r="AJ3832" s="21" t="str">
        <f t="shared" si="377"/>
        <v>-</v>
      </c>
    </row>
    <row r="3833" spans="19:36">
      <c r="S3833" s="42" t="s">
        <v>13151</v>
      </c>
      <c r="T3833" s="26" t="s">
        <v>13152</v>
      </c>
      <c r="U3833" s="154"/>
      <c r="V3833" s="161"/>
      <c r="W3833" s="161"/>
      <c r="X3833" s="161"/>
      <c r="Y3833" s="161"/>
      <c r="Z3833" s="154"/>
      <c r="AA3833" s="49" t="s">
        <v>13153</v>
      </c>
      <c r="AB3833" s="154"/>
      <c r="AC3833" s="59" t="str">
        <f t="shared" si="372"/>
        <v>ENGINEERING</v>
      </c>
      <c r="AD3833" s="79" t="str">
        <f t="shared" si="373"/>
        <v>ENGINEERING-401</v>
      </c>
      <c r="AE3833" s="79" t="str">
        <f t="shared" si="374"/>
        <v>ENGINEERING-401-59</v>
      </c>
      <c r="AF3833" s="27" t="s">
        <v>13153</v>
      </c>
      <c r="AG3833" s="21" t="str">
        <f t="shared" si="375"/>
        <v>401</v>
      </c>
      <c r="AH3833" s="154"/>
      <c r="AI3833" s="59" t="str">
        <f t="shared" si="376"/>
        <v>-</v>
      </c>
      <c r="AJ3833" s="21" t="str">
        <f t="shared" si="377"/>
        <v>-</v>
      </c>
    </row>
    <row r="3834" spans="19:36">
      <c r="S3834" s="42" t="s">
        <v>13154</v>
      </c>
      <c r="T3834" s="26" t="s">
        <v>13155</v>
      </c>
      <c r="U3834" s="154"/>
      <c r="V3834" s="161"/>
      <c r="W3834" s="161"/>
      <c r="X3834" s="161"/>
      <c r="Y3834" s="161"/>
      <c r="Z3834" s="154"/>
      <c r="AA3834" s="49" t="s">
        <v>13156</v>
      </c>
      <c r="AB3834" s="154"/>
      <c r="AC3834" s="59" t="str">
        <f t="shared" si="372"/>
        <v>ENGINEERING</v>
      </c>
      <c r="AD3834" s="79" t="str">
        <f t="shared" si="373"/>
        <v>ENGINEERING-401</v>
      </c>
      <c r="AE3834" s="79" t="str">
        <f t="shared" si="374"/>
        <v>ENGINEERING-401-60</v>
      </c>
      <c r="AF3834" s="27" t="s">
        <v>13156</v>
      </c>
      <c r="AG3834" s="21" t="str">
        <f t="shared" si="375"/>
        <v>401</v>
      </c>
      <c r="AH3834" s="154"/>
      <c r="AI3834" s="59" t="str">
        <f t="shared" si="376"/>
        <v>-</v>
      </c>
      <c r="AJ3834" s="21" t="str">
        <f t="shared" si="377"/>
        <v>-</v>
      </c>
    </row>
    <row r="3835" spans="19:36">
      <c r="S3835" s="42" t="s">
        <v>13157</v>
      </c>
      <c r="T3835" s="26" t="s">
        <v>13158</v>
      </c>
      <c r="U3835" s="154"/>
      <c r="V3835" s="161"/>
      <c r="W3835" s="161"/>
      <c r="X3835" s="161"/>
      <c r="Y3835" s="161"/>
      <c r="Z3835" s="154"/>
      <c r="AA3835" s="49" t="s">
        <v>13159</v>
      </c>
      <c r="AB3835" s="154"/>
      <c r="AC3835" s="59" t="str">
        <f t="shared" si="372"/>
        <v>ENGINEERING</v>
      </c>
      <c r="AD3835" s="79" t="str">
        <f t="shared" si="373"/>
        <v>ENGINEERING-401</v>
      </c>
      <c r="AE3835" s="79" t="str">
        <f t="shared" si="374"/>
        <v>ENGINEERING-401-61</v>
      </c>
      <c r="AF3835" s="27" t="s">
        <v>13159</v>
      </c>
      <c r="AG3835" s="21" t="str">
        <f t="shared" si="375"/>
        <v>401</v>
      </c>
      <c r="AH3835" s="154"/>
      <c r="AI3835" s="59" t="str">
        <f t="shared" si="376"/>
        <v>-</v>
      </c>
      <c r="AJ3835" s="21" t="str">
        <f t="shared" si="377"/>
        <v>-</v>
      </c>
    </row>
    <row r="3836" spans="19:36">
      <c r="S3836" s="42" t="s">
        <v>13160</v>
      </c>
      <c r="T3836" s="26" t="s">
        <v>13161</v>
      </c>
      <c r="U3836" s="154"/>
      <c r="V3836" s="161"/>
      <c r="W3836" s="161"/>
      <c r="X3836" s="161"/>
      <c r="Y3836" s="161"/>
      <c r="Z3836" s="154"/>
      <c r="AA3836" s="49" t="s">
        <v>13162</v>
      </c>
      <c r="AB3836" s="154"/>
      <c r="AC3836" s="59" t="str">
        <f t="shared" si="372"/>
        <v>ENGINEERING</v>
      </c>
      <c r="AD3836" s="79" t="str">
        <f t="shared" si="373"/>
        <v>ENGINEERING-401</v>
      </c>
      <c r="AE3836" s="79" t="str">
        <f t="shared" si="374"/>
        <v>ENGINEERING-401-62</v>
      </c>
      <c r="AF3836" s="27" t="s">
        <v>13162</v>
      </c>
      <c r="AG3836" s="21" t="str">
        <f t="shared" si="375"/>
        <v>401</v>
      </c>
      <c r="AH3836" s="154"/>
      <c r="AI3836" s="59" t="str">
        <f t="shared" si="376"/>
        <v>-</v>
      </c>
      <c r="AJ3836" s="21" t="str">
        <f t="shared" si="377"/>
        <v>-</v>
      </c>
    </row>
    <row r="3837" spans="19:36">
      <c r="S3837" s="42" t="s">
        <v>13163</v>
      </c>
      <c r="T3837" s="26" t="s">
        <v>13164</v>
      </c>
      <c r="U3837" s="154"/>
      <c r="V3837" s="161"/>
      <c r="W3837" s="161"/>
      <c r="X3837" s="161"/>
      <c r="Y3837" s="161"/>
      <c r="Z3837" s="154"/>
      <c r="AA3837" s="49" t="s">
        <v>13165</v>
      </c>
      <c r="AB3837" s="154"/>
      <c r="AC3837" s="59" t="str">
        <f t="shared" si="372"/>
        <v>ENGINEERING</v>
      </c>
      <c r="AD3837" s="79" t="str">
        <f t="shared" si="373"/>
        <v>ENGINEERING-401</v>
      </c>
      <c r="AE3837" s="79" t="str">
        <f t="shared" si="374"/>
        <v>ENGINEERING-401-63</v>
      </c>
      <c r="AF3837" s="27" t="s">
        <v>13165</v>
      </c>
      <c r="AG3837" s="21" t="str">
        <f t="shared" si="375"/>
        <v>401</v>
      </c>
      <c r="AH3837" s="154"/>
      <c r="AI3837" s="59" t="str">
        <f t="shared" si="376"/>
        <v>-</v>
      </c>
      <c r="AJ3837" s="21" t="str">
        <f t="shared" si="377"/>
        <v>-</v>
      </c>
    </row>
    <row r="3838" spans="19:36">
      <c r="S3838" s="42" t="s">
        <v>13166</v>
      </c>
      <c r="T3838" s="26" t="s">
        <v>13167</v>
      </c>
      <c r="U3838" s="154"/>
      <c r="V3838" s="161"/>
      <c r="W3838" s="161"/>
      <c r="X3838" s="161"/>
      <c r="Y3838" s="161"/>
      <c r="Z3838" s="154"/>
      <c r="AA3838" s="49" t="s">
        <v>13168</v>
      </c>
      <c r="AB3838" s="154"/>
      <c r="AC3838" s="59" t="str">
        <f t="shared" si="372"/>
        <v>ENGINEERING</v>
      </c>
      <c r="AD3838" s="79" t="str">
        <f t="shared" si="373"/>
        <v>ENGINEERING-401</v>
      </c>
      <c r="AE3838" s="79" t="str">
        <f t="shared" si="374"/>
        <v>ENGINEERING-401-64</v>
      </c>
      <c r="AF3838" s="27" t="s">
        <v>13168</v>
      </c>
      <c r="AG3838" s="21" t="str">
        <f t="shared" si="375"/>
        <v>401</v>
      </c>
      <c r="AH3838" s="154"/>
      <c r="AI3838" s="59" t="str">
        <f t="shared" si="376"/>
        <v>-</v>
      </c>
      <c r="AJ3838" s="21" t="str">
        <f t="shared" si="377"/>
        <v>-</v>
      </c>
    </row>
    <row r="3839" spans="19:36">
      <c r="S3839" s="42" t="s">
        <v>13169</v>
      </c>
      <c r="T3839" s="26" t="s">
        <v>13170</v>
      </c>
      <c r="U3839" s="154"/>
      <c r="V3839" s="161"/>
      <c r="W3839" s="161"/>
      <c r="X3839" s="161"/>
      <c r="Y3839" s="161"/>
      <c r="Z3839" s="154"/>
      <c r="AA3839" s="49" t="s">
        <v>13171</v>
      </c>
      <c r="AB3839" s="154"/>
      <c r="AC3839" s="59" t="str">
        <f t="shared" si="372"/>
        <v>ENGINEERING</v>
      </c>
      <c r="AD3839" s="79" t="str">
        <f t="shared" si="373"/>
        <v>ENGINEERING-401</v>
      </c>
      <c r="AE3839" s="79" t="str">
        <f t="shared" si="374"/>
        <v>ENGINEERING-401-65</v>
      </c>
      <c r="AF3839" s="27" t="s">
        <v>13171</v>
      </c>
      <c r="AG3839" s="21" t="str">
        <f t="shared" si="375"/>
        <v>401</v>
      </c>
      <c r="AH3839" s="154"/>
      <c r="AI3839" s="59" t="str">
        <f t="shared" si="376"/>
        <v>-</v>
      </c>
      <c r="AJ3839" s="21" t="str">
        <f t="shared" si="377"/>
        <v>-</v>
      </c>
    </row>
    <row r="3840" spans="19:36">
      <c r="S3840" s="42" t="s">
        <v>13172</v>
      </c>
      <c r="T3840" s="26" t="s">
        <v>13173</v>
      </c>
      <c r="U3840" s="154"/>
      <c r="V3840" s="161"/>
      <c r="W3840" s="161"/>
      <c r="X3840" s="161"/>
      <c r="Y3840" s="161"/>
      <c r="Z3840" s="154"/>
      <c r="AA3840" s="49" t="s">
        <v>13174</v>
      </c>
      <c r="AB3840" s="154"/>
      <c r="AC3840" s="59" t="str">
        <f t="shared" si="372"/>
        <v>ENGINEERING</v>
      </c>
      <c r="AD3840" s="79" t="str">
        <f t="shared" si="373"/>
        <v>ENGINEERING-401</v>
      </c>
      <c r="AE3840" s="79" t="str">
        <f t="shared" si="374"/>
        <v>ENGINEERING-401-66</v>
      </c>
      <c r="AF3840" s="27" t="s">
        <v>13174</v>
      </c>
      <c r="AG3840" s="21" t="str">
        <f t="shared" si="375"/>
        <v>401</v>
      </c>
      <c r="AH3840" s="154"/>
      <c r="AI3840" s="59" t="str">
        <f t="shared" si="376"/>
        <v>-</v>
      </c>
      <c r="AJ3840" s="21" t="str">
        <f t="shared" si="377"/>
        <v>-</v>
      </c>
    </row>
    <row r="3841" spans="19:36">
      <c r="S3841" s="42" t="s">
        <v>13175</v>
      </c>
      <c r="T3841" s="26" t="s">
        <v>13176</v>
      </c>
      <c r="U3841" s="154"/>
      <c r="V3841" s="161"/>
      <c r="W3841" s="161"/>
      <c r="X3841" s="161"/>
      <c r="Y3841" s="161"/>
      <c r="Z3841" s="154"/>
      <c r="AA3841" s="49" t="s">
        <v>13177</v>
      </c>
      <c r="AB3841" s="154"/>
      <c r="AC3841" s="59" t="str">
        <f t="shared" si="372"/>
        <v>ENGINEERING</v>
      </c>
      <c r="AD3841" s="79" t="str">
        <f t="shared" si="373"/>
        <v>ENGINEERING-401</v>
      </c>
      <c r="AE3841" s="79" t="str">
        <f t="shared" si="374"/>
        <v>ENGINEERING-401-67</v>
      </c>
      <c r="AF3841" s="27" t="s">
        <v>13177</v>
      </c>
      <c r="AG3841" s="21" t="str">
        <f t="shared" si="375"/>
        <v>401</v>
      </c>
      <c r="AH3841" s="154"/>
      <c r="AI3841" s="59" t="str">
        <f t="shared" si="376"/>
        <v>-</v>
      </c>
      <c r="AJ3841" s="21" t="str">
        <f t="shared" si="377"/>
        <v>-</v>
      </c>
    </row>
    <row r="3842" spans="19:36">
      <c r="S3842" s="42" t="s">
        <v>13178</v>
      </c>
      <c r="T3842" s="26" t="s">
        <v>13179</v>
      </c>
      <c r="U3842" s="154"/>
      <c r="V3842" s="161"/>
      <c r="W3842" s="161"/>
      <c r="X3842" s="161"/>
      <c r="Y3842" s="161"/>
      <c r="Z3842" s="154"/>
      <c r="AA3842" s="49" t="s">
        <v>13180</v>
      </c>
      <c r="AB3842" s="154"/>
      <c r="AC3842" s="59" t="str">
        <f t="shared" si="372"/>
        <v>ENGINEERING</v>
      </c>
      <c r="AD3842" s="79" t="str">
        <f t="shared" si="373"/>
        <v>ENGINEERING-401</v>
      </c>
      <c r="AE3842" s="79" t="str">
        <f t="shared" si="374"/>
        <v>ENGINEERING-401-68</v>
      </c>
      <c r="AF3842" s="27" t="s">
        <v>13180</v>
      </c>
      <c r="AG3842" s="21" t="str">
        <f t="shared" si="375"/>
        <v>401</v>
      </c>
      <c r="AH3842" s="154"/>
      <c r="AI3842" s="59" t="str">
        <f t="shared" si="376"/>
        <v>-</v>
      </c>
      <c r="AJ3842" s="21" t="str">
        <f t="shared" si="377"/>
        <v>-</v>
      </c>
    </row>
    <row r="3843" spans="19:36">
      <c r="S3843" s="42" t="s">
        <v>13181</v>
      </c>
      <c r="T3843" s="26" t="s">
        <v>13182</v>
      </c>
      <c r="U3843" s="154"/>
      <c r="V3843" s="161"/>
      <c r="W3843" s="161"/>
      <c r="X3843" s="161"/>
      <c r="Y3843" s="161"/>
      <c r="Z3843" s="154"/>
      <c r="AA3843" s="49" t="s">
        <v>13183</v>
      </c>
      <c r="AB3843" s="154"/>
      <c r="AC3843" s="59" t="str">
        <f t="shared" si="372"/>
        <v>ENGINEERING</v>
      </c>
      <c r="AD3843" s="79" t="str">
        <f t="shared" si="373"/>
        <v>ENGINEERING-401</v>
      </c>
      <c r="AE3843" s="79" t="str">
        <f t="shared" si="374"/>
        <v>ENGINEERING-401-69</v>
      </c>
      <c r="AF3843" s="27" t="s">
        <v>13183</v>
      </c>
      <c r="AG3843" s="21" t="str">
        <f t="shared" si="375"/>
        <v>401</v>
      </c>
      <c r="AH3843" s="154"/>
      <c r="AI3843" s="59" t="str">
        <f t="shared" si="376"/>
        <v>-</v>
      </c>
      <c r="AJ3843" s="21" t="str">
        <f t="shared" si="377"/>
        <v>-</v>
      </c>
    </row>
    <row r="3844" spans="19:36">
      <c r="S3844" s="42" t="s">
        <v>13184</v>
      </c>
      <c r="T3844" s="26" t="s">
        <v>13185</v>
      </c>
      <c r="U3844" s="154"/>
      <c r="V3844" s="161"/>
      <c r="W3844" s="161"/>
      <c r="X3844" s="161"/>
      <c r="Y3844" s="161"/>
      <c r="Z3844" s="154"/>
      <c r="AA3844" s="49" t="s">
        <v>13186</v>
      </c>
      <c r="AB3844" s="154"/>
      <c r="AC3844" s="59" t="str">
        <f t="shared" si="372"/>
        <v>ENGINEERING</v>
      </c>
      <c r="AD3844" s="79" t="str">
        <f t="shared" si="373"/>
        <v>ENGINEERING-401</v>
      </c>
      <c r="AE3844" s="79" t="str">
        <f t="shared" si="374"/>
        <v>ENGINEERING-401-70</v>
      </c>
      <c r="AF3844" s="27" t="s">
        <v>13186</v>
      </c>
      <c r="AG3844" s="21" t="str">
        <f t="shared" si="375"/>
        <v>401</v>
      </c>
      <c r="AH3844" s="154"/>
      <c r="AI3844" s="59" t="str">
        <f t="shared" si="376"/>
        <v>-</v>
      </c>
      <c r="AJ3844" s="21" t="str">
        <f t="shared" si="377"/>
        <v>-</v>
      </c>
    </row>
    <row r="3845" spans="19:36">
      <c r="S3845" s="42" t="s">
        <v>13187</v>
      </c>
      <c r="T3845" s="26" t="s">
        <v>13188</v>
      </c>
      <c r="U3845" s="154"/>
      <c r="V3845" s="161"/>
      <c r="W3845" s="161"/>
      <c r="X3845" s="161"/>
      <c r="Y3845" s="161"/>
      <c r="Z3845" s="154"/>
      <c r="AA3845" s="49" t="s">
        <v>13189</v>
      </c>
      <c r="AB3845" s="154"/>
      <c r="AC3845" s="59" t="str">
        <f t="shared" si="372"/>
        <v>ENGINEERING</v>
      </c>
      <c r="AD3845" s="79" t="str">
        <f t="shared" si="373"/>
        <v>ENGINEERING-401</v>
      </c>
      <c r="AE3845" s="79" t="str">
        <f t="shared" si="374"/>
        <v>ENGINEERING-401-71</v>
      </c>
      <c r="AF3845" s="27" t="s">
        <v>13189</v>
      </c>
      <c r="AG3845" s="21" t="str">
        <f t="shared" si="375"/>
        <v>401</v>
      </c>
      <c r="AH3845" s="154"/>
      <c r="AI3845" s="59" t="str">
        <f t="shared" si="376"/>
        <v>-</v>
      </c>
      <c r="AJ3845" s="21" t="str">
        <f t="shared" si="377"/>
        <v>-</v>
      </c>
    </row>
    <row r="3846" spans="19:36">
      <c r="S3846" s="42" t="s">
        <v>13190</v>
      </c>
      <c r="T3846" s="26" t="s">
        <v>13191</v>
      </c>
      <c r="U3846" s="154"/>
      <c r="V3846" s="161"/>
      <c r="W3846" s="161"/>
      <c r="X3846" s="161"/>
      <c r="Y3846" s="161"/>
      <c r="Z3846" s="154"/>
      <c r="AA3846" s="49" t="s">
        <v>13192</v>
      </c>
      <c r="AB3846" s="154"/>
      <c r="AC3846" s="59" t="str">
        <f t="shared" si="372"/>
        <v>ENGINEERING</v>
      </c>
      <c r="AD3846" s="79" t="str">
        <f t="shared" si="373"/>
        <v>ENGINEERING-401</v>
      </c>
      <c r="AE3846" s="79" t="str">
        <f t="shared" si="374"/>
        <v>ENGINEERING-401-72</v>
      </c>
      <c r="AF3846" s="27" t="s">
        <v>13192</v>
      </c>
      <c r="AG3846" s="21" t="str">
        <f t="shared" si="375"/>
        <v>401</v>
      </c>
      <c r="AH3846" s="154"/>
      <c r="AI3846" s="59" t="str">
        <f t="shared" si="376"/>
        <v>-</v>
      </c>
      <c r="AJ3846" s="21" t="str">
        <f t="shared" si="377"/>
        <v>-</v>
      </c>
    </row>
    <row r="3847" spans="19:36">
      <c r="S3847" s="42" t="s">
        <v>13193</v>
      </c>
      <c r="T3847" s="26" t="s">
        <v>13194</v>
      </c>
      <c r="U3847" s="154"/>
      <c r="V3847" s="161"/>
      <c r="W3847" s="161"/>
      <c r="X3847" s="161"/>
      <c r="Y3847" s="161"/>
      <c r="Z3847" s="154"/>
      <c r="AA3847" s="49" t="s">
        <v>13195</v>
      </c>
      <c r="AB3847" s="154"/>
      <c r="AC3847" s="59" t="str">
        <f t="shared" ref="AC3847:AC3910" si="378">CodesFormula_1</f>
        <v>ENGINEERING</v>
      </c>
      <c r="AD3847" s="79" t="str">
        <f t="shared" ref="AD3847:AD3910" si="379">CodesFormula_2</f>
        <v>ENGINEERING-401</v>
      </c>
      <c r="AE3847" s="79" t="str">
        <f t="shared" ref="AE3847:AE3910" si="380">CodesFormula_3</f>
        <v>ENGINEERING-401-73</v>
      </c>
      <c r="AF3847" s="27" t="s">
        <v>13195</v>
      </c>
      <c r="AG3847" s="21" t="str">
        <f t="shared" ref="AG3847:AG3910" si="381">CodesFormula_4</f>
        <v>401</v>
      </c>
      <c r="AH3847" s="154"/>
      <c r="AI3847" s="59" t="str">
        <f t="shared" ref="AI3847:AI3910" si="382">CodesFormula_5</f>
        <v>-</v>
      </c>
      <c r="AJ3847" s="21" t="str">
        <f t="shared" ref="AJ3847:AJ3910" si="383">CodesFormula_6</f>
        <v>-</v>
      </c>
    </row>
    <row r="3848" spans="19:36">
      <c r="S3848" s="42" t="s">
        <v>13196</v>
      </c>
      <c r="T3848" s="26" t="s">
        <v>13197</v>
      </c>
      <c r="U3848" s="154"/>
      <c r="V3848" s="161"/>
      <c r="W3848" s="161"/>
      <c r="X3848" s="161"/>
      <c r="Y3848" s="161"/>
      <c r="Z3848" s="154"/>
      <c r="AA3848" s="49" t="s">
        <v>13198</v>
      </c>
      <c r="AB3848" s="154"/>
      <c r="AC3848" s="59" t="str">
        <f t="shared" si="378"/>
        <v>ENGINEERING</v>
      </c>
      <c r="AD3848" s="79" t="str">
        <f t="shared" si="379"/>
        <v>ENGINEERING-401</v>
      </c>
      <c r="AE3848" s="79" t="str">
        <f t="shared" si="380"/>
        <v>ENGINEERING-401-74</v>
      </c>
      <c r="AF3848" s="27" t="s">
        <v>13198</v>
      </c>
      <c r="AG3848" s="21" t="str">
        <f t="shared" si="381"/>
        <v>401</v>
      </c>
      <c r="AH3848" s="154"/>
      <c r="AI3848" s="59" t="str">
        <f t="shared" si="382"/>
        <v>-</v>
      </c>
      <c r="AJ3848" s="21" t="str">
        <f t="shared" si="383"/>
        <v>-</v>
      </c>
    </row>
    <row r="3849" spans="19:36">
      <c r="S3849" s="42" t="s">
        <v>13199</v>
      </c>
      <c r="T3849" s="26" t="s">
        <v>13200</v>
      </c>
      <c r="U3849" s="154"/>
      <c r="V3849" s="161"/>
      <c r="W3849" s="161"/>
      <c r="X3849" s="161"/>
      <c r="Y3849" s="161"/>
      <c r="Z3849" s="154"/>
      <c r="AA3849" s="49" t="s">
        <v>13201</v>
      </c>
      <c r="AB3849" s="154"/>
      <c r="AC3849" s="59" t="str">
        <f t="shared" si="378"/>
        <v>ENGINEERING</v>
      </c>
      <c r="AD3849" s="79" t="str">
        <f t="shared" si="379"/>
        <v>ENGINEERING-401</v>
      </c>
      <c r="AE3849" s="79" t="str">
        <f t="shared" si="380"/>
        <v>ENGINEERING-401-75</v>
      </c>
      <c r="AF3849" s="27" t="s">
        <v>13201</v>
      </c>
      <c r="AG3849" s="21" t="str">
        <f t="shared" si="381"/>
        <v>401</v>
      </c>
      <c r="AH3849" s="154"/>
      <c r="AI3849" s="59" t="str">
        <f t="shared" si="382"/>
        <v>-</v>
      </c>
      <c r="AJ3849" s="21" t="str">
        <f t="shared" si="383"/>
        <v>-</v>
      </c>
    </row>
    <row r="3850" spans="19:36">
      <c r="S3850" s="42" t="s">
        <v>13202</v>
      </c>
      <c r="T3850" s="26" t="s">
        <v>13203</v>
      </c>
      <c r="U3850" s="154"/>
      <c r="V3850" s="161"/>
      <c r="W3850" s="161"/>
      <c r="X3850" s="161"/>
      <c r="Y3850" s="161"/>
      <c r="Z3850" s="154"/>
      <c r="AA3850" s="49" t="s">
        <v>13204</v>
      </c>
      <c r="AB3850" s="154"/>
      <c r="AC3850" s="59" t="str">
        <f t="shared" si="378"/>
        <v>ENGINEERING</v>
      </c>
      <c r="AD3850" s="79" t="str">
        <f t="shared" si="379"/>
        <v>ENGINEERING-401</v>
      </c>
      <c r="AE3850" s="79" t="str">
        <f t="shared" si="380"/>
        <v>ENGINEERING-401-76</v>
      </c>
      <c r="AF3850" s="27" t="s">
        <v>13204</v>
      </c>
      <c r="AG3850" s="21" t="str">
        <f t="shared" si="381"/>
        <v>401</v>
      </c>
      <c r="AH3850" s="154"/>
      <c r="AI3850" s="59" t="str">
        <f t="shared" si="382"/>
        <v>-</v>
      </c>
      <c r="AJ3850" s="21" t="str">
        <f t="shared" si="383"/>
        <v>-</v>
      </c>
    </row>
    <row r="3851" spans="19:36">
      <c r="S3851" s="42" t="s">
        <v>13205</v>
      </c>
      <c r="T3851" s="26" t="s">
        <v>13206</v>
      </c>
      <c r="U3851" s="154"/>
      <c r="V3851" s="161"/>
      <c r="W3851" s="161"/>
      <c r="X3851" s="161"/>
      <c r="Y3851" s="161"/>
      <c r="Z3851" s="154"/>
      <c r="AA3851" s="49" t="s">
        <v>13207</v>
      </c>
      <c r="AB3851" s="154"/>
      <c r="AC3851" s="59" t="str">
        <f t="shared" si="378"/>
        <v>ENGINEERING</v>
      </c>
      <c r="AD3851" s="79" t="str">
        <f t="shared" si="379"/>
        <v>ENGINEERING-401</v>
      </c>
      <c r="AE3851" s="79" t="str">
        <f t="shared" si="380"/>
        <v>ENGINEERING-401-77</v>
      </c>
      <c r="AF3851" s="27" t="s">
        <v>13207</v>
      </c>
      <c r="AG3851" s="21" t="str">
        <f t="shared" si="381"/>
        <v>401</v>
      </c>
      <c r="AH3851" s="154"/>
      <c r="AI3851" s="59" t="str">
        <f t="shared" si="382"/>
        <v>-</v>
      </c>
      <c r="AJ3851" s="21" t="str">
        <f t="shared" si="383"/>
        <v>-</v>
      </c>
    </row>
    <row r="3852" spans="19:36">
      <c r="S3852" s="42" t="s">
        <v>13208</v>
      </c>
      <c r="T3852" s="26" t="s">
        <v>13209</v>
      </c>
      <c r="U3852" s="154"/>
      <c r="V3852" s="161"/>
      <c r="W3852" s="161"/>
      <c r="X3852" s="161"/>
      <c r="Y3852" s="161"/>
      <c r="Z3852" s="154"/>
      <c r="AA3852" s="49" t="s">
        <v>13210</v>
      </c>
      <c r="AB3852" s="154"/>
      <c r="AC3852" s="59" t="str">
        <f t="shared" si="378"/>
        <v>ENGINEERING</v>
      </c>
      <c r="AD3852" s="79" t="str">
        <f t="shared" si="379"/>
        <v>ENGINEERING-401</v>
      </c>
      <c r="AE3852" s="79" t="str">
        <f t="shared" si="380"/>
        <v>ENGINEERING-401-78</v>
      </c>
      <c r="AF3852" s="27" t="s">
        <v>13210</v>
      </c>
      <c r="AG3852" s="21" t="str">
        <f t="shared" si="381"/>
        <v>401</v>
      </c>
      <c r="AH3852" s="154"/>
      <c r="AI3852" s="59" t="str">
        <f t="shared" si="382"/>
        <v>-</v>
      </c>
      <c r="AJ3852" s="21" t="str">
        <f t="shared" si="383"/>
        <v>-</v>
      </c>
    </row>
    <row r="3853" spans="19:36">
      <c r="S3853" s="42" t="s">
        <v>13211</v>
      </c>
      <c r="T3853" s="26" t="s">
        <v>13212</v>
      </c>
      <c r="U3853" s="154"/>
      <c r="V3853" s="161"/>
      <c r="W3853" s="161"/>
      <c r="X3853" s="161"/>
      <c r="Y3853" s="161"/>
      <c r="Z3853" s="154"/>
      <c r="AA3853" s="49" t="s">
        <v>13213</v>
      </c>
      <c r="AB3853" s="154"/>
      <c r="AC3853" s="59" t="str">
        <f t="shared" si="378"/>
        <v>ENGINEERING</v>
      </c>
      <c r="AD3853" s="79" t="str">
        <f t="shared" si="379"/>
        <v>ENGINEERING-401</v>
      </c>
      <c r="AE3853" s="79" t="str">
        <f t="shared" si="380"/>
        <v>ENGINEERING-401-79</v>
      </c>
      <c r="AF3853" s="27" t="s">
        <v>13213</v>
      </c>
      <c r="AG3853" s="21" t="str">
        <f t="shared" si="381"/>
        <v>401</v>
      </c>
      <c r="AH3853" s="154"/>
      <c r="AI3853" s="59" t="str">
        <f t="shared" si="382"/>
        <v>-</v>
      </c>
      <c r="AJ3853" s="21" t="str">
        <f t="shared" si="383"/>
        <v>-</v>
      </c>
    </row>
    <row r="3854" spans="19:36">
      <c r="S3854" s="42" t="s">
        <v>13214</v>
      </c>
      <c r="T3854" s="26" t="s">
        <v>13215</v>
      </c>
      <c r="U3854" s="154"/>
      <c r="V3854" s="161"/>
      <c r="W3854" s="161"/>
      <c r="X3854" s="161"/>
      <c r="Y3854" s="161"/>
      <c r="Z3854" s="154"/>
      <c r="AA3854" s="49" t="s">
        <v>13216</v>
      </c>
      <c r="AB3854" s="154"/>
      <c r="AC3854" s="59" t="str">
        <f t="shared" si="378"/>
        <v>ENGINEERING</v>
      </c>
      <c r="AD3854" s="79" t="str">
        <f t="shared" si="379"/>
        <v>ENGINEERING-401</v>
      </c>
      <c r="AE3854" s="79" t="str">
        <f t="shared" si="380"/>
        <v>ENGINEERING-401-80</v>
      </c>
      <c r="AF3854" s="27" t="s">
        <v>13216</v>
      </c>
      <c r="AG3854" s="21" t="str">
        <f t="shared" si="381"/>
        <v>401</v>
      </c>
      <c r="AH3854" s="154"/>
      <c r="AI3854" s="59" t="str">
        <f t="shared" si="382"/>
        <v>-</v>
      </c>
      <c r="AJ3854" s="21" t="str">
        <f t="shared" si="383"/>
        <v>-</v>
      </c>
    </row>
    <row r="3855" spans="19:36">
      <c r="S3855" s="42" t="s">
        <v>13217</v>
      </c>
      <c r="T3855" s="26" t="s">
        <v>13218</v>
      </c>
      <c r="U3855" s="154"/>
      <c r="V3855" s="161"/>
      <c r="W3855" s="161"/>
      <c r="X3855" s="161"/>
      <c r="Y3855" s="161"/>
      <c r="Z3855" s="154"/>
      <c r="AA3855" s="49" t="s">
        <v>13219</v>
      </c>
      <c r="AB3855" s="154"/>
      <c r="AC3855" s="59" t="str">
        <f t="shared" si="378"/>
        <v>ENGINEERING</v>
      </c>
      <c r="AD3855" s="79" t="str">
        <f t="shared" si="379"/>
        <v>ENGINEERING-401</v>
      </c>
      <c r="AE3855" s="79" t="str">
        <f t="shared" si="380"/>
        <v>ENGINEERING-401-81</v>
      </c>
      <c r="AF3855" s="27" t="s">
        <v>13219</v>
      </c>
      <c r="AG3855" s="21" t="str">
        <f t="shared" si="381"/>
        <v>401</v>
      </c>
      <c r="AH3855" s="154"/>
      <c r="AI3855" s="59" t="str">
        <f t="shared" si="382"/>
        <v>-</v>
      </c>
      <c r="AJ3855" s="21" t="str">
        <f t="shared" si="383"/>
        <v>-</v>
      </c>
    </row>
    <row r="3856" spans="19:36">
      <c r="S3856" s="42" t="s">
        <v>13220</v>
      </c>
      <c r="T3856" s="26" t="s">
        <v>13221</v>
      </c>
      <c r="U3856" s="154"/>
      <c r="V3856" s="161"/>
      <c r="W3856" s="161"/>
      <c r="X3856" s="161"/>
      <c r="Y3856" s="161"/>
      <c r="Z3856" s="154"/>
      <c r="AA3856" s="49" t="s">
        <v>13222</v>
      </c>
      <c r="AB3856" s="154"/>
      <c r="AC3856" s="59" t="str">
        <f t="shared" si="378"/>
        <v>ENGINEERING</v>
      </c>
      <c r="AD3856" s="79" t="str">
        <f t="shared" si="379"/>
        <v>ENGINEERING-401</v>
      </c>
      <c r="AE3856" s="79" t="str">
        <f t="shared" si="380"/>
        <v>ENGINEERING-401-82</v>
      </c>
      <c r="AF3856" s="27" t="s">
        <v>13222</v>
      </c>
      <c r="AG3856" s="21" t="str">
        <f t="shared" si="381"/>
        <v>401</v>
      </c>
      <c r="AH3856" s="154"/>
      <c r="AI3856" s="59" t="str">
        <f t="shared" si="382"/>
        <v>-</v>
      </c>
      <c r="AJ3856" s="21" t="str">
        <f t="shared" si="383"/>
        <v>-</v>
      </c>
    </row>
    <row r="3857" spans="19:36">
      <c r="S3857" s="42" t="s">
        <v>13223</v>
      </c>
      <c r="T3857" s="26" t="s">
        <v>13224</v>
      </c>
      <c r="U3857" s="154"/>
      <c r="V3857" s="161"/>
      <c r="W3857" s="161"/>
      <c r="X3857" s="161"/>
      <c r="Y3857" s="161"/>
      <c r="Z3857" s="154"/>
      <c r="AA3857" s="49" t="s">
        <v>13225</v>
      </c>
      <c r="AB3857" s="154"/>
      <c r="AC3857" s="59" t="str">
        <f t="shared" si="378"/>
        <v>ENGINEERING</v>
      </c>
      <c r="AD3857" s="79" t="str">
        <f t="shared" si="379"/>
        <v>ENGINEERING-401</v>
      </c>
      <c r="AE3857" s="79" t="str">
        <f t="shared" si="380"/>
        <v>ENGINEERING-401-83</v>
      </c>
      <c r="AF3857" s="27" t="s">
        <v>13225</v>
      </c>
      <c r="AG3857" s="21" t="str">
        <f t="shared" si="381"/>
        <v>401</v>
      </c>
      <c r="AH3857" s="154"/>
      <c r="AI3857" s="59" t="str">
        <f t="shared" si="382"/>
        <v>-</v>
      </c>
      <c r="AJ3857" s="21" t="str">
        <f t="shared" si="383"/>
        <v>-</v>
      </c>
    </row>
    <row r="3858" spans="19:36">
      <c r="S3858" s="42" t="s">
        <v>13226</v>
      </c>
      <c r="T3858" s="26" t="s">
        <v>13227</v>
      </c>
      <c r="U3858" s="154"/>
      <c r="V3858" s="161"/>
      <c r="W3858" s="161"/>
      <c r="X3858" s="161"/>
      <c r="Y3858" s="161"/>
      <c r="Z3858" s="154"/>
      <c r="AA3858" s="49" t="s">
        <v>13228</v>
      </c>
      <c r="AB3858" s="154"/>
      <c r="AC3858" s="59" t="str">
        <f t="shared" si="378"/>
        <v>ENGINEERING</v>
      </c>
      <c r="AD3858" s="79" t="str">
        <f t="shared" si="379"/>
        <v>ENGINEERING-401</v>
      </c>
      <c r="AE3858" s="79" t="str">
        <f t="shared" si="380"/>
        <v>ENGINEERING-401-84</v>
      </c>
      <c r="AF3858" s="27" t="s">
        <v>13228</v>
      </c>
      <c r="AG3858" s="21" t="str">
        <f t="shared" si="381"/>
        <v>401</v>
      </c>
      <c r="AH3858" s="154"/>
      <c r="AI3858" s="59" t="str">
        <f t="shared" si="382"/>
        <v>-</v>
      </c>
      <c r="AJ3858" s="21" t="str">
        <f t="shared" si="383"/>
        <v>-</v>
      </c>
    </row>
    <row r="3859" spans="19:36">
      <c r="S3859" s="42" t="s">
        <v>13229</v>
      </c>
      <c r="T3859" s="26" t="s">
        <v>13230</v>
      </c>
      <c r="U3859" s="154"/>
      <c r="V3859" s="161"/>
      <c r="W3859" s="161"/>
      <c r="X3859" s="161"/>
      <c r="Y3859" s="161"/>
      <c r="Z3859" s="154"/>
      <c r="AA3859" s="49" t="s">
        <v>13231</v>
      </c>
      <c r="AB3859" s="154"/>
      <c r="AC3859" s="59" t="str">
        <f t="shared" si="378"/>
        <v>ENGINEERING</v>
      </c>
      <c r="AD3859" s="79" t="str">
        <f t="shared" si="379"/>
        <v>ENGINEERING-401</v>
      </c>
      <c r="AE3859" s="79" t="str">
        <f t="shared" si="380"/>
        <v>ENGINEERING-401-85</v>
      </c>
      <c r="AF3859" s="27" t="s">
        <v>13231</v>
      </c>
      <c r="AG3859" s="21" t="str">
        <f t="shared" si="381"/>
        <v>401</v>
      </c>
      <c r="AH3859" s="154"/>
      <c r="AI3859" s="59" t="str">
        <f t="shared" si="382"/>
        <v>-</v>
      </c>
      <c r="AJ3859" s="21" t="str">
        <f t="shared" si="383"/>
        <v>-</v>
      </c>
    </row>
    <row r="3860" spans="19:36">
      <c r="S3860" s="42" t="s">
        <v>13232</v>
      </c>
      <c r="T3860" s="26" t="s">
        <v>13233</v>
      </c>
      <c r="U3860" s="154"/>
      <c r="V3860" s="161"/>
      <c r="W3860" s="161"/>
      <c r="X3860" s="161"/>
      <c r="Y3860" s="161"/>
      <c r="Z3860" s="154"/>
      <c r="AA3860" s="49" t="s">
        <v>13234</v>
      </c>
      <c r="AB3860" s="154"/>
      <c r="AC3860" s="59" t="str">
        <f t="shared" si="378"/>
        <v>ENGINEERING</v>
      </c>
      <c r="AD3860" s="79" t="str">
        <f t="shared" si="379"/>
        <v>ENGINEERING-401</v>
      </c>
      <c r="AE3860" s="79" t="str">
        <f t="shared" si="380"/>
        <v>ENGINEERING-401-86</v>
      </c>
      <c r="AF3860" s="27" t="s">
        <v>13234</v>
      </c>
      <c r="AG3860" s="21" t="str">
        <f t="shared" si="381"/>
        <v>401</v>
      </c>
      <c r="AH3860" s="154"/>
      <c r="AI3860" s="59" t="str">
        <f t="shared" si="382"/>
        <v>-</v>
      </c>
      <c r="AJ3860" s="21" t="str">
        <f t="shared" si="383"/>
        <v>-</v>
      </c>
    </row>
    <row r="3861" spans="19:36">
      <c r="S3861" s="42" t="s">
        <v>13235</v>
      </c>
      <c r="T3861" s="26" t="s">
        <v>13236</v>
      </c>
      <c r="U3861" s="154"/>
      <c r="V3861" s="161"/>
      <c r="W3861" s="161"/>
      <c r="X3861" s="161"/>
      <c r="Y3861" s="161"/>
      <c r="Z3861" s="154"/>
      <c r="AA3861" s="49" t="s">
        <v>13237</v>
      </c>
      <c r="AB3861" s="154"/>
      <c r="AC3861" s="59" t="str">
        <f t="shared" si="378"/>
        <v>ENGINEERING</v>
      </c>
      <c r="AD3861" s="79" t="str">
        <f t="shared" si="379"/>
        <v>ENGINEERING-401</v>
      </c>
      <c r="AE3861" s="79" t="str">
        <f t="shared" si="380"/>
        <v>ENGINEERING-401-87</v>
      </c>
      <c r="AF3861" s="27" t="s">
        <v>13237</v>
      </c>
      <c r="AG3861" s="21" t="str">
        <f t="shared" si="381"/>
        <v>401</v>
      </c>
      <c r="AH3861" s="154"/>
      <c r="AI3861" s="59" t="str">
        <f t="shared" si="382"/>
        <v>-</v>
      </c>
      <c r="AJ3861" s="21" t="str">
        <f t="shared" si="383"/>
        <v>-</v>
      </c>
    </row>
    <row r="3862" spans="19:36">
      <c r="S3862" s="42" t="s">
        <v>13238</v>
      </c>
      <c r="T3862" s="26" t="s">
        <v>13167</v>
      </c>
      <c r="U3862" s="154"/>
      <c r="V3862" s="161"/>
      <c r="W3862" s="161"/>
      <c r="X3862" s="161"/>
      <c r="Y3862" s="161"/>
      <c r="Z3862" s="154"/>
      <c r="AA3862" s="49" t="s">
        <v>13239</v>
      </c>
      <c r="AB3862" s="154"/>
      <c r="AC3862" s="59" t="str">
        <f t="shared" si="378"/>
        <v>ENGINEERING</v>
      </c>
      <c r="AD3862" s="79" t="str">
        <f t="shared" si="379"/>
        <v>ENGINEERING-401</v>
      </c>
      <c r="AE3862" s="79" t="str">
        <f t="shared" si="380"/>
        <v>ENGINEERING-401-88</v>
      </c>
      <c r="AF3862" s="27" t="s">
        <v>13239</v>
      </c>
      <c r="AG3862" s="21" t="str">
        <f t="shared" si="381"/>
        <v>401</v>
      </c>
      <c r="AH3862" s="154"/>
      <c r="AI3862" s="59" t="str">
        <f t="shared" si="382"/>
        <v>-</v>
      </c>
      <c r="AJ3862" s="21" t="str">
        <f t="shared" si="383"/>
        <v>-</v>
      </c>
    </row>
    <row r="3863" spans="19:36">
      <c r="S3863" s="42" t="s">
        <v>13240</v>
      </c>
      <c r="T3863" s="26" t="s">
        <v>13241</v>
      </c>
      <c r="U3863" s="154"/>
      <c r="V3863" s="161"/>
      <c r="W3863" s="161"/>
      <c r="X3863" s="161"/>
      <c r="Y3863" s="161"/>
      <c r="Z3863" s="154"/>
      <c r="AA3863" s="49" t="s">
        <v>13242</v>
      </c>
      <c r="AB3863" s="154"/>
      <c r="AC3863" s="59" t="str">
        <f t="shared" si="378"/>
        <v>ENGINEERING</v>
      </c>
      <c r="AD3863" s="79" t="str">
        <f t="shared" si="379"/>
        <v>ENGINEERING-401</v>
      </c>
      <c r="AE3863" s="79" t="str">
        <f t="shared" si="380"/>
        <v>ENGINEERING-401-89</v>
      </c>
      <c r="AF3863" s="27" t="s">
        <v>13242</v>
      </c>
      <c r="AG3863" s="21" t="str">
        <f t="shared" si="381"/>
        <v>401</v>
      </c>
      <c r="AH3863" s="154"/>
      <c r="AI3863" s="59" t="str">
        <f t="shared" si="382"/>
        <v>-</v>
      </c>
      <c r="AJ3863" s="21" t="str">
        <f t="shared" si="383"/>
        <v>-</v>
      </c>
    </row>
    <row r="3864" spans="19:36">
      <c r="S3864" s="42" t="s">
        <v>13243</v>
      </c>
      <c r="T3864" s="26" t="s">
        <v>13244</v>
      </c>
      <c r="U3864" s="154"/>
      <c r="V3864" s="161"/>
      <c r="W3864" s="161"/>
      <c r="X3864" s="161"/>
      <c r="Y3864" s="161"/>
      <c r="Z3864" s="154"/>
      <c r="AA3864" s="49" t="s">
        <v>13245</v>
      </c>
      <c r="AB3864" s="154"/>
      <c r="AC3864" s="59" t="str">
        <f t="shared" si="378"/>
        <v>ENGINEERING</v>
      </c>
      <c r="AD3864" s="79" t="str">
        <f t="shared" si="379"/>
        <v>ENGINEERING-401</v>
      </c>
      <c r="AE3864" s="79" t="str">
        <f t="shared" si="380"/>
        <v>ENGINEERING-401-90</v>
      </c>
      <c r="AF3864" s="27" t="s">
        <v>13245</v>
      </c>
      <c r="AG3864" s="21" t="str">
        <f t="shared" si="381"/>
        <v>401</v>
      </c>
      <c r="AH3864" s="154"/>
      <c r="AI3864" s="59" t="str">
        <f t="shared" si="382"/>
        <v>-</v>
      </c>
      <c r="AJ3864" s="21" t="str">
        <f t="shared" si="383"/>
        <v>-</v>
      </c>
    </row>
    <row r="3865" spans="19:36">
      <c r="S3865" s="42" t="s">
        <v>13246</v>
      </c>
      <c r="T3865" s="26" t="s">
        <v>13247</v>
      </c>
      <c r="U3865" s="154"/>
      <c r="V3865" s="161"/>
      <c r="W3865" s="161"/>
      <c r="X3865" s="161"/>
      <c r="Y3865" s="161"/>
      <c r="Z3865" s="154"/>
      <c r="AA3865" s="49" t="s">
        <v>13248</v>
      </c>
      <c r="AB3865" s="154"/>
      <c r="AC3865" s="59" t="str">
        <f t="shared" si="378"/>
        <v>ENGINEERING</v>
      </c>
      <c r="AD3865" s="79" t="str">
        <f t="shared" si="379"/>
        <v>ENGINEERING-401</v>
      </c>
      <c r="AE3865" s="79" t="str">
        <f t="shared" si="380"/>
        <v>ENGINEERING-401-91</v>
      </c>
      <c r="AF3865" s="27" t="s">
        <v>13248</v>
      </c>
      <c r="AG3865" s="21" t="str">
        <f t="shared" si="381"/>
        <v>401</v>
      </c>
      <c r="AH3865" s="154"/>
      <c r="AI3865" s="59" t="str">
        <f t="shared" si="382"/>
        <v>-</v>
      </c>
      <c r="AJ3865" s="21" t="str">
        <f t="shared" si="383"/>
        <v>-</v>
      </c>
    </row>
    <row r="3866" spans="19:36">
      <c r="S3866" s="42" t="s">
        <v>13249</v>
      </c>
      <c r="T3866" s="26" t="s">
        <v>13250</v>
      </c>
      <c r="U3866" s="154"/>
      <c r="V3866" s="161"/>
      <c r="W3866" s="161"/>
      <c r="X3866" s="161"/>
      <c r="Y3866" s="161"/>
      <c r="Z3866" s="154"/>
      <c r="AA3866" s="49" t="s">
        <v>13251</v>
      </c>
      <c r="AB3866" s="154"/>
      <c r="AC3866" s="59" t="str">
        <f t="shared" si="378"/>
        <v>ENGINEERING</v>
      </c>
      <c r="AD3866" s="79" t="str">
        <f t="shared" si="379"/>
        <v>ENGINEERING-401</v>
      </c>
      <c r="AE3866" s="79" t="str">
        <f t="shared" si="380"/>
        <v>ENGINEERING-401-92</v>
      </c>
      <c r="AF3866" s="27" t="s">
        <v>13251</v>
      </c>
      <c r="AG3866" s="21" t="str">
        <f t="shared" si="381"/>
        <v>401</v>
      </c>
      <c r="AH3866" s="154"/>
      <c r="AI3866" s="59" t="str">
        <f t="shared" si="382"/>
        <v>-</v>
      </c>
      <c r="AJ3866" s="21" t="str">
        <f t="shared" si="383"/>
        <v>-</v>
      </c>
    </row>
    <row r="3867" spans="19:36">
      <c r="S3867" s="42" t="s">
        <v>13252</v>
      </c>
      <c r="T3867" s="26" t="s">
        <v>13253</v>
      </c>
      <c r="U3867" s="154"/>
      <c r="V3867" s="161"/>
      <c r="W3867" s="161"/>
      <c r="X3867" s="161"/>
      <c r="Y3867" s="161"/>
      <c r="Z3867" s="154"/>
      <c r="AA3867" s="49" t="s">
        <v>13254</v>
      </c>
      <c r="AB3867" s="154"/>
      <c r="AC3867" s="59" t="str">
        <f t="shared" si="378"/>
        <v>ENGINEERING</v>
      </c>
      <c r="AD3867" s="79" t="str">
        <f t="shared" si="379"/>
        <v>ENGINEERING-401</v>
      </c>
      <c r="AE3867" s="79" t="str">
        <f t="shared" si="380"/>
        <v>ENGINEERING-401-93</v>
      </c>
      <c r="AF3867" s="27" t="s">
        <v>13254</v>
      </c>
      <c r="AG3867" s="21" t="str">
        <f t="shared" si="381"/>
        <v>401</v>
      </c>
      <c r="AH3867" s="154"/>
      <c r="AI3867" s="59" t="str">
        <f t="shared" si="382"/>
        <v>-</v>
      </c>
      <c r="AJ3867" s="21" t="str">
        <f t="shared" si="383"/>
        <v>-</v>
      </c>
    </row>
    <row r="3868" spans="19:36">
      <c r="S3868" s="42" t="s">
        <v>13255</v>
      </c>
      <c r="T3868" s="26" t="s">
        <v>13256</v>
      </c>
      <c r="U3868" s="154"/>
      <c r="V3868" s="161"/>
      <c r="W3868" s="161"/>
      <c r="X3868" s="161"/>
      <c r="Y3868" s="161"/>
      <c r="Z3868" s="154"/>
      <c r="AA3868" s="49" t="s">
        <v>13257</v>
      </c>
      <c r="AB3868" s="154"/>
      <c r="AC3868" s="59" t="str">
        <f t="shared" si="378"/>
        <v>ENGINEERING</v>
      </c>
      <c r="AD3868" s="79" t="str">
        <f t="shared" si="379"/>
        <v>ENGINEERING-401</v>
      </c>
      <c r="AE3868" s="79" t="str">
        <f t="shared" si="380"/>
        <v>ENGINEERING-401-94</v>
      </c>
      <c r="AF3868" s="27" t="s">
        <v>13257</v>
      </c>
      <c r="AG3868" s="21" t="str">
        <f t="shared" si="381"/>
        <v>401</v>
      </c>
      <c r="AH3868" s="154"/>
      <c r="AI3868" s="59" t="str">
        <f t="shared" si="382"/>
        <v>-</v>
      </c>
      <c r="AJ3868" s="21" t="str">
        <f t="shared" si="383"/>
        <v>-</v>
      </c>
    </row>
    <row r="3869" spans="19:36">
      <c r="S3869" s="42" t="s">
        <v>13258</v>
      </c>
      <c r="T3869" s="26" t="s">
        <v>13259</v>
      </c>
      <c r="U3869" s="154"/>
      <c r="V3869" s="161"/>
      <c r="W3869" s="161"/>
      <c r="X3869" s="161"/>
      <c r="Y3869" s="161"/>
      <c r="Z3869" s="154"/>
      <c r="AA3869" s="49" t="s">
        <v>13260</v>
      </c>
      <c r="AB3869" s="154"/>
      <c r="AC3869" s="59" t="str">
        <f t="shared" si="378"/>
        <v>ENGINEERING</v>
      </c>
      <c r="AD3869" s="79" t="str">
        <f t="shared" si="379"/>
        <v>ENGINEERING-401</v>
      </c>
      <c r="AE3869" s="79" t="str">
        <f t="shared" si="380"/>
        <v>ENGINEERING-401-95</v>
      </c>
      <c r="AF3869" s="27" t="s">
        <v>13260</v>
      </c>
      <c r="AG3869" s="21" t="str">
        <f t="shared" si="381"/>
        <v>401</v>
      </c>
      <c r="AH3869" s="154"/>
      <c r="AI3869" s="59" t="str">
        <f t="shared" si="382"/>
        <v>-</v>
      </c>
      <c r="AJ3869" s="21" t="str">
        <f t="shared" si="383"/>
        <v>-</v>
      </c>
    </row>
    <row r="3870" spans="19:36">
      <c r="S3870" s="42" t="s">
        <v>13261</v>
      </c>
      <c r="T3870" s="26" t="s">
        <v>13262</v>
      </c>
      <c r="U3870" s="154"/>
      <c r="V3870" s="161"/>
      <c r="W3870" s="161"/>
      <c r="X3870" s="161"/>
      <c r="Y3870" s="161"/>
      <c r="Z3870" s="154"/>
      <c r="AA3870" s="49" t="s">
        <v>13263</v>
      </c>
      <c r="AB3870" s="154"/>
      <c r="AC3870" s="59" t="str">
        <f t="shared" si="378"/>
        <v>ENGINEERING</v>
      </c>
      <c r="AD3870" s="79" t="str">
        <f t="shared" si="379"/>
        <v>ENGINEERING-401</v>
      </c>
      <c r="AE3870" s="79" t="str">
        <f t="shared" si="380"/>
        <v>ENGINEERING-401-96</v>
      </c>
      <c r="AF3870" s="27" t="s">
        <v>13263</v>
      </c>
      <c r="AG3870" s="21" t="str">
        <f t="shared" si="381"/>
        <v>401</v>
      </c>
      <c r="AH3870" s="154"/>
      <c r="AI3870" s="59" t="str">
        <f t="shared" si="382"/>
        <v>-</v>
      </c>
      <c r="AJ3870" s="21" t="str">
        <f t="shared" si="383"/>
        <v>-</v>
      </c>
    </row>
    <row r="3871" spans="19:36">
      <c r="S3871" s="42" t="s">
        <v>13264</v>
      </c>
      <c r="T3871" s="26" t="s">
        <v>13265</v>
      </c>
      <c r="U3871" s="154"/>
      <c r="V3871" s="161"/>
      <c r="W3871" s="161"/>
      <c r="X3871" s="161"/>
      <c r="Y3871" s="161"/>
      <c r="Z3871" s="154"/>
      <c r="AA3871" s="49" t="s">
        <v>13266</v>
      </c>
      <c r="AB3871" s="154"/>
      <c r="AC3871" s="59" t="str">
        <f t="shared" si="378"/>
        <v>ENGINEERING</v>
      </c>
      <c r="AD3871" s="79" t="str">
        <f t="shared" si="379"/>
        <v>ENGINEERING-401</v>
      </c>
      <c r="AE3871" s="79" t="str">
        <f t="shared" si="380"/>
        <v>ENGINEERING-401-97</v>
      </c>
      <c r="AF3871" s="27" t="s">
        <v>13266</v>
      </c>
      <c r="AG3871" s="21" t="str">
        <f t="shared" si="381"/>
        <v>401</v>
      </c>
      <c r="AH3871" s="154"/>
      <c r="AI3871" s="59" t="str">
        <f t="shared" si="382"/>
        <v>-</v>
      </c>
      <c r="AJ3871" s="21" t="str">
        <f t="shared" si="383"/>
        <v>-</v>
      </c>
    </row>
    <row r="3872" spans="19:36">
      <c r="S3872" s="42" t="s">
        <v>13267</v>
      </c>
      <c r="T3872" s="26" t="s">
        <v>13268</v>
      </c>
      <c r="U3872" s="154"/>
      <c r="V3872" s="161"/>
      <c r="W3872" s="161"/>
      <c r="X3872" s="161"/>
      <c r="Y3872" s="161"/>
      <c r="Z3872" s="154"/>
      <c r="AA3872" s="49" t="s">
        <v>13269</v>
      </c>
      <c r="AB3872" s="154"/>
      <c r="AC3872" s="59" t="str">
        <f t="shared" si="378"/>
        <v>ENGINEERING</v>
      </c>
      <c r="AD3872" s="79" t="str">
        <f t="shared" si="379"/>
        <v>ENGINEERING-401</v>
      </c>
      <c r="AE3872" s="79" t="str">
        <f t="shared" si="380"/>
        <v>ENGINEERING-401-98</v>
      </c>
      <c r="AF3872" s="27" t="s">
        <v>13269</v>
      </c>
      <c r="AG3872" s="21" t="str">
        <f t="shared" si="381"/>
        <v>401</v>
      </c>
      <c r="AH3872" s="154"/>
      <c r="AI3872" s="59" t="str">
        <f t="shared" si="382"/>
        <v>-</v>
      </c>
      <c r="AJ3872" s="21" t="str">
        <f t="shared" si="383"/>
        <v>-</v>
      </c>
    </row>
    <row r="3873" spans="19:36">
      <c r="S3873" s="42" t="s">
        <v>13270</v>
      </c>
      <c r="T3873" s="26" t="s">
        <v>13271</v>
      </c>
      <c r="U3873" s="154"/>
      <c r="V3873" s="161"/>
      <c r="W3873" s="161"/>
      <c r="X3873" s="161"/>
      <c r="Y3873" s="161"/>
      <c r="Z3873" s="154"/>
      <c r="AA3873" s="49" t="s">
        <v>13272</v>
      </c>
      <c r="AB3873" s="154"/>
      <c r="AC3873" s="59" t="str">
        <f t="shared" si="378"/>
        <v>ENGINEERING</v>
      </c>
      <c r="AD3873" s="79" t="str">
        <f t="shared" si="379"/>
        <v>ENGINEERING-401</v>
      </c>
      <c r="AE3873" s="79" t="str">
        <f t="shared" si="380"/>
        <v>ENGINEERING-401-99</v>
      </c>
      <c r="AF3873" s="27" t="s">
        <v>13272</v>
      </c>
      <c r="AG3873" s="21" t="str">
        <f t="shared" si="381"/>
        <v>401</v>
      </c>
      <c r="AH3873" s="154"/>
      <c r="AI3873" s="59" t="str">
        <f t="shared" si="382"/>
        <v>-</v>
      </c>
      <c r="AJ3873" s="21" t="str">
        <f t="shared" si="383"/>
        <v>-</v>
      </c>
    </row>
    <row r="3874" spans="19:36">
      <c r="S3874" s="42" t="s">
        <v>13273</v>
      </c>
      <c r="T3874" s="26" t="s">
        <v>13274</v>
      </c>
      <c r="U3874" s="154"/>
      <c r="V3874" s="161"/>
      <c r="W3874" s="161"/>
      <c r="X3874" s="161"/>
      <c r="Y3874" s="161"/>
      <c r="Z3874" s="154"/>
      <c r="AA3874" s="49" t="s">
        <v>13275</v>
      </c>
      <c r="AB3874" s="154"/>
      <c r="AC3874" s="59" t="str">
        <f t="shared" si="378"/>
        <v>ENGINEERING</v>
      </c>
      <c r="AD3874" s="79" t="str">
        <f t="shared" si="379"/>
        <v>ENGINEERING-401</v>
      </c>
      <c r="AE3874" s="79" t="str">
        <f t="shared" si="380"/>
        <v>ENGINEERING-401-100</v>
      </c>
      <c r="AF3874" s="27" t="s">
        <v>13275</v>
      </c>
      <c r="AG3874" s="21" t="str">
        <f t="shared" si="381"/>
        <v>401</v>
      </c>
      <c r="AH3874" s="154"/>
      <c r="AI3874" s="59" t="str">
        <f t="shared" si="382"/>
        <v>-</v>
      </c>
      <c r="AJ3874" s="21" t="str">
        <f t="shared" si="383"/>
        <v>-</v>
      </c>
    </row>
    <row r="3875" spans="19:36">
      <c r="S3875" s="42" t="s">
        <v>13276</v>
      </c>
      <c r="T3875" s="26" t="s">
        <v>13277</v>
      </c>
      <c r="U3875" s="154"/>
      <c r="V3875" s="161"/>
      <c r="W3875" s="161"/>
      <c r="X3875" s="161"/>
      <c r="Y3875" s="161"/>
      <c r="Z3875" s="154"/>
      <c r="AA3875" s="49" t="s">
        <v>13278</v>
      </c>
      <c r="AB3875" s="154"/>
      <c r="AC3875" s="59" t="str">
        <f t="shared" si="378"/>
        <v>ENGINEERING</v>
      </c>
      <c r="AD3875" s="79" t="str">
        <f t="shared" si="379"/>
        <v>ENGINEERING-401</v>
      </c>
      <c r="AE3875" s="79" t="str">
        <f t="shared" si="380"/>
        <v>ENGINEERING-401-101</v>
      </c>
      <c r="AF3875" s="27" t="s">
        <v>13278</v>
      </c>
      <c r="AG3875" s="21" t="str">
        <f t="shared" si="381"/>
        <v>401</v>
      </c>
      <c r="AH3875" s="154"/>
      <c r="AI3875" s="59" t="str">
        <f t="shared" si="382"/>
        <v>-</v>
      </c>
      <c r="AJ3875" s="21" t="str">
        <f t="shared" si="383"/>
        <v>-</v>
      </c>
    </row>
    <row r="3876" spans="19:36">
      <c r="S3876" s="42" t="s">
        <v>13279</v>
      </c>
      <c r="T3876" s="26" t="s">
        <v>13280</v>
      </c>
      <c r="U3876" s="154"/>
      <c r="V3876" s="161"/>
      <c r="W3876" s="161"/>
      <c r="X3876" s="161"/>
      <c r="Y3876" s="161"/>
      <c r="Z3876" s="154"/>
      <c r="AA3876" s="49" t="s">
        <v>13281</v>
      </c>
      <c r="AB3876" s="154"/>
      <c r="AC3876" s="59" t="str">
        <f t="shared" si="378"/>
        <v>ENGINEERING</v>
      </c>
      <c r="AD3876" s="79" t="str">
        <f t="shared" si="379"/>
        <v>ENGINEERING-401</v>
      </c>
      <c r="AE3876" s="79" t="str">
        <f t="shared" si="380"/>
        <v>ENGINEERING-401-102</v>
      </c>
      <c r="AF3876" s="27" t="s">
        <v>13281</v>
      </c>
      <c r="AG3876" s="21" t="str">
        <f t="shared" si="381"/>
        <v>401</v>
      </c>
      <c r="AH3876" s="154"/>
      <c r="AI3876" s="59" t="str">
        <f t="shared" si="382"/>
        <v>-</v>
      </c>
      <c r="AJ3876" s="21" t="str">
        <f t="shared" si="383"/>
        <v>-</v>
      </c>
    </row>
    <row r="3877" spans="19:36">
      <c r="S3877" s="42" t="s">
        <v>13282</v>
      </c>
      <c r="T3877" s="26" t="s">
        <v>13283</v>
      </c>
      <c r="U3877" s="154"/>
      <c r="V3877" s="161"/>
      <c r="W3877" s="161"/>
      <c r="X3877" s="161"/>
      <c r="Y3877" s="161"/>
      <c r="Z3877" s="154"/>
      <c r="AA3877" s="49" t="s">
        <v>13284</v>
      </c>
      <c r="AB3877" s="154"/>
      <c r="AC3877" s="59" t="str">
        <f t="shared" si="378"/>
        <v>ENGINEERING</v>
      </c>
      <c r="AD3877" s="79" t="str">
        <f t="shared" si="379"/>
        <v>ENGINEERING-401</v>
      </c>
      <c r="AE3877" s="79" t="str">
        <f t="shared" si="380"/>
        <v>ENGINEERING-401-103</v>
      </c>
      <c r="AF3877" s="27" t="s">
        <v>13284</v>
      </c>
      <c r="AG3877" s="21" t="str">
        <f t="shared" si="381"/>
        <v>401</v>
      </c>
      <c r="AH3877" s="154"/>
      <c r="AI3877" s="59" t="str">
        <f t="shared" si="382"/>
        <v>-</v>
      </c>
      <c r="AJ3877" s="21" t="str">
        <f t="shared" si="383"/>
        <v>-</v>
      </c>
    </row>
    <row r="3878" spans="19:36">
      <c r="S3878" s="42" t="s">
        <v>13285</v>
      </c>
      <c r="T3878" s="26" t="s">
        <v>13286</v>
      </c>
      <c r="U3878" s="154"/>
      <c r="V3878" s="161"/>
      <c r="W3878" s="161"/>
      <c r="X3878" s="161"/>
      <c r="Y3878" s="161"/>
      <c r="Z3878" s="154"/>
      <c r="AA3878" s="49" t="s">
        <v>13287</v>
      </c>
      <c r="AB3878" s="154"/>
      <c r="AC3878" s="59" t="str">
        <f t="shared" si="378"/>
        <v>ENGINEERING</v>
      </c>
      <c r="AD3878" s="79" t="str">
        <f t="shared" si="379"/>
        <v>ENGINEERING-401</v>
      </c>
      <c r="AE3878" s="79" t="str">
        <f t="shared" si="380"/>
        <v>ENGINEERING-401-104</v>
      </c>
      <c r="AF3878" s="27" t="s">
        <v>13287</v>
      </c>
      <c r="AG3878" s="21" t="str">
        <f t="shared" si="381"/>
        <v>401</v>
      </c>
      <c r="AH3878" s="154"/>
      <c r="AI3878" s="59" t="str">
        <f t="shared" si="382"/>
        <v>-</v>
      </c>
      <c r="AJ3878" s="21" t="str">
        <f t="shared" si="383"/>
        <v>-</v>
      </c>
    </row>
    <row r="3879" spans="19:36">
      <c r="S3879" s="42" t="s">
        <v>13288</v>
      </c>
      <c r="T3879" s="26" t="s">
        <v>13289</v>
      </c>
      <c r="U3879" s="154"/>
      <c r="V3879" s="161"/>
      <c r="W3879" s="161"/>
      <c r="X3879" s="161"/>
      <c r="Y3879" s="161"/>
      <c r="Z3879" s="154"/>
      <c r="AA3879" s="49" t="s">
        <v>13290</v>
      </c>
      <c r="AB3879" s="154"/>
      <c r="AC3879" s="59" t="str">
        <f t="shared" si="378"/>
        <v>ENGINEERING</v>
      </c>
      <c r="AD3879" s="79" t="str">
        <f t="shared" si="379"/>
        <v>ENGINEERING-401</v>
      </c>
      <c r="AE3879" s="79" t="str">
        <f t="shared" si="380"/>
        <v>ENGINEERING-401-105</v>
      </c>
      <c r="AF3879" s="27" t="s">
        <v>13290</v>
      </c>
      <c r="AG3879" s="21" t="str">
        <f t="shared" si="381"/>
        <v>401</v>
      </c>
      <c r="AH3879" s="154"/>
      <c r="AI3879" s="59" t="str">
        <f t="shared" si="382"/>
        <v>-</v>
      </c>
      <c r="AJ3879" s="21" t="str">
        <f t="shared" si="383"/>
        <v>-</v>
      </c>
    </row>
    <row r="3880" spans="19:36">
      <c r="S3880" s="42" t="s">
        <v>13291</v>
      </c>
      <c r="T3880" s="26" t="s">
        <v>13292</v>
      </c>
      <c r="U3880" s="154"/>
      <c r="V3880" s="161"/>
      <c r="W3880" s="161"/>
      <c r="X3880" s="161"/>
      <c r="Y3880" s="161"/>
      <c r="Z3880" s="154"/>
      <c r="AA3880" s="49" t="s">
        <v>13293</v>
      </c>
      <c r="AB3880" s="154"/>
      <c r="AC3880" s="59" t="str">
        <f t="shared" si="378"/>
        <v>ENGINEERING</v>
      </c>
      <c r="AD3880" s="79" t="str">
        <f t="shared" si="379"/>
        <v>ENGINEERING-401</v>
      </c>
      <c r="AE3880" s="79" t="str">
        <f t="shared" si="380"/>
        <v>ENGINEERING-401-106</v>
      </c>
      <c r="AF3880" s="27" t="s">
        <v>13293</v>
      </c>
      <c r="AG3880" s="21" t="str">
        <f t="shared" si="381"/>
        <v>401</v>
      </c>
      <c r="AH3880" s="154"/>
      <c r="AI3880" s="59" t="str">
        <f t="shared" si="382"/>
        <v>-</v>
      </c>
      <c r="AJ3880" s="21" t="str">
        <f t="shared" si="383"/>
        <v>-</v>
      </c>
    </row>
    <row r="3881" spans="19:36">
      <c r="S3881" s="42" t="s">
        <v>13294</v>
      </c>
      <c r="T3881" s="26" t="s">
        <v>13295</v>
      </c>
      <c r="U3881" s="154"/>
      <c r="V3881" s="161"/>
      <c r="W3881" s="161"/>
      <c r="X3881" s="161"/>
      <c r="Y3881" s="161"/>
      <c r="Z3881" s="154"/>
      <c r="AA3881" s="49" t="s">
        <v>13296</v>
      </c>
      <c r="AB3881" s="154"/>
      <c r="AC3881" s="59" t="str">
        <f t="shared" si="378"/>
        <v>ENGINEERING</v>
      </c>
      <c r="AD3881" s="79" t="str">
        <f t="shared" si="379"/>
        <v>ENGINEERING-401</v>
      </c>
      <c r="AE3881" s="79" t="str">
        <f t="shared" si="380"/>
        <v>ENGINEERING-401-107</v>
      </c>
      <c r="AF3881" s="27" t="s">
        <v>13296</v>
      </c>
      <c r="AG3881" s="21" t="str">
        <f t="shared" si="381"/>
        <v>401</v>
      </c>
      <c r="AH3881" s="154"/>
      <c r="AI3881" s="59" t="str">
        <f t="shared" si="382"/>
        <v>-</v>
      </c>
      <c r="AJ3881" s="21" t="str">
        <f t="shared" si="383"/>
        <v>-</v>
      </c>
    </row>
    <row r="3882" spans="19:36">
      <c r="S3882" s="42" t="s">
        <v>13297</v>
      </c>
      <c r="T3882" s="26" t="s">
        <v>13298</v>
      </c>
      <c r="U3882" s="154"/>
      <c r="V3882" s="161"/>
      <c r="W3882" s="161"/>
      <c r="X3882" s="161"/>
      <c r="Y3882" s="161"/>
      <c r="Z3882" s="154"/>
      <c r="AA3882" s="49" t="s">
        <v>13299</v>
      </c>
      <c r="AB3882" s="154"/>
      <c r="AC3882" s="59" t="str">
        <f t="shared" si="378"/>
        <v>ENGINEERING</v>
      </c>
      <c r="AD3882" s="79" t="str">
        <f t="shared" si="379"/>
        <v>ENGINEERING-401</v>
      </c>
      <c r="AE3882" s="79" t="str">
        <f t="shared" si="380"/>
        <v>ENGINEERING-401-108</v>
      </c>
      <c r="AF3882" s="27" t="s">
        <v>13299</v>
      </c>
      <c r="AG3882" s="21" t="str">
        <f t="shared" si="381"/>
        <v>401</v>
      </c>
      <c r="AH3882" s="154"/>
      <c r="AI3882" s="59" t="str">
        <f t="shared" si="382"/>
        <v>-</v>
      </c>
      <c r="AJ3882" s="21" t="str">
        <f t="shared" si="383"/>
        <v>-</v>
      </c>
    </row>
    <row r="3883" spans="19:36">
      <c r="S3883" s="42" t="s">
        <v>13300</v>
      </c>
      <c r="T3883" s="26" t="s">
        <v>13301</v>
      </c>
      <c r="U3883" s="154"/>
      <c r="V3883" s="161"/>
      <c r="W3883" s="161"/>
      <c r="X3883" s="161"/>
      <c r="Y3883" s="161"/>
      <c r="Z3883" s="154"/>
      <c r="AA3883" s="49" t="s">
        <v>13302</v>
      </c>
      <c r="AB3883" s="154"/>
      <c r="AC3883" s="59" t="str">
        <f t="shared" si="378"/>
        <v>ENGINEERING</v>
      </c>
      <c r="AD3883" s="79" t="str">
        <f t="shared" si="379"/>
        <v>ENGINEERING-401</v>
      </c>
      <c r="AE3883" s="79" t="str">
        <f t="shared" si="380"/>
        <v>ENGINEERING-401-109</v>
      </c>
      <c r="AF3883" s="27" t="s">
        <v>13302</v>
      </c>
      <c r="AG3883" s="21" t="str">
        <f t="shared" si="381"/>
        <v>401</v>
      </c>
      <c r="AH3883" s="154"/>
      <c r="AI3883" s="59" t="str">
        <f t="shared" si="382"/>
        <v>-</v>
      </c>
      <c r="AJ3883" s="21" t="str">
        <f t="shared" si="383"/>
        <v>-</v>
      </c>
    </row>
    <row r="3884" spans="19:36">
      <c r="S3884" s="42" t="s">
        <v>13303</v>
      </c>
      <c r="T3884" s="26" t="s">
        <v>13304</v>
      </c>
      <c r="U3884" s="154"/>
      <c r="V3884" s="161"/>
      <c r="W3884" s="161"/>
      <c r="X3884" s="161"/>
      <c r="Y3884" s="161"/>
      <c r="Z3884" s="154"/>
      <c r="AA3884" s="49" t="s">
        <v>13305</v>
      </c>
      <c r="AB3884" s="154"/>
      <c r="AC3884" s="59" t="str">
        <f t="shared" si="378"/>
        <v>ENGINEERING</v>
      </c>
      <c r="AD3884" s="79" t="str">
        <f t="shared" si="379"/>
        <v>ENGINEERING-401</v>
      </c>
      <c r="AE3884" s="79" t="str">
        <f t="shared" si="380"/>
        <v>ENGINEERING-401-110</v>
      </c>
      <c r="AF3884" s="27" t="s">
        <v>13305</v>
      </c>
      <c r="AG3884" s="21" t="str">
        <f t="shared" si="381"/>
        <v>401</v>
      </c>
      <c r="AH3884" s="154"/>
      <c r="AI3884" s="59" t="str">
        <f t="shared" si="382"/>
        <v>-</v>
      </c>
      <c r="AJ3884" s="21" t="str">
        <f t="shared" si="383"/>
        <v>-</v>
      </c>
    </row>
    <row r="3885" spans="19:36">
      <c r="S3885" s="42" t="s">
        <v>13306</v>
      </c>
      <c r="T3885" s="26" t="s">
        <v>13307</v>
      </c>
      <c r="U3885" s="154"/>
      <c r="V3885" s="161"/>
      <c r="W3885" s="161"/>
      <c r="X3885" s="161"/>
      <c r="Y3885" s="161"/>
      <c r="Z3885" s="154"/>
      <c r="AA3885" s="49" t="s">
        <v>13308</v>
      </c>
      <c r="AB3885" s="154"/>
      <c r="AC3885" s="59" t="str">
        <f t="shared" si="378"/>
        <v>ENGINEERING</v>
      </c>
      <c r="AD3885" s="79" t="str">
        <f t="shared" si="379"/>
        <v>ENGINEERING-401</v>
      </c>
      <c r="AE3885" s="79" t="str">
        <f t="shared" si="380"/>
        <v>ENGINEERING-401-111</v>
      </c>
      <c r="AF3885" s="27" t="s">
        <v>13308</v>
      </c>
      <c r="AG3885" s="21" t="str">
        <f t="shared" si="381"/>
        <v>401</v>
      </c>
      <c r="AH3885" s="154"/>
      <c r="AI3885" s="59" t="str">
        <f t="shared" si="382"/>
        <v>-</v>
      </c>
      <c r="AJ3885" s="21" t="str">
        <f t="shared" si="383"/>
        <v>-</v>
      </c>
    </row>
    <row r="3886" spans="19:36">
      <c r="S3886" s="42" t="s">
        <v>13309</v>
      </c>
      <c r="T3886" s="26" t="s">
        <v>13310</v>
      </c>
      <c r="U3886" s="154"/>
      <c r="V3886" s="161"/>
      <c r="W3886" s="161"/>
      <c r="X3886" s="161"/>
      <c r="Y3886" s="161"/>
      <c r="Z3886" s="154"/>
      <c r="AA3886" s="49" t="s">
        <v>13311</v>
      </c>
      <c r="AB3886" s="154"/>
      <c r="AC3886" s="59" t="str">
        <f t="shared" si="378"/>
        <v>ENGINEERING</v>
      </c>
      <c r="AD3886" s="79" t="str">
        <f t="shared" si="379"/>
        <v>ENGINEERING-401</v>
      </c>
      <c r="AE3886" s="79" t="str">
        <f t="shared" si="380"/>
        <v>ENGINEERING-401-112</v>
      </c>
      <c r="AF3886" s="27" t="s">
        <v>13311</v>
      </c>
      <c r="AG3886" s="21" t="str">
        <f t="shared" si="381"/>
        <v>401</v>
      </c>
      <c r="AH3886" s="154"/>
      <c r="AI3886" s="59" t="str">
        <f t="shared" si="382"/>
        <v>-</v>
      </c>
      <c r="AJ3886" s="21" t="str">
        <f t="shared" si="383"/>
        <v>-</v>
      </c>
    </row>
    <row r="3887" spans="19:36">
      <c r="S3887" s="42" t="s">
        <v>13312</v>
      </c>
      <c r="T3887" s="26" t="s">
        <v>13313</v>
      </c>
      <c r="U3887" s="154"/>
      <c r="V3887" s="161"/>
      <c r="W3887" s="161"/>
      <c r="X3887" s="161"/>
      <c r="Y3887" s="161"/>
      <c r="Z3887" s="154"/>
      <c r="AA3887" s="49" t="s">
        <v>13314</v>
      </c>
      <c r="AB3887" s="154"/>
      <c r="AC3887" s="59" t="str">
        <f t="shared" si="378"/>
        <v>ENGINEERING</v>
      </c>
      <c r="AD3887" s="79" t="str">
        <f t="shared" si="379"/>
        <v>ENGINEERING-401</v>
      </c>
      <c r="AE3887" s="79" t="str">
        <f t="shared" si="380"/>
        <v>ENGINEERING-401-113</v>
      </c>
      <c r="AF3887" s="27" t="s">
        <v>13314</v>
      </c>
      <c r="AG3887" s="21" t="str">
        <f t="shared" si="381"/>
        <v>401</v>
      </c>
      <c r="AH3887" s="154"/>
      <c r="AI3887" s="59" t="str">
        <f t="shared" si="382"/>
        <v>-</v>
      </c>
      <c r="AJ3887" s="21" t="str">
        <f t="shared" si="383"/>
        <v>-</v>
      </c>
    </row>
    <row r="3888" spans="19:36">
      <c r="S3888" s="42" t="s">
        <v>13315</v>
      </c>
      <c r="T3888" s="26" t="s">
        <v>13316</v>
      </c>
      <c r="U3888" s="154"/>
      <c r="V3888" s="161"/>
      <c r="W3888" s="161"/>
      <c r="X3888" s="161"/>
      <c r="Y3888" s="161"/>
      <c r="Z3888" s="154"/>
      <c r="AA3888" s="49" t="s">
        <v>13317</v>
      </c>
      <c r="AB3888" s="154"/>
      <c r="AC3888" s="59" t="str">
        <f t="shared" si="378"/>
        <v>ENGINEERING</v>
      </c>
      <c r="AD3888" s="79" t="str">
        <f t="shared" si="379"/>
        <v>ENGINEERING-401</v>
      </c>
      <c r="AE3888" s="79" t="str">
        <f t="shared" si="380"/>
        <v>ENGINEERING-401-114</v>
      </c>
      <c r="AF3888" s="27" t="s">
        <v>13317</v>
      </c>
      <c r="AG3888" s="21" t="str">
        <f t="shared" si="381"/>
        <v>401</v>
      </c>
      <c r="AH3888" s="154"/>
      <c r="AI3888" s="59" t="str">
        <f t="shared" si="382"/>
        <v>-</v>
      </c>
      <c r="AJ3888" s="21" t="str">
        <f t="shared" si="383"/>
        <v>-</v>
      </c>
    </row>
    <row r="3889" spans="19:36">
      <c r="S3889" s="42" t="s">
        <v>13318</v>
      </c>
      <c r="T3889" s="26" t="s">
        <v>13319</v>
      </c>
      <c r="U3889" s="154"/>
      <c r="V3889" s="161"/>
      <c r="W3889" s="161"/>
      <c r="X3889" s="161"/>
      <c r="Y3889" s="161"/>
      <c r="Z3889" s="154"/>
      <c r="AA3889" s="49" t="s">
        <v>13320</v>
      </c>
      <c r="AB3889" s="154"/>
      <c r="AC3889" s="59" t="str">
        <f t="shared" si="378"/>
        <v>ENGINEERING</v>
      </c>
      <c r="AD3889" s="79" t="str">
        <f t="shared" si="379"/>
        <v>ENGINEERING-401</v>
      </c>
      <c r="AE3889" s="79" t="str">
        <f t="shared" si="380"/>
        <v>ENGINEERING-401-115</v>
      </c>
      <c r="AF3889" s="27" t="s">
        <v>13320</v>
      </c>
      <c r="AG3889" s="21" t="str">
        <f t="shared" si="381"/>
        <v>401</v>
      </c>
      <c r="AH3889" s="154"/>
      <c r="AI3889" s="59" t="str">
        <f t="shared" si="382"/>
        <v>-</v>
      </c>
      <c r="AJ3889" s="21" t="str">
        <f t="shared" si="383"/>
        <v>-</v>
      </c>
    </row>
    <row r="3890" spans="19:36">
      <c r="S3890" s="42" t="s">
        <v>13321</v>
      </c>
      <c r="T3890" s="26" t="s">
        <v>13322</v>
      </c>
      <c r="U3890" s="154"/>
      <c r="V3890" s="161"/>
      <c r="W3890" s="161"/>
      <c r="X3890" s="161"/>
      <c r="Y3890" s="161"/>
      <c r="Z3890" s="154"/>
      <c r="AA3890" s="49" t="s">
        <v>13323</v>
      </c>
      <c r="AB3890" s="154"/>
      <c r="AC3890" s="59" t="str">
        <f t="shared" si="378"/>
        <v>ENGINEERING</v>
      </c>
      <c r="AD3890" s="79" t="str">
        <f t="shared" si="379"/>
        <v>ENGINEERING-401</v>
      </c>
      <c r="AE3890" s="79" t="str">
        <f t="shared" si="380"/>
        <v>ENGINEERING-401-116</v>
      </c>
      <c r="AF3890" s="27" t="s">
        <v>13323</v>
      </c>
      <c r="AG3890" s="21" t="str">
        <f t="shared" si="381"/>
        <v>401</v>
      </c>
      <c r="AH3890" s="154"/>
      <c r="AI3890" s="59" t="str">
        <f t="shared" si="382"/>
        <v>-</v>
      </c>
      <c r="AJ3890" s="21" t="str">
        <f t="shared" si="383"/>
        <v>-</v>
      </c>
    </row>
    <row r="3891" spans="19:36">
      <c r="S3891" s="42" t="s">
        <v>13324</v>
      </c>
      <c r="T3891" s="26" t="s">
        <v>13325</v>
      </c>
      <c r="U3891" s="154"/>
      <c r="V3891" s="161"/>
      <c r="W3891" s="161"/>
      <c r="X3891" s="161"/>
      <c r="Y3891" s="161"/>
      <c r="Z3891" s="154"/>
      <c r="AA3891" s="49" t="s">
        <v>13326</v>
      </c>
      <c r="AB3891" s="154"/>
      <c r="AC3891" s="59" t="str">
        <f t="shared" si="378"/>
        <v>ENGINEERING</v>
      </c>
      <c r="AD3891" s="79" t="str">
        <f t="shared" si="379"/>
        <v>ENGINEERING-401</v>
      </c>
      <c r="AE3891" s="79" t="str">
        <f t="shared" si="380"/>
        <v>ENGINEERING-401-117</v>
      </c>
      <c r="AF3891" s="27" t="s">
        <v>13326</v>
      </c>
      <c r="AG3891" s="21" t="str">
        <f t="shared" si="381"/>
        <v>401</v>
      </c>
      <c r="AH3891" s="154"/>
      <c r="AI3891" s="59" t="str">
        <f t="shared" si="382"/>
        <v>-</v>
      </c>
      <c r="AJ3891" s="21" t="str">
        <f t="shared" si="383"/>
        <v>-</v>
      </c>
    </row>
    <row r="3892" spans="19:36">
      <c r="S3892" s="42" t="s">
        <v>13327</v>
      </c>
      <c r="T3892" s="26" t="s">
        <v>13328</v>
      </c>
      <c r="U3892" s="154"/>
      <c r="V3892" s="161"/>
      <c r="W3892" s="161"/>
      <c r="X3892" s="161"/>
      <c r="Y3892" s="161"/>
      <c r="Z3892" s="154"/>
      <c r="AA3892" s="49" t="s">
        <v>13329</v>
      </c>
      <c r="AB3892" s="154"/>
      <c r="AC3892" s="59" t="str">
        <f t="shared" si="378"/>
        <v>ENGINEERING</v>
      </c>
      <c r="AD3892" s="79" t="str">
        <f t="shared" si="379"/>
        <v>ENGINEERING-401</v>
      </c>
      <c r="AE3892" s="79" t="str">
        <f t="shared" si="380"/>
        <v>ENGINEERING-401-118</v>
      </c>
      <c r="AF3892" s="27" t="s">
        <v>13329</v>
      </c>
      <c r="AG3892" s="21" t="str">
        <f t="shared" si="381"/>
        <v>401</v>
      </c>
      <c r="AH3892" s="154"/>
      <c r="AI3892" s="59" t="str">
        <f t="shared" si="382"/>
        <v>-</v>
      </c>
      <c r="AJ3892" s="21" t="str">
        <f t="shared" si="383"/>
        <v>-</v>
      </c>
    </row>
    <row r="3893" spans="19:36">
      <c r="S3893" s="42" t="s">
        <v>13330</v>
      </c>
      <c r="T3893" s="26" t="s">
        <v>13331</v>
      </c>
      <c r="U3893" s="154"/>
      <c r="V3893" s="161"/>
      <c r="W3893" s="161"/>
      <c r="X3893" s="161"/>
      <c r="Y3893" s="161"/>
      <c r="Z3893" s="154"/>
      <c r="AA3893" s="49" t="s">
        <v>13332</v>
      </c>
      <c r="AB3893" s="154"/>
      <c r="AC3893" s="59" t="str">
        <f t="shared" si="378"/>
        <v>ENGINEERING</v>
      </c>
      <c r="AD3893" s="79" t="str">
        <f t="shared" si="379"/>
        <v>ENGINEERING-401</v>
      </c>
      <c r="AE3893" s="79" t="str">
        <f t="shared" si="380"/>
        <v>ENGINEERING-401-119</v>
      </c>
      <c r="AF3893" s="27" t="s">
        <v>13332</v>
      </c>
      <c r="AG3893" s="21" t="str">
        <f t="shared" si="381"/>
        <v>401</v>
      </c>
      <c r="AH3893" s="154"/>
      <c r="AI3893" s="59" t="str">
        <f t="shared" si="382"/>
        <v>-</v>
      </c>
      <c r="AJ3893" s="21" t="str">
        <f t="shared" si="383"/>
        <v>-</v>
      </c>
    </row>
    <row r="3894" spans="19:36">
      <c r="S3894" s="42" t="s">
        <v>13333</v>
      </c>
      <c r="T3894" s="26" t="s">
        <v>13334</v>
      </c>
      <c r="U3894" s="154"/>
      <c r="V3894" s="161"/>
      <c r="W3894" s="161"/>
      <c r="X3894" s="161"/>
      <c r="Y3894" s="161"/>
      <c r="Z3894" s="154"/>
      <c r="AA3894" s="49" t="s">
        <v>13335</v>
      </c>
      <c r="AB3894" s="154"/>
      <c r="AC3894" s="59" t="str">
        <f t="shared" si="378"/>
        <v>ENGINEERING</v>
      </c>
      <c r="AD3894" s="79" t="str">
        <f t="shared" si="379"/>
        <v>ENGINEERING-401</v>
      </c>
      <c r="AE3894" s="79" t="str">
        <f t="shared" si="380"/>
        <v>ENGINEERING-401-120</v>
      </c>
      <c r="AF3894" s="27" t="s">
        <v>13335</v>
      </c>
      <c r="AG3894" s="21" t="str">
        <f t="shared" si="381"/>
        <v>401</v>
      </c>
      <c r="AH3894" s="154"/>
      <c r="AI3894" s="59" t="str">
        <f t="shared" si="382"/>
        <v>-</v>
      </c>
      <c r="AJ3894" s="21" t="str">
        <f t="shared" si="383"/>
        <v>-</v>
      </c>
    </row>
    <row r="3895" spans="19:36">
      <c r="S3895" s="42" t="s">
        <v>13336</v>
      </c>
      <c r="T3895" s="26" t="s">
        <v>13337</v>
      </c>
      <c r="U3895" s="154"/>
      <c r="V3895" s="161"/>
      <c r="W3895" s="161"/>
      <c r="X3895" s="161"/>
      <c r="Y3895" s="161"/>
      <c r="Z3895" s="154"/>
      <c r="AA3895" s="49" t="s">
        <v>13338</v>
      </c>
      <c r="AB3895" s="154"/>
      <c r="AC3895" s="59" t="str">
        <f t="shared" si="378"/>
        <v>ENGINEERING</v>
      </c>
      <c r="AD3895" s="79" t="str">
        <f t="shared" si="379"/>
        <v>ENGINEERING-401</v>
      </c>
      <c r="AE3895" s="79" t="str">
        <f t="shared" si="380"/>
        <v>ENGINEERING-401-121</v>
      </c>
      <c r="AF3895" s="27" t="s">
        <v>13338</v>
      </c>
      <c r="AG3895" s="21" t="str">
        <f t="shared" si="381"/>
        <v>401</v>
      </c>
      <c r="AH3895" s="154"/>
      <c r="AI3895" s="59" t="str">
        <f t="shared" si="382"/>
        <v>-</v>
      </c>
      <c r="AJ3895" s="21" t="str">
        <f t="shared" si="383"/>
        <v>-</v>
      </c>
    </row>
    <row r="3896" spans="19:36">
      <c r="S3896" s="42" t="s">
        <v>13339</v>
      </c>
      <c r="T3896" s="26" t="s">
        <v>13340</v>
      </c>
      <c r="U3896" s="154"/>
      <c r="V3896" s="161"/>
      <c r="W3896" s="161"/>
      <c r="X3896" s="161"/>
      <c r="Y3896" s="161"/>
      <c r="Z3896" s="154"/>
      <c r="AA3896" s="49" t="s">
        <v>13341</v>
      </c>
      <c r="AB3896" s="154"/>
      <c r="AC3896" s="59" t="str">
        <f t="shared" si="378"/>
        <v>ENGINEERING</v>
      </c>
      <c r="AD3896" s="79" t="str">
        <f t="shared" si="379"/>
        <v>ENGINEERING-401</v>
      </c>
      <c r="AE3896" s="79" t="str">
        <f t="shared" si="380"/>
        <v>ENGINEERING-401-122</v>
      </c>
      <c r="AF3896" s="27" t="s">
        <v>13341</v>
      </c>
      <c r="AG3896" s="21" t="str">
        <f t="shared" si="381"/>
        <v>401</v>
      </c>
      <c r="AH3896" s="154"/>
      <c r="AI3896" s="59" t="str">
        <f t="shared" si="382"/>
        <v>-</v>
      </c>
      <c r="AJ3896" s="21" t="str">
        <f t="shared" si="383"/>
        <v>-</v>
      </c>
    </row>
    <row r="3897" spans="19:36">
      <c r="S3897" s="42" t="s">
        <v>13342</v>
      </c>
      <c r="T3897" s="26" t="s">
        <v>13343</v>
      </c>
      <c r="U3897" s="154"/>
      <c r="V3897" s="161"/>
      <c r="W3897" s="161"/>
      <c r="X3897" s="161"/>
      <c r="Y3897" s="161"/>
      <c r="Z3897" s="154"/>
      <c r="AA3897" s="49" t="s">
        <v>13344</v>
      </c>
      <c r="AB3897" s="154"/>
      <c r="AC3897" s="59" t="str">
        <f t="shared" si="378"/>
        <v>ENGINEERING</v>
      </c>
      <c r="AD3897" s="79" t="str">
        <f t="shared" si="379"/>
        <v>ENGINEERING-401</v>
      </c>
      <c r="AE3897" s="79" t="str">
        <f t="shared" si="380"/>
        <v>ENGINEERING-401-123</v>
      </c>
      <c r="AF3897" s="27" t="s">
        <v>13344</v>
      </c>
      <c r="AG3897" s="21" t="str">
        <f t="shared" si="381"/>
        <v>401</v>
      </c>
      <c r="AH3897" s="154"/>
      <c r="AI3897" s="59" t="str">
        <f t="shared" si="382"/>
        <v>-</v>
      </c>
      <c r="AJ3897" s="21" t="str">
        <f t="shared" si="383"/>
        <v>-</v>
      </c>
    </row>
    <row r="3898" spans="19:36">
      <c r="S3898" s="42" t="s">
        <v>13345</v>
      </c>
      <c r="T3898" s="26" t="s">
        <v>13346</v>
      </c>
      <c r="U3898" s="154"/>
      <c r="V3898" s="161"/>
      <c r="W3898" s="161"/>
      <c r="X3898" s="161"/>
      <c r="Y3898" s="161"/>
      <c r="Z3898" s="154"/>
      <c r="AA3898" s="49" t="s">
        <v>13347</v>
      </c>
      <c r="AB3898" s="154"/>
      <c r="AC3898" s="59" t="str">
        <f t="shared" si="378"/>
        <v>ENGINEERING</v>
      </c>
      <c r="AD3898" s="79" t="str">
        <f t="shared" si="379"/>
        <v>ENGINEERING-401</v>
      </c>
      <c r="AE3898" s="79" t="str">
        <f t="shared" si="380"/>
        <v>ENGINEERING-401-124</v>
      </c>
      <c r="AF3898" s="27" t="s">
        <v>13347</v>
      </c>
      <c r="AG3898" s="21" t="str">
        <f t="shared" si="381"/>
        <v>401</v>
      </c>
      <c r="AH3898" s="154"/>
      <c r="AI3898" s="59" t="str">
        <f t="shared" si="382"/>
        <v>-</v>
      </c>
      <c r="AJ3898" s="21" t="str">
        <f t="shared" si="383"/>
        <v>-</v>
      </c>
    </row>
    <row r="3899" spans="19:36">
      <c r="S3899" s="42" t="s">
        <v>13348</v>
      </c>
      <c r="T3899" s="26" t="s">
        <v>13349</v>
      </c>
      <c r="U3899" s="154"/>
      <c r="V3899" s="161"/>
      <c r="W3899" s="161"/>
      <c r="X3899" s="161"/>
      <c r="Y3899" s="161"/>
      <c r="Z3899" s="154"/>
      <c r="AA3899" s="49" t="s">
        <v>13350</v>
      </c>
      <c r="AB3899" s="154"/>
      <c r="AC3899" s="59" t="str">
        <f t="shared" si="378"/>
        <v>ENGINEERING</v>
      </c>
      <c r="AD3899" s="79" t="str">
        <f t="shared" si="379"/>
        <v>ENGINEERING-401</v>
      </c>
      <c r="AE3899" s="79" t="str">
        <f t="shared" si="380"/>
        <v>ENGINEERING-401-125</v>
      </c>
      <c r="AF3899" s="27" t="s">
        <v>13350</v>
      </c>
      <c r="AG3899" s="21" t="str">
        <f t="shared" si="381"/>
        <v>401</v>
      </c>
      <c r="AH3899" s="154"/>
      <c r="AI3899" s="59" t="str">
        <f t="shared" si="382"/>
        <v>-</v>
      </c>
      <c r="AJ3899" s="21" t="str">
        <f t="shared" si="383"/>
        <v>-</v>
      </c>
    </row>
    <row r="3900" spans="19:36">
      <c r="S3900" s="42" t="s">
        <v>13351</v>
      </c>
      <c r="T3900" s="26" t="s">
        <v>13352</v>
      </c>
      <c r="U3900" s="154"/>
      <c r="V3900" s="161"/>
      <c r="W3900" s="161"/>
      <c r="X3900" s="161"/>
      <c r="Y3900" s="161"/>
      <c r="Z3900" s="154"/>
      <c r="AA3900" s="49" t="s">
        <v>13353</v>
      </c>
      <c r="AB3900" s="154"/>
      <c r="AC3900" s="59" t="str">
        <f t="shared" si="378"/>
        <v>ENGINEERING</v>
      </c>
      <c r="AD3900" s="79" t="str">
        <f t="shared" si="379"/>
        <v>ENGINEERING-401</v>
      </c>
      <c r="AE3900" s="79" t="str">
        <f t="shared" si="380"/>
        <v>ENGINEERING-401-126</v>
      </c>
      <c r="AF3900" s="27" t="s">
        <v>13353</v>
      </c>
      <c r="AG3900" s="21" t="str">
        <f t="shared" si="381"/>
        <v>401</v>
      </c>
      <c r="AH3900" s="154"/>
      <c r="AI3900" s="59" t="str">
        <f t="shared" si="382"/>
        <v>-</v>
      </c>
      <c r="AJ3900" s="21" t="str">
        <f t="shared" si="383"/>
        <v>-</v>
      </c>
    </row>
    <row r="3901" spans="19:36">
      <c r="S3901" s="42" t="s">
        <v>13354</v>
      </c>
      <c r="T3901" s="26" t="s">
        <v>13355</v>
      </c>
      <c r="U3901" s="154"/>
      <c r="V3901" s="161"/>
      <c r="W3901" s="161"/>
      <c r="X3901" s="161"/>
      <c r="Y3901" s="161"/>
      <c r="Z3901" s="154"/>
      <c r="AA3901" s="49" t="s">
        <v>13356</v>
      </c>
      <c r="AB3901" s="154"/>
      <c r="AC3901" s="59" t="str">
        <f t="shared" si="378"/>
        <v>ENGINEERING</v>
      </c>
      <c r="AD3901" s="79" t="str">
        <f t="shared" si="379"/>
        <v>ENGINEERING-401</v>
      </c>
      <c r="AE3901" s="79" t="str">
        <f t="shared" si="380"/>
        <v>ENGINEERING-401-127</v>
      </c>
      <c r="AF3901" s="27" t="s">
        <v>13356</v>
      </c>
      <c r="AG3901" s="21" t="str">
        <f t="shared" si="381"/>
        <v>401</v>
      </c>
      <c r="AH3901" s="154"/>
      <c r="AI3901" s="59" t="str">
        <f t="shared" si="382"/>
        <v>-</v>
      </c>
      <c r="AJ3901" s="21" t="str">
        <f t="shared" si="383"/>
        <v>-</v>
      </c>
    </row>
    <row r="3902" spans="19:36">
      <c r="S3902" s="42" t="s">
        <v>13357</v>
      </c>
      <c r="T3902" s="26" t="s">
        <v>13358</v>
      </c>
      <c r="U3902" s="154"/>
      <c r="V3902" s="161"/>
      <c r="W3902" s="161"/>
      <c r="X3902" s="161"/>
      <c r="Y3902" s="161"/>
      <c r="Z3902" s="154"/>
      <c r="AA3902" s="49" t="s">
        <v>13359</v>
      </c>
      <c r="AB3902" s="154"/>
      <c r="AC3902" s="59" t="str">
        <f t="shared" si="378"/>
        <v>ENGINEERING</v>
      </c>
      <c r="AD3902" s="79" t="str">
        <f t="shared" si="379"/>
        <v>ENGINEERING-401</v>
      </c>
      <c r="AE3902" s="79" t="str">
        <f t="shared" si="380"/>
        <v>ENGINEERING-401-128</v>
      </c>
      <c r="AF3902" s="27" t="s">
        <v>13359</v>
      </c>
      <c r="AG3902" s="21" t="str">
        <f t="shared" si="381"/>
        <v>401</v>
      </c>
      <c r="AH3902" s="154"/>
      <c r="AI3902" s="59" t="str">
        <f t="shared" si="382"/>
        <v>-</v>
      </c>
      <c r="AJ3902" s="21" t="str">
        <f t="shared" si="383"/>
        <v>-</v>
      </c>
    </row>
    <row r="3903" spans="19:36">
      <c r="S3903" s="42" t="s">
        <v>13360</v>
      </c>
      <c r="T3903" s="26" t="s">
        <v>13361</v>
      </c>
      <c r="U3903" s="154"/>
      <c r="V3903" s="161"/>
      <c r="W3903" s="161"/>
      <c r="X3903" s="161"/>
      <c r="Y3903" s="161"/>
      <c r="Z3903" s="154"/>
      <c r="AA3903" s="49" t="s">
        <v>13362</v>
      </c>
      <c r="AB3903" s="154"/>
      <c r="AC3903" s="59" t="str">
        <f t="shared" si="378"/>
        <v>ENGINEERING</v>
      </c>
      <c r="AD3903" s="79" t="str">
        <f t="shared" si="379"/>
        <v>ENGINEERING-401</v>
      </c>
      <c r="AE3903" s="79" t="str">
        <f t="shared" si="380"/>
        <v>ENGINEERING-401-129</v>
      </c>
      <c r="AF3903" s="27" t="s">
        <v>13362</v>
      </c>
      <c r="AG3903" s="21" t="str">
        <f t="shared" si="381"/>
        <v>401</v>
      </c>
      <c r="AH3903" s="154"/>
      <c r="AI3903" s="59" t="str">
        <f t="shared" si="382"/>
        <v>-</v>
      </c>
      <c r="AJ3903" s="21" t="str">
        <f t="shared" si="383"/>
        <v>-</v>
      </c>
    </row>
    <row r="3904" spans="19:36">
      <c r="S3904" s="42" t="s">
        <v>13363</v>
      </c>
      <c r="T3904" s="26" t="s">
        <v>13364</v>
      </c>
      <c r="U3904" s="154"/>
      <c r="V3904" s="161"/>
      <c r="W3904" s="161"/>
      <c r="X3904" s="161"/>
      <c r="Y3904" s="161"/>
      <c r="Z3904" s="154"/>
      <c r="AA3904" s="49" t="s">
        <v>13365</v>
      </c>
      <c r="AB3904" s="154"/>
      <c r="AC3904" s="59" t="str">
        <f t="shared" si="378"/>
        <v>ENGINEERING</v>
      </c>
      <c r="AD3904" s="79" t="str">
        <f t="shared" si="379"/>
        <v>ENGINEERING-401</v>
      </c>
      <c r="AE3904" s="79" t="str">
        <f t="shared" si="380"/>
        <v>ENGINEERING-401-130</v>
      </c>
      <c r="AF3904" s="27" t="s">
        <v>13365</v>
      </c>
      <c r="AG3904" s="21" t="str">
        <f t="shared" si="381"/>
        <v>401</v>
      </c>
      <c r="AH3904" s="154"/>
      <c r="AI3904" s="59" t="str">
        <f t="shared" si="382"/>
        <v>-</v>
      </c>
      <c r="AJ3904" s="21" t="str">
        <f t="shared" si="383"/>
        <v>-</v>
      </c>
    </row>
    <row r="3905" spans="19:36">
      <c r="S3905" s="42" t="s">
        <v>13366</v>
      </c>
      <c r="T3905" s="26" t="s">
        <v>13367</v>
      </c>
      <c r="U3905" s="154"/>
      <c r="V3905" s="161"/>
      <c r="W3905" s="161"/>
      <c r="X3905" s="161"/>
      <c r="Y3905" s="161"/>
      <c r="Z3905" s="154"/>
      <c r="AA3905" s="49" t="s">
        <v>13368</v>
      </c>
      <c r="AB3905" s="154"/>
      <c r="AC3905" s="59" t="str">
        <f t="shared" si="378"/>
        <v>ENGINEERING</v>
      </c>
      <c r="AD3905" s="79" t="str">
        <f t="shared" si="379"/>
        <v>ENGINEERING-401</v>
      </c>
      <c r="AE3905" s="79" t="str">
        <f t="shared" si="380"/>
        <v>ENGINEERING-401-131</v>
      </c>
      <c r="AF3905" s="27" t="s">
        <v>13368</v>
      </c>
      <c r="AG3905" s="21" t="str">
        <f t="shared" si="381"/>
        <v>401</v>
      </c>
      <c r="AH3905" s="154"/>
      <c r="AI3905" s="59" t="str">
        <f t="shared" si="382"/>
        <v>-</v>
      </c>
      <c r="AJ3905" s="21" t="str">
        <f t="shared" si="383"/>
        <v>-</v>
      </c>
    </row>
    <row r="3906" spans="19:36">
      <c r="S3906" s="42" t="s">
        <v>13369</v>
      </c>
      <c r="T3906" s="26" t="s">
        <v>13370</v>
      </c>
      <c r="U3906" s="154"/>
      <c r="V3906" s="161"/>
      <c r="W3906" s="161"/>
      <c r="X3906" s="161"/>
      <c r="Y3906" s="161"/>
      <c r="Z3906" s="154"/>
      <c r="AA3906" s="49" t="s">
        <v>13371</v>
      </c>
      <c r="AB3906" s="154"/>
      <c r="AC3906" s="59" t="str">
        <f t="shared" si="378"/>
        <v>ENGINEERING</v>
      </c>
      <c r="AD3906" s="79" t="str">
        <f t="shared" si="379"/>
        <v>ENGINEERING-401</v>
      </c>
      <c r="AE3906" s="79" t="str">
        <f t="shared" si="380"/>
        <v>ENGINEERING-401-132</v>
      </c>
      <c r="AF3906" s="27" t="s">
        <v>13371</v>
      </c>
      <c r="AG3906" s="21" t="str">
        <f t="shared" si="381"/>
        <v>401</v>
      </c>
      <c r="AH3906" s="154"/>
      <c r="AI3906" s="59" t="str">
        <f t="shared" si="382"/>
        <v>-</v>
      </c>
      <c r="AJ3906" s="21" t="str">
        <f t="shared" si="383"/>
        <v>-</v>
      </c>
    </row>
    <row r="3907" spans="19:36">
      <c r="S3907" s="42" t="s">
        <v>13372</v>
      </c>
      <c r="T3907" s="26" t="s">
        <v>13373</v>
      </c>
      <c r="U3907" s="154"/>
      <c r="V3907" s="161"/>
      <c r="W3907" s="161"/>
      <c r="X3907" s="161"/>
      <c r="Y3907" s="161"/>
      <c r="Z3907" s="154"/>
      <c r="AA3907" s="49" t="s">
        <v>13374</v>
      </c>
      <c r="AB3907" s="154"/>
      <c r="AC3907" s="59" t="str">
        <f t="shared" si="378"/>
        <v>ENGINEERING</v>
      </c>
      <c r="AD3907" s="79" t="str">
        <f t="shared" si="379"/>
        <v>ENGINEERING-401</v>
      </c>
      <c r="AE3907" s="79" t="str">
        <f t="shared" si="380"/>
        <v>ENGINEERING-401-133</v>
      </c>
      <c r="AF3907" s="27" t="s">
        <v>13374</v>
      </c>
      <c r="AG3907" s="21" t="str">
        <f t="shared" si="381"/>
        <v>401</v>
      </c>
      <c r="AH3907" s="154"/>
      <c r="AI3907" s="59" t="str">
        <f t="shared" si="382"/>
        <v>-</v>
      </c>
      <c r="AJ3907" s="21" t="str">
        <f t="shared" si="383"/>
        <v>-</v>
      </c>
    </row>
    <row r="3908" spans="19:36">
      <c r="S3908" s="42" t="s">
        <v>13375</v>
      </c>
      <c r="T3908" s="26" t="s">
        <v>13376</v>
      </c>
      <c r="U3908" s="154"/>
      <c r="V3908" s="161"/>
      <c r="W3908" s="161"/>
      <c r="X3908" s="161"/>
      <c r="Y3908" s="161"/>
      <c r="Z3908" s="154"/>
      <c r="AA3908" s="49" t="s">
        <v>13377</v>
      </c>
      <c r="AB3908" s="154"/>
      <c r="AC3908" s="59" t="str">
        <f t="shared" si="378"/>
        <v>ENGINEERING</v>
      </c>
      <c r="AD3908" s="79" t="str">
        <f t="shared" si="379"/>
        <v>ENGINEERING-401</v>
      </c>
      <c r="AE3908" s="79" t="str">
        <f t="shared" si="380"/>
        <v>ENGINEERING-401-134</v>
      </c>
      <c r="AF3908" s="27" t="s">
        <v>13377</v>
      </c>
      <c r="AG3908" s="21" t="str">
        <f t="shared" si="381"/>
        <v>401</v>
      </c>
      <c r="AH3908" s="154"/>
      <c r="AI3908" s="59" t="str">
        <f t="shared" si="382"/>
        <v>-</v>
      </c>
      <c r="AJ3908" s="21" t="str">
        <f t="shared" si="383"/>
        <v>-</v>
      </c>
    </row>
    <row r="3909" spans="19:36">
      <c r="S3909" s="42" t="s">
        <v>13378</v>
      </c>
      <c r="T3909" s="26" t="s">
        <v>13379</v>
      </c>
      <c r="U3909" s="154"/>
      <c r="V3909" s="161"/>
      <c r="W3909" s="161"/>
      <c r="X3909" s="161"/>
      <c r="Y3909" s="161"/>
      <c r="Z3909" s="154"/>
      <c r="AA3909" s="49" t="s">
        <v>13380</v>
      </c>
      <c r="AB3909" s="154"/>
      <c r="AC3909" s="59" t="str">
        <f t="shared" si="378"/>
        <v>ENGINEERING</v>
      </c>
      <c r="AD3909" s="79" t="str">
        <f t="shared" si="379"/>
        <v>ENGINEERING-401</v>
      </c>
      <c r="AE3909" s="79" t="str">
        <f t="shared" si="380"/>
        <v>ENGINEERING-401-135</v>
      </c>
      <c r="AF3909" s="27" t="s">
        <v>13380</v>
      </c>
      <c r="AG3909" s="21" t="str">
        <f t="shared" si="381"/>
        <v>401</v>
      </c>
      <c r="AH3909" s="154"/>
      <c r="AI3909" s="59" t="str">
        <f t="shared" si="382"/>
        <v>-</v>
      </c>
      <c r="AJ3909" s="21" t="str">
        <f t="shared" si="383"/>
        <v>-</v>
      </c>
    </row>
    <row r="3910" spans="19:36">
      <c r="S3910" s="42" t="s">
        <v>13381</v>
      </c>
      <c r="T3910" s="26" t="s">
        <v>13382</v>
      </c>
      <c r="U3910" s="154"/>
      <c r="V3910" s="161"/>
      <c r="W3910" s="161"/>
      <c r="X3910" s="161"/>
      <c r="Y3910" s="161"/>
      <c r="Z3910" s="154"/>
      <c r="AA3910" s="49" t="s">
        <v>13383</v>
      </c>
      <c r="AB3910" s="154"/>
      <c r="AC3910" s="59" t="str">
        <f t="shared" si="378"/>
        <v>ENGINEERING</v>
      </c>
      <c r="AD3910" s="79" t="str">
        <f t="shared" si="379"/>
        <v>ENGINEERING-401</v>
      </c>
      <c r="AE3910" s="79" t="str">
        <f t="shared" si="380"/>
        <v>ENGINEERING-401-136</v>
      </c>
      <c r="AF3910" s="27" t="s">
        <v>13383</v>
      </c>
      <c r="AG3910" s="21" t="str">
        <f t="shared" si="381"/>
        <v>401</v>
      </c>
      <c r="AH3910" s="154"/>
      <c r="AI3910" s="59" t="str">
        <f t="shared" si="382"/>
        <v>-</v>
      </c>
      <c r="AJ3910" s="21" t="str">
        <f t="shared" si="383"/>
        <v>-</v>
      </c>
    </row>
    <row r="3911" spans="19:36">
      <c r="S3911" s="42" t="s">
        <v>13384</v>
      </c>
      <c r="T3911" s="26" t="s">
        <v>13385</v>
      </c>
      <c r="U3911" s="154"/>
      <c r="V3911" s="161"/>
      <c r="W3911" s="161"/>
      <c r="X3911" s="161"/>
      <c r="Y3911" s="161"/>
      <c r="Z3911" s="154"/>
      <c r="AA3911" s="49" t="s">
        <v>13386</v>
      </c>
      <c r="AB3911" s="154"/>
      <c r="AC3911" s="59" t="str">
        <f t="shared" ref="AC3911:AC3974" si="384">CodesFormula_1</f>
        <v>ENGINEERING</v>
      </c>
      <c r="AD3911" s="79" t="str">
        <f t="shared" ref="AD3911:AD3974" si="385">CodesFormula_2</f>
        <v>ENGINEERING-401</v>
      </c>
      <c r="AE3911" s="79" t="str">
        <f t="shared" ref="AE3911:AE3974" si="386">CodesFormula_3</f>
        <v>ENGINEERING-401-137</v>
      </c>
      <c r="AF3911" s="27" t="s">
        <v>13386</v>
      </c>
      <c r="AG3911" s="21" t="str">
        <f t="shared" ref="AG3911:AG3974" si="387">CodesFormula_4</f>
        <v>401</v>
      </c>
      <c r="AH3911" s="154"/>
      <c r="AI3911" s="59" t="str">
        <f t="shared" ref="AI3911:AI3974" si="388">CodesFormula_5</f>
        <v>-</v>
      </c>
      <c r="AJ3911" s="21" t="str">
        <f t="shared" ref="AJ3911:AJ3974" si="389">CodesFormula_6</f>
        <v>-</v>
      </c>
    </row>
    <row r="3912" spans="19:36">
      <c r="S3912" s="42" t="s">
        <v>13387</v>
      </c>
      <c r="T3912" s="26" t="s">
        <v>13388</v>
      </c>
      <c r="U3912" s="154"/>
      <c r="V3912" s="161"/>
      <c r="W3912" s="161"/>
      <c r="X3912" s="161"/>
      <c r="Y3912" s="161"/>
      <c r="Z3912" s="154"/>
      <c r="AA3912" s="49" t="s">
        <v>13389</v>
      </c>
      <c r="AB3912" s="154"/>
      <c r="AC3912" s="59" t="str">
        <f t="shared" si="384"/>
        <v>ENGINEERING</v>
      </c>
      <c r="AD3912" s="79" t="str">
        <f t="shared" si="385"/>
        <v>ENGINEERING-401</v>
      </c>
      <c r="AE3912" s="79" t="str">
        <f t="shared" si="386"/>
        <v>ENGINEERING-401-138</v>
      </c>
      <c r="AF3912" s="27" t="s">
        <v>13389</v>
      </c>
      <c r="AG3912" s="21" t="str">
        <f t="shared" si="387"/>
        <v>401</v>
      </c>
      <c r="AH3912" s="154"/>
      <c r="AI3912" s="59" t="str">
        <f t="shared" si="388"/>
        <v>-</v>
      </c>
      <c r="AJ3912" s="21" t="str">
        <f t="shared" si="389"/>
        <v>-</v>
      </c>
    </row>
    <row r="3913" spans="19:36">
      <c r="S3913" s="42" t="s">
        <v>13390</v>
      </c>
      <c r="T3913" s="26" t="s">
        <v>13391</v>
      </c>
      <c r="U3913" s="154"/>
      <c r="V3913" s="161"/>
      <c r="W3913" s="161"/>
      <c r="X3913" s="161"/>
      <c r="Y3913" s="161"/>
      <c r="Z3913" s="154"/>
      <c r="AA3913" s="49" t="s">
        <v>13392</v>
      </c>
      <c r="AB3913" s="154"/>
      <c r="AC3913" s="59" t="str">
        <f t="shared" si="384"/>
        <v>ENGINEERING</v>
      </c>
      <c r="AD3913" s="79" t="str">
        <f t="shared" si="385"/>
        <v>ENGINEERING-401</v>
      </c>
      <c r="AE3913" s="79" t="str">
        <f t="shared" si="386"/>
        <v>ENGINEERING-401-139</v>
      </c>
      <c r="AF3913" s="27" t="s">
        <v>13392</v>
      </c>
      <c r="AG3913" s="21" t="str">
        <f t="shared" si="387"/>
        <v>401</v>
      </c>
      <c r="AH3913" s="154"/>
      <c r="AI3913" s="59" t="str">
        <f t="shared" si="388"/>
        <v>-</v>
      </c>
      <c r="AJ3913" s="21" t="str">
        <f t="shared" si="389"/>
        <v>-</v>
      </c>
    </row>
    <row r="3914" spans="19:36">
      <c r="S3914" s="42" t="s">
        <v>13393</v>
      </c>
      <c r="T3914" s="26" t="s">
        <v>13394</v>
      </c>
      <c r="U3914" s="154"/>
      <c r="V3914" s="161"/>
      <c r="W3914" s="161"/>
      <c r="X3914" s="161"/>
      <c r="Y3914" s="161"/>
      <c r="Z3914" s="154"/>
      <c r="AA3914" s="49" t="s">
        <v>13395</v>
      </c>
      <c r="AB3914" s="154"/>
      <c r="AC3914" s="59" t="str">
        <f t="shared" si="384"/>
        <v>ENGINEERING</v>
      </c>
      <c r="AD3914" s="79" t="str">
        <f t="shared" si="385"/>
        <v>ENGINEERING-401</v>
      </c>
      <c r="AE3914" s="79" t="str">
        <f t="shared" si="386"/>
        <v>ENGINEERING-401-140</v>
      </c>
      <c r="AF3914" s="27" t="s">
        <v>13395</v>
      </c>
      <c r="AG3914" s="21" t="str">
        <f t="shared" si="387"/>
        <v>401</v>
      </c>
      <c r="AH3914" s="154"/>
      <c r="AI3914" s="59" t="str">
        <f t="shared" si="388"/>
        <v>-</v>
      </c>
      <c r="AJ3914" s="21" t="str">
        <f t="shared" si="389"/>
        <v>-</v>
      </c>
    </row>
    <row r="3915" spans="19:36">
      <c r="S3915" s="42" t="s">
        <v>13396</v>
      </c>
      <c r="T3915" s="26" t="s">
        <v>13397</v>
      </c>
      <c r="U3915" s="154"/>
      <c r="V3915" s="161"/>
      <c r="W3915" s="161"/>
      <c r="X3915" s="161"/>
      <c r="Y3915" s="161"/>
      <c r="Z3915" s="154"/>
      <c r="AA3915" s="49" t="s">
        <v>13398</v>
      </c>
      <c r="AB3915" s="154"/>
      <c r="AC3915" s="59" t="str">
        <f t="shared" si="384"/>
        <v>ENGINEERING</v>
      </c>
      <c r="AD3915" s="79" t="str">
        <f t="shared" si="385"/>
        <v>ENGINEERING-401</v>
      </c>
      <c r="AE3915" s="79" t="str">
        <f t="shared" si="386"/>
        <v>ENGINEERING-401-141</v>
      </c>
      <c r="AF3915" s="27" t="s">
        <v>13398</v>
      </c>
      <c r="AG3915" s="21" t="str">
        <f t="shared" si="387"/>
        <v>401</v>
      </c>
      <c r="AH3915" s="154"/>
      <c r="AI3915" s="59" t="str">
        <f t="shared" si="388"/>
        <v>-</v>
      </c>
      <c r="AJ3915" s="21" t="str">
        <f t="shared" si="389"/>
        <v>-</v>
      </c>
    </row>
    <row r="3916" spans="19:36">
      <c r="S3916" s="42" t="s">
        <v>13399</v>
      </c>
      <c r="T3916" s="26" t="s">
        <v>13400</v>
      </c>
      <c r="U3916" s="154"/>
      <c r="V3916" s="161"/>
      <c r="W3916" s="161"/>
      <c r="X3916" s="161"/>
      <c r="Y3916" s="161"/>
      <c r="Z3916" s="154"/>
      <c r="AA3916" s="49" t="s">
        <v>13401</v>
      </c>
      <c r="AB3916" s="154"/>
      <c r="AC3916" s="59" t="str">
        <f t="shared" si="384"/>
        <v>ENGINEERING</v>
      </c>
      <c r="AD3916" s="79" t="str">
        <f t="shared" si="385"/>
        <v>ENGINEERING-401</v>
      </c>
      <c r="AE3916" s="79" t="str">
        <f t="shared" si="386"/>
        <v>ENGINEERING-401-142</v>
      </c>
      <c r="AF3916" s="27" t="s">
        <v>13401</v>
      </c>
      <c r="AG3916" s="21" t="str">
        <f t="shared" si="387"/>
        <v>401</v>
      </c>
      <c r="AH3916" s="154"/>
      <c r="AI3916" s="59" t="str">
        <f t="shared" si="388"/>
        <v>-</v>
      </c>
      <c r="AJ3916" s="21" t="str">
        <f t="shared" si="389"/>
        <v>-</v>
      </c>
    </row>
    <row r="3917" spans="19:36">
      <c r="S3917" s="42" t="s">
        <v>13402</v>
      </c>
      <c r="T3917" s="26" t="s">
        <v>13403</v>
      </c>
      <c r="U3917" s="154"/>
      <c r="V3917" s="161"/>
      <c r="W3917" s="161"/>
      <c r="X3917" s="161"/>
      <c r="Y3917" s="161"/>
      <c r="Z3917" s="154"/>
      <c r="AA3917" s="49" t="s">
        <v>13404</v>
      </c>
      <c r="AB3917" s="154"/>
      <c r="AC3917" s="59" t="str">
        <f t="shared" si="384"/>
        <v>ENGINEERING</v>
      </c>
      <c r="AD3917" s="79" t="str">
        <f t="shared" si="385"/>
        <v>ENGINEERING-401</v>
      </c>
      <c r="AE3917" s="79" t="str">
        <f t="shared" si="386"/>
        <v>ENGINEERING-401-143</v>
      </c>
      <c r="AF3917" s="27" t="s">
        <v>13404</v>
      </c>
      <c r="AG3917" s="21" t="str">
        <f t="shared" si="387"/>
        <v>401</v>
      </c>
      <c r="AH3917" s="154"/>
      <c r="AI3917" s="59" t="str">
        <f t="shared" si="388"/>
        <v>-</v>
      </c>
      <c r="AJ3917" s="21" t="str">
        <f t="shared" si="389"/>
        <v>-</v>
      </c>
    </row>
    <row r="3918" spans="19:36">
      <c r="S3918" s="42" t="s">
        <v>13405</v>
      </c>
      <c r="T3918" s="26" t="s">
        <v>13406</v>
      </c>
      <c r="U3918" s="154"/>
      <c r="V3918" s="161"/>
      <c r="W3918" s="161"/>
      <c r="X3918" s="161"/>
      <c r="Y3918" s="161"/>
      <c r="Z3918" s="154"/>
      <c r="AA3918" s="49" t="s">
        <v>13407</v>
      </c>
      <c r="AB3918" s="154"/>
      <c r="AC3918" s="59" t="str">
        <f t="shared" si="384"/>
        <v>ENGINEERING</v>
      </c>
      <c r="AD3918" s="79" t="str">
        <f t="shared" si="385"/>
        <v>ENGINEERING-401</v>
      </c>
      <c r="AE3918" s="79" t="str">
        <f t="shared" si="386"/>
        <v>ENGINEERING-401-144</v>
      </c>
      <c r="AF3918" s="27" t="s">
        <v>13407</v>
      </c>
      <c r="AG3918" s="21" t="str">
        <f t="shared" si="387"/>
        <v>401</v>
      </c>
      <c r="AH3918" s="154"/>
      <c r="AI3918" s="59" t="str">
        <f t="shared" si="388"/>
        <v>-</v>
      </c>
      <c r="AJ3918" s="21" t="str">
        <f t="shared" si="389"/>
        <v>-</v>
      </c>
    </row>
    <row r="3919" spans="19:36">
      <c r="S3919" s="42" t="s">
        <v>13408</v>
      </c>
      <c r="T3919" s="26" t="s">
        <v>13409</v>
      </c>
      <c r="U3919" s="154"/>
      <c r="V3919" s="161"/>
      <c r="W3919" s="161"/>
      <c r="X3919" s="161"/>
      <c r="Y3919" s="161"/>
      <c r="Z3919" s="154"/>
      <c r="AA3919" s="49" t="s">
        <v>13410</v>
      </c>
      <c r="AB3919" s="154"/>
      <c r="AC3919" s="59" t="str">
        <f t="shared" si="384"/>
        <v>ENGINEERING</v>
      </c>
      <c r="AD3919" s="79" t="str">
        <f t="shared" si="385"/>
        <v>ENGINEERING-401</v>
      </c>
      <c r="AE3919" s="79" t="str">
        <f t="shared" si="386"/>
        <v>ENGINEERING-401-145</v>
      </c>
      <c r="AF3919" s="27" t="s">
        <v>13410</v>
      </c>
      <c r="AG3919" s="21" t="str">
        <f t="shared" si="387"/>
        <v>401</v>
      </c>
      <c r="AH3919" s="154"/>
      <c r="AI3919" s="59" t="str">
        <f t="shared" si="388"/>
        <v>-</v>
      </c>
      <c r="AJ3919" s="21" t="str">
        <f t="shared" si="389"/>
        <v>-</v>
      </c>
    </row>
    <row r="3920" spans="19:36">
      <c r="S3920" s="42" t="s">
        <v>13411</v>
      </c>
      <c r="T3920" s="26" t="s">
        <v>13412</v>
      </c>
      <c r="U3920" s="154"/>
      <c r="V3920" s="161"/>
      <c r="W3920" s="161"/>
      <c r="X3920" s="161"/>
      <c r="Y3920" s="161"/>
      <c r="Z3920" s="154"/>
      <c r="AA3920" s="49" t="s">
        <v>13413</v>
      </c>
      <c r="AB3920" s="154"/>
      <c r="AC3920" s="59" t="str">
        <f t="shared" si="384"/>
        <v>ENGINEERING</v>
      </c>
      <c r="AD3920" s="79" t="str">
        <f t="shared" si="385"/>
        <v>ENGINEERING-401</v>
      </c>
      <c r="AE3920" s="79" t="str">
        <f t="shared" si="386"/>
        <v>ENGINEERING-401-146</v>
      </c>
      <c r="AF3920" s="27" t="s">
        <v>13413</v>
      </c>
      <c r="AG3920" s="21" t="str">
        <f t="shared" si="387"/>
        <v>401</v>
      </c>
      <c r="AH3920" s="154"/>
      <c r="AI3920" s="59" t="str">
        <f t="shared" si="388"/>
        <v>-</v>
      </c>
      <c r="AJ3920" s="21" t="str">
        <f t="shared" si="389"/>
        <v>-</v>
      </c>
    </row>
    <row r="3921" spans="19:36">
      <c r="S3921" s="42" t="s">
        <v>13414</v>
      </c>
      <c r="T3921" s="26" t="s">
        <v>13415</v>
      </c>
      <c r="U3921" s="154"/>
      <c r="V3921" s="161"/>
      <c r="W3921" s="161"/>
      <c r="X3921" s="161"/>
      <c r="Y3921" s="161"/>
      <c r="Z3921" s="154"/>
      <c r="AA3921" s="49" t="s">
        <v>13416</v>
      </c>
      <c r="AB3921" s="154"/>
      <c r="AC3921" s="59" t="str">
        <f t="shared" si="384"/>
        <v>ENGINEERING</v>
      </c>
      <c r="AD3921" s="79" t="str">
        <f t="shared" si="385"/>
        <v>ENGINEERING-401</v>
      </c>
      <c r="AE3921" s="79" t="str">
        <f t="shared" si="386"/>
        <v>ENGINEERING-401-147</v>
      </c>
      <c r="AF3921" s="27" t="s">
        <v>13416</v>
      </c>
      <c r="AG3921" s="21" t="str">
        <f t="shared" si="387"/>
        <v>401</v>
      </c>
      <c r="AH3921" s="154"/>
      <c r="AI3921" s="59" t="str">
        <f t="shared" si="388"/>
        <v>-</v>
      </c>
      <c r="AJ3921" s="21" t="str">
        <f t="shared" si="389"/>
        <v>-</v>
      </c>
    </row>
    <row r="3922" spans="19:36">
      <c r="S3922" s="42" t="s">
        <v>13417</v>
      </c>
      <c r="T3922" s="26" t="s">
        <v>13418</v>
      </c>
      <c r="U3922" s="154"/>
      <c r="V3922" s="161"/>
      <c r="W3922" s="161"/>
      <c r="X3922" s="161"/>
      <c r="Y3922" s="161"/>
      <c r="Z3922" s="154"/>
      <c r="AA3922" s="49" t="s">
        <v>13419</v>
      </c>
      <c r="AB3922" s="154"/>
      <c r="AC3922" s="59" t="str">
        <f t="shared" si="384"/>
        <v>ENGINEERING</v>
      </c>
      <c r="AD3922" s="79" t="str">
        <f t="shared" si="385"/>
        <v>ENGINEERING-401</v>
      </c>
      <c r="AE3922" s="79" t="str">
        <f t="shared" si="386"/>
        <v>ENGINEERING-401-148</v>
      </c>
      <c r="AF3922" s="27" t="s">
        <v>13419</v>
      </c>
      <c r="AG3922" s="21" t="str">
        <f t="shared" si="387"/>
        <v>401</v>
      </c>
      <c r="AH3922" s="154"/>
      <c r="AI3922" s="59" t="str">
        <f t="shared" si="388"/>
        <v>-</v>
      </c>
      <c r="AJ3922" s="21" t="str">
        <f t="shared" si="389"/>
        <v>-</v>
      </c>
    </row>
    <row r="3923" spans="19:36">
      <c r="S3923" s="42" t="s">
        <v>13420</v>
      </c>
      <c r="T3923" s="26" t="s">
        <v>13421</v>
      </c>
      <c r="U3923" s="154"/>
      <c r="V3923" s="161"/>
      <c r="W3923" s="161"/>
      <c r="X3923" s="161"/>
      <c r="Y3923" s="161"/>
      <c r="Z3923" s="154"/>
      <c r="AA3923" s="49" t="s">
        <v>13422</v>
      </c>
      <c r="AB3923" s="154"/>
      <c r="AC3923" s="59" t="str">
        <f t="shared" si="384"/>
        <v>ENGINEERING</v>
      </c>
      <c r="AD3923" s="79" t="str">
        <f t="shared" si="385"/>
        <v>ENGINEERING-401</v>
      </c>
      <c r="AE3923" s="79" t="str">
        <f t="shared" si="386"/>
        <v>ENGINEERING-401-149</v>
      </c>
      <c r="AF3923" s="27" t="s">
        <v>13422</v>
      </c>
      <c r="AG3923" s="21" t="str">
        <f t="shared" si="387"/>
        <v>401</v>
      </c>
      <c r="AH3923" s="154"/>
      <c r="AI3923" s="59" t="str">
        <f t="shared" si="388"/>
        <v>-</v>
      </c>
      <c r="AJ3923" s="21" t="str">
        <f t="shared" si="389"/>
        <v>-</v>
      </c>
    </row>
    <row r="3924" spans="19:36">
      <c r="S3924" s="42" t="s">
        <v>13423</v>
      </c>
      <c r="T3924" s="26" t="s">
        <v>13424</v>
      </c>
      <c r="U3924" s="154"/>
      <c r="V3924" s="161"/>
      <c r="W3924" s="161"/>
      <c r="X3924" s="161"/>
      <c r="Y3924" s="161"/>
      <c r="Z3924" s="154"/>
      <c r="AA3924" s="49" t="s">
        <v>13425</v>
      </c>
      <c r="AB3924" s="154"/>
      <c r="AC3924" s="59" t="str">
        <f t="shared" si="384"/>
        <v>ENGINEERING</v>
      </c>
      <c r="AD3924" s="79" t="str">
        <f t="shared" si="385"/>
        <v>ENGINEERING-401</v>
      </c>
      <c r="AE3924" s="79" t="str">
        <f t="shared" si="386"/>
        <v>ENGINEERING-401-150</v>
      </c>
      <c r="AF3924" s="27" t="s">
        <v>13425</v>
      </c>
      <c r="AG3924" s="21" t="str">
        <f t="shared" si="387"/>
        <v>401</v>
      </c>
      <c r="AH3924" s="154"/>
      <c r="AI3924" s="59" t="str">
        <f t="shared" si="388"/>
        <v>-</v>
      </c>
      <c r="AJ3924" s="21" t="str">
        <f t="shared" si="389"/>
        <v>-</v>
      </c>
    </row>
    <row r="3925" spans="19:36">
      <c r="S3925" s="42" t="s">
        <v>13426</v>
      </c>
      <c r="T3925" s="26" t="s">
        <v>13427</v>
      </c>
      <c r="U3925" s="154"/>
      <c r="V3925" s="161"/>
      <c r="W3925" s="161"/>
      <c r="X3925" s="161"/>
      <c r="Y3925" s="161"/>
      <c r="Z3925" s="154"/>
      <c r="AA3925" s="49" t="s">
        <v>13428</v>
      </c>
      <c r="AB3925" s="154"/>
      <c r="AC3925" s="59" t="str">
        <f t="shared" si="384"/>
        <v>ENGINEERING</v>
      </c>
      <c r="AD3925" s="79" t="str">
        <f t="shared" si="385"/>
        <v>ENGINEERING-401</v>
      </c>
      <c r="AE3925" s="79" t="str">
        <f t="shared" si="386"/>
        <v>ENGINEERING-401-151</v>
      </c>
      <c r="AF3925" s="27" t="s">
        <v>13428</v>
      </c>
      <c r="AG3925" s="21" t="str">
        <f t="shared" si="387"/>
        <v>401</v>
      </c>
      <c r="AH3925" s="154"/>
      <c r="AI3925" s="59" t="str">
        <f t="shared" si="388"/>
        <v>-</v>
      </c>
      <c r="AJ3925" s="21" t="str">
        <f t="shared" si="389"/>
        <v>-</v>
      </c>
    </row>
    <row r="3926" spans="19:36">
      <c r="S3926" s="42" t="s">
        <v>13429</v>
      </c>
      <c r="T3926" s="26" t="s">
        <v>13430</v>
      </c>
      <c r="U3926" s="154"/>
      <c r="V3926" s="161"/>
      <c r="W3926" s="161"/>
      <c r="X3926" s="161"/>
      <c r="Y3926" s="161"/>
      <c r="Z3926" s="154"/>
      <c r="AA3926" s="49" t="s">
        <v>13431</v>
      </c>
      <c r="AB3926" s="154"/>
      <c r="AC3926" s="59" t="str">
        <f t="shared" si="384"/>
        <v>ENGINEERING</v>
      </c>
      <c r="AD3926" s="79" t="str">
        <f t="shared" si="385"/>
        <v>ENGINEERING-401</v>
      </c>
      <c r="AE3926" s="79" t="str">
        <f t="shared" si="386"/>
        <v>ENGINEERING-401-152</v>
      </c>
      <c r="AF3926" s="27" t="s">
        <v>13431</v>
      </c>
      <c r="AG3926" s="21" t="str">
        <f t="shared" si="387"/>
        <v>401</v>
      </c>
      <c r="AH3926" s="154"/>
      <c r="AI3926" s="59" t="str">
        <f t="shared" si="388"/>
        <v>-</v>
      </c>
      <c r="AJ3926" s="21" t="str">
        <f t="shared" si="389"/>
        <v>-</v>
      </c>
    </row>
    <row r="3927" spans="19:36">
      <c r="S3927" s="42" t="s">
        <v>13432</v>
      </c>
      <c r="T3927" s="26" t="s">
        <v>13433</v>
      </c>
      <c r="U3927" s="154"/>
      <c r="V3927" s="161"/>
      <c r="W3927" s="161"/>
      <c r="X3927" s="161"/>
      <c r="Y3927" s="161"/>
      <c r="Z3927" s="154"/>
      <c r="AA3927" s="49" t="s">
        <v>13434</v>
      </c>
      <c r="AB3927" s="154"/>
      <c r="AC3927" s="59" t="str">
        <f t="shared" si="384"/>
        <v>ENGINEERING</v>
      </c>
      <c r="AD3927" s="79" t="str">
        <f t="shared" si="385"/>
        <v>ENGINEERING-401</v>
      </c>
      <c r="AE3927" s="79" t="str">
        <f t="shared" si="386"/>
        <v>ENGINEERING-401-153</v>
      </c>
      <c r="AF3927" s="27" t="s">
        <v>13434</v>
      </c>
      <c r="AG3927" s="21" t="str">
        <f t="shared" si="387"/>
        <v>401</v>
      </c>
      <c r="AH3927" s="154"/>
      <c r="AI3927" s="59" t="str">
        <f t="shared" si="388"/>
        <v>-</v>
      </c>
      <c r="AJ3927" s="21" t="str">
        <f t="shared" si="389"/>
        <v>-</v>
      </c>
    </row>
    <row r="3928" spans="19:36">
      <c r="S3928" s="42" t="s">
        <v>13435</v>
      </c>
      <c r="T3928" s="26" t="s">
        <v>13436</v>
      </c>
      <c r="U3928" s="154"/>
      <c r="V3928" s="161"/>
      <c r="W3928" s="161"/>
      <c r="X3928" s="161"/>
      <c r="Y3928" s="161"/>
      <c r="Z3928" s="154"/>
      <c r="AA3928" s="49" t="s">
        <v>13437</v>
      </c>
      <c r="AB3928" s="154"/>
      <c r="AC3928" s="59" t="str">
        <f t="shared" si="384"/>
        <v>ENGINEERING</v>
      </c>
      <c r="AD3928" s="79" t="str">
        <f t="shared" si="385"/>
        <v>ENGINEERING-401</v>
      </c>
      <c r="AE3928" s="79" t="str">
        <f t="shared" si="386"/>
        <v>ENGINEERING-401-154</v>
      </c>
      <c r="AF3928" s="27" t="s">
        <v>13437</v>
      </c>
      <c r="AG3928" s="21" t="str">
        <f t="shared" si="387"/>
        <v>401</v>
      </c>
      <c r="AH3928" s="154"/>
      <c r="AI3928" s="59" t="str">
        <f t="shared" si="388"/>
        <v>-</v>
      </c>
      <c r="AJ3928" s="21" t="str">
        <f t="shared" si="389"/>
        <v>-</v>
      </c>
    </row>
    <row r="3929" spans="19:36">
      <c r="S3929" s="42" t="s">
        <v>13438</v>
      </c>
      <c r="T3929" s="26" t="s">
        <v>13439</v>
      </c>
      <c r="U3929" s="154"/>
      <c r="V3929" s="161"/>
      <c r="W3929" s="161"/>
      <c r="X3929" s="161"/>
      <c r="Y3929" s="161"/>
      <c r="Z3929" s="154"/>
      <c r="AA3929" s="49" t="s">
        <v>13440</v>
      </c>
      <c r="AB3929" s="154"/>
      <c r="AC3929" s="59" t="str">
        <f t="shared" si="384"/>
        <v>ENGINEERING</v>
      </c>
      <c r="AD3929" s="79" t="str">
        <f t="shared" si="385"/>
        <v>ENGINEERING-401</v>
      </c>
      <c r="AE3929" s="79" t="str">
        <f t="shared" si="386"/>
        <v>ENGINEERING-401-155</v>
      </c>
      <c r="AF3929" s="27" t="s">
        <v>13440</v>
      </c>
      <c r="AG3929" s="21" t="str">
        <f t="shared" si="387"/>
        <v>401</v>
      </c>
      <c r="AH3929" s="154"/>
      <c r="AI3929" s="59" t="str">
        <f t="shared" si="388"/>
        <v>-</v>
      </c>
      <c r="AJ3929" s="21" t="str">
        <f t="shared" si="389"/>
        <v>-</v>
      </c>
    </row>
    <row r="3930" spans="19:36">
      <c r="S3930" s="42" t="s">
        <v>13441</v>
      </c>
      <c r="T3930" s="26" t="s">
        <v>13442</v>
      </c>
      <c r="U3930" s="154"/>
      <c r="V3930" s="161"/>
      <c r="W3930" s="161"/>
      <c r="X3930" s="161"/>
      <c r="Y3930" s="161"/>
      <c r="Z3930" s="154"/>
      <c r="AA3930" s="49" t="s">
        <v>13443</v>
      </c>
      <c r="AB3930" s="154"/>
      <c r="AC3930" s="59" t="str">
        <f t="shared" si="384"/>
        <v>ENGINEERING</v>
      </c>
      <c r="AD3930" s="79" t="str">
        <f t="shared" si="385"/>
        <v>ENGINEERING-401</v>
      </c>
      <c r="AE3930" s="79" t="str">
        <f t="shared" si="386"/>
        <v>ENGINEERING-401-156</v>
      </c>
      <c r="AF3930" s="27" t="s">
        <v>13443</v>
      </c>
      <c r="AG3930" s="21" t="str">
        <f t="shared" si="387"/>
        <v>401</v>
      </c>
      <c r="AH3930" s="154"/>
      <c r="AI3930" s="59" t="str">
        <f t="shared" si="388"/>
        <v>-</v>
      </c>
      <c r="AJ3930" s="21" t="str">
        <f t="shared" si="389"/>
        <v>-</v>
      </c>
    </row>
    <row r="3931" spans="19:36">
      <c r="S3931" s="42" t="s">
        <v>13444</v>
      </c>
      <c r="T3931" s="26" t="s">
        <v>13445</v>
      </c>
      <c r="U3931" s="154"/>
      <c r="V3931" s="161"/>
      <c r="W3931" s="161"/>
      <c r="X3931" s="161"/>
      <c r="Y3931" s="161"/>
      <c r="Z3931" s="154"/>
      <c r="AA3931" s="49" t="s">
        <v>13446</v>
      </c>
      <c r="AB3931" s="154"/>
      <c r="AC3931" s="59" t="str">
        <f t="shared" si="384"/>
        <v>ENGINEERING</v>
      </c>
      <c r="AD3931" s="79" t="str">
        <f t="shared" si="385"/>
        <v>ENGINEERING-401</v>
      </c>
      <c r="AE3931" s="79" t="str">
        <f t="shared" si="386"/>
        <v>ENGINEERING-401-157</v>
      </c>
      <c r="AF3931" s="27" t="s">
        <v>13446</v>
      </c>
      <c r="AG3931" s="21" t="str">
        <f t="shared" si="387"/>
        <v>401</v>
      </c>
      <c r="AH3931" s="154"/>
      <c r="AI3931" s="59" t="str">
        <f t="shared" si="388"/>
        <v>-</v>
      </c>
      <c r="AJ3931" s="21" t="str">
        <f t="shared" si="389"/>
        <v>-</v>
      </c>
    </row>
    <row r="3932" spans="19:36">
      <c r="S3932" s="42" t="s">
        <v>13447</v>
      </c>
      <c r="T3932" s="26" t="s">
        <v>13448</v>
      </c>
      <c r="U3932" s="154"/>
      <c r="V3932" s="161"/>
      <c r="W3932" s="161"/>
      <c r="X3932" s="161"/>
      <c r="Y3932" s="161"/>
      <c r="Z3932" s="154"/>
      <c r="AA3932" s="49" t="s">
        <v>13449</v>
      </c>
      <c r="AB3932" s="154"/>
      <c r="AC3932" s="59" t="str">
        <f t="shared" si="384"/>
        <v>ENGINEERING</v>
      </c>
      <c r="AD3932" s="79" t="str">
        <f t="shared" si="385"/>
        <v>ENGINEERING-401</v>
      </c>
      <c r="AE3932" s="79" t="str">
        <f t="shared" si="386"/>
        <v>ENGINEERING-401-158</v>
      </c>
      <c r="AF3932" s="27" t="s">
        <v>13449</v>
      </c>
      <c r="AG3932" s="21" t="str">
        <f t="shared" si="387"/>
        <v>401</v>
      </c>
      <c r="AH3932" s="154"/>
      <c r="AI3932" s="59" t="str">
        <f t="shared" si="388"/>
        <v>-</v>
      </c>
      <c r="AJ3932" s="21" t="str">
        <f t="shared" si="389"/>
        <v>-</v>
      </c>
    </row>
    <row r="3933" spans="19:36">
      <c r="S3933" s="42" t="s">
        <v>13450</v>
      </c>
      <c r="T3933" s="26" t="s">
        <v>13451</v>
      </c>
      <c r="U3933" s="154"/>
      <c r="V3933" s="161"/>
      <c r="W3933" s="161"/>
      <c r="X3933" s="161"/>
      <c r="Y3933" s="161"/>
      <c r="Z3933" s="154"/>
      <c r="AA3933" s="49" t="s">
        <v>13452</v>
      </c>
      <c r="AB3933" s="154"/>
      <c r="AC3933" s="59" t="str">
        <f t="shared" si="384"/>
        <v>ENGINEERING</v>
      </c>
      <c r="AD3933" s="79" t="str">
        <f t="shared" si="385"/>
        <v>ENGINEERING-401</v>
      </c>
      <c r="AE3933" s="79" t="str">
        <f t="shared" si="386"/>
        <v>ENGINEERING-401-159</v>
      </c>
      <c r="AF3933" s="27" t="s">
        <v>13452</v>
      </c>
      <c r="AG3933" s="21" t="str">
        <f t="shared" si="387"/>
        <v>401</v>
      </c>
      <c r="AH3933" s="154"/>
      <c r="AI3933" s="59" t="str">
        <f t="shared" si="388"/>
        <v>-</v>
      </c>
      <c r="AJ3933" s="21" t="str">
        <f t="shared" si="389"/>
        <v>-</v>
      </c>
    </row>
    <row r="3934" spans="19:36">
      <c r="S3934" s="42" t="s">
        <v>13453</v>
      </c>
      <c r="T3934" s="26" t="s">
        <v>13454</v>
      </c>
      <c r="U3934" s="154"/>
      <c r="V3934" s="161"/>
      <c r="W3934" s="161"/>
      <c r="X3934" s="161"/>
      <c r="Y3934" s="161"/>
      <c r="Z3934" s="154"/>
      <c r="AA3934" s="49" t="s">
        <v>13455</v>
      </c>
      <c r="AB3934" s="154"/>
      <c r="AC3934" s="59" t="str">
        <f t="shared" si="384"/>
        <v>ENGINEERING</v>
      </c>
      <c r="AD3934" s="79" t="str">
        <f t="shared" si="385"/>
        <v>ENGINEERING-401</v>
      </c>
      <c r="AE3934" s="79" t="str">
        <f t="shared" si="386"/>
        <v>ENGINEERING-401-160</v>
      </c>
      <c r="AF3934" s="27" t="s">
        <v>13455</v>
      </c>
      <c r="AG3934" s="21" t="str">
        <f t="shared" si="387"/>
        <v>401</v>
      </c>
      <c r="AH3934" s="154"/>
      <c r="AI3934" s="59" t="str">
        <f t="shared" si="388"/>
        <v>-</v>
      </c>
      <c r="AJ3934" s="21" t="str">
        <f t="shared" si="389"/>
        <v>-</v>
      </c>
    </row>
    <row r="3935" spans="19:36">
      <c r="S3935" s="42" t="s">
        <v>13456</v>
      </c>
      <c r="T3935" s="26" t="s">
        <v>13457</v>
      </c>
      <c r="U3935" s="154"/>
      <c r="V3935" s="161"/>
      <c r="W3935" s="161"/>
      <c r="X3935" s="161"/>
      <c r="Y3935" s="161"/>
      <c r="Z3935" s="154"/>
      <c r="AA3935" s="49" t="s">
        <v>13458</v>
      </c>
      <c r="AB3935" s="154"/>
      <c r="AC3935" s="59" t="str">
        <f t="shared" si="384"/>
        <v>ENGINEERING</v>
      </c>
      <c r="AD3935" s="79" t="str">
        <f t="shared" si="385"/>
        <v>ENGINEERING-401</v>
      </c>
      <c r="AE3935" s="79" t="str">
        <f t="shared" si="386"/>
        <v>ENGINEERING-401-161</v>
      </c>
      <c r="AF3935" s="27" t="s">
        <v>13458</v>
      </c>
      <c r="AG3935" s="21" t="str">
        <f t="shared" si="387"/>
        <v>401</v>
      </c>
      <c r="AH3935" s="154"/>
      <c r="AI3935" s="59" t="str">
        <f t="shared" si="388"/>
        <v>-</v>
      </c>
      <c r="AJ3935" s="21" t="str">
        <f t="shared" si="389"/>
        <v>-</v>
      </c>
    </row>
    <row r="3936" spans="19:36">
      <c r="S3936" s="42" t="s">
        <v>13459</v>
      </c>
      <c r="T3936" s="26" t="s">
        <v>13460</v>
      </c>
      <c r="U3936" s="154"/>
      <c r="V3936" s="161"/>
      <c r="W3936" s="161"/>
      <c r="X3936" s="161"/>
      <c r="Y3936" s="161"/>
      <c r="Z3936" s="154"/>
      <c r="AA3936" s="49" t="s">
        <v>13461</v>
      </c>
      <c r="AB3936" s="154"/>
      <c r="AC3936" s="59" t="str">
        <f t="shared" si="384"/>
        <v>ENGINEERING</v>
      </c>
      <c r="AD3936" s="79" t="str">
        <f t="shared" si="385"/>
        <v>ENGINEERING-401</v>
      </c>
      <c r="AE3936" s="79" t="str">
        <f t="shared" si="386"/>
        <v>ENGINEERING-401-162</v>
      </c>
      <c r="AF3936" s="27" t="s">
        <v>13461</v>
      </c>
      <c r="AG3936" s="21" t="str">
        <f t="shared" si="387"/>
        <v>401</v>
      </c>
      <c r="AH3936" s="154"/>
      <c r="AI3936" s="59" t="str">
        <f t="shared" si="388"/>
        <v>-</v>
      </c>
      <c r="AJ3936" s="21" t="str">
        <f t="shared" si="389"/>
        <v>-</v>
      </c>
    </row>
    <row r="3937" spans="19:36">
      <c r="S3937" s="42" t="s">
        <v>13462</v>
      </c>
      <c r="T3937" s="26" t="s">
        <v>13463</v>
      </c>
      <c r="U3937" s="154"/>
      <c r="V3937" s="161"/>
      <c r="W3937" s="161"/>
      <c r="X3937" s="161"/>
      <c r="Y3937" s="161"/>
      <c r="Z3937" s="154"/>
      <c r="AA3937" s="49" t="s">
        <v>13464</v>
      </c>
      <c r="AB3937" s="154"/>
      <c r="AC3937" s="59" t="str">
        <f t="shared" si="384"/>
        <v>ENGINEERING</v>
      </c>
      <c r="AD3937" s="79" t="str">
        <f t="shared" si="385"/>
        <v>ENGINEERING-401</v>
      </c>
      <c r="AE3937" s="79" t="str">
        <f t="shared" si="386"/>
        <v>ENGINEERING-401-163</v>
      </c>
      <c r="AF3937" s="27" t="s">
        <v>13464</v>
      </c>
      <c r="AG3937" s="21" t="str">
        <f t="shared" si="387"/>
        <v>401</v>
      </c>
      <c r="AH3937" s="154"/>
      <c r="AI3937" s="59" t="str">
        <f t="shared" si="388"/>
        <v>-</v>
      </c>
      <c r="AJ3937" s="21" t="str">
        <f t="shared" si="389"/>
        <v>-</v>
      </c>
    </row>
    <row r="3938" spans="19:36">
      <c r="S3938" s="42" t="s">
        <v>13465</v>
      </c>
      <c r="T3938" s="26" t="s">
        <v>13466</v>
      </c>
      <c r="U3938" s="154"/>
      <c r="V3938" s="161"/>
      <c r="W3938" s="161"/>
      <c r="X3938" s="161"/>
      <c r="Y3938" s="161"/>
      <c r="Z3938" s="154"/>
      <c r="AA3938" s="49" t="s">
        <v>13467</v>
      </c>
      <c r="AB3938" s="154"/>
      <c r="AC3938" s="59" t="str">
        <f t="shared" si="384"/>
        <v>ENGINEERING</v>
      </c>
      <c r="AD3938" s="79" t="str">
        <f t="shared" si="385"/>
        <v>ENGINEERING-401</v>
      </c>
      <c r="AE3938" s="79" t="str">
        <f t="shared" si="386"/>
        <v>ENGINEERING-401-164</v>
      </c>
      <c r="AF3938" s="27" t="s">
        <v>13467</v>
      </c>
      <c r="AG3938" s="21" t="str">
        <f t="shared" si="387"/>
        <v>401</v>
      </c>
      <c r="AH3938" s="154"/>
      <c r="AI3938" s="59" t="str">
        <f t="shared" si="388"/>
        <v>-</v>
      </c>
      <c r="AJ3938" s="21" t="str">
        <f t="shared" si="389"/>
        <v>-</v>
      </c>
    </row>
    <row r="3939" spans="19:36">
      <c r="S3939" s="42" t="s">
        <v>13468</v>
      </c>
      <c r="T3939" s="26" t="s">
        <v>13469</v>
      </c>
      <c r="U3939" s="154"/>
      <c r="V3939" s="161"/>
      <c r="W3939" s="161"/>
      <c r="X3939" s="161"/>
      <c r="Y3939" s="161"/>
      <c r="Z3939" s="154"/>
      <c r="AA3939" s="49" t="s">
        <v>13470</v>
      </c>
      <c r="AB3939" s="154"/>
      <c r="AC3939" s="59" t="str">
        <f t="shared" si="384"/>
        <v>ENGINEERING</v>
      </c>
      <c r="AD3939" s="79" t="str">
        <f t="shared" si="385"/>
        <v>ENGINEERING-401</v>
      </c>
      <c r="AE3939" s="79" t="str">
        <f t="shared" si="386"/>
        <v>ENGINEERING-401-165</v>
      </c>
      <c r="AF3939" s="27" t="s">
        <v>13470</v>
      </c>
      <c r="AG3939" s="21" t="str">
        <f t="shared" si="387"/>
        <v>401</v>
      </c>
      <c r="AH3939" s="154"/>
      <c r="AI3939" s="59" t="str">
        <f t="shared" si="388"/>
        <v>-</v>
      </c>
      <c r="AJ3939" s="21" t="str">
        <f t="shared" si="389"/>
        <v>-</v>
      </c>
    </row>
    <row r="3940" spans="19:36">
      <c r="S3940" s="42" t="s">
        <v>13471</v>
      </c>
      <c r="T3940" s="26" t="s">
        <v>13472</v>
      </c>
      <c r="U3940" s="154"/>
      <c r="V3940" s="161"/>
      <c r="W3940" s="161"/>
      <c r="X3940" s="161"/>
      <c r="Y3940" s="161"/>
      <c r="Z3940" s="154"/>
      <c r="AA3940" s="49" t="s">
        <v>13473</v>
      </c>
      <c r="AB3940" s="154"/>
      <c r="AC3940" s="59" t="str">
        <f t="shared" si="384"/>
        <v>ENGINEERING</v>
      </c>
      <c r="AD3940" s="79" t="str">
        <f t="shared" si="385"/>
        <v>ENGINEERING-401</v>
      </c>
      <c r="AE3940" s="79" t="str">
        <f t="shared" si="386"/>
        <v>ENGINEERING-401-166</v>
      </c>
      <c r="AF3940" s="27" t="s">
        <v>13473</v>
      </c>
      <c r="AG3940" s="21" t="str">
        <f t="shared" si="387"/>
        <v>401</v>
      </c>
      <c r="AH3940" s="154"/>
      <c r="AI3940" s="59" t="str">
        <f t="shared" si="388"/>
        <v>-</v>
      </c>
      <c r="AJ3940" s="21" t="str">
        <f t="shared" si="389"/>
        <v>-</v>
      </c>
    </row>
    <row r="3941" spans="19:36">
      <c r="S3941" s="42" t="s">
        <v>13474</v>
      </c>
      <c r="T3941" s="26" t="s">
        <v>13475</v>
      </c>
      <c r="U3941" s="154"/>
      <c r="V3941" s="161"/>
      <c r="W3941" s="161"/>
      <c r="X3941" s="161"/>
      <c r="Y3941" s="161"/>
      <c r="Z3941" s="154"/>
      <c r="AA3941" s="49" t="s">
        <v>13476</v>
      </c>
      <c r="AB3941" s="154"/>
      <c r="AC3941" s="59" t="str">
        <f t="shared" si="384"/>
        <v>ENGINEERING</v>
      </c>
      <c r="AD3941" s="79" t="str">
        <f t="shared" si="385"/>
        <v>ENGINEERING-401</v>
      </c>
      <c r="AE3941" s="79" t="str">
        <f t="shared" si="386"/>
        <v>ENGINEERING-401-167</v>
      </c>
      <c r="AF3941" s="27" t="s">
        <v>13476</v>
      </c>
      <c r="AG3941" s="21" t="str">
        <f t="shared" si="387"/>
        <v>401</v>
      </c>
      <c r="AH3941" s="154"/>
      <c r="AI3941" s="59" t="str">
        <f t="shared" si="388"/>
        <v>-</v>
      </c>
      <c r="AJ3941" s="21" t="str">
        <f t="shared" si="389"/>
        <v>-</v>
      </c>
    </row>
    <row r="3942" spans="19:36">
      <c r="S3942" s="42" t="s">
        <v>13477</v>
      </c>
      <c r="T3942" s="26" t="s">
        <v>13478</v>
      </c>
      <c r="U3942" s="154"/>
      <c r="V3942" s="161"/>
      <c r="W3942" s="161"/>
      <c r="X3942" s="161"/>
      <c r="Y3942" s="161"/>
      <c r="Z3942" s="154"/>
      <c r="AA3942" s="49" t="s">
        <v>13479</v>
      </c>
      <c r="AB3942" s="154"/>
      <c r="AC3942" s="59" t="str">
        <f t="shared" si="384"/>
        <v>ENGINEERING</v>
      </c>
      <c r="AD3942" s="79" t="str">
        <f t="shared" si="385"/>
        <v>ENGINEERING-401</v>
      </c>
      <c r="AE3942" s="79" t="str">
        <f t="shared" si="386"/>
        <v>ENGINEERING-401-168</v>
      </c>
      <c r="AF3942" s="27" t="s">
        <v>13479</v>
      </c>
      <c r="AG3942" s="21" t="str">
        <f t="shared" si="387"/>
        <v>401</v>
      </c>
      <c r="AH3942" s="154"/>
      <c r="AI3942" s="59" t="str">
        <f t="shared" si="388"/>
        <v>-</v>
      </c>
      <c r="AJ3942" s="21" t="str">
        <f t="shared" si="389"/>
        <v>-</v>
      </c>
    </row>
    <row r="3943" spans="19:36">
      <c r="S3943" s="42" t="s">
        <v>13480</v>
      </c>
      <c r="T3943" s="26" t="s">
        <v>13481</v>
      </c>
      <c r="U3943" s="154"/>
      <c r="V3943" s="161"/>
      <c r="W3943" s="161"/>
      <c r="X3943" s="161"/>
      <c r="Y3943" s="161"/>
      <c r="Z3943" s="154"/>
      <c r="AA3943" s="49" t="s">
        <v>13482</v>
      </c>
      <c r="AB3943" s="154"/>
      <c r="AC3943" s="59" t="str">
        <f t="shared" si="384"/>
        <v>ENGINEERING</v>
      </c>
      <c r="AD3943" s="79" t="str">
        <f t="shared" si="385"/>
        <v>ENGINEERING-401</v>
      </c>
      <c r="AE3943" s="79" t="str">
        <f t="shared" si="386"/>
        <v>ENGINEERING-401-169</v>
      </c>
      <c r="AF3943" s="27" t="s">
        <v>13482</v>
      </c>
      <c r="AG3943" s="21" t="str">
        <f t="shared" si="387"/>
        <v>401</v>
      </c>
      <c r="AH3943" s="154"/>
      <c r="AI3943" s="59" t="str">
        <f t="shared" si="388"/>
        <v>-</v>
      </c>
      <c r="AJ3943" s="21" t="str">
        <f t="shared" si="389"/>
        <v>-</v>
      </c>
    </row>
    <row r="3944" spans="19:36">
      <c r="S3944" s="42" t="s">
        <v>13483</v>
      </c>
      <c r="T3944" s="26" t="s">
        <v>13484</v>
      </c>
      <c r="U3944" s="154"/>
      <c r="V3944" s="161"/>
      <c r="W3944" s="161"/>
      <c r="X3944" s="161"/>
      <c r="Y3944" s="161"/>
      <c r="Z3944" s="154"/>
      <c r="AA3944" s="49" t="s">
        <v>13485</v>
      </c>
      <c r="AB3944" s="154"/>
      <c r="AC3944" s="59" t="str">
        <f t="shared" si="384"/>
        <v>ENGINEERING</v>
      </c>
      <c r="AD3944" s="79" t="str">
        <f t="shared" si="385"/>
        <v>ENGINEERING-401</v>
      </c>
      <c r="AE3944" s="79" t="str">
        <f t="shared" si="386"/>
        <v>ENGINEERING-401-170</v>
      </c>
      <c r="AF3944" s="27" t="s">
        <v>13485</v>
      </c>
      <c r="AG3944" s="21" t="str">
        <f t="shared" si="387"/>
        <v>401</v>
      </c>
      <c r="AH3944" s="154"/>
      <c r="AI3944" s="59" t="str">
        <f t="shared" si="388"/>
        <v>-</v>
      </c>
      <c r="AJ3944" s="21" t="str">
        <f t="shared" si="389"/>
        <v>-</v>
      </c>
    </row>
    <row r="3945" spans="19:36">
      <c r="S3945" s="42" t="s">
        <v>13486</v>
      </c>
      <c r="T3945" s="26" t="s">
        <v>13487</v>
      </c>
      <c r="U3945" s="154"/>
      <c r="V3945" s="161"/>
      <c r="W3945" s="161"/>
      <c r="X3945" s="161"/>
      <c r="Y3945" s="161"/>
      <c r="Z3945" s="154"/>
      <c r="AA3945" s="49" t="s">
        <v>13488</v>
      </c>
      <c r="AB3945" s="154"/>
      <c r="AC3945" s="59" t="str">
        <f t="shared" si="384"/>
        <v>ENGINEERING</v>
      </c>
      <c r="AD3945" s="79" t="str">
        <f t="shared" si="385"/>
        <v>ENGINEERING-401</v>
      </c>
      <c r="AE3945" s="79" t="str">
        <f t="shared" si="386"/>
        <v>ENGINEERING-401-171</v>
      </c>
      <c r="AF3945" s="27" t="s">
        <v>13488</v>
      </c>
      <c r="AG3945" s="21" t="str">
        <f t="shared" si="387"/>
        <v>401</v>
      </c>
      <c r="AH3945" s="154"/>
      <c r="AI3945" s="59" t="str">
        <f t="shared" si="388"/>
        <v>-</v>
      </c>
      <c r="AJ3945" s="21" t="str">
        <f t="shared" si="389"/>
        <v>-</v>
      </c>
    </row>
    <row r="3946" spans="19:36">
      <c r="S3946" s="42" t="s">
        <v>13489</v>
      </c>
      <c r="T3946" s="26" t="s">
        <v>13490</v>
      </c>
      <c r="U3946" s="154"/>
      <c r="V3946" s="161"/>
      <c r="W3946" s="161"/>
      <c r="X3946" s="161"/>
      <c r="Y3946" s="161"/>
      <c r="Z3946" s="154"/>
      <c r="AA3946" s="49" t="s">
        <v>13491</v>
      </c>
      <c r="AB3946" s="154"/>
      <c r="AC3946" s="59" t="str">
        <f t="shared" si="384"/>
        <v>ENGINEERING</v>
      </c>
      <c r="AD3946" s="79" t="str">
        <f t="shared" si="385"/>
        <v>ENGINEERING-401</v>
      </c>
      <c r="AE3946" s="79" t="str">
        <f t="shared" si="386"/>
        <v>ENGINEERING-401-172</v>
      </c>
      <c r="AF3946" s="27" t="s">
        <v>13491</v>
      </c>
      <c r="AG3946" s="21" t="str">
        <f t="shared" si="387"/>
        <v>401</v>
      </c>
      <c r="AH3946" s="154"/>
      <c r="AI3946" s="59" t="str">
        <f t="shared" si="388"/>
        <v>-</v>
      </c>
      <c r="AJ3946" s="21" t="str">
        <f t="shared" si="389"/>
        <v>-</v>
      </c>
    </row>
    <row r="3947" spans="19:36">
      <c r="S3947" s="42" t="s">
        <v>13492</v>
      </c>
      <c r="T3947" s="26" t="s">
        <v>13493</v>
      </c>
      <c r="U3947" s="154"/>
      <c r="V3947" s="161"/>
      <c r="W3947" s="161"/>
      <c r="X3947" s="161"/>
      <c r="Y3947" s="161"/>
      <c r="Z3947" s="154"/>
      <c r="AA3947" s="49" t="s">
        <v>13494</v>
      </c>
      <c r="AB3947" s="154"/>
      <c r="AC3947" s="59" t="str">
        <f t="shared" si="384"/>
        <v>ENGINEERING</v>
      </c>
      <c r="AD3947" s="79" t="str">
        <f t="shared" si="385"/>
        <v>ENGINEERING-401</v>
      </c>
      <c r="AE3947" s="79" t="str">
        <f t="shared" si="386"/>
        <v>ENGINEERING-401-173</v>
      </c>
      <c r="AF3947" s="27" t="s">
        <v>13494</v>
      </c>
      <c r="AG3947" s="21" t="str">
        <f t="shared" si="387"/>
        <v>401</v>
      </c>
      <c r="AH3947" s="154"/>
      <c r="AI3947" s="59" t="str">
        <f t="shared" si="388"/>
        <v>-</v>
      </c>
      <c r="AJ3947" s="21" t="str">
        <f t="shared" si="389"/>
        <v>-</v>
      </c>
    </row>
    <row r="3948" spans="19:36">
      <c r="S3948" s="42" t="s">
        <v>13495</v>
      </c>
      <c r="T3948" s="26" t="s">
        <v>13496</v>
      </c>
      <c r="U3948" s="154"/>
      <c r="V3948" s="161"/>
      <c r="W3948" s="161"/>
      <c r="X3948" s="161"/>
      <c r="Y3948" s="161"/>
      <c r="Z3948" s="154"/>
      <c r="AA3948" s="49" t="s">
        <v>13497</v>
      </c>
      <c r="AB3948" s="154"/>
      <c r="AC3948" s="59" t="str">
        <f t="shared" si="384"/>
        <v>ENGINEERING</v>
      </c>
      <c r="AD3948" s="79" t="str">
        <f t="shared" si="385"/>
        <v>ENGINEERING-401</v>
      </c>
      <c r="AE3948" s="79" t="str">
        <f t="shared" si="386"/>
        <v>ENGINEERING-401-174</v>
      </c>
      <c r="AF3948" s="27" t="s">
        <v>13497</v>
      </c>
      <c r="AG3948" s="21" t="str">
        <f t="shared" si="387"/>
        <v>401</v>
      </c>
      <c r="AH3948" s="154"/>
      <c r="AI3948" s="59" t="str">
        <f t="shared" si="388"/>
        <v>-</v>
      </c>
      <c r="AJ3948" s="21" t="str">
        <f t="shared" si="389"/>
        <v>-</v>
      </c>
    </row>
    <row r="3949" spans="19:36">
      <c r="S3949" s="42" t="s">
        <v>13498</v>
      </c>
      <c r="T3949" s="26" t="s">
        <v>13499</v>
      </c>
      <c r="U3949" s="154"/>
      <c r="V3949" s="161"/>
      <c r="W3949" s="161"/>
      <c r="X3949" s="161"/>
      <c r="Y3949" s="161"/>
      <c r="Z3949" s="154"/>
      <c r="AA3949" s="49" t="s">
        <v>13500</v>
      </c>
      <c r="AB3949" s="154"/>
      <c r="AC3949" s="59" t="str">
        <f t="shared" si="384"/>
        <v>ENGINEERING</v>
      </c>
      <c r="AD3949" s="79" t="str">
        <f t="shared" si="385"/>
        <v>ENGINEERING-401</v>
      </c>
      <c r="AE3949" s="79" t="str">
        <f t="shared" si="386"/>
        <v>ENGINEERING-401-175</v>
      </c>
      <c r="AF3949" s="27" t="s">
        <v>13500</v>
      </c>
      <c r="AG3949" s="21" t="str">
        <f t="shared" si="387"/>
        <v>401</v>
      </c>
      <c r="AH3949" s="154"/>
      <c r="AI3949" s="59" t="str">
        <f t="shared" si="388"/>
        <v>-</v>
      </c>
      <c r="AJ3949" s="21" t="str">
        <f t="shared" si="389"/>
        <v>-</v>
      </c>
    </row>
    <row r="3950" spans="19:36">
      <c r="S3950" s="42" t="s">
        <v>13501</v>
      </c>
      <c r="T3950" s="26" t="s">
        <v>13502</v>
      </c>
      <c r="U3950" s="154"/>
      <c r="V3950" s="161"/>
      <c r="W3950" s="161"/>
      <c r="X3950" s="161"/>
      <c r="Y3950" s="161"/>
      <c r="Z3950" s="154"/>
      <c r="AA3950" s="49" t="s">
        <v>13503</v>
      </c>
      <c r="AB3950" s="154"/>
      <c r="AC3950" s="59" t="str">
        <f t="shared" si="384"/>
        <v>ENGINEERING</v>
      </c>
      <c r="AD3950" s="79" t="str">
        <f t="shared" si="385"/>
        <v>ENGINEERING-401</v>
      </c>
      <c r="AE3950" s="79" t="str">
        <f t="shared" si="386"/>
        <v>ENGINEERING-401-176</v>
      </c>
      <c r="AF3950" s="27" t="s">
        <v>13503</v>
      </c>
      <c r="AG3950" s="21" t="str">
        <f t="shared" si="387"/>
        <v>401</v>
      </c>
      <c r="AH3950" s="154"/>
      <c r="AI3950" s="59" t="str">
        <f t="shared" si="388"/>
        <v>-</v>
      </c>
      <c r="AJ3950" s="21" t="str">
        <f t="shared" si="389"/>
        <v>-</v>
      </c>
    </row>
    <row r="3951" spans="19:36">
      <c r="S3951" s="42" t="s">
        <v>13504</v>
      </c>
      <c r="T3951" s="26" t="s">
        <v>13505</v>
      </c>
      <c r="U3951" s="154"/>
      <c r="V3951" s="161"/>
      <c r="W3951" s="161"/>
      <c r="X3951" s="161"/>
      <c r="Y3951" s="161"/>
      <c r="Z3951" s="154"/>
      <c r="AA3951" s="49" t="s">
        <v>13506</v>
      </c>
      <c r="AB3951" s="154"/>
      <c r="AC3951" s="59" t="str">
        <f t="shared" si="384"/>
        <v>ENGINEERING</v>
      </c>
      <c r="AD3951" s="79" t="str">
        <f t="shared" si="385"/>
        <v>ENGINEERING-401</v>
      </c>
      <c r="AE3951" s="79" t="str">
        <f t="shared" si="386"/>
        <v>ENGINEERING-401-177</v>
      </c>
      <c r="AF3951" s="27" t="s">
        <v>13506</v>
      </c>
      <c r="AG3951" s="21" t="str">
        <f t="shared" si="387"/>
        <v>401</v>
      </c>
      <c r="AH3951" s="154"/>
      <c r="AI3951" s="59" t="str">
        <f t="shared" si="388"/>
        <v>-</v>
      </c>
      <c r="AJ3951" s="21" t="str">
        <f t="shared" si="389"/>
        <v>-</v>
      </c>
    </row>
    <row r="3952" spans="19:36">
      <c r="S3952" s="42" t="s">
        <v>13507</v>
      </c>
      <c r="T3952" s="26" t="s">
        <v>13508</v>
      </c>
      <c r="U3952" s="154"/>
      <c r="V3952" s="161"/>
      <c r="W3952" s="161"/>
      <c r="X3952" s="161"/>
      <c r="Y3952" s="161"/>
      <c r="Z3952" s="154"/>
      <c r="AA3952" s="49" t="s">
        <v>13509</v>
      </c>
      <c r="AB3952" s="154"/>
      <c r="AC3952" s="59" t="str">
        <f t="shared" si="384"/>
        <v>ENGINEERING</v>
      </c>
      <c r="AD3952" s="79" t="str">
        <f t="shared" si="385"/>
        <v>ENGINEERING-401</v>
      </c>
      <c r="AE3952" s="79" t="str">
        <f t="shared" si="386"/>
        <v>ENGINEERING-401-178</v>
      </c>
      <c r="AF3952" s="27" t="s">
        <v>13509</v>
      </c>
      <c r="AG3952" s="21" t="str">
        <f t="shared" si="387"/>
        <v>401</v>
      </c>
      <c r="AH3952" s="154"/>
      <c r="AI3952" s="59" t="str">
        <f t="shared" si="388"/>
        <v>-</v>
      </c>
      <c r="AJ3952" s="21" t="str">
        <f t="shared" si="389"/>
        <v>-</v>
      </c>
    </row>
    <row r="3953" spans="19:36">
      <c r="S3953" s="42" t="s">
        <v>13510</v>
      </c>
      <c r="T3953" s="26" t="s">
        <v>13511</v>
      </c>
      <c r="U3953" s="154"/>
      <c r="V3953" s="161"/>
      <c r="W3953" s="161"/>
      <c r="X3953" s="161"/>
      <c r="Y3953" s="161"/>
      <c r="Z3953" s="154"/>
      <c r="AA3953" s="49" t="s">
        <v>13512</v>
      </c>
      <c r="AB3953" s="154"/>
      <c r="AC3953" s="59" t="str">
        <f t="shared" si="384"/>
        <v>ENGINEERING</v>
      </c>
      <c r="AD3953" s="79" t="str">
        <f t="shared" si="385"/>
        <v>ENGINEERING-401</v>
      </c>
      <c r="AE3953" s="79" t="str">
        <f t="shared" si="386"/>
        <v>ENGINEERING-401-179</v>
      </c>
      <c r="AF3953" s="27" t="s">
        <v>13512</v>
      </c>
      <c r="AG3953" s="21" t="str">
        <f t="shared" si="387"/>
        <v>401</v>
      </c>
      <c r="AH3953" s="154"/>
      <c r="AI3953" s="59" t="str">
        <f t="shared" si="388"/>
        <v>-</v>
      </c>
      <c r="AJ3953" s="21" t="str">
        <f t="shared" si="389"/>
        <v>-</v>
      </c>
    </row>
    <row r="3954" spans="19:36">
      <c r="S3954" s="42" t="s">
        <v>13513</v>
      </c>
      <c r="T3954" s="26" t="s">
        <v>13514</v>
      </c>
      <c r="U3954" s="154"/>
      <c r="V3954" s="161"/>
      <c r="W3954" s="161"/>
      <c r="X3954" s="161"/>
      <c r="Y3954" s="161"/>
      <c r="Z3954" s="154"/>
      <c r="AA3954" s="49" t="s">
        <v>13515</v>
      </c>
      <c r="AB3954" s="154"/>
      <c r="AC3954" s="59" t="str">
        <f t="shared" si="384"/>
        <v>ENGINEERING</v>
      </c>
      <c r="AD3954" s="79" t="str">
        <f t="shared" si="385"/>
        <v>ENGINEERING-401</v>
      </c>
      <c r="AE3954" s="79" t="str">
        <f t="shared" si="386"/>
        <v>ENGINEERING-401-180</v>
      </c>
      <c r="AF3954" s="27" t="s">
        <v>13515</v>
      </c>
      <c r="AG3954" s="21" t="str">
        <f t="shared" si="387"/>
        <v>401</v>
      </c>
      <c r="AH3954" s="154"/>
      <c r="AI3954" s="59" t="str">
        <f t="shared" si="388"/>
        <v>-</v>
      </c>
      <c r="AJ3954" s="21" t="str">
        <f t="shared" si="389"/>
        <v>-</v>
      </c>
    </row>
    <row r="3955" spans="19:36">
      <c r="S3955" s="42" t="s">
        <v>13516</v>
      </c>
      <c r="T3955" s="26" t="s">
        <v>13517</v>
      </c>
      <c r="U3955" s="154"/>
      <c r="V3955" s="161"/>
      <c r="W3955" s="161"/>
      <c r="X3955" s="161"/>
      <c r="Y3955" s="161"/>
      <c r="Z3955" s="154"/>
      <c r="AA3955" s="49" t="s">
        <v>13518</v>
      </c>
      <c r="AB3955" s="154"/>
      <c r="AC3955" s="59" t="str">
        <f t="shared" si="384"/>
        <v>ENGINEERING</v>
      </c>
      <c r="AD3955" s="79" t="str">
        <f t="shared" si="385"/>
        <v>ENGINEERING-401</v>
      </c>
      <c r="AE3955" s="79" t="str">
        <f t="shared" si="386"/>
        <v>ENGINEERING-401-181</v>
      </c>
      <c r="AF3955" s="27" t="s">
        <v>13518</v>
      </c>
      <c r="AG3955" s="21" t="str">
        <f t="shared" si="387"/>
        <v>401</v>
      </c>
      <c r="AH3955" s="154"/>
      <c r="AI3955" s="59" t="str">
        <f t="shared" si="388"/>
        <v>-</v>
      </c>
      <c r="AJ3955" s="21" t="str">
        <f t="shared" si="389"/>
        <v>-</v>
      </c>
    </row>
    <row r="3956" spans="19:36">
      <c r="S3956" s="42" t="s">
        <v>13519</v>
      </c>
      <c r="T3956" s="26" t="s">
        <v>13520</v>
      </c>
      <c r="U3956" s="154"/>
      <c r="V3956" s="161"/>
      <c r="W3956" s="161"/>
      <c r="X3956" s="161"/>
      <c r="Y3956" s="161"/>
      <c r="Z3956" s="154"/>
      <c r="AA3956" s="49" t="s">
        <v>13521</v>
      </c>
      <c r="AB3956" s="154"/>
      <c r="AC3956" s="59" t="str">
        <f t="shared" si="384"/>
        <v>ENGINEERING</v>
      </c>
      <c r="AD3956" s="79" t="str">
        <f t="shared" si="385"/>
        <v>ENGINEERING-401</v>
      </c>
      <c r="AE3956" s="79" t="str">
        <f t="shared" si="386"/>
        <v>ENGINEERING-401-182</v>
      </c>
      <c r="AF3956" s="27" t="s">
        <v>13521</v>
      </c>
      <c r="AG3956" s="21" t="str">
        <f t="shared" si="387"/>
        <v>401</v>
      </c>
      <c r="AH3956" s="154"/>
      <c r="AI3956" s="59" t="str">
        <f t="shared" si="388"/>
        <v>-</v>
      </c>
      <c r="AJ3956" s="21" t="str">
        <f t="shared" si="389"/>
        <v>-</v>
      </c>
    </row>
    <row r="3957" spans="19:36">
      <c r="S3957" s="42" t="s">
        <v>13522</v>
      </c>
      <c r="T3957" s="26" t="s">
        <v>13523</v>
      </c>
      <c r="U3957" s="154"/>
      <c r="V3957" s="161"/>
      <c r="W3957" s="161"/>
      <c r="X3957" s="161"/>
      <c r="Y3957" s="161"/>
      <c r="Z3957" s="154"/>
      <c r="AA3957" s="49" t="s">
        <v>13524</v>
      </c>
      <c r="AB3957" s="154"/>
      <c r="AC3957" s="59" t="str">
        <f t="shared" si="384"/>
        <v>ENGINEERING</v>
      </c>
      <c r="AD3957" s="79" t="str">
        <f t="shared" si="385"/>
        <v>ENGINEERING-401</v>
      </c>
      <c r="AE3957" s="79" t="str">
        <f t="shared" si="386"/>
        <v>ENGINEERING-401-183</v>
      </c>
      <c r="AF3957" s="27" t="s">
        <v>13524</v>
      </c>
      <c r="AG3957" s="21" t="str">
        <f t="shared" si="387"/>
        <v>401</v>
      </c>
      <c r="AH3957" s="154"/>
      <c r="AI3957" s="59" t="str">
        <f t="shared" si="388"/>
        <v>-</v>
      </c>
      <c r="AJ3957" s="21" t="str">
        <f t="shared" si="389"/>
        <v>-</v>
      </c>
    </row>
    <row r="3958" spans="19:36">
      <c r="S3958" s="42" t="s">
        <v>13525</v>
      </c>
      <c r="T3958" s="26" t="s">
        <v>13526</v>
      </c>
      <c r="U3958" s="154"/>
      <c r="V3958" s="161"/>
      <c r="W3958" s="161"/>
      <c r="X3958" s="161"/>
      <c r="Y3958" s="161"/>
      <c r="Z3958" s="154"/>
      <c r="AA3958" s="49" t="s">
        <v>13527</v>
      </c>
      <c r="AB3958" s="154"/>
      <c r="AC3958" s="59" t="str">
        <f t="shared" si="384"/>
        <v>ENGINEERING</v>
      </c>
      <c r="AD3958" s="79" t="str">
        <f t="shared" si="385"/>
        <v>ENGINEERING-401</v>
      </c>
      <c r="AE3958" s="79" t="str">
        <f t="shared" si="386"/>
        <v>ENGINEERING-401-184</v>
      </c>
      <c r="AF3958" s="27" t="s">
        <v>13527</v>
      </c>
      <c r="AG3958" s="21" t="str">
        <f t="shared" si="387"/>
        <v>401</v>
      </c>
      <c r="AH3958" s="154"/>
      <c r="AI3958" s="59" t="str">
        <f t="shared" si="388"/>
        <v>-</v>
      </c>
      <c r="AJ3958" s="21" t="str">
        <f t="shared" si="389"/>
        <v>-</v>
      </c>
    </row>
    <row r="3959" spans="19:36">
      <c r="S3959" s="42" t="s">
        <v>13528</v>
      </c>
      <c r="T3959" s="26" t="s">
        <v>13529</v>
      </c>
      <c r="U3959" s="154"/>
      <c r="V3959" s="161"/>
      <c r="W3959" s="161"/>
      <c r="X3959" s="161"/>
      <c r="Y3959" s="161"/>
      <c r="Z3959" s="154"/>
      <c r="AA3959" s="49" t="s">
        <v>13530</v>
      </c>
      <c r="AB3959" s="154"/>
      <c r="AC3959" s="59" t="str">
        <f t="shared" si="384"/>
        <v>ENGINEERING</v>
      </c>
      <c r="AD3959" s="79" t="str">
        <f t="shared" si="385"/>
        <v>ENGINEERING-401</v>
      </c>
      <c r="AE3959" s="79" t="str">
        <f t="shared" si="386"/>
        <v>ENGINEERING-401-185</v>
      </c>
      <c r="AF3959" s="27" t="s">
        <v>13530</v>
      </c>
      <c r="AG3959" s="21" t="str">
        <f t="shared" si="387"/>
        <v>401</v>
      </c>
      <c r="AH3959" s="154"/>
      <c r="AI3959" s="59" t="str">
        <f t="shared" si="388"/>
        <v>-</v>
      </c>
      <c r="AJ3959" s="21" t="str">
        <f t="shared" si="389"/>
        <v>-</v>
      </c>
    </row>
    <row r="3960" spans="19:36">
      <c r="S3960" s="42" t="s">
        <v>13531</v>
      </c>
      <c r="T3960" s="26" t="s">
        <v>13532</v>
      </c>
      <c r="U3960" s="154"/>
      <c r="V3960" s="161"/>
      <c r="W3960" s="161"/>
      <c r="X3960" s="161"/>
      <c r="Y3960" s="161"/>
      <c r="Z3960" s="154"/>
      <c r="AA3960" s="49" t="s">
        <v>13533</v>
      </c>
      <c r="AB3960" s="154"/>
      <c r="AC3960" s="59" t="str">
        <f t="shared" si="384"/>
        <v>ENGINEERING</v>
      </c>
      <c r="AD3960" s="79" t="str">
        <f t="shared" si="385"/>
        <v>ENGINEERING-401</v>
      </c>
      <c r="AE3960" s="79" t="str">
        <f t="shared" si="386"/>
        <v>ENGINEERING-401-186</v>
      </c>
      <c r="AF3960" s="27" t="s">
        <v>13533</v>
      </c>
      <c r="AG3960" s="21" t="str">
        <f t="shared" si="387"/>
        <v>401</v>
      </c>
      <c r="AH3960" s="154"/>
      <c r="AI3960" s="59" t="str">
        <f t="shared" si="388"/>
        <v>-</v>
      </c>
      <c r="AJ3960" s="21" t="str">
        <f t="shared" si="389"/>
        <v>-</v>
      </c>
    </row>
    <row r="3961" spans="19:36">
      <c r="S3961" s="42" t="s">
        <v>13534</v>
      </c>
      <c r="T3961" s="26" t="s">
        <v>13535</v>
      </c>
      <c r="U3961" s="154"/>
      <c r="V3961" s="161"/>
      <c r="W3961" s="161"/>
      <c r="X3961" s="161"/>
      <c r="Y3961" s="161"/>
      <c r="Z3961" s="154"/>
      <c r="AA3961" s="49" t="s">
        <v>13536</v>
      </c>
      <c r="AB3961" s="154"/>
      <c r="AC3961" s="59" t="str">
        <f t="shared" si="384"/>
        <v>ENGINEERING</v>
      </c>
      <c r="AD3961" s="79" t="str">
        <f t="shared" si="385"/>
        <v>ENGINEERING-401</v>
      </c>
      <c r="AE3961" s="79" t="str">
        <f t="shared" si="386"/>
        <v>ENGINEERING-401-187</v>
      </c>
      <c r="AF3961" s="27" t="s">
        <v>13536</v>
      </c>
      <c r="AG3961" s="21" t="str">
        <f t="shared" si="387"/>
        <v>401</v>
      </c>
      <c r="AH3961" s="154"/>
      <c r="AI3961" s="59" t="str">
        <f t="shared" si="388"/>
        <v>-</v>
      </c>
      <c r="AJ3961" s="21" t="str">
        <f t="shared" si="389"/>
        <v>-</v>
      </c>
    </row>
    <row r="3962" spans="19:36">
      <c r="S3962" s="42" t="s">
        <v>13537</v>
      </c>
      <c r="T3962" s="26" t="s">
        <v>13538</v>
      </c>
      <c r="U3962" s="154"/>
      <c r="V3962" s="161"/>
      <c r="W3962" s="161"/>
      <c r="X3962" s="161"/>
      <c r="Y3962" s="161"/>
      <c r="Z3962" s="154"/>
      <c r="AA3962" s="49" t="s">
        <v>13539</v>
      </c>
      <c r="AB3962" s="154"/>
      <c r="AC3962" s="59" t="str">
        <f t="shared" si="384"/>
        <v>ENGINEERING</v>
      </c>
      <c r="AD3962" s="79" t="str">
        <f t="shared" si="385"/>
        <v>ENGINEERING-401</v>
      </c>
      <c r="AE3962" s="79" t="str">
        <f t="shared" si="386"/>
        <v>ENGINEERING-401-188</v>
      </c>
      <c r="AF3962" s="27" t="s">
        <v>13539</v>
      </c>
      <c r="AG3962" s="21" t="str">
        <f t="shared" si="387"/>
        <v>401</v>
      </c>
      <c r="AH3962" s="154"/>
      <c r="AI3962" s="59" t="str">
        <f t="shared" si="388"/>
        <v>-</v>
      </c>
      <c r="AJ3962" s="21" t="str">
        <f t="shared" si="389"/>
        <v>-</v>
      </c>
    </row>
    <row r="3963" spans="19:36">
      <c r="S3963" s="42" t="s">
        <v>13540</v>
      </c>
      <c r="T3963" s="26" t="s">
        <v>13541</v>
      </c>
      <c r="U3963" s="154"/>
      <c r="V3963" s="161"/>
      <c r="W3963" s="161"/>
      <c r="X3963" s="161"/>
      <c r="Y3963" s="161"/>
      <c r="Z3963" s="154"/>
      <c r="AA3963" s="49" t="s">
        <v>13542</v>
      </c>
      <c r="AB3963" s="154"/>
      <c r="AC3963" s="59" t="str">
        <f t="shared" si="384"/>
        <v>ENGINEERING</v>
      </c>
      <c r="AD3963" s="79" t="str">
        <f t="shared" si="385"/>
        <v>ENGINEERING-401</v>
      </c>
      <c r="AE3963" s="79" t="str">
        <f t="shared" si="386"/>
        <v>ENGINEERING-401-189</v>
      </c>
      <c r="AF3963" s="27" t="s">
        <v>13542</v>
      </c>
      <c r="AG3963" s="21" t="str">
        <f t="shared" si="387"/>
        <v>401</v>
      </c>
      <c r="AH3963" s="154"/>
      <c r="AI3963" s="59" t="str">
        <f t="shared" si="388"/>
        <v>-</v>
      </c>
      <c r="AJ3963" s="21" t="str">
        <f t="shared" si="389"/>
        <v>-</v>
      </c>
    </row>
    <row r="3964" spans="19:36">
      <c r="S3964" s="42" t="s">
        <v>13543</v>
      </c>
      <c r="T3964" s="26" t="s">
        <v>13544</v>
      </c>
      <c r="U3964" s="154"/>
      <c r="V3964" s="161"/>
      <c r="W3964" s="161"/>
      <c r="X3964" s="161"/>
      <c r="Y3964" s="161"/>
      <c r="Z3964" s="154"/>
      <c r="AA3964" s="49" t="s">
        <v>13545</v>
      </c>
      <c r="AB3964" s="154"/>
      <c r="AC3964" s="59" t="str">
        <f t="shared" si="384"/>
        <v>ENGINEERING</v>
      </c>
      <c r="AD3964" s="79" t="str">
        <f t="shared" si="385"/>
        <v>ENGINEERING-401</v>
      </c>
      <c r="AE3964" s="79" t="str">
        <f t="shared" si="386"/>
        <v>ENGINEERING-401-190</v>
      </c>
      <c r="AF3964" s="27" t="s">
        <v>13545</v>
      </c>
      <c r="AG3964" s="21" t="str">
        <f t="shared" si="387"/>
        <v>401</v>
      </c>
      <c r="AH3964" s="154"/>
      <c r="AI3964" s="59" t="str">
        <f t="shared" si="388"/>
        <v>-</v>
      </c>
      <c r="AJ3964" s="21" t="str">
        <f t="shared" si="389"/>
        <v>-</v>
      </c>
    </row>
    <row r="3965" spans="19:36">
      <c r="S3965" s="42" t="s">
        <v>13546</v>
      </c>
      <c r="T3965" s="26" t="s">
        <v>13547</v>
      </c>
      <c r="U3965" s="154"/>
      <c r="V3965" s="161"/>
      <c r="W3965" s="161"/>
      <c r="X3965" s="161"/>
      <c r="Y3965" s="161"/>
      <c r="Z3965" s="154"/>
      <c r="AA3965" s="49" t="s">
        <v>13548</v>
      </c>
      <c r="AB3965" s="154"/>
      <c r="AC3965" s="59" t="str">
        <f t="shared" si="384"/>
        <v>ENGINEERING</v>
      </c>
      <c r="AD3965" s="79" t="str">
        <f t="shared" si="385"/>
        <v>ENGINEERING-401</v>
      </c>
      <c r="AE3965" s="79" t="str">
        <f t="shared" si="386"/>
        <v>ENGINEERING-401-191</v>
      </c>
      <c r="AF3965" s="27" t="s">
        <v>13548</v>
      </c>
      <c r="AG3965" s="21" t="str">
        <f t="shared" si="387"/>
        <v>401</v>
      </c>
      <c r="AH3965" s="154"/>
      <c r="AI3965" s="59" t="str">
        <f t="shared" si="388"/>
        <v>-</v>
      </c>
      <c r="AJ3965" s="21" t="str">
        <f t="shared" si="389"/>
        <v>-</v>
      </c>
    </row>
    <row r="3966" spans="19:36">
      <c r="S3966" s="42" t="s">
        <v>13549</v>
      </c>
      <c r="T3966" s="26" t="s">
        <v>13550</v>
      </c>
      <c r="U3966" s="154"/>
      <c r="V3966" s="161"/>
      <c r="W3966" s="161"/>
      <c r="X3966" s="161"/>
      <c r="Y3966" s="161"/>
      <c r="Z3966" s="154"/>
      <c r="AA3966" s="49" t="s">
        <v>13551</v>
      </c>
      <c r="AB3966" s="154"/>
      <c r="AC3966" s="59" t="str">
        <f t="shared" si="384"/>
        <v>ENGINEERING</v>
      </c>
      <c r="AD3966" s="79" t="str">
        <f t="shared" si="385"/>
        <v>ENGINEERING-401</v>
      </c>
      <c r="AE3966" s="79" t="str">
        <f t="shared" si="386"/>
        <v>ENGINEERING-401-192</v>
      </c>
      <c r="AF3966" s="27" t="s">
        <v>13551</v>
      </c>
      <c r="AG3966" s="21" t="str">
        <f t="shared" si="387"/>
        <v>401</v>
      </c>
      <c r="AH3966" s="154"/>
      <c r="AI3966" s="59" t="str">
        <f t="shared" si="388"/>
        <v>-</v>
      </c>
      <c r="AJ3966" s="21" t="str">
        <f t="shared" si="389"/>
        <v>-</v>
      </c>
    </row>
    <row r="3967" spans="19:36">
      <c r="S3967" s="42" t="s">
        <v>13552</v>
      </c>
      <c r="T3967" s="26" t="s">
        <v>13553</v>
      </c>
      <c r="U3967" s="154"/>
      <c r="V3967" s="161"/>
      <c r="W3967" s="161"/>
      <c r="X3967" s="161"/>
      <c r="Y3967" s="161"/>
      <c r="Z3967" s="154"/>
      <c r="AA3967" s="49" t="s">
        <v>13554</v>
      </c>
      <c r="AB3967" s="154"/>
      <c r="AC3967" s="59" t="str">
        <f t="shared" si="384"/>
        <v>ENGINEERING</v>
      </c>
      <c r="AD3967" s="79" t="str">
        <f t="shared" si="385"/>
        <v>ENGINEERING-401</v>
      </c>
      <c r="AE3967" s="79" t="str">
        <f t="shared" si="386"/>
        <v>ENGINEERING-401-193</v>
      </c>
      <c r="AF3967" s="27" t="s">
        <v>13554</v>
      </c>
      <c r="AG3967" s="21" t="str">
        <f t="shared" si="387"/>
        <v>401</v>
      </c>
      <c r="AH3967" s="154"/>
      <c r="AI3967" s="59" t="str">
        <f t="shared" si="388"/>
        <v>-</v>
      </c>
      <c r="AJ3967" s="21" t="str">
        <f t="shared" si="389"/>
        <v>-</v>
      </c>
    </row>
    <row r="3968" spans="19:36">
      <c r="S3968" s="42" t="s">
        <v>13555</v>
      </c>
      <c r="T3968" s="26" t="s">
        <v>13556</v>
      </c>
      <c r="U3968" s="154"/>
      <c r="V3968" s="161"/>
      <c r="W3968" s="161"/>
      <c r="X3968" s="161"/>
      <c r="Y3968" s="161"/>
      <c r="Z3968" s="154"/>
      <c r="AA3968" s="49" t="s">
        <v>13557</v>
      </c>
      <c r="AB3968" s="154"/>
      <c r="AC3968" s="59" t="str">
        <f t="shared" si="384"/>
        <v>ENGINEERING</v>
      </c>
      <c r="AD3968" s="79" t="str">
        <f t="shared" si="385"/>
        <v>ENGINEERING-401</v>
      </c>
      <c r="AE3968" s="79" t="str">
        <f t="shared" si="386"/>
        <v>ENGINEERING-401-194</v>
      </c>
      <c r="AF3968" s="27" t="s">
        <v>13557</v>
      </c>
      <c r="AG3968" s="21" t="str">
        <f t="shared" si="387"/>
        <v>401</v>
      </c>
      <c r="AH3968" s="154"/>
      <c r="AI3968" s="59" t="str">
        <f t="shared" si="388"/>
        <v>-</v>
      </c>
      <c r="AJ3968" s="21" t="str">
        <f t="shared" si="389"/>
        <v>-</v>
      </c>
    </row>
    <row r="3969" spans="19:36">
      <c r="S3969" s="42" t="s">
        <v>13558</v>
      </c>
      <c r="T3969" s="26" t="s">
        <v>13559</v>
      </c>
      <c r="U3969" s="154"/>
      <c r="V3969" s="161"/>
      <c r="W3969" s="161"/>
      <c r="X3969" s="161"/>
      <c r="Y3969" s="161"/>
      <c r="Z3969" s="154"/>
      <c r="AA3969" s="49" t="s">
        <v>13560</v>
      </c>
      <c r="AB3969" s="154"/>
      <c r="AC3969" s="59" t="str">
        <f t="shared" si="384"/>
        <v>ENGINEERING</v>
      </c>
      <c r="AD3969" s="79" t="str">
        <f t="shared" si="385"/>
        <v>ENGINEERING-401</v>
      </c>
      <c r="AE3969" s="79" t="str">
        <f t="shared" si="386"/>
        <v>ENGINEERING-401-195</v>
      </c>
      <c r="AF3969" s="27" t="s">
        <v>13560</v>
      </c>
      <c r="AG3969" s="21" t="str">
        <f t="shared" si="387"/>
        <v>401</v>
      </c>
      <c r="AH3969" s="154"/>
      <c r="AI3969" s="59" t="str">
        <f t="shared" si="388"/>
        <v>-</v>
      </c>
      <c r="AJ3969" s="21" t="str">
        <f t="shared" si="389"/>
        <v>-</v>
      </c>
    </row>
    <row r="3970" spans="19:36">
      <c r="S3970" s="42" t="s">
        <v>13561</v>
      </c>
      <c r="T3970" s="26" t="s">
        <v>13562</v>
      </c>
      <c r="U3970" s="154"/>
      <c r="V3970" s="161"/>
      <c r="W3970" s="161"/>
      <c r="X3970" s="161"/>
      <c r="Y3970" s="161"/>
      <c r="Z3970" s="154"/>
      <c r="AA3970" s="49" t="s">
        <v>13563</v>
      </c>
      <c r="AB3970" s="154"/>
      <c r="AC3970" s="59" t="str">
        <f t="shared" si="384"/>
        <v>ENGINEERING</v>
      </c>
      <c r="AD3970" s="79" t="str">
        <f t="shared" si="385"/>
        <v>ENGINEERING-401</v>
      </c>
      <c r="AE3970" s="79" t="str">
        <f t="shared" si="386"/>
        <v>ENGINEERING-401-196</v>
      </c>
      <c r="AF3970" s="27" t="s">
        <v>13563</v>
      </c>
      <c r="AG3970" s="21" t="str">
        <f t="shared" si="387"/>
        <v>401</v>
      </c>
      <c r="AH3970" s="154"/>
      <c r="AI3970" s="59" t="str">
        <f t="shared" si="388"/>
        <v>-</v>
      </c>
      <c r="AJ3970" s="21" t="str">
        <f t="shared" si="389"/>
        <v>-</v>
      </c>
    </row>
    <row r="3971" spans="19:36">
      <c r="S3971" s="42" t="s">
        <v>13564</v>
      </c>
      <c r="T3971" s="26" t="s">
        <v>13565</v>
      </c>
      <c r="U3971" s="154"/>
      <c r="V3971" s="161"/>
      <c r="W3971" s="161"/>
      <c r="X3971" s="161"/>
      <c r="Y3971" s="161"/>
      <c r="Z3971" s="154"/>
      <c r="AA3971" s="49" t="s">
        <v>13566</v>
      </c>
      <c r="AB3971" s="154"/>
      <c r="AC3971" s="59" t="str">
        <f t="shared" si="384"/>
        <v>ENGINEERING</v>
      </c>
      <c r="AD3971" s="79" t="str">
        <f t="shared" si="385"/>
        <v>ENGINEERING-401</v>
      </c>
      <c r="AE3971" s="79" t="str">
        <f t="shared" si="386"/>
        <v>ENGINEERING-401-197</v>
      </c>
      <c r="AF3971" s="27" t="s">
        <v>13566</v>
      </c>
      <c r="AG3971" s="21" t="str">
        <f t="shared" si="387"/>
        <v>401</v>
      </c>
      <c r="AH3971" s="154"/>
      <c r="AI3971" s="59" t="str">
        <f t="shared" si="388"/>
        <v>-</v>
      </c>
      <c r="AJ3971" s="21" t="str">
        <f t="shared" si="389"/>
        <v>-</v>
      </c>
    </row>
    <row r="3972" spans="19:36">
      <c r="S3972" s="42" t="s">
        <v>13567</v>
      </c>
      <c r="T3972" s="26" t="s">
        <v>13568</v>
      </c>
      <c r="U3972" s="154"/>
      <c r="V3972" s="161"/>
      <c r="W3972" s="161"/>
      <c r="X3972" s="161"/>
      <c r="Y3972" s="161"/>
      <c r="Z3972" s="154"/>
      <c r="AA3972" s="49" t="s">
        <v>13569</v>
      </c>
      <c r="AB3972" s="154"/>
      <c r="AC3972" s="59" t="str">
        <f t="shared" si="384"/>
        <v>ENGINEERING</v>
      </c>
      <c r="AD3972" s="79" t="str">
        <f t="shared" si="385"/>
        <v>ENGINEERING-401</v>
      </c>
      <c r="AE3972" s="79" t="str">
        <f t="shared" si="386"/>
        <v>ENGINEERING-401-198</v>
      </c>
      <c r="AF3972" s="27" t="s">
        <v>13569</v>
      </c>
      <c r="AG3972" s="21" t="str">
        <f t="shared" si="387"/>
        <v>401</v>
      </c>
      <c r="AH3972" s="154"/>
      <c r="AI3972" s="59" t="str">
        <f t="shared" si="388"/>
        <v>-</v>
      </c>
      <c r="AJ3972" s="21" t="str">
        <f t="shared" si="389"/>
        <v>-</v>
      </c>
    </row>
    <row r="3973" spans="19:36">
      <c r="S3973" s="42" t="s">
        <v>13570</v>
      </c>
      <c r="T3973" s="26" t="s">
        <v>13571</v>
      </c>
      <c r="U3973" s="154"/>
      <c r="V3973" s="161"/>
      <c r="W3973" s="161"/>
      <c r="X3973" s="161"/>
      <c r="Y3973" s="161"/>
      <c r="Z3973" s="154"/>
      <c r="AA3973" s="49" t="s">
        <v>13572</v>
      </c>
      <c r="AB3973" s="154"/>
      <c r="AC3973" s="59" t="str">
        <f t="shared" si="384"/>
        <v>ENGINEERING</v>
      </c>
      <c r="AD3973" s="79" t="str">
        <f t="shared" si="385"/>
        <v>ENGINEERING-401</v>
      </c>
      <c r="AE3973" s="79" t="str">
        <f t="shared" si="386"/>
        <v>ENGINEERING-401-199</v>
      </c>
      <c r="AF3973" s="27" t="s">
        <v>13572</v>
      </c>
      <c r="AG3973" s="21" t="str">
        <f t="shared" si="387"/>
        <v>401</v>
      </c>
      <c r="AH3973" s="154"/>
      <c r="AI3973" s="59" t="str">
        <f t="shared" si="388"/>
        <v>-</v>
      </c>
      <c r="AJ3973" s="21" t="str">
        <f t="shared" si="389"/>
        <v>-</v>
      </c>
    </row>
    <row r="3974" spans="19:36">
      <c r="S3974" s="42" t="s">
        <v>13573</v>
      </c>
      <c r="T3974" s="26" t="s">
        <v>13574</v>
      </c>
      <c r="U3974" s="154"/>
      <c r="V3974" s="161"/>
      <c r="W3974" s="161"/>
      <c r="X3974" s="161"/>
      <c r="Y3974" s="161"/>
      <c r="Z3974" s="154"/>
      <c r="AA3974" s="49" t="s">
        <v>13575</v>
      </c>
      <c r="AB3974" s="154"/>
      <c r="AC3974" s="59" t="str">
        <f t="shared" si="384"/>
        <v>ENGINEERING</v>
      </c>
      <c r="AD3974" s="79" t="str">
        <f t="shared" si="385"/>
        <v>ENGINEERING-401</v>
      </c>
      <c r="AE3974" s="79" t="str">
        <f t="shared" si="386"/>
        <v>ENGINEERING-401-200</v>
      </c>
      <c r="AF3974" s="27" t="s">
        <v>13575</v>
      </c>
      <c r="AG3974" s="21" t="str">
        <f t="shared" si="387"/>
        <v>401</v>
      </c>
      <c r="AH3974" s="154"/>
      <c r="AI3974" s="59" t="str">
        <f t="shared" si="388"/>
        <v>-</v>
      </c>
      <c r="AJ3974" s="21" t="str">
        <f t="shared" si="389"/>
        <v>-</v>
      </c>
    </row>
    <row r="3975" spans="19:36">
      <c r="S3975" s="42" t="s">
        <v>13576</v>
      </c>
      <c r="T3975" s="26" t="s">
        <v>13577</v>
      </c>
      <c r="U3975" s="154"/>
      <c r="V3975" s="161"/>
      <c r="W3975" s="161"/>
      <c r="X3975" s="161"/>
      <c r="Y3975" s="161"/>
      <c r="Z3975" s="154"/>
      <c r="AA3975" s="49" t="s">
        <v>13578</v>
      </c>
      <c r="AB3975" s="154"/>
      <c r="AC3975" s="59" t="str">
        <f t="shared" ref="AC3975:AC4038" si="390">CodesFormula_1</f>
        <v>ENGINEERING</v>
      </c>
      <c r="AD3975" s="79" t="str">
        <f t="shared" ref="AD3975:AD4038" si="391">CodesFormula_2</f>
        <v>ENGINEERING-401</v>
      </c>
      <c r="AE3975" s="79" t="str">
        <f t="shared" ref="AE3975:AE4038" si="392">CodesFormula_3</f>
        <v>ENGINEERING-401-201</v>
      </c>
      <c r="AF3975" s="27" t="s">
        <v>13578</v>
      </c>
      <c r="AG3975" s="21" t="str">
        <f t="shared" ref="AG3975:AG4038" si="393">CodesFormula_4</f>
        <v>401</v>
      </c>
      <c r="AH3975" s="154"/>
      <c r="AI3975" s="59" t="str">
        <f t="shared" ref="AI3975:AI4038" si="394">CodesFormula_5</f>
        <v>-</v>
      </c>
      <c r="AJ3975" s="21" t="str">
        <f t="shared" ref="AJ3975:AJ4038" si="395">CodesFormula_6</f>
        <v>-</v>
      </c>
    </row>
    <row r="3976" spans="19:36">
      <c r="S3976" s="42" t="s">
        <v>13579</v>
      </c>
      <c r="T3976" s="26" t="s">
        <v>13580</v>
      </c>
      <c r="U3976" s="154"/>
      <c r="V3976" s="161"/>
      <c r="W3976" s="161"/>
      <c r="X3976" s="161"/>
      <c r="Y3976" s="161"/>
      <c r="Z3976" s="154"/>
      <c r="AA3976" s="49" t="s">
        <v>13581</v>
      </c>
      <c r="AB3976" s="154"/>
      <c r="AC3976" s="59" t="str">
        <f t="shared" si="390"/>
        <v>ENGINEERING</v>
      </c>
      <c r="AD3976" s="79" t="str">
        <f t="shared" si="391"/>
        <v>ENGINEERING-401</v>
      </c>
      <c r="AE3976" s="79" t="str">
        <f t="shared" si="392"/>
        <v>ENGINEERING-401-202</v>
      </c>
      <c r="AF3976" s="27" t="s">
        <v>13581</v>
      </c>
      <c r="AG3976" s="21" t="str">
        <f t="shared" si="393"/>
        <v>401</v>
      </c>
      <c r="AH3976" s="154"/>
      <c r="AI3976" s="59" t="str">
        <f t="shared" si="394"/>
        <v>-</v>
      </c>
      <c r="AJ3976" s="21" t="str">
        <f t="shared" si="395"/>
        <v>-</v>
      </c>
    </row>
    <row r="3977" spans="19:36">
      <c r="S3977" s="42" t="s">
        <v>13582</v>
      </c>
      <c r="T3977" s="26" t="s">
        <v>13583</v>
      </c>
      <c r="U3977" s="154"/>
      <c r="V3977" s="161"/>
      <c r="W3977" s="161"/>
      <c r="X3977" s="161"/>
      <c r="Y3977" s="161"/>
      <c r="Z3977" s="154"/>
      <c r="AA3977" s="49" t="s">
        <v>13584</v>
      </c>
      <c r="AB3977" s="154"/>
      <c r="AC3977" s="59" t="str">
        <f t="shared" si="390"/>
        <v>ENGINEERING</v>
      </c>
      <c r="AD3977" s="79" t="str">
        <f t="shared" si="391"/>
        <v>ENGINEERING-401</v>
      </c>
      <c r="AE3977" s="79" t="str">
        <f t="shared" si="392"/>
        <v>ENGINEERING-401-203</v>
      </c>
      <c r="AF3977" s="27" t="s">
        <v>13584</v>
      </c>
      <c r="AG3977" s="21" t="str">
        <f t="shared" si="393"/>
        <v>401</v>
      </c>
      <c r="AH3977" s="154"/>
      <c r="AI3977" s="59" t="str">
        <f t="shared" si="394"/>
        <v>-</v>
      </c>
      <c r="AJ3977" s="21" t="str">
        <f t="shared" si="395"/>
        <v>-</v>
      </c>
    </row>
    <row r="3978" spans="19:36">
      <c r="S3978" s="42" t="s">
        <v>13585</v>
      </c>
      <c r="T3978" s="26" t="s">
        <v>13586</v>
      </c>
      <c r="U3978" s="154"/>
      <c r="V3978" s="161"/>
      <c r="W3978" s="161"/>
      <c r="X3978" s="161"/>
      <c r="Y3978" s="161"/>
      <c r="Z3978" s="154"/>
      <c r="AA3978" s="49" t="s">
        <v>13587</v>
      </c>
      <c r="AB3978" s="154"/>
      <c r="AC3978" s="59" t="str">
        <f t="shared" si="390"/>
        <v>ENGINEERING</v>
      </c>
      <c r="AD3978" s="79" t="str">
        <f t="shared" si="391"/>
        <v>ENGINEERING-401</v>
      </c>
      <c r="AE3978" s="79" t="str">
        <f t="shared" si="392"/>
        <v>ENGINEERING-401-204</v>
      </c>
      <c r="AF3978" s="27" t="s">
        <v>13587</v>
      </c>
      <c r="AG3978" s="21" t="str">
        <f t="shared" si="393"/>
        <v>401</v>
      </c>
      <c r="AH3978" s="154"/>
      <c r="AI3978" s="59" t="str">
        <f t="shared" si="394"/>
        <v>-</v>
      </c>
      <c r="AJ3978" s="21" t="str">
        <f t="shared" si="395"/>
        <v>-</v>
      </c>
    </row>
    <row r="3979" spans="19:36">
      <c r="S3979" s="42" t="s">
        <v>13588</v>
      </c>
      <c r="T3979" s="26" t="s">
        <v>13589</v>
      </c>
      <c r="U3979" s="154"/>
      <c r="V3979" s="161"/>
      <c r="W3979" s="161"/>
      <c r="X3979" s="161"/>
      <c r="Y3979" s="161"/>
      <c r="Z3979" s="154"/>
      <c r="AA3979" s="49" t="s">
        <v>13590</v>
      </c>
      <c r="AB3979" s="154"/>
      <c r="AC3979" s="59" t="str">
        <f t="shared" si="390"/>
        <v>ENGINEERING</v>
      </c>
      <c r="AD3979" s="79" t="str">
        <f t="shared" si="391"/>
        <v>ENGINEERING-401</v>
      </c>
      <c r="AE3979" s="79" t="str">
        <f t="shared" si="392"/>
        <v>ENGINEERING-401-205</v>
      </c>
      <c r="AF3979" s="27" t="s">
        <v>13590</v>
      </c>
      <c r="AG3979" s="21" t="str">
        <f t="shared" si="393"/>
        <v>401</v>
      </c>
      <c r="AH3979" s="154"/>
      <c r="AI3979" s="59" t="str">
        <f t="shared" si="394"/>
        <v>-</v>
      </c>
      <c r="AJ3979" s="21" t="str">
        <f t="shared" si="395"/>
        <v>-</v>
      </c>
    </row>
    <row r="3980" spans="19:36">
      <c r="S3980" s="42" t="s">
        <v>13591</v>
      </c>
      <c r="T3980" s="26" t="s">
        <v>13592</v>
      </c>
      <c r="U3980" s="154"/>
      <c r="V3980" s="161"/>
      <c r="W3980" s="161"/>
      <c r="X3980" s="161"/>
      <c r="Y3980" s="161"/>
      <c r="Z3980" s="154"/>
      <c r="AA3980" s="49" t="s">
        <v>13593</v>
      </c>
      <c r="AB3980" s="154"/>
      <c r="AC3980" s="59" t="str">
        <f t="shared" si="390"/>
        <v>ENGINEERING</v>
      </c>
      <c r="AD3980" s="79" t="str">
        <f t="shared" si="391"/>
        <v>ENGINEERING-401</v>
      </c>
      <c r="AE3980" s="79" t="str">
        <f t="shared" si="392"/>
        <v>ENGINEERING-401-206</v>
      </c>
      <c r="AF3980" s="27" t="s">
        <v>13593</v>
      </c>
      <c r="AG3980" s="21" t="str">
        <f t="shared" si="393"/>
        <v>401</v>
      </c>
      <c r="AH3980" s="154"/>
      <c r="AI3980" s="59" t="str">
        <f t="shared" si="394"/>
        <v>-</v>
      </c>
      <c r="AJ3980" s="21" t="str">
        <f t="shared" si="395"/>
        <v>-</v>
      </c>
    </row>
    <row r="3981" spans="19:36">
      <c r="S3981" s="42" t="s">
        <v>13594</v>
      </c>
      <c r="T3981" s="26" t="s">
        <v>13595</v>
      </c>
      <c r="U3981" s="154"/>
      <c r="V3981" s="161"/>
      <c r="W3981" s="161"/>
      <c r="X3981" s="161"/>
      <c r="Y3981" s="161"/>
      <c r="Z3981" s="154"/>
      <c r="AA3981" s="49" t="s">
        <v>13596</v>
      </c>
      <c r="AB3981" s="154"/>
      <c r="AC3981" s="59" t="str">
        <f t="shared" si="390"/>
        <v>ENGINEERING</v>
      </c>
      <c r="AD3981" s="79" t="str">
        <f t="shared" si="391"/>
        <v>ENGINEERING-401</v>
      </c>
      <c r="AE3981" s="79" t="str">
        <f t="shared" si="392"/>
        <v>ENGINEERING-401-207</v>
      </c>
      <c r="AF3981" s="27" t="s">
        <v>13596</v>
      </c>
      <c r="AG3981" s="21" t="str">
        <f t="shared" si="393"/>
        <v>401</v>
      </c>
      <c r="AH3981" s="154"/>
      <c r="AI3981" s="59" t="str">
        <f t="shared" si="394"/>
        <v>-</v>
      </c>
      <c r="AJ3981" s="21" t="str">
        <f t="shared" si="395"/>
        <v>-</v>
      </c>
    </row>
    <row r="3982" spans="19:36">
      <c r="S3982" s="42" t="s">
        <v>13597</v>
      </c>
      <c r="T3982" s="26" t="s">
        <v>13598</v>
      </c>
      <c r="U3982" s="154"/>
      <c r="V3982" s="161"/>
      <c r="W3982" s="161"/>
      <c r="X3982" s="161"/>
      <c r="Y3982" s="161"/>
      <c r="Z3982" s="154"/>
      <c r="AA3982" s="49" t="s">
        <v>13599</v>
      </c>
      <c r="AB3982" s="154"/>
      <c r="AC3982" s="59" t="str">
        <f t="shared" si="390"/>
        <v>ENGINEERING</v>
      </c>
      <c r="AD3982" s="79" t="str">
        <f t="shared" si="391"/>
        <v>ENGINEERING-401</v>
      </c>
      <c r="AE3982" s="79" t="str">
        <f t="shared" si="392"/>
        <v>ENGINEERING-401-208</v>
      </c>
      <c r="AF3982" s="27" t="s">
        <v>13599</v>
      </c>
      <c r="AG3982" s="21" t="str">
        <f t="shared" si="393"/>
        <v>401</v>
      </c>
      <c r="AH3982" s="154"/>
      <c r="AI3982" s="59" t="str">
        <f t="shared" si="394"/>
        <v>-</v>
      </c>
      <c r="AJ3982" s="21" t="str">
        <f t="shared" si="395"/>
        <v>-</v>
      </c>
    </row>
    <row r="3983" spans="19:36">
      <c r="S3983" s="42" t="s">
        <v>13600</v>
      </c>
      <c r="T3983" s="26" t="s">
        <v>13601</v>
      </c>
      <c r="U3983" s="154"/>
      <c r="V3983" s="161"/>
      <c r="W3983" s="161"/>
      <c r="X3983" s="161"/>
      <c r="Y3983" s="161"/>
      <c r="Z3983" s="154"/>
      <c r="AA3983" s="49" t="s">
        <v>13602</v>
      </c>
      <c r="AB3983" s="154"/>
      <c r="AC3983" s="59" t="str">
        <f t="shared" si="390"/>
        <v>ENGINEERING</v>
      </c>
      <c r="AD3983" s="79" t="str">
        <f t="shared" si="391"/>
        <v>ENGINEERING-401</v>
      </c>
      <c r="AE3983" s="79" t="str">
        <f t="shared" si="392"/>
        <v>ENGINEERING-401-209</v>
      </c>
      <c r="AF3983" s="27" t="s">
        <v>13602</v>
      </c>
      <c r="AG3983" s="21" t="str">
        <f t="shared" si="393"/>
        <v>401</v>
      </c>
      <c r="AH3983" s="154"/>
      <c r="AI3983" s="59" t="str">
        <f t="shared" si="394"/>
        <v>-</v>
      </c>
      <c r="AJ3983" s="21" t="str">
        <f t="shared" si="395"/>
        <v>-</v>
      </c>
    </row>
    <row r="3984" spans="19:36">
      <c r="S3984" s="42" t="s">
        <v>13603</v>
      </c>
      <c r="T3984" s="26" t="s">
        <v>13604</v>
      </c>
      <c r="U3984" s="154"/>
      <c r="V3984" s="161"/>
      <c r="W3984" s="161"/>
      <c r="X3984" s="161"/>
      <c r="Y3984" s="161"/>
      <c r="Z3984" s="154"/>
      <c r="AA3984" s="49" t="s">
        <v>13605</v>
      </c>
      <c r="AB3984" s="154"/>
      <c r="AC3984" s="59" t="str">
        <f t="shared" si="390"/>
        <v>ENGINEERING</v>
      </c>
      <c r="AD3984" s="79" t="str">
        <f t="shared" si="391"/>
        <v>ENGINEERING-401</v>
      </c>
      <c r="AE3984" s="79" t="str">
        <f t="shared" si="392"/>
        <v>ENGINEERING-401-210</v>
      </c>
      <c r="AF3984" s="27" t="s">
        <v>13605</v>
      </c>
      <c r="AG3984" s="21" t="str">
        <f t="shared" si="393"/>
        <v>401</v>
      </c>
      <c r="AH3984" s="154"/>
      <c r="AI3984" s="59" t="str">
        <f t="shared" si="394"/>
        <v>-</v>
      </c>
      <c r="AJ3984" s="21" t="str">
        <f t="shared" si="395"/>
        <v>-</v>
      </c>
    </row>
    <row r="3985" spans="19:36">
      <c r="S3985" s="42" t="s">
        <v>13606</v>
      </c>
      <c r="T3985" s="26" t="s">
        <v>13607</v>
      </c>
      <c r="U3985" s="154"/>
      <c r="V3985" s="161"/>
      <c r="W3985" s="161"/>
      <c r="X3985" s="161"/>
      <c r="Y3985" s="161"/>
      <c r="Z3985" s="154"/>
      <c r="AA3985" s="49" t="s">
        <v>13608</v>
      </c>
      <c r="AB3985" s="154"/>
      <c r="AC3985" s="59" t="str">
        <f t="shared" si="390"/>
        <v>ENGINEERING</v>
      </c>
      <c r="AD3985" s="79" t="str">
        <f t="shared" si="391"/>
        <v>ENGINEERING-401</v>
      </c>
      <c r="AE3985" s="79" t="str">
        <f t="shared" si="392"/>
        <v>ENGINEERING-401-211</v>
      </c>
      <c r="AF3985" s="27" t="s">
        <v>13608</v>
      </c>
      <c r="AG3985" s="21" t="str">
        <f t="shared" si="393"/>
        <v>401</v>
      </c>
      <c r="AH3985" s="154"/>
      <c r="AI3985" s="59" t="str">
        <f t="shared" si="394"/>
        <v>-</v>
      </c>
      <c r="AJ3985" s="21" t="str">
        <f t="shared" si="395"/>
        <v>-</v>
      </c>
    </row>
    <row r="3986" spans="19:36">
      <c r="S3986" s="42" t="s">
        <v>13609</v>
      </c>
      <c r="T3986" s="26" t="s">
        <v>13610</v>
      </c>
      <c r="U3986" s="154"/>
      <c r="V3986" s="161"/>
      <c r="W3986" s="161"/>
      <c r="X3986" s="161"/>
      <c r="Y3986" s="161"/>
      <c r="Z3986" s="154"/>
      <c r="AA3986" s="49" t="s">
        <v>13611</v>
      </c>
      <c r="AB3986" s="154"/>
      <c r="AC3986" s="59" t="str">
        <f t="shared" si="390"/>
        <v>ENGINEERING</v>
      </c>
      <c r="AD3986" s="79" t="str">
        <f t="shared" si="391"/>
        <v>ENGINEERING-401</v>
      </c>
      <c r="AE3986" s="79" t="str">
        <f t="shared" si="392"/>
        <v>ENGINEERING-401-212</v>
      </c>
      <c r="AF3986" s="27" t="s">
        <v>13611</v>
      </c>
      <c r="AG3986" s="21" t="str">
        <f t="shared" si="393"/>
        <v>401</v>
      </c>
      <c r="AH3986" s="154"/>
      <c r="AI3986" s="59" t="str">
        <f t="shared" si="394"/>
        <v>-</v>
      </c>
      <c r="AJ3986" s="21" t="str">
        <f t="shared" si="395"/>
        <v>-</v>
      </c>
    </row>
    <row r="3987" spans="19:36">
      <c r="S3987" s="42" t="s">
        <v>13612</v>
      </c>
      <c r="T3987" s="26" t="s">
        <v>13613</v>
      </c>
      <c r="U3987" s="154"/>
      <c r="V3987" s="161"/>
      <c r="W3987" s="161"/>
      <c r="X3987" s="161"/>
      <c r="Y3987" s="161"/>
      <c r="Z3987" s="154"/>
      <c r="AA3987" s="49" t="s">
        <v>13614</v>
      </c>
      <c r="AB3987" s="154"/>
      <c r="AC3987" s="59" t="str">
        <f t="shared" si="390"/>
        <v>ENGINEERING</v>
      </c>
      <c r="AD3987" s="79" t="str">
        <f t="shared" si="391"/>
        <v>ENGINEERING-401</v>
      </c>
      <c r="AE3987" s="79" t="str">
        <f t="shared" si="392"/>
        <v>ENGINEERING-401-213</v>
      </c>
      <c r="AF3987" s="27" t="s">
        <v>13614</v>
      </c>
      <c r="AG3987" s="21" t="str">
        <f t="shared" si="393"/>
        <v>401</v>
      </c>
      <c r="AH3987" s="154"/>
      <c r="AI3987" s="59" t="str">
        <f t="shared" si="394"/>
        <v>-</v>
      </c>
      <c r="AJ3987" s="21" t="str">
        <f t="shared" si="395"/>
        <v>-</v>
      </c>
    </row>
    <row r="3988" spans="19:36">
      <c r="S3988" s="42" t="s">
        <v>13615</v>
      </c>
      <c r="T3988" s="26" t="s">
        <v>13616</v>
      </c>
      <c r="U3988" s="154"/>
      <c r="V3988" s="161"/>
      <c r="W3988" s="161"/>
      <c r="X3988" s="161"/>
      <c r="Y3988" s="161"/>
      <c r="Z3988" s="154"/>
      <c r="AA3988" s="49" t="s">
        <v>13617</v>
      </c>
      <c r="AB3988" s="154"/>
      <c r="AC3988" s="59" t="str">
        <f t="shared" si="390"/>
        <v>ENGINEERING</v>
      </c>
      <c r="AD3988" s="79" t="str">
        <f t="shared" si="391"/>
        <v>ENGINEERING-401</v>
      </c>
      <c r="AE3988" s="79" t="str">
        <f t="shared" si="392"/>
        <v>ENGINEERING-401-214</v>
      </c>
      <c r="AF3988" s="27" t="s">
        <v>13617</v>
      </c>
      <c r="AG3988" s="21" t="str">
        <f t="shared" si="393"/>
        <v>401</v>
      </c>
      <c r="AH3988" s="154"/>
      <c r="AI3988" s="59" t="str">
        <f t="shared" si="394"/>
        <v>-</v>
      </c>
      <c r="AJ3988" s="21" t="str">
        <f t="shared" si="395"/>
        <v>-</v>
      </c>
    </row>
    <row r="3989" spans="19:36">
      <c r="S3989" s="42" t="s">
        <v>13618</v>
      </c>
      <c r="T3989" s="26" t="s">
        <v>13619</v>
      </c>
      <c r="U3989" s="154"/>
      <c r="V3989" s="161"/>
      <c r="W3989" s="161"/>
      <c r="X3989" s="161"/>
      <c r="Y3989" s="161"/>
      <c r="Z3989" s="154"/>
      <c r="AA3989" s="49" t="s">
        <v>13620</v>
      </c>
      <c r="AB3989" s="154"/>
      <c r="AC3989" s="59" t="str">
        <f t="shared" si="390"/>
        <v>ENGINEERING</v>
      </c>
      <c r="AD3989" s="79" t="str">
        <f t="shared" si="391"/>
        <v>ENGINEERING-401</v>
      </c>
      <c r="AE3989" s="79" t="str">
        <f t="shared" si="392"/>
        <v>ENGINEERING-401-215</v>
      </c>
      <c r="AF3989" s="27" t="s">
        <v>13620</v>
      </c>
      <c r="AG3989" s="21" t="str">
        <f t="shared" si="393"/>
        <v>401</v>
      </c>
      <c r="AH3989" s="154"/>
      <c r="AI3989" s="59" t="str">
        <f t="shared" si="394"/>
        <v>-</v>
      </c>
      <c r="AJ3989" s="21" t="str">
        <f t="shared" si="395"/>
        <v>-</v>
      </c>
    </row>
    <row r="3990" spans="19:36">
      <c r="S3990" s="42" t="s">
        <v>13621</v>
      </c>
      <c r="T3990" s="26" t="s">
        <v>13622</v>
      </c>
      <c r="U3990" s="154"/>
      <c r="V3990" s="161"/>
      <c r="W3990" s="161"/>
      <c r="X3990" s="161"/>
      <c r="Y3990" s="161"/>
      <c r="Z3990" s="154"/>
      <c r="AA3990" s="49" t="s">
        <v>13623</v>
      </c>
      <c r="AB3990" s="154"/>
      <c r="AC3990" s="59" t="str">
        <f t="shared" si="390"/>
        <v>ENGINEERING</v>
      </c>
      <c r="AD3990" s="79" t="str">
        <f t="shared" si="391"/>
        <v>ENGINEERING-401</v>
      </c>
      <c r="AE3990" s="79" t="str">
        <f t="shared" si="392"/>
        <v>ENGINEERING-401-216</v>
      </c>
      <c r="AF3990" s="27" t="s">
        <v>13623</v>
      </c>
      <c r="AG3990" s="21" t="str">
        <f t="shared" si="393"/>
        <v>401</v>
      </c>
      <c r="AH3990" s="154"/>
      <c r="AI3990" s="59" t="str">
        <f t="shared" si="394"/>
        <v>-</v>
      </c>
      <c r="AJ3990" s="21" t="str">
        <f t="shared" si="395"/>
        <v>-</v>
      </c>
    </row>
    <row r="3991" spans="19:36">
      <c r="S3991" s="42" t="s">
        <v>13624</v>
      </c>
      <c r="T3991" s="26" t="s">
        <v>13625</v>
      </c>
      <c r="U3991" s="154"/>
      <c r="V3991" s="161"/>
      <c r="W3991" s="161"/>
      <c r="X3991" s="161"/>
      <c r="Y3991" s="161"/>
      <c r="Z3991" s="154"/>
      <c r="AA3991" s="49" t="s">
        <v>13626</v>
      </c>
      <c r="AB3991" s="154"/>
      <c r="AC3991" s="59" t="str">
        <f t="shared" si="390"/>
        <v>ENGINEERING</v>
      </c>
      <c r="AD3991" s="79" t="str">
        <f t="shared" si="391"/>
        <v>ENGINEERING-401</v>
      </c>
      <c r="AE3991" s="79" t="str">
        <f t="shared" si="392"/>
        <v>ENGINEERING-401-217</v>
      </c>
      <c r="AF3991" s="27" t="s">
        <v>13626</v>
      </c>
      <c r="AG3991" s="21" t="str">
        <f t="shared" si="393"/>
        <v>401</v>
      </c>
      <c r="AH3991" s="154"/>
      <c r="AI3991" s="59" t="str">
        <f t="shared" si="394"/>
        <v>-</v>
      </c>
      <c r="AJ3991" s="21" t="str">
        <f t="shared" si="395"/>
        <v>-</v>
      </c>
    </row>
    <row r="3992" spans="19:36">
      <c r="S3992" s="42" t="s">
        <v>13627</v>
      </c>
      <c r="T3992" s="26" t="s">
        <v>13628</v>
      </c>
      <c r="U3992" s="154"/>
      <c r="V3992" s="161"/>
      <c r="W3992" s="161"/>
      <c r="X3992" s="161"/>
      <c r="Y3992" s="161"/>
      <c r="Z3992" s="154"/>
      <c r="AA3992" s="49" t="s">
        <v>13629</v>
      </c>
      <c r="AB3992" s="154"/>
      <c r="AC3992" s="59" t="str">
        <f t="shared" si="390"/>
        <v>ENGINEERING</v>
      </c>
      <c r="AD3992" s="79" t="str">
        <f t="shared" si="391"/>
        <v>ENGINEERING-401</v>
      </c>
      <c r="AE3992" s="79" t="str">
        <f t="shared" si="392"/>
        <v>ENGINEERING-401-218</v>
      </c>
      <c r="AF3992" s="27" t="s">
        <v>13629</v>
      </c>
      <c r="AG3992" s="21" t="str">
        <f t="shared" si="393"/>
        <v>401</v>
      </c>
      <c r="AH3992" s="154"/>
      <c r="AI3992" s="59" t="str">
        <f t="shared" si="394"/>
        <v>-</v>
      </c>
      <c r="AJ3992" s="21" t="str">
        <f t="shared" si="395"/>
        <v>-</v>
      </c>
    </row>
    <row r="3993" spans="19:36">
      <c r="S3993" s="42" t="s">
        <v>13630</v>
      </c>
      <c r="T3993" s="26" t="s">
        <v>13631</v>
      </c>
      <c r="U3993" s="154"/>
      <c r="V3993" s="161"/>
      <c r="W3993" s="161"/>
      <c r="X3993" s="161"/>
      <c r="Y3993" s="161"/>
      <c r="Z3993" s="154"/>
      <c r="AA3993" s="49" t="s">
        <v>13632</v>
      </c>
      <c r="AB3993" s="154"/>
      <c r="AC3993" s="59" t="str">
        <f t="shared" si="390"/>
        <v>ENGINEERING</v>
      </c>
      <c r="AD3993" s="79" t="str">
        <f t="shared" si="391"/>
        <v>ENGINEERING-401</v>
      </c>
      <c r="AE3993" s="79" t="str">
        <f t="shared" si="392"/>
        <v>ENGINEERING-401-219</v>
      </c>
      <c r="AF3993" s="27" t="s">
        <v>13632</v>
      </c>
      <c r="AG3993" s="21" t="str">
        <f t="shared" si="393"/>
        <v>401</v>
      </c>
      <c r="AH3993" s="154"/>
      <c r="AI3993" s="59" t="str">
        <f t="shared" si="394"/>
        <v>-</v>
      </c>
      <c r="AJ3993" s="21" t="str">
        <f t="shared" si="395"/>
        <v>-</v>
      </c>
    </row>
    <row r="3994" spans="19:36">
      <c r="S3994" s="42" t="s">
        <v>13633</v>
      </c>
      <c r="T3994" s="26" t="s">
        <v>13634</v>
      </c>
      <c r="U3994" s="154"/>
      <c r="V3994" s="161"/>
      <c r="W3994" s="161"/>
      <c r="X3994" s="161"/>
      <c r="Y3994" s="161"/>
      <c r="Z3994" s="154"/>
      <c r="AA3994" s="49" t="s">
        <v>13635</v>
      </c>
      <c r="AB3994" s="154"/>
      <c r="AC3994" s="59" t="str">
        <f t="shared" si="390"/>
        <v>ENGINEERING</v>
      </c>
      <c r="AD3994" s="79" t="str">
        <f t="shared" si="391"/>
        <v>ENGINEERING-401</v>
      </c>
      <c r="AE3994" s="79" t="str">
        <f t="shared" si="392"/>
        <v>ENGINEERING-401-220</v>
      </c>
      <c r="AF3994" s="27" t="s">
        <v>13635</v>
      </c>
      <c r="AG3994" s="21" t="str">
        <f t="shared" si="393"/>
        <v>401</v>
      </c>
      <c r="AH3994" s="154"/>
      <c r="AI3994" s="59" t="str">
        <f t="shared" si="394"/>
        <v>-</v>
      </c>
      <c r="AJ3994" s="21" t="str">
        <f t="shared" si="395"/>
        <v>-</v>
      </c>
    </row>
    <row r="3995" spans="19:36">
      <c r="S3995" s="42" t="s">
        <v>13636</v>
      </c>
      <c r="T3995" s="26" t="s">
        <v>13637</v>
      </c>
      <c r="U3995" s="154"/>
      <c r="V3995" s="161"/>
      <c r="W3995" s="161"/>
      <c r="X3995" s="161"/>
      <c r="Y3995" s="161"/>
      <c r="Z3995" s="154"/>
      <c r="AA3995" s="49" t="s">
        <v>13638</v>
      </c>
      <c r="AB3995" s="154"/>
      <c r="AC3995" s="59" t="str">
        <f t="shared" si="390"/>
        <v>ENGINEERING</v>
      </c>
      <c r="AD3995" s="79" t="str">
        <f t="shared" si="391"/>
        <v>ENGINEERING-401</v>
      </c>
      <c r="AE3995" s="79" t="str">
        <f t="shared" si="392"/>
        <v>ENGINEERING-401-221</v>
      </c>
      <c r="AF3995" s="27" t="s">
        <v>13638</v>
      </c>
      <c r="AG3995" s="21" t="str">
        <f t="shared" si="393"/>
        <v>401</v>
      </c>
      <c r="AH3995" s="154"/>
      <c r="AI3995" s="59" t="str">
        <f t="shared" si="394"/>
        <v>-</v>
      </c>
      <c r="AJ3995" s="21" t="str">
        <f t="shared" si="395"/>
        <v>-</v>
      </c>
    </row>
    <row r="3996" spans="19:36">
      <c r="S3996" s="42" t="s">
        <v>13639</v>
      </c>
      <c r="T3996" s="26" t="s">
        <v>13640</v>
      </c>
      <c r="U3996" s="154"/>
      <c r="V3996" s="161"/>
      <c r="W3996" s="161"/>
      <c r="X3996" s="161"/>
      <c r="Y3996" s="161"/>
      <c r="Z3996" s="154"/>
      <c r="AA3996" s="49" t="s">
        <v>13641</v>
      </c>
      <c r="AB3996" s="154"/>
      <c r="AC3996" s="59" t="str">
        <f t="shared" si="390"/>
        <v>ENGINEERING</v>
      </c>
      <c r="AD3996" s="79" t="str">
        <f t="shared" si="391"/>
        <v>ENGINEERING-401</v>
      </c>
      <c r="AE3996" s="79" t="str">
        <f t="shared" si="392"/>
        <v>ENGINEERING-401-222</v>
      </c>
      <c r="AF3996" s="27" t="s">
        <v>13641</v>
      </c>
      <c r="AG3996" s="21" t="str">
        <f t="shared" si="393"/>
        <v>401</v>
      </c>
      <c r="AH3996" s="154"/>
      <c r="AI3996" s="59" t="str">
        <f t="shared" si="394"/>
        <v>-</v>
      </c>
      <c r="AJ3996" s="21" t="str">
        <f t="shared" si="395"/>
        <v>-</v>
      </c>
    </row>
    <row r="3997" spans="19:36">
      <c r="S3997" s="42" t="s">
        <v>13642</v>
      </c>
      <c r="T3997" s="26" t="s">
        <v>13643</v>
      </c>
      <c r="U3997" s="154"/>
      <c r="V3997" s="161"/>
      <c r="W3997" s="161"/>
      <c r="X3997" s="161"/>
      <c r="Y3997" s="161"/>
      <c r="Z3997" s="154"/>
      <c r="AA3997" s="49" t="s">
        <v>13644</v>
      </c>
      <c r="AB3997" s="154"/>
      <c r="AC3997" s="59" t="str">
        <f t="shared" si="390"/>
        <v>ENGINEERING</v>
      </c>
      <c r="AD3997" s="79" t="str">
        <f t="shared" si="391"/>
        <v>ENGINEERING-401</v>
      </c>
      <c r="AE3997" s="79" t="str">
        <f t="shared" si="392"/>
        <v>ENGINEERING-401-223</v>
      </c>
      <c r="AF3997" s="27" t="s">
        <v>13644</v>
      </c>
      <c r="AG3997" s="21" t="str">
        <f t="shared" si="393"/>
        <v>401</v>
      </c>
      <c r="AH3997" s="154"/>
      <c r="AI3997" s="59" t="str">
        <f t="shared" si="394"/>
        <v>-</v>
      </c>
      <c r="AJ3997" s="21" t="str">
        <f t="shared" si="395"/>
        <v>-</v>
      </c>
    </row>
    <row r="3998" spans="19:36">
      <c r="S3998" s="42" t="s">
        <v>13645</v>
      </c>
      <c r="T3998" s="26" t="s">
        <v>13646</v>
      </c>
      <c r="U3998" s="154"/>
      <c r="V3998" s="161"/>
      <c r="W3998" s="161"/>
      <c r="X3998" s="161"/>
      <c r="Y3998" s="161"/>
      <c r="Z3998" s="154"/>
      <c r="AA3998" s="49" t="s">
        <v>13647</v>
      </c>
      <c r="AB3998" s="154"/>
      <c r="AC3998" s="59" t="str">
        <f t="shared" si="390"/>
        <v>ENGINEERING</v>
      </c>
      <c r="AD3998" s="79" t="str">
        <f t="shared" si="391"/>
        <v>ENGINEERING-401</v>
      </c>
      <c r="AE3998" s="79" t="str">
        <f t="shared" si="392"/>
        <v>ENGINEERING-401-224</v>
      </c>
      <c r="AF3998" s="27" t="s">
        <v>13647</v>
      </c>
      <c r="AG3998" s="21" t="str">
        <f t="shared" si="393"/>
        <v>401</v>
      </c>
      <c r="AH3998" s="154"/>
      <c r="AI3998" s="59" t="str">
        <f t="shared" si="394"/>
        <v>-</v>
      </c>
      <c r="AJ3998" s="21" t="str">
        <f t="shared" si="395"/>
        <v>-</v>
      </c>
    </row>
    <row r="3999" spans="19:36">
      <c r="S3999" s="42" t="s">
        <v>13648</v>
      </c>
      <c r="T3999" s="26" t="s">
        <v>13649</v>
      </c>
      <c r="U3999" s="154"/>
      <c r="V3999" s="161"/>
      <c r="W3999" s="161"/>
      <c r="X3999" s="161"/>
      <c r="Y3999" s="161"/>
      <c r="Z3999" s="154"/>
      <c r="AA3999" s="49" t="s">
        <v>13650</v>
      </c>
      <c r="AB3999" s="154"/>
      <c r="AC3999" s="59" t="str">
        <f t="shared" si="390"/>
        <v>ENGINEERING</v>
      </c>
      <c r="AD3999" s="79" t="str">
        <f t="shared" si="391"/>
        <v>ENGINEERING-401</v>
      </c>
      <c r="AE3999" s="79" t="str">
        <f t="shared" si="392"/>
        <v>ENGINEERING-401-225</v>
      </c>
      <c r="AF3999" s="27" t="s">
        <v>13650</v>
      </c>
      <c r="AG3999" s="21" t="str">
        <f t="shared" si="393"/>
        <v>401</v>
      </c>
      <c r="AH3999" s="154"/>
      <c r="AI3999" s="59" t="str">
        <f t="shared" si="394"/>
        <v>-</v>
      </c>
      <c r="AJ3999" s="21" t="str">
        <f t="shared" si="395"/>
        <v>-</v>
      </c>
    </row>
    <row r="4000" spans="19:36">
      <c r="S4000" s="42" t="s">
        <v>13651</v>
      </c>
      <c r="T4000" s="26" t="s">
        <v>13652</v>
      </c>
      <c r="U4000" s="154"/>
      <c r="V4000" s="161"/>
      <c r="W4000" s="161"/>
      <c r="X4000" s="161"/>
      <c r="Y4000" s="161"/>
      <c r="Z4000" s="154"/>
      <c r="AA4000" s="49" t="s">
        <v>13653</v>
      </c>
      <c r="AB4000" s="154"/>
      <c r="AC4000" s="59" t="str">
        <f t="shared" si="390"/>
        <v>ENGINEERING</v>
      </c>
      <c r="AD4000" s="79" t="str">
        <f t="shared" si="391"/>
        <v>ENGINEERING-401</v>
      </c>
      <c r="AE4000" s="79" t="str">
        <f t="shared" si="392"/>
        <v>ENGINEERING-401-226</v>
      </c>
      <c r="AF4000" s="27" t="s">
        <v>13653</v>
      </c>
      <c r="AG4000" s="21" t="str">
        <f t="shared" si="393"/>
        <v>401</v>
      </c>
      <c r="AH4000" s="154"/>
      <c r="AI4000" s="59" t="str">
        <f t="shared" si="394"/>
        <v>-</v>
      </c>
      <c r="AJ4000" s="21" t="str">
        <f t="shared" si="395"/>
        <v>-</v>
      </c>
    </row>
    <row r="4001" spans="19:36">
      <c r="S4001" s="42" t="s">
        <v>13654</v>
      </c>
      <c r="T4001" s="26" t="s">
        <v>13655</v>
      </c>
      <c r="U4001" s="154"/>
      <c r="V4001" s="161"/>
      <c r="W4001" s="161"/>
      <c r="X4001" s="161"/>
      <c r="Y4001" s="161"/>
      <c r="Z4001" s="154"/>
      <c r="AA4001" s="49" t="s">
        <v>13656</v>
      </c>
      <c r="AB4001" s="154"/>
      <c r="AC4001" s="59" t="str">
        <f t="shared" si="390"/>
        <v>ENGINEERING</v>
      </c>
      <c r="AD4001" s="79" t="str">
        <f t="shared" si="391"/>
        <v>ENGINEERING-401</v>
      </c>
      <c r="AE4001" s="79" t="str">
        <f t="shared" si="392"/>
        <v>ENGINEERING-401-227</v>
      </c>
      <c r="AF4001" s="27" t="s">
        <v>13656</v>
      </c>
      <c r="AG4001" s="21" t="str">
        <f t="shared" si="393"/>
        <v>401</v>
      </c>
      <c r="AH4001" s="154"/>
      <c r="AI4001" s="59" t="str">
        <f t="shared" si="394"/>
        <v>-</v>
      </c>
      <c r="AJ4001" s="21" t="str">
        <f t="shared" si="395"/>
        <v>-</v>
      </c>
    </row>
    <row r="4002" spans="19:36">
      <c r="S4002" s="42" t="s">
        <v>13657</v>
      </c>
      <c r="T4002" s="26" t="s">
        <v>13658</v>
      </c>
      <c r="U4002" s="154"/>
      <c r="V4002" s="161"/>
      <c r="W4002" s="161"/>
      <c r="X4002" s="161"/>
      <c r="Y4002" s="161"/>
      <c r="Z4002" s="154"/>
      <c r="AA4002" s="49" t="s">
        <v>13659</v>
      </c>
      <c r="AB4002" s="154"/>
      <c r="AC4002" s="59" t="str">
        <f t="shared" si="390"/>
        <v>ENGINEERING</v>
      </c>
      <c r="AD4002" s="79" t="str">
        <f t="shared" si="391"/>
        <v>ENGINEERING-401</v>
      </c>
      <c r="AE4002" s="79" t="str">
        <f t="shared" si="392"/>
        <v>ENGINEERING-401-228</v>
      </c>
      <c r="AF4002" s="27" t="s">
        <v>13659</v>
      </c>
      <c r="AG4002" s="21" t="str">
        <f t="shared" si="393"/>
        <v>401</v>
      </c>
      <c r="AH4002" s="154"/>
      <c r="AI4002" s="59" t="str">
        <f t="shared" si="394"/>
        <v>-</v>
      </c>
      <c r="AJ4002" s="21" t="str">
        <f t="shared" si="395"/>
        <v>-</v>
      </c>
    </row>
    <row r="4003" spans="19:36">
      <c r="S4003" s="42" t="s">
        <v>13660</v>
      </c>
      <c r="T4003" s="26" t="s">
        <v>13661</v>
      </c>
      <c r="U4003" s="154"/>
      <c r="V4003" s="161"/>
      <c r="W4003" s="161"/>
      <c r="X4003" s="161"/>
      <c r="Y4003" s="161"/>
      <c r="Z4003" s="154"/>
      <c r="AA4003" s="49" t="s">
        <v>13662</v>
      </c>
      <c r="AB4003" s="154"/>
      <c r="AC4003" s="59" t="str">
        <f t="shared" si="390"/>
        <v>ENGINEERING</v>
      </c>
      <c r="AD4003" s="79" t="str">
        <f t="shared" si="391"/>
        <v>ENGINEERING-401</v>
      </c>
      <c r="AE4003" s="79" t="str">
        <f t="shared" si="392"/>
        <v>ENGINEERING-401-229</v>
      </c>
      <c r="AF4003" s="27" t="s">
        <v>13662</v>
      </c>
      <c r="AG4003" s="21" t="str">
        <f t="shared" si="393"/>
        <v>401</v>
      </c>
      <c r="AH4003" s="154"/>
      <c r="AI4003" s="59" t="str">
        <f t="shared" si="394"/>
        <v>-</v>
      </c>
      <c r="AJ4003" s="21" t="str">
        <f t="shared" si="395"/>
        <v>-</v>
      </c>
    </row>
    <row r="4004" spans="19:36">
      <c r="S4004" s="42" t="s">
        <v>13663</v>
      </c>
      <c r="T4004" s="26" t="s">
        <v>13664</v>
      </c>
      <c r="U4004" s="154"/>
      <c r="V4004" s="161"/>
      <c r="W4004" s="161"/>
      <c r="X4004" s="161"/>
      <c r="Y4004" s="161"/>
      <c r="Z4004" s="154"/>
      <c r="AA4004" s="49" t="s">
        <v>13665</v>
      </c>
      <c r="AB4004" s="154"/>
      <c r="AC4004" s="59" t="str">
        <f t="shared" si="390"/>
        <v>ENGINEERING</v>
      </c>
      <c r="AD4004" s="79" t="str">
        <f t="shared" si="391"/>
        <v>ENGINEERING-401</v>
      </c>
      <c r="AE4004" s="79" t="str">
        <f t="shared" si="392"/>
        <v>ENGINEERING-401-230</v>
      </c>
      <c r="AF4004" s="27" t="s">
        <v>13665</v>
      </c>
      <c r="AG4004" s="21" t="str">
        <f t="shared" si="393"/>
        <v>401</v>
      </c>
      <c r="AH4004" s="154"/>
      <c r="AI4004" s="59" t="str">
        <f t="shared" si="394"/>
        <v>-</v>
      </c>
      <c r="AJ4004" s="21" t="str">
        <f t="shared" si="395"/>
        <v>-</v>
      </c>
    </row>
    <row r="4005" spans="19:36">
      <c r="S4005" s="42" t="s">
        <v>13666</v>
      </c>
      <c r="T4005" s="26" t="s">
        <v>13667</v>
      </c>
      <c r="U4005" s="154"/>
      <c r="V4005" s="161"/>
      <c r="W4005" s="161"/>
      <c r="X4005" s="161"/>
      <c r="Y4005" s="161"/>
      <c r="Z4005" s="154"/>
      <c r="AA4005" s="49" t="s">
        <v>13668</v>
      </c>
      <c r="AB4005" s="154"/>
      <c r="AC4005" s="59" t="str">
        <f t="shared" si="390"/>
        <v>ENGINEERING</v>
      </c>
      <c r="AD4005" s="79" t="str">
        <f t="shared" si="391"/>
        <v>ENGINEERING-401</v>
      </c>
      <c r="AE4005" s="79" t="str">
        <f t="shared" si="392"/>
        <v>ENGINEERING-401-231</v>
      </c>
      <c r="AF4005" s="27" t="s">
        <v>13668</v>
      </c>
      <c r="AG4005" s="21" t="str">
        <f t="shared" si="393"/>
        <v>401</v>
      </c>
      <c r="AH4005" s="154"/>
      <c r="AI4005" s="59" t="str">
        <f t="shared" si="394"/>
        <v>-</v>
      </c>
      <c r="AJ4005" s="21" t="str">
        <f t="shared" si="395"/>
        <v>-</v>
      </c>
    </row>
    <row r="4006" spans="19:36">
      <c r="S4006" s="42" t="s">
        <v>13669</v>
      </c>
      <c r="T4006" s="26" t="s">
        <v>13670</v>
      </c>
      <c r="U4006" s="154"/>
      <c r="V4006" s="161"/>
      <c r="W4006" s="161"/>
      <c r="X4006" s="161"/>
      <c r="Y4006" s="161"/>
      <c r="Z4006" s="154"/>
      <c r="AA4006" s="49" t="s">
        <v>13671</v>
      </c>
      <c r="AB4006" s="154"/>
      <c r="AC4006" s="59" t="str">
        <f t="shared" si="390"/>
        <v>ENGINEERING</v>
      </c>
      <c r="AD4006" s="79" t="str">
        <f t="shared" si="391"/>
        <v>ENGINEERING-401</v>
      </c>
      <c r="AE4006" s="79" t="str">
        <f t="shared" si="392"/>
        <v>ENGINEERING-401-232</v>
      </c>
      <c r="AF4006" s="27" t="s">
        <v>13671</v>
      </c>
      <c r="AG4006" s="21" t="str">
        <f t="shared" si="393"/>
        <v>401</v>
      </c>
      <c r="AH4006" s="154"/>
      <c r="AI4006" s="59" t="str">
        <f t="shared" si="394"/>
        <v>-</v>
      </c>
      <c r="AJ4006" s="21" t="str">
        <f t="shared" si="395"/>
        <v>-</v>
      </c>
    </row>
    <row r="4007" spans="19:36">
      <c r="S4007" s="42" t="s">
        <v>13672</v>
      </c>
      <c r="T4007" s="26" t="s">
        <v>13673</v>
      </c>
      <c r="U4007" s="154"/>
      <c r="V4007" s="161"/>
      <c r="W4007" s="161"/>
      <c r="X4007" s="161"/>
      <c r="Y4007" s="161"/>
      <c r="Z4007" s="154"/>
      <c r="AA4007" s="49" t="s">
        <v>13674</v>
      </c>
      <c r="AB4007" s="154"/>
      <c r="AC4007" s="59" t="str">
        <f t="shared" si="390"/>
        <v>ENGINEERING</v>
      </c>
      <c r="AD4007" s="79" t="str">
        <f t="shared" si="391"/>
        <v>ENGINEERING-401</v>
      </c>
      <c r="AE4007" s="79" t="str">
        <f t="shared" si="392"/>
        <v>ENGINEERING-401-233</v>
      </c>
      <c r="AF4007" s="27" t="s">
        <v>13674</v>
      </c>
      <c r="AG4007" s="21" t="str">
        <f t="shared" si="393"/>
        <v>401</v>
      </c>
      <c r="AH4007" s="154"/>
      <c r="AI4007" s="59" t="str">
        <f t="shared" si="394"/>
        <v>-</v>
      </c>
      <c r="AJ4007" s="21" t="str">
        <f t="shared" si="395"/>
        <v>-</v>
      </c>
    </row>
    <row r="4008" spans="19:36">
      <c r="S4008" s="42" t="s">
        <v>13675</v>
      </c>
      <c r="T4008" s="26" t="s">
        <v>13676</v>
      </c>
      <c r="U4008" s="154"/>
      <c r="V4008" s="161"/>
      <c r="W4008" s="161"/>
      <c r="X4008" s="161"/>
      <c r="Y4008" s="161"/>
      <c r="Z4008" s="154"/>
      <c r="AA4008" s="49" t="s">
        <v>13677</v>
      </c>
      <c r="AB4008" s="154"/>
      <c r="AC4008" s="59" t="str">
        <f t="shared" si="390"/>
        <v>ENGINEERING</v>
      </c>
      <c r="AD4008" s="79" t="str">
        <f t="shared" si="391"/>
        <v>ENGINEERING-401</v>
      </c>
      <c r="AE4008" s="79" t="str">
        <f t="shared" si="392"/>
        <v>ENGINEERING-401-234</v>
      </c>
      <c r="AF4008" s="27" t="s">
        <v>13677</v>
      </c>
      <c r="AG4008" s="21" t="str">
        <f t="shared" si="393"/>
        <v>401</v>
      </c>
      <c r="AH4008" s="154"/>
      <c r="AI4008" s="59" t="str">
        <f t="shared" si="394"/>
        <v>-</v>
      </c>
      <c r="AJ4008" s="21" t="str">
        <f t="shared" si="395"/>
        <v>-</v>
      </c>
    </row>
    <row r="4009" spans="19:36">
      <c r="S4009" s="42" t="s">
        <v>13678</v>
      </c>
      <c r="T4009" s="26" t="s">
        <v>13679</v>
      </c>
      <c r="U4009" s="154"/>
      <c r="V4009" s="161"/>
      <c r="W4009" s="161"/>
      <c r="X4009" s="161"/>
      <c r="Y4009" s="161"/>
      <c r="Z4009" s="154"/>
      <c r="AA4009" s="49" t="s">
        <v>13680</v>
      </c>
      <c r="AB4009" s="154"/>
      <c r="AC4009" s="59" t="str">
        <f t="shared" si="390"/>
        <v>ENGINEERING</v>
      </c>
      <c r="AD4009" s="79" t="str">
        <f t="shared" si="391"/>
        <v>ENGINEERING-401</v>
      </c>
      <c r="AE4009" s="79" t="str">
        <f t="shared" si="392"/>
        <v>ENGINEERING-401-235</v>
      </c>
      <c r="AF4009" s="27" t="s">
        <v>13680</v>
      </c>
      <c r="AG4009" s="21" t="str">
        <f t="shared" si="393"/>
        <v>401</v>
      </c>
      <c r="AH4009" s="154"/>
      <c r="AI4009" s="59" t="str">
        <f t="shared" si="394"/>
        <v>-</v>
      </c>
      <c r="AJ4009" s="21" t="str">
        <f t="shared" si="395"/>
        <v>-</v>
      </c>
    </row>
    <row r="4010" spans="19:36">
      <c r="S4010" s="42" t="s">
        <v>13681</v>
      </c>
      <c r="T4010" s="26" t="s">
        <v>13682</v>
      </c>
      <c r="U4010" s="154"/>
      <c r="V4010" s="161"/>
      <c r="W4010" s="161"/>
      <c r="X4010" s="161"/>
      <c r="Y4010" s="161"/>
      <c r="Z4010" s="154"/>
      <c r="AA4010" s="49" t="s">
        <v>13683</v>
      </c>
      <c r="AB4010" s="154"/>
      <c r="AC4010" s="59" t="str">
        <f t="shared" si="390"/>
        <v>ENGINEERING</v>
      </c>
      <c r="AD4010" s="79" t="str">
        <f t="shared" si="391"/>
        <v>ENGINEERING-401</v>
      </c>
      <c r="AE4010" s="79" t="str">
        <f t="shared" si="392"/>
        <v>ENGINEERING-401-236</v>
      </c>
      <c r="AF4010" s="27" t="s">
        <v>13683</v>
      </c>
      <c r="AG4010" s="21" t="str">
        <f t="shared" si="393"/>
        <v>401</v>
      </c>
      <c r="AH4010" s="154"/>
      <c r="AI4010" s="59" t="str">
        <f t="shared" si="394"/>
        <v>-</v>
      </c>
      <c r="AJ4010" s="21" t="str">
        <f t="shared" si="395"/>
        <v>-</v>
      </c>
    </row>
    <row r="4011" spans="19:36">
      <c r="S4011" s="42" t="s">
        <v>13684</v>
      </c>
      <c r="T4011" s="26" t="s">
        <v>13685</v>
      </c>
      <c r="U4011" s="154"/>
      <c r="V4011" s="161"/>
      <c r="W4011" s="161"/>
      <c r="X4011" s="161"/>
      <c r="Y4011" s="161"/>
      <c r="Z4011" s="154"/>
      <c r="AA4011" s="49" t="s">
        <v>13686</v>
      </c>
      <c r="AB4011" s="154"/>
      <c r="AC4011" s="59" t="str">
        <f t="shared" si="390"/>
        <v>ENGINEERING</v>
      </c>
      <c r="AD4011" s="79" t="str">
        <f t="shared" si="391"/>
        <v>ENGINEERING-401</v>
      </c>
      <c r="AE4011" s="79" t="str">
        <f t="shared" si="392"/>
        <v>ENGINEERING-401-237</v>
      </c>
      <c r="AF4011" s="27" t="s">
        <v>13686</v>
      </c>
      <c r="AG4011" s="21" t="str">
        <f t="shared" si="393"/>
        <v>401</v>
      </c>
      <c r="AH4011" s="154"/>
      <c r="AI4011" s="59" t="str">
        <f t="shared" si="394"/>
        <v>-</v>
      </c>
      <c r="AJ4011" s="21" t="str">
        <f t="shared" si="395"/>
        <v>-</v>
      </c>
    </row>
    <row r="4012" spans="19:36">
      <c r="S4012" s="42" t="s">
        <v>13687</v>
      </c>
      <c r="T4012" s="26" t="s">
        <v>13688</v>
      </c>
      <c r="U4012" s="154"/>
      <c r="V4012" s="161"/>
      <c r="W4012" s="161"/>
      <c r="X4012" s="161"/>
      <c r="Y4012" s="161"/>
      <c r="Z4012" s="154"/>
      <c r="AA4012" s="49" t="s">
        <v>13689</v>
      </c>
      <c r="AB4012" s="154"/>
      <c r="AC4012" s="59" t="str">
        <f t="shared" si="390"/>
        <v>ENGINEERING</v>
      </c>
      <c r="AD4012" s="79" t="str">
        <f t="shared" si="391"/>
        <v>ENGINEERING-401</v>
      </c>
      <c r="AE4012" s="79" t="str">
        <f t="shared" si="392"/>
        <v>ENGINEERING-401-238</v>
      </c>
      <c r="AF4012" s="27" t="s">
        <v>13689</v>
      </c>
      <c r="AG4012" s="21" t="str">
        <f t="shared" si="393"/>
        <v>401</v>
      </c>
      <c r="AH4012" s="154"/>
      <c r="AI4012" s="59" t="str">
        <f t="shared" si="394"/>
        <v>-</v>
      </c>
      <c r="AJ4012" s="21" t="str">
        <f t="shared" si="395"/>
        <v>-</v>
      </c>
    </row>
    <row r="4013" spans="19:36">
      <c r="S4013" s="42" t="s">
        <v>13690</v>
      </c>
      <c r="T4013" s="26" t="s">
        <v>13691</v>
      </c>
      <c r="U4013" s="154"/>
      <c r="V4013" s="161"/>
      <c r="W4013" s="161"/>
      <c r="X4013" s="161"/>
      <c r="Y4013" s="161"/>
      <c r="Z4013" s="154"/>
      <c r="AA4013" s="49" t="s">
        <v>13692</v>
      </c>
      <c r="AB4013" s="154"/>
      <c r="AC4013" s="59" t="str">
        <f t="shared" si="390"/>
        <v>ENGINEERING</v>
      </c>
      <c r="AD4013" s="79" t="str">
        <f t="shared" si="391"/>
        <v>ENGINEERING-401</v>
      </c>
      <c r="AE4013" s="79" t="str">
        <f t="shared" si="392"/>
        <v>ENGINEERING-401-239</v>
      </c>
      <c r="AF4013" s="27" t="s">
        <v>13692</v>
      </c>
      <c r="AG4013" s="21" t="str">
        <f t="shared" si="393"/>
        <v>401</v>
      </c>
      <c r="AH4013" s="154"/>
      <c r="AI4013" s="59" t="str">
        <f t="shared" si="394"/>
        <v>-</v>
      </c>
      <c r="AJ4013" s="21" t="str">
        <f t="shared" si="395"/>
        <v>-</v>
      </c>
    </row>
    <row r="4014" spans="19:36">
      <c r="S4014" s="42" t="s">
        <v>13693</v>
      </c>
      <c r="T4014" s="26" t="s">
        <v>13694</v>
      </c>
      <c r="U4014" s="154"/>
      <c r="V4014" s="161"/>
      <c r="W4014" s="161"/>
      <c r="X4014" s="161"/>
      <c r="Y4014" s="161"/>
      <c r="Z4014" s="154"/>
      <c r="AA4014" s="49" t="s">
        <v>13695</v>
      </c>
      <c r="AB4014" s="154"/>
      <c r="AC4014" s="59" t="str">
        <f t="shared" si="390"/>
        <v>ENGINEERING</v>
      </c>
      <c r="AD4014" s="79" t="str">
        <f t="shared" si="391"/>
        <v>ENGINEERING-401</v>
      </c>
      <c r="AE4014" s="79" t="str">
        <f t="shared" si="392"/>
        <v>ENGINEERING-401-240</v>
      </c>
      <c r="AF4014" s="27" t="s">
        <v>13695</v>
      </c>
      <c r="AG4014" s="21" t="str">
        <f t="shared" si="393"/>
        <v>401</v>
      </c>
      <c r="AH4014" s="154"/>
      <c r="AI4014" s="59" t="str">
        <f t="shared" si="394"/>
        <v>-</v>
      </c>
      <c r="AJ4014" s="21" t="str">
        <f t="shared" si="395"/>
        <v>-</v>
      </c>
    </row>
    <row r="4015" spans="19:36">
      <c r="S4015" s="42" t="s">
        <v>13696</v>
      </c>
      <c r="T4015" s="26" t="s">
        <v>13697</v>
      </c>
      <c r="U4015" s="154"/>
      <c r="V4015" s="161"/>
      <c r="W4015" s="161"/>
      <c r="X4015" s="161"/>
      <c r="Y4015" s="161"/>
      <c r="Z4015" s="154"/>
      <c r="AA4015" s="49" t="s">
        <v>13698</v>
      </c>
      <c r="AB4015" s="154"/>
      <c r="AC4015" s="59" t="str">
        <f t="shared" si="390"/>
        <v>ENGINEERING</v>
      </c>
      <c r="AD4015" s="79" t="str">
        <f t="shared" si="391"/>
        <v>ENGINEERING-401</v>
      </c>
      <c r="AE4015" s="79" t="str">
        <f t="shared" si="392"/>
        <v>ENGINEERING-401-241</v>
      </c>
      <c r="AF4015" s="27" t="s">
        <v>13698</v>
      </c>
      <c r="AG4015" s="21" t="str">
        <f t="shared" si="393"/>
        <v>401</v>
      </c>
      <c r="AH4015" s="154"/>
      <c r="AI4015" s="59" t="str">
        <f t="shared" si="394"/>
        <v>-</v>
      </c>
      <c r="AJ4015" s="21" t="str">
        <f t="shared" si="395"/>
        <v>-</v>
      </c>
    </row>
    <row r="4016" spans="19:36">
      <c r="S4016" s="42" t="s">
        <v>13699</v>
      </c>
      <c r="T4016" s="26" t="s">
        <v>13700</v>
      </c>
      <c r="U4016" s="154"/>
      <c r="V4016" s="161"/>
      <c r="W4016" s="161"/>
      <c r="X4016" s="161"/>
      <c r="Y4016" s="161"/>
      <c r="Z4016" s="154"/>
      <c r="AA4016" s="49" t="s">
        <v>13701</v>
      </c>
      <c r="AB4016" s="154"/>
      <c r="AC4016" s="59" t="str">
        <f t="shared" si="390"/>
        <v>ENGINEERING</v>
      </c>
      <c r="AD4016" s="79" t="str">
        <f t="shared" si="391"/>
        <v>ENGINEERING-401</v>
      </c>
      <c r="AE4016" s="79" t="str">
        <f t="shared" si="392"/>
        <v>ENGINEERING-401-242</v>
      </c>
      <c r="AF4016" s="27" t="s">
        <v>13701</v>
      </c>
      <c r="AG4016" s="21" t="str">
        <f t="shared" si="393"/>
        <v>401</v>
      </c>
      <c r="AH4016" s="154"/>
      <c r="AI4016" s="59" t="str">
        <f t="shared" si="394"/>
        <v>-</v>
      </c>
      <c r="AJ4016" s="21" t="str">
        <f t="shared" si="395"/>
        <v>-</v>
      </c>
    </row>
    <row r="4017" spans="19:36">
      <c r="S4017" s="42" t="s">
        <v>13702</v>
      </c>
      <c r="T4017" s="26" t="s">
        <v>13703</v>
      </c>
      <c r="U4017" s="154"/>
      <c r="V4017" s="161"/>
      <c r="W4017" s="161"/>
      <c r="X4017" s="161"/>
      <c r="Y4017" s="161"/>
      <c r="Z4017" s="154"/>
      <c r="AA4017" s="49" t="s">
        <v>13704</v>
      </c>
      <c r="AB4017" s="154"/>
      <c r="AC4017" s="59" t="str">
        <f t="shared" si="390"/>
        <v>ENGINEERING</v>
      </c>
      <c r="AD4017" s="79" t="str">
        <f t="shared" si="391"/>
        <v>ENGINEERING-401</v>
      </c>
      <c r="AE4017" s="79" t="str">
        <f t="shared" si="392"/>
        <v>ENGINEERING-401-243</v>
      </c>
      <c r="AF4017" s="27" t="s">
        <v>13704</v>
      </c>
      <c r="AG4017" s="21" t="str">
        <f t="shared" si="393"/>
        <v>401</v>
      </c>
      <c r="AH4017" s="154"/>
      <c r="AI4017" s="59" t="str">
        <f t="shared" si="394"/>
        <v>-</v>
      </c>
      <c r="AJ4017" s="21" t="str">
        <f t="shared" si="395"/>
        <v>-</v>
      </c>
    </row>
    <row r="4018" spans="19:36">
      <c r="S4018" s="42" t="s">
        <v>13705</v>
      </c>
      <c r="T4018" s="26" t="s">
        <v>13706</v>
      </c>
      <c r="U4018" s="154"/>
      <c r="V4018" s="161"/>
      <c r="W4018" s="161"/>
      <c r="X4018" s="161"/>
      <c r="Y4018" s="161"/>
      <c r="Z4018" s="154"/>
      <c r="AA4018" s="49" t="s">
        <v>13707</v>
      </c>
      <c r="AB4018" s="154"/>
      <c r="AC4018" s="59" t="str">
        <f t="shared" si="390"/>
        <v>ENGINEERING</v>
      </c>
      <c r="AD4018" s="79" t="str">
        <f t="shared" si="391"/>
        <v>ENGINEERING-401</v>
      </c>
      <c r="AE4018" s="79" t="str">
        <f t="shared" si="392"/>
        <v>ENGINEERING-401-244</v>
      </c>
      <c r="AF4018" s="27" t="s">
        <v>13707</v>
      </c>
      <c r="AG4018" s="21" t="str">
        <f t="shared" si="393"/>
        <v>401</v>
      </c>
      <c r="AH4018" s="154"/>
      <c r="AI4018" s="59" t="str">
        <f t="shared" si="394"/>
        <v>-</v>
      </c>
      <c r="AJ4018" s="21" t="str">
        <f t="shared" si="395"/>
        <v>-</v>
      </c>
    </row>
    <row r="4019" spans="19:36">
      <c r="S4019" s="42" t="s">
        <v>13708</v>
      </c>
      <c r="T4019" s="26" t="s">
        <v>13709</v>
      </c>
      <c r="U4019" s="154"/>
      <c r="V4019" s="161"/>
      <c r="W4019" s="161"/>
      <c r="X4019" s="161"/>
      <c r="Y4019" s="161"/>
      <c r="Z4019" s="154"/>
      <c r="AA4019" s="49" t="s">
        <v>13710</v>
      </c>
      <c r="AB4019" s="154"/>
      <c r="AC4019" s="59" t="str">
        <f t="shared" si="390"/>
        <v>ENGINEERING</v>
      </c>
      <c r="AD4019" s="79" t="str">
        <f t="shared" si="391"/>
        <v>ENGINEERING-401</v>
      </c>
      <c r="AE4019" s="79" t="str">
        <f t="shared" si="392"/>
        <v>ENGINEERING-401-245</v>
      </c>
      <c r="AF4019" s="27" t="s">
        <v>13710</v>
      </c>
      <c r="AG4019" s="21" t="str">
        <f t="shared" si="393"/>
        <v>401</v>
      </c>
      <c r="AH4019" s="154"/>
      <c r="AI4019" s="59" t="str">
        <f t="shared" si="394"/>
        <v>-</v>
      </c>
      <c r="AJ4019" s="21" t="str">
        <f t="shared" si="395"/>
        <v>-</v>
      </c>
    </row>
    <row r="4020" spans="19:36">
      <c r="S4020" s="42" t="s">
        <v>13711</v>
      </c>
      <c r="T4020" s="26" t="s">
        <v>13712</v>
      </c>
      <c r="U4020" s="154"/>
      <c r="V4020" s="161"/>
      <c r="W4020" s="161"/>
      <c r="X4020" s="161"/>
      <c r="Y4020" s="161"/>
      <c r="Z4020" s="154"/>
      <c r="AA4020" s="49" t="s">
        <v>13713</v>
      </c>
      <c r="AB4020" s="154"/>
      <c r="AC4020" s="59" t="str">
        <f t="shared" si="390"/>
        <v>ENGINEERING</v>
      </c>
      <c r="AD4020" s="79" t="str">
        <f t="shared" si="391"/>
        <v>ENGINEERING-401</v>
      </c>
      <c r="AE4020" s="79" t="str">
        <f t="shared" si="392"/>
        <v>ENGINEERING-401-246</v>
      </c>
      <c r="AF4020" s="27" t="s">
        <v>13713</v>
      </c>
      <c r="AG4020" s="21" t="str">
        <f t="shared" si="393"/>
        <v>401</v>
      </c>
      <c r="AH4020" s="154"/>
      <c r="AI4020" s="59" t="str">
        <f t="shared" si="394"/>
        <v>-</v>
      </c>
      <c r="AJ4020" s="21" t="str">
        <f t="shared" si="395"/>
        <v>-</v>
      </c>
    </row>
    <row r="4021" spans="19:36">
      <c r="S4021" s="42" t="s">
        <v>13714</v>
      </c>
      <c r="T4021" s="26" t="s">
        <v>13715</v>
      </c>
      <c r="U4021" s="154"/>
      <c r="V4021" s="161"/>
      <c r="W4021" s="161"/>
      <c r="X4021" s="161"/>
      <c r="Y4021" s="161"/>
      <c r="Z4021" s="154"/>
      <c r="AA4021" s="49" t="s">
        <v>13716</v>
      </c>
      <c r="AB4021" s="154"/>
      <c r="AC4021" s="59" t="str">
        <f t="shared" si="390"/>
        <v>ENGINEERING</v>
      </c>
      <c r="AD4021" s="79" t="str">
        <f t="shared" si="391"/>
        <v>ENGINEERING-401</v>
      </c>
      <c r="AE4021" s="79" t="str">
        <f t="shared" si="392"/>
        <v>ENGINEERING-401-247</v>
      </c>
      <c r="AF4021" s="27" t="s">
        <v>13716</v>
      </c>
      <c r="AG4021" s="21" t="str">
        <f t="shared" si="393"/>
        <v>401</v>
      </c>
      <c r="AH4021" s="154"/>
      <c r="AI4021" s="59" t="str">
        <f t="shared" si="394"/>
        <v>-</v>
      </c>
      <c r="AJ4021" s="21" t="str">
        <f t="shared" si="395"/>
        <v>-</v>
      </c>
    </row>
    <row r="4022" spans="19:36">
      <c r="S4022" s="42" t="s">
        <v>13717</v>
      </c>
      <c r="T4022" s="26" t="s">
        <v>13718</v>
      </c>
      <c r="U4022" s="154"/>
      <c r="V4022" s="161"/>
      <c r="W4022" s="161"/>
      <c r="X4022" s="161"/>
      <c r="Y4022" s="161"/>
      <c r="Z4022" s="154"/>
      <c r="AA4022" s="49" t="s">
        <v>13719</v>
      </c>
      <c r="AB4022" s="154"/>
      <c r="AC4022" s="59" t="str">
        <f t="shared" si="390"/>
        <v>ENGINEERING</v>
      </c>
      <c r="AD4022" s="79" t="str">
        <f t="shared" si="391"/>
        <v>ENGINEERING-401</v>
      </c>
      <c r="AE4022" s="79" t="str">
        <f t="shared" si="392"/>
        <v>ENGINEERING-401-248</v>
      </c>
      <c r="AF4022" s="27" t="s">
        <v>13719</v>
      </c>
      <c r="AG4022" s="21" t="str">
        <f t="shared" si="393"/>
        <v>401</v>
      </c>
      <c r="AH4022" s="154"/>
      <c r="AI4022" s="59" t="str">
        <f t="shared" si="394"/>
        <v>-</v>
      </c>
      <c r="AJ4022" s="21" t="str">
        <f t="shared" si="395"/>
        <v>-</v>
      </c>
    </row>
    <row r="4023" spans="19:36">
      <c r="S4023" s="42" t="s">
        <v>13720</v>
      </c>
      <c r="T4023" s="26" t="s">
        <v>13721</v>
      </c>
      <c r="U4023" s="154"/>
      <c r="V4023" s="161"/>
      <c r="W4023" s="161"/>
      <c r="X4023" s="161"/>
      <c r="Y4023" s="161"/>
      <c r="Z4023" s="154"/>
      <c r="AA4023" s="49" t="s">
        <v>13722</v>
      </c>
      <c r="AB4023" s="154"/>
      <c r="AC4023" s="59" t="str">
        <f t="shared" si="390"/>
        <v>ENGINEERING</v>
      </c>
      <c r="AD4023" s="79" t="str">
        <f t="shared" si="391"/>
        <v>ENGINEERING-401</v>
      </c>
      <c r="AE4023" s="79" t="str">
        <f t="shared" si="392"/>
        <v>ENGINEERING-401-249</v>
      </c>
      <c r="AF4023" s="27" t="s">
        <v>13722</v>
      </c>
      <c r="AG4023" s="21" t="str">
        <f t="shared" si="393"/>
        <v>401</v>
      </c>
      <c r="AH4023" s="154"/>
      <c r="AI4023" s="59" t="str">
        <f t="shared" si="394"/>
        <v>-</v>
      </c>
      <c r="AJ4023" s="21" t="str">
        <f t="shared" si="395"/>
        <v>-</v>
      </c>
    </row>
    <row r="4024" spans="19:36">
      <c r="S4024" s="42" t="s">
        <v>13723</v>
      </c>
      <c r="T4024" s="26" t="s">
        <v>13724</v>
      </c>
      <c r="U4024" s="154"/>
      <c r="V4024" s="161"/>
      <c r="W4024" s="161"/>
      <c r="X4024" s="161"/>
      <c r="Y4024" s="161"/>
      <c r="Z4024" s="154"/>
      <c r="AA4024" s="49" t="s">
        <v>13725</v>
      </c>
      <c r="AB4024" s="154"/>
      <c r="AC4024" s="59" t="str">
        <f t="shared" si="390"/>
        <v>ENGINEERING</v>
      </c>
      <c r="AD4024" s="79" t="str">
        <f t="shared" si="391"/>
        <v>ENGINEERING-401</v>
      </c>
      <c r="AE4024" s="79" t="str">
        <f t="shared" si="392"/>
        <v>ENGINEERING-401-250</v>
      </c>
      <c r="AF4024" s="27" t="s">
        <v>13725</v>
      </c>
      <c r="AG4024" s="21" t="str">
        <f t="shared" si="393"/>
        <v>401</v>
      </c>
      <c r="AH4024" s="154"/>
      <c r="AI4024" s="59" t="str">
        <f t="shared" si="394"/>
        <v>-</v>
      </c>
      <c r="AJ4024" s="21" t="str">
        <f t="shared" si="395"/>
        <v>-</v>
      </c>
    </row>
    <row r="4025" spans="19:36">
      <c r="S4025" s="42" t="s">
        <v>13726</v>
      </c>
      <c r="T4025" s="26" t="s">
        <v>13727</v>
      </c>
      <c r="U4025" s="154"/>
      <c r="V4025" s="161"/>
      <c r="W4025" s="161"/>
      <c r="X4025" s="161"/>
      <c r="Y4025" s="161"/>
      <c r="Z4025" s="154"/>
      <c r="AA4025" s="49" t="s">
        <v>13728</v>
      </c>
      <c r="AB4025" s="154"/>
      <c r="AC4025" s="59" t="str">
        <f t="shared" si="390"/>
        <v>ENGINEERING</v>
      </c>
      <c r="AD4025" s="79" t="str">
        <f t="shared" si="391"/>
        <v>ENGINEERING-401</v>
      </c>
      <c r="AE4025" s="79" t="str">
        <f t="shared" si="392"/>
        <v>ENGINEERING-401-251</v>
      </c>
      <c r="AF4025" s="27" t="s">
        <v>13728</v>
      </c>
      <c r="AG4025" s="21" t="str">
        <f t="shared" si="393"/>
        <v>401</v>
      </c>
      <c r="AH4025" s="154"/>
      <c r="AI4025" s="59" t="str">
        <f t="shared" si="394"/>
        <v>-</v>
      </c>
      <c r="AJ4025" s="21" t="str">
        <f t="shared" si="395"/>
        <v>-</v>
      </c>
    </row>
    <row r="4026" spans="19:36">
      <c r="S4026" s="42" t="s">
        <v>13729</v>
      </c>
      <c r="T4026" s="26" t="s">
        <v>13730</v>
      </c>
      <c r="U4026" s="154"/>
      <c r="V4026" s="161"/>
      <c r="W4026" s="161"/>
      <c r="X4026" s="161"/>
      <c r="Y4026" s="161"/>
      <c r="Z4026" s="154"/>
      <c r="AA4026" s="49" t="s">
        <v>13731</v>
      </c>
      <c r="AB4026" s="154"/>
      <c r="AC4026" s="59" t="str">
        <f t="shared" si="390"/>
        <v>ENGINEERING</v>
      </c>
      <c r="AD4026" s="79" t="str">
        <f t="shared" si="391"/>
        <v>ENGINEERING-401</v>
      </c>
      <c r="AE4026" s="79" t="str">
        <f t="shared" si="392"/>
        <v>ENGINEERING-401-252</v>
      </c>
      <c r="AF4026" s="27" t="s">
        <v>13731</v>
      </c>
      <c r="AG4026" s="21" t="str">
        <f t="shared" si="393"/>
        <v>401</v>
      </c>
      <c r="AH4026" s="154"/>
      <c r="AI4026" s="59" t="str">
        <f t="shared" si="394"/>
        <v>-</v>
      </c>
      <c r="AJ4026" s="21" t="str">
        <f t="shared" si="395"/>
        <v>-</v>
      </c>
    </row>
    <row r="4027" spans="19:36">
      <c r="S4027" s="42" t="s">
        <v>13732</v>
      </c>
      <c r="T4027" s="26" t="s">
        <v>13733</v>
      </c>
      <c r="U4027" s="154"/>
      <c r="V4027" s="161"/>
      <c r="W4027" s="161"/>
      <c r="X4027" s="161"/>
      <c r="Y4027" s="161"/>
      <c r="Z4027" s="154"/>
      <c r="AA4027" s="49" t="s">
        <v>13734</v>
      </c>
      <c r="AB4027" s="154"/>
      <c r="AC4027" s="59" t="str">
        <f t="shared" si="390"/>
        <v>ENGINEERING</v>
      </c>
      <c r="AD4027" s="79" t="str">
        <f t="shared" si="391"/>
        <v>ENGINEERING-401</v>
      </c>
      <c r="AE4027" s="79" t="str">
        <f t="shared" si="392"/>
        <v>ENGINEERING-401-253</v>
      </c>
      <c r="AF4027" s="27" t="s">
        <v>13734</v>
      </c>
      <c r="AG4027" s="21" t="str">
        <f t="shared" si="393"/>
        <v>401</v>
      </c>
      <c r="AH4027" s="154"/>
      <c r="AI4027" s="59" t="str">
        <f t="shared" si="394"/>
        <v>-</v>
      </c>
      <c r="AJ4027" s="21" t="str">
        <f t="shared" si="395"/>
        <v>-</v>
      </c>
    </row>
    <row r="4028" spans="19:36">
      <c r="S4028" s="42" t="s">
        <v>13735</v>
      </c>
      <c r="T4028" s="26" t="s">
        <v>13736</v>
      </c>
      <c r="U4028" s="154"/>
      <c r="V4028" s="161"/>
      <c r="W4028" s="161"/>
      <c r="X4028" s="161"/>
      <c r="Y4028" s="161"/>
      <c r="Z4028" s="154"/>
      <c r="AA4028" s="49" t="s">
        <v>13737</v>
      </c>
      <c r="AB4028" s="154"/>
      <c r="AC4028" s="59" t="str">
        <f t="shared" si="390"/>
        <v>ENGINEERING</v>
      </c>
      <c r="AD4028" s="79" t="str">
        <f t="shared" si="391"/>
        <v>ENGINEERING-401</v>
      </c>
      <c r="AE4028" s="79" t="str">
        <f t="shared" si="392"/>
        <v>ENGINEERING-401-254</v>
      </c>
      <c r="AF4028" s="27" t="s">
        <v>13737</v>
      </c>
      <c r="AG4028" s="21" t="str">
        <f t="shared" si="393"/>
        <v>401</v>
      </c>
      <c r="AH4028" s="154"/>
      <c r="AI4028" s="59" t="str">
        <f t="shared" si="394"/>
        <v>-</v>
      </c>
      <c r="AJ4028" s="21" t="str">
        <f t="shared" si="395"/>
        <v>-</v>
      </c>
    </row>
    <row r="4029" spans="19:36">
      <c r="S4029" s="42" t="s">
        <v>13738</v>
      </c>
      <c r="T4029" s="26" t="s">
        <v>13739</v>
      </c>
      <c r="U4029" s="154"/>
      <c r="V4029" s="161"/>
      <c r="W4029" s="161"/>
      <c r="X4029" s="161"/>
      <c r="Y4029" s="161"/>
      <c r="Z4029" s="154"/>
      <c r="AA4029" s="49" t="s">
        <v>13740</v>
      </c>
      <c r="AB4029" s="154"/>
      <c r="AC4029" s="59" t="str">
        <f t="shared" si="390"/>
        <v>ENGINEERING</v>
      </c>
      <c r="AD4029" s="79" t="str">
        <f t="shared" si="391"/>
        <v>ENGINEERING-401</v>
      </c>
      <c r="AE4029" s="79" t="str">
        <f t="shared" si="392"/>
        <v>ENGINEERING-401-255</v>
      </c>
      <c r="AF4029" s="27" t="s">
        <v>13740</v>
      </c>
      <c r="AG4029" s="21" t="str">
        <f t="shared" si="393"/>
        <v>401</v>
      </c>
      <c r="AH4029" s="154"/>
      <c r="AI4029" s="59" t="str">
        <f t="shared" si="394"/>
        <v>-</v>
      </c>
      <c r="AJ4029" s="21" t="str">
        <f t="shared" si="395"/>
        <v>-</v>
      </c>
    </row>
    <row r="4030" spans="19:36">
      <c r="S4030" s="42" t="s">
        <v>13741</v>
      </c>
      <c r="T4030" s="26" t="s">
        <v>13742</v>
      </c>
      <c r="U4030" s="154"/>
      <c r="V4030" s="161"/>
      <c r="W4030" s="161"/>
      <c r="X4030" s="161"/>
      <c r="Y4030" s="161"/>
      <c r="Z4030" s="154"/>
      <c r="AA4030" s="49" t="s">
        <v>13743</v>
      </c>
      <c r="AB4030" s="154"/>
      <c r="AC4030" s="59" t="str">
        <f t="shared" si="390"/>
        <v>ENGINEERING</v>
      </c>
      <c r="AD4030" s="79" t="str">
        <f t="shared" si="391"/>
        <v>ENGINEERING-401</v>
      </c>
      <c r="AE4030" s="79" t="str">
        <f t="shared" si="392"/>
        <v>ENGINEERING-401-256</v>
      </c>
      <c r="AF4030" s="27" t="s">
        <v>13743</v>
      </c>
      <c r="AG4030" s="21" t="str">
        <f t="shared" si="393"/>
        <v>401</v>
      </c>
      <c r="AH4030" s="154"/>
      <c r="AI4030" s="59" t="str">
        <f t="shared" si="394"/>
        <v>-</v>
      </c>
      <c r="AJ4030" s="21" t="str">
        <f t="shared" si="395"/>
        <v>-</v>
      </c>
    </row>
    <row r="4031" spans="19:36">
      <c r="S4031" s="42" t="s">
        <v>13744</v>
      </c>
      <c r="T4031" s="26" t="s">
        <v>13745</v>
      </c>
      <c r="U4031" s="154"/>
      <c r="V4031" s="161"/>
      <c r="W4031" s="161"/>
      <c r="X4031" s="161"/>
      <c r="Y4031" s="161"/>
      <c r="Z4031" s="154"/>
      <c r="AA4031" s="49" t="s">
        <v>13746</v>
      </c>
      <c r="AB4031" s="154"/>
      <c r="AC4031" s="59" t="str">
        <f t="shared" si="390"/>
        <v>ENGINEERING</v>
      </c>
      <c r="AD4031" s="79" t="str">
        <f t="shared" si="391"/>
        <v>ENGINEERING-401</v>
      </c>
      <c r="AE4031" s="79" t="str">
        <f t="shared" si="392"/>
        <v>ENGINEERING-401-257</v>
      </c>
      <c r="AF4031" s="27" t="s">
        <v>13746</v>
      </c>
      <c r="AG4031" s="21" t="str">
        <f t="shared" si="393"/>
        <v>401</v>
      </c>
      <c r="AH4031" s="154"/>
      <c r="AI4031" s="59" t="str">
        <f t="shared" si="394"/>
        <v>-</v>
      </c>
      <c r="AJ4031" s="21" t="str">
        <f t="shared" si="395"/>
        <v>-</v>
      </c>
    </row>
    <row r="4032" spans="19:36">
      <c r="S4032" s="42" t="s">
        <v>13747</v>
      </c>
      <c r="T4032" s="26" t="s">
        <v>13748</v>
      </c>
      <c r="U4032" s="154"/>
      <c r="V4032" s="161"/>
      <c r="W4032" s="161"/>
      <c r="X4032" s="161"/>
      <c r="Y4032" s="161"/>
      <c r="Z4032" s="154"/>
      <c r="AA4032" s="49" t="s">
        <v>13749</v>
      </c>
      <c r="AB4032" s="154"/>
      <c r="AC4032" s="59" t="str">
        <f t="shared" si="390"/>
        <v>ENGINEERING</v>
      </c>
      <c r="AD4032" s="79" t="str">
        <f t="shared" si="391"/>
        <v>ENGINEERING-401</v>
      </c>
      <c r="AE4032" s="79" t="str">
        <f t="shared" si="392"/>
        <v>ENGINEERING-401-258</v>
      </c>
      <c r="AF4032" s="27" t="s">
        <v>13749</v>
      </c>
      <c r="AG4032" s="21" t="str">
        <f t="shared" si="393"/>
        <v>401</v>
      </c>
      <c r="AH4032" s="154"/>
      <c r="AI4032" s="59" t="str">
        <f t="shared" si="394"/>
        <v>-</v>
      </c>
      <c r="AJ4032" s="21" t="str">
        <f t="shared" si="395"/>
        <v>-</v>
      </c>
    </row>
    <row r="4033" spans="19:36">
      <c r="S4033" s="42" t="s">
        <v>13750</v>
      </c>
      <c r="T4033" s="26" t="s">
        <v>13751</v>
      </c>
      <c r="U4033" s="154"/>
      <c r="V4033" s="161"/>
      <c r="W4033" s="161"/>
      <c r="X4033" s="161"/>
      <c r="Y4033" s="161"/>
      <c r="Z4033" s="154"/>
      <c r="AA4033" s="49" t="s">
        <v>13752</v>
      </c>
      <c r="AB4033" s="154"/>
      <c r="AC4033" s="59" t="str">
        <f t="shared" si="390"/>
        <v>ENGINEERING</v>
      </c>
      <c r="AD4033" s="79" t="str">
        <f t="shared" si="391"/>
        <v>ENGINEERING-401</v>
      </c>
      <c r="AE4033" s="79" t="str">
        <f t="shared" si="392"/>
        <v>ENGINEERING-401-259</v>
      </c>
      <c r="AF4033" s="27" t="s">
        <v>13752</v>
      </c>
      <c r="AG4033" s="21" t="str">
        <f t="shared" si="393"/>
        <v>401</v>
      </c>
      <c r="AH4033" s="154"/>
      <c r="AI4033" s="59" t="str">
        <f t="shared" si="394"/>
        <v>-</v>
      </c>
      <c r="AJ4033" s="21" t="str">
        <f t="shared" si="395"/>
        <v>-</v>
      </c>
    </row>
    <row r="4034" spans="19:36">
      <c r="S4034" s="42" t="s">
        <v>13753</v>
      </c>
      <c r="T4034" s="26" t="s">
        <v>13754</v>
      </c>
      <c r="U4034" s="154"/>
      <c r="V4034" s="161"/>
      <c r="W4034" s="161"/>
      <c r="X4034" s="161"/>
      <c r="Y4034" s="161"/>
      <c r="Z4034" s="154"/>
      <c r="AA4034" s="49" t="s">
        <v>13755</v>
      </c>
      <c r="AB4034" s="154"/>
      <c r="AC4034" s="59" t="str">
        <f t="shared" si="390"/>
        <v>ENGINEERING</v>
      </c>
      <c r="AD4034" s="79" t="str">
        <f t="shared" si="391"/>
        <v>ENGINEERING-401</v>
      </c>
      <c r="AE4034" s="79" t="str">
        <f t="shared" si="392"/>
        <v>ENGINEERING-401-260</v>
      </c>
      <c r="AF4034" s="27" t="s">
        <v>13755</v>
      </c>
      <c r="AG4034" s="21" t="str">
        <f t="shared" si="393"/>
        <v>401</v>
      </c>
      <c r="AH4034" s="154"/>
      <c r="AI4034" s="59" t="str">
        <f t="shared" si="394"/>
        <v>-</v>
      </c>
      <c r="AJ4034" s="21" t="str">
        <f t="shared" si="395"/>
        <v>-</v>
      </c>
    </row>
    <row r="4035" spans="19:36">
      <c r="S4035" s="42" t="s">
        <v>13756</v>
      </c>
      <c r="T4035" s="26" t="s">
        <v>13757</v>
      </c>
      <c r="U4035" s="154"/>
      <c r="V4035" s="161"/>
      <c r="W4035" s="161"/>
      <c r="X4035" s="161"/>
      <c r="Y4035" s="161"/>
      <c r="Z4035" s="154"/>
      <c r="AA4035" s="49" t="s">
        <v>13758</v>
      </c>
      <c r="AB4035" s="154"/>
      <c r="AC4035" s="59" t="str">
        <f t="shared" si="390"/>
        <v>ENGINEERING</v>
      </c>
      <c r="AD4035" s="79" t="str">
        <f t="shared" si="391"/>
        <v>ENGINEERING-401</v>
      </c>
      <c r="AE4035" s="79" t="str">
        <f t="shared" si="392"/>
        <v>ENGINEERING-401-261</v>
      </c>
      <c r="AF4035" s="27" t="s">
        <v>13758</v>
      </c>
      <c r="AG4035" s="21" t="str">
        <f t="shared" si="393"/>
        <v>401</v>
      </c>
      <c r="AH4035" s="154"/>
      <c r="AI4035" s="59" t="str">
        <f t="shared" si="394"/>
        <v>-</v>
      </c>
      <c r="AJ4035" s="21" t="str">
        <f t="shared" si="395"/>
        <v>-</v>
      </c>
    </row>
    <row r="4036" spans="19:36">
      <c r="S4036" s="42" t="s">
        <v>13759</v>
      </c>
      <c r="T4036" s="26" t="s">
        <v>13760</v>
      </c>
      <c r="U4036" s="154"/>
      <c r="V4036" s="161"/>
      <c r="W4036" s="161"/>
      <c r="X4036" s="161"/>
      <c r="Y4036" s="161"/>
      <c r="Z4036" s="154"/>
      <c r="AA4036" s="49" t="s">
        <v>13761</v>
      </c>
      <c r="AB4036" s="154"/>
      <c r="AC4036" s="59" t="str">
        <f t="shared" si="390"/>
        <v>ENGINEERING</v>
      </c>
      <c r="AD4036" s="79" t="str">
        <f t="shared" si="391"/>
        <v>ENGINEERING-401</v>
      </c>
      <c r="AE4036" s="79" t="str">
        <f t="shared" si="392"/>
        <v>ENGINEERING-401-262</v>
      </c>
      <c r="AF4036" s="27" t="s">
        <v>13761</v>
      </c>
      <c r="AG4036" s="21" t="str">
        <f t="shared" si="393"/>
        <v>401</v>
      </c>
      <c r="AH4036" s="154"/>
      <c r="AI4036" s="59" t="str">
        <f t="shared" si="394"/>
        <v>-</v>
      </c>
      <c r="AJ4036" s="21" t="str">
        <f t="shared" si="395"/>
        <v>-</v>
      </c>
    </row>
    <row r="4037" spans="19:36">
      <c r="S4037" s="42" t="s">
        <v>13762</v>
      </c>
      <c r="T4037" s="26" t="s">
        <v>13763</v>
      </c>
      <c r="U4037" s="154"/>
      <c r="V4037" s="161"/>
      <c r="W4037" s="161"/>
      <c r="X4037" s="161"/>
      <c r="Y4037" s="161"/>
      <c r="Z4037" s="154"/>
      <c r="AA4037" s="49" t="s">
        <v>13764</v>
      </c>
      <c r="AB4037" s="154"/>
      <c r="AC4037" s="59" t="str">
        <f t="shared" si="390"/>
        <v>ENGINEERING</v>
      </c>
      <c r="AD4037" s="79" t="str">
        <f t="shared" si="391"/>
        <v>ENGINEERING-401</v>
      </c>
      <c r="AE4037" s="79" t="str">
        <f t="shared" si="392"/>
        <v>ENGINEERING-401-263</v>
      </c>
      <c r="AF4037" s="27" t="s">
        <v>13764</v>
      </c>
      <c r="AG4037" s="21" t="str">
        <f t="shared" si="393"/>
        <v>401</v>
      </c>
      <c r="AH4037" s="154"/>
      <c r="AI4037" s="59" t="str">
        <f t="shared" si="394"/>
        <v>-</v>
      </c>
      <c r="AJ4037" s="21" t="str">
        <f t="shared" si="395"/>
        <v>-</v>
      </c>
    </row>
    <row r="4038" spans="19:36">
      <c r="S4038" s="42" t="s">
        <v>13765</v>
      </c>
      <c r="T4038" s="26" t="s">
        <v>13766</v>
      </c>
      <c r="U4038" s="154"/>
      <c r="V4038" s="161"/>
      <c r="W4038" s="161"/>
      <c r="X4038" s="161"/>
      <c r="Y4038" s="161"/>
      <c r="Z4038" s="154"/>
      <c r="AA4038" s="49" t="s">
        <v>13767</v>
      </c>
      <c r="AB4038" s="154"/>
      <c r="AC4038" s="59" t="str">
        <f t="shared" si="390"/>
        <v>ENGINEERING</v>
      </c>
      <c r="AD4038" s="79" t="str">
        <f t="shared" si="391"/>
        <v>ENGINEERING-401</v>
      </c>
      <c r="AE4038" s="79" t="str">
        <f t="shared" si="392"/>
        <v>ENGINEERING-401-264</v>
      </c>
      <c r="AF4038" s="27" t="s">
        <v>13767</v>
      </c>
      <c r="AG4038" s="21" t="str">
        <f t="shared" si="393"/>
        <v>401</v>
      </c>
      <c r="AH4038" s="154"/>
      <c r="AI4038" s="59" t="str">
        <f t="shared" si="394"/>
        <v>-</v>
      </c>
      <c r="AJ4038" s="21" t="str">
        <f t="shared" si="395"/>
        <v>-</v>
      </c>
    </row>
    <row r="4039" spans="19:36">
      <c r="S4039" s="42" t="s">
        <v>13768</v>
      </c>
      <c r="T4039" s="26" t="s">
        <v>13769</v>
      </c>
      <c r="U4039" s="154"/>
      <c r="V4039" s="161"/>
      <c r="W4039" s="161"/>
      <c r="X4039" s="161"/>
      <c r="Y4039" s="161"/>
      <c r="Z4039" s="154"/>
      <c r="AA4039" s="49" t="s">
        <v>13770</v>
      </c>
      <c r="AB4039" s="154"/>
      <c r="AC4039" s="59" t="str">
        <f t="shared" ref="AC4039:AC4102" si="396">CodesFormula_1</f>
        <v>ENGINEERING</v>
      </c>
      <c r="AD4039" s="79" t="str">
        <f t="shared" ref="AD4039:AD4102" si="397">CodesFormula_2</f>
        <v>ENGINEERING-401</v>
      </c>
      <c r="AE4039" s="79" t="str">
        <f t="shared" ref="AE4039:AE4102" si="398">CodesFormula_3</f>
        <v>ENGINEERING-401-265</v>
      </c>
      <c r="AF4039" s="27" t="s">
        <v>13770</v>
      </c>
      <c r="AG4039" s="21" t="str">
        <f t="shared" ref="AG4039:AG4102" si="399">CodesFormula_4</f>
        <v>401</v>
      </c>
      <c r="AH4039" s="154"/>
      <c r="AI4039" s="59" t="str">
        <f t="shared" ref="AI4039:AI4102" si="400">CodesFormula_5</f>
        <v>-</v>
      </c>
      <c r="AJ4039" s="21" t="str">
        <f t="shared" ref="AJ4039:AJ4102" si="401">CodesFormula_6</f>
        <v>-</v>
      </c>
    </row>
    <row r="4040" spans="19:36">
      <c r="S4040" s="42" t="s">
        <v>13771</v>
      </c>
      <c r="T4040" s="26" t="s">
        <v>13772</v>
      </c>
      <c r="U4040" s="154"/>
      <c r="V4040" s="161"/>
      <c r="W4040" s="161"/>
      <c r="X4040" s="161"/>
      <c r="Y4040" s="161"/>
      <c r="Z4040" s="154"/>
      <c r="AA4040" s="49" t="s">
        <v>13773</v>
      </c>
      <c r="AB4040" s="154"/>
      <c r="AC4040" s="59" t="str">
        <f t="shared" si="396"/>
        <v>ENGINEERING</v>
      </c>
      <c r="AD4040" s="79" t="str">
        <f t="shared" si="397"/>
        <v>ENGINEERING-401</v>
      </c>
      <c r="AE4040" s="79" t="str">
        <f t="shared" si="398"/>
        <v>ENGINEERING-401-266</v>
      </c>
      <c r="AF4040" s="27" t="s">
        <v>13773</v>
      </c>
      <c r="AG4040" s="21" t="str">
        <f t="shared" si="399"/>
        <v>401</v>
      </c>
      <c r="AH4040" s="154"/>
      <c r="AI4040" s="59" t="str">
        <f t="shared" si="400"/>
        <v>-</v>
      </c>
      <c r="AJ4040" s="21" t="str">
        <f t="shared" si="401"/>
        <v>-</v>
      </c>
    </row>
    <row r="4041" spans="19:36">
      <c r="S4041" s="42" t="s">
        <v>13774</v>
      </c>
      <c r="T4041" s="26" t="s">
        <v>13775</v>
      </c>
      <c r="U4041" s="154"/>
      <c r="V4041" s="161"/>
      <c r="W4041" s="161"/>
      <c r="X4041" s="161"/>
      <c r="Y4041" s="161"/>
      <c r="Z4041" s="154"/>
      <c r="AA4041" s="49" t="s">
        <v>13776</v>
      </c>
      <c r="AB4041" s="154"/>
      <c r="AC4041" s="59" t="str">
        <f t="shared" si="396"/>
        <v>ENGINEERING</v>
      </c>
      <c r="AD4041" s="79" t="str">
        <f t="shared" si="397"/>
        <v>ENGINEERING-401</v>
      </c>
      <c r="AE4041" s="79" t="str">
        <f t="shared" si="398"/>
        <v>ENGINEERING-401-267</v>
      </c>
      <c r="AF4041" s="27" t="s">
        <v>13776</v>
      </c>
      <c r="AG4041" s="21" t="str">
        <f t="shared" si="399"/>
        <v>401</v>
      </c>
      <c r="AH4041" s="154"/>
      <c r="AI4041" s="59" t="str">
        <f t="shared" si="400"/>
        <v>-</v>
      </c>
      <c r="AJ4041" s="21" t="str">
        <f t="shared" si="401"/>
        <v>-</v>
      </c>
    </row>
    <row r="4042" spans="19:36">
      <c r="S4042" s="42" t="s">
        <v>13777</v>
      </c>
      <c r="T4042" s="26" t="s">
        <v>13778</v>
      </c>
      <c r="U4042" s="154"/>
      <c r="V4042" s="161"/>
      <c r="W4042" s="161"/>
      <c r="X4042" s="161"/>
      <c r="Y4042" s="161"/>
      <c r="Z4042" s="154"/>
      <c r="AA4042" s="49" t="s">
        <v>13779</v>
      </c>
      <c r="AB4042" s="154"/>
      <c r="AC4042" s="59" t="str">
        <f t="shared" si="396"/>
        <v>ENGINEERING</v>
      </c>
      <c r="AD4042" s="79" t="str">
        <f t="shared" si="397"/>
        <v>ENGINEERING-401</v>
      </c>
      <c r="AE4042" s="79" t="str">
        <f t="shared" si="398"/>
        <v>ENGINEERING-401-268</v>
      </c>
      <c r="AF4042" s="27" t="s">
        <v>13779</v>
      </c>
      <c r="AG4042" s="21" t="str">
        <f t="shared" si="399"/>
        <v>401</v>
      </c>
      <c r="AH4042" s="154"/>
      <c r="AI4042" s="59" t="str">
        <f t="shared" si="400"/>
        <v>-</v>
      </c>
      <c r="AJ4042" s="21" t="str">
        <f t="shared" si="401"/>
        <v>-</v>
      </c>
    </row>
    <row r="4043" spans="19:36">
      <c r="S4043" s="42" t="s">
        <v>13780</v>
      </c>
      <c r="T4043" s="26" t="s">
        <v>13781</v>
      </c>
      <c r="U4043" s="154"/>
      <c r="V4043" s="161"/>
      <c r="W4043" s="161"/>
      <c r="X4043" s="161"/>
      <c r="Y4043" s="161"/>
      <c r="Z4043" s="154"/>
      <c r="AA4043" s="49" t="s">
        <v>13782</v>
      </c>
      <c r="AB4043" s="154"/>
      <c r="AC4043" s="59" t="str">
        <f t="shared" si="396"/>
        <v>ENGINEERING</v>
      </c>
      <c r="AD4043" s="79" t="str">
        <f t="shared" si="397"/>
        <v>ENGINEERING-401</v>
      </c>
      <c r="AE4043" s="79" t="str">
        <f t="shared" si="398"/>
        <v>ENGINEERING-401-269</v>
      </c>
      <c r="AF4043" s="27" t="s">
        <v>13782</v>
      </c>
      <c r="AG4043" s="21" t="str">
        <f t="shared" si="399"/>
        <v>401</v>
      </c>
      <c r="AH4043" s="154"/>
      <c r="AI4043" s="59" t="str">
        <f t="shared" si="400"/>
        <v>-</v>
      </c>
      <c r="AJ4043" s="21" t="str">
        <f t="shared" si="401"/>
        <v>-</v>
      </c>
    </row>
    <row r="4044" spans="19:36">
      <c r="S4044" s="42" t="s">
        <v>13783</v>
      </c>
      <c r="T4044" s="26" t="s">
        <v>13784</v>
      </c>
      <c r="U4044" s="154"/>
      <c r="V4044" s="161"/>
      <c r="W4044" s="161"/>
      <c r="X4044" s="161"/>
      <c r="Y4044" s="161"/>
      <c r="Z4044" s="154"/>
      <c r="AA4044" s="49" t="s">
        <v>13785</v>
      </c>
      <c r="AB4044" s="154"/>
      <c r="AC4044" s="59" t="str">
        <f t="shared" si="396"/>
        <v>ENGINEERING</v>
      </c>
      <c r="AD4044" s="79" t="str">
        <f t="shared" si="397"/>
        <v>ENGINEERING-401</v>
      </c>
      <c r="AE4044" s="79" t="str">
        <f t="shared" si="398"/>
        <v>ENGINEERING-401-270</v>
      </c>
      <c r="AF4044" s="27" t="s">
        <v>13785</v>
      </c>
      <c r="AG4044" s="21" t="str">
        <f t="shared" si="399"/>
        <v>401</v>
      </c>
      <c r="AH4044" s="154"/>
      <c r="AI4044" s="59" t="str">
        <f t="shared" si="400"/>
        <v>-</v>
      </c>
      <c r="AJ4044" s="21" t="str">
        <f t="shared" si="401"/>
        <v>-</v>
      </c>
    </row>
    <row r="4045" spans="19:36">
      <c r="S4045" s="42" t="s">
        <v>13786</v>
      </c>
      <c r="T4045" s="26" t="s">
        <v>13787</v>
      </c>
      <c r="U4045" s="154"/>
      <c r="V4045" s="161"/>
      <c r="W4045" s="161"/>
      <c r="X4045" s="161"/>
      <c r="Y4045" s="161"/>
      <c r="Z4045" s="154"/>
      <c r="AA4045" s="49" t="s">
        <v>13788</v>
      </c>
      <c r="AB4045" s="154"/>
      <c r="AC4045" s="59" t="str">
        <f t="shared" si="396"/>
        <v>ENGINEERING</v>
      </c>
      <c r="AD4045" s="79" t="str">
        <f t="shared" si="397"/>
        <v>ENGINEERING-401</v>
      </c>
      <c r="AE4045" s="79" t="str">
        <f t="shared" si="398"/>
        <v>ENGINEERING-401-271</v>
      </c>
      <c r="AF4045" s="27" t="s">
        <v>13788</v>
      </c>
      <c r="AG4045" s="21" t="str">
        <f t="shared" si="399"/>
        <v>401</v>
      </c>
      <c r="AH4045" s="154"/>
      <c r="AI4045" s="59" t="str">
        <f t="shared" si="400"/>
        <v>-</v>
      </c>
      <c r="AJ4045" s="21" t="str">
        <f t="shared" si="401"/>
        <v>-</v>
      </c>
    </row>
    <row r="4046" spans="19:36">
      <c r="S4046" s="42" t="s">
        <v>13789</v>
      </c>
      <c r="T4046" s="26" t="s">
        <v>13790</v>
      </c>
      <c r="U4046" s="154"/>
      <c r="V4046" s="161"/>
      <c r="W4046" s="161"/>
      <c r="X4046" s="161"/>
      <c r="Y4046" s="161"/>
      <c r="Z4046" s="154"/>
      <c r="AA4046" s="49" t="s">
        <v>13791</v>
      </c>
      <c r="AB4046" s="154"/>
      <c r="AC4046" s="59" t="str">
        <f t="shared" si="396"/>
        <v>ENGINEERING</v>
      </c>
      <c r="AD4046" s="79" t="str">
        <f t="shared" si="397"/>
        <v>ENGINEERING-401</v>
      </c>
      <c r="AE4046" s="79" t="str">
        <f t="shared" si="398"/>
        <v>ENGINEERING-401-272</v>
      </c>
      <c r="AF4046" s="27" t="s">
        <v>13791</v>
      </c>
      <c r="AG4046" s="21" t="str">
        <f t="shared" si="399"/>
        <v>401</v>
      </c>
      <c r="AH4046" s="154"/>
      <c r="AI4046" s="59" t="str">
        <f t="shared" si="400"/>
        <v>-</v>
      </c>
      <c r="AJ4046" s="21" t="str">
        <f t="shared" si="401"/>
        <v>-</v>
      </c>
    </row>
    <row r="4047" spans="19:36">
      <c r="S4047" s="42" t="s">
        <v>13792</v>
      </c>
      <c r="T4047" s="26" t="s">
        <v>13793</v>
      </c>
      <c r="U4047" s="154"/>
      <c r="V4047" s="161"/>
      <c r="W4047" s="161"/>
      <c r="X4047" s="161"/>
      <c r="Y4047" s="161"/>
      <c r="Z4047" s="154"/>
      <c r="AA4047" s="49" t="s">
        <v>13794</v>
      </c>
      <c r="AB4047" s="154"/>
      <c r="AC4047" s="59" t="str">
        <f t="shared" si="396"/>
        <v>ENGINEERING</v>
      </c>
      <c r="AD4047" s="79" t="str">
        <f t="shared" si="397"/>
        <v>ENGINEERING-401</v>
      </c>
      <c r="AE4047" s="79" t="str">
        <f t="shared" si="398"/>
        <v>ENGINEERING-401-273</v>
      </c>
      <c r="AF4047" s="27" t="s">
        <v>13794</v>
      </c>
      <c r="AG4047" s="21" t="str">
        <f t="shared" si="399"/>
        <v>401</v>
      </c>
      <c r="AH4047" s="154"/>
      <c r="AI4047" s="59" t="str">
        <f t="shared" si="400"/>
        <v>-</v>
      </c>
      <c r="AJ4047" s="21" t="str">
        <f t="shared" si="401"/>
        <v>-</v>
      </c>
    </row>
    <row r="4048" spans="19:36">
      <c r="S4048" s="42" t="s">
        <v>13795</v>
      </c>
      <c r="T4048" s="26" t="s">
        <v>13796</v>
      </c>
      <c r="U4048" s="154"/>
      <c r="V4048" s="161"/>
      <c r="W4048" s="161"/>
      <c r="X4048" s="161"/>
      <c r="Y4048" s="161"/>
      <c r="Z4048" s="154"/>
      <c r="AA4048" s="49" t="s">
        <v>13797</v>
      </c>
      <c r="AB4048" s="154"/>
      <c r="AC4048" s="59" t="str">
        <f t="shared" si="396"/>
        <v>ENGINEERING</v>
      </c>
      <c r="AD4048" s="79" t="str">
        <f t="shared" si="397"/>
        <v>ENGINEERING-401</v>
      </c>
      <c r="AE4048" s="79" t="str">
        <f t="shared" si="398"/>
        <v>ENGINEERING-401-274</v>
      </c>
      <c r="AF4048" s="27" t="s">
        <v>13797</v>
      </c>
      <c r="AG4048" s="21" t="str">
        <f t="shared" si="399"/>
        <v>401</v>
      </c>
      <c r="AH4048" s="154"/>
      <c r="AI4048" s="59" t="str">
        <f t="shared" si="400"/>
        <v>-</v>
      </c>
      <c r="AJ4048" s="21" t="str">
        <f t="shared" si="401"/>
        <v>-</v>
      </c>
    </row>
    <row r="4049" spans="19:36">
      <c r="S4049" s="42" t="s">
        <v>13798</v>
      </c>
      <c r="T4049" s="26" t="s">
        <v>13799</v>
      </c>
      <c r="U4049" s="154"/>
      <c r="V4049" s="161"/>
      <c r="W4049" s="161"/>
      <c r="X4049" s="161"/>
      <c r="Y4049" s="161"/>
      <c r="Z4049" s="154"/>
      <c r="AA4049" s="49" t="s">
        <v>13800</v>
      </c>
      <c r="AB4049" s="154"/>
      <c r="AC4049" s="59" t="str">
        <f t="shared" si="396"/>
        <v>ENGINEERING</v>
      </c>
      <c r="AD4049" s="79" t="str">
        <f t="shared" si="397"/>
        <v>ENGINEERING-401</v>
      </c>
      <c r="AE4049" s="79" t="str">
        <f t="shared" si="398"/>
        <v>ENGINEERING-401-275</v>
      </c>
      <c r="AF4049" s="27" t="s">
        <v>13800</v>
      </c>
      <c r="AG4049" s="21" t="str">
        <f t="shared" si="399"/>
        <v>401</v>
      </c>
      <c r="AH4049" s="154"/>
      <c r="AI4049" s="59" t="str">
        <f t="shared" si="400"/>
        <v>-</v>
      </c>
      <c r="AJ4049" s="21" t="str">
        <f t="shared" si="401"/>
        <v>-</v>
      </c>
    </row>
    <row r="4050" spans="19:36">
      <c r="S4050" s="42" t="s">
        <v>13801</v>
      </c>
      <c r="T4050" s="26" t="s">
        <v>13802</v>
      </c>
      <c r="U4050" s="154"/>
      <c r="V4050" s="161"/>
      <c r="W4050" s="161"/>
      <c r="X4050" s="161"/>
      <c r="Y4050" s="161"/>
      <c r="Z4050" s="154"/>
      <c r="AA4050" s="49" t="s">
        <v>13803</v>
      </c>
      <c r="AB4050" s="154"/>
      <c r="AC4050" s="59" t="str">
        <f t="shared" si="396"/>
        <v>ENGINEERING</v>
      </c>
      <c r="AD4050" s="79" t="str">
        <f t="shared" si="397"/>
        <v>ENGINEERING-401</v>
      </c>
      <c r="AE4050" s="79" t="str">
        <f t="shared" si="398"/>
        <v>ENGINEERING-401-276</v>
      </c>
      <c r="AF4050" s="27" t="s">
        <v>13803</v>
      </c>
      <c r="AG4050" s="21" t="str">
        <f t="shared" si="399"/>
        <v>401</v>
      </c>
      <c r="AH4050" s="154"/>
      <c r="AI4050" s="59" t="str">
        <f t="shared" si="400"/>
        <v>-</v>
      </c>
      <c r="AJ4050" s="21" t="str">
        <f t="shared" si="401"/>
        <v>-</v>
      </c>
    </row>
    <row r="4051" spans="19:36">
      <c r="S4051" s="42" t="s">
        <v>13804</v>
      </c>
      <c r="T4051" s="26" t="s">
        <v>13805</v>
      </c>
      <c r="U4051" s="154"/>
      <c r="V4051" s="161"/>
      <c r="W4051" s="161"/>
      <c r="X4051" s="161"/>
      <c r="Y4051" s="161"/>
      <c r="Z4051" s="154"/>
      <c r="AA4051" s="49" t="s">
        <v>13806</v>
      </c>
      <c r="AB4051" s="154"/>
      <c r="AC4051" s="59" t="str">
        <f t="shared" si="396"/>
        <v>ENGINEERING</v>
      </c>
      <c r="AD4051" s="79" t="str">
        <f t="shared" si="397"/>
        <v>ENGINEERING-401</v>
      </c>
      <c r="AE4051" s="79" t="str">
        <f t="shared" si="398"/>
        <v>ENGINEERING-401-277</v>
      </c>
      <c r="AF4051" s="27" t="s">
        <v>13806</v>
      </c>
      <c r="AG4051" s="21" t="str">
        <f t="shared" si="399"/>
        <v>401</v>
      </c>
      <c r="AH4051" s="154"/>
      <c r="AI4051" s="59" t="str">
        <f t="shared" si="400"/>
        <v>-</v>
      </c>
      <c r="AJ4051" s="21" t="str">
        <f t="shared" si="401"/>
        <v>-</v>
      </c>
    </row>
    <row r="4052" spans="19:36">
      <c r="S4052" s="42" t="s">
        <v>13807</v>
      </c>
      <c r="T4052" s="26" t="s">
        <v>13808</v>
      </c>
      <c r="U4052" s="154"/>
      <c r="V4052" s="161"/>
      <c r="W4052" s="161"/>
      <c r="X4052" s="161"/>
      <c r="Y4052" s="161"/>
      <c r="Z4052" s="154"/>
      <c r="AA4052" s="49" t="s">
        <v>13809</v>
      </c>
      <c r="AB4052" s="154"/>
      <c r="AC4052" s="59" t="str">
        <f t="shared" si="396"/>
        <v>ENGINEERING</v>
      </c>
      <c r="AD4052" s="79" t="str">
        <f t="shared" si="397"/>
        <v>ENGINEERING-401</v>
      </c>
      <c r="AE4052" s="79" t="str">
        <f t="shared" si="398"/>
        <v>ENGINEERING-401-278</v>
      </c>
      <c r="AF4052" s="27" t="s">
        <v>13809</v>
      </c>
      <c r="AG4052" s="21" t="str">
        <f t="shared" si="399"/>
        <v>401</v>
      </c>
      <c r="AH4052" s="154"/>
      <c r="AI4052" s="59" t="str">
        <f t="shared" si="400"/>
        <v>-</v>
      </c>
      <c r="AJ4052" s="21" t="str">
        <f t="shared" si="401"/>
        <v>-</v>
      </c>
    </row>
    <row r="4053" spans="19:36">
      <c r="S4053" s="42" t="s">
        <v>13810</v>
      </c>
      <c r="T4053" s="26" t="s">
        <v>13811</v>
      </c>
      <c r="U4053" s="154"/>
      <c r="V4053" s="161"/>
      <c r="W4053" s="161"/>
      <c r="X4053" s="161"/>
      <c r="Y4053" s="161"/>
      <c r="Z4053" s="154"/>
      <c r="AA4053" s="49" t="s">
        <v>13812</v>
      </c>
      <c r="AB4053" s="154"/>
      <c r="AC4053" s="59" t="str">
        <f t="shared" si="396"/>
        <v>ENGINEERING</v>
      </c>
      <c r="AD4053" s="79" t="str">
        <f t="shared" si="397"/>
        <v>ENGINEERING-401</v>
      </c>
      <c r="AE4053" s="79" t="str">
        <f t="shared" si="398"/>
        <v>ENGINEERING-401-279</v>
      </c>
      <c r="AF4053" s="27" t="s">
        <v>13812</v>
      </c>
      <c r="AG4053" s="21" t="str">
        <f t="shared" si="399"/>
        <v>401</v>
      </c>
      <c r="AH4053" s="154"/>
      <c r="AI4053" s="59" t="str">
        <f t="shared" si="400"/>
        <v>-</v>
      </c>
      <c r="AJ4053" s="21" t="str">
        <f t="shared" si="401"/>
        <v>-</v>
      </c>
    </row>
    <row r="4054" spans="19:36">
      <c r="S4054" s="42" t="s">
        <v>13813</v>
      </c>
      <c r="T4054" s="26" t="s">
        <v>13814</v>
      </c>
      <c r="U4054" s="154"/>
      <c r="V4054" s="161"/>
      <c r="W4054" s="161"/>
      <c r="X4054" s="161"/>
      <c r="Y4054" s="161"/>
      <c r="Z4054" s="154"/>
      <c r="AA4054" s="49" t="s">
        <v>13815</v>
      </c>
      <c r="AB4054" s="154"/>
      <c r="AC4054" s="59" t="str">
        <f t="shared" si="396"/>
        <v>ENGINEERING</v>
      </c>
      <c r="AD4054" s="79" t="str">
        <f t="shared" si="397"/>
        <v>ENGINEERING-401</v>
      </c>
      <c r="AE4054" s="79" t="str">
        <f t="shared" si="398"/>
        <v>ENGINEERING-401-280</v>
      </c>
      <c r="AF4054" s="27" t="s">
        <v>13815</v>
      </c>
      <c r="AG4054" s="21" t="str">
        <f t="shared" si="399"/>
        <v>401</v>
      </c>
      <c r="AH4054" s="154"/>
      <c r="AI4054" s="59" t="str">
        <f t="shared" si="400"/>
        <v>-</v>
      </c>
      <c r="AJ4054" s="21" t="str">
        <f t="shared" si="401"/>
        <v>-</v>
      </c>
    </row>
    <row r="4055" spans="19:36">
      <c r="S4055" s="42" t="s">
        <v>13816</v>
      </c>
      <c r="T4055" s="26" t="s">
        <v>13817</v>
      </c>
      <c r="U4055" s="154"/>
      <c r="V4055" s="161"/>
      <c r="W4055" s="161"/>
      <c r="X4055" s="161"/>
      <c r="Y4055" s="161"/>
      <c r="Z4055" s="154"/>
      <c r="AA4055" s="49" t="s">
        <v>13818</v>
      </c>
      <c r="AB4055" s="154"/>
      <c r="AC4055" s="59" t="str">
        <f t="shared" si="396"/>
        <v>ENGINEERING</v>
      </c>
      <c r="AD4055" s="79" t="str">
        <f t="shared" si="397"/>
        <v>ENGINEERING-401</v>
      </c>
      <c r="AE4055" s="79" t="str">
        <f t="shared" si="398"/>
        <v>ENGINEERING-401-281</v>
      </c>
      <c r="AF4055" s="27" t="s">
        <v>13818</v>
      </c>
      <c r="AG4055" s="21" t="str">
        <f t="shared" si="399"/>
        <v>401</v>
      </c>
      <c r="AH4055" s="154"/>
      <c r="AI4055" s="59" t="str">
        <f t="shared" si="400"/>
        <v>-</v>
      </c>
      <c r="AJ4055" s="21" t="str">
        <f t="shared" si="401"/>
        <v>-</v>
      </c>
    </row>
    <row r="4056" spans="19:36">
      <c r="S4056" s="42" t="s">
        <v>13819</v>
      </c>
      <c r="T4056" s="26" t="s">
        <v>13820</v>
      </c>
      <c r="U4056" s="154"/>
      <c r="V4056" s="161"/>
      <c r="W4056" s="161"/>
      <c r="X4056" s="161"/>
      <c r="Y4056" s="161"/>
      <c r="Z4056" s="154"/>
      <c r="AA4056" s="49" t="s">
        <v>13821</v>
      </c>
      <c r="AB4056" s="154"/>
      <c r="AC4056" s="59" t="str">
        <f t="shared" si="396"/>
        <v>ENGINEERING</v>
      </c>
      <c r="AD4056" s="79" t="str">
        <f t="shared" si="397"/>
        <v>ENGINEERING-401</v>
      </c>
      <c r="AE4056" s="79" t="str">
        <f t="shared" si="398"/>
        <v>ENGINEERING-401-282</v>
      </c>
      <c r="AF4056" s="27" t="s">
        <v>13821</v>
      </c>
      <c r="AG4056" s="21" t="str">
        <f t="shared" si="399"/>
        <v>401</v>
      </c>
      <c r="AH4056" s="154"/>
      <c r="AI4056" s="59" t="str">
        <f t="shared" si="400"/>
        <v>-</v>
      </c>
      <c r="AJ4056" s="21" t="str">
        <f t="shared" si="401"/>
        <v>-</v>
      </c>
    </row>
    <row r="4057" spans="19:36">
      <c r="S4057" s="42" t="s">
        <v>13822</v>
      </c>
      <c r="T4057" s="26" t="s">
        <v>13823</v>
      </c>
      <c r="U4057" s="154"/>
      <c r="V4057" s="161"/>
      <c r="W4057" s="161"/>
      <c r="X4057" s="161"/>
      <c r="Y4057" s="161"/>
      <c r="Z4057" s="154"/>
      <c r="AA4057" s="49" t="s">
        <v>13824</v>
      </c>
      <c r="AB4057" s="154"/>
      <c r="AC4057" s="59" t="str">
        <f t="shared" si="396"/>
        <v>ENGINEERING</v>
      </c>
      <c r="AD4057" s="79" t="str">
        <f t="shared" si="397"/>
        <v>ENGINEERING-401</v>
      </c>
      <c r="AE4057" s="79" t="str">
        <f t="shared" si="398"/>
        <v>ENGINEERING-401-283</v>
      </c>
      <c r="AF4057" s="27" t="s">
        <v>13824</v>
      </c>
      <c r="AG4057" s="21" t="str">
        <f t="shared" si="399"/>
        <v>401</v>
      </c>
      <c r="AH4057" s="154"/>
      <c r="AI4057" s="59" t="str">
        <f t="shared" si="400"/>
        <v>-</v>
      </c>
      <c r="AJ4057" s="21" t="str">
        <f t="shared" si="401"/>
        <v>-</v>
      </c>
    </row>
    <row r="4058" spans="19:36">
      <c r="S4058" s="42" t="s">
        <v>13825</v>
      </c>
      <c r="T4058" s="26" t="s">
        <v>13826</v>
      </c>
      <c r="U4058" s="154"/>
      <c r="V4058" s="161"/>
      <c r="W4058" s="161"/>
      <c r="X4058" s="161"/>
      <c r="Y4058" s="161"/>
      <c r="Z4058" s="154"/>
      <c r="AA4058" s="49" t="s">
        <v>13827</v>
      </c>
      <c r="AB4058" s="154"/>
      <c r="AC4058" s="59" t="e">
        <f t="shared" si="396"/>
        <v>#N/A</v>
      </c>
      <c r="AD4058" s="79" t="e">
        <f t="shared" si="397"/>
        <v>#N/A</v>
      </c>
      <c r="AE4058" s="79" t="e">
        <f t="shared" si="398"/>
        <v>#N/A</v>
      </c>
      <c r="AF4058" s="27" t="s">
        <v>13827</v>
      </c>
      <c r="AG4058" s="21" t="str">
        <f t="shared" si="399"/>
        <v>401</v>
      </c>
      <c r="AH4058" s="154"/>
      <c r="AI4058" s="59" t="str">
        <f t="shared" si="400"/>
        <v>-</v>
      </c>
      <c r="AJ4058" s="21" t="str">
        <f t="shared" si="401"/>
        <v>-</v>
      </c>
    </row>
    <row r="4059" spans="19:36">
      <c r="S4059" s="42" t="s">
        <v>13828</v>
      </c>
      <c r="T4059" s="26" t="s">
        <v>13829</v>
      </c>
      <c r="U4059" s="154"/>
      <c r="V4059" s="161"/>
      <c r="W4059" s="161"/>
      <c r="X4059" s="161"/>
      <c r="Y4059" s="161"/>
      <c r="Z4059" s="154"/>
      <c r="AA4059" s="49" t="s">
        <v>13830</v>
      </c>
      <c r="AB4059" s="154"/>
      <c r="AC4059" s="59" t="e">
        <f t="shared" si="396"/>
        <v>#N/A</v>
      </c>
      <c r="AD4059" s="79" t="e">
        <f t="shared" si="397"/>
        <v>#N/A</v>
      </c>
      <c r="AE4059" s="79" t="e">
        <f t="shared" si="398"/>
        <v>#N/A</v>
      </c>
      <c r="AF4059" s="27" t="s">
        <v>13830</v>
      </c>
      <c r="AG4059" s="21" t="str">
        <f t="shared" si="399"/>
        <v>401</v>
      </c>
      <c r="AH4059" s="154"/>
      <c r="AI4059" s="59" t="str">
        <f t="shared" si="400"/>
        <v>-</v>
      </c>
      <c r="AJ4059" s="21" t="str">
        <f t="shared" si="401"/>
        <v>-</v>
      </c>
    </row>
    <row r="4060" spans="19:36">
      <c r="S4060" s="42" t="s">
        <v>13831</v>
      </c>
      <c r="T4060" s="26" t="s">
        <v>13832</v>
      </c>
      <c r="U4060" s="154"/>
      <c r="V4060" s="161"/>
      <c r="W4060" s="161"/>
      <c r="X4060" s="161"/>
      <c r="Y4060" s="161"/>
      <c r="Z4060" s="154"/>
      <c r="AA4060" s="49" t="s">
        <v>13833</v>
      </c>
      <c r="AB4060" s="154"/>
      <c r="AC4060" s="59" t="str">
        <f t="shared" si="396"/>
        <v>HEALTHSCI</v>
      </c>
      <c r="AD4060" s="79" t="str">
        <f t="shared" si="397"/>
        <v>HEALTHSCI-401</v>
      </c>
      <c r="AE4060" s="79" t="str">
        <f t="shared" si="398"/>
        <v>HEALTHSCI-401-36</v>
      </c>
      <c r="AF4060" s="27" t="s">
        <v>13833</v>
      </c>
      <c r="AG4060" s="21" t="str">
        <f t="shared" si="399"/>
        <v>401</v>
      </c>
      <c r="AH4060" s="154"/>
      <c r="AI4060" s="59" t="str">
        <f t="shared" si="400"/>
        <v>-</v>
      </c>
      <c r="AJ4060" s="21" t="str">
        <f t="shared" si="401"/>
        <v>-</v>
      </c>
    </row>
    <row r="4061" spans="19:36">
      <c r="S4061" s="42" t="s">
        <v>13834</v>
      </c>
      <c r="T4061" s="26" t="s">
        <v>13835</v>
      </c>
      <c r="U4061" s="154"/>
      <c r="V4061" s="161"/>
      <c r="W4061" s="161"/>
      <c r="X4061" s="161"/>
      <c r="Y4061" s="161"/>
      <c r="Z4061" s="154"/>
      <c r="AA4061" s="49" t="s">
        <v>13836</v>
      </c>
      <c r="AB4061" s="154"/>
      <c r="AC4061" s="59" t="str">
        <f t="shared" si="396"/>
        <v>HEALTHSCI</v>
      </c>
      <c r="AD4061" s="79" t="str">
        <f t="shared" si="397"/>
        <v>HEALTHSCI-401</v>
      </c>
      <c r="AE4061" s="79" t="str">
        <f t="shared" si="398"/>
        <v>HEALTHSCI-401-37</v>
      </c>
      <c r="AF4061" s="27" t="s">
        <v>13836</v>
      </c>
      <c r="AG4061" s="21" t="str">
        <f t="shared" si="399"/>
        <v>401</v>
      </c>
      <c r="AH4061" s="154"/>
      <c r="AI4061" s="59" t="str">
        <f t="shared" si="400"/>
        <v>-</v>
      </c>
      <c r="AJ4061" s="21" t="str">
        <f t="shared" si="401"/>
        <v>-</v>
      </c>
    </row>
    <row r="4062" spans="19:36">
      <c r="S4062" s="42" t="s">
        <v>13837</v>
      </c>
      <c r="T4062" s="26" t="s">
        <v>13838</v>
      </c>
      <c r="U4062" s="154"/>
      <c r="V4062" s="161"/>
      <c r="W4062" s="161"/>
      <c r="X4062" s="161"/>
      <c r="Y4062" s="161"/>
      <c r="Z4062" s="154"/>
      <c r="AA4062" s="49" t="s">
        <v>13839</v>
      </c>
      <c r="AB4062" s="154"/>
      <c r="AC4062" s="59" t="str">
        <f t="shared" si="396"/>
        <v>HEALTHSCI</v>
      </c>
      <c r="AD4062" s="79" t="str">
        <f t="shared" si="397"/>
        <v>HEALTHSCI-401</v>
      </c>
      <c r="AE4062" s="79" t="str">
        <f t="shared" si="398"/>
        <v>HEALTHSCI-401-38</v>
      </c>
      <c r="AF4062" s="27" t="s">
        <v>13839</v>
      </c>
      <c r="AG4062" s="21" t="str">
        <f t="shared" si="399"/>
        <v>401</v>
      </c>
      <c r="AH4062" s="154"/>
      <c r="AI4062" s="59" t="str">
        <f t="shared" si="400"/>
        <v>-</v>
      </c>
      <c r="AJ4062" s="21" t="str">
        <f t="shared" si="401"/>
        <v>-</v>
      </c>
    </row>
    <row r="4063" spans="19:36">
      <c r="S4063" s="42" t="s">
        <v>13840</v>
      </c>
      <c r="T4063" s="26" t="s">
        <v>13841</v>
      </c>
      <c r="U4063" s="154"/>
      <c r="V4063" s="161"/>
      <c r="W4063" s="161"/>
      <c r="X4063" s="161"/>
      <c r="Y4063" s="161"/>
      <c r="Z4063" s="154"/>
      <c r="AA4063" s="49" t="s">
        <v>13842</v>
      </c>
      <c r="AB4063" s="154"/>
      <c r="AC4063" s="59" t="str">
        <f t="shared" si="396"/>
        <v>HEALTHSCI</v>
      </c>
      <c r="AD4063" s="79" t="str">
        <f t="shared" si="397"/>
        <v>HEALTHSCI-401</v>
      </c>
      <c r="AE4063" s="79" t="str">
        <f t="shared" si="398"/>
        <v>HEALTHSCI-401-39</v>
      </c>
      <c r="AF4063" s="27" t="s">
        <v>13842</v>
      </c>
      <c r="AG4063" s="21" t="str">
        <f t="shared" si="399"/>
        <v>401</v>
      </c>
      <c r="AH4063" s="154"/>
      <c r="AI4063" s="59" t="str">
        <f t="shared" si="400"/>
        <v>-</v>
      </c>
      <c r="AJ4063" s="21" t="str">
        <f t="shared" si="401"/>
        <v>-</v>
      </c>
    </row>
    <row r="4064" spans="19:36">
      <c r="S4064" s="42" t="s">
        <v>13843</v>
      </c>
      <c r="T4064" s="26" t="s">
        <v>13844</v>
      </c>
      <c r="U4064" s="154"/>
      <c r="V4064" s="161"/>
      <c r="W4064" s="161"/>
      <c r="X4064" s="161"/>
      <c r="Y4064" s="161"/>
      <c r="Z4064" s="154"/>
      <c r="AA4064" s="49" t="s">
        <v>13845</v>
      </c>
      <c r="AB4064" s="154"/>
      <c r="AC4064" s="59" t="str">
        <f t="shared" si="396"/>
        <v>HEALTHSCI</v>
      </c>
      <c r="AD4064" s="79" t="str">
        <f t="shared" si="397"/>
        <v>HEALTHSCI-401</v>
      </c>
      <c r="AE4064" s="79" t="str">
        <f t="shared" si="398"/>
        <v>HEALTHSCI-401-40</v>
      </c>
      <c r="AF4064" s="27" t="s">
        <v>13845</v>
      </c>
      <c r="AG4064" s="21" t="str">
        <f t="shared" si="399"/>
        <v>401</v>
      </c>
      <c r="AH4064" s="154"/>
      <c r="AI4064" s="59" t="str">
        <f t="shared" si="400"/>
        <v>-</v>
      </c>
      <c r="AJ4064" s="21" t="str">
        <f t="shared" si="401"/>
        <v>-</v>
      </c>
    </row>
    <row r="4065" spans="19:36">
      <c r="S4065" s="42" t="s">
        <v>13846</v>
      </c>
      <c r="T4065" s="26" t="s">
        <v>13847</v>
      </c>
      <c r="U4065" s="154"/>
      <c r="V4065" s="161"/>
      <c r="W4065" s="161"/>
      <c r="X4065" s="161"/>
      <c r="Y4065" s="161"/>
      <c r="Z4065" s="154"/>
      <c r="AA4065" s="49" t="s">
        <v>13848</v>
      </c>
      <c r="AB4065" s="154"/>
      <c r="AC4065" s="59" t="str">
        <f t="shared" si="396"/>
        <v>HEALTHSCI</v>
      </c>
      <c r="AD4065" s="79" t="str">
        <f t="shared" si="397"/>
        <v>HEALTHSCI-401</v>
      </c>
      <c r="AE4065" s="79" t="str">
        <f t="shared" si="398"/>
        <v>HEALTHSCI-401-41</v>
      </c>
      <c r="AF4065" s="27" t="s">
        <v>13848</v>
      </c>
      <c r="AG4065" s="21" t="str">
        <f t="shared" si="399"/>
        <v>401</v>
      </c>
      <c r="AH4065" s="154"/>
      <c r="AI4065" s="59" t="str">
        <f t="shared" si="400"/>
        <v>-</v>
      </c>
      <c r="AJ4065" s="21" t="str">
        <f t="shared" si="401"/>
        <v>-</v>
      </c>
    </row>
    <row r="4066" spans="19:36">
      <c r="S4066" s="42" t="s">
        <v>13849</v>
      </c>
      <c r="T4066" s="26" t="s">
        <v>13850</v>
      </c>
      <c r="U4066" s="154"/>
      <c r="V4066" s="161"/>
      <c r="W4066" s="161"/>
      <c r="X4066" s="161"/>
      <c r="Y4066" s="161"/>
      <c r="Z4066" s="154"/>
      <c r="AA4066" s="49" t="s">
        <v>13851</v>
      </c>
      <c r="AB4066" s="154"/>
      <c r="AC4066" s="59" t="str">
        <f t="shared" si="396"/>
        <v>HEALTHSCI</v>
      </c>
      <c r="AD4066" s="79" t="str">
        <f t="shared" si="397"/>
        <v>HEALTHSCI-401</v>
      </c>
      <c r="AE4066" s="79" t="str">
        <f t="shared" si="398"/>
        <v>HEALTHSCI-401-42</v>
      </c>
      <c r="AF4066" s="27" t="s">
        <v>13851</v>
      </c>
      <c r="AG4066" s="21" t="str">
        <f t="shared" si="399"/>
        <v>401</v>
      </c>
      <c r="AH4066" s="154"/>
      <c r="AI4066" s="59" t="str">
        <f t="shared" si="400"/>
        <v>-</v>
      </c>
      <c r="AJ4066" s="21" t="str">
        <f t="shared" si="401"/>
        <v>-</v>
      </c>
    </row>
    <row r="4067" spans="19:36">
      <c r="S4067" s="42" t="s">
        <v>13852</v>
      </c>
      <c r="T4067" s="26" t="s">
        <v>13853</v>
      </c>
      <c r="U4067" s="154"/>
      <c r="V4067" s="161"/>
      <c r="W4067" s="161"/>
      <c r="X4067" s="161"/>
      <c r="Y4067" s="161"/>
      <c r="Z4067" s="154"/>
      <c r="AA4067" s="49" t="s">
        <v>13854</v>
      </c>
      <c r="AB4067" s="154"/>
      <c r="AC4067" s="59" t="str">
        <f t="shared" si="396"/>
        <v>HEALTHSCI</v>
      </c>
      <c r="AD4067" s="79" t="str">
        <f t="shared" si="397"/>
        <v>HEALTHSCI-401</v>
      </c>
      <c r="AE4067" s="79" t="str">
        <f t="shared" si="398"/>
        <v>HEALTHSCI-401-43</v>
      </c>
      <c r="AF4067" s="27" t="s">
        <v>13854</v>
      </c>
      <c r="AG4067" s="21" t="str">
        <f t="shared" si="399"/>
        <v>401</v>
      </c>
      <c r="AH4067" s="154"/>
      <c r="AI4067" s="59" t="str">
        <f t="shared" si="400"/>
        <v>-</v>
      </c>
      <c r="AJ4067" s="21" t="str">
        <f t="shared" si="401"/>
        <v>-</v>
      </c>
    </row>
    <row r="4068" spans="19:36">
      <c r="S4068" s="42" t="s">
        <v>13855</v>
      </c>
      <c r="T4068" s="26" t="s">
        <v>13856</v>
      </c>
      <c r="U4068" s="154"/>
      <c r="V4068" s="161"/>
      <c r="W4068" s="161"/>
      <c r="X4068" s="161"/>
      <c r="Y4068" s="161"/>
      <c r="Z4068" s="154"/>
      <c r="AA4068" s="49" t="s">
        <v>13857</v>
      </c>
      <c r="AB4068" s="154"/>
      <c r="AC4068" s="59" t="str">
        <f t="shared" si="396"/>
        <v>HEALTHSCI</v>
      </c>
      <c r="AD4068" s="79" t="str">
        <f t="shared" si="397"/>
        <v>HEALTHSCI-401</v>
      </c>
      <c r="AE4068" s="79" t="str">
        <f t="shared" si="398"/>
        <v>HEALTHSCI-401-44</v>
      </c>
      <c r="AF4068" s="27" t="s">
        <v>13857</v>
      </c>
      <c r="AG4068" s="21" t="str">
        <f t="shared" si="399"/>
        <v>401</v>
      </c>
      <c r="AH4068" s="154"/>
      <c r="AI4068" s="59" t="str">
        <f t="shared" si="400"/>
        <v>-</v>
      </c>
      <c r="AJ4068" s="21" t="str">
        <f t="shared" si="401"/>
        <v>-</v>
      </c>
    </row>
    <row r="4069" spans="19:36">
      <c r="S4069" s="42" t="s">
        <v>13858</v>
      </c>
      <c r="T4069" s="26" t="s">
        <v>13859</v>
      </c>
      <c r="U4069" s="154"/>
      <c r="V4069" s="161"/>
      <c r="W4069" s="161"/>
      <c r="X4069" s="161"/>
      <c r="Y4069" s="161"/>
      <c r="Z4069" s="154"/>
      <c r="AA4069" s="49" t="s">
        <v>13860</v>
      </c>
      <c r="AB4069" s="154"/>
      <c r="AC4069" s="59" t="str">
        <f t="shared" si="396"/>
        <v>HEALTHSCI</v>
      </c>
      <c r="AD4069" s="79" t="str">
        <f t="shared" si="397"/>
        <v>HEALTHSCI-401</v>
      </c>
      <c r="AE4069" s="79" t="str">
        <f t="shared" si="398"/>
        <v>HEALTHSCI-401-45</v>
      </c>
      <c r="AF4069" s="27" t="s">
        <v>13860</v>
      </c>
      <c r="AG4069" s="21" t="str">
        <f t="shared" si="399"/>
        <v>401</v>
      </c>
      <c r="AH4069" s="154"/>
      <c r="AI4069" s="59" t="str">
        <f t="shared" si="400"/>
        <v>-</v>
      </c>
      <c r="AJ4069" s="21" t="str">
        <f t="shared" si="401"/>
        <v>-</v>
      </c>
    </row>
    <row r="4070" spans="19:36">
      <c r="S4070" s="42" t="s">
        <v>13861</v>
      </c>
      <c r="T4070" s="26" t="s">
        <v>13862</v>
      </c>
      <c r="U4070" s="154"/>
      <c r="V4070" s="161"/>
      <c r="W4070" s="161"/>
      <c r="X4070" s="161"/>
      <c r="Y4070" s="161"/>
      <c r="Z4070" s="154"/>
      <c r="AA4070" s="49" t="s">
        <v>13863</v>
      </c>
      <c r="AB4070" s="154"/>
      <c r="AC4070" s="59" t="str">
        <f t="shared" si="396"/>
        <v>HEALTHSCI</v>
      </c>
      <c r="AD4070" s="79" t="str">
        <f t="shared" si="397"/>
        <v>HEALTHSCI-401</v>
      </c>
      <c r="AE4070" s="79" t="str">
        <f t="shared" si="398"/>
        <v>HEALTHSCI-401-46</v>
      </c>
      <c r="AF4070" s="27" t="s">
        <v>13863</v>
      </c>
      <c r="AG4070" s="21" t="str">
        <f t="shared" si="399"/>
        <v>401</v>
      </c>
      <c r="AH4070" s="154"/>
      <c r="AI4070" s="59" t="str">
        <f t="shared" si="400"/>
        <v>-</v>
      </c>
      <c r="AJ4070" s="21" t="str">
        <f t="shared" si="401"/>
        <v>-</v>
      </c>
    </row>
    <row r="4071" spans="19:36">
      <c r="S4071" s="42" t="s">
        <v>13864</v>
      </c>
      <c r="T4071" s="26" t="s">
        <v>13865</v>
      </c>
      <c r="U4071" s="154"/>
      <c r="V4071" s="161"/>
      <c r="W4071" s="161"/>
      <c r="X4071" s="161"/>
      <c r="Y4071" s="161"/>
      <c r="Z4071" s="154"/>
      <c r="AA4071" s="49" t="s">
        <v>13866</v>
      </c>
      <c r="AB4071" s="154"/>
      <c r="AC4071" s="59" t="str">
        <f t="shared" si="396"/>
        <v>HEALTHSCI</v>
      </c>
      <c r="AD4071" s="79" t="str">
        <f t="shared" si="397"/>
        <v>HEALTHSCI-401</v>
      </c>
      <c r="AE4071" s="79" t="str">
        <f t="shared" si="398"/>
        <v>HEALTHSCI-401-47</v>
      </c>
      <c r="AF4071" s="27" t="s">
        <v>13866</v>
      </c>
      <c r="AG4071" s="21" t="str">
        <f t="shared" si="399"/>
        <v>401</v>
      </c>
      <c r="AH4071" s="154"/>
      <c r="AI4071" s="59" t="str">
        <f t="shared" si="400"/>
        <v>-</v>
      </c>
      <c r="AJ4071" s="21" t="str">
        <f t="shared" si="401"/>
        <v>-</v>
      </c>
    </row>
    <row r="4072" spans="19:36">
      <c r="S4072" s="42" t="s">
        <v>13867</v>
      </c>
      <c r="T4072" s="26" t="s">
        <v>13868</v>
      </c>
      <c r="U4072" s="154"/>
      <c r="V4072" s="161"/>
      <c r="W4072" s="161"/>
      <c r="X4072" s="161"/>
      <c r="Y4072" s="161"/>
      <c r="Z4072" s="154"/>
      <c r="AA4072" s="49" t="s">
        <v>13869</v>
      </c>
      <c r="AB4072" s="154"/>
      <c r="AC4072" s="59" t="str">
        <f t="shared" si="396"/>
        <v>HEALTHSCI</v>
      </c>
      <c r="AD4072" s="79" t="str">
        <f t="shared" si="397"/>
        <v>HEALTHSCI-401</v>
      </c>
      <c r="AE4072" s="79" t="str">
        <f t="shared" si="398"/>
        <v>HEALTHSCI-401-48</v>
      </c>
      <c r="AF4072" s="27" t="s">
        <v>13869</v>
      </c>
      <c r="AG4072" s="21" t="str">
        <f t="shared" si="399"/>
        <v>401</v>
      </c>
      <c r="AH4072" s="154"/>
      <c r="AI4072" s="59" t="str">
        <f t="shared" si="400"/>
        <v>-</v>
      </c>
      <c r="AJ4072" s="21" t="str">
        <f t="shared" si="401"/>
        <v>-</v>
      </c>
    </row>
    <row r="4073" spans="19:36">
      <c r="S4073" s="42" t="s">
        <v>13870</v>
      </c>
      <c r="T4073" s="26" t="s">
        <v>13871</v>
      </c>
      <c r="U4073" s="154"/>
      <c r="V4073" s="161"/>
      <c r="W4073" s="161"/>
      <c r="X4073" s="161"/>
      <c r="Y4073" s="161"/>
      <c r="Z4073" s="154"/>
      <c r="AA4073" s="49" t="s">
        <v>13872</v>
      </c>
      <c r="AB4073" s="154"/>
      <c r="AC4073" s="59" t="e">
        <f t="shared" si="396"/>
        <v>#N/A</v>
      </c>
      <c r="AD4073" s="79" t="e">
        <f t="shared" si="397"/>
        <v>#N/A</v>
      </c>
      <c r="AE4073" s="79" t="e">
        <f t="shared" si="398"/>
        <v>#N/A</v>
      </c>
      <c r="AF4073" s="27" t="s">
        <v>13872</v>
      </c>
      <c r="AG4073" s="21" t="str">
        <f t="shared" si="399"/>
        <v>401</v>
      </c>
      <c r="AH4073" s="154"/>
      <c r="AI4073" s="59" t="str">
        <f t="shared" si="400"/>
        <v>-</v>
      </c>
      <c r="AJ4073" s="21" t="str">
        <f t="shared" si="401"/>
        <v>-</v>
      </c>
    </row>
    <row r="4074" spans="19:36">
      <c r="S4074" s="42" t="s">
        <v>13873</v>
      </c>
      <c r="T4074" s="26" t="s">
        <v>13874</v>
      </c>
      <c r="U4074" s="154"/>
      <c r="V4074" s="161"/>
      <c r="W4074" s="161"/>
      <c r="X4074" s="161"/>
      <c r="Y4074" s="161"/>
      <c r="Z4074" s="154"/>
      <c r="AA4074" s="49" t="s">
        <v>13875</v>
      </c>
      <c r="AB4074" s="154"/>
      <c r="AC4074" s="59" t="str">
        <f t="shared" si="396"/>
        <v>BUSINESS</v>
      </c>
      <c r="AD4074" s="79" t="str">
        <f t="shared" si="397"/>
        <v>BUSINESS-401</v>
      </c>
      <c r="AE4074" s="79" t="str">
        <f t="shared" si="398"/>
        <v>BUSINESS-401-136</v>
      </c>
      <c r="AF4074" s="27" t="s">
        <v>13875</v>
      </c>
      <c r="AG4074" s="21" t="str">
        <f t="shared" si="399"/>
        <v>401</v>
      </c>
      <c r="AH4074" s="154"/>
      <c r="AI4074" s="59" t="str">
        <f t="shared" si="400"/>
        <v>-</v>
      </c>
      <c r="AJ4074" s="21" t="str">
        <f t="shared" si="401"/>
        <v>-</v>
      </c>
    </row>
    <row r="4075" spans="19:36">
      <c r="S4075" s="42" t="s">
        <v>13876</v>
      </c>
      <c r="T4075" s="26" t="s">
        <v>13877</v>
      </c>
      <c r="U4075" s="154"/>
      <c r="V4075" s="161"/>
      <c r="W4075" s="161"/>
      <c r="X4075" s="161"/>
      <c r="Y4075" s="161"/>
      <c r="Z4075" s="154"/>
      <c r="AA4075" s="49" t="s">
        <v>13878</v>
      </c>
      <c r="AB4075" s="154"/>
      <c r="AC4075" s="59" t="str">
        <f t="shared" si="396"/>
        <v>BUSINESS</v>
      </c>
      <c r="AD4075" s="79" t="str">
        <f t="shared" si="397"/>
        <v>BUSINESS-401</v>
      </c>
      <c r="AE4075" s="79" t="str">
        <f t="shared" si="398"/>
        <v>BUSINESS-401-137</v>
      </c>
      <c r="AF4075" s="27" t="s">
        <v>13878</v>
      </c>
      <c r="AG4075" s="21" t="str">
        <f t="shared" si="399"/>
        <v>401</v>
      </c>
      <c r="AH4075" s="154"/>
      <c r="AI4075" s="59" t="str">
        <f t="shared" si="400"/>
        <v>-</v>
      </c>
      <c r="AJ4075" s="21" t="str">
        <f t="shared" si="401"/>
        <v>-</v>
      </c>
    </row>
    <row r="4076" spans="19:36">
      <c r="S4076" s="42" t="s">
        <v>13879</v>
      </c>
      <c r="T4076" s="26" t="s">
        <v>13880</v>
      </c>
      <c r="U4076" s="154"/>
      <c r="V4076" s="161"/>
      <c r="W4076" s="161"/>
      <c r="X4076" s="161"/>
      <c r="Y4076" s="161"/>
      <c r="Z4076" s="154"/>
      <c r="AA4076" s="49" t="s">
        <v>13881</v>
      </c>
      <c r="AB4076" s="154"/>
      <c r="AC4076" s="59" t="str">
        <f t="shared" si="396"/>
        <v>BUSINESS</v>
      </c>
      <c r="AD4076" s="79" t="str">
        <f t="shared" si="397"/>
        <v>BUSINESS-401</v>
      </c>
      <c r="AE4076" s="79" t="str">
        <f t="shared" si="398"/>
        <v>BUSINESS-401-138</v>
      </c>
      <c r="AF4076" s="27" t="s">
        <v>13881</v>
      </c>
      <c r="AG4076" s="21" t="str">
        <f t="shared" si="399"/>
        <v>401</v>
      </c>
      <c r="AH4076" s="154"/>
      <c r="AI4076" s="59" t="str">
        <f t="shared" si="400"/>
        <v>-</v>
      </c>
      <c r="AJ4076" s="21" t="str">
        <f t="shared" si="401"/>
        <v>-</v>
      </c>
    </row>
    <row r="4077" spans="19:36">
      <c r="S4077" s="42" t="s">
        <v>13882</v>
      </c>
      <c r="T4077" s="26" t="s">
        <v>13883</v>
      </c>
      <c r="U4077" s="154"/>
      <c r="V4077" s="161"/>
      <c r="W4077" s="161"/>
      <c r="X4077" s="161"/>
      <c r="Y4077" s="161"/>
      <c r="Z4077" s="154"/>
      <c r="AA4077" s="49" t="s">
        <v>13884</v>
      </c>
      <c r="AB4077" s="154"/>
      <c r="AC4077" s="59" t="str">
        <f t="shared" si="396"/>
        <v>BUSINESS</v>
      </c>
      <c r="AD4077" s="79" t="str">
        <f t="shared" si="397"/>
        <v>BUSINESS-401</v>
      </c>
      <c r="AE4077" s="79" t="str">
        <f t="shared" si="398"/>
        <v>BUSINESS-401-139</v>
      </c>
      <c r="AF4077" s="27" t="s">
        <v>13884</v>
      </c>
      <c r="AG4077" s="21" t="str">
        <f t="shared" si="399"/>
        <v>401</v>
      </c>
      <c r="AH4077" s="154"/>
      <c r="AI4077" s="59" t="str">
        <f t="shared" si="400"/>
        <v>-</v>
      </c>
      <c r="AJ4077" s="21" t="str">
        <f t="shared" si="401"/>
        <v>-</v>
      </c>
    </row>
    <row r="4078" spans="19:36">
      <c r="S4078" s="42" t="s">
        <v>13885</v>
      </c>
      <c r="T4078" s="26" t="s">
        <v>13886</v>
      </c>
      <c r="U4078" s="154"/>
      <c r="V4078" s="161"/>
      <c r="W4078" s="161"/>
      <c r="X4078" s="161"/>
      <c r="Y4078" s="161"/>
      <c r="Z4078" s="154"/>
      <c r="AA4078" s="49" t="s">
        <v>13887</v>
      </c>
      <c r="AB4078" s="154"/>
      <c r="AC4078" s="59" t="str">
        <f t="shared" si="396"/>
        <v>BUSINESS</v>
      </c>
      <c r="AD4078" s="79" t="str">
        <f t="shared" si="397"/>
        <v>BUSINESS-401</v>
      </c>
      <c r="AE4078" s="79" t="str">
        <f t="shared" si="398"/>
        <v>BUSINESS-401-140</v>
      </c>
      <c r="AF4078" s="27" t="s">
        <v>13887</v>
      </c>
      <c r="AG4078" s="21" t="str">
        <f t="shared" si="399"/>
        <v>401</v>
      </c>
      <c r="AH4078" s="154"/>
      <c r="AI4078" s="59" t="str">
        <f t="shared" si="400"/>
        <v>-</v>
      </c>
      <c r="AJ4078" s="21" t="str">
        <f t="shared" si="401"/>
        <v>-</v>
      </c>
    </row>
    <row r="4079" spans="19:36">
      <c r="S4079" s="42" t="s">
        <v>13888</v>
      </c>
      <c r="T4079" s="26" t="s">
        <v>13889</v>
      </c>
      <c r="U4079" s="154"/>
      <c r="V4079" s="161"/>
      <c r="W4079" s="161"/>
      <c r="X4079" s="161"/>
      <c r="Y4079" s="161"/>
      <c r="Z4079" s="154"/>
      <c r="AA4079" s="49" t="s">
        <v>13890</v>
      </c>
      <c r="AB4079" s="154"/>
      <c r="AC4079" s="59" t="str">
        <f t="shared" si="396"/>
        <v>BUSINESS</v>
      </c>
      <c r="AD4079" s="79" t="str">
        <f t="shared" si="397"/>
        <v>BUSINESS-401</v>
      </c>
      <c r="AE4079" s="79" t="str">
        <f t="shared" si="398"/>
        <v>BUSINESS-401-141</v>
      </c>
      <c r="AF4079" s="27" t="s">
        <v>13890</v>
      </c>
      <c r="AG4079" s="21" t="str">
        <f t="shared" si="399"/>
        <v>401</v>
      </c>
      <c r="AH4079" s="154"/>
      <c r="AI4079" s="59" t="str">
        <f t="shared" si="400"/>
        <v>-</v>
      </c>
      <c r="AJ4079" s="21" t="str">
        <f t="shared" si="401"/>
        <v>-</v>
      </c>
    </row>
    <row r="4080" spans="19:36">
      <c r="S4080" s="42" t="s">
        <v>13891</v>
      </c>
      <c r="T4080" s="26" t="s">
        <v>9029</v>
      </c>
      <c r="U4080" s="154"/>
      <c r="V4080" s="161"/>
      <c r="W4080" s="161"/>
      <c r="X4080" s="161"/>
      <c r="Y4080" s="161"/>
      <c r="Z4080" s="154"/>
      <c r="AA4080" s="49" t="s">
        <v>13892</v>
      </c>
      <c r="AB4080" s="154"/>
      <c r="AC4080" s="59" t="str">
        <f t="shared" si="396"/>
        <v>BUSINESS</v>
      </c>
      <c r="AD4080" s="79" t="str">
        <f t="shared" si="397"/>
        <v>BUSINESS-401</v>
      </c>
      <c r="AE4080" s="79" t="str">
        <f t="shared" si="398"/>
        <v>BUSINESS-401-142</v>
      </c>
      <c r="AF4080" s="27" t="s">
        <v>13892</v>
      </c>
      <c r="AG4080" s="21" t="str">
        <f t="shared" si="399"/>
        <v>401</v>
      </c>
      <c r="AH4080" s="154"/>
      <c r="AI4080" s="59" t="str">
        <f t="shared" si="400"/>
        <v>-</v>
      </c>
      <c r="AJ4080" s="21" t="str">
        <f t="shared" si="401"/>
        <v>-</v>
      </c>
    </row>
    <row r="4081" spans="19:36">
      <c r="S4081" s="42" t="s">
        <v>13893</v>
      </c>
      <c r="T4081" s="26" t="s">
        <v>13894</v>
      </c>
      <c r="U4081" s="154"/>
      <c r="V4081" s="161"/>
      <c r="W4081" s="161"/>
      <c r="X4081" s="161"/>
      <c r="Y4081" s="161"/>
      <c r="Z4081" s="154"/>
      <c r="AA4081" s="49" t="s">
        <v>13895</v>
      </c>
      <c r="AB4081" s="154"/>
      <c r="AC4081" s="59" t="str">
        <f t="shared" si="396"/>
        <v>BUSINESS</v>
      </c>
      <c r="AD4081" s="79" t="str">
        <f t="shared" si="397"/>
        <v>BUSINESS-401</v>
      </c>
      <c r="AE4081" s="79" t="str">
        <f t="shared" si="398"/>
        <v>BUSINESS-401-143</v>
      </c>
      <c r="AF4081" s="27" t="s">
        <v>13895</v>
      </c>
      <c r="AG4081" s="21" t="str">
        <f t="shared" si="399"/>
        <v>401</v>
      </c>
      <c r="AH4081" s="154"/>
      <c r="AI4081" s="59" t="str">
        <f t="shared" si="400"/>
        <v>-</v>
      </c>
      <c r="AJ4081" s="21" t="str">
        <f t="shared" si="401"/>
        <v>-</v>
      </c>
    </row>
    <row r="4082" spans="19:36">
      <c r="S4082" s="42" t="s">
        <v>13896</v>
      </c>
      <c r="T4082" s="26" t="s">
        <v>13897</v>
      </c>
      <c r="U4082" s="154"/>
      <c r="V4082" s="161"/>
      <c r="W4082" s="161"/>
      <c r="X4082" s="161"/>
      <c r="Y4082" s="161"/>
      <c r="Z4082" s="154"/>
      <c r="AA4082" s="49" t="s">
        <v>13898</v>
      </c>
      <c r="AB4082" s="154"/>
      <c r="AC4082" s="59" t="str">
        <f t="shared" si="396"/>
        <v>BUSINESS</v>
      </c>
      <c r="AD4082" s="79" t="str">
        <f t="shared" si="397"/>
        <v>BUSINESS-401</v>
      </c>
      <c r="AE4082" s="79" t="str">
        <f t="shared" si="398"/>
        <v>BUSINESS-401-144</v>
      </c>
      <c r="AF4082" s="27" t="s">
        <v>13898</v>
      </c>
      <c r="AG4082" s="21" t="str">
        <f t="shared" si="399"/>
        <v>401</v>
      </c>
      <c r="AH4082" s="154"/>
      <c r="AI4082" s="59" t="str">
        <f t="shared" si="400"/>
        <v>-</v>
      </c>
      <c r="AJ4082" s="21" t="str">
        <f t="shared" si="401"/>
        <v>-</v>
      </c>
    </row>
    <row r="4083" spans="19:36">
      <c r="S4083" s="42" t="s">
        <v>13899</v>
      </c>
      <c r="T4083" s="26" t="s">
        <v>13900</v>
      </c>
      <c r="U4083" s="154"/>
      <c r="V4083" s="161"/>
      <c r="W4083" s="161"/>
      <c r="X4083" s="161"/>
      <c r="Y4083" s="161"/>
      <c r="Z4083" s="154"/>
      <c r="AA4083" s="49" t="s">
        <v>13901</v>
      </c>
      <c r="AB4083" s="154"/>
      <c r="AC4083" s="59" t="str">
        <f t="shared" si="396"/>
        <v>BUSINESS</v>
      </c>
      <c r="AD4083" s="79" t="str">
        <f t="shared" si="397"/>
        <v>BUSINESS-401</v>
      </c>
      <c r="AE4083" s="79" t="str">
        <f t="shared" si="398"/>
        <v>BUSINESS-401-145</v>
      </c>
      <c r="AF4083" s="27" t="s">
        <v>13901</v>
      </c>
      <c r="AG4083" s="21" t="str">
        <f t="shared" si="399"/>
        <v>401</v>
      </c>
      <c r="AH4083" s="154"/>
      <c r="AI4083" s="59" t="str">
        <f t="shared" si="400"/>
        <v>-</v>
      </c>
      <c r="AJ4083" s="21" t="str">
        <f t="shared" si="401"/>
        <v>-</v>
      </c>
    </row>
    <row r="4084" spans="19:36">
      <c r="S4084" s="42" t="s">
        <v>13902</v>
      </c>
      <c r="T4084" s="26" t="s">
        <v>13903</v>
      </c>
      <c r="U4084" s="154"/>
      <c r="V4084" s="161"/>
      <c r="W4084" s="161"/>
      <c r="X4084" s="161"/>
      <c r="Y4084" s="161"/>
      <c r="Z4084" s="154"/>
      <c r="AA4084" s="49" t="s">
        <v>13904</v>
      </c>
      <c r="AB4084" s="154"/>
      <c r="AC4084" s="59" t="str">
        <f t="shared" si="396"/>
        <v>BUSINESS</v>
      </c>
      <c r="AD4084" s="79" t="str">
        <f t="shared" si="397"/>
        <v>BUSINESS-401</v>
      </c>
      <c r="AE4084" s="79" t="str">
        <f t="shared" si="398"/>
        <v>BUSINESS-401-146</v>
      </c>
      <c r="AF4084" s="27" t="s">
        <v>13904</v>
      </c>
      <c r="AG4084" s="21" t="str">
        <f t="shared" si="399"/>
        <v>401</v>
      </c>
      <c r="AH4084" s="154"/>
      <c r="AI4084" s="59" t="str">
        <f t="shared" si="400"/>
        <v>-</v>
      </c>
      <c r="AJ4084" s="21" t="str">
        <f t="shared" si="401"/>
        <v>-</v>
      </c>
    </row>
    <row r="4085" spans="19:36">
      <c r="S4085" s="42" t="s">
        <v>13905</v>
      </c>
      <c r="T4085" s="26" t="s">
        <v>13906</v>
      </c>
      <c r="U4085" s="154"/>
      <c r="V4085" s="161"/>
      <c r="W4085" s="161"/>
      <c r="X4085" s="161"/>
      <c r="Y4085" s="161"/>
      <c r="Z4085" s="154"/>
      <c r="AA4085" s="49" t="s">
        <v>13907</v>
      </c>
      <c r="AB4085" s="154"/>
      <c r="AC4085" s="59" t="str">
        <f t="shared" si="396"/>
        <v>BUSINESS</v>
      </c>
      <c r="AD4085" s="79" t="str">
        <f t="shared" si="397"/>
        <v>BUSINESS-401</v>
      </c>
      <c r="AE4085" s="79" t="str">
        <f t="shared" si="398"/>
        <v>BUSINESS-401-147</v>
      </c>
      <c r="AF4085" s="27" t="s">
        <v>13907</v>
      </c>
      <c r="AG4085" s="21" t="str">
        <f t="shared" si="399"/>
        <v>401</v>
      </c>
      <c r="AH4085" s="154"/>
      <c r="AI4085" s="59" t="str">
        <f t="shared" si="400"/>
        <v>-</v>
      </c>
      <c r="AJ4085" s="21" t="str">
        <f t="shared" si="401"/>
        <v>-</v>
      </c>
    </row>
    <row r="4086" spans="19:36">
      <c r="S4086" s="42" t="s">
        <v>13908</v>
      </c>
      <c r="T4086" s="26" t="s">
        <v>13909</v>
      </c>
      <c r="U4086" s="154"/>
      <c r="V4086" s="161"/>
      <c r="W4086" s="161"/>
      <c r="X4086" s="161"/>
      <c r="Y4086" s="161"/>
      <c r="Z4086" s="154"/>
      <c r="AA4086" s="49" t="s">
        <v>13910</v>
      </c>
      <c r="AB4086" s="154"/>
      <c r="AC4086" s="59" t="str">
        <f t="shared" si="396"/>
        <v>BUSINESS</v>
      </c>
      <c r="AD4086" s="79" t="str">
        <f t="shared" si="397"/>
        <v>BUSINESS-401</v>
      </c>
      <c r="AE4086" s="79" t="str">
        <f t="shared" si="398"/>
        <v>BUSINESS-401-148</v>
      </c>
      <c r="AF4086" s="27" t="s">
        <v>13910</v>
      </c>
      <c r="AG4086" s="21" t="str">
        <f t="shared" si="399"/>
        <v>401</v>
      </c>
      <c r="AH4086" s="154"/>
      <c r="AI4086" s="59" t="str">
        <f t="shared" si="400"/>
        <v>-</v>
      </c>
      <c r="AJ4086" s="21" t="str">
        <f t="shared" si="401"/>
        <v>-</v>
      </c>
    </row>
    <row r="4087" spans="19:36">
      <c r="S4087" s="42" t="s">
        <v>13911</v>
      </c>
      <c r="T4087" s="26" t="s">
        <v>13912</v>
      </c>
      <c r="U4087" s="154"/>
      <c r="V4087" s="161"/>
      <c r="W4087" s="161"/>
      <c r="X4087" s="161"/>
      <c r="Y4087" s="161"/>
      <c r="Z4087" s="154"/>
      <c r="AA4087" s="49" t="s">
        <v>13913</v>
      </c>
      <c r="AB4087" s="154"/>
      <c r="AC4087" s="59" t="str">
        <f t="shared" si="396"/>
        <v>BUSINESS</v>
      </c>
      <c r="AD4087" s="79" t="str">
        <f t="shared" si="397"/>
        <v>BUSINESS-401</v>
      </c>
      <c r="AE4087" s="79" t="str">
        <f t="shared" si="398"/>
        <v>BUSINESS-401-149</v>
      </c>
      <c r="AF4087" s="27" t="s">
        <v>13913</v>
      </c>
      <c r="AG4087" s="21" t="str">
        <f t="shared" si="399"/>
        <v>401</v>
      </c>
      <c r="AH4087" s="154"/>
      <c r="AI4087" s="59" t="str">
        <f t="shared" si="400"/>
        <v>-</v>
      </c>
      <c r="AJ4087" s="21" t="str">
        <f t="shared" si="401"/>
        <v>-</v>
      </c>
    </row>
    <row r="4088" spans="19:36">
      <c r="S4088" s="42" t="s">
        <v>13914</v>
      </c>
      <c r="T4088" s="26" t="s">
        <v>13915</v>
      </c>
      <c r="U4088" s="154"/>
      <c r="V4088" s="161"/>
      <c r="W4088" s="161"/>
      <c r="X4088" s="161"/>
      <c r="Y4088" s="161"/>
      <c r="Z4088" s="154"/>
      <c r="AA4088" s="49" t="s">
        <v>13916</v>
      </c>
      <c r="AB4088" s="154"/>
      <c r="AC4088" s="59" t="str">
        <f t="shared" si="396"/>
        <v>BUSINESS</v>
      </c>
      <c r="AD4088" s="79" t="str">
        <f t="shared" si="397"/>
        <v>BUSINESS-401</v>
      </c>
      <c r="AE4088" s="79" t="str">
        <f t="shared" si="398"/>
        <v>BUSINESS-401-150</v>
      </c>
      <c r="AF4088" s="27" t="s">
        <v>13916</v>
      </c>
      <c r="AG4088" s="21" t="str">
        <f t="shared" si="399"/>
        <v>401</v>
      </c>
      <c r="AH4088" s="154"/>
      <c r="AI4088" s="59" t="str">
        <f t="shared" si="400"/>
        <v>-</v>
      </c>
      <c r="AJ4088" s="21" t="str">
        <f t="shared" si="401"/>
        <v>-</v>
      </c>
    </row>
    <row r="4089" spans="19:36">
      <c r="S4089" s="42" t="s">
        <v>13917</v>
      </c>
      <c r="T4089" s="26" t="s">
        <v>13918</v>
      </c>
      <c r="U4089" s="154"/>
      <c r="V4089" s="161"/>
      <c r="W4089" s="161"/>
      <c r="X4089" s="161"/>
      <c r="Y4089" s="161"/>
      <c r="Z4089" s="154"/>
      <c r="AA4089" s="49" t="s">
        <v>13919</v>
      </c>
      <c r="AB4089" s="154"/>
      <c r="AC4089" s="59" t="str">
        <f t="shared" si="396"/>
        <v>BUSINESS</v>
      </c>
      <c r="AD4089" s="79" t="str">
        <f t="shared" si="397"/>
        <v>BUSINESS-401</v>
      </c>
      <c r="AE4089" s="79" t="str">
        <f t="shared" si="398"/>
        <v>BUSINESS-401-151</v>
      </c>
      <c r="AF4089" s="27" t="s">
        <v>13919</v>
      </c>
      <c r="AG4089" s="21" t="str">
        <f t="shared" si="399"/>
        <v>401</v>
      </c>
      <c r="AH4089" s="154"/>
      <c r="AI4089" s="59" t="str">
        <f t="shared" si="400"/>
        <v>-</v>
      </c>
      <c r="AJ4089" s="21" t="str">
        <f t="shared" si="401"/>
        <v>-</v>
      </c>
    </row>
    <row r="4090" spans="19:36">
      <c r="S4090" s="42" t="s">
        <v>13920</v>
      </c>
      <c r="T4090" s="26" t="s">
        <v>13921</v>
      </c>
      <c r="U4090" s="154"/>
      <c r="V4090" s="161"/>
      <c r="W4090" s="161"/>
      <c r="X4090" s="161"/>
      <c r="Y4090" s="161"/>
      <c r="Z4090" s="154"/>
      <c r="AA4090" s="49" t="s">
        <v>13922</v>
      </c>
      <c r="AB4090" s="154"/>
      <c r="AC4090" s="59" t="str">
        <f t="shared" si="396"/>
        <v>BUSINESS</v>
      </c>
      <c r="AD4090" s="79" t="str">
        <f t="shared" si="397"/>
        <v>BUSINESS-401</v>
      </c>
      <c r="AE4090" s="79" t="str">
        <f t="shared" si="398"/>
        <v>BUSINESS-401-152</v>
      </c>
      <c r="AF4090" s="27" t="s">
        <v>13922</v>
      </c>
      <c r="AG4090" s="21" t="str">
        <f t="shared" si="399"/>
        <v>401</v>
      </c>
      <c r="AH4090" s="154"/>
      <c r="AI4090" s="59" t="str">
        <f t="shared" si="400"/>
        <v>-</v>
      </c>
      <c r="AJ4090" s="21" t="str">
        <f t="shared" si="401"/>
        <v>-</v>
      </c>
    </row>
    <row r="4091" spans="19:36">
      <c r="S4091" s="42" t="s">
        <v>13923</v>
      </c>
      <c r="T4091" s="26" t="s">
        <v>6847</v>
      </c>
      <c r="U4091" s="154"/>
      <c r="V4091" s="161"/>
      <c r="W4091" s="161"/>
      <c r="X4091" s="161"/>
      <c r="Y4091" s="161"/>
      <c r="Z4091" s="154"/>
      <c r="AA4091" s="49" t="s">
        <v>13924</v>
      </c>
      <c r="AB4091" s="154"/>
      <c r="AC4091" s="59" t="str">
        <f t="shared" si="396"/>
        <v>BUSINESS</v>
      </c>
      <c r="AD4091" s="79" t="str">
        <f t="shared" si="397"/>
        <v>BUSINESS-401</v>
      </c>
      <c r="AE4091" s="79" t="str">
        <f t="shared" si="398"/>
        <v>BUSINESS-401-153</v>
      </c>
      <c r="AF4091" s="27" t="s">
        <v>13924</v>
      </c>
      <c r="AG4091" s="21" t="str">
        <f t="shared" si="399"/>
        <v>401</v>
      </c>
      <c r="AH4091" s="154"/>
      <c r="AI4091" s="59" t="str">
        <f t="shared" si="400"/>
        <v>-</v>
      </c>
      <c r="AJ4091" s="21" t="str">
        <f t="shared" si="401"/>
        <v>-</v>
      </c>
    </row>
    <row r="4092" spans="19:36">
      <c r="S4092" s="42" t="s">
        <v>13925</v>
      </c>
      <c r="T4092" s="26" t="s">
        <v>13926</v>
      </c>
      <c r="U4092" s="154"/>
      <c r="V4092" s="161"/>
      <c r="W4092" s="161"/>
      <c r="X4092" s="161"/>
      <c r="Y4092" s="161"/>
      <c r="Z4092" s="154"/>
      <c r="AA4092" s="49" t="s">
        <v>13927</v>
      </c>
      <c r="AB4092" s="154"/>
      <c r="AC4092" s="59" t="str">
        <f t="shared" si="396"/>
        <v>HEALTHSCI</v>
      </c>
      <c r="AD4092" s="79" t="str">
        <f t="shared" si="397"/>
        <v>HEALTHSCI-401</v>
      </c>
      <c r="AE4092" s="79" t="str">
        <f t="shared" si="398"/>
        <v>HEALTHSCI-401-49</v>
      </c>
      <c r="AF4092" s="27" t="s">
        <v>13927</v>
      </c>
      <c r="AG4092" s="21" t="str">
        <f t="shared" si="399"/>
        <v>401</v>
      </c>
      <c r="AH4092" s="154"/>
      <c r="AI4092" s="59" t="str">
        <f t="shared" si="400"/>
        <v>-</v>
      </c>
      <c r="AJ4092" s="21" t="str">
        <f t="shared" si="401"/>
        <v>-</v>
      </c>
    </row>
    <row r="4093" spans="19:36">
      <c r="S4093" s="42" t="s">
        <v>13928</v>
      </c>
      <c r="T4093" s="26" t="s">
        <v>13929</v>
      </c>
      <c r="U4093" s="154"/>
      <c r="V4093" s="161"/>
      <c r="W4093" s="161"/>
      <c r="X4093" s="161"/>
      <c r="Y4093" s="161"/>
      <c r="Z4093" s="154"/>
      <c r="AA4093" s="49" t="s">
        <v>13930</v>
      </c>
      <c r="AB4093" s="154"/>
      <c r="AC4093" s="59" t="str">
        <f t="shared" si="396"/>
        <v>HEALTHSCI</v>
      </c>
      <c r="AD4093" s="79" t="str">
        <f t="shared" si="397"/>
        <v>HEALTHSCI-401</v>
      </c>
      <c r="AE4093" s="79" t="str">
        <f t="shared" si="398"/>
        <v>HEALTHSCI-401-50</v>
      </c>
      <c r="AF4093" s="27" t="s">
        <v>13930</v>
      </c>
      <c r="AG4093" s="21" t="str">
        <f t="shared" si="399"/>
        <v>401</v>
      </c>
      <c r="AH4093" s="154"/>
      <c r="AI4093" s="59" t="str">
        <f t="shared" si="400"/>
        <v>-</v>
      </c>
      <c r="AJ4093" s="21" t="str">
        <f t="shared" si="401"/>
        <v>-</v>
      </c>
    </row>
    <row r="4094" spans="19:36">
      <c r="S4094" s="42" t="s">
        <v>13931</v>
      </c>
      <c r="T4094" s="26" t="s">
        <v>13932</v>
      </c>
      <c r="U4094" s="154"/>
      <c r="V4094" s="161"/>
      <c r="W4094" s="161"/>
      <c r="X4094" s="161"/>
      <c r="Y4094" s="161"/>
      <c r="Z4094" s="154"/>
      <c r="AA4094" s="49" t="s">
        <v>13933</v>
      </c>
      <c r="AB4094" s="154"/>
      <c r="AC4094" s="59" t="str">
        <f t="shared" si="396"/>
        <v>HEALTHSCI</v>
      </c>
      <c r="AD4094" s="79" t="str">
        <f t="shared" si="397"/>
        <v>HEALTHSCI-401</v>
      </c>
      <c r="AE4094" s="79" t="str">
        <f t="shared" si="398"/>
        <v>HEALTHSCI-401-51</v>
      </c>
      <c r="AF4094" s="27" t="s">
        <v>13933</v>
      </c>
      <c r="AG4094" s="21" t="str">
        <f t="shared" si="399"/>
        <v>401</v>
      </c>
      <c r="AH4094" s="154"/>
      <c r="AI4094" s="59" t="str">
        <f t="shared" si="400"/>
        <v>-</v>
      </c>
      <c r="AJ4094" s="21" t="str">
        <f t="shared" si="401"/>
        <v>-</v>
      </c>
    </row>
    <row r="4095" spans="19:36">
      <c r="S4095" s="42" t="s">
        <v>13934</v>
      </c>
      <c r="T4095" s="26" t="s">
        <v>13935</v>
      </c>
      <c r="U4095" s="154"/>
      <c r="V4095" s="161"/>
      <c r="W4095" s="161"/>
      <c r="X4095" s="161"/>
      <c r="Y4095" s="161"/>
      <c r="Z4095" s="154"/>
      <c r="AA4095" s="49" t="s">
        <v>13936</v>
      </c>
      <c r="AB4095" s="154"/>
      <c r="AC4095" s="59" t="str">
        <f t="shared" si="396"/>
        <v>HEALTHSCI</v>
      </c>
      <c r="AD4095" s="79" t="str">
        <f t="shared" si="397"/>
        <v>HEALTHSCI-401</v>
      </c>
      <c r="AE4095" s="79" t="str">
        <f t="shared" si="398"/>
        <v>HEALTHSCI-401-52</v>
      </c>
      <c r="AF4095" s="27" t="s">
        <v>13936</v>
      </c>
      <c r="AG4095" s="21" t="str">
        <f t="shared" si="399"/>
        <v>401</v>
      </c>
      <c r="AH4095" s="154"/>
      <c r="AI4095" s="59" t="str">
        <f t="shared" si="400"/>
        <v>-</v>
      </c>
      <c r="AJ4095" s="21" t="str">
        <f t="shared" si="401"/>
        <v>-</v>
      </c>
    </row>
    <row r="4096" spans="19:36">
      <c r="S4096" s="42" t="s">
        <v>13937</v>
      </c>
      <c r="T4096" s="26" t="s">
        <v>13938</v>
      </c>
      <c r="U4096" s="154"/>
      <c r="V4096" s="161"/>
      <c r="W4096" s="161"/>
      <c r="X4096" s="161"/>
      <c r="Y4096" s="161"/>
      <c r="Z4096" s="154"/>
      <c r="AA4096" s="49" t="s">
        <v>13939</v>
      </c>
      <c r="AB4096" s="154"/>
      <c r="AC4096" s="59" t="str">
        <f t="shared" si="396"/>
        <v>HEALTHSCI</v>
      </c>
      <c r="AD4096" s="79" t="str">
        <f t="shared" si="397"/>
        <v>HEALTHSCI-401</v>
      </c>
      <c r="AE4096" s="79" t="str">
        <f t="shared" si="398"/>
        <v>HEALTHSCI-401-53</v>
      </c>
      <c r="AF4096" s="27" t="s">
        <v>13939</v>
      </c>
      <c r="AG4096" s="21" t="str">
        <f t="shared" si="399"/>
        <v>401</v>
      </c>
      <c r="AH4096" s="154"/>
      <c r="AI4096" s="59" t="str">
        <f t="shared" si="400"/>
        <v>-</v>
      </c>
      <c r="AJ4096" s="21" t="str">
        <f t="shared" si="401"/>
        <v>-</v>
      </c>
    </row>
    <row r="4097" spans="19:36">
      <c r="S4097" s="42" t="s">
        <v>13940</v>
      </c>
      <c r="T4097" s="26" t="s">
        <v>13941</v>
      </c>
      <c r="U4097" s="154"/>
      <c r="V4097" s="161"/>
      <c r="W4097" s="161"/>
      <c r="X4097" s="161"/>
      <c r="Y4097" s="161"/>
      <c r="Z4097" s="154"/>
      <c r="AA4097" s="49" t="s">
        <v>13942</v>
      </c>
      <c r="AB4097" s="154"/>
      <c r="AC4097" s="59" t="str">
        <f t="shared" si="396"/>
        <v>EDUCATION</v>
      </c>
      <c r="AD4097" s="79" t="str">
        <f t="shared" si="397"/>
        <v>EDUCATION-401</v>
      </c>
      <c r="AE4097" s="79" t="str">
        <f t="shared" si="398"/>
        <v>EDUCATION-401-1</v>
      </c>
      <c r="AF4097" s="27" t="s">
        <v>13942</v>
      </c>
      <c r="AG4097" s="21" t="str">
        <f t="shared" si="399"/>
        <v>401</v>
      </c>
      <c r="AH4097" s="154"/>
      <c r="AI4097" s="59" t="str">
        <f t="shared" si="400"/>
        <v>-</v>
      </c>
      <c r="AJ4097" s="21" t="str">
        <f t="shared" si="401"/>
        <v>-</v>
      </c>
    </row>
    <row r="4098" spans="19:36">
      <c r="S4098" s="42" t="s">
        <v>13943</v>
      </c>
      <c r="T4098" s="26" t="s">
        <v>13944</v>
      </c>
      <c r="U4098" s="154"/>
      <c r="V4098" s="161"/>
      <c r="W4098" s="161"/>
      <c r="X4098" s="161"/>
      <c r="Y4098" s="161"/>
      <c r="Z4098" s="154"/>
      <c r="AA4098" s="49" t="s">
        <v>13945</v>
      </c>
      <c r="AB4098" s="154"/>
      <c r="AC4098" s="59" t="str">
        <f t="shared" si="396"/>
        <v>HEALTHSCI</v>
      </c>
      <c r="AD4098" s="79" t="str">
        <f t="shared" si="397"/>
        <v>HEALTHSCI-401</v>
      </c>
      <c r="AE4098" s="79" t="str">
        <f t="shared" si="398"/>
        <v>HEALTHSCI-401-54</v>
      </c>
      <c r="AF4098" s="27" t="s">
        <v>13945</v>
      </c>
      <c r="AG4098" s="21" t="str">
        <f t="shared" si="399"/>
        <v>401</v>
      </c>
      <c r="AH4098" s="154"/>
      <c r="AI4098" s="59" t="str">
        <f t="shared" si="400"/>
        <v>-</v>
      </c>
      <c r="AJ4098" s="21" t="str">
        <f t="shared" si="401"/>
        <v>-</v>
      </c>
    </row>
    <row r="4099" spans="19:36">
      <c r="S4099" s="42" t="s">
        <v>13946</v>
      </c>
      <c r="T4099" s="26" t="s">
        <v>13947</v>
      </c>
      <c r="U4099" s="154"/>
      <c r="V4099" s="161"/>
      <c r="W4099" s="161"/>
      <c r="X4099" s="161"/>
      <c r="Y4099" s="161"/>
      <c r="Z4099" s="154"/>
      <c r="AA4099" s="49" t="s">
        <v>13948</v>
      </c>
      <c r="AB4099" s="154"/>
      <c r="AC4099" s="59" t="str">
        <f t="shared" si="396"/>
        <v>HEALTHSCI</v>
      </c>
      <c r="AD4099" s="79" t="str">
        <f t="shared" si="397"/>
        <v>HEALTHSCI-401</v>
      </c>
      <c r="AE4099" s="79" t="str">
        <f t="shared" si="398"/>
        <v>HEALTHSCI-401-55</v>
      </c>
      <c r="AF4099" s="27" t="s">
        <v>13948</v>
      </c>
      <c r="AG4099" s="21" t="str">
        <f t="shared" si="399"/>
        <v>401</v>
      </c>
      <c r="AH4099" s="154"/>
      <c r="AI4099" s="59" t="str">
        <f t="shared" si="400"/>
        <v>-</v>
      </c>
      <c r="AJ4099" s="21" t="str">
        <f t="shared" si="401"/>
        <v>-</v>
      </c>
    </row>
    <row r="4100" spans="19:36">
      <c r="S4100" s="42" t="s">
        <v>13949</v>
      </c>
      <c r="T4100" s="26" t="s">
        <v>13950</v>
      </c>
      <c r="U4100" s="154"/>
      <c r="V4100" s="161"/>
      <c r="W4100" s="161"/>
      <c r="X4100" s="161"/>
      <c r="Y4100" s="161"/>
      <c r="Z4100" s="154"/>
      <c r="AA4100" s="49" t="s">
        <v>13951</v>
      </c>
      <c r="AB4100" s="154"/>
      <c r="AC4100" s="59" t="str">
        <f t="shared" si="396"/>
        <v>HEALTHSCI</v>
      </c>
      <c r="AD4100" s="79" t="str">
        <f t="shared" si="397"/>
        <v>HEALTHSCI-401</v>
      </c>
      <c r="AE4100" s="79" t="str">
        <f t="shared" si="398"/>
        <v>HEALTHSCI-401-56</v>
      </c>
      <c r="AF4100" s="27" t="s">
        <v>13951</v>
      </c>
      <c r="AG4100" s="21" t="str">
        <f t="shared" si="399"/>
        <v>401</v>
      </c>
      <c r="AH4100" s="154"/>
      <c r="AI4100" s="59" t="str">
        <f t="shared" si="400"/>
        <v>-</v>
      </c>
      <c r="AJ4100" s="21" t="str">
        <f t="shared" si="401"/>
        <v>-</v>
      </c>
    </row>
    <row r="4101" spans="19:36">
      <c r="S4101" s="42" t="s">
        <v>13952</v>
      </c>
      <c r="T4101" s="26" t="s">
        <v>13953</v>
      </c>
      <c r="U4101" s="154"/>
      <c r="V4101" s="161"/>
      <c r="W4101" s="161"/>
      <c r="X4101" s="161"/>
      <c r="Y4101" s="161"/>
      <c r="Z4101" s="154"/>
      <c r="AA4101" s="49" t="s">
        <v>13954</v>
      </c>
      <c r="AB4101" s="154"/>
      <c r="AC4101" s="59" t="str">
        <f t="shared" si="396"/>
        <v>EDUCATION</v>
      </c>
      <c r="AD4101" s="79" t="str">
        <f t="shared" si="397"/>
        <v>EDUCATION-401</v>
      </c>
      <c r="AE4101" s="79" t="str">
        <f t="shared" si="398"/>
        <v>EDUCATION-401-2</v>
      </c>
      <c r="AF4101" s="27" t="s">
        <v>13954</v>
      </c>
      <c r="AG4101" s="21" t="str">
        <f t="shared" si="399"/>
        <v>401</v>
      </c>
      <c r="AH4101" s="154"/>
      <c r="AI4101" s="59" t="str">
        <f t="shared" si="400"/>
        <v>-</v>
      </c>
      <c r="AJ4101" s="21" t="str">
        <f t="shared" si="401"/>
        <v>-</v>
      </c>
    </row>
    <row r="4102" spans="19:36">
      <c r="S4102" s="42" t="s">
        <v>13955</v>
      </c>
      <c r="T4102" s="26" t="s">
        <v>13956</v>
      </c>
      <c r="U4102" s="154"/>
      <c r="V4102" s="161"/>
      <c r="W4102" s="161"/>
      <c r="X4102" s="161"/>
      <c r="Y4102" s="161"/>
      <c r="Z4102" s="154"/>
      <c r="AA4102" s="49" t="s">
        <v>13957</v>
      </c>
      <c r="AB4102" s="154"/>
      <c r="AC4102" s="59" t="str">
        <f t="shared" si="396"/>
        <v>EDUCATION</v>
      </c>
      <c r="AD4102" s="79" t="str">
        <f t="shared" si="397"/>
        <v>EDUCATION-401</v>
      </c>
      <c r="AE4102" s="79" t="str">
        <f t="shared" si="398"/>
        <v>EDUCATION-401-3</v>
      </c>
      <c r="AF4102" s="27" t="s">
        <v>13957</v>
      </c>
      <c r="AG4102" s="21" t="str">
        <f t="shared" si="399"/>
        <v>401</v>
      </c>
      <c r="AH4102" s="154"/>
      <c r="AI4102" s="59" t="str">
        <f t="shared" si="400"/>
        <v>-</v>
      </c>
      <c r="AJ4102" s="21" t="str">
        <f t="shared" si="401"/>
        <v>-</v>
      </c>
    </row>
    <row r="4103" spans="19:36">
      <c r="S4103" s="42" t="s">
        <v>13958</v>
      </c>
      <c r="T4103" s="26" t="s">
        <v>13959</v>
      </c>
      <c r="U4103" s="154"/>
      <c r="V4103" s="161"/>
      <c r="W4103" s="161"/>
      <c r="X4103" s="161"/>
      <c r="Y4103" s="161"/>
      <c r="Z4103" s="154"/>
      <c r="AA4103" s="49" t="s">
        <v>13960</v>
      </c>
      <c r="AB4103" s="154"/>
      <c r="AC4103" s="59" t="str">
        <f t="shared" ref="AC4103:AC4166" si="402">CodesFormula_1</f>
        <v>EDUCATION</v>
      </c>
      <c r="AD4103" s="79" t="str">
        <f t="shared" ref="AD4103:AD4166" si="403">CodesFormula_2</f>
        <v>EDUCATION-401</v>
      </c>
      <c r="AE4103" s="79" t="str">
        <f t="shared" ref="AE4103:AE4166" si="404">CodesFormula_3</f>
        <v>EDUCATION-401-4</v>
      </c>
      <c r="AF4103" s="27" t="s">
        <v>13960</v>
      </c>
      <c r="AG4103" s="21" t="str">
        <f t="shared" ref="AG4103:AG4166" si="405">CodesFormula_4</f>
        <v>401</v>
      </c>
      <c r="AH4103" s="154"/>
      <c r="AI4103" s="59" t="str">
        <f t="shared" ref="AI4103:AI4166" si="406">CodesFormula_5</f>
        <v>-</v>
      </c>
      <c r="AJ4103" s="21" t="str">
        <f t="shared" ref="AJ4103:AJ4166" si="407">CodesFormula_6</f>
        <v>-</v>
      </c>
    </row>
    <row r="4104" spans="19:36">
      <c r="S4104" s="42" t="s">
        <v>13961</v>
      </c>
      <c r="T4104" s="26" t="s">
        <v>6862</v>
      </c>
      <c r="U4104" s="154"/>
      <c r="V4104" s="161"/>
      <c r="W4104" s="161"/>
      <c r="X4104" s="161"/>
      <c r="Y4104" s="161"/>
      <c r="Z4104" s="154"/>
      <c r="AA4104" s="49" t="s">
        <v>13962</v>
      </c>
      <c r="AB4104" s="154"/>
      <c r="AC4104" s="59" t="str">
        <f t="shared" si="402"/>
        <v>EDUCATION</v>
      </c>
      <c r="AD4104" s="79" t="str">
        <f t="shared" si="403"/>
        <v>EDUCATION-401</v>
      </c>
      <c r="AE4104" s="79" t="str">
        <f t="shared" si="404"/>
        <v>EDUCATION-401-5</v>
      </c>
      <c r="AF4104" s="27" t="s">
        <v>13962</v>
      </c>
      <c r="AG4104" s="21" t="str">
        <f t="shared" si="405"/>
        <v>401</v>
      </c>
      <c r="AH4104" s="154"/>
      <c r="AI4104" s="59" t="str">
        <f t="shared" si="406"/>
        <v>-</v>
      </c>
      <c r="AJ4104" s="21" t="str">
        <f t="shared" si="407"/>
        <v>-</v>
      </c>
    </row>
    <row r="4105" spans="19:36">
      <c r="S4105" s="42" t="s">
        <v>13963</v>
      </c>
      <c r="T4105" s="26" t="s">
        <v>13964</v>
      </c>
      <c r="U4105" s="154"/>
      <c r="V4105" s="161"/>
      <c r="W4105" s="161"/>
      <c r="X4105" s="161"/>
      <c r="Y4105" s="161"/>
      <c r="Z4105" s="154"/>
      <c r="AA4105" s="49" t="s">
        <v>13965</v>
      </c>
      <c r="AB4105" s="154"/>
      <c r="AC4105" s="59" t="str">
        <f t="shared" si="402"/>
        <v>EDUCATION</v>
      </c>
      <c r="AD4105" s="79" t="str">
        <f t="shared" si="403"/>
        <v>EDUCATION-401</v>
      </c>
      <c r="AE4105" s="79" t="str">
        <f t="shared" si="404"/>
        <v>EDUCATION-401-6</v>
      </c>
      <c r="AF4105" s="27" t="s">
        <v>13965</v>
      </c>
      <c r="AG4105" s="21" t="str">
        <f t="shared" si="405"/>
        <v>401</v>
      </c>
      <c r="AH4105" s="154"/>
      <c r="AI4105" s="59" t="str">
        <f t="shared" si="406"/>
        <v>-</v>
      </c>
      <c r="AJ4105" s="21" t="str">
        <f t="shared" si="407"/>
        <v>-</v>
      </c>
    </row>
    <row r="4106" spans="19:36">
      <c r="S4106" s="42" t="s">
        <v>13966</v>
      </c>
      <c r="T4106" s="26" t="s">
        <v>13967</v>
      </c>
      <c r="U4106" s="154"/>
      <c r="V4106" s="161"/>
      <c r="W4106" s="161"/>
      <c r="X4106" s="161"/>
      <c r="Y4106" s="161"/>
      <c r="Z4106" s="154"/>
      <c r="AA4106" s="49" t="s">
        <v>13968</v>
      </c>
      <c r="AB4106" s="154"/>
      <c r="AC4106" s="59" t="str">
        <f t="shared" si="402"/>
        <v>EDUCATION</v>
      </c>
      <c r="AD4106" s="79" t="str">
        <f t="shared" si="403"/>
        <v>EDUCATION-401</v>
      </c>
      <c r="AE4106" s="79" t="str">
        <f t="shared" si="404"/>
        <v>EDUCATION-401-7</v>
      </c>
      <c r="AF4106" s="27" t="s">
        <v>13968</v>
      </c>
      <c r="AG4106" s="21" t="str">
        <f t="shared" si="405"/>
        <v>401</v>
      </c>
      <c r="AH4106" s="154"/>
      <c r="AI4106" s="59" t="str">
        <f t="shared" si="406"/>
        <v>-</v>
      </c>
      <c r="AJ4106" s="21" t="str">
        <f t="shared" si="407"/>
        <v>-</v>
      </c>
    </row>
    <row r="4107" spans="19:36">
      <c r="S4107" s="42" t="s">
        <v>13969</v>
      </c>
      <c r="T4107" s="26" t="s">
        <v>13970</v>
      </c>
      <c r="U4107" s="154"/>
      <c r="V4107" s="161"/>
      <c r="W4107" s="161"/>
      <c r="X4107" s="161"/>
      <c r="Y4107" s="161"/>
      <c r="Z4107" s="154"/>
      <c r="AA4107" s="49" t="s">
        <v>13971</v>
      </c>
      <c r="AB4107" s="154"/>
      <c r="AC4107" s="59" t="str">
        <f t="shared" si="402"/>
        <v>EDUCATION</v>
      </c>
      <c r="AD4107" s="79" t="str">
        <f t="shared" si="403"/>
        <v>EDUCATION-401</v>
      </c>
      <c r="AE4107" s="79" t="str">
        <f t="shared" si="404"/>
        <v>EDUCATION-401-8</v>
      </c>
      <c r="AF4107" s="27" t="s">
        <v>13971</v>
      </c>
      <c r="AG4107" s="21" t="str">
        <f t="shared" si="405"/>
        <v>401</v>
      </c>
      <c r="AH4107" s="154"/>
      <c r="AI4107" s="59" t="str">
        <f t="shared" si="406"/>
        <v>-</v>
      </c>
      <c r="AJ4107" s="21" t="str">
        <f t="shared" si="407"/>
        <v>-</v>
      </c>
    </row>
    <row r="4108" spans="19:36">
      <c r="S4108" s="42" t="s">
        <v>13972</v>
      </c>
      <c r="T4108" s="26" t="s">
        <v>13973</v>
      </c>
      <c r="U4108" s="154"/>
      <c r="V4108" s="161"/>
      <c r="W4108" s="161"/>
      <c r="X4108" s="161"/>
      <c r="Y4108" s="161"/>
      <c r="Z4108" s="154"/>
      <c r="AA4108" s="49" t="s">
        <v>13974</v>
      </c>
      <c r="AB4108" s="154"/>
      <c r="AC4108" s="59" t="str">
        <f t="shared" si="402"/>
        <v>EDUCATION</v>
      </c>
      <c r="AD4108" s="79" t="str">
        <f t="shared" si="403"/>
        <v>EDUCATION-401</v>
      </c>
      <c r="AE4108" s="79" t="str">
        <f t="shared" si="404"/>
        <v>EDUCATION-401-9</v>
      </c>
      <c r="AF4108" s="27" t="s">
        <v>13974</v>
      </c>
      <c r="AG4108" s="21" t="str">
        <f t="shared" si="405"/>
        <v>401</v>
      </c>
      <c r="AH4108" s="154"/>
      <c r="AI4108" s="59" t="str">
        <f t="shared" si="406"/>
        <v>-</v>
      </c>
      <c r="AJ4108" s="21" t="str">
        <f t="shared" si="407"/>
        <v>-</v>
      </c>
    </row>
    <row r="4109" spans="19:36">
      <c r="S4109" s="42" t="s">
        <v>13975</v>
      </c>
      <c r="T4109" s="26" t="s">
        <v>13976</v>
      </c>
      <c r="U4109" s="154"/>
      <c r="V4109" s="161"/>
      <c r="W4109" s="161"/>
      <c r="X4109" s="161"/>
      <c r="Y4109" s="161"/>
      <c r="Z4109" s="154"/>
      <c r="AA4109" s="49" t="s">
        <v>13977</v>
      </c>
      <c r="AB4109" s="154"/>
      <c r="AC4109" s="59" t="str">
        <f t="shared" si="402"/>
        <v>EDUCATION</v>
      </c>
      <c r="AD4109" s="79" t="str">
        <f t="shared" si="403"/>
        <v>EDUCATION-401</v>
      </c>
      <c r="AE4109" s="79" t="str">
        <f t="shared" si="404"/>
        <v>EDUCATION-401-10</v>
      </c>
      <c r="AF4109" s="27" t="s">
        <v>13977</v>
      </c>
      <c r="AG4109" s="21" t="str">
        <f t="shared" si="405"/>
        <v>401</v>
      </c>
      <c r="AH4109" s="154"/>
      <c r="AI4109" s="59" t="str">
        <f t="shared" si="406"/>
        <v>-</v>
      </c>
      <c r="AJ4109" s="21" t="str">
        <f t="shared" si="407"/>
        <v>-</v>
      </c>
    </row>
    <row r="4110" spans="19:36">
      <c r="S4110" s="42" t="s">
        <v>13978</v>
      </c>
      <c r="T4110" s="26" t="s">
        <v>13979</v>
      </c>
      <c r="U4110" s="154"/>
      <c r="V4110" s="161"/>
      <c r="W4110" s="161"/>
      <c r="X4110" s="161"/>
      <c r="Y4110" s="161"/>
      <c r="Z4110" s="154"/>
      <c r="AA4110" s="49" t="s">
        <v>13980</v>
      </c>
      <c r="AB4110" s="154"/>
      <c r="AC4110" s="59" t="str">
        <f t="shared" si="402"/>
        <v>EDUCATION</v>
      </c>
      <c r="AD4110" s="79" t="str">
        <f t="shared" si="403"/>
        <v>EDUCATION-401</v>
      </c>
      <c r="AE4110" s="79" t="str">
        <f t="shared" si="404"/>
        <v>EDUCATION-401-11</v>
      </c>
      <c r="AF4110" s="27" t="s">
        <v>13980</v>
      </c>
      <c r="AG4110" s="21" t="str">
        <f t="shared" si="405"/>
        <v>401</v>
      </c>
      <c r="AH4110" s="154"/>
      <c r="AI4110" s="59" t="str">
        <f t="shared" si="406"/>
        <v>-</v>
      </c>
      <c r="AJ4110" s="21" t="str">
        <f t="shared" si="407"/>
        <v>-</v>
      </c>
    </row>
    <row r="4111" spans="19:36">
      <c r="S4111" s="42" t="s">
        <v>13981</v>
      </c>
      <c r="T4111" s="26" t="s">
        <v>13982</v>
      </c>
      <c r="U4111" s="154"/>
      <c r="V4111" s="161"/>
      <c r="W4111" s="161"/>
      <c r="X4111" s="161"/>
      <c r="Y4111" s="161"/>
      <c r="Z4111" s="154"/>
      <c r="AA4111" s="49" t="s">
        <v>13983</v>
      </c>
      <c r="AB4111" s="154"/>
      <c r="AC4111" s="59" t="str">
        <f t="shared" si="402"/>
        <v>EDUCATION</v>
      </c>
      <c r="AD4111" s="79" t="str">
        <f t="shared" si="403"/>
        <v>EDUCATION-401</v>
      </c>
      <c r="AE4111" s="79" t="str">
        <f t="shared" si="404"/>
        <v>EDUCATION-401-12</v>
      </c>
      <c r="AF4111" s="27" t="s">
        <v>13983</v>
      </c>
      <c r="AG4111" s="21" t="str">
        <f t="shared" si="405"/>
        <v>401</v>
      </c>
      <c r="AH4111" s="154"/>
      <c r="AI4111" s="59" t="str">
        <f t="shared" si="406"/>
        <v>-</v>
      </c>
      <c r="AJ4111" s="21" t="str">
        <f t="shared" si="407"/>
        <v>-</v>
      </c>
    </row>
    <row r="4112" spans="19:36">
      <c r="S4112" s="42" t="s">
        <v>13984</v>
      </c>
      <c r="T4112" s="26" t="s">
        <v>13985</v>
      </c>
      <c r="U4112" s="154"/>
      <c r="V4112" s="161"/>
      <c r="W4112" s="161"/>
      <c r="X4112" s="161"/>
      <c r="Y4112" s="161"/>
      <c r="Z4112" s="154"/>
      <c r="AA4112" s="49" t="s">
        <v>13986</v>
      </c>
      <c r="AB4112" s="154"/>
      <c r="AC4112" s="59" t="str">
        <f t="shared" si="402"/>
        <v>EDUCATION</v>
      </c>
      <c r="AD4112" s="79" t="str">
        <f t="shared" si="403"/>
        <v>EDUCATION-401</v>
      </c>
      <c r="AE4112" s="79" t="str">
        <f t="shared" si="404"/>
        <v>EDUCATION-401-13</v>
      </c>
      <c r="AF4112" s="27" t="s">
        <v>13986</v>
      </c>
      <c r="AG4112" s="21" t="str">
        <f t="shared" si="405"/>
        <v>401</v>
      </c>
      <c r="AH4112" s="154"/>
      <c r="AI4112" s="59" t="str">
        <f t="shared" si="406"/>
        <v>-</v>
      </c>
      <c r="AJ4112" s="21" t="str">
        <f t="shared" si="407"/>
        <v>-</v>
      </c>
    </row>
    <row r="4113" spans="19:36">
      <c r="S4113" s="42" t="s">
        <v>13987</v>
      </c>
      <c r="T4113" s="26" t="s">
        <v>13988</v>
      </c>
      <c r="U4113" s="154"/>
      <c r="V4113" s="161"/>
      <c r="W4113" s="161"/>
      <c r="X4113" s="161"/>
      <c r="Y4113" s="161"/>
      <c r="Z4113" s="154"/>
      <c r="AA4113" s="49" t="s">
        <v>13989</v>
      </c>
      <c r="AB4113" s="154"/>
      <c r="AC4113" s="59" t="str">
        <f t="shared" si="402"/>
        <v>EDUCATION</v>
      </c>
      <c r="AD4113" s="79" t="str">
        <f t="shared" si="403"/>
        <v>EDUCATION-401</v>
      </c>
      <c r="AE4113" s="79" t="str">
        <f t="shared" si="404"/>
        <v>EDUCATION-401-14</v>
      </c>
      <c r="AF4113" s="27" t="s">
        <v>13989</v>
      </c>
      <c r="AG4113" s="21" t="str">
        <f t="shared" si="405"/>
        <v>401</v>
      </c>
      <c r="AH4113" s="154"/>
      <c r="AI4113" s="59" t="str">
        <f t="shared" si="406"/>
        <v>-</v>
      </c>
      <c r="AJ4113" s="21" t="str">
        <f t="shared" si="407"/>
        <v>-</v>
      </c>
    </row>
    <row r="4114" spans="19:36">
      <c r="S4114" s="42" t="s">
        <v>13990</v>
      </c>
      <c r="T4114" s="26" t="s">
        <v>13991</v>
      </c>
      <c r="U4114" s="154"/>
      <c r="V4114" s="161"/>
      <c r="W4114" s="161"/>
      <c r="X4114" s="161"/>
      <c r="Y4114" s="161"/>
      <c r="Z4114" s="154"/>
      <c r="AA4114" s="49" t="s">
        <v>13992</v>
      </c>
      <c r="AB4114" s="154"/>
      <c r="AC4114" s="59" t="str">
        <f t="shared" si="402"/>
        <v>EDUCATION</v>
      </c>
      <c r="AD4114" s="79" t="str">
        <f t="shared" si="403"/>
        <v>EDUCATION-401</v>
      </c>
      <c r="AE4114" s="79" t="str">
        <f t="shared" si="404"/>
        <v>EDUCATION-401-15</v>
      </c>
      <c r="AF4114" s="27" t="s">
        <v>13992</v>
      </c>
      <c r="AG4114" s="21" t="str">
        <f t="shared" si="405"/>
        <v>401</v>
      </c>
      <c r="AH4114" s="154"/>
      <c r="AI4114" s="59" t="str">
        <f t="shared" si="406"/>
        <v>-</v>
      </c>
      <c r="AJ4114" s="21" t="str">
        <f t="shared" si="407"/>
        <v>-</v>
      </c>
    </row>
    <row r="4115" spans="19:36">
      <c r="S4115" s="42" t="s">
        <v>13993</v>
      </c>
      <c r="T4115" s="26" t="s">
        <v>13994</v>
      </c>
      <c r="U4115" s="154"/>
      <c r="V4115" s="161"/>
      <c r="W4115" s="161"/>
      <c r="X4115" s="161"/>
      <c r="Y4115" s="161"/>
      <c r="Z4115" s="154"/>
      <c r="AA4115" s="49" t="s">
        <v>13995</v>
      </c>
      <c r="AB4115" s="154"/>
      <c r="AC4115" s="59" t="str">
        <f t="shared" si="402"/>
        <v>EDUCATION</v>
      </c>
      <c r="AD4115" s="79" t="str">
        <f t="shared" si="403"/>
        <v>EDUCATION-401</v>
      </c>
      <c r="AE4115" s="79" t="str">
        <f t="shared" si="404"/>
        <v>EDUCATION-401-16</v>
      </c>
      <c r="AF4115" s="27" t="s">
        <v>13995</v>
      </c>
      <c r="AG4115" s="21" t="str">
        <f t="shared" si="405"/>
        <v>401</v>
      </c>
      <c r="AH4115" s="154"/>
      <c r="AI4115" s="59" t="str">
        <f t="shared" si="406"/>
        <v>-</v>
      </c>
      <c r="AJ4115" s="21" t="str">
        <f t="shared" si="407"/>
        <v>-</v>
      </c>
    </row>
    <row r="4116" spans="19:36">
      <c r="S4116" s="42" t="s">
        <v>13996</v>
      </c>
      <c r="T4116" s="26" t="s">
        <v>13997</v>
      </c>
      <c r="U4116" s="154"/>
      <c r="V4116" s="161"/>
      <c r="W4116" s="161"/>
      <c r="X4116" s="161"/>
      <c r="Y4116" s="161"/>
      <c r="Z4116" s="154"/>
      <c r="AA4116" s="49" t="s">
        <v>13998</v>
      </c>
      <c r="AB4116" s="154"/>
      <c r="AC4116" s="59" t="str">
        <f t="shared" si="402"/>
        <v>EDUCATION</v>
      </c>
      <c r="AD4116" s="79" t="str">
        <f t="shared" si="403"/>
        <v>EDUCATION-401</v>
      </c>
      <c r="AE4116" s="79" t="str">
        <f t="shared" si="404"/>
        <v>EDUCATION-401-17</v>
      </c>
      <c r="AF4116" s="27" t="s">
        <v>13998</v>
      </c>
      <c r="AG4116" s="21" t="str">
        <f t="shared" si="405"/>
        <v>401</v>
      </c>
      <c r="AH4116" s="154"/>
      <c r="AI4116" s="59" t="str">
        <f t="shared" si="406"/>
        <v>-</v>
      </c>
      <c r="AJ4116" s="21" t="str">
        <f t="shared" si="407"/>
        <v>-</v>
      </c>
    </row>
    <row r="4117" spans="19:36">
      <c r="S4117" s="42" t="s">
        <v>13999</v>
      </c>
      <c r="T4117" s="26" t="s">
        <v>14000</v>
      </c>
      <c r="U4117" s="154"/>
      <c r="V4117" s="161"/>
      <c r="W4117" s="161"/>
      <c r="X4117" s="161"/>
      <c r="Y4117" s="161"/>
      <c r="Z4117" s="154"/>
      <c r="AA4117" s="49" t="s">
        <v>14001</v>
      </c>
      <c r="AB4117" s="154"/>
      <c r="AC4117" s="59" t="str">
        <f t="shared" si="402"/>
        <v>EDUCATION</v>
      </c>
      <c r="AD4117" s="79" t="str">
        <f t="shared" si="403"/>
        <v>EDUCATION-401</v>
      </c>
      <c r="AE4117" s="79" t="str">
        <f t="shared" si="404"/>
        <v>EDUCATION-401-18</v>
      </c>
      <c r="AF4117" s="27" t="s">
        <v>14001</v>
      </c>
      <c r="AG4117" s="21" t="str">
        <f t="shared" si="405"/>
        <v>401</v>
      </c>
      <c r="AH4117" s="154"/>
      <c r="AI4117" s="59" t="str">
        <f t="shared" si="406"/>
        <v>-</v>
      </c>
      <c r="AJ4117" s="21" t="str">
        <f t="shared" si="407"/>
        <v>-</v>
      </c>
    </row>
    <row r="4118" spans="19:36">
      <c r="S4118" s="42" t="s">
        <v>14002</v>
      </c>
      <c r="T4118" s="26" t="s">
        <v>14003</v>
      </c>
      <c r="U4118" s="154"/>
      <c r="V4118" s="161"/>
      <c r="W4118" s="161"/>
      <c r="X4118" s="161"/>
      <c r="Y4118" s="161"/>
      <c r="Z4118" s="154"/>
      <c r="AA4118" s="49" t="s">
        <v>14004</v>
      </c>
      <c r="AB4118" s="154"/>
      <c r="AC4118" s="59" t="str">
        <f t="shared" si="402"/>
        <v>HEALTHSCI</v>
      </c>
      <c r="AD4118" s="79" t="str">
        <f t="shared" si="403"/>
        <v>HEALTHSCI-401</v>
      </c>
      <c r="AE4118" s="79" t="str">
        <f t="shared" si="404"/>
        <v>HEALTHSCI-401-57</v>
      </c>
      <c r="AF4118" s="27" t="s">
        <v>14004</v>
      </c>
      <c r="AG4118" s="21" t="str">
        <f t="shared" si="405"/>
        <v>401</v>
      </c>
      <c r="AH4118" s="154"/>
      <c r="AI4118" s="59" t="str">
        <f t="shared" si="406"/>
        <v>-</v>
      </c>
      <c r="AJ4118" s="21" t="str">
        <f t="shared" si="407"/>
        <v>-</v>
      </c>
    </row>
    <row r="4119" spans="19:36">
      <c r="S4119" s="42" t="s">
        <v>14005</v>
      </c>
      <c r="T4119" s="26" t="s">
        <v>14006</v>
      </c>
      <c r="U4119" s="154"/>
      <c r="V4119" s="161"/>
      <c r="W4119" s="161"/>
      <c r="X4119" s="161"/>
      <c r="Y4119" s="161"/>
      <c r="Z4119" s="154"/>
      <c r="AA4119" s="49" t="s">
        <v>14007</v>
      </c>
      <c r="AB4119" s="154"/>
      <c r="AC4119" s="59" t="str">
        <f t="shared" si="402"/>
        <v>HEALTHSCI</v>
      </c>
      <c r="AD4119" s="79" t="str">
        <f t="shared" si="403"/>
        <v>HEALTHSCI-401</v>
      </c>
      <c r="AE4119" s="79" t="str">
        <f t="shared" si="404"/>
        <v>HEALTHSCI-401-58</v>
      </c>
      <c r="AF4119" s="27" t="s">
        <v>14007</v>
      </c>
      <c r="AG4119" s="21" t="str">
        <f t="shared" si="405"/>
        <v>401</v>
      </c>
      <c r="AH4119" s="154"/>
      <c r="AI4119" s="59" t="str">
        <f t="shared" si="406"/>
        <v>-</v>
      </c>
      <c r="AJ4119" s="21" t="str">
        <f t="shared" si="407"/>
        <v>-</v>
      </c>
    </row>
    <row r="4120" spans="19:36">
      <c r="S4120" s="42" t="s">
        <v>14008</v>
      </c>
      <c r="T4120" s="26" t="s">
        <v>14009</v>
      </c>
      <c r="U4120" s="154"/>
      <c r="V4120" s="161"/>
      <c r="W4120" s="161"/>
      <c r="X4120" s="161"/>
      <c r="Y4120" s="161"/>
      <c r="Z4120" s="154"/>
      <c r="AA4120" s="49" t="s">
        <v>14010</v>
      </c>
      <c r="AB4120" s="154"/>
      <c r="AC4120" s="59" t="str">
        <f t="shared" si="402"/>
        <v>HEALTHSCI</v>
      </c>
      <c r="AD4120" s="79" t="str">
        <f t="shared" si="403"/>
        <v>HEALTHSCI-401</v>
      </c>
      <c r="AE4120" s="79" t="str">
        <f t="shared" si="404"/>
        <v>HEALTHSCI-401-59</v>
      </c>
      <c r="AF4120" s="27" t="s">
        <v>14010</v>
      </c>
      <c r="AG4120" s="21" t="str">
        <f t="shared" si="405"/>
        <v>401</v>
      </c>
      <c r="AH4120" s="154"/>
      <c r="AI4120" s="59" t="str">
        <f t="shared" si="406"/>
        <v>-</v>
      </c>
      <c r="AJ4120" s="21" t="str">
        <f t="shared" si="407"/>
        <v>-</v>
      </c>
    </row>
    <row r="4121" spans="19:36">
      <c r="S4121" s="42" t="s">
        <v>14011</v>
      </c>
      <c r="T4121" s="26" t="s">
        <v>14012</v>
      </c>
      <c r="U4121" s="154"/>
      <c r="V4121" s="161"/>
      <c r="W4121" s="161"/>
      <c r="X4121" s="161"/>
      <c r="Y4121" s="161"/>
      <c r="Z4121" s="154"/>
      <c r="AA4121" s="49" t="s">
        <v>14013</v>
      </c>
      <c r="AB4121" s="154"/>
      <c r="AC4121" s="59" t="str">
        <f t="shared" si="402"/>
        <v>HEALTHSCI</v>
      </c>
      <c r="AD4121" s="79" t="str">
        <f t="shared" si="403"/>
        <v>HEALTHSCI-401</v>
      </c>
      <c r="AE4121" s="79" t="str">
        <f t="shared" si="404"/>
        <v>HEALTHSCI-401-60</v>
      </c>
      <c r="AF4121" s="27" t="s">
        <v>14013</v>
      </c>
      <c r="AG4121" s="21" t="str">
        <f t="shared" si="405"/>
        <v>401</v>
      </c>
      <c r="AH4121" s="154"/>
      <c r="AI4121" s="59" t="str">
        <f t="shared" si="406"/>
        <v>-</v>
      </c>
      <c r="AJ4121" s="21" t="str">
        <f t="shared" si="407"/>
        <v>-</v>
      </c>
    </row>
    <row r="4122" spans="19:36">
      <c r="S4122" s="42" t="s">
        <v>14014</v>
      </c>
      <c r="T4122" s="26" t="s">
        <v>14015</v>
      </c>
      <c r="U4122" s="154"/>
      <c r="V4122" s="161"/>
      <c r="W4122" s="161"/>
      <c r="X4122" s="161"/>
      <c r="Y4122" s="161"/>
      <c r="Z4122" s="154"/>
      <c r="AA4122" s="49" t="s">
        <v>14016</v>
      </c>
      <c r="AB4122" s="154"/>
      <c r="AC4122" s="59" t="str">
        <f t="shared" si="402"/>
        <v>HEALTHSCI</v>
      </c>
      <c r="AD4122" s="79" t="str">
        <f t="shared" si="403"/>
        <v>HEALTHSCI-401</v>
      </c>
      <c r="AE4122" s="79" t="str">
        <f t="shared" si="404"/>
        <v>HEALTHSCI-401-61</v>
      </c>
      <c r="AF4122" s="27" t="s">
        <v>14016</v>
      </c>
      <c r="AG4122" s="21" t="str">
        <f t="shared" si="405"/>
        <v>401</v>
      </c>
      <c r="AH4122" s="154"/>
      <c r="AI4122" s="59" t="str">
        <f t="shared" si="406"/>
        <v>-</v>
      </c>
      <c r="AJ4122" s="21" t="str">
        <f t="shared" si="407"/>
        <v>-</v>
      </c>
    </row>
    <row r="4123" spans="19:36">
      <c r="S4123" s="42" t="s">
        <v>14017</v>
      </c>
      <c r="T4123" s="26" t="s">
        <v>14018</v>
      </c>
      <c r="U4123" s="154"/>
      <c r="V4123" s="161"/>
      <c r="W4123" s="161"/>
      <c r="X4123" s="161"/>
      <c r="Y4123" s="161"/>
      <c r="Z4123" s="154"/>
      <c r="AA4123" s="49" t="s">
        <v>14019</v>
      </c>
      <c r="AB4123" s="154"/>
      <c r="AC4123" s="59" t="str">
        <f t="shared" si="402"/>
        <v>HEALTHSCI</v>
      </c>
      <c r="AD4123" s="79" t="str">
        <f t="shared" si="403"/>
        <v>HEALTHSCI-401</v>
      </c>
      <c r="AE4123" s="79" t="str">
        <f t="shared" si="404"/>
        <v>HEALTHSCI-401-62</v>
      </c>
      <c r="AF4123" s="27" t="s">
        <v>14019</v>
      </c>
      <c r="AG4123" s="21" t="str">
        <f t="shared" si="405"/>
        <v>401</v>
      </c>
      <c r="AH4123" s="154"/>
      <c r="AI4123" s="59" t="str">
        <f t="shared" si="406"/>
        <v>-</v>
      </c>
      <c r="AJ4123" s="21" t="str">
        <f t="shared" si="407"/>
        <v>-</v>
      </c>
    </row>
    <row r="4124" spans="19:36">
      <c r="S4124" s="42" t="s">
        <v>14020</v>
      </c>
      <c r="T4124" s="26" t="s">
        <v>14021</v>
      </c>
      <c r="U4124" s="154"/>
      <c r="V4124" s="161"/>
      <c r="W4124" s="161"/>
      <c r="X4124" s="161"/>
      <c r="Y4124" s="161"/>
      <c r="Z4124" s="154"/>
      <c r="AA4124" s="49" t="s">
        <v>14022</v>
      </c>
      <c r="AB4124" s="154"/>
      <c r="AC4124" s="59" t="str">
        <f t="shared" si="402"/>
        <v>HEALTHSCI</v>
      </c>
      <c r="AD4124" s="79" t="str">
        <f t="shared" si="403"/>
        <v>HEALTHSCI-401</v>
      </c>
      <c r="AE4124" s="79" t="str">
        <f t="shared" si="404"/>
        <v>HEALTHSCI-401-63</v>
      </c>
      <c r="AF4124" s="27" t="s">
        <v>14022</v>
      </c>
      <c r="AG4124" s="21" t="str">
        <f t="shared" si="405"/>
        <v>401</v>
      </c>
      <c r="AH4124" s="154"/>
      <c r="AI4124" s="59" t="str">
        <f t="shared" si="406"/>
        <v>-</v>
      </c>
      <c r="AJ4124" s="21" t="str">
        <f t="shared" si="407"/>
        <v>-</v>
      </c>
    </row>
    <row r="4125" spans="19:36">
      <c r="S4125" s="42" t="s">
        <v>14023</v>
      </c>
      <c r="T4125" s="26" t="s">
        <v>14024</v>
      </c>
      <c r="U4125" s="154"/>
      <c r="V4125" s="161"/>
      <c r="W4125" s="161"/>
      <c r="X4125" s="161"/>
      <c r="Y4125" s="161"/>
      <c r="Z4125" s="154"/>
      <c r="AA4125" s="49" t="s">
        <v>14025</v>
      </c>
      <c r="AB4125" s="154"/>
      <c r="AC4125" s="59" t="str">
        <f t="shared" si="402"/>
        <v>HEALTHSCI</v>
      </c>
      <c r="AD4125" s="79" t="str">
        <f t="shared" si="403"/>
        <v>HEALTHSCI-401</v>
      </c>
      <c r="AE4125" s="79" t="str">
        <f t="shared" si="404"/>
        <v>HEALTHSCI-401-64</v>
      </c>
      <c r="AF4125" s="27" t="s">
        <v>14025</v>
      </c>
      <c r="AG4125" s="21" t="str">
        <f t="shared" si="405"/>
        <v>401</v>
      </c>
      <c r="AH4125" s="154"/>
      <c r="AI4125" s="59" t="str">
        <f t="shared" si="406"/>
        <v>-</v>
      </c>
      <c r="AJ4125" s="21" t="str">
        <f t="shared" si="407"/>
        <v>-</v>
      </c>
    </row>
    <row r="4126" spans="19:36">
      <c r="S4126" s="42" t="s">
        <v>14026</v>
      </c>
      <c r="T4126" s="26" t="s">
        <v>14027</v>
      </c>
      <c r="U4126" s="154"/>
      <c r="V4126" s="161"/>
      <c r="W4126" s="161"/>
      <c r="X4126" s="161"/>
      <c r="Y4126" s="161"/>
      <c r="Z4126" s="154"/>
      <c r="AA4126" s="49" t="s">
        <v>14028</v>
      </c>
      <c r="AB4126" s="154"/>
      <c r="AC4126" s="59" t="str">
        <f t="shared" si="402"/>
        <v>HEALTHSCI</v>
      </c>
      <c r="AD4126" s="79" t="str">
        <f t="shared" si="403"/>
        <v>HEALTHSCI-401</v>
      </c>
      <c r="AE4126" s="79" t="str">
        <f t="shared" si="404"/>
        <v>HEALTHSCI-401-65</v>
      </c>
      <c r="AF4126" s="27" t="s">
        <v>14028</v>
      </c>
      <c r="AG4126" s="21" t="str">
        <f t="shared" si="405"/>
        <v>401</v>
      </c>
      <c r="AH4126" s="154"/>
      <c r="AI4126" s="59" t="str">
        <f t="shared" si="406"/>
        <v>-</v>
      </c>
      <c r="AJ4126" s="21" t="str">
        <f t="shared" si="407"/>
        <v>-</v>
      </c>
    </row>
    <row r="4127" spans="19:36">
      <c r="S4127" s="42" t="s">
        <v>14029</v>
      </c>
      <c r="T4127" s="26" t="s">
        <v>14030</v>
      </c>
      <c r="U4127" s="154"/>
      <c r="V4127" s="161"/>
      <c r="W4127" s="161"/>
      <c r="X4127" s="161"/>
      <c r="Y4127" s="161"/>
      <c r="Z4127" s="154"/>
      <c r="AA4127" s="49" t="s">
        <v>14031</v>
      </c>
      <c r="AB4127" s="154"/>
      <c r="AC4127" s="59" t="str">
        <f t="shared" si="402"/>
        <v>HEALTHSCI</v>
      </c>
      <c r="AD4127" s="79" t="str">
        <f t="shared" si="403"/>
        <v>HEALTHSCI-401</v>
      </c>
      <c r="AE4127" s="79" t="str">
        <f t="shared" si="404"/>
        <v>HEALTHSCI-401-66</v>
      </c>
      <c r="AF4127" s="27" t="s">
        <v>14031</v>
      </c>
      <c r="AG4127" s="21" t="str">
        <f t="shared" si="405"/>
        <v>401</v>
      </c>
      <c r="AH4127" s="154"/>
      <c r="AI4127" s="59" t="str">
        <f t="shared" si="406"/>
        <v>-</v>
      </c>
      <c r="AJ4127" s="21" t="str">
        <f t="shared" si="407"/>
        <v>-</v>
      </c>
    </row>
    <row r="4128" spans="19:36">
      <c r="S4128" s="42" t="s">
        <v>14032</v>
      </c>
      <c r="T4128" s="26" t="s">
        <v>14033</v>
      </c>
      <c r="U4128" s="154"/>
      <c r="V4128" s="161"/>
      <c r="W4128" s="161"/>
      <c r="X4128" s="161"/>
      <c r="Y4128" s="161"/>
      <c r="Z4128" s="154"/>
      <c r="AA4128" s="49" t="s">
        <v>14034</v>
      </c>
      <c r="AB4128" s="154"/>
      <c r="AC4128" s="59" t="str">
        <f t="shared" si="402"/>
        <v>HEALTHSCI</v>
      </c>
      <c r="AD4128" s="79" t="str">
        <f t="shared" si="403"/>
        <v>HEALTHSCI-401</v>
      </c>
      <c r="AE4128" s="79" t="str">
        <f t="shared" si="404"/>
        <v>HEALTHSCI-401-67</v>
      </c>
      <c r="AF4128" s="27" t="s">
        <v>14034</v>
      </c>
      <c r="AG4128" s="21" t="str">
        <f t="shared" si="405"/>
        <v>401</v>
      </c>
      <c r="AH4128" s="154"/>
      <c r="AI4128" s="59" t="str">
        <f t="shared" si="406"/>
        <v>-</v>
      </c>
      <c r="AJ4128" s="21" t="str">
        <f t="shared" si="407"/>
        <v>-</v>
      </c>
    </row>
    <row r="4129" spans="19:36">
      <c r="S4129" s="42" t="s">
        <v>14035</v>
      </c>
      <c r="T4129" s="26" t="s">
        <v>14036</v>
      </c>
      <c r="U4129" s="154"/>
      <c r="V4129" s="161"/>
      <c r="W4129" s="161"/>
      <c r="X4129" s="161"/>
      <c r="Y4129" s="161"/>
      <c r="Z4129" s="154"/>
      <c r="AA4129" s="49" t="s">
        <v>14037</v>
      </c>
      <c r="AB4129" s="154"/>
      <c r="AC4129" s="59" t="str">
        <f t="shared" si="402"/>
        <v>HEALTHSCI</v>
      </c>
      <c r="AD4129" s="79" t="str">
        <f t="shared" si="403"/>
        <v>HEALTHSCI-401</v>
      </c>
      <c r="AE4129" s="79" t="str">
        <f t="shared" si="404"/>
        <v>HEALTHSCI-401-68</v>
      </c>
      <c r="AF4129" s="27" t="s">
        <v>14037</v>
      </c>
      <c r="AG4129" s="21" t="str">
        <f t="shared" si="405"/>
        <v>401</v>
      </c>
      <c r="AH4129" s="154"/>
      <c r="AI4129" s="59" t="str">
        <f t="shared" si="406"/>
        <v>-</v>
      </c>
      <c r="AJ4129" s="21" t="str">
        <f t="shared" si="407"/>
        <v>-</v>
      </c>
    </row>
    <row r="4130" spans="19:36">
      <c r="S4130" s="42" t="s">
        <v>14038</v>
      </c>
      <c r="T4130" s="26" t="s">
        <v>14039</v>
      </c>
      <c r="U4130" s="154"/>
      <c r="V4130" s="161"/>
      <c r="W4130" s="161"/>
      <c r="X4130" s="161"/>
      <c r="Y4130" s="161"/>
      <c r="Z4130" s="154"/>
      <c r="AA4130" s="49" t="s">
        <v>14040</v>
      </c>
      <c r="AB4130" s="154"/>
      <c r="AC4130" s="59" t="str">
        <f t="shared" si="402"/>
        <v>HEALTHSCI</v>
      </c>
      <c r="AD4130" s="79" t="str">
        <f t="shared" si="403"/>
        <v>HEALTHSCI-401</v>
      </c>
      <c r="AE4130" s="79" t="str">
        <f t="shared" si="404"/>
        <v>HEALTHSCI-401-69</v>
      </c>
      <c r="AF4130" s="27" t="s">
        <v>14040</v>
      </c>
      <c r="AG4130" s="21" t="str">
        <f t="shared" si="405"/>
        <v>401</v>
      </c>
      <c r="AH4130" s="154"/>
      <c r="AI4130" s="59" t="str">
        <f t="shared" si="406"/>
        <v>-</v>
      </c>
      <c r="AJ4130" s="21" t="str">
        <f t="shared" si="407"/>
        <v>-</v>
      </c>
    </row>
    <row r="4131" spans="19:36">
      <c r="S4131" s="42" t="s">
        <v>14041</v>
      </c>
      <c r="T4131" s="26" t="s">
        <v>14042</v>
      </c>
      <c r="U4131" s="154"/>
      <c r="V4131" s="161"/>
      <c r="W4131" s="161"/>
      <c r="X4131" s="161"/>
      <c r="Y4131" s="161"/>
      <c r="Z4131" s="154"/>
      <c r="AA4131" s="49" t="s">
        <v>14043</v>
      </c>
      <c r="AB4131" s="154"/>
      <c r="AC4131" s="59" t="str">
        <f t="shared" si="402"/>
        <v>HEALTHSCI</v>
      </c>
      <c r="AD4131" s="79" t="str">
        <f t="shared" si="403"/>
        <v>HEALTHSCI-401</v>
      </c>
      <c r="AE4131" s="79" t="str">
        <f t="shared" si="404"/>
        <v>HEALTHSCI-401-70</v>
      </c>
      <c r="AF4131" s="27" t="s">
        <v>14043</v>
      </c>
      <c r="AG4131" s="21" t="str">
        <f t="shared" si="405"/>
        <v>401</v>
      </c>
      <c r="AH4131" s="154"/>
      <c r="AI4131" s="59" t="str">
        <f t="shared" si="406"/>
        <v>-</v>
      </c>
      <c r="AJ4131" s="21" t="str">
        <f t="shared" si="407"/>
        <v>-</v>
      </c>
    </row>
    <row r="4132" spans="19:36">
      <c r="S4132" s="42" t="s">
        <v>14044</v>
      </c>
      <c r="T4132" s="26" t="s">
        <v>14045</v>
      </c>
      <c r="U4132" s="154"/>
      <c r="V4132" s="161"/>
      <c r="W4132" s="161"/>
      <c r="X4132" s="161"/>
      <c r="Y4132" s="161"/>
      <c r="Z4132" s="154"/>
      <c r="AA4132" s="49" t="s">
        <v>14046</v>
      </c>
      <c r="AB4132" s="154"/>
      <c r="AC4132" s="59" t="str">
        <f t="shared" si="402"/>
        <v>HEALTHSCI</v>
      </c>
      <c r="AD4132" s="79" t="str">
        <f t="shared" si="403"/>
        <v>HEALTHSCI-401</v>
      </c>
      <c r="AE4132" s="79" t="str">
        <f t="shared" si="404"/>
        <v>HEALTHSCI-401-71</v>
      </c>
      <c r="AF4132" s="27" t="s">
        <v>14046</v>
      </c>
      <c r="AG4132" s="21" t="str">
        <f t="shared" si="405"/>
        <v>401</v>
      </c>
      <c r="AH4132" s="154"/>
      <c r="AI4132" s="59" t="str">
        <f t="shared" si="406"/>
        <v>-</v>
      </c>
      <c r="AJ4132" s="21" t="str">
        <f t="shared" si="407"/>
        <v>-</v>
      </c>
    </row>
    <row r="4133" spans="19:36">
      <c r="S4133" s="42" t="s">
        <v>14047</v>
      </c>
      <c r="T4133" s="26" t="s">
        <v>14048</v>
      </c>
      <c r="U4133" s="154"/>
      <c r="V4133" s="161"/>
      <c r="W4133" s="161"/>
      <c r="X4133" s="161"/>
      <c r="Y4133" s="161"/>
      <c r="Z4133" s="154"/>
      <c r="AA4133" s="49" t="s">
        <v>14049</v>
      </c>
      <c r="AB4133" s="154"/>
      <c r="AC4133" s="59" t="str">
        <f t="shared" si="402"/>
        <v>HEALTHSCI</v>
      </c>
      <c r="AD4133" s="79" t="str">
        <f t="shared" si="403"/>
        <v>HEALTHSCI-401</v>
      </c>
      <c r="AE4133" s="79" t="str">
        <f t="shared" si="404"/>
        <v>HEALTHSCI-401-72</v>
      </c>
      <c r="AF4133" s="27" t="s">
        <v>14049</v>
      </c>
      <c r="AG4133" s="21" t="str">
        <f t="shared" si="405"/>
        <v>401</v>
      </c>
      <c r="AH4133" s="154"/>
      <c r="AI4133" s="59" t="str">
        <f t="shared" si="406"/>
        <v>-</v>
      </c>
      <c r="AJ4133" s="21" t="str">
        <f t="shared" si="407"/>
        <v>-</v>
      </c>
    </row>
    <row r="4134" spans="19:36">
      <c r="S4134" s="42" t="s">
        <v>14050</v>
      </c>
      <c r="T4134" s="26" t="s">
        <v>14051</v>
      </c>
      <c r="U4134" s="154"/>
      <c r="V4134" s="161"/>
      <c r="W4134" s="161"/>
      <c r="X4134" s="161"/>
      <c r="Y4134" s="161"/>
      <c r="Z4134" s="154"/>
      <c r="AA4134" s="49" t="s">
        <v>14052</v>
      </c>
      <c r="AB4134" s="154"/>
      <c r="AC4134" s="59" t="str">
        <f t="shared" si="402"/>
        <v>HEALTHSCI</v>
      </c>
      <c r="AD4134" s="79" t="str">
        <f t="shared" si="403"/>
        <v>HEALTHSCI-401</v>
      </c>
      <c r="AE4134" s="79" t="str">
        <f t="shared" si="404"/>
        <v>HEALTHSCI-401-73</v>
      </c>
      <c r="AF4134" s="27" t="s">
        <v>14052</v>
      </c>
      <c r="AG4134" s="21" t="str">
        <f t="shared" si="405"/>
        <v>401</v>
      </c>
      <c r="AH4134" s="154"/>
      <c r="AI4134" s="59" t="str">
        <f t="shared" si="406"/>
        <v>-</v>
      </c>
      <c r="AJ4134" s="21" t="str">
        <f t="shared" si="407"/>
        <v>-</v>
      </c>
    </row>
    <row r="4135" spans="19:36">
      <c r="S4135" s="42" t="s">
        <v>14053</v>
      </c>
      <c r="T4135" s="26" t="s">
        <v>676</v>
      </c>
      <c r="U4135" s="154"/>
      <c r="V4135" s="161"/>
      <c r="W4135" s="161"/>
      <c r="X4135" s="161"/>
      <c r="Y4135" s="161"/>
      <c r="Z4135" s="154"/>
      <c r="AA4135" s="49" t="s">
        <v>14054</v>
      </c>
      <c r="AB4135" s="154"/>
      <c r="AC4135" s="59" t="str">
        <f t="shared" si="402"/>
        <v>HEALTHSCI</v>
      </c>
      <c r="AD4135" s="79" t="str">
        <f t="shared" si="403"/>
        <v>HEALTHSCI-401</v>
      </c>
      <c r="AE4135" s="79" t="str">
        <f t="shared" si="404"/>
        <v>HEALTHSCI-401-74</v>
      </c>
      <c r="AF4135" s="27" t="s">
        <v>14054</v>
      </c>
      <c r="AG4135" s="21" t="str">
        <f t="shared" si="405"/>
        <v>401</v>
      </c>
      <c r="AH4135" s="154"/>
      <c r="AI4135" s="59" t="str">
        <f t="shared" si="406"/>
        <v>-</v>
      </c>
      <c r="AJ4135" s="21" t="str">
        <f t="shared" si="407"/>
        <v>-</v>
      </c>
    </row>
    <row r="4136" spans="19:36">
      <c r="S4136" s="42" t="s">
        <v>14055</v>
      </c>
      <c r="T4136" s="26" t="s">
        <v>14056</v>
      </c>
      <c r="U4136" s="154"/>
      <c r="V4136" s="161"/>
      <c r="W4136" s="161"/>
      <c r="X4136" s="161"/>
      <c r="Y4136" s="161"/>
      <c r="Z4136" s="154"/>
      <c r="AA4136" s="49" t="s">
        <v>14057</v>
      </c>
      <c r="AB4136" s="154"/>
      <c r="AC4136" s="59" t="str">
        <f t="shared" si="402"/>
        <v>HEALTHSCI</v>
      </c>
      <c r="AD4136" s="79" t="str">
        <f t="shared" si="403"/>
        <v>HEALTHSCI-401</v>
      </c>
      <c r="AE4136" s="79" t="str">
        <f t="shared" si="404"/>
        <v>HEALTHSCI-401-75</v>
      </c>
      <c r="AF4136" s="27" t="s">
        <v>14057</v>
      </c>
      <c r="AG4136" s="21" t="str">
        <f t="shared" si="405"/>
        <v>401</v>
      </c>
      <c r="AH4136" s="154"/>
      <c r="AI4136" s="59" t="str">
        <f t="shared" si="406"/>
        <v>-</v>
      </c>
      <c r="AJ4136" s="21" t="str">
        <f t="shared" si="407"/>
        <v>-</v>
      </c>
    </row>
    <row r="4137" spans="19:36">
      <c r="S4137" s="42" t="s">
        <v>14058</v>
      </c>
      <c r="T4137" s="26" t="s">
        <v>14059</v>
      </c>
      <c r="U4137" s="154"/>
      <c r="V4137" s="161"/>
      <c r="W4137" s="161"/>
      <c r="X4137" s="161"/>
      <c r="Y4137" s="161"/>
      <c r="Z4137" s="154"/>
      <c r="AA4137" s="49" t="s">
        <v>14060</v>
      </c>
      <c r="AB4137" s="154"/>
      <c r="AC4137" s="59" t="str">
        <f t="shared" si="402"/>
        <v>HEALTHSCI</v>
      </c>
      <c r="AD4137" s="79" t="str">
        <f t="shared" si="403"/>
        <v>HEALTHSCI-401</v>
      </c>
      <c r="AE4137" s="79" t="str">
        <f t="shared" si="404"/>
        <v>HEALTHSCI-401-76</v>
      </c>
      <c r="AF4137" s="27" t="s">
        <v>14060</v>
      </c>
      <c r="AG4137" s="21" t="str">
        <f t="shared" si="405"/>
        <v>401</v>
      </c>
      <c r="AH4137" s="154"/>
      <c r="AI4137" s="59" t="str">
        <f t="shared" si="406"/>
        <v>-</v>
      </c>
      <c r="AJ4137" s="21" t="str">
        <f t="shared" si="407"/>
        <v>-</v>
      </c>
    </row>
    <row r="4138" spans="19:36">
      <c r="S4138" s="42" t="s">
        <v>14061</v>
      </c>
      <c r="T4138" s="26" t="s">
        <v>14062</v>
      </c>
      <c r="U4138" s="154"/>
      <c r="V4138" s="161"/>
      <c r="W4138" s="161"/>
      <c r="X4138" s="161"/>
      <c r="Y4138" s="161"/>
      <c r="Z4138" s="154"/>
      <c r="AA4138" s="49" t="s">
        <v>14063</v>
      </c>
      <c r="AB4138" s="154"/>
      <c r="AC4138" s="59" t="str">
        <f t="shared" si="402"/>
        <v>HEALTHSCI</v>
      </c>
      <c r="AD4138" s="79" t="str">
        <f t="shared" si="403"/>
        <v>HEALTHSCI-401</v>
      </c>
      <c r="AE4138" s="79" t="str">
        <f t="shared" si="404"/>
        <v>HEALTHSCI-401-77</v>
      </c>
      <c r="AF4138" s="27" t="s">
        <v>14063</v>
      </c>
      <c r="AG4138" s="21" t="str">
        <f t="shared" si="405"/>
        <v>401</v>
      </c>
      <c r="AH4138" s="154"/>
      <c r="AI4138" s="59" t="str">
        <f t="shared" si="406"/>
        <v>-</v>
      </c>
      <c r="AJ4138" s="21" t="str">
        <f t="shared" si="407"/>
        <v>-</v>
      </c>
    </row>
    <row r="4139" spans="19:36">
      <c r="S4139" s="42" t="s">
        <v>14064</v>
      </c>
      <c r="T4139" s="26" t="s">
        <v>14065</v>
      </c>
      <c r="U4139" s="154"/>
      <c r="V4139" s="161"/>
      <c r="W4139" s="161"/>
      <c r="X4139" s="161"/>
      <c r="Y4139" s="161"/>
      <c r="Z4139" s="154"/>
      <c r="AA4139" s="49" t="s">
        <v>14066</v>
      </c>
      <c r="AB4139" s="154"/>
      <c r="AC4139" s="59" t="str">
        <f t="shared" si="402"/>
        <v>HEALTHSCI</v>
      </c>
      <c r="AD4139" s="79" t="str">
        <f t="shared" si="403"/>
        <v>HEALTHSCI-401</v>
      </c>
      <c r="AE4139" s="79" t="str">
        <f t="shared" si="404"/>
        <v>HEALTHSCI-401-78</v>
      </c>
      <c r="AF4139" s="27" t="s">
        <v>14066</v>
      </c>
      <c r="AG4139" s="21" t="str">
        <f t="shared" si="405"/>
        <v>401</v>
      </c>
      <c r="AH4139" s="154"/>
      <c r="AI4139" s="59" t="str">
        <f t="shared" si="406"/>
        <v>-</v>
      </c>
      <c r="AJ4139" s="21" t="str">
        <f t="shared" si="407"/>
        <v>-</v>
      </c>
    </row>
    <row r="4140" spans="19:36">
      <c r="S4140" s="42" t="s">
        <v>14067</v>
      </c>
      <c r="T4140" s="26" t="s">
        <v>14068</v>
      </c>
      <c r="U4140" s="154"/>
      <c r="V4140" s="161"/>
      <c r="W4140" s="161"/>
      <c r="X4140" s="161"/>
      <c r="Y4140" s="161"/>
      <c r="Z4140" s="154"/>
      <c r="AA4140" s="49" t="s">
        <v>14069</v>
      </c>
      <c r="AB4140" s="154"/>
      <c r="AC4140" s="59" t="str">
        <f t="shared" si="402"/>
        <v>HEALTHSCI</v>
      </c>
      <c r="AD4140" s="79" t="str">
        <f t="shared" si="403"/>
        <v>HEALTHSCI-401</v>
      </c>
      <c r="AE4140" s="79" t="str">
        <f t="shared" si="404"/>
        <v>HEALTHSCI-401-79</v>
      </c>
      <c r="AF4140" s="27" t="s">
        <v>14069</v>
      </c>
      <c r="AG4140" s="21" t="str">
        <f t="shared" si="405"/>
        <v>401</v>
      </c>
      <c r="AH4140" s="154"/>
      <c r="AI4140" s="59" t="str">
        <f t="shared" si="406"/>
        <v>-</v>
      </c>
      <c r="AJ4140" s="21" t="str">
        <f t="shared" si="407"/>
        <v>-</v>
      </c>
    </row>
    <row r="4141" spans="19:36">
      <c r="S4141" s="42" t="s">
        <v>14070</v>
      </c>
      <c r="T4141" s="26" t="s">
        <v>14071</v>
      </c>
      <c r="U4141" s="154"/>
      <c r="V4141" s="161"/>
      <c r="W4141" s="161"/>
      <c r="X4141" s="161"/>
      <c r="Y4141" s="161"/>
      <c r="Z4141" s="154"/>
      <c r="AA4141" s="49" t="s">
        <v>14072</v>
      </c>
      <c r="AB4141" s="154"/>
      <c r="AC4141" s="59" t="str">
        <f t="shared" si="402"/>
        <v>HEALTHSCI</v>
      </c>
      <c r="AD4141" s="79" t="str">
        <f t="shared" si="403"/>
        <v>HEALTHSCI-401</v>
      </c>
      <c r="AE4141" s="79" t="str">
        <f t="shared" si="404"/>
        <v>HEALTHSCI-401-80</v>
      </c>
      <c r="AF4141" s="27" t="s">
        <v>14072</v>
      </c>
      <c r="AG4141" s="21" t="str">
        <f t="shared" si="405"/>
        <v>401</v>
      </c>
      <c r="AH4141" s="154"/>
      <c r="AI4141" s="59" t="str">
        <f t="shared" si="406"/>
        <v>-</v>
      </c>
      <c r="AJ4141" s="21" t="str">
        <f t="shared" si="407"/>
        <v>-</v>
      </c>
    </row>
    <row r="4142" spans="19:36">
      <c r="S4142" s="42" t="s">
        <v>14073</v>
      </c>
      <c r="T4142" s="26" t="s">
        <v>14074</v>
      </c>
      <c r="U4142" s="154"/>
      <c r="V4142" s="161"/>
      <c r="W4142" s="161"/>
      <c r="X4142" s="161"/>
      <c r="Y4142" s="161"/>
      <c r="Z4142" s="154"/>
      <c r="AA4142" s="49" t="s">
        <v>14075</v>
      </c>
      <c r="AB4142" s="154"/>
      <c r="AC4142" s="59" t="str">
        <f t="shared" si="402"/>
        <v>HEALTHSCI</v>
      </c>
      <c r="AD4142" s="79" t="str">
        <f t="shared" si="403"/>
        <v>HEALTHSCI-401</v>
      </c>
      <c r="AE4142" s="79" t="str">
        <f t="shared" si="404"/>
        <v>HEALTHSCI-401-81</v>
      </c>
      <c r="AF4142" s="27" t="s">
        <v>14075</v>
      </c>
      <c r="AG4142" s="21" t="str">
        <f t="shared" si="405"/>
        <v>401</v>
      </c>
      <c r="AH4142" s="154"/>
      <c r="AI4142" s="59" t="str">
        <f t="shared" si="406"/>
        <v>-</v>
      </c>
      <c r="AJ4142" s="21" t="str">
        <f t="shared" si="407"/>
        <v>-</v>
      </c>
    </row>
    <row r="4143" spans="19:36">
      <c r="S4143" s="42" t="s">
        <v>14076</v>
      </c>
      <c r="T4143" s="26" t="s">
        <v>14077</v>
      </c>
      <c r="U4143" s="154"/>
      <c r="V4143" s="161"/>
      <c r="W4143" s="161"/>
      <c r="X4143" s="161"/>
      <c r="Y4143" s="161"/>
      <c r="Z4143" s="154"/>
      <c r="AA4143" s="49" t="s">
        <v>14078</v>
      </c>
      <c r="AB4143" s="154"/>
      <c r="AC4143" s="59" t="str">
        <f t="shared" si="402"/>
        <v>HEALTHSCI</v>
      </c>
      <c r="AD4143" s="79" t="str">
        <f t="shared" si="403"/>
        <v>HEALTHSCI-401</v>
      </c>
      <c r="AE4143" s="79" t="str">
        <f t="shared" si="404"/>
        <v>HEALTHSCI-401-82</v>
      </c>
      <c r="AF4143" s="27" t="s">
        <v>14078</v>
      </c>
      <c r="AG4143" s="21" t="str">
        <f t="shared" si="405"/>
        <v>401</v>
      </c>
      <c r="AH4143" s="154"/>
      <c r="AI4143" s="59" t="str">
        <f t="shared" si="406"/>
        <v>-</v>
      </c>
      <c r="AJ4143" s="21" t="str">
        <f t="shared" si="407"/>
        <v>-</v>
      </c>
    </row>
    <row r="4144" spans="19:36">
      <c r="S4144" s="42" t="s">
        <v>14079</v>
      </c>
      <c r="T4144" s="26" t="s">
        <v>14080</v>
      </c>
      <c r="U4144" s="154"/>
      <c r="V4144" s="161"/>
      <c r="W4144" s="161"/>
      <c r="X4144" s="161"/>
      <c r="Y4144" s="161"/>
      <c r="Z4144" s="154"/>
      <c r="AA4144" s="49" t="s">
        <v>14081</v>
      </c>
      <c r="AB4144" s="154"/>
      <c r="AC4144" s="59" t="str">
        <f t="shared" si="402"/>
        <v>HEALTHSCI</v>
      </c>
      <c r="AD4144" s="79" t="str">
        <f t="shared" si="403"/>
        <v>HEALTHSCI-401</v>
      </c>
      <c r="AE4144" s="79" t="str">
        <f t="shared" si="404"/>
        <v>HEALTHSCI-401-83</v>
      </c>
      <c r="AF4144" s="27" t="s">
        <v>14081</v>
      </c>
      <c r="AG4144" s="21" t="str">
        <f t="shared" si="405"/>
        <v>401</v>
      </c>
      <c r="AH4144" s="154"/>
      <c r="AI4144" s="59" t="str">
        <f t="shared" si="406"/>
        <v>-</v>
      </c>
      <c r="AJ4144" s="21" t="str">
        <f t="shared" si="407"/>
        <v>-</v>
      </c>
    </row>
    <row r="4145" spans="19:36">
      <c r="S4145" s="42" t="s">
        <v>14082</v>
      </c>
      <c r="T4145" s="26" t="s">
        <v>14083</v>
      </c>
      <c r="U4145" s="154"/>
      <c r="V4145" s="161"/>
      <c r="W4145" s="161"/>
      <c r="X4145" s="161"/>
      <c r="Y4145" s="161"/>
      <c r="Z4145" s="154"/>
      <c r="AA4145" s="49" t="s">
        <v>14084</v>
      </c>
      <c r="AB4145" s="154"/>
      <c r="AC4145" s="59" t="str">
        <f t="shared" si="402"/>
        <v>HEALTHSCI</v>
      </c>
      <c r="AD4145" s="79" t="str">
        <f t="shared" si="403"/>
        <v>HEALTHSCI-401</v>
      </c>
      <c r="AE4145" s="79" t="str">
        <f t="shared" si="404"/>
        <v>HEALTHSCI-401-84</v>
      </c>
      <c r="AF4145" s="27" t="s">
        <v>14084</v>
      </c>
      <c r="AG4145" s="21" t="str">
        <f t="shared" si="405"/>
        <v>401</v>
      </c>
      <c r="AH4145" s="154"/>
      <c r="AI4145" s="59" t="str">
        <f t="shared" si="406"/>
        <v>-</v>
      </c>
      <c r="AJ4145" s="21" t="str">
        <f t="shared" si="407"/>
        <v>-</v>
      </c>
    </row>
    <row r="4146" spans="19:36">
      <c r="S4146" s="42" t="s">
        <v>14085</v>
      </c>
      <c r="T4146" s="26" t="s">
        <v>14086</v>
      </c>
      <c r="U4146" s="154"/>
      <c r="V4146" s="161"/>
      <c r="W4146" s="161"/>
      <c r="X4146" s="161"/>
      <c r="Y4146" s="161"/>
      <c r="Z4146" s="154"/>
      <c r="AA4146" s="49" t="s">
        <v>14087</v>
      </c>
      <c r="AB4146" s="154"/>
      <c r="AC4146" s="59" t="str">
        <f t="shared" si="402"/>
        <v>HEALTHSCI</v>
      </c>
      <c r="AD4146" s="79" t="str">
        <f t="shared" si="403"/>
        <v>HEALTHSCI-401</v>
      </c>
      <c r="AE4146" s="79" t="str">
        <f t="shared" si="404"/>
        <v>HEALTHSCI-401-85</v>
      </c>
      <c r="AF4146" s="27" t="s">
        <v>14087</v>
      </c>
      <c r="AG4146" s="21" t="str">
        <f t="shared" si="405"/>
        <v>401</v>
      </c>
      <c r="AH4146" s="154"/>
      <c r="AI4146" s="59" t="str">
        <f t="shared" si="406"/>
        <v>-</v>
      </c>
      <c r="AJ4146" s="21" t="str">
        <f t="shared" si="407"/>
        <v>-</v>
      </c>
    </row>
    <row r="4147" spans="19:36">
      <c r="S4147" s="42" t="s">
        <v>14088</v>
      </c>
      <c r="T4147" s="26" t="s">
        <v>14089</v>
      </c>
      <c r="U4147" s="154"/>
      <c r="V4147" s="161"/>
      <c r="W4147" s="161"/>
      <c r="X4147" s="161"/>
      <c r="Y4147" s="161"/>
      <c r="Z4147" s="154"/>
      <c r="AA4147" s="49" t="s">
        <v>14090</v>
      </c>
      <c r="AB4147" s="154"/>
      <c r="AC4147" s="59" t="str">
        <f t="shared" si="402"/>
        <v>HEALTHSCI</v>
      </c>
      <c r="AD4147" s="79" t="str">
        <f t="shared" si="403"/>
        <v>HEALTHSCI-401</v>
      </c>
      <c r="AE4147" s="79" t="str">
        <f t="shared" si="404"/>
        <v>HEALTHSCI-401-86</v>
      </c>
      <c r="AF4147" s="27" t="s">
        <v>14090</v>
      </c>
      <c r="AG4147" s="21" t="str">
        <f t="shared" si="405"/>
        <v>401</v>
      </c>
      <c r="AH4147" s="154"/>
      <c r="AI4147" s="59" t="str">
        <f t="shared" si="406"/>
        <v>-</v>
      </c>
      <c r="AJ4147" s="21" t="str">
        <f t="shared" si="407"/>
        <v>-</v>
      </c>
    </row>
    <row r="4148" spans="19:36">
      <c r="S4148" s="42" t="s">
        <v>14091</v>
      </c>
      <c r="T4148" s="26" t="s">
        <v>14092</v>
      </c>
      <c r="U4148" s="154"/>
      <c r="V4148" s="161"/>
      <c r="W4148" s="161"/>
      <c r="X4148" s="161"/>
      <c r="Y4148" s="161"/>
      <c r="Z4148" s="154"/>
      <c r="AA4148" s="49" t="s">
        <v>14093</v>
      </c>
      <c r="AB4148" s="154"/>
      <c r="AC4148" s="59" t="str">
        <f t="shared" si="402"/>
        <v>HEALTHSCI</v>
      </c>
      <c r="AD4148" s="79" t="str">
        <f t="shared" si="403"/>
        <v>HEALTHSCI-401</v>
      </c>
      <c r="AE4148" s="79" t="str">
        <f t="shared" si="404"/>
        <v>HEALTHSCI-401-87</v>
      </c>
      <c r="AF4148" s="27" t="s">
        <v>14093</v>
      </c>
      <c r="AG4148" s="21" t="str">
        <f t="shared" si="405"/>
        <v>401</v>
      </c>
      <c r="AH4148" s="154"/>
      <c r="AI4148" s="59" t="str">
        <f t="shared" si="406"/>
        <v>-</v>
      </c>
      <c r="AJ4148" s="21" t="str">
        <f t="shared" si="407"/>
        <v>-</v>
      </c>
    </row>
    <row r="4149" spans="19:36">
      <c r="S4149" s="42" t="s">
        <v>14094</v>
      </c>
      <c r="T4149" s="26" t="s">
        <v>14095</v>
      </c>
      <c r="U4149" s="154"/>
      <c r="V4149" s="161"/>
      <c r="W4149" s="161"/>
      <c r="X4149" s="161"/>
      <c r="Y4149" s="161"/>
      <c r="Z4149" s="154"/>
      <c r="AA4149" s="49" t="s">
        <v>14096</v>
      </c>
      <c r="AB4149" s="154"/>
      <c r="AC4149" s="59" t="str">
        <f t="shared" si="402"/>
        <v>HEALTHSCI</v>
      </c>
      <c r="AD4149" s="79" t="str">
        <f t="shared" si="403"/>
        <v>HEALTHSCI-401</v>
      </c>
      <c r="AE4149" s="79" t="str">
        <f t="shared" si="404"/>
        <v>HEALTHSCI-401-88</v>
      </c>
      <c r="AF4149" s="27" t="s">
        <v>14096</v>
      </c>
      <c r="AG4149" s="21" t="str">
        <f t="shared" si="405"/>
        <v>401</v>
      </c>
      <c r="AH4149" s="154"/>
      <c r="AI4149" s="59" t="str">
        <f t="shared" si="406"/>
        <v>-</v>
      </c>
      <c r="AJ4149" s="21" t="str">
        <f t="shared" si="407"/>
        <v>-</v>
      </c>
    </row>
    <row r="4150" spans="19:36">
      <c r="S4150" s="42" t="s">
        <v>14097</v>
      </c>
      <c r="T4150" s="26" t="s">
        <v>14098</v>
      </c>
      <c r="U4150" s="154"/>
      <c r="V4150" s="161"/>
      <c r="W4150" s="161"/>
      <c r="X4150" s="161"/>
      <c r="Y4150" s="161"/>
      <c r="Z4150" s="154"/>
      <c r="AA4150" s="49" t="s">
        <v>14099</v>
      </c>
      <c r="AB4150" s="154"/>
      <c r="AC4150" s="59" t="str">
        <f t="shared" si="402"/>
        <v>HEALTHSCI</v>
      </c>
      <c r="AD4150" s="79" t="str">
        <f t="shared" si="403"/>
        <v>HEALTHSCI-401</v>
      </c>
      <c r="AE4150" s="79" t="str">
        <f t="shared" si="404"/>
        <v>HEALTHSCI-401-89</v>
      </c>
      <c r="AF4150" s="27" t="s">
        <v>14099</v>
      </c>
      <c r="AG4150" s="21" t="str">
        <f t="shared" si="405"/>
        <v>401</v>
      </c>
      <c r="AH4150" s="154"/>
      <c r="AI4150" s="59" t="str">
        <f t="shared" si="406"/>
        <v>-</v>
      </c>
      <c r="AJ4150" s="21" t="str">
        <f t="shared" si="407"/>
        <v>-</v>
      </c>
    </row>
    <row r="4151" spans="19:36">
      <c r="S4151" s="42" t="s">
        <v>14100</v>
      </c>
      <c r="T4151" s="26" t="s">
        <v>14101</v>
      </c>
      <c r="U4151" s="154"/>
      <c r="V4151" s="161"/>
      <c r="W4151" s="161"/>
      <c r="X4151" s="161"/>
      <c r="Y4151" s="161"/>
      <c r="Z4151" s="154"/>
      <c r="AA4151" s="49" t="s">
        <v>14102</v>
      </c>
      <c r="AB4151" s="154"/>
      <c r="AC4151" s="59" t="str">
        <f t="shared" si="402"/>
        <v>HEALTHSCI</v>
      </c>
      <c r="AD4151" s="79" t="str">
        <f t="shared" si="403"/>
        <v>HEALTHSCI-401</v>
      </c>
      <c r="AE4151" s="79" t="str">
        <f t="shared" si="404"/>
        <v>HEALTHSCI-401-90</v>
      </c>
      <c r="AF4151" s="27" t="s">
        <v>14102</v>
      </c>
      <c r="AG4151" s="21" t="str">
        <f t="shared" si="405"/>
        <v>401</v>
      </c>
      <c r="AH4151" s="154"/>
      <c r="AI4151" s="59" t="str">
        <f t="shared" si="406"/>
        <v>-</v>
      </c>
      <c r="AJ4151" s="21" t="str">
        <f t="shared" si="407"/>
        <v>-</v>
      </c>
    </row>
    <row r="4152" spans="19:36">
      <c r="S4152" s="42" t="s">
        <v>14103</v>
      </c>
      <c r="T4152" s="26" t="s">
        <v>14104</v>
      </c>
      <c r="U4152" s="154"/>
      <c r="V4152" s="161"/>
      <c r="W4152" s="161"/>
      <c r="X4152" s="161"/>
      <c r="Y4152" s="161"/>
      <c r="Z4152" s="154"/>
      <c r="AA4152" s="49" t="s">
        <v>14105</v>
      </c>
      <c r="AB4152" s="154"/>
      <c r="AC4152" s="59" t="str">
        <f t="shared" si="402"/>
        <v>HEALTHSCI</v>
      </c>
      <c r="AD4152" s="79" t="str">
        <f t="shared" si="403"/>
        <v>HEALTHSCI-401</v>
      </c>
      <c r="AE4152" s="79" t="str">
        <f t="shared" si="404"/>
        <v>HEALTHSCI-401-91</v>
      </c>
      <c r="AF4152" s="27" t="s">
        <v>14105</v>
      </c>
      <c r="AG4152" s="21" t="str">
        <f t="shared" si="405"/>
        <v>401</v>
      </c>
      <c r="AH4152" s="154"/>
      <c r="AI4152" s="59" t="str">
        <f t="shared" si="406"/>
        <v>-</v>
      </c>
      <c r="AJ4152" s="21" t="str">
        <f t="shared" si="407"/>
        <v>-</v>
      </c>
    </row>
    <row r="4153" spans="19:36">
      <c r="S4153" s="42" t="s">
        <v>14106</v>
      </c>
      <c r="T4153" s="26" t="s">
        <v>14107</v>
      </c>
      <c r="U4153" s="154"/>
      <c r="V4153" s="161"/>
      <c r="W4153" s="161"/>
      <c r="X4153" s="161"/>
      <c r="Y4153" s="161"/>
      <c r="Z4153" s="154"/>
      <c r="AA4153" s="49" t="s">
        <v>14108</v>
      </c>
      <c r="AB4153" s="154"/>
      <c r="AC4153" s="59" t="str">
        <f t="shared" si="402"/>
        <v>HEALTHSCI</v>
      </c>
      <c r="AD4153" s="79" t="str">
        <f t="shared" si="403"/>
        <v>HEALTHSCI-401</v>
      </c>
      <c r="AE4153" s="79" t="str">
        <f t="shared" si="404"/>
        <v>HEALTHSCI-401-92</v>
      </c>
      <c r="AF4153" s="27" t="s">
        <v>14108</v>
      </c>
      <c r="AG4153" s="21" t="str">
        <f t="shared" si="405"/>
        <v>401</v>
      </c>
      <c r="AH4153" s="154"/>
      <c r="AI4153" s="59" t="str">
        <f t="shared" si="406"/>
        <v>-</v>
      </c>
      <c r="AJ4153" s="21" t="str">
        <f t="shared" si="407"/>
        <v>-</v>
      </c>
    </row>
    <row r="4154" spans="19:36">
      <c r="S4154" s="42" t="s">
        <v>14109</v>
      </c>
      <c r="T4154" s="26" t="s">
        <v>14110</v>
      </c>
      <c r="U4154" s="154"/>
      <c r="V4154" s="161"/>
      <c r="W4154" s="161"/>
      <c r="X4154" s="161"/>
      <c r="Y4154" s="161"/>
      <c r="Z4154" s="154"/>
      <c r="AA4154" s="49" t="s">
        <v>14111</v>
      </c>
      <c r="AB4154" s="154"/>
      <c r="AC4154" s="59" t="str">
        <f t="shared" si="402"/>
        <v>HEALTHSCI</v>
      </c>
      <c r="AD4154" s="79" t="str">
        <f t="shared" si="403"/>
        <v>HEALTHSCI-401</v>
      </c>
      <c r="AE4154" s="79" t="str">
        <f t="shared" si="404"/>
        <v>HEALTHSCI-401-93</v>
      </c>
      <c r="AF4154" s="27" t="s">
        <v>14111</v>
      </c>
      <c r="AG4154" s="21" t="str">
        <f t="shared" si="405"/>
        <v>401</v>
      </c>
      <c r="AH4154" s="154"/>
      <c r="AI4154" s="59" t="str">
        <f t="shared" si="406"/>
        <v>-</v>
      </c>
      <c r="AJ4154" s="21" t="str">
        <f t="shared" si="407"/>
        <v>-</v>
      </c>
    </row>
    <row r="4155" spans="19:36">
      <c r="S4155" s="42" t="s">
        <v>14112</v>
      </c>
      <c r="T4155" s="26" t="s">
        <v>14113</v>
      </c>
      <c r="U4155" s="154"/>
      <c r="V4155" s="161"/>
      <c r="W4155" s="161"/>
      <c r="X4155" s="161"/>
      <c r="Y4155" s="161"/>
      <c r="Z4155" s="154"/>
      <c r="AA4155" s="49" t="s">
        <v>14114</v>
      </c>
      <c r="AB4155" s="154"/>
      <c r="AC4155" s="59" t="str">
        <f t="shared" si="402"/>
        <v>HEALTHSCI</v>
      </c>
      <c r="AD4155" s="79" t="str">
        <f t="shared" si="403"/>
        <v>HEALTHSCI-401</v>
      </c>
      <c r="AE4155" s="79" t="str">
        <f t="shared" si="404"/>
        <v>HEALTHSCI-401-94</v>
      </c>
      <c r="AF4155" s="27" t="s">
        <v>14114</v>
      </c>
      <c r="AG4155" s="21" t="str">
        <f t="shared" si="405"/>
        <v>401</v>
      </c>
      <c r="AH4155" s="154"/>
      <c r="AI4155" s="59" t="str">
        <f t="shared" si="406"/>
        <v>-</v>
      </c>
      <c r="AJ4155" s="21" t="str">
        <f t="shared" si="407"/>
        <v>-</v>
      </c>
    </row>
    <row r="4156" spans="19:36">
      <c r="S4156" s="42" t="s">
        <v>14115</v>
      </c>
      <c r="T4156" s="26" t="s">
        <v>14116</v>
      </c>
      <c r="U4156" s="154"/>
      <c r="V4156" s="161"/>
      <c r="W4156" s="161"/>
      <c r="X4156" s="161"/>
      <c r="Y4156" s="161"/>
      <c r="Z4156" s="154"/>
      <c r="AA4156" s="49" t="s">
        <v>14117</v>
      </c>
      <c r="AB4156" s="154"/>
      <c r="AC4156" s="59" t="str">
        <f t="shared" si="402"/>
        <v>HEALTHSCI</v>
      </c>
      <c r="AD4156" s="79" t="str">
        <f t="shared" si="403"/>
        <v>HEALTHSCI-401</v>
      </c>
      <c r="AE4156" s="79" t="str">
        <f t="shared" si="404"/>
        <v>HEALTHSCI-401-95</v>
      </c>
      <c r="AF4156" s="27" t="s">
        <v>14117</v>
      </c>
      <c r="AG4156" s="21" t="str">
        <f t="shared" si="405"/>
        <v>401</v>
      </c>
      <c r="AH4156" s="154"/>
      <c r="AI4156" s="59" t="str">
        <f t="shared" si="406"/>
        <v>-</v>
      </c>
      <c r="AJ4156" s="21" t="str">
        <f t="shared" si="407"/>
        <v>-</v>
      </c>
    </row>
    <row r="4157" spans="19:36">
      <c r="S4157" s="42" t="s">
        <v>14118</v>
      </c>
      <c r="T4157" s="26" t="s">
        <v>14119</v>
      </c>
      <c r="U4157" s="154"/>
      <c r="V4157" s="161"/>
      <c r="W4157" s="161"/>
      <c r="X4157" s="161"/>
      <c r="Y4157" s="161"/>
      <c r="Z4157" s="154"/>
      <c r="AA4157" s="49" t="s">
        <v>14120</v>
      </c>
      <c r="AB4157" s="154"/>
      <c r="AC4157" s="59" t="str">
        <f t="shared" si="402"/>
        <v>HEALTHSCI</v>
      </c>
      <c r="AD4157" s="79" t="str">
        <f t="shared" si="403"/>
        <v>HEALTHSCI-401</v>
      </c>
      <c r="AE4157" s="79" t="str">
        <f t="shared" si="404"/>
        <v>HEALTHSCI-401-96</v>
      </c>
      <c r="AF4157" s="27" t="s">
        <v>14120</v>
      </c>
      <c r="AG4157" s="21" t="str">
        <f t="shared" si="405"/>
        <v>401</v>
      </c>
      <c r="AH4157" s="154"/>
      <c r="AI4157" s="59" t="str">
        <f t="shared" si="406"/>
        <v>-</v>
      </c>
      <c r="AJ4157" s="21" t="str">
        <f t="shared" si="407"/>
        <v>-</v>
      </c>
    </row>
    <row r="4158" spans="19:36">
      <c r="S4158" s="42" t="s">
        <v>14121</v>
      </c>
      <c r="T4158" s="26" t="s">
        <v>14122</v>
      </c>
      <c r="U4158" s="154"/>
      <c r="V4158" s="161"/>
      <c r="W4158" s="161"/>
      <c r="X4158" s="161"/>
      <c r="Y4158" s="161"/>
      <c r="Z4158" s="154"/>
      <c r="AA4158" s="49" t="s">
        <v>14123</v>
      </c>
      <c r="AB4158" s="154"/>
      <c r="AC4158" s="59" t="str">
        <f t="shared" si="402"/>
        <v>HEALTHSCI</v>
      </c>
      <c r="AD4158" s="79" t="str">
        <f t="shared" si="403"/>
        <v>HEALTHSCI-401</v>
      </c>
      <c r="AE4158" s="79" t="str">
        <f t="shared" si="404"/>
        <v>HEALTHSCI-401-97</v>
      </c>
      <c r="AF4158" s="27" t="s">
        <v>14123</v>
      </c>
      <c r="AG4158" s="21" t="str">
        <f t="shared" si="405"/>
        <v>401</v>
      </c>
      <c r="AH4158" s="154"/>
      <c r="AI4158" s="59" t="str">
        <f t="shared" si="406"/>
        <v>-</v>
      </c>
      <c r="AJ4158" s="21" t="str">
        <f t="shared" si="407"/>
        <v>-</v>
      </c>
    </row>
    <row r="4159" spans="19:36">
      <c r="S4159" s="42" t="s">
        <v>14124</v>
      </c>
      <c r="T4159" s="26" t="s">
        <v>14125</v>
      </c>
      <c r="U4159" s="154"/>
      <c r="V4159" s="161"/>
      <c r="W4159" s="161"/>
      <c r="X4159" s="161"/>
      <c r="Y4159" s="161"/>
      <c r="Z4159" s="154"/>
      <c r="AA4159" s="49" t="s">
        <v>14126</v>
      </c>
      <c r="AB4159" s="154"/>
      <c r="AC4159" s="59" t="str">
        <f t="shared" si="402"/>
        <v>HEALTHSCI</v>
      </c>
      <c r="AD4159" s="79" t="str">
        <f t="shared" si="403"/>
        <v>HEALTHSCI-401</v>
      </c>
      <c r="AE4159" s="79" t="str">
        <f t="shared" si="404"/>
        <v>HEALTHSCI-401-98</v>
      </c>
      <c r="AF4159" s="27" t="s">
        <v>14126</v>
      </c>
      <c r="AG4159" s="21" t="str">
        <f t="shared" si="405"/>
        <v>401</v>
      </c>
      <c r="AH4159" s="154"/>
      <c r="AI4159" s="59" t="str">
        <f t="shared" si="406"/>
        <v>-</v>
      </c>
      <c r="AJ4159" s="21" t="str">
        <f t="shared" si="407"/>
        <v>-</v>
      </c>
    </row>
    <row r="4160" spans="19:36">
      <c r="S4160" s="42" t="s">
        <v>14127</v>
      </c>
      <c r="T4160" s="26" t="s">
        <v>14128</v>
      </c>
      <c r="U4160" s="154"/>
      <c r="V4160" s="161"/>
      <c r="W4160" s="161"/>
      <c r="X4160" s="161"/>
      <c r="Y4160" s="161"/>
      <c r="Z4160" s="154"/>
      <c r="AA4160" s="49" t="s">
        <v>14129</v>
      </c>
      <c r="AB4160" s="154"/>
      <c r="AC4160" s="59" t="str">
        <f t="shared" si="402"/>
        <v>HEALTHSCI</v>
      </c>
      <c r="AD4160" s="79" t="str">
        <f t="shared" si="403"/>
        <v>HEALTHSCI-401</v>
      </c>
      <c r="AE4160" s="79" t="str">
        <f t="shared" si="404"/>
        <v>HEALTHSCI-401-99</v>
      </c>
      <c r="AF4160" s="27" t="s">
        <v>14129</v>
      </c>
      <c r="AG4160" s="21" t="str">
        <f t="shared" si="405"/>
        <v>401</v>
      </c>
      <c r="AH4160" s="154"/>
      <c r="AI4160" s="59" t="str">
        <f t="shared" si="406"/>
        <v>-</v>
      </c>
      <c r="AJ4160" s="21" t="str">
        <f t="shared" si="407"/>
        <v>-</v>
      </c>
    </row>
    <row r="4161" spans="19:36">
      <c r="S4161" s="42" t="s">
        <v>14130</v>
      </c>
      <c r="T4161" s="26" t="s">
        <v>14131</v>
      </c>
      <c r="U4161" s="154"/>
      <c r="V4161" s="161"/>
      <c r="W4161" s="161"/>
      <c r="X4161" s="161"/>
      <c r="Y4161" s="161"/>
      <c r="Z4161" s="154"/>
      <c r="AA4161" s="49" t="s">
        <v>14132</v>
      </c>
      <c r="AB4161" s="154"/>
      <c r="AC4161" s="59" t="str">
        <f t="shared" si="402"/>
        <v>HEALTHSCI</v>
      </c>
      <c r="AD4161" s="79" t="str">
        <f t="shared" si="403"/>
        <v>HEALTHSCI-401</v>
      </c>
      <c r="AE4161" s="79" t="str">
        <f t="shared" si="404"/>
        <v>HEALTHSCI-401-100</v>
      </c>
      <c r="AF4161" s="27" t="s">
        <v>14132</v>
      </c>
      <c r="AG4161" s="21" t="str">
        <f t="shared" si="405"/>
        <v>401</v>
      </c>
      <c r="AH4161" s="154"/>
      <c r="AI4161" s="59" t="str">
        <f t="shared" si="406"/>
        <v>-</v>
      </c>
      <c r="AJ4161" s="21" t="str">
        <f t="shared" si="407"/>
        <v>-</v>
      </c>
    </row>
    <row r="4162" spans="19:36">
      <c r="S4162" s="42" t="s">
        <v>14133</v>
      </c>
      <c r="T4162" s="26" t="s">
        <v>14134</v>
      </c>
      <c r="U4162" s="154"/>
      <c r="V4162" s="161"/>
      <c r="W4162" s="161"/>
      <c r="X4162" s="161"/>
      <c r="Y4162" s="161"/>
      <c r="Z4162" s="154"/>
      <c r="AA4162" s="49" t="s">
        <v>14135</v>
      </c>
      <c r="AB4162" s="154"/>
      <c r="AC4162" s="59" t="str">
        <f t="shared" si="402"/>
        <v>HEALTHSCI</v>
      </c>
      <c r="AD4162" s="79" t="str">
        <f t="shared" si="403"/>
        <v>HEALTHSCI-401</v>
      </c>
      <c r="AE4162" s="79" t="str">
        <f t="shared" si="404"/>
        <v>HEALTHSCI-401-101</v>
      </c>
      <c r="AF4162" s="27" t="s">
        <v>14135</v>
      </c>
      <c r="AG4162" s="21" t="str">
        <f t="shared" si="405"/>
        <v>401</v>
      </c>
      <c r="AH4162" s="154"/>
      <c r="AI4162" s="59" t="str">
        <f t="shared" si="406"/>
        <v>-</v>
      </c>
      <c r="AJ4162" s="21" t="str">
        <f t="shared" si="407"/>
        <v>-</v>
      </c>
    </row>
    <row r="4163" spans="19:36">
      <c r="S4163" s="42" t="s">
        <v>14136</v>
      </c>
      <c r="T4163" s="26" t="s">
        <v>14137</v>
      </c>
      <c r="U4163" s="154"/>
      <c r="V4163" s="161"/>
      <c r="W4163" s="161"/>
      <c r="X4163" s="161"/>
      <c r="Y4163" s="161"/>
      <c r="Z4163" s="154"/>
      <c r="AA4163" s="49" t="s">
        <v>14138</v>
      </c>
      <c r="AB4163" s="154"/>
      <c r="AC4163" s="59" t="str">
        <f t="shared" si="402"/>
        <v>HEALTHSCI</v>
      </c>
      <c r="AD4163" s="79" t="str">
        <f t="shared" si="403"/>
        <v>HEALTHSCI-401</v>
      </c>
      <c r="AE4163" s="79" t="str">
        <f t="shared" si="404"/>
        <v>HEALTHSCI-401-102</v>
      </c>
      <c r="AF4163" s="27" t="s">
        <v>14138</v>
      </c>
      <c r="AG4163" s="21" t="str">
        <f t="shared" si="405"/>
        <v>401</v>
      </c>
      <c r="AH4163" s="154"/>
      <c r="AI4163" s="59" t="str">
        <f t="shared" si="406"/>
        <v>-</v>
      </c>
      <c r="AJ4163" s="21" t="str">
        <f t="shared" si="407"/>
        <v>-</v>
      </c>
    </row>
    <row r="4164" spans="19:36">
      <c r="S4164" s="42" t="s">
        <v>14139</v>
      </c>
      <c r="T4164" s="26" t="s">
        <v>14140</v>
      </c>
      <c r="U4164" s="154"/>
      <c r="V4164" s="161"/>
      <c r="W4164" s="161"/>
      <c r="X4164" s="161"/>
      <c r="Y4164" s="161"/>
      <c r="Z4164" s="154"/>
      <c r="AA4164" s="49" t="s">
        <v>14141</v>
      </c>
      <c r="AB4164" s="154"/>
      <c r="AC4164" s="59" t="str">
        <f t="shared" si="402"/>
        <v>HEALTHSCI</v>
      </c>
      <c r="AD4164" s="79" t="str">
        <f t="shared" si="403"/>
        <v>HEALTHSCI-401</v>
      </c>
      <c r="AE4164" s="79" t="str">
        <f t="shared" si="404"/>
        <v>HEALTHSCI-401-103</v>
      </c>
      <c r="AF4164" s="27" t="s">
        <v>14141</v>
      </c>
      <c r="AG4164" s="21" t="str">
        <f t="shared" si="405"/>
        <v>401</v>
      </c>
      <c r="AH4164" s="154"/>
      <c r="AI4164" s="59" t="str">
        <f t="shared" si="406"/>
        <v>-</v>
      </c>
      <c r="AJ4164" s="21" t="str">
        <f t="shared" si="407"/>
        <v>-</v>
      </c>
    </row>
    <row r="4165" spans="19:36">
      <c r="S4165" s="42" t="s">
        <v>14142</v>
      </c>
      <c r="T4165" s="26" t="s">
        <v>14143</v>
      </c>
      <c r="U4165" s="154"/>
      <c r="V4165" s="161"/>
      <c r="W4165" s="161"/>
      <c r="X4165" s="161"/>
      <c r="Y4165" s="161"/>
      <c r="Z4165" s="154"/>
      <c r="AA4165" s="49" t="s">
        <v>14144</v>
      </c>
      <c r="AB4165" s="154"/>
      <c r="AC4165" s="59" t="str">
        <f t="shared" si="402"/>
        <v>HEALTHSCI</v>
      </c>
      <c r="AD4165" s="79" t="str">
        <f t="shared" si="403"/>
        <v>HEALTHSCI-401</v>
      </c>
      <c r="AE4165" s="79" t="str">
        <f t="shared" si="404"/>
        <v>HEALTHSCI-401-104</v>
      </c>
      <c r="AF4165" s="27" t="s">
        <v>14144</v>
      </c>
      <c r="AG4165" s="21" t="str">
        <f t="shared" si="405"/>
        <v>401</v>
      </c>
      <c r="AH4165" s="154"/>
      <c r="AI4165" s="59" t="str">
        <f t="shared" si="406"/>
        <v>-</v>
      </c>
      <c r="AJ4165" s="21" t="str">
        <f t="shared" si="407"/>
        <v>-</v>
      </c>
    </row>
    <row r="4166" spans="19:36">
      <c r="S4166" s="42" t="s">
        <v>14145</v>
      </c>
      <c r="T4166" s="26" t="s">
        <v>14146</v>
      </c>
      <c r="U4166" s="154"/>
      <c r="V4166" s="161"/>
      <c r="W4166" s="161"/>
      <c r="X4166" s="161"/>
      <c r="Y4166" s="161"/>
      <c r="Z4166" s="154"/>
      <c r="AA4166" s="49" t="s">
        <v>14147</v>
      </c>
      <c r="AB4166" s="154"/>
      <c r="AC4166" s="59" t="str">
        <f t="shared" si="402"/>
        <v>HEALTHSCI</v>
      </c>
      <c r="AD4166" s="79" t="str">
        <f t="shared" si="403"/>
        <v>HEALTHSCI-401</v>
      </c>
      <c r="AE4166" s="79" t="str">
        <f t="shared" si="404"/>
        <v>HEALTHSCI-401-105</v>
      </c>
      <c r="AF4166" s="27" t="s">
        <v>14147</v>
      </c>
      <c r="AG4166" s="21" t="str">
        <f t="shared" si="405"/>
        <v>401</v>
      </c>
      <c r="AH4166" s="154"/>
      <c r="AI4166" s="59" t="str">
        <f t="shared" si="406"/>
        <v>-</v>
      </c>
      <c r="AJ4166" s="21" t="str">
        <f t="shared" si="407"/>
        <v>-</v>
      </c>
    </row>
    <row r="4167" spans="19:36">
      <c r="S4167" s="42" t="s">
        <v>14148</v>
      </c>
      <c r="T4167" s="26" t="s">
        <v>14149</v>
      </c>
      <c r="U4167" s="154"/>
      <c r="V4167" s="161"/>
      <c r="W4167" s="161"/>
      <c r="X4167" s="161"/>
      <c r="Y4167" s="161"/>
      <c r="Z4167" s="154"/>
      <c r="AA4167" s="49" t="s">
        <v>14150</v>
      </c>
      <c r="AB4167" s="154"/>
      <c r="AC4167" s="59" t="str">
        <f t="shared" ref="AC4167:AC4230" si="408">CodesFormula_1</f>
        <v>HEALTHSCI</v>
      </c>
      <c r="AD4167" s="79" t="str">
        <f t="shared" ref="AD4167:AD4230" si="409">CodesFormula_2</f>
        <v>HEALTHSCI-401</v>
      </c>
      <c r="AE4167" s="79" t="str">
        <f t="shared" ref="AE4167:AE4230" si="410">CodesFormula_3</f>
        <v>HEALTHSCI-401-106</v>
      </c>
      <c r="AF4167" s="27" t="s">
        <v>14150</v>
      </c>
      <c r="AG4167" s="21" t="str">
        <f t="shared" ref="AG4167:AG4230" si="411">CodesFormula_4</f>
        <v>401</v>
      </c>
      <c r="AH4167" s="154"/>
      <c r="AI4167" s="59" t="str">
        <f t="shared" ref="AI4167:AI4230" si="412">CodesFormula_5</f>
        <v>-</v>
      </c>
      <c r="AJ4167" s="21" t="str">
        <f t="shared" ref="AJ4167:AJ4230" si="413">CodesFormula_6</f>
        <v>-</v>
      </c>
    </row>
    <row r="4168" spans="19:36">
      <c r="S4168" s="42" t="s">
        <v>14151</v>
      </c>
      <c r="T4168" s="26" t="s">
        <v>14152</v>
      </c>
      <c r="U4168" s="154"/>
      <c r="V4168" s="161"/>
      <c r="W4168" s="161"/>
      <c r="X4168" s="161"/>
      <c r="Y4168" s="161"/>
      <c r="Z4168" s="154"/>
      <c r="AA4168" s="49" t="s">
        <v>14153</v>
      </c>
      <c r="AB4168" s="154"/>
      <c r="AC4168" s="59" t="str">
        <f t="shared" si="408"/>
        <v>HEALTHSCI</v>
      </c>
      <c r="AD4168" s="79" t="str">
        <f t="shared" si="409"/>
        <v>HEALTHSCI-401</v>
      </c>
      <c r="AE4168" s="79" t="str">
        <f t="shared" si="410"/>
        <v>HEALTHSCI-401-107</v>
      </c>
      <c r="AF4168" s="27" t="s">
        <v>14153</v>
      </c>
      <c r="AG4168" s="21" t="str">
        <f t="shared" si="411"/>
        <v>401</v>
      </c>
      <c r="AH4168" s="154"/>
      <c r="AI4168" s="59" t="str">
        <f t="shared" si="412"/>
        <v>-</v>
      </c>
      <c r="AJ4168" s="21" t="str">
        <f t="shared" si="413"/>
        <v>-</v>
      </c>
    </row>
    <row r="4169" spans="19:36">
      <c r="S4169" s="42" t="s">
        <v>14154</v>
      </c>
      <c r="T4169" s="26" t="s">
        <v>14155</v>
      </c>
      <c r="U4169" s="154"/>
      <c r="V4169" s="161"/>
      <c r="W4169" s="161"/>
      <c r="X4169" s="161"/>
      <c r="Y4169" s="161"/>
      <c r="Z4169" s="154"/>
      <c r="AA4169" s="49" t="s">
        <v>14156</v>
      </c>
      <c r="AB4169" s="154"/>
      <c r="AC4169" s="59" t="str">
        <f t="shared" si="408"/>
        <v>HEALTHSCI</v>
      </c>
      <c r="AD4169" s="79" t="str">
        <f t="shared" si="409"/>
        <v>HEALTHSCI-401</v>
      </c>
      <c r="AE4169" s="79" t="str">
        <f t="shared" si="410"/>
        <v>HEALTHSCI-401-108</v>
      </c>
      <c r="AF4169" s="27" t="s">
        <v>14156</v>
      </c>
      <c r="AG4169" s="21" t="str">
        <f t="shared" si="411"/>
        <v>401</v>
      </c>
      <c r="AH4169" s="154"/>
      <c r="AI4169" s="59" t="str">
        <f t="shared" si="412"/>
        <v>-</v>
      </c>
      <c r="AJ4169" s="21" t="str">
        <f t="shared" si="413"/>
        <v>-</v>
      </c>
    </row>
    <row r="4170" spans="19:36">
      <c r="S4170" s="42" t="s">
        <v>14157</v>
      </c>
      <c r="T4170" s="26" t="s">
        <v>14158</v>
      </c>
      <c r="U4170" s="154"/>
      <c r="V4170" s="161"/>
      <c r="W4170" s="161"/>
      <c r="X4170" s="161"/>
      <c r="Y4170" s="161"/>
      <c r="Z4170" s="154"/>
      <c r="AA4170" s="49" t="s">
        <v>14159</v>
      </c>
      <c r="AB4170" s="154"/>
      <c r="AC4170" s="59" t="str">
        <f t="shared" si="408"/>
        <v>HEALTHSCI</v>
      </c>
      <c r="AD4170" s="79" t="str">
        <f t="shared" si="409"/>
        <v>HEALTHSCI-401</v>
      </c>
      <c r="AE4170" s="79" t="str">
        <f t="shared" si="410"/>
        <v>HEALTHSCI-401-109</v>
      </c>
      <c r="AF4170" s="27" t="s">
        <v>14159</v>
      </c>
      <c r="AG4170" s="21" t="str">
        <f t="shared" si="411"/>
        <v>401</v>
      </c>
      <c r="AH4170" s="154"/>
      <c r="AI4170" s="59" t="str">
        <f t="shared" si="412"/>
        <v>-</v>
      </c>
      <c r="AJ4170" s="21" t="str">
        <f t="shared" si="413"/>
        <v>-</v>
      </c>
    </row>
    <row r="4171" spans="19:36">
      <c r="S4171" s="42" t="s">
        <v>14160</v>
      </c>
      <c r="T4171" s="26" t="s">
        <v>14161</v>
      </c>
      <c r="U4171" s="154"/>
      <c r="V4171" s="161"/>
      <c r="W4171" s="161"/>
      <c r="X4171" s="161"/>
      <c r="Y4171" s="161"/>
      <c r="Z4171" s="154"/>
      <c r="AA4171" s="49" t="s">
        <v>14162</v>
      </c>
      <c r="AB4171" s="154"/>
      <c r="AC4171" s="59" t="str">
        <f t="shared" si="408"/>
        <v>HEALTHSCI</v>
      </c>
      <c r="AD4171" s="79" t="str">
        <f t="shared" si="409"/>
        <v>HEALTHSCI-401</v>
      </c>
      <c r="AE4171" s="79" t="str">
        <f t="shared" si="410"/>
        <v>HEALTHSCI-401-110</v>
      </c>
      <c r="AF4171" s="27" t="s">
        <v>14162</v>
      </c>
      <c r="AG4171" s="21" t="str">
        <f t="shared" si="411"/>
        <v>401</v>
      </c>
      <c r="AH4171" s="154"/>
      <c r="AI4171" s="59" t="str">
        <f t="shared" si="412"/>
        <v>-</v>
      </c>
      <c r="AJ4171" s="21" t="str">
        <f t="shared" si="413"/>
        <v>-</v>
      </c>
    </row>
    <row r="4172" spans="19:36">
      <c r="S4172" s="42" t="s">
        <v>14163</v>
      </c>
      <c r="T4172" s="26" t="s">
        <v>14164</v>
      </c>
      <c r="U4172" s="154"/>
      <c r="V4172" s="161"/>
      <c r="W4172" s="161"/>
      <c r="X4172" s="161"/>
      <c r="Y4172" s="161"/>
      <c r="Z4172" s="154"/>
      <c r="AA4172" s="49" t="s">
        <v>14165</v>
      </c>
      <c r="AB4172" s="154"/>
      <c r="AC4172" s="59" t="str">
        <f t="shared" si="408"/>
        <v>HEALTHSCI</v>
      </c>
      <c r="AD4172" s="79" t="str">
        <f t="shared" si="409"/>
        <v>HEALTHSCI-401</v>
      </c>
      <c r="AE4172" s="79" t="str">
        <f t="shared" si="410"/>
        <v>HEALTHSCI-401-111</v>
      </c>
      <c r="AF4172" s="27" t="s">
        <v>14165</v>
      </c>
      <c r="AG4172" s="21" t="str">
        <f t="shared" si="411"/>
        <v>401</v>
      </c>
      <c r="AH4172" s="154"/>
      <c r="AI4172" s="59" t="str">
        <f t="shared" si="412"/>
        <v>-</v>
      </c>
      <c r="AJ4172" s="21" t="str">
        <f t="shared" si="413"/>
        <v>-</v>
      </c>
    </row>
    <row r="4173" spans="19:36">
      <c r="S4173" s="42" t="s">
        <v>14166</v>
      </c>
      <c r="T4173" s="26" t="s">
        <v>14167</v>
      </c>
      <c r="U4173" s="154"/>
      <c r="V4173" s="161"/>
      <c r="W4173" s="161"/>
      <c r="X4173" s="161"/>
      <c r="Y4173" s="161"/>
      <c r="Z4173" s="154"/>
      <c r="AA4173" s="49" t="s">
        <v>14168</v>
      </c>
      <c r="AB4173" s="154"/>
      <c r="AC4173" s="59" t="str">
        <f t="shared" si="408"/>
        <v>HEALTHSCI</v>
      </c>
      <c r="AD4173" s="79" t="str">
        <f t="shared" si="409"/>
        <v>HEALTHSCI-401</v>
      </c>
      <c r="AE4173" s="79" t="str">
        <f t="shared" si="410"/>
        <v>HEALTHSCI-401-112</v>
      </c>
      <c r="AF4173" s="27" t="s">
        <v>14168</v>
      </c>
      <c r="AG4173" s="21" t="str">
        <f t="shared" si="411"/>
        <v>401</v>
      </c>
      <c r="AH4173" s="154"/>
      <c r="AI4173" s="59" t="str">
        <f t="shared" si="412"/>
        <v>-</v>
      </c>
      <c r="AJ4173" s="21" t="str">
        <f t="shared" si="413"/>
        <v>-</v>
      </c>
    </row>
    <row r="4174" spans="19:36">
      <c r="S4174" s="42" t="s">
        <v>14169</v>
      </c>
      <c r="T4174" s="26" t="s">
        <v>14170</v>
      </c>
      <c r="U4174" s="154"/>
      <c r="V4174" s="161"/>
      <c r="W4174" s="161"/>
      <c r="X4174" s="161"/>
      <c r="Y4174" s="161"/>
      <c r="Z4174" s="154"/>
      <c r="AA4174" s="49" t="s">
        <v>14171</v>
      </c>
      <c r="AB4174" s="154"/>
      <c r="AC4174" s="59" t="str">
        <f t="shared" si="408"/>
        <v>HEALTHSCI</v>
      </c>
      <c r="AD4174" s="79" t="str">
        <f t="shared" si="409"/>
        <v>HEALTHSCI-401</v>
      </c>
      <c r="AE4174" s="79" t="str">
        <f t="shared" si="410"/>
        <v>HEALTHSCI-401-113</v>
      </c>
      <c r="AF4174" s="27" t="s">
        <v>14171</v>
      </c>
      <c r="AG4174" s="21" t="str">
        <f t="shared" si="411"/>
        <v>401</v>
      </c>
      <c r="AH4174" s="154"/>
      <c r="AI4174" s="59" t="str">
        <f t="shared" si="412"/>
        <v>-</v>
      </c>
      <c r="AJ4174" s="21" t="str">
        <f t="shared" si="413"/>
        <v>-</v>
      </c>
    </row>
    <row r="4175" spans="19:36">
      <c r="S4175" s="42" t="s">
        <v>14172</v>
      </c>
      <c r="T4175" s="26" t="s">
        <v>14173</v>
      </c>
      <c r="U4175" s="154"/>
      <c r="V4175" s="161"/>
      <c r="W4175" s="161"/>
      <c r="X4175" s="161"/>
      <c r="Y4175" s="161"/>
      <c r="Z4175" s="154"/>
      <c r="AA4175" s="49" t="s">
        <v>14174</v>
      </c>
      <c r="AB4175" s="154"/>
      <c r="AC4175" s="59" t="str">
        <f t="shared" si="408"/>
        <v>HEALTHSCI</v>
      </c>
      <c r="AD4175" s="79" t="str">
        <f t="shared" si="409"/>
        <v>HEALTHSCI-401</v>
      </c>
      <c r="AE4175" s="79" t="str">
        <f t="shared" si="410"/>
        <v>HEALTHSCI-401-114</v>
      </c>
      <c r="AF4175" s="27" t="s">
        <v>14174</v>
      </c>
      <c r="AG4175" s="21" t="str">
        <f t="shared" si="411"/>
        <v>401</v>
      </c>
      <c r="AH4175" s="154"/>
      <c r="AI4175" s="59" t="str">
        <f t="shared" si="412"/>
        <v>-</v>
      </c>
      <c r="AJ4175" s="21" t="str">
        <f t="shared" si="413"/>
        <v>-</v>
      </c>
    </row>
    <row r="4176" spans="19:36">
      <c r="S4176" s="42" t="s">
        <v>14175</v>
      </c>
      <c r="T4176" s="26" t="s">
        <v>14176</v>
      </c>
      <c r="U4176" s="154"/>
      <c r="V4176" s="161"/>
      <c r="W4176" s="161"/>
      <c r="X4176" s="161"/>
      <c r="Y4176" s="161"/>
      <c r="Z4176" s="154"/>
      <c r="AA4176" s="49" t="s">
        <v>14177</v>
      </c>
      <c r="AB4176" s="154"/>
      <c r="AC4176" s="59" t="str">
        <f t="shared" si="408"/>
        <v>HEALTHSCI</v>
      </c>
      <c r="AD4176" s="79" t="str">
        <f t="shared" si="409"/>
        <v>HEALTHSCI-401</v>
      </c>
      <c r="AE4176" s="79" t="str">
        <f t="shared" si="410"/>
        <v>HEALTHSCI-401-115</v>
      </c>
      <c r="AF4176" s="27" t="s">
        <v>14177</v>
      </c>
      <c r="AG4176" s="21" t="str">
        <f t="shared" si="411"/>
        <v>401</v>
      </c>
      <c r="AH4176" s="154"/>
      <c r="AI4176" s="59" t="str">
        <f t="shared" si="412"/>
        <v>-</v>
      </c>
      <c r="AJ4176" s="21" t="str">
        <f t="shared" si="413"/>
        <v>-</v>
      </c>
    </row>
    <row r="4177" spans="19:36">
      <c r="S4177" s="42" t="s">
        <v>14178</v>
      </c>
      <c r="T4177" s="26" t="s">
        <v>14179</v>
      </c>
      <c r="U4177" s="154"/>
      <c r="V4177" s="161"/>
      <c r="W4177" s="161"/>
      <c r="X4177" s="161"/>
      <c r="Y4177" s="161"/>
      <c r="Z4177" s="154"/>
      <c r="AA4177" s="49" t="s">
        <v>14180</v>
      </c>
      <c r="AB4177" s="154"/>
      <c r="AC4177" s="59" t="str">
        <f t="shared" si="408"/>
        <v>HEALTHSCI</v>
      </c>
      <c r="AD4177" s="79" t="str">
        <f t="shared" si="409"/>
        <v>HEALTHSCI-401</v>
      </c>
      <c r="AE4177" s="79" t="str">
        <f t="shared" si="410"/>
        <v>HEALTHSCI-401-116</v>
      </c>
      <c r="AF4177" s="27" t="s">
        <v>14180</v>
      </c>
      <c r="AG4177" s="21" t="str">
        <f t="shared" si="411"/>
        <v>401</v>
      </c>
      <c r="AH4177" s="154"/>
      <c r="AI4177" s="59" t="str">
        <f t="shared" si="412"/>
        <v>-</v>
      </c>
      <c r="AJ4177" s="21" t="str">
        <f t="shared" si="413"/>
        <v>-</v>
      </c>
    </row>
    <row r="4178" spans="19:36">
      <c r="S4178" s="42" t="s">
        <v>14181</v>
      </c>
      <c r="T4178" s="26" t="s">
        <v>14182</v>
      </c>
      <c r="U4178" s="154"/>
      <c r="V4178" s="161"/>
      <c r="W4178" s="161"/>
      <c r="X4178" s="161"/>
      <c r="Y4178" s="161"/>
      <c r="Z4178" s="154"/>
      <c r="AA4178" s="49" t="s">
        <v>14183</v>
      </c>
      <c r="AB4178" s="154"/>
      <c r="AC4178" s="59" t="str">
        <f t="shared" si="408"/>
        <v>HEALTHSCI</v>
      </c>
      <c r="AD4178" s="79" t="str">
        <f t="shared" si="409"/>
        <v>HEALTHSCI-401</v>
      </c>
      <c r="AE4178" s="79" t="str">
        <f t="shared" si="410"/>
        <v>HEALTHSCI-401-117</v>
      </c>
      <c r="AF4178" s="27" t="s">
        <v>14183</v>
      </c>
      <c r="AG4178" s="21" t="str">
        <f t="shared" si="411"/>
        <v>401</v>
      </c>
      <c r="AH4178" s="154"/>
      <c r="AI4178" s="59" t="str">
        <f t="shared" si="412"/>
        <v>-</v>
      </c>
      <c r="AJ4178" s="21" t="str">
        <f t="shared" si="413"/>
        <v>-</v>
      </c>
    </row>
    <row r="4179" spans="19:36">
      <c r="S4179" s="42" t="s">
        <v>14184</v>
      </c>
      <c r="T4179" s="26" t="s">
        <v>14185</v>
      </c>
      <c r="U4179" s="154"/>
      <c r="V4179" s="161"/>
      <c r="W4179" s="161"/>
      <c r="X4179" s="161"/>
      <c r="Y4179" s="161"/>
      <c r="Z4179" s="154"/>
      <c r="AA4179" s="49" t="s">
        <v>14186</v>
      </c>
      <c r="AB4179" s="154"/>
      <c r="AC4179" s="59" t="str">
        <f t="shared" si="408"/>
        <v>NURSING</v>
      </c>
      <c r="AD4179" s="79" t="str">
        <f t="shared" si="409"/>
        <v>NURSING-401</v>
      </c>
      <c r="AE4179" s="79" t="str">
        <f t="shared" si="410"/>
        <v>NURSING-401-1</v>
      </c>
      <c r="AF4179" s="27" t="s">
        <v>14186</v>
      </c>
      <c r="AG4179" s="21" t="str">
        <f t="shared" si="411"/>
        <v>401</v>
      </c>
      <c r="AH4179" s="154"/>
      <c r="AI4179" s="59" t="str">
        <f t="shared" si="412"/>
        <v>-</v>
      </c>
      <c r="AJ4179" s="21" t="str">
        <f t="shared" si="413"/>
        <v>-</v>
      </c>
    </row>
    <row r="4180" spans="19:36">
      <c r="S4180" s="42" t="s">
        <v>14187</v>
      </c>
      <c r="T4180" s="26" t="s">
        <v>14188</v>
      </c>
      <c r="U4180" s="154"/>
      <c r="V4180" s="161"/>
      <c r="W4180" s="161"/>
      <c r="X4180" s="161"/>
      <c r="Y4180" s="161"/>
      <c r="Z4180" s="154"/>
      <c r="AA4180" s="49" t="s">
        <v>14189</v>
      </c>
      <c r="AB4180" s="154"/>
      <c r="AC4180" s="59" t="str">
        <f t="shared" si="408"/>
        <v>NURSING</v>
      </c>
      <c r="AD4180" s="79" t="str">
        <f t="shared" si="409"/>
        <v>NURSING-401</v>
      </c>
      <c r="AE4180" s="79" t="str">
        <f t="shared" si="410"/>
        <v>NURSING-401-2</v>
      </c>
      <c r="AF4180" s="27" t="s">
        <v>14189</v>
      </c>
      <c r="AG4180" s="21" t="str">
        <f t="shared" si="411"/>
        <v>401</v>
      </c>
      <c r="AH4180" s="154"/>
      <c r="AI4180" s="59" t="str">
        <f t="shared" si="412"/>
        <v>-</v>
      </c>
      <c r="AJ4180" s="21" t="str">
        <f t="shared" si="413"/>
        <v>-</v>
      </c>
    </row>
    <row r="4181" spans="19:36">
      <c r="S4181" s="42" t="s">
        <v>14190</v>
      </c>
      <c r="T4181" s="26" t="s">
        <v>14191</v>
      </c>
      <c r="U4181" s="154"/>
      <c r="V4181" s="161"/>
      <c r="W4181" s="161"/>
      <c r="X4181" s="161"/>
      <c r="Y4181" s="161"/>
      <c r="Z4181" s="154"/>
      <c r="AA4181" s="49" t="s">
        <v>14192</v>
      </c>
      <c r="AB4181" s="154"/>
      <c r="AC4181" s="59" t="str">
        <f t="shared" si="408"/>
        <v>NURSING</v>
      </c>
      <c r="AD4181" s="79" t="str">
        <f t="shared" si="409"/>
        <v>NURSING-401</v>
      </c>
      <c r="AE4181" s="79" t="str">
        <f t="shared" si="410"/>
        <v>NURSING-401-3</v>
      </c>
      <c r="AF4181" s="27" t="s">
        <v>14192</v>
      </c>
      <c r="AG4181" s="21" t="str">
        <f t="shared" si="411"/>
        <v>401</v>
      </c>
      <c r="AH4181" s="154"/>
      <c r="AI4181" s="59" t="str">
        <f t="shared" si="412"/>
        <v>-</v>
      </c>
      <c r="AJ4181" s="21" t="str">
        <f t="shared" si="413"/>
        <v>-</v>
      </c>
    </row>
    <row r="4182" spans="19:36">
      <c r="S4182" s="42" t="s">
        <v>14193</v>
      </c>
      <c r="T4182" s="26" t="s">
        <v>14194</v>
      </c>
      <c r="U4182" s="154"/>
      <c r="V4182" s="161"/>
      <c r="W4182" s="161"/>
      <c r="X4182" s="161"/>
      <c r="Y4182" s="161"/>
      <c r="Z4182" s="154"/>
      <c r="AA4182" s="49" t="s">
        <v>14195</v>
      </c>
      <c r="AB4182" s="154"/>
      <c r="AC4182" s="59" t="str">
        <f t="shared" si="408"/>
        <v>NURSING</v>
      </c>
      <c r="AD4182" s="79" t="str">
        <f t="shared" si="409"/>
        <v>NURSING-401</v>
      </c>
      <c r="AE4182" s="79" t="str">
        <f t="shared" si="410"/>
        <v>NURSING-401-4</v>
      </c>
      <c r="AF4182" s="27" t="s">
        <v>14195</v>
      </c>
      <c r="AG4182" s="21" t="str">
        <f t="shared" si="411"/>
        <v>401</v>
      </c>
      <c r="AH4182" s="154"/>
      <c r="AI4182" s="59" t="str">
        <f t="shared" si="412"/>
        <v>-</v>
      </c>
      <c r="AJ4182" s="21" t="str">
        <f t="shared" si="413"/>
        <v>-</v>
      </c>
    </row>
    <row r="4183" spans="19:36">
      <c r="S4183" s="42" t="s">
        <v>14196</v>
      </c>
      <c r="T4183" s="26" t="s">
        <v>14197</v>
      </c>
      <c r="U4183" s="154"/>
      <c r="V4183" s="161"/>
      <c r="W4183" s="161"/>
      <c r="X4183" s="161"/>
      <c r="Y4183" s="161"/>
      <c r="Z4183" s="154"/>
      <c r="AA4183" s="49" t="s">
        <v>14198</v>
      </c>
      <c r="AB4183" s="154"/>
      <c r="AC4183" s="59" t="str">
        <f t="shared" si="408"/>
        <v>NURSING</v>
      </c>
      <c r="AD4183" s="79" t="str">
        <f t="shared" si="409"/>
        <v>NURSING-401</v>
      </c>
      <c r="AE4183" s="79" t="str">
        <f t="shared" si="410"/>
        <v>NURSING-401-5</v>
      </c>
      <c r="AF4183" s="27" t="s">
        <v>14198</v>
      </c>
      <c r="AG4183" s="21" t="str">
        <f t="shared" si="411"/>
        <v>401</v>
      </c>
      <c r="AH4183" s="154"/>
      <c r="AI4183" s="59" t="str">
        <f t="shared" si="412"/>
        <v>-</v>
      </c>
      <c r="AJ4183" s="21" t="str">
        <f t="shared" si="413"/>
        <v>-</v>
      </c>
    </row>
    <row r="4184" spans="19:36">
      <c r="S4184" s="42" t="s">
        <v>14199</v>
      </c>
      <c r="T4184" s="26" t="s">
        <v>14200</v>
      </c>
      <c r="U4184" s="154"/>
      <c r="V4184" s="161"/>
      <c r="W4184" s="161"/>
      <c r="X4184" s="161"/>
      <c r="Y4184" s="161"/>
      <c r="Z4184" s="154"/>
      <c r="AA4184" s="49" t="s">
        <v>14201</v>
      </c>
      <c r="AB4184" s="154"/>
      <c r="AC4184" s="59" t="str">
        <f t="shared" si="408"/>
        <v>NURSING</v>
      </c>
      <c r="AD4184" s="79" t="str">
        <f t="shared" si="409"/>
        <v>NURSING-401</v>
      </c>
      <c r="AE4184" s="79" t="str">
        <f t="shared" si="410"/>
        <v>NURSING-401-6</v>
      </c>
      <c r="AF4184" s="27" t="s">
        <v>14201</v>
      </c>
      <c r="AG4184" s="21" t="str">
        <f t="shared" si="411"/>
        <v>401</v>
      </c>
      <c r="AH4184" s="154"/>
      <c r="AI4184" s="59" t="str">
        <f t="shared" si="412"/>
        <v>-</v>
      </c>
      <c r="AJ4184" s="21" t="str">
        <f t="shared" si="413"/>
        <v>-</v>
      </c>
    </row>
    <row r="4185" spans="19:36">
      <c r="S4185" s="42" t="s">
        <v>14202</v>
      </c>
      <c r="T4185" s="26" t="s">
        <v>14203</v>
      </c>
      <c r="U4185" s="154"/>
      <c r="V4185" s="161"/>
      <c r="W4185" s="161"/>
      <c r="X4185" s="161"/>
      <c r="Y4185" s="161"/>
      <c r="Z4185" s="154"/>
      <c r="AA4185" s="49" t="s">
        <v>14204</v>
      </c>
      <c r="AB4185" s="154"/>
      <c r="AC4185" s="59" t="str">
        <f t="shared" si="408"/>
        <v>NURSING</v>
      </c>
      <c r="AD4185" s="79" t="str">
        <f t="shared" si="409"/>
        <v>NURSING-401</v>
      </c>
      <c r="AE4185" s="79" t="str">
        <f t="shared" si="410"/>
        <v>NURSING-401-7</v>
      </c>
      <c r="AF4185" s="27" t="s">
        <v>14204</v>
      </c>
      <c r="AG4185" s="21" t="str">
        <f t="shared" si="411"/>
        <v>401</v>
      </c>
      <c r="AH4185" s="154"/>
      <c r="AI4185" s="59" t="str">
        <f t="shared" si="412"/>
        <v>-</v>
      </c>
      <c r="AJ4185" s="21" t="str">
        <f t="shared" si="413"/>
        <v>-</v>
      </c>
    </row>
    <row r="4186" spans="19:36">
      <c r="S4186" s="42" t="s">
        <v>14205</v>
      </c>
      <c r="T4186" s="26" t="s">
        <v>14206</v>
      </c>
      <c r="U4186" s="154"/>
      <c r="V4186" s="161"/>
      <c r="W4186" s="161"/>
      <c r="X4186" s="161"/>
      <c r="Y4186" s="161"/>
      <c r="Z4186" s="154"/>
      <c r="AA4186" s="49" t="s">
        <v>14207</v>
      </c>
      <c r="AB4186" s="154"/>
      <c r="AC4186" s="59" t="str">
        <f t="shared" si="408"/>
        <v>NURSING</v>
      </c>
      <c r="AD4186" s="79" t="str">
        <f t="shared" si="409"/>
        <v>NURSING-401</v>
      </c>
      <c r="AE4186" s="79" t="str">
        <f t="shared" si="410"/>
        <v>NURSING-401-8</v>
      </c>
      <c r="AF4186" s="27" t="s">
        <v>14207</v>
      </c>
      <c r="AG4186" s="21" t="str">
        <f t="shared" si="411"/>
        <v>401</v>
      </c>
      <c r="AH4186" s="154"/>
      <c r="AI4186" s="59" t="str">
        <f t="shared" si="412"/>
        <v>-</v>
      </c>
      <c r="AJ4186" s="21" t="str">
        <f t="shared" si="413"/>
        <v>-</v>
      </c>
    </row>
    <row r="4187" spans="19:36">
      <c r="S4187" s="42" t="s">
        <v>14208</v>
      </c>
      <c r="T4187" s="26" t="s">
        <v>14209</v>
      </c>
      <c r="U4187" s="154"/>
      <c r="V4187" s="161"/>
      <c r="W4187" s="161"/>
      <c r="X4187" s="161"/>
      <c r="Y4187" s="161"/>
      <c r="Z4187" s="154"/>
      <c r="AA4187" s="49" t="s">
        <v>14210</v>
      </c>
      <c r="AB4187" s="154"/>
      <c r="AC4187" s="59" t="str">
        <f t="shared" si="408"/>
        <v>NURSING</v>
      </c>
      <c r="AD4187" s="79" t="str">
        <f t="shared" si="409"/>
        <v>NURSING-401</v>
      </c>
      <c r="AE4187" s="79" t="str">
        <f t="shared" si="410"/>
        <v>NURSING-401-9</v>
      </c>
      <c r="AF4187" s="27" t="s">
        <v>14210</v>
      </c>
      <c r="AG4187" s="21" t="str">
        <f t="shared" si="411"/>
        <v>401</v>
      </c>
      <c r="AH4187" s="154"/>
      <c r="AI4187" s="59" t="str">
        <f t="shared" si="412"/>
        <v>-</v>
      </c>
      <c r="AJ4187" s="21" t="str">
        <f t="shared" si="413"/>
        <v>-</v>
      </c>
    </row>
    <row r="4188" spans="19:36">
      <c r="S4188" s="42" t="s">
        <v>14211</v>
      </c>
      <c r="T4188" s="26" t="s">
        <v>14212</v>
      </c>
      <c r="U4188" s="154"/>
      <c r="V4188" s="161"/>
      <c r="W4188" s="161"/>
      <c r="X4188" s="161"/>
      <c r="Y4188" s="161"/>
      <c r="Z4188" s="154"/>
      <c r="AA4188" s="49" t="s">
        <v>14213</v>
      </c>
      <c r="AB4188" s="154"/>
      <c r="AC4188" s="59" t="str">
        <f t="shared" si="408"/>
        <v>NURSING</v>
      </c>
      <c r="AD4188" s="79" t="str">
        <f t="shared" si="409"/>
        <v>NURSING-401</v>
      </c>
      <c r="AE4188" s="79" t="str">
        <f t="shared" si="410"/>
        <v>NURSING-401-10</v>
      </c>
      <c r="AF4188" s="27" t="s">
        <v>14213</v>
      </c>
      <c r="AG4188" s="21" t="str">
        <f t="shared" si="411"/>
        <v>401</v>
      </c>
      <c r="AH4188" s="154"/>
      <c r="AI4188" s="59" t="str">
        <f t="shared" si="412"/>
        <v>-</v>
      </c>
      <c r="AJ4188" s="21" t="str">
        <f t="shared" si="413"/>
        <v>-</v>
      </c>
    </row>
    <row r="4189" spans="19:36">
      <c r="S4189" s="42" t="s">
        <v>14214</v>
      </c>
      <c r="T4189" s="26" t="s">
        <v>14215</v>
      </c>
      <c r="U4189" s="154"/>
      <c r="V4189" s="161"/>
      <c r="W4189" s="161"/>
      <c r="X4189" s="161"/>
      <c r="Y4189" s="161"/>
      <c r="Z4189" s="154"/>
      <c r="AA4189" s="49" t="s">
        <v>14216</v>
      </c>
      <c r="AB4189" s="154"/>
      <c r="AC4189" s="59" t="str">
        <f t="shared" si="408"/>
        <v>NURSING</v>
      </c>
      <c r="AD4189" s="79" t="str">
        <f t="shared" si="409"/>
        <v>NURSING-401</v>
      </c>
      <c r="AE4189" s="79" t="str">
        <f t="shared" si="410"/>
        <v>NURSING-401-11</v>
      </c>
      <c r="AF4189" s="27" t="s">
        <v>14216</v>
      </c>
      <c r="AG4189" s="21" t="str">
        <f t="shared" si="411"/>
        <v>401</v>
      </c>
      <c r="AH4189" s="154"/>
      <c r="AI4189" s="59" t="str">
        <f t="shared" si="412"/>
        <v>-</v>
      </c>
      <c r="AJ4189" s="21" t="str">
        <f t="shared" si="413"/>
        <v>-</v>
      </c>
    </row>
    <row r="4190" spans="19:36">
      <c r="S4190" s="42" t="s">
        <v>14217</v>
      </c>
      <c r="T4190" s="26" t="s">
        <v>14218</v>
      </c>
      <c r="U4190" s="154"/>
      <c r="V4190" s="161"/>
      <c r="W4190" s="161"/>
      <c r="X4190" s="161"/>
      <c r="Y4190" s="161"/>
      <c r="Z4190" s="154"/>
      <c r="AA4190" s="49" t="s">
        <v>14219</v>
      </c>
      <c r="AB4190" s="154"/>
      <c r="AC4190" s="59" t="str">
        <f t="shared" si="408"/>
        <v>NURSING</v>
      </c>
      <c r="AD4190" s="79" t="str">
        <f t="shared" si="409"/>
        <v>NURSING-401</v>
      </c>
      <c r="AE4190" s="79" t="str">
        <f t="shared" si="410"/>
        <v>NURSING-401-12</v>
      </c>
      <c r="AF4190" s="27" t="s">
        <v>14219</v>
      </c>
      <c r="AG4190" s="21" t="str">
        <f t="shared" si="411"/>
        <v>401</v>
      </c>
      <c r="AH4190" s="154"/>
      <c r="AI4190" s="59" t="str">
        <f t="shared" si="412"/>
        <v>-</v>
      </c>
      <c r="AJ4190" s="21" t="str">
        <f t="shared" si="413"/>
        <v>-</v>
      </c>
    </row>
    <row r="4191" spans="19:36">
      <c r="S4191" s="42" t="s">
        <v>14220</v>
      </c>
      <c r="T4191" s="26" t="s">
        <v>14221</v>
      </c>
      <c r="U4191" s="154"/>
      <c r="V4191" s="161"/>
      <c r="W4191" s="161"/>
      <c r="X4191" s="161"/>
      <c r="Y4191" s="161"/>
      <c r="Z4191" s="154"/>
      <c r="AA4191" s="49" t="s">
        <v>14222</v>
      </c>
      <c r="AB4191" s="154"/>
      <c r="AC4191" s="59" t="str">
        <f t="shared" si="408"/>
        <v>NURSING</v>
      </c>
      <c r="AD4191" s="79" t="str">
        <f t="shared" si="409"/>
        <v>NURSING-401</v>
      </c>
      <c r="AE4191" s="79" t="str">
        <f t="shared" si="410"/>
        <v>NURSING-401-13</v>
      </c>
      <c r="AF4191" s="27" t="s">
        <v>14222</v>
      </c>
      <c r="AG4191" s="21" t="str">
        <f t="shared" si="411"/>
        <v>401</v>
      </c>
      <c r="AH4191" s="154"/>
      <c r="AI4191" s="59" t="str">
        <f t="shared" si="412"/>
        <v>-</v>
      </c>
      <c r="AJ4191" s="21" t="str">
        <f t="shared" si="413"/>
        <v>-</v>
      </c>
    </row>
    <row r="4192" spans="19:36">
      <c r="S4192" s="42" t="s">
        <v>14223</v>
      </c>
      <c r="T4192" s="26" t="s">
        <v>14224</v>
      </c>
      <c r="U4192" s="154"/>
      <c r="V4192" s="161"/>
      <c r="W4192" s="161"/>
      <c r="X4192" s="161"/>
      <c r="Y4192" s="161"/>
      <c r="Z4192" s="154"/>
      <c r="AA4192" s="49" t="s">
        <v>14225</v>
      </c>
      <c r="AB4192" s="154"/>
      <c r="AC4192" s="59" t="str">
        <f t="shared" si="408"/>
        <v>NURSING</v>
      </c>
      <c r="AD4192" s="79" t="str">
        <f t="shared" si="409"/>
        <v>NURSING-401</v>
      </c>
      <c r="AE4192" s="79" t="str">
        <f t="shared" si="410"/>
        <v>NURSING-401-14</v>
      </c>
      <c r="AF4192" s="27" t="s">
        <v>14225</v>
      </c>
      <c r="AG4192" s="21" t="str">
        <f t="shared" si="411"/>
        <v>401</v>
      </c>
      <c r="AH4192" s="154"/>
      <c r="AI4192" s="59" t="str">
        <f t="shared" si="412"/>
        <v>-</v>
      </c>
      <c r="AJ4192" s="21" t="str">
        <f t="shared" si="413"/>
        <v>-</v>
      </c>
    </row>
    <row r="4193" spans="19:36">
      <c r="S4193" s="42" t="s">
        <v>14226</v>
      </c>
      <c r="T4193" s="26" t="s">
        <v>14227</v>
      </c>
      <c r="U4193" s="154"/>
      <c r="V4193" s="161"/>
      <c r="W4193" s="161"/>
      <c r="X4193" s="161"/>
      <c r="Y4193" s="161"/>
      <c r="Z4193" s="154"/>
      <c r="AA4193" s="49" t="s">
        <v>14228</v>
      </c>
      <c r="AB4193" s="154"/>
      <c r="AC4193" s="59" t="str">
        <f t="shared" si="408"/>
        <v>NURSING</v>
      </c>
      <c r="AD4193" s="79" t="str">
        <f t="shared" si="409"/>
        <v>NURSING-401</v>
      </c>
      <c r="AE4193" s="79" t="str">
        <f t="shared" si="410"/>
        <v>NURSING-401-15</v>
      </c>
      <c r="AF4193" s="27" t="s">
        <v>14228</v>
      </c>
      <c r="AG4193" s="21" t="str">
        <f t="shared" si="411"/>
        <v>401</v>
      </c>
      <c r="AH4193" s="154"/>
      <c r="AI4193" s="59" t="str">
        <f t="shared" si="412"/>
        <v>-</v>
      </c>
      <c r="AJ4193" s="21" t="str">
        <f t="shared" si="413"/>
        <v>-</v>
      </c>
    </row>
    <row r="4194" spans="19:36">
      <c r="S4194" s="42" t="s">
        <v>14229</v>
      </c>
      <c r="T4194" s="26" t="s">
        <v>14230</v>
      </c>
      <c r="U4194" s="154"/>
      <c r="V4194" s="161"/>
      <c r="W4194" s="161"/>
      <c r="X4194" s="161"/>
      <c r="Y4194" s="161"/>
      <c r="Z4194" s="154"/>
      <c r="AA4194" s="49" t="s">
        <v>14231</v>
      </c>
      <c r="AB4194" s="154"/>
      <c r="AC4194" s="59" t="str">
        <f t="shared" si="408"/>
        <v>NURSING</v>
      </c>
      <c r="AD4194" s="79" t="str">
        <f t="shared" si="409"/>
        <v>NURSING-401</v>
      </c>
      <c r="AE4194" s="79" t="str">
        <f t="shared" si="410"/>
        <v>NURSING-401-16</v>
      </c>
      <c r="AF4194" s="27" t="s">
        <v>14231</v>
      </c>
      <c r="AG4194" s="21" t="str">
        <f t="shared" si="411"/>
        <v>401</v>
      </c>
      <c r="AH4194" s="154"/>
      <c r="AI4194" s="59" t="str">
        <f t="shared" si="412"/>
        <v>-</v>
      </c>
      <c r="AJ4194" s="21" t="str">
        <f t="shared" si="413"/>
        <v>-</v>
      </c>
    </row>
    <row r="4195" spans="19:36">
      <c r="S4195" s="42" t="s">
        <v>14232</v>
      </c>
      <c r="T4195" s="26" t="s">
        <v>14233</v>
      </c>
      <c r="U4195" s="154"/>
      <c r="V4195" s="161"/>
      <c r="W4195" s="161"/>
      <c r="X4195" s="161"/>
      <c r="Y4195" s="161"/>
      <c r="Z4195" s="154"/>
      <c r="AA4195" s="49" t="s">
        <v>14234</v>
      </c>
      <c r="AB4195" s="154"/>
      <c r="AC4195" s="59" t="str">
        <f t="shared" si="408"/>
        <v>NURSING</v>
      </c>
      <c r="AD4195" s="79" t="str">
        <f t="shared" si="409"/>
        <v>NURSING-401</v>
      </c>
      <c r="AE4195" s="79" t="str">
        <f t="shared" si="410"/>
        <v>NURSING-401-17</v>
      </c>
      <c r="AF4195" s="27" t="s">
        <v>14234</v>
      </c>
      <c r="AG4195" s="21" t="str">
        <f t="shared" si="411"/>
        <v>401</v>
      </c>
      <c r="AH4195" s="154"/>
      <c r="AI4195" s="59" t="str">
        <f t="shared" si="412"/>
        <v>-</v>
      </c>
      <c r="AJ4195" s="21" t="str">
        <f t="shared" si="413"/>
        <v>-</v>
      </c>
    </row>
    <row r="4196" spans="19:36">
      <c r="S4196" s="42" t="s">
        <v>14235</v>
      </c>
      <c r="T4196" s="26" t="s">
        <v>4091</v>
      </c>
      <c r="U4196" s="154"/>
      <c r="V4196" s="161"/>
      <c r="W4196" s="161"/>
      <c r="X4196" s="161"/>
      <c r="Y4196" s="161"/>
      <c r="Z4196" s="154"/>
      <c r="AA4196" s="49" t="s">
        <v>14236</v>
      </c>
      <c r="AB4196" s="154"/>
      <c r="AC4196" s="59" t="str">
        <f t="shared" si="408"/>
        <v>NURSING</v>
      </c>
      <c r="AD4196" s="79" t="str">
        <f t="shared" si="409"/>
        <v>NURSING-401</v>
      </c>
      <c r="AE4196" s="79" t="str">
        <f t="shared" si="410"/>
        <v>NURSING-401-18</v>
      </c>
      <c r="AF4196" s="27" t="s">
        <v>14236</v>
      </c>
      <c r="AG4196" s="21" t="str">
        <f t="shared" si="411"/>
        <v>401</v>
      </c>
      <c r="AH4196" s="154"/>
      <c r="AI4196" s="59" t="str">
        <f t="shared" si="412"/>
        <v>-</v>
      </c>
      <c r="AJ4196" s="21" t="str">
        <f t="shared" si="413"/>
        <v>-</v>
      </c>
    </row>
    <row r="4197" spans="19:36">
      <c r="S4197" s="42" t="s">
        <v>14237</v>
      </c>
      <c r="T4197" s="26" t="s">
        <v>5752</v>
      </c>
      <c r="U4197" s="154"/>
      <c r="V4197" s="161"/>
      <c r="W4197" s="161"/>
      <c r="X4197" s="161"/>
      <c r="Y4197" s="161"/>
      <c r="Z4197" s="154"/>
      <c r="AA4197" s="49" t="s">
        <v>14238</v>
      </c>
      <c r="AB4197" s="154"/>
      <c r="AC4197" s="59" t="str">
        <f t="shared" si="408"/>
        <v>NURSING</v>
      </c>
      <c r="AD4197" s="79" t="str">
        <f t="shared" si="409"/>
        <v>NURSING-401</v>
      </c>
      <c r="AE4197" s="79" t="str">
        <f t="shared" si="410"/>
        <v>NURSING-401-19</v>
      </c>
      <c r="AF4197" s="27" t="s">
        <v>14238</v>
      </c>
      <c r="AG4197" s="21" t="str">
        <f t="shared" si="411"/>
        <v>401</v>
      </c>
      <c r="AH4197" s="154"/>
      <c r="AI4197" s="59" t="str">
        <f t="shared" si="412"/>
        <v>-</v>
      </c>
      <c r="AJ4197" s="21" t="str">
        <f t="shared" si="413"/>
        <v>-</v>
      </c>
    </row>
    <row r="4198" spans="19:36">
      <c r="S4198" s="42" t="s">
        <v>14239</v>
      </c>
      <c r="T4198" s="26" t="s">
        <v>3525</v>
      </c>
      <c r="U4198" s="154"/>
      <c r="V4198" s="161"/>
      <c r="W4198" s="161"/>
      <c r="X4198" s="161"/>
      <c r="Y4198" s="161"/>
      <c r="Z4198" s="154"/>
      <c r="AA4198" s="49" t="s">
        <v>14240</v>
      </c>
      <c r="AB4198" s="154"/>
      <c r="AC4198" s="59" t="str">
        <f t="shared" si="408"/>
        <v>NURSING</v>
      </c>
      <c r="AD4198" s="79" t="str">
        <f t="shared" si="409"/>
        <v>NURSING-401</v>
      </c>
      <c r="AE4198" s="79" t="str">
        <f t="shared" si="410"/>
        <v>NURSING-401-20</v>
      </c>
      <c r="AF4198" s="27" t="s">
        <v>14240</v>
      </c>
      <c r="AG4198" s="21" t="str">
        <f t="shared" si="411"/>
        <v>401</v>
      </c>
      <c r="AH4198" s="154"/>
      <c r="AI4198" s="59" t="str">
        <f t="shared" si="412"/>
        <v>-</v>
      </c>
      <c r="AJ4198" s="21" t="str">
        <f t="shared" si="413"/>
        <v>-</v>
      </c>
    </row>
    <row r="4199" spans="19:36">
      <c r="S4199" s="42" t="s">
        <v>14241</v>
      </c>
      <c r="T4199" s="26" t="s">
        <v>14242</v>
      </c>
      <c r="U4199" s="154"/>
      <c r="V4199" s="161"/>
      <c r="W4199" s="161"/>
      <c r="X4199" s="161"/>
      <c r="Y4199" s="161"/>
      <c r="Z4199" s="154"/>
      <c r="AA4199" s="49" t="s">
        <v>14243</v>
      </c>
      <c r="AB4199" s="154"/>
      <c r="AC4199" s="59" t="str">
        <f t="shared" si="408"/>
        <v>NURSING</v>
      </c>
      <c r="AD4199" s="79" t="str">
        <f t="shared" si="409"/>
        <v>NURSING-401</v>
      </c>
      <c r="AE4199" s="79" t="str">
        <f t="shared" si="410"/>
        <v>NURSING-401-21</v>
      </c>
      <c r="AF4199" s="27" t="s">
        <v>14243</v>
      </c>
      <c r="AG4199" s="21" t="str">
        <f t="shared" si="411"/>
        <v>401</v>
      </c>
      <c r="AH4199" s="154"/>
      <c r="AI4199" s="59" t="str">
        <f t="shared" si="412"/>
        <v>-</v>
      </c>
      <c r="AJ4199" s="21" t="str">
        <f t="shared" si="413"/>
        <v>-</v>
      </c>
    </row>
    <row r="4200" spans="19:36">
      <c r="S4200" s="42" t="s">
        <v>14244</v>
      </c>
      <c r="T4200" s="26" t="s">
        <v>3257</v>
      </c>
      <c r="U4200" s="154"/>
      <c r="V4200" s="161"/>
      <c r="W4200" s="161"/>
      <c r="X4200" s="161"/>
      <c r="Y4200" s="161"/>
      <c r="Z4200" s="154"/>
      <c r="AA4200" s="49" t="s">
        <v>14245</v>
      </c>
      <c r="AB4200" s="154"/>
      <c r="AC4200" s="59" t="str">
        <f t="shared" si="408"/>
        <v>NURSING</v>
      </c>
      <c r="AD4200" s="79" t="str">
        <f t="shared" si="409"/>
        <v>NURSING-401</v>
      </c>
      <c r="AE4200" s="79" t="str">
        <f t="shared" si="410"/>
        <v>NURSING-401-22</v>
      </c>
      <c r="AF4200" s="27" t="s">
        <v>14245</v>
      </c>
      <c r="AG4200" s="21" t="str">
        <f t="shared" si="411"/>
        <v>401</v>
      </c>
      <c r="AH4200" s="154"/>
      <c r="AI4200" s="59" t="str">
        <f t="shared" si="412"/>
        <v>-</v>
      </c>
      <c r="AJ4200" s="21" t="str">
        <f t="shared" si="413"/>
        <v>-</v>
      </c>
    </row>
    <row r="4201" spans="19:36">
      <c r="S4201" s="42" t="s">
        <v>14246</v>
      </c>
      <c r="T4201" s="26" t="s">
        <v>14247</v>
      </c>
      <c r="U4201" s="154"/>
      <c r="V4201" s="161"/>
      <c r="W4201" s="161"/>
      <c r="X4201" s="161"/>
      <c r="Y4201" s="161"/>
      <c r="Z4201" s="154"/>
      <c r="AA4201" s="49" t="s">
        <v>14248</v>
      </c>
      <c r="AB4201" s="154"/>
      <c r="AC4201" s="59" t="str">
        <f t="shared" si="408"/>
        <v>NURSING</v>
      </c>
      <c r="AD4201" s="79" t="str">
        <f t="shared" si="409"/>
        <v>NURSING-401</v>
      </c>
      <c r="AE4201" s="79" t="str">
        <f t="shared" si="410"/>
        <v>NURSING-401-23</v>
      </c>
      <c r="AF4201" s="27" t="s">
        <v>14248</v>
      </c>
      <c r="AG4201" s="21" t="str">
        <f t="shared" si="411"/>
        <v>401</v>
      </c>
      <c r="AH4201" s="154"/>
      <c r="AI4201" s="59" t="str">
        <f t="shared" si="412"/>
        <v>-</v>
      </c>
      <c r="AJ4201" s="21" t="str">
        <f t="shared" si="413"/>
        <v>-</v>
      </c>
    </row>
    <row r="4202" spans="19:36">
      <c r="S4202" s="42" t="s">
        <v>14249</v>
      </c>
      <c r="T4202" s="26" t="s">
        <v>14250</v>
      </c>
      <c r="U4202" s="154"/>
      <c r="V4202" s="161"/>
      <c r="W4202" s="161"/>
      <c r="X4202" s="161"/>
      <c r="Y4202" s="161"/>
      <c r="Z4202" s="154"/>
      <c r="AA4202" s="49" t="s">
        <v>14251</v>
      </c>
      <c r="AB4202" s="154"/>
      <c r="AC4202" s="59" t="str">
        <f t="shared" si="408"/>
        <v>NURSING</v>
      </c>
      <c r="AD4202" s="79" t="str">
        <f t="shared" si="409"/>
        <v>NURSING-401</v>
      </c>
      <c r="AE4202" s="79" t="str">
        <f t="shared" si="410"/>
        <v>NURSING-401-24</v>
      </c>
      <c r="AF4202" s="27" t="s">
        <v>14251</v>
      </c>
      <c r="AG4202" s="21" t="str">
        <f t="shared" si="411"/>
        <v>401</v>
      </c>
      <c r="AH4202" s="154"/>
      <c r="AI4202" s="59" t="str">
        <f t="shared" si="412"/>
        <v>-</v>
      </c>
      <c r="AJ4202" s="21" t="str">
        <f t="shared" si="413"/>
        <v>-</v>
      </c>
    </row>
    <row r="4203" spans="19:36">
      <c r="S4203" s="42" t="s">
        <v>14252</v>
      </c>
      <c r="T4203" s="26" t="s">
        <v>14253</v>
      </c>
      <c r="U4203" s="154"/>
      <c r="V4203" s="161"/>
      <c r="W4203" s="161"/>
      <c r="X4203" s="161"/>
      <c r="Y4203" s="161"/>
      <c r="Z4203" s="154"/>
      <c r="AA4203" s="49" t="s">
        <v>14254</v>
      </c>
      <c r="AB4203" s="154"/>
      <c r="AC4203" s="59" t="str">
        <f t="shared" si="408"/>
        <v>NURSING</v>
      </c>
      <c r="AD4203" s="79" t="str">
        <f t="shared" si="409"/>
        <v>NURSING-401</v>
      </c>
      <c r="AE4203" s="79" t="str">
        <f t="shared" si="410"/>
        <v>NURSING-401-25</v>
      </c>
      <c r="AF4203" s="27" t="s">
        <v>14254</v>
      </c>
      <c r="AG4203" s="21" t="str">
        <f t="shared" si="411"/>
        <v>401</v>
      </c>
      <c r="AH4203" s="154"/>
      <c r="AI4203" s="59" t="str">
        <f t="shared" si="412"/>
        <v>-</v>
      </c>
      <c r="AJ4203" s="21" t="str">
        <f t="shared" si="413"/>
        <v>-</v>
      </c>
    </row>
    <row r="4204" spans="19:36">
      <c r="S4204" s="42" t="s">
        <v>14255</v>
      </c>
      <c r="T4204" s="26" t="s">
        <v>14256</v>
      </c>
      <c r="U4204" s="154"/>
      <c r="V4204" s="161"/>
      <c r="W4204" s="161"/>
      <c r="X4204" s="161"/>
      <c r="Y4204" s="161"/>
      <c r="Z4204" s="154"/>
      <c r="AA4204" s="49" t="s">
        <v>14257</v>
      </c>
      <c r="AB4204" s="154"/>
      <c r="AC4204" s="59" t="str">
        <f t="shared" si="408"/>
        <v>NURSING</v>
      </c>
      <c r="AD4204" s="79" t="str">
        <f t="shared" si="409"/>
        <v>NURSING-401</v>
      </c>
      <c r="AE4204" s="79" t="str">
        <f t="shared" si="410"/>
        <v>NURSING-401-26</v>
      </c>
      <c r="AF4204" s="27" t="s">
        <v>14257</v>
      </c>
      <c r="AG4204" s="21" t="str">
        <f t="shared" si="411"/>
        <v>401</v>
      </c>
      <c r="AH4204" s="154"/>
      <c r="AI4204" s="59" t="str">
        <f t="shared" si="412"/>
        <v>-</v>
      </c>
      <c r="AJ4204" s="21" t="str">
        <f t="shared" si="413"/>
        <v>-</v>
      </c>
    </row>
    <row r="4205" spans="19:36">
      <c r="S4205" s="42" t="s">
        <v>14258</v>
      </c>
      <c r="T4205" s="26" t="s">
        <v>14259</v>
      </c>
      <c r="U4205" s="154"/>
      <c r="V4205" s="161"/>
      <c r="W4205" s="161"/>
      <c r="X4205" s="161"/>
      <c r="Y4205" s="161"/>
      <c r="Z4205" s="154"/>
      <c r="AA4205" s="49" t="s">
        <v>14260</v>
      </c>
      <c r="AB4205" s="154"/>
      <c r="AC4205" s="59" t="str">
        <f t="shared" si="408"/>
        <v>NURSING</v>
      </c>
      <c r="AD4205" s="79" t="str">
        <f t="shared" si="409"/>
        <v>NURSING-401</v>
      </c>
      <c r="AE4205" s="79" t="str">
        <f t="shared" si="410"/>
        <v>NURSING-401-27</v>
      </c>
      <c r="AF4205" s="27" t="s">
        <v>14260</v>
      </c>
      <c r="AG4205" s="21" t="str">
        <f t="shared" si="411"/>
        <v>401</v>
      </c>
      <c r="AH4205" s="154"/>
      <c r="AI4205" s="59" t="str">
        <f t="shared" si="412"/>
        <v>-</v>
      </c>
      <c r="AJ4205" s="21" t="str">
        <f t="shared" si="413"/>
        <v>-</v>
      </c>
    </row>
    <row r="4206" spans="19:36">
      <c r="S4206" s="42" t="s">
        <v>14261</v>
      </c>
      <c r="T4206" s="26" t="s">
        <v>14262</v>
      </c>
      <c r="U4206" s="154"/>
      <c r="V4206" s="161"/>
      <c r="W4206" s="161"/>
      <c r="X4206" s="161"/>
      <c r="Y4206" s="161"/>
      <c r="Z4206" s="154"/>
      <c r="AA4206" s="49" t="s">
        <v>14263</v>
      </c>
      <c r="AB4206" s="154"/>
      <c r="AC4206" s="59" t="str">
        <f t="shared" si="408"/>
        <v>NURSING</v>
      </c>
      <c r="AD4206" s="79" t="str">
        <f t="shared" si="409"/>
        <v>NURSING-401</v>
      </c>
      <c r="AE4206" s="79" t="str">
        <f t="shared" si="410"/>
        <v>NURSING-401-28</v>
      </c>
      <c r="AF4206" s="27" t="s">
        <v>14263</v>
      </c>
      <c r="AG4206" s="21" t="str">
        <f t="shared" si="411"/>
        <v>401</v>
      </c>
      <c r="AH4206" s="154"/>
      <c r="AI4206" s="59" t="str">
        <f t="shared" si="412"/>
        <v>-</v>
      </c>
      <c r="AJ4206" s="21" t="str">
        <f t="shared" si="413"/>
        <v>-</v>
      </c>
    </row>
    <row r="4207" spans="19:36">
      <c r="S4207" s="42" t="s">
        <v>14264</v>
      </c>
      <c r="T4207" s="26" t="s">
        <v>13912</v>
      </c>
      <c r="U4207" s="154"/>
      <c r="V4207" s="161"/>
      <c r="W4207" s="161"/>
      <c r="X4207" s="161"/>
      <c r="Y4207" s="161"/>
      <c r="Z4207" s="154"/>
      <c r="AA4207" s="49" t="s">
        <v>14265</v>
      </c>
      <c r="AB4207" s="154"/>
      <c r="AC4207" s="59" t="str">
        <f t="shared" si="408"/>
        <v>NURSING</v>
      </c>
      <c r="AD4207" s="79" t="str">
        <f t="shared" si="409"/>
        <v>NURSING-401</v>
      </c>
      <c r="AE4207" s="79" t="str">
        <f t="shared" si="410"/>
        <v>NURSING-401-29</v>
      </c>
      <c r="AF4207" s="27" t="s">
        <v>14265</v>
      </c>
      <c r="AG4207" s="21" t="str">
        <f t="shared" si="411"/>
        <v>401</v>
      </c>
      <c r="AH4207" s="154"/>
      <c r="AI4207" s="59" t="str">
        <f t="shared" si="412"/>
        <v>-</v>
      </c>
      <c r="AJ4207" s="21" t="str">
        <f t="shared" si="413"/>
        <v>-</v>
      </c>
    </row>
    <row r="4208" spans="19:36">
      <c r="S4208" s="42" t="s">
        <v>14266</v>
      </c>
      <c r="T4208" s="26" t="s">
        <v>14267</v>
      </c>
      <c r="U4208" s="154"/>
      <c r="V4208" s="161"/>
      <c r="W4208" s="161"/>
      <c r="X4208" s="161"/>
      <c r="Y4208" s="161"/>
      <c r="Z4208" s="154"/>
      <c r="AA4208" s="49" t="s">
        <v>14268</v>
      </c>
      <c r="AB4208" s="154"/>
      <c r="AC4208" s="59" t="str">
        <f t="shared" si="408"/>
        <v>NURSING</v>
      </c>
      <c r="AD4208" s="79" t="str">
        <f t="shared" si="409"/>
        <v>NURSING-401</v>
      </c>
      <c r="AE4208" s="79" t="str">
        <f t="shared" si="410"/>
        <v>NURSING-401-30</v>
      </c>
      <c r="AF4208" s="27" t="s">
        <v>14268</v>
      </c>
      <c r="AG4208" s="21" t="str">
        <f t="shared" si="411"/>
        <v>401</v>
      </c>
      <c r="AH4208" s="154"/>
      <c r="AI4208" s="59" t="str">
        <f t="shared" si="412"/>
        <v>-</v>
      </c>
      <c r="AJ4208" s="21" t="str">
        <f t="shared" si="413"/>
        <v>-</v>
      </c>
    </row>
    <row r="4209" spans="19:36">
      <c r="S4209" s="42" t="s">
        <v>14269</v>
      </c>
      <c r="T4209" s="26" t="s">
        <v>14270</v>
      </c>
      <c r="U4209" s="154"/>
      <c r="V4209" s="161"/>
      <c r="W4209" s="161"/>
      <c r="X4209" s="161"/>
      <c r="Y4209" s="161"/>
      <c r="Z4209" s="154"/>
      <c r="AA4209" s="49" t="s">
        <v>14271</v>
      </c>
      <c r="AB4209" s="154"/>
      <c r="AC4209" s="59" t="str">
        <f t="shared" si="408"/>
        <v>NURSING</v>
      </c>
      <c r="AD4209" s="79" t="str">
        <f t="shared" si="409"/>
        <v>NURSING-401</v>
      </c>
      <c r="AE4209" s="79" t="str">
        <f t="shared" si="410"/>
        <v>NURSING-401-31</v>
      </c>
      <c r="AF4209" s="27" t="s">
        <v>14271</v>
      </c>
      <c r="AG4209" s="21" t="str">
        <f t="shared" si="411"/>
        <v>401</v>
      </c>
      <c r="AH4209" s="154"/>
      <c r="AI4209" s="59" t="str">
        <f t="shared" si="412"/>
        <v>-</v>
      </c>
      <c r="AJ4209" s="21" t="str">
        <f t="shared" si="413"/>
        <v>-</v>
      </c>
    </row>
    <row r="4210" spans="19:36">
      <c r="S4210" s="42" t="s">
        <v>14272</v>
      </c>
      <c r="T4210" s="26" t="s">
        <v>14273</v>
      </c>
      <c r="U4210" s="154"/>
      <c r="V4210" s="161"/>
      <c r="W4210" s="161"/>
      <c r="X4210" s="161"/>
      <c r="Y4210" s="161"/>
      <c r="Z4210" s="154"/>
      <c r="AA4210" s="49" t="s">
        <v>14274</v>
      </c>
      <c r="AB4210" s="154"/>
      <c r="AC4210" s="59" t="str">
        <f t="shared" si="408"/>
        <v>NURSING</v>
      </c>
      <c r="AD4210" s="79" t="str">
        <f t="shared" si="409"/>
        <v>NURSING-401</v>
      </c>
      <c r="AE4210" s="79" t="str">
        <f t="shared" si="410"/>
        <v>NURSING-401-32</v>
      </c>
      <c r="AF4210" s="27" t="s">
        <v>14274</v>
      </c>
      <c r="AG4210" s="21" t="str">
        <f t="shared" si="411"/>
        <v>401</v>
      </c>
      <c r="AH4210" s="154"/>
      <c r="AI4210" s="59" t="str">
        <f t="shared" si="412"/>
        <v>-</v>
      </c>
      <c r="AJ4210" s="21" t="str">
        <f t="shared" si="413"/>
        <v>-</v>
      </c>
    </row>
    <row r="4211" spans="19:36">
      <c r="S4211" s="42" t="s">
        <v>14275</v>
      </c>
      <c r="T4211" s="26" t="s">
        <v>14276</v>
      </c>
      <c r="U4211" s="154"/>
      <c r="V4211" s="161"/>
      <c r="W4211" s="161"/>
      <c r="X4211" s="161"/>
      <c r="Y4211" s="161"/>
      <c r="Z4211" s="154"/>
      <c r="AA4211" s="49" t="s">
        <v>14277</v>
      </c>
      <c r="AB4211" s="154"/>
      <c r="AC4211" s="59" t="str">
        <f t="shared" si="408"/>
        <v>NURSING</v>
      </c>
      <c r="AD4211" s="79" t="str">
        <f t="shared" si="409"/>
        <v>NURSING-401</v>
      </c>
      <c r="AE4211" s="79" t="str">
        <f t="shared" si="410"/>
        <v>NURSING-401-33</v>
      </c>
      <c r="AF4211" s="27" t="s">
        <v>14277</v>
      </c>
      <c r="AG4211" s="21" t="str">
        <f t="shared" si="411"/>
        <v>401</v>
      </c>
      <c r="AH4211" s="154"/>
      <c r="AI4211" s="59" t="str">
        <f t="shared" si="412"/>
        <v>-</v>
      </c>
      <c r="AJ4211" s="21" t="str">
        <f t="shared" si="413"/>
        <v>-</v>
      </c>
    </row>
    <row r="4212" spans="19:36">
      <c r="S4212" s="42" t="s">
        <v>14278</v>
      </c>
      <c r="T4212" s="26" t="s">
        <v>14279</v>
      </c>
      <c r="U4212" s="154"/>
      <c r="V4212" s="161"/>
      <c r="W4212" s="161"/>
      <c r="X4212" s="161"/>
      <c r="Y4212" s="161"/>
      <c r="Z4212" s="154"/>
      <c r="AA4212" s="49" t="s">
        <v>14280</v>
      </c>
      <c r="AB4212" s="154"/>
      <c r="AC4212" s="59" t="str">
        <f t="shared" si="408"/>
        <v>NURSING</v>
      </c>
      <c r="AD4212" s="79" t="str">
        <f t="shared" si="409"/>
        <v>NURSING-401</v>
      </c>
      <c r="AE4212" s="79" t="str">
        <f t="shared" si="410"/>
        <v>NURSING-401-34</v>
      </c>
      <c r="AF4212" s="27" t="s">
        <v>14280</v>
      </c>
      <c r="AG4212" s="21" t="str">
        <f t="shared" si="411"/>
        <v>401</v>
      </c>
      <c r="AH4212" s="154"/>
      <c r="AI4212" s="59" t="str">
        <f t="shared" si="412"/>
        <v>-</v>
      </c>
      <c r="AJ4212" s="21" t="str">
        <f t="shared" si="413"/>
        <v>-</v>
      </c>
    </row>
    <row r="4213" spans="19:36">
      <c r="S4213" s="42" t="s">
        <v>14281</v>
      </c>
      <c r="T4213" s="26" t="s">
        <v>14282</v>
      </c>
      <c r="U4213" s="154"/>
      <c r="V4213" s="161"/>
      <c r="W4213" s="161"/>
      <c r="X4213" s="161"/>
      <c r="Y4213" s="161"/>
      <c r="Z4213" s="154"/>
      <c r="AA4213" s="49" t="s">
        <v>14283</v>
      </c>
      <c r="AB4213" s="154"/>
      <c r="AC4213" s="59" t="str">
        <f t="shared" si="408"/>
        <v>NURSING</v>
      </c>
      <c r="AD4213" s="79" t="str">
        <f t="shared" si="409"/>
        <v>NURSING-401</v>
      </c>
      <c r="AE4213" s="79" t="str">
        <f t="shared" si="410"/>
        <v>NURSING-401-35</v>
      </c>
      <c r="AF4213" s="27" t="s">
        <v>14283</v>
      </c>
      <c r="AG4213" s="21" t="str">
        <f t="shared" si="411"/>
        <v>401</v>
      </c>
      <c r="AH4213" s="154"/>
      <c r="AI4213" s="59" t="str">
        <f t="shared" si="412"/>
        <v>-</v>
      </c>
      <c r="AJ4213" s="21" t="str">
        <f t="shared" si="413"/>
        <v>-</v>
      </c>
    </row>
    <row r="4214" spans="19:36">
      <c r="S4214" s="42" t="s">
        <v>14284</v>
      </c>
      <c r="T4214" s="26" t="s">
        <v>14285</v>
      </c>
      <c r="U4214" s="154"/>
      <c r="V4214" s="161"/>
      <c r="W4214" s="161"/>
      <c r="X4214" s="161"/>
      <c r="Y4214" s="161"/>
      <c r="Z4214" s="154"/>
      <c r="AA4214" s="49" t="s">
        <v>14286</v>
      </c>
      <c r="AB4214" s="154"/>
      <c r="AC4214" s="59" t="str">
        <f t="shared" si="408"/>
        <v>NURSING</v>
      </c>
      <c r="AD4214" s="79" t="str">
        <f t="shared" si="409"/>
        <v>NURSING-401</v>
      </c>
      <c r="AE4214" s="79" t="str">
        <f t="shared" si="410"/>
        <v>NURSING-401-36</v>
      </c>
      <c r="AF4214" s="27" t="s">
        <v>14286</v>
      </c>
      <c r="AG4214" s="21" t="str">
        <f t="shared" si="411"/>
        <v>401</v>
      </c>
      <c r="AH4214" s="154"/>
      <c r="AI4214" s="59" t="str">
        <f t="shared" si="412"/>
        <v>-</v>
      </c>
      <c r="AJ4214" s="21" t="str">
        <f t="shared" si="413"/>
        <v>-</v>
      </c>
    </row>
    <row r="4215" spans="19:36">
      <c r="S4215" s="42" t="s">
        <v>14287</v>
      </c>
      <c r="T4215" s="26" t="s">
        <v>14288</v>
      </c>
      <c r="U4215" s="154"/>
      <c r="V4215" s="161"/>
      <c r="W4215" s="161"/>
      <c r="X4215" s="161"/>
      <c r="Y4215" s="161"/>
      <c r="Z4215" s="154"/>
      <c r="AA4215" s="49" t="s">
        <v>14289</v>
      </c>
      <c r="AB4215" s="154"/>
      <c r="AC4215" s="59" t="str">
        <f t="shared" si="408"/>
        <v>NURSING</v>
      </c>
      <c r="AD4215" s="79" t="str">
        <f t="shared" si="409"/>
        <v>NURSING-401</v>
      </c>
      <c r="AE4215" s="79" t="str">
        <f t="shared" si="410"/>
        <v>NURSING-401-37</v>
      </c>
      <c r="AF4215" s="27" t="s">
        <v>14289</v>
      </c>
      <c r="AG4215" s="21" t="str">
        <f t="shared" si="411"/>
        <v>401</v>
      </c>
      <c r="AH4215" s="154"/>
      <c r="AI4215" s="59" t="str">
        <f t="shared" si="412"/>
        <v>-</v>
      </c>
      <c r="AJ4215" s="21" t="str">
        <f t="shared" si="413"/>
        <v>-</v>
      </c>
    </row>
    <row r="4216" spans="19:36">
      <c r="S4216" s="42" t="s">
        <v>14290</v>
      </c>
      <c r="T4216" s="26" t="s">
        <v>14291</v>
      </c>
      <c r="U4216" s="154"/>
      <c r="V4216" s="161"/>
      <c r="W4216" s="161"/>
      <c r="X4216" s="161"/>
      <c r="Y4216" s="161"/>
      <c r="Z4216" s="154"/>
      <c r="AA4216" s="49" t="s">
        <v>14292</v>
      </c>
      <c r="AB4216" s="154"/>
      <c r="AC4216" s="59" t="str">
        <f t="shared" si="408"/>
        <v>NURSING</v>
      </c>
      <c r="AD4216" s="79" t="str">
        <f t="shared" si="409"/>
        <v>NURSING-401</v>
      </c>
      <c r="AE4216" s="79" t="str">
        <f t="shared" si="410"/>
        <v>NURSING-401-38</v>
      </c>
      <c r="AF4216" s="27" t="s">
        <v>14292</v>
      </c>
      <c r="AG4216" s="21" t="str">
        <f t="shared" si="411"/>
        <v>401</v>
      </c>
      <c r="AH4216" s="154"/>
      <c r="AI4216" s="59" t="str">
        <f t="shared" si="412"/>
        <v>-</v>
      </c>
      <c r="AJ4216" s="21" t="str">
        <f t="shared" si="413"/>
        <v>-</v>
      </c>
    </row>
    <row r="4217" spans="19:36">
      <c r="S4217" s="42" t="s">
        <v>14293</v>
      </c>
      <c r="T4217" s="26" t="s">
        <v>14294</v>
      </c>
      <c r="U4217" s="154"/>
      <c r="V4217" s="161"/>
      <c r="W4217" s="161"/>
      <c r="X4217" s="161"/>
      <c r="Y4217" s="161"/>
      <c r="Z4217" s="154"/>
      <c r="AA4217" s="49" t="s">
        <v>14295</v>
      </c>
      <c r="AB4217" s="154"/>
      <c r="AC4217" s="59" t="str">
        <f t="shared" si="408"/>
        <v>NURSING</v>
      </c>
      <c r="AD4217" s="79" t="str">
        <f t="shared" si="409"/>
        <v>NURSING-401</v>
      </c>
      <c r="AE4217" s="79" t="str">
        <f t="shared" si="410"/>
        <v>NURSING-401-39</v>
      </c>
      <c r="AF4217" s="27" t="s">
        <v>14295</v>
      </c>
      <c r="AG4217" s="21" t="str">
        <f t="shared" si="411"/>
        <v>401</v>
      </c>
      <c r="AH4217" s="154"/>
      <c r="AI4217" s="59" t="str">
        <f t="shared" si="412"/>
        <v>-</v>
      </c>
      <c r="AJ4217" s="21" t="str">
        <f t="shared" si="413"/>
        <v>-</v>
      </c>
    </row>
    <row r="4218" spans="19:36">
      <c r="S4218" s="42" t="s">
        <v>14296</v>
      </c>
      <c r="T4218" s="26" t="s">
        <v>14140</v>
      </c>
      <c r="U4218" s="154"/>
      <c r="V4218" s="161"/>
      <c r="W4218" s="161"/>
      <c r="X4218" s="161"/>
      <c r="Y4218" s="161"/>
      <c r="Z4218" s="154"/>
      <c r="AA4218" s="49" t="s">
        <v>14297</v>
      </c>
      <c r="AB4218" s="154"/>
      <c r="AC4218" s="59" t="str">
        <f t="shared" si="408"/>
        <v>NURSING</v>
      </c>
      <c r="AD4218" s="79" t="str">
        <f t="shared" si="409"/>
        <v>NURSING-401</v>
      </c>
      <c r="AE4218" s="79" t="str">
        <f t="shared" si="410"/>
        <v>NURSING-401-40</v>
      </c>
      <c r="AF4218" s="27" t="s">
        <v>14297</v>
      </c>
      <c r="AG4218" s="21" t="str">
        <f t="shared" si="411"/>
        <v>401</v>
      </c>
      <c r="AH4218" s="154"/>
      <c r="AI4218" s="59" t="str">
        <f t="shared" si="412"/>
        <v>-</v>
      </c>
      <c r="AJ4218" s="21" t="str">
        <f t="shared" si="413"/>
        <v>-</v>
      </c>
    </row>
    <row r="4219" spans="19:36">
      <c r="S4219" s="42" t="s">
        <v>14298</v>
      </c>
      <c r="T4219" s="26" t="s">
        <v>12851</v>
      </c>
      <c r="U4219" s="154"/>
      <c r="V4219" s="161"/>
      <c r="W4219" s="161"/>
      <c r="X4219" s="161"/>
      <c r="Y4219" s="161"/>
      <c r="Z4219" s="154"/>
      <c r="AA4219" s="49" t="s">
        <v>14299</v>
      </c>
      <c r="AB4219" s="154"/>
      <c r="AC4219" s="59" t="str">
        <f t="shared" si="408"/>
        <v>NURSING</v>
      </c>
      <c r="AD4219" s="79" t="str">
        <f t="shared" si="409"/>
        <v>NURSING-401</v>
      </c>
      <c r="AE4219" s="79" t="str">
        <f t="shared" si="410"/>
        <v>NURSING-401-41</v>
      </c>
      <c r="AF4219" s="27" t="s">
        <v>14299</v>
      </c>
      <c r="AG4219" s="21" t="str">
        <f t="shared" si="411"/>
        <v>401</v>
      </c>
      <c r="AH4219" s="154"/>
      <c r="AI4219" s="59" t="str">
        <f t="shared" si="412"/>
        <v>-</v>
      </c>
      <c r="AJ4219" s="21" t="str">
        <f t="shared" si="413"/>
        <v>-</v>
      </c>
    </row>
    <row r="4220" spans="19:36">
      <c r="S4220" s="42" t="s">
        <v>14300</v>
      </c>
      <c r="T4220" s="26" t="s">
        <v>4184</v>
      </c>
      <c r="U4220" s="154"/>
      <c r="V4220" s="161"/>
      <c r="W4220" s="161"/>
      <c r="X4220" s="161"/>
      <c r="Y4220" s="161"/>
      <c r="Z4220" s="154"/>
      <c r="AA4220" s="49" t="s">
        <v>14301</v>
      </c>
      <c r="AB4220" s="154"/>
      <c r="AC4220" s="59" t="str">
        <f t="shared" si="408"/>
        <v>NURSING</v>
      </c>
      <c r="AD4220" s="79" t="str">
        <f t="shared" si="409"/>
        <v>NURSING-401</v>
      </c>
      <c r="AE4220" s="79" t="str">
        <f t="shared" si="410"/>
        <v>NURSING-401-42</v>
      </c>
      <c r="AF4220" s="27" t="s">
        <v>14301</v>
      </c>
      <c r="AG4220" s="21" t="str">
        <f t="shared" si="411"/>
        <v>401</v>
      </c>
      <c r="AH4220" s="154"/>
      <c r="AI4220" s="59" t="str">
        <f t="shared" si="412"/>
        <v>-</v>
      </c>
      <c r="AJ4220" s="21" t="str">
        <f t="shared" si="413"/>
        <v>-</v>
      </c>
    </row>
    <row r="4221" spans="19:36">
      <c r="S4221" s="42" t="s">
        <v>14302</v>
      </c>
      <c r="T4221" s="26" t="s">
        <v>14303</v>
      </c>
      <c r="U4221" s="154"/>
      <c r="V4221" s="161"/>
      <c r="W4221" s="161"/>
      <c r="X4221" s="161"/>
      <c r="Y4221" s="161"/>
      <c r="Z4221" s="154"/>
      <c r="AA4221" s="49" t="s">
        <v>14304</v>
      </c>
      <c r="AB4221" s="154"/>
      <c r="AC4221" s="59" t="str">
        <f t="shared" si="408"/>
        <v>NURSING</v>
      </c>
      <c r="AD4221" s="79" t="str">
        <f t="shared" si="409"/>
        <v>NURSING-401</v>
      </c>
      <c r="AE4221" s="79" t="str">
        <f t="shared" si="410"/>
        <v>NURSING-401-43</v>
      </c>
      <c r="AF4221" s="27" t="s">
        <v>14304</v>
      </c>
      <c r="AG4221" s="21" t="str">
        <f t="shared" si="411"/>
        <v>401</v>
      </c>
      <c r="AH4221" s="154"/>
      <c r="AI4221" s="59" t="str">
        <f t="shared" si="412"/>
        <v>-</v>
      </c>
      <c r="AJ4221" s="21" t="str">
        <f t="shared" si="413"/>
        <v>-</v>
      </c>
    </row>
    <row r="4222" spans="19:36">
      <c r="S4222" s="42" t="s">
        <v>14305</v>
      </c>
      <c r="T4222" s="26" t="s">
        <v>14306</v>
      </c>
      <c r="U4222" s="154"/>
      <c r="V4222" s="161"/>
      <c r="W4222" s="161"/>
      <c r="X4222" s="161"/>
      <c r="Y4222" s="161"/>
      <c r="Z4222" s="154"/>
      <c r="AA4222" s="49" t="s">
        <v>14307</v>
      </c>
      <c r="AB4222" s="154"/>
      <c r="AC4222" s="59" t="str">
        <f t="shared" si="408"/>
        <v>NURSING</v>
      </c>
      <c r="AD4222" s="79" t="str">
        <f t="shared" si="409"/>
        <v>NURSING-401</v>
      </c>
      <c r="AE4222" s="79" t="str">
        <f t="shared" si="410"/>
        <v>NURSING-401-44</v>
      </c>
      <c r="AF4222" s="27" t="s">
        <v>14307</v>
      </c>
      <c r="AG4222" s="21" t="str">
        <f t="shared" si="411"/>
        <v>401</v>
      </c>
      <c r="AH4222" s="154"/>
      <c r="AI4222" s="59" t="str">
        <f t="shared" si="412"/>
        <v>-</v>
      </c>
      <c r="AJ4222" s="21" t="str">
        <f t="shared" si="413"/>
        <v>-</v>
      </c>
    </row>
    <row r="4223" spans="19:36">
      <c r="S4223" s="42" t="s">
        <v>14308</v>
      </c>
      <c r="T4223" s="26" t="s">
        <v>14309</v>
      </c>
      <c r="U4223" s="154"/>
      <c r="V4223" s="161"/>
      <c r="W4223" s="161"/>
      <c r="X4223" s="161"/>
      <c r="Y4223" s="161"/>
      <c r="Z4223" s="154"/>
      <c r="AA4223" s="49" t="s">
        <v>14310</v>
      </c>
      <c r="AB4223" s="154"/>
      <c r="AC4223" s="59" t="str">
        <f t="shared" si="408"/>
        <v>NURSING</v>
      </c>
      <c r="AD4223" s="79" t="str">
        <f t="shared" si="409"/>
        <v>NURSING-401</v>
      </c>
      <c r="AE4223" s="79" t="str">
        <f t="shared" si="410"/>
        <v>NURSING-401-45</v>
      </c>
      <c r="AF4223" s="27" t="s">
        <v>14310</v>
      </c>
      <c r="AG4223" s="21" t="str">
        <f t="shared" si="411"/>
        <v>401</v>
      </c>
      <c r="AH4223" s="154"/>
      <c r="AI4223" s="59" t="str">
        <f t="shared" si="412"/>
        <v>-</v>
      </c>
      <c r="AJ4223" s="21" t="str">
        <f t="shared" si="413"/>
        <v>-</v>
      </c>
    </row>
    <row r="4224" spans="19:36">
      <c r="S4224" s="42" t="s">
        <v>14311</v>
      </c>
      <c r="T4224" s="26" t="s">
        <v>14312</v>
      </c>
      <c r="U4224" s="154"/>
      <c r="V4224" s="161"/>
      <c r="W4224" s="161"/>
      <c r="X4224" s="161"/>
      <c r="Y4224" s="161"/>
      <c r="Z4224" s="154"/>
      <c r="AA4224" s="49" t="s">
        <v>14313</v>
      </c>
      <c r="AB4224" s="154"/>
      <c r="AC4224" s="59" t="str">
        <f t="shared" si="408"/>
        <v>NURSING</v>
      </c>
      <c r="AD4224" s="79" t="str">
        <f t="shared" si="409"/>
        <v>NURSING-401</v>
      </c>
      <c r="AE4224" s="79" t="str">
        <f t="shared" si="410"/>
        <v>NURSING-401-46</v>
      </c>
      <c r="AF4224" s="27" t="s">
        <v>14313</v>
      </c>
      <c r="AG4224" s="21" t="str">
        <f t="shared" si="411"/>
        <v>401</v>
      </c>
      <c r="AH4224" s="154"/>
      <c r="AI4224" s="59" t="str">
        <f t="shared" si="412"/>
        <v>-</v>
      </c>
      <c r="AJ4224" s="21" t="str">
        <f t="shared" si="413"/>
        <v>-</v>
      </c>
    </row>
    <row r="4225" spans="19:36">
      <c r="S4225" s="42" t="s">
        <v>14314</v>
      </c>
      <c r="T4225" s="26" t="s">
        <v>14315</v>
      </c>
      <c r="U4225" s="154"/>
      <c r="V4225" s="161"/>
      <c r="W4225" s="161"/>
      <c r="X4225" s="161"/>
      <c r="Y4225" s="161"/>
      <c r="Z4225" s="154"/>
      <c r="AA4225" s="49" t="s">
        <v>14316</v>
      </c>
      <c r="AB4225" s="154"/>
      <c r="AC4225" s="59" t="str">
        <f t="shared" si="408"/>
        <v>NURSING</v>
      </c>
      <c r="AD4225" s="79" t="str">
        <f t="shared" si="409"/>
        <v>NURSING-401</v>
      </c>
      <c r="AE4225" s="79" t="str">
        <f t="shared" si="410"/>
        <v>NURSING-401-47</v>
      </c>
      <c r="AF4225" s="27" t="s">
        <v>14316</v>
      </c>
      <c r="AG4225" s="21" t="str">
        <f t="shared" si="411"/>
        <v>401</v>
      </c>
      <c r="AH4225" s="154"/>
      <c r="AI4225" s="59" t="str">
        <f t="shared" si="412"/>
        <v>-</v>
      </c>
      <c r="AJ4225" s="21" t="str">
        <f t="shared" si="413"/>
        <v>-</v>
      </c>
    </row>
    <row r="4226" spans="19:36">
      <c r="S4226" s="42" t="s">
        <v>14317</v>
      </c>
      <c r="T4226" s="26" t="s">
        <v>14318</v>
      </c>
      <c r="U4226" s="154"/>
      <c r="V4226" s="161"/>
      <c r="W4226" s="161"/>
      <c r="X4226" s="161"/>
      <c r="Y4226" s="161"/>
      <c r="Z4226" s="154"/>
      <c r="AA4226" s="49" t="s">
        <v>14319</v>
      </c>
      <c r="AB4226" s="154"/>
      <c r="AC4226" s="59" t="str">
        <f t="shared" si="408"/>
        <v>NURSING</v>
      </c>
      <c r="AD4226" s="79" t="str">
        <f t="shared" si="409"/>
        <v>NURSING-401</v>
      </c>
      <c r="AE4226" s="79" t="str">
        <f t="shared" si="410"/>
        <v>NURSING-401-48</v>
      </c>
      <c r="AF4226" s="27" t="s">
        <v>14319</v>
      </c>
      <c r="AG4226" s="21" t="str">
        <f t="shared" si="411"/>
        <v>401</v>
      </c>
      <c r="AH4226" s="154"/>
      <c r="AI4226" s="59" t="str">
        <f t="shared" si="412"/>
        <v>-</v>
      </c>
      <c r="AJ4226" s="21" t="str">
        <f t="shared" si="413"/>
        <v>-</v>
      </c>
    </row>
    <row r="4227" spans="19:36">
      <c r="S4227" s="42" t="s">
        <v>14320</v>
      </c>
      <c r="T4227" s="26" t="s">
        <v>14321</v>
      </c>
      <c r="U4227" s="154"/>
      <c r="V4227" s="161"/>
      <c r="W4227" s="161"/>
      <c r="X4227" s="161"/>
      <c r="Y4227" s="161"/>
      <c r="Z4227" s="154"/>
      <c r="AA4227" s="49" t="s">
        <v>14322</v>
      </c>
      <c r="AB4227" s="154"/>
      <c r="AC4227" s="59" t="str">
        <f t="shared" si="408"/>
        <v>NURSING</v>
      </c>
      <c r="AD4227" s="79" t="str">
        <f t="shared" si="409"/>
        <v>NURSING-401</v>
      </c>
      <c r="AE4227" s="79" t="str">
        <f t="shared" si="410"/>
        <v>NURSING-401-49</v>
      </c>
      <c r="AF4227" s="27" t="s">
        <v>14322</v>
      </c>
      <c r="AG4227" s="21" t="str">
        <f t="shared" si="411"/>
        <v>401</v>
      </c>
      <c r="AH4227" s="154"/>
      <c r="AI4227" s="59" t="str">
        <f t="shared" si="412"/>
        <v>-</v>
      </c>
      <c r="AJ4227" s="21" t="str">
        <f t="shared" si="413"/>
        <v>-</v>
      </c>
    </row>
    <row r="4228" spans="19:36">
      <c r="S4228" s="42" t="s">
        <v>14323</v>
      </c>
      <c r="T4228" s="26" t="s">
        <v>14324</v>
      </c>
      <c r="U4228" s="154"/>
      <c r="V4228" s="161"/>
      <c r="W4228" s="161"/>
      <c r="X4228" s="161"/>
      <c r="Y4228" s="161"/>
      <c r="Z4228" s="154"/>
      <c r="AA4228" s="49" t="s">
        <v>14325</v>
      </c>
      <c r="AB4228" s="154"/>
      <c r="AC4228" s="59" t="str">
        <f t="shared" si="408"/>
        <v>NURSING</v>
      </c>
      <c r="AD4228" s="79" t="str">
        <f t="shared" si="409"/>
        <v>NURSING-401</v>
      </c>
      <c r="AE4228" s="79" t="str">
        <f t="shared" si="410"/>
        <v>NURSING-401-50</v>
      </c>
      <c r="AF4228" s="27" t="s">
        <v>14325</v>
      </c>
      <c r="AG4228" s="21" t="str">
        <f t="shared" si="411"/>
        <v>401</v>
      </c>
      <c r="AH4228" s="154"/>
      <c r="AI4228" s="59" t="str">
        <f t="shared" si="412"/>
        <v>-</v>
      </c>
      <c r="AJ4228" s="21" t="str">
        <f t="shared" si="413"/>
        <v>-</v>
      </c>
    </row>
    <row r="4229" spans="19:36">
      <c r="S4229" s="42" t="s">
        <v>14326</v>
      </c>
      <c r="T4229" s="26" t="s">
        <v>3675</v>
      </c>
      <c r="U4229" s="154"/>
      <c r="V4229" s="161"/>
      <c r="W4229" s="161"/>
      <c r="X4229" s="161"/>
      <c r="Y4229" s="161"/>
      <c r="Z4229" s="154"/>
      <c r="AA4229" s="49" t="s">
        <v>14327</v>
      </c>
      <c r="AB4229" s="154"/>
      <c r="AC4229" s="59" t="str">
        <f t="shared" si="408"/>
        <v>NURSING</v>
      </c>
      <c r="AD4229" s="79" t="str">
        <f t="shared" si="409"/>
        <v>NURSING-401</v>
      </c>
      <c r="AE4229" s="79" t="str">
        <f t="shared" si="410"/>
        <v>NURSING-401-51</v>
      </c>
      <c r="AF4229" s="27" t="s">
        <v>14327</v>
      </c>
      <c r="AG4229" s="21" t="str">
        <f t="shared" si="411"/>
        <v>401</v>
      </c>
      <c r="AH4229" s="154"/>
      <c r="AI4229" s="59" t="str">
        <f t="shared" si="412"/>
        <v>-</v>
      </c>
      <c r="AJ4229" s="21" t="str">
        <f t="shared" si="413"/>
        <v>-</v>
      </c>
    </row>
    <row r="4230" spans="19:36">
      <c r="S4230" s="42" t="s">
        <v>14328</v>
      </c>
      <c r="T4230" s="26" t="s">
        <v>12716</v>
      </c>
      <c r="U4230" s="154"/>
      <c r="V4230" s="161"/>
      <c r="W4230" s="161"/>
      <c r="X4230" s="161"/>
      <c r="Y4230" s="161"/>
      <c r="Z4230" s="154"/>
      <c r="AA4230" s="49" t="s">
        <v>14329</v>
      </c>
      <c r="AB4230" s="154"/>
      <c r="AC4230" s="59" t="str">
        <f t="shared" si="408"/>
        <v>NURSING</v>
      </c>
      <c r="AD4230" s="79" t="str">
        <f t="shared" si="409"/>
        <v>NURSING-401</v>
      </c>
      <c r="AE4230" s="79" t="str">
        <f t="shared" si="410"/>
        <v>NURSING-401-52</v>
      </c>
      <c r="AF4230" s="27" t="s">
        <v>14329</v>
      </c>
      <c r="AG4230" s="21" t="str">
        <f t="shared" si="411"/>
        <v>401</v>
      </c>
      <c r="AH4230" s="154"/>
      <c r="AI4230" s="59" t="str">
        <f t="shared" si="412"/>
        <v>-</v>
      </c>
      <c r="AJ4230" s="21" t="str">
        <f t="shared" si="413"/>
        <v>-</v>
      </c>
    </row>
    <row r="4231" spans="19:36">
      <c r="S4231" s="42" t="s">
        <v>14330</v>
      </c>
      <c r="T4231" s="26" t="s">
        <v>14331</v>
      </c>
      <c r="U4231" s="154"/>
      <c r="V4231" s="161"/>
      <c r="W4231" s="161"/>
      <c r="X4231" s="161"/>
      <c r="Y4231" s="161"/>
      <c r="Z4231" s="154"/>
      <c r="AA4231" s="49" t="s">
        <v>14332</v>
      </c>
      <c r="AB4231" s="154"/>
      <c r="AC4231" s="59" t="str">
        <f t="shared" ref="AC4231:AC4294" si="414">CodesFormula_1</f>
        <v>NURSING</v>
      </c>
      <c r="AD4231" s="79" t="str">
        <f t="shared" ref="AD4231:AD4294" si="415">CodesFormula_2</f>
        <v>NURSING-401</v>
      </c>
      <c r="AE4231" s="79" t="str">
        <f t="shared" ref="AE4231:AE4294" si="416">CodesFormula_3</f>
        <v>NURSING-401-53</v>
      </c>
      <c r="AF4231" s="27" t="s">
        <v>14332</v>
      </c>
      <c r="AG4231" s="21" t="str">
        <f t="shared" ref="AG4231:AG4294" si="417">CodesFormula_4</f>
        <v>401</v>
      </c>
      <c r="AH4231" s="154"/>
      <c r="AI4231" s="59" t="str">
        <f t="shared" ref="AI4231:AI4294" si="418">CodesFormula_5</f>
        <v>-</v>
      </c>
      <c r="AJ4231" s="21" t="str">
        <f t="shared" ref="AJ4231:AJ4294" si="419">CodesFormula_6</f>
        <v>-</v>
      </c>
    </row>
    <row r="4232" spans="19:36">
      <c r="S4232" s="42" t="s">
        <v>14333</v>
      </c>
      <c r="T4232" s="26" t="s">
        <v>1514</v>
      </c>
      <c r="U4232" s="154"/>
      <c r="V4232" s="161"/>
      <c r="W4232" s="161"/>
      <c r="X4232" s="161"/>
      <c r="Y4232" s="161"/>
      <c r="Z4232" s="154"/>
      <c r="AA4232" s="49" t="s">
        <v>14334</v>
      </c>
      <c r="AB4232" s="154"/>
      <c r="AC4232" s="59" t="str">
        <f t="shared" si="414"/>
        <v>NURSING</v>
      </c>
      <c r="AD4232" s="79" t="str">
        <f t="shared" si="415"/>
        <v>NURSING-401</v>
      </c>
      <c r="AE4232" s="79" t="str">
        <f t="shared" si="416"/>
        <v>NURSING-401-54</v>
      </c>
      <c r="AF4232" s="27" t="s">
        <v>14334</v>
      </c>
      <c r="AG4232" s="21" t="str">
        <f t="shared" si="417"/>
        <v>401</v>
      </c>
      <c r="AH4232" s="154"/>
      <c r="AI4232" s="59" t="str">
        <f t="shared" si="418"/>
        <v>-</v>
      </c>
      <c r="AJ4232" s="21" t="str">
        <f t="shared" si="419"/>
        <v>-</v>
      </c>
    </row>
    <row r="4233" spans="19:36">
      <c r="S4233" s="42" t="s">
        <v>14335</v>
      </c>
      <c r="T4233" s="26" t="s">
        <v>14336</v>
      </c>
      <c r="U4233" s="154"/>
      <c r="V4233" s="161"/>
      <c r="W4233" s="161"/>
      <c r="X4233" s="161"/>
      <c r="Y4233" s="161"/>
      <c r="Z4233" s="154"/>
      <c r="AA4233" s="49" t="s">
        <v>14337</v>
      </c>
      <c r="AB4233" s="154"/>
      <c r="AC4233" s="59" t="str">
        <f t="shared" si="414"/>
        <v>NURSING</v>
      </c>
      <c r="AD4233" s="79" t="str">
        <f t="shared" si="415"/>
        <v>NURSING-401</v>
      </c>
      <c r="AE4233" s="79" t="str">
        <f t="shared" si="416"/>
        <v>NURSING-401-55</v>
      </c>
      <c r="AF4233" s="27" t="s">
        <v>14337</v>
      </c>
      <c r="AG4233" s="21" t="str">
        <f t="shared" si="417"/>
        <v>401</v>
      </c>
      <c r="AH4233" s="154"/>
      <c r="AI4233" s="59" t="str">
        <f t="shared" si="418"/>
        <v>-</v>
      </c>
      <c r="AJ4233" s="21" t="str">
        <f t="shared" si="419"/>
        <v>-</v>
      </c>
    </row>
    <row r="4234" spans="19:36">
      <c r="S4234" s="42" t="s">
        <v>14338</v>
      </c>
      <c r="T4234" s="26" t="s">
        <v>4652</v>
      </c>
      <c r="U4234" s="154"/>
      <c r="V4234" s="161"/>
      <c r="W4234" s="161"/>
      <c r="X4234" s="161"/>
      <c r="Y4234" s="161"/>
      <c r="Z4234" s="154"/>
      <c r="AA4234" s="49" t="s">
        <v>14339</v>
      </c>
      <c r="AB4234" s="154"/>
      <c r="AC4234" s="59" t="str">
        <f t="shared" si="414"/>
        <v>NURSING</v>
      </c>
      <c r="AD4234" s="79" t="str">
        <f t="shared" si="415"/>
        <v>NURSING-401</v>
      </c>
      <c r="AE4234" s="79" t="str">
        <f t="shared" si="416"/>
        <v>NURSING-401-56</v>
      </c>
      <c r="AF4234" s="27" t="s">
        <v>14339</v>
      </c>
      <c r="AG4234" s="21" t="str">
        <f t="shared" si="417"/>
        <v>401</v>
      </c>
      <c r="AH4234" s="154"/>
      <c r="AI4234" s="59" t="str">
        <f t="shared" si="418"/>
        <v>-</v>
      </c>
      <c r="AJ4234" s="21" t="str">
        <f t="shared" si="419"/>
        <v>-</v>
      </c>
    </row>
    <row r="4235" spans="19:36">
      <c r="S4235" s="42" t="s">
        <v>14340</v>
      </c>
      <c r="T4235" s="26" t="s">
        <v>4501</v>
      </c>
      <c r="U4235" s="154"/>
      <c r="V4235" s="161"/>
      <c r="W4235" s="161"/>
      <c r="X4235" s="161"/>
      <c r="Y4235" s="161"/>
      <c r="Z4235" s="154"/>
      <c r="AA4235" s="49" t="s">
        <v>14341</v>
      </c>
      <c r="AB4235" s="154"/>
      <c r="AC4235" s="59" t="str">
        <f t="shared" si="414"/>
        <v>NURSING</v>
      </c>
      <c r="AD4235" s="79" t="str">
        <f t="shared" si="415"/>
        <v>NURSING-401</v>
      </c>
      <c r="AE4235" s="79" t="str">
        <f t="shared" si="416"/>
        <v>NURSING-401-57</v>
      </c>
      <c r="AF4235" s="27" t="s">
        <v>14341</v>
      </c>
      <c r="AG4235" s="21" t="str">
        <f t="shared" si="417"/>
        <v>401</v>
      </c>
      <c r="AH4235" s="154"/>
      <c r="AI4235" s="59" t="str">
        <f t="shared" si="418"/>
        <v>-</v>
      </c>
      <c r="AJ4235" s="21" t="str">
        <f t="shared" si="419"/>
        <v>-</v>
      </c>
    </row>
    <row r="4236" spans="19:36">
      <c r="S4236" s="42" t="s">
        <v>14342</v>
      </c>
      <c r="T4236" s="26" t="s">
        <v>14343</v>
      </c>
      <c r="U4236" s="154"/>
      <c r="V4236" s="161"/>
      <c r="W4236" s="161"/>
      <c r="X4236" s="161"/>
      <c r="Y4236" s="161"/>
      <c r="Z4236" s="154"/>
      <c r="AA4236" s="49" t="s">
        <v>14344</v>
      </c>
      <c r="AB4236" s="154"/>
      <c r="AC4236" s="59" t="str">
        <f t="shared" si="414"/>
        <v>NURSING</v>
      </c>
      <c r="AD4236" s="79" t="str">
        <f t="shared" si="415"/>
        <v>NURSING-401</v>
      </c>
      <c r="AE4236" s="79" t="str">
        <f t="shared" si="416"/>
        <v>NURSING-401-58</v>
      </c>
      <c r="AF4236" s="27" t="s">
        <v>14344</v>
      </c>
      <c r="AG4236" s="21" t="str">
        <f t="shared" si="417"/>
        <v>401</v>
      </c>
      <c r="AH4236" s="154"/>
      <c r="AI4236" s="59" t="str">
        <f t="shared" si="418"/>
        <v>-</v>
      </c>
      <c r="AJ4236" s="21" t="str">
        <f t="shared" si="419"/>
        <v>-</v>
      </c>
    </row>
    <row r="4237" spans="19:36">
      <c r="S4237" s="42" t="s">
        <v>14345</v>
      </c>
      <c r="T4237" s="26" t="s">
        <v>14346</v>
      </c>
      <c r="U4237" s="154"/>
      <c r="V4237" s="161"/>
      <c r="W4237" s="161"/>
      <c r="X4237" s="161"/>
      <c r="Y4237" s="161"/>
      <c r="Z4237" s="154"/>
      <c r="AA4237" s="49" t="s">
        <v>14347</v>
      </c>
      <c r="AB4237" s="154"/>
      <c r="AC4237" s="59" t="str">
        <f t="shared" si="414"/>
        <v>NURSING</v>
      </c>
      <c r="AD4237" s="79" t="str">
        <f t="shared" si="415"/>
        <v>NURSING-401</v>
      </c>
      <c r="AE4237" s="79" t="str">
        <f t="shared" si="416"/>
        <v>NURSING-401-59</v>
      </c>
      <c r="AF4237" s="27" t="s">
        <v>14347</v>
      </c>
      <c r="AG4237" s="21" t="str">
        <f t="shared" si="417"/>
        <v>401</v>
      </c>
      <c r="AH4237" s="154"/>
      <c r="AI4237" s="59" t="str">
        <f t="shared" si="418"/>
        <v>-</v>
      </c>
      <c r="AJ4237" s="21" t="str">
        <f t="shared" si="419"/>
        <v>-</v>
      </c>
    </row>
    <row r="4238" spans="19:36">
      <c r="S4238" s="42" t="s">
        <v>14348</v>
      </c>
      <c r="T4238" s="26" t="s">
        <v>14349</v>
      </c>
      <c r="U4238" s="154"/>
      <c r="V4238" s="161"/>
      <c r="W4238" s="161"/>
      <c r="X4238" s="161"/>
      <c r="Y4238" s="161"/>
      <c r="Z4238" s="154"/>
      <c r="AA4238" s="49" t="s">
        <v>14350</v>
      </c>
      <c r="AB4238" s="154"/>
      <c r="AC4238" s="59" t="str">
        <f t="shared" si="414"/>
        <v>NURSING</v>
      </c>
      <c r="AD4238" s="79" t="str">
        <f t="shared" si="415"/>
        <v>NURSING-401</v>
      </c>
      <c r="AE4238" s="79" t="str">
        <f t="shared" si="416"/>
        <v>NURSING-401-60</v>
      </c>
      <c r="AF4238" s="27" t="s">
        <v>14350</v>
      </c>
      <c r="AG4238" s="21" t="str">
        <f t="shared" si="417"/>
        <v>401</v>
      </c>
      <c r="AH4238" s="154"/>
      <c r="AI4238" s="59" t="str">
        <f t="shared" si="418"/>
        <v>-</v>
      </c>
      <c r="AJ4238" s="21" t="str">
        <f t="shared" si="419"/>
        <v>-</v>
      </c>
    </row>
    <row r="4239" spans="19:36">
      <c r="S4239" s="42" t="s">
        <v>14351</v>
      </c>
      <c r="T4239" s="26" t="s">
        <v>14352</v>
      </c>
      <c r="U4239" s="154"/>
      <c r="V4239" s="161"/>
      <c r="W4239" s="161"/>
      <c r="X4239" s="161"/>
      <c r="Y4239" s="161"/>
      <c r="Z4239" s="154"/>
      <c r="AA4239" s="49" t="s">
        <v>14353</v>
      </c>
      <c r="AB4239" s="154"/>
      <c r="AC4239" s="59" t="str">
        <f t="shared" si="414"/>
        <v>NURSING</v>
      </c>
      <c r="AD4239" s="79" t="str">
        <f t="shared" si="415"/>
        <v>NURSING-401</v>
      </c>
      <c r="AE4239" s="79" t="str">
        <f t="shared" si="416"/>
        <v>NURSING-401-61</v>
      </c>
      <c r="AF4239" s="27" t="s">
        <v>14353</v>
      </c>
      <c r="AG4239" s="21" t="str">
        <f t="shared" si="417"/>
        <v>401</v>
      </c>
      <c r="AH4239" s="154"/>
      <c r="AI4239" s="59" t="str">
        <f t="shared" si="418"/>
        <v>-</v>
      </c>
      <c r="AJ4239" s="21" t="str">
        <f t="shared" si="419"/>
        <v>-</v>
      </c>
    </row>
    <row r="4240" spans="19:36">
      <c r="S4240" s="42" t="s">
        <v>14354</v>
      </c>
      <c r="T4240" s="26" t="s">
        <v>14355</v>
      </c>
      <c r="U4240" s="154"/>
      <c r="V4240" s="161"/>
      <c r="W4240" s="161"/>
      <c r="X4240" s="161"/>
      <c r="Y4240" s="161"/>
      <c r="Z4240" s="154"/>
      <c r="AA4240" s="49" t="s">
        <v>14356</v>
      </c>
      <c r="AB4240" s="154"/>
      <c r="AC4240" s="59" t="str">
        <f t="shared" si="414"/>
        <v>NURSING</v>
      </c>
      <c r="AD4240" s="79" t="str">
        <f t="shared" si="415"/>
        <v>NURSING-401</v>
      </c>
      <c r="AE4240" s="79" t="str">
        <f t="shared" si="416"/>
        <v>NURSING-401-62</v>
      </c>
      <c r="AF4240" s="27" t="s">
        <v>14356</v>
      </c>
      <c r="AG4240" s="21" t="str">
        <f t="shared" si="417"/>
        <v>401</v>
      </c>
      <c r="AH4240" s="154"/>
      <c r="AI4240" s="59" t="str">
        <f t="shared" si="418"/>
        <v>-</v>
      </c>
      <c r="AJ4240" s="21" t="str">
        <f t="shared" si="419"/>
        <v>-</v>
      </c>
    </row>
    <row r="4241" spans="19:36">
      <c r="S4241" s="42" t="s">
        <v>14357</v>
      </c>
      <c r="T4241" s="26" t="s">
        <v>14358</v>
      </c>
      <c r="U4241" s="154"/>
      <c r="V4241" s="161"/>
      <c r="W4241" s="161"/>
      <c r="X4241" s="161"/>
      <c r="Y4241" s="161"/>
      <c r="Z4241" s="154"/>
      <c r="AA4241" s="49" t="s">
        <v>14359</v>
      </c>
      <c r="AB4241" s="154"/>
      <c r="AC4241" s="59" t="str">
        <f t="shared" si="414"/>
        <v>NURSING</v>
      </c>
      <c r="AD4241" s="79" t="str">
        <f t="shared" si="415"/>
        <v>NURSING-401</v>
      </c>
      <c r="AE4241" s="79" t="str">
        <f t="shared" si="416"/>
        <v>NURSING-401-63</v>
      </c>
      <c r="AF4241" s="27" t="s">
        <v>14359</v>
      </c>
      <c r="AG4241" s="21" t="str">
        <f t="shared" si="417"/>
        <v>401</v>
      </c>
      <c r="AH4241" s="154"/>
      <c r="AI4241" s="59" t="str">
        <f t="shared" si="418"/>
        <v>-</v>
      </c>
      <c r="AJ4241" s="21" t="str">
        <f t="shared" si="419"/>
        <v>-</v>
      </c>
    </row>
    <row r="4242" spans="19:36">
      <c r="S4242" s="42" t="s">
        <v>14360</v>
      </c>
      <c r="T4242" s="26" t="s">
        <v>4610</v>
      </c>
      <c r="U4242" s="154"/>
      <c r="V4242" s="161"/>
      <c r="W4242" s="161"/>
      <c r="X4242" s="161"/>
      <c r="Y4242" s="161"/>
      <c r="Z4242" s="154"/>
      <c r="AA4242" s="49" t="s">
        <v>14361</v>
      </c>
      <c r="AB4242" s="154"/>
      <c r="AC4242" s="59" t="str">
        <f t="shared" si="414"/>
        <v>NURSING</v>
      </c>
      <c r="AD4242" s="79" t="str">
        <f t="shared" si="415"/>
        <v>NURSING-401</v>
      </c>
      <c r="AE4242" s="79" t="str">
        <f t="shared" si="416"/>
        <v>NURSING-401-64</v>
      </c>
      <c r="AF4242" s="27" t="s">
        <v>14361</v>
      </c>
      <c r="AG4242" s="21" t="str">
        <f t="shared" si="417"/>
        <v>401</v>
      </c>
      <c r="AH4242" s="154"/>
      <c r="AI4242" s="59" t="str">
        <f t="shared" si="418"/>
        <v>-</v>
      </c>
      <c r="AJ4242" s="21" t="str">
        <f t="shared" si="419"/>
        <v>-</v>
      </c>
    </row>
    <row r="4243" spans="19:36">
      <c r="S4243" s="42" t="s">
        <v>14362</v>
      </c>
      <c r="T4243" s="26" t="s">
        <v>14363</v>
      </c>
      <c r="U4243" s="154"/>
      <c r="V4243" s="161"/>
      <c r="W4243" s="161"/>
      <c r="X4243" s="161"/>
      <c r="Y4243" s="161"/>
      <c r="Z4243" s="154"/>
      <c r="AA4243" s="49" t="s">
        <v>14364</v>
      </c>
      <c r="AB4243" s="154"/>
      <c r="AC4243" s="59" t="str">
        <f t="shared" si="414"/>
        <v>NURSING</v>
      </c>
      <c r="AD4243" s="79" t="str">
        <f t="shared" si="415"/>
        <v>NURSING-401</v>
      </c>
      <c r="AE4243" s="79" t="str">
        <f t="shared" si="416"/>
        <v>NURSING-401-65</v>
      </c>
      <c r="AF4243" s="27" t="s">
        <v>14364</v>
      </c>
      <c r="AG4243" s="21" t="str">
        <f t="shared" si="417"/>
        <v>401</v>
      </c>
      <c r="AH4243" s="154"/>
      <c r="AI4243" s="59" t="str">
        <f t="shared" si="418"/>
        <v>-</v>
      </c>
      <c r="AJ4243" s="21" t="str">
        <f t="shared" si="419"/>
        <v>-</v>
      </c>
    </row>
    <row r="4244" spans="19:36">
      <c r="S4244" s="42" t="s">
        <v>14365</v>
      </c>
      <c r="T4244" s="26" t="s">
        <v>14366</v>
      </c>
      <c r="U4244" s="154"/>
      <c r="V4244" s="161"/>
      <c r="W4244" s="161"/>
      <c r="X4244" s="161"/>
      <c r="Y4244" s="161"/>
      <c r="Z4244" s="154"/>
      <c r="AA4244" s="49" t="s">
        <v>14367</v>
      </c>
      <c r="AB4244" s="154"/>
      <c r="AC4244" s="59" t="str">
        <f t="shared" si="414"/>
        <v>NURSING</v>
      </c>
      <c r="AD4244" s="79" t="str">
        <f t="shared" si="415"/>
        <v>NURSING-401</v>
      </c>
      <c r="AE4244" s="79" t="str">
        <f t="shared" si="416"/>
        <v>NURSING-401-66</v>
      </c>
      <c r="AF4244" s="27" t="s">
        <v>14367</v>
      </c>
      <c r="AG4244" s="21" t="str">
        <f t="shared" si="417"/>
        <v>401</v>
      </c>
      <c r="AH4244" s="154"/>
      <c r="AI4244" s="59" t="str">
        <f t="shared" si="418"/>
        <v>-</v>
      </c>
      <c r="AJ4244" s="21" t="str">
        <f t="shared" si="419"/>
        <v>-</v>
      </c>
    </row>
    <row r="4245" spans="19:36">
      <c r="S4245" s="42" t="s">
        <v>14368</v>
      </c>
      <c r="T4245" s="26" t="s">
        <v>14369</v>
      </c>
      <c r="U4245" s="154"/>
      <c r="V4245" s="161"/>
      <c r="W4245" s="161"/>
      <c r="X4245" s="161"/>
      <c r="Y4245" s="161"/>
      <c r="Z4245" s="154"/>
      <c r="AA4245" s="49" t="s">
        <v>14370</v>
      </c>
      <c r="AB4245" s="154"/>
      <c r="AC4245" s="59" t="str">
        <f t="shared" si="414"/>
        <v>NURSING</v>
      </c>
      <c r="AD4245" s="79" t="str">
        <f t="shared" si="415"/>
        <v>NURSING-401</v>
      </c>
      <c r="AE4245" s="79" t="str">
        <f t="shared" si="416"/>
        <v>NURSING-401-67</v>
      </c>
      <c r="AF4245" s="27" t="s">
        <v>14370</v>
      </c>
      <c r="AG4245" s="21" t="str">
        <f t="shared" si="417"/>
        <v>401</v>
      </c>
      <c r="AH4245" s="154"/>
      <c r="AI4245" s="59" t="str">
        <f t="shared" si="418"/>
        <v>-</v>
      </c>
      <c r="AJ4245" s="21" t="str">
        <f t="shared" si="419"/>
        <v>-</v>
      </c>
    </row>
    <row r="4246" spans="19:36">
      <c r="S4246" s="42" t="s">
        <v>14371</v>
      </c>
      <c r="T4246" s="26" t="s">
        <v>14372</v>
      </c>
      <c r="U4246" s="154"/>
      <c r="V4246" s="161"/>
      <c r="W4246" s="161"/>
      <c r="X4246" s="161"/>
      <c r="Y4246" s="161"/>
      <c r="Z4246" s="154"/>
      <c r="AA4246" s="49" t="s">
        <v>14373</v>
      </c>
      <c r="AB4246" s="154"/>
      <c r="AC4246" s="59" t="str">
        <f t="shared" si="414"/>
        <v>NURSING</v>
      </c>
      <c r="AD4246" s="79" t="str">
        <f t="shared" si="415"/>
        <v>NURSING-401</v>
      </c>
      <c r="AE4246" s="79" t="str">
        <f t="shared" si="416"/>
        <v>NURSING-401-68</v>
      </c>
      <c r="AF4246" s="27" t="s">
        <v>14373</v>
      </c>
      <c r="AG4246" s="21" t="str">
        <f t="shared" si="417"/>
        <v>401</v>
      </c>
      <c r="AH4246" s="154"/>
      <c r="AI4246" s="59" t="str">
        <f t="shared" si="418"/>
        <v>-</v>
      </c>
      <c r="AJ4246" s="21" t="str">
        <f t="shared" si="419"/>
        <v>-</v>
      </c>
    </row>
    <row r="4247" spans="19:36">
      <c r="S4247" s="42" t="s">
        <v>14374</v>
      </c>
      <c r="T4247" s="26" t="s">
        <v>14375</v>
      </c>
      <c r="U4247" s="154"/>
      <c r="V4247" s="161"/>
      <c r="W4247" s="161"/>
      <c r="X4247" s="161"/>
      <c r="Y4247" s="161"/>
      <c r="Z4247" s="154"/>
      <c r="AA4247" s="49" t="s">
        <v>14376</v>
      </c>
      <c r="AB4247" s="154"/>
      <c r="AC4247" s="59" t="str">
        <f t="shared" si="414"/>
        <v>NURSING</v>
      </c>
      <c r="AD4247" s="79" t="str">
        <f t="shared" si="415"/>
        <v>NURSING-401</v>
      </c>
      <c r="AE4247" s="79" t="str">
        <f t="shared" si="416"/>
        <v>NURSING-401-69</v>
      </c>
      <c r="AF4247" s="27" t="s">
        <v>14376</v>
      </c>
      <c r="AG4247" s="21" t="str">
        <f t="shared" si="417"/>
        <v>401</v>
      </c>
      <c r="AH4247" s="154"/>
      <c r="AI4247" s="59" t="str">
        <f t="shared" si="418"/>
        <v>-</v>
      </c>
      <c r="AJ4247" s="21" t="str">
        <f t="shared" si="419"/>
        <v>-</v>
      </c>
    </row>
    <row r="4248" spans="19:36">
      <c r="S4248" s="42" t="s">
        <v>14377</v>
      </c>
      <c r="T4248" s="26" t="s">
        <v>14378</v>
      </c>
      <c r="U4248" s="154"/>
      <c r="V4248" s="161"/>
      <c r="W4248" s="161"/>
      <c r="X4248" s="161"/>
      <c r="Y4248" s="161"/>
      <c r="Z4248" s="154"/>
      <c r="AA4248" s="49" t="s">
        <v>14379</v>
      </c>
      <c r="AB4248" s="154"/>
      <c r="AC4248" s="59" t="str">
        <f t="shared" si="414"/>
        <v>NURSING</v>
      </c>
      <c r="AD4248" s="79" t="str">
        <f t="shared" si="415"/>
        <v>NURSING-401</v>
      </c>
      <c r="AE4248" s="79" t="str">
        <f t="shared" si="416"/>
        <v>NURSING-401-70</v>
      </c>
      <c r="AF4248" s="27" t="s">
        <v>14379</v>
      </c>
      <c r="AG4248" s="21" t="str">
        <f t="shared" si="417"/>
        <v>401</v>
      </c>
      <c r="AH4248" s="154"/>
      <c r="AI4248" s="59" t="str">
        <f t="shared" si="418"/>
        <v>-</v>
      </c>
      <c r="AJ4248" s="21" t="str">
        <f t="shared" si="419"/>
        <v>-</v>
      </c>
    </row>
    <row r="4249" spans="19:36">
      <c r="S4249" s="42" t="s">
        <v>14380</v>
      </c>
      <c r="T4249" s="26" t="s">
        <v>14381</v>
      </c>
      <c r="U4249" s="154"/>
      <c r="V4249" s="161"/>
      <c r="W4249" s="161"/>
      <c r="X4249" s="161"/>
      <c r="Y4249" s="161"/>
      <c r="Z4249" s="154"/>
      <c r="AA4249" s="49" t="s">
        <v>14382</v>
      </c>
      <c r="AB4249" s="154"/>
      <c r="AC4249" s="59" t="str">
        <f t="shared" si="414"/>
        <v>NURSING</v>
      </c>
      <c r="AD4249" s="79" t="str">
        <f t="shared" si="415"/>
        <v>NURSING-401</v>
      </c>
      <c r="AE4249" s="79" t="str">
        <f t="shared" si="416"/>
        <v>NURSING-401-71</v>
      </c>
      <c r="AF4249" s="27" t="s">
        <v>14382</v>
      </c>
      <c r="AG4249" s="21" t="str">
        <f t="shared" si="417"/>
        <v>401</v>
      </c>
      <c r="AH4249" s="154"/>
      <c r="AI4249" s="59" t="str">
        <f t="shared" si="418"/>
        <v>-</v>
      </c>
      <c r="AJ4249" s="21" t="str">
        <f t="shared" si="419"/>
        <v>-</v>
      </c>
    </row>
    <row r="4250" spans="19:36">
      <c r="S4250" s="42" t="s">
        <v>14383</v>
      </c>
      <c r="T4250" s="26" t="s">
        <v>3894</v>
      </c>
      <c r="U4250" s="154"/>
      <c r="V4250" s="161"/>
      <c r="W4250" s="161"/>
      <c r="X4250" s="161"/>
      <c r="Y4250" s="161"/>
      <c r="Z4250" s="154"/>
      <c r="AA4250" s="49" t="s">
        <v>14384</v>
      </c>
      <c r="AB4250" s="154"/>
      <c r="AC4250" s="59" t="str">
        <f t="shared" si="414"/>
        <v>NURSING</v>
      </c>
      <c r="AD4250" s="79" t="str">
        <f t="shared" si="415"/>
        <v>NURSING-401</v>
      </c>
      <c r="AE4250" s="79" t="str">
        <f t="shared" si="416"/>
        <v>NURSING-401-72</v>
      </c>
      <c r="AF4250" s="27" t="s">
        <v>14384</v>
      </c>
      <c r="AG4250" s="21" t="str">
        <f t="shared" si="417"/>
        <v>401</v>
      </c>
      <c r="AH4250" s="154"/>
      <c r="AI4250" s="59" t="str">
        <f t="shared" si="418"/>
        <v>-</v>
      </c>
      <c r="AJ4250" s="21" t="str">
        <f t="shared" si="419"/>
        <v>-</v>
      </c>
    </row>
    <row r="4251" spans="19:36">
      <c r="S4251" s="42" t="s">
        <v>14385</v>
      </c>
      <c r="T4251" s="26" t="s">
        <v>14386</v>
      </c>
      <c r="U4251" s="154"/>
      <c r="V4251" s="161"/>
      <c r="W4251" s="161"/>
      <c r="X4251" s="161"/>
      <c r="Y4251" s="161"/>
      <c r="Z4251" s="154"/>
      <c r="AA4251" s="49" t="s">
        <v>14387</v>
      </c>
      <c r="AB4251" s="154"/>
      <c r="AC4251" s="59" t="str">
        <f t="shared" si="414"/>
        <v>NURSING</v>
      </c>
      <c r="AD4251" s="79" t="str">
        <f t="shared" si="415"/>
        <v>NURSING-401</v>
      </c>
      <c r="AE4251" s="79" t="str">
        <f t="shared" si="416"/>
        <v>NURSING-401-73</v>
      </c>
      <c r="AF4251" s="27" t="s">
        <v>14387</v>
      </c>
      <c r="AG4251" s="21" t="str">
        <f t="shared" si="417"/>
        <v>401</v>
      </c>
      <c r="AH4251" s="154"/>
      <c r="AI4251" s="59" t="str">
        <f t="shared" si="418"/>
        <v>-</v>
      </c>
      <c r="AJ4251" s="21" t="str">
        <f t="shared" si="419"/>
        <v>-</v>
      </c>
    </row>
    <row r="4252" spans="19:36">
      <c r="S4252" s="42" t="s">
        <v>14388</v>
      </c>
      <c r="T4252" s="26" t="s">
        <v>14389</v>
      </c>
      <c r="U4252" s="154"/>
      <c r="V4252" s="161"/>
      <c r="W4252" s="161"/>
      <c r="X4252" s="161"/>
      <c r="Y4252" s="161"/>
      <c r="Z4252" s="154"/>
      <c r="AA4252" s="49" t="s">
        <v>14390</v>
      </c>
      <c r="AB4252" s="154"/>
      <c r="AC4252" s="59" t="str">
        <f t="shared" si="414"/>
        <v>NURSING</v>
      </c>
      <c r="AD4252" s="79" t="str">
        <f t="shared" si="415"/>
        <v>NURSING-401</v>
      </c>
      <c r="AE4252" s="79" t="str">
        <f t="shared" si="416"/>
        <v>NURSING-401-74</v>
      </c>
      <c r="AF4252" s="27" t="s">
        <v>14390</v>
      </c>
      <c r="AG4252" s="21" t="str">
        <f t="shared" si="417"/>
        <v>401</v>
      </c>
      <c r="AH4252" s="154"/>
      <c r="AI4252" s="59" t="str">
        <f t="shared" si="418"/>
        <v>-</v>
      </c>
      <c r="AJ4252" s="21" t="str">
        <f t="shared" si="419"/>
        <v>-</v>
      </c>
    </row>
    <row r="4253" spans="19:36">
      <c r="S4253" s="42" t="s">
        <v>14391</v>
      </c>
      <c r="T4253" s="26" t="s">
        <v>14392</v>
      </c>
      <c r="U4253" s="154"/>
      <c r="V4253" s="161"/>
      <c r="W4253" s="161"/>
      <c r="X4253" s="161"/>
      <c r="Y4253" s="161"/>
      <c r="Z4253" s="154"/>
      <c r="AA4253" s="49" t="s">
        <v>14393</v>
      </c>
      <c r="AB4253" s="154"/>
      <c r="AC4253" s="59" t="str">
        <f t="shared" si="414"/>
        <v>NURSING</v>
      </c>
      <c r="AD4253" s="79" t="str">
        <f t="shared" si="415"/>
        <v>NURSING-401</v>
      </c>
      <c r="AE4253" s="79" t="str">
        <f t="shared" si="416"/>
        <v>NURSING-401-75</v>
      </c>
      <c r="AF4253" s="27" t="s">
        <v>14393</v>
      </c>
      <c r="AG4253" s="21" t="str">
        <f t="shared" si="417"/>
        <v>401</v>
      </c>
      <c r="AH4253" s="154"/>
      <c r="AI4253" s="59" t="str">
        <f t="shared" si="418"/>
        <v>-</v>
      </c>
      <c r="AJ4253" s="21" t="str">
        <f t="shared" si="419"/>
        <v>-</v>
      </c>
    </row>
    <row r="4254" spans="19:36">
      <c r="S4254" s="42" t="s">
        <v>14394</v>
      </c>
      <c r="T4254" s="26" t="s">
        <v>14395</v>
      </c>
      <c r="U4254" s="154"/>
      <c r="V4254" s="161"/>
      <c r="W4254" s="161"/>
      <c r="X4254" s="161"/>
      <c r="Y4254" s="161"/>
      <c r="Z4254" s="154"/>
      <c r="AA4254" s="49" t="s">
        <v>14396</v>
      </c>
      <c r="AB4254" s="154"/>
      <c r="AC4254" s="59" t="str">
        <f t="shared" si="414"/>
        <v>NURSING</v>
      </c>
      <c r="AD4254" s="79" t="str">
        <f t="shared" si="415"/>
        <v>NURSING-401</v>
      </c>
      <c r="AE4254" s="79" t="str">
        <f t="shared" si="416"/>
        <v>NURSING-401-76</v>
      </c>
      <c r="AF4254" s="27" t="s">
        <v>14396</v>
      </c>
      <c r="AG4254" s="21" t="str">
        <f t="shared" si="417"/>
        <v>401</v>
      </c>
      <c r="AH4254" s="154"/>
      <c r="AI4254" s="59" t="str">
        <f t="shared" si="418"/>
        <v>-</v>
      </c>
      <c r="AJ4254" s="21" t="str">
        <f t="shared" si="419"/>
        <v>-</v>
      </c>
    </row>
    <row r="4255" spans="19:36">
      <c r="S4255" s="42" t="s">
        <v>14397</v>
      </c>
      <c r="T4255" s="26" t="s">
        <v>5083</v>
      </c>
      <c r="U4255" s="154"/>
      <c r="V4255" s="161"/>
      <c r="W4255" s="161"/>
      <c r="X4255" s="161"/>
      <c r="Y4255" s="161"/>
      <c r="Z4255" s="154"/>
      <c r="AA4255" s="49" t="s">
        <v>14398</v>
      </c>
      <c r="AB4255" s="154"/>
      <c r="AC4255" s="59" t="str">
        <f t="shared" si="414"/>
        <v>NURSING</v>
      </c>
      <c r="AD4255" s="79" t="str">
        <f t="shared" si="415"/>
        <v>NURSING-401</v>
      </c>
      <c r="AE4255" s="79" t="str">
        <f t="shared" si="416"/>
        <v>NURSING-401-77</v>
      </c>
      <c r="AF4255" s="27" t="s">
        <v>14398</v>
      </c>
      <c r="AG4255" s="21" t="str">
        <f t="shared" si="417"/>
        <v>401</v>
      </c>
      <c r="AH4255" s="154"/>
      <c r="AI4255" s="59" t="str">
        <f t="shared" si="418"/>
        <v>-</v>
      </c>
      <c r="AJ4255" s="21" t="str">
        <f t="shared" si="419"/>
        <v>-</v>
      </c>
    </row>
    <row r="4256" spans="19:36">
      <c r="S4256" s="42" t="s">
        <v>14399</v>
      </c>
      <c r="T4256" s="26" t="s">
        <v>14400</v>
      </c>
      <c r="U4256" s="154"/>
      <c r="V4256" s="161"/>
      <c r="W4256" s="161"/>
      <c r="X4256" s="161"/>
      <c r="Y4256" s="161"/>
      <c r="Z4256" s="154"/>
      <c r="AA4256" s="49" t="s">
        <v>14401</v>
      </c>
      <c r="AB4256" s="154"/>
      <c r="AC4256" s="59" t="str">
        <f t="shared" si="414"/>
        <v>PHARMACY</v>
      </c>
      <c r="AD4256" s="79" t="str">
        <f t="shared" si="415"/>
        <v>PHARMACY-401</v>
      </c>
      <c r="AE4256" s="79" t="str">
        <f t="shared" si="416"/>
        <v>PHARMACY-401-1</v>
      </c>
      <c r="AF4256" s="27" t="s">
        <v>14401</v>
      </c>
      <c r="AG4256" s="21" t="str">
        <f t="shared" si="417"/>
        <v>401</v>
      </c>
      <c r="AH4256" s="154"/>
      <c r="AI4256" s="59" t="str">
        <f t="shared" si="418"/>
        <v>-</v>
      </c>
      <c r="AJ4256" s="21" t="str">
        <f t="shared" si="419"/>
        <v>-</v>
      </c>
    </row>
    <row r="4257" spans="19:36">
      <c r="S4257" s="42" t="s">
        <v>14402</v>
      </c>
      <c r="T4257" s="26" t="s">
        <v>14403</v>
      </c>
      <c r="U4257" s="154"/>
      <c r="V4257" s="161"/>
      <c r="W4257" s="161"/>
      <c r="X4257" s="161"/>
      <c r="Y4257" s="161"/>
      <c r="Z4257" s="154"/>
      <c r="AA4257" s="49" t="s">
        <v>14404</v>
      </c>
      <c r="AB4257" s="154"/>
      <c r="AC4257" s="59" t="str">
        <f t="shared" si="414"/>
        <v>PHARMACY</v>
      </c>
      <c r="AD4257" s="79" t="str">
        <f t="shared" si="415"/>
        <v>PHARMACY-401</v>
      </c>
      <c r="AE4257" s="79" t="str">
        <f t="shared" si="416"/>
        <v>PHARMACY-401-2</v>
      </c>
      <c r="AF4257" s="27" t="s">
        <v>14404</v>
      </c>
      <c r="AG4257" s="21" t="str">
        <f t="shared" si="417"/>
        <v>401</v>
      </c>
      <c r="AH4257" s="154"/>
      <c r="AI4257" s="59" t="str">
        <f t="shared" si="418"/>
        <v>-</v>
      </c>
      <c r="AJ4257" s="21" t="str">
        <f t="shared" si="419"/>
        <v>-</v>
      </c>
    </row>
    <row r="4258" spans="19:36">
      <c r="S4258" s="42" t="s">
        <v>14405</v>
      </c>
      <c r="T4258" s="26" t="s">
        <v>4011</v>
      </c>
      <c r="U4258" s="154"/>
      <c r="V4258" s="161"/>
      <c r="W4258" s="161"/>
      <c r="X4258" s="161"/>
      <c r="Y4258" s="161"/>
      <c r="Z4258" s="154"/>
      <c r="AA4258" s="49" t="s">
        <v>14406</v>
      </c>
      <c r="AB4258" s="154"/>
      <c r="AC4258" s="59" t="str">
        <f t="shared" si="414"/>
        <v>PHARMACY</v>
      </c>
      <c r="AD4258" s="79" t="str">
        <f t="shared" si="415"/>
        <v>PHARMACY-401</v>
      </c>
      <c r="AE4258" s="79" t="str">
        <f t="shared" si="416"/>
        <v>PHARMACY-401-3</v>
      </c>
      <c r="AF4258" s="27" t="s">
        <v>14406</v>
      </c>
      <c r="AG4258" s="21" t="str">
        <f t="shared" si="417"/>
        <v>401</v>
      </c>
      <c r="AH4258" s="154"/>
      <c r="AI4258" s="59" t="str">
        <f t="shared" si="418"/>
        <v>-</v>
      </c>
      <c r="AJ4258" s="21" t="str">
        <f t="shared" si="419"/>
        <v>-</v>
      </c>
    </row>
    <row r="4259" spans="19:36">
      <c r="S4259" s="42" t="s">
        <v>14407</v>
      </c>
      <c r="T4259" s="26" t="s">
        <v>14408</v>
      </c>
      <c r="U4259" s="154"/>
      <c r="V4259" s="161"/>
      <c r="W4259" s="161"/>
      <c r="X4259" s="161"/>
      <c r="Y4259" s="161"/>
      <c r="Z4259" s="154"/>
      <c r="AA4259" s="49" t="s">
        <v>14409</v>
      </c>
      <c r="AB4259" s="154"/>
      <c r="AC4259" s="59" t="str">
        <f t="shared" si="414"/>
        <v>PHARMACY</v>
      </c>
      <c r="AD4259" s="79" t="str">
        <f t="shared" si="415"/>
        <v>PHARMACY-401</v>
      </c>
      <c r="AE4259" s="79" t="str">
        <f t="shared" si="416"/>
        <v>PHARMACY-401-4</v>
      </c>
      <c r="AF4259" s="27" t="s">
        <v>14409</v>
      </c>
      <c r="AG4259" s="21" t="str">
        <f t="shared" si="417"/>
        <v>401</v>
      </c>
      <c r="AH4259" s="154"/>
      <c r="AI4259" s="59" t="str">
        <f t="shared" si="418"/>
        <v>-</v>
      </c>
      <c r="AJ4259" s="21" t="str">
        <f t="shared" si="419"/>
        <v>-</v>
      </c>
    </row>
    <row r="4260" spans="19:36">
      <c r="S4260" s="42" t="s">
        <v>14410</v>
      </c>
      <c r="T4260" s="26" t="s">
        <v>14411</v>
      </c>
      <c r="U4260" s="154"/>
      <c r="V4260" s="161"/>
      <c r="W4260" s="161"/>
      <c r="X4260" s="161"/>
      <c r="Y4260" s="161"/>
      <c r="Z4260" s="154"/>
      <c r="AA4260" s="49" t="s">
        <v>14412</v>
      </c>
      <c r="AB4260" s="154"/>
      <c r="AC4260" s="59" t="str">
        <f t="shared" si="414"/>
        <v>PHARMACY</v>
      </c>
      <c r="AD4260" s="79" t="str">
        <f t="shared" si="415"/>
        <v>PHARMACY-401</v>
      </c>
      <c r="AE4260" s="79" t="str">
        <f t="shared" si="416"/>
        <v>PHARMACY-401-5</v>
      </c>
      <c r="AF4260" s="27" t="s">
        <v>14412</v>
      </c>
      <c r="AG4260" s="21" t="str">
        <f t="shared" si="417"/>
        <v>401</v>
      </c>
      <c r="AH4260" s="154"/>
      <c r="AI4260" s="59" t="str">
        <f t="shared" si="418"/>
        <v>-</v>
      </c>
      <c r="AJ4260" s="21" t="str">
        <f t="shared" si="419"/>
        <v>-</v>
      </c>
    </row>
    <row r="4261" spans="19:36">
      <c r="S4261" s="42" t="s">
        <v>14413</v>
      </c>
      <c r="T4261" s="26" t="s">
        <v>14414</v>
      </c>
      <c r="U4261" s="154"/>
      <c r="V4261" s="161"/>
      <c r="W4261" s="161"/>
      <c r="X4261" s="161"/>
      <c r="Y4261" s="161"/>
      <c r="Z4261" s="154"/>
      <c r="AA4261" s="49" t="s">
        <v>14415</v>
      </c>
      <c r="AB4261" s="154"/>
      <c r="AC4261" s="59" t="str">
        <f t="shared" si="414"/>
        <v>PHARMACY</v>
      </c>
      <c r="AD4261" s="79" t="str">
        <f t="shared" si="415"/>
        <v>PHARMACY-401</v>
      </c>
      <c r="AE4261" s="79" t="str">
        <f t="shared" si="416"/>
        <v>PHARMACY-401-6</v>
      </c>
      <c r="AF4261" s="27" t="s">
        <v>14415</v>
      </c>
      <c r="AG4261" s="21" t="str">
        <f t="shared" si="417"/>
        <v>401</v>
      </c>
      <c r="AH4261" s="154"/>
      <c r="AI4261" s="59" t="str">
        <f t="shared" si="418"/>
        <v>-</v>
      </c>
      <c r="AJ4261" s="21" t="str">
        <f t="shared" si="419"/>
        <v>-</v>
      </c>
    </row>
    <row r="4262" spans="19:36">
      <c r="S4262" s="42" t="s">
        <v>14416</v>
      </c>
      <c r="T4262" s="26" t="s">
        <v>14417</v>
      </c>
      <c r="U4262" s="154"/>
      <c r="V4262" s="161"/>
      <c r="W4262" s="161"/>
      <c r="X4262" s="161"/>
      <c r="Y4262" s="161"/>
      <c r="Z4262" s="154"/>
      <c r="AA4262" s="49" t="s">
        <v>14418</v>
      </c>
      <c r="AB4262" s="154"/>
      <c r="AC4262" s="59" t="str">
        <f t="shared" si="414"/>
        <v>PHARMACY</v>
      </c>
      <c r="AD4262" s="79" t="str">
        <f t="shared" si="415"/>
        <v>PHARMACY-401</v>
      </c>
      <c r="AE4262" s="79" t="str">
        <f t="shared" si="416"/>
        <v>PHARMACY-401-7</v>
      </c>
      <c r="AF4262" s="27" t="s">
        <v>14418</v>
      </c>
      <c r="AG4262" s="21" t="str">
        <f t="shared" si="417"/>
        <v>401</v>
      </c>
      <c r="AH4262" s="154"/>
      <c r="AI4262" s="59" t="str">
        <f t="shared" si="418"/>
        <v>-</v>
      </c>
      <c r="AJ4262" s="21" t="str">
        <f t="shared" si="419"/>
        <v>-</v>
      </c>
    </row>
    <row r="4263" spans="19:36">
      <c r="S4263" s="42" t="s">
        <v>14419</v>
      </c>
      <c r="T4263" s="26" t="s">
        <v>14420</v>
      </c>
      <c r="U4263" s="154"/>
      <c r="V4263" s="161"/>
      <c r="W4263" s="161"/>
      <c r="X4263" s="161"/>
      <c r="Y4263" s="161"/>
      <c r="Z4263" s="154"/>
      <c r="AA4263" s="49" t="s">
        <v>14421</v>
      </c>
      <c r="AB4263" s="154"/>
      <c r="AC4263" s="59" t="str">
        <f t="shared" si="414"/>
        <v>PHARMACY</v>
      </c>
      <c r="AD4263" s="79" t="str">
        <f t="shared" si="415"/>
        <v>PHARMACY-401</v>
      </c>
      <c r="AE4263" s="79" t="str">
        <f t="shared" si="416"/>
        <v>PHARMACY-401-8</v>
      </c>
      <c r="AF4263" s="27" t="s">
        <v>14421</v>
      </c>
      <c r="AG4263" s="21" t="str">
        <f t="shared" si="417"/>
        <v>401</v>
      </c>
      <c r="AH4263" s="154"/>
      <c r="AI4263" s="59" t="str">
        <f t="shared" si="418"/>
        <v>-</v>
      </c>
      <c r="AJ4263" s="21" t="str">
        <f t="shared" si="419"/>
        <v>-</v>
      </c>
    </row>
    <row r="4264" spans="19:36">
      <c r="S4264" s="42" t="s">
        <v>14422</v>
      </c>
      <c r="T4264" s="26" t="s">
        <v>14423</v>
      </c>
      <c r="U4264" s="154"/>
      <c r="V4264" s="161"/>
      <c r="W4264" s="161"/>
      <c r="X4264" s="161"/>
      <c r="Y4264" s="161"/>
      <c r="Z4264" s="154"/>
      <c r="AA4264" s="49" t="s">
        <v>14424</v>
      </c>
      <c r="AB4264" s="154"/>
      <c r="AC4264" s="59" t="str">
        <f t="shared" si="414"/>
        <v>PHARMACY</v>
      </c>
      <c r="AD4264" s="79" t="str">
        <f t="shared" si="415"/>
        <v>PHARMACY-401</v>
      </c>
      <c r="AE4264" s="79" t="str">
        <f t="shared" si="416"/>
        <v>PHARMACY-401-9</v>
      </c>
      <c r="AF4264" s="27" t="s">
        <v>14424</v>
      </c>
      <c r="AG4264" s="21" t="str">
        <f t="shared" si="417"/>
        <v>401</v>
      </c>
      <c r="AH4264" s="154"/>
      <c r="AI4264" s="59" t="str">
        <f t="shared" si="418"/>
        <v>-</v>
      </c>
      <c r="AJ4264" s="21" t="str">
        <f t="shared" si="419"/>
        <v>-</v>
      </c>
    </row>
    <row r="4265" spans="19:36">
      <c r="S4265" s="42" t="s">
        <v>14425</v>
      </c>
      <c r="T4265" s="26" t="s">
        <v>3251</v>
      </c>
      <c r="U4265" s="154"/>
      <c r="V4265" s="161"/>
      <c r="W4265" s="161"/>
      <c r="X4265" s="161"/>
      <c r="Y4265" s="161"/>
      <c r="Z4265" s="154"/>
      <c r="AA4265" s="49" t="s">
        <v>14426</v>
      </c>
      <c r="AB4265" s="154"/>
      <c r="AC4265" s="59" t="str">
        <f t="shared" si="414"/>
        <v>PHARMACY</v>
      </c>
      <c r="AD4265" s="79" t="str">
        <f t="shared" si="415"/>
        <v>PHARMACY-401</v>
      </c>
      <c r="AE4265" s="79" t="str">
        <f t="shared" si="416"/>
        <v>PHARMACY-401-10</v>
      </c>
      <c r="AF4265" s="27" t="s">
        <v>14426</v>
      </c>
      <c r="AG4265" s="21" t="str">
        <f t="shared" si="417"/>
        <v>401</v>
      </c>
      <c r="AH4265" s="154"/>
      <c r="AI4265" s="59" t="str">
        <f t="shared" si="418"/>
        <v>-</v>
      </c>
      <c r="AJ4265" s="21" t="str">
        <f t="shared" si="419"/>
        <v>-</v>
      </c>
    </row>
    <row r="4266" spans="19:36">
      <c r="S4266" s="42" t="s">
        <v>14427</v>
      </c>
      <c r="T4266" s="26" t="s">
        <v>14428</v>
      </c>
      <c r="U4266" s="154"/>
      <c r="V4266" s="161"/>
      <c r="W4266" s="161"/>
      <c r="X4266" s="161"/>
      <c r="Y4266" s="161"/>
      <c r="Z4266" s="154"/>
      <c r="AA4266" s="49" t="s">
        <v>14429</v>
      </c>
      <c r="AB4266" s="154"/>
      <c r="AC4266" s="59" t="str">
        <f t="shared" si="414"/>
        <v>PHARMACY</v>
      </c>
      <c r="AD4266" s="79" t="str">
        <f t="shared" si="415"/>
        <v>PHARMACY-401</v>
      </c>
      <c r="AE4266" s="79" t="str">
        <f t="shared" si="416"/>
        <v>PHARMACY-401-11</v>
      </c>
      <c r="AF4266" s="27" t="s">
        <v>14429</v>
      </c>
      <c r="AG4266" s="21" t="str">
        <f t="shared" si="417"/>
        <v>401</v>
      </c>
      <c r="AH4266" s="154"/>
      <c r="AI4266" s="59" t="str">
        <f t="shared" si="418"/>
        <v>-</v>
      </c>
      <c r="AJ4266" s="21" t="str">
        <f t="shared" si="419"/>
        <v>-</v>
      </c>
    </row>
    <row r="4267" spans="19:36">
      <c r="S4267" s="42" t="s">
        <v>14430</v>
      </c>
      <c r="T4267" s="26" t="s">
        <v>14431</v>
      </c>
      <c r="U4267" s="154"/>
      <c r="V4267" s="161"/>
      <c r="W4267" s="161"/>
      <c r="X4267" s="161"/>
      <c r="Y4267" s="161"/>
      <c r="Z4267" s="154"/>
      <c r="AA4267" s="49" t="s">
        <v>14432</v>
      </c>
      <c r="AB4267" s="154"/>
      <c r="AC4267" s="59" t="str">
        <f t="shared" si="414"/>
        <v>PHARMACY</v>
      </c>
      <c r="AD4267" s="79" t="str">
        <f t="shared" si="415"/>
        <v>PHARMACY-401</v>
      </c>
      <c r="AE4267" s="79" t="str">
        <f t="shared" si="416"/>
        <v>PHARMACY-401-12</v>
      </c>
      <c r="AF4267" s="27" t="s">
        <v>14432</v>
      </c>
      <c r="AG4267" s="21" t="str">
        <f t="shared" si="417"/>
        <v>401</v>
      </c>
      <c r="AH4267" s="154"/>
      <c r="AI4267" s="59" t="str">
        <f t="shared" si="418"/>
        <v>-</v>
      </c>
      <c r="AJ4267" s="21" t="str">
        <f t="shared" si="419"/>
        <v>-</v>
      </c>
    </row>
    <row r="4268" spans="19:36">
      <c r="S4268" s="42" t="s">
        <v>14433</v>
      </c>
      <c r="T4268" s="26" t="s">
        <v>14434</v>
      </c>
      <c r="U4268" s="154"/>
      <c r="V4268" s="161"/>
      <c r="W4268" s="161"/>
      <c r="X4268" s="161"/>
      <c r="Y4268" s="161"/>
      <c r="Z4268" s="154"/>
      <c r="AA4268" s="49" t="s">
        <v>14435</v>
      </c>
      <c r="AB4268" s="154"/>
      <c r="AC4268" s="59" t="str">
        <f t="shared" si="414"/>
        <v>PHARMACY</v>
      </c>
      <c r="AD4268" s="79" t="str">
        <f t="shared" si="415"/>
        <v>PHARMACY-401</v>
      </c>
      <c r="AE4268" s="79" t="str">
        <f t="shared" si="416"/>
        <v>PHARMACY-401-13</v>
      </c>
      <c r="AF4268" s="27" t="s">
        <v>14435</v>
      </c>
      <c r="AG4268" s="21" t="str">
        <f t="shared" si="417"/>
        <v>401</v>
      </c>
      <c r="AH4268" s="154"/>
      <c r="AI4268" s="59" t="str">
        <f t="shared" si="418"/>
        <v>-</v>
      </c>
      <c r="AJ4268" s="21" t="str">
        <f t="shared" si="419"/>
        <v>-</v>
      </c>
    </row>
    <row r="4269" spans="19:36">
      <c r="S4269" s="42" t="s">
        <v>14436</v>
      </c>
      <c r="T4269" s="26" t="s">
        <v>14437</v>
      </c>
      <c r="U4269" s="154"/>
      <c r="V4269" s="161"/>
      <c r="W4269" s="161"/>
      <c r="X4269" s="161"/>
      <c r="Y4269" s="161"/>
      <c r="Z4269" s="154"/>
      <c r="AA4269" s="49" t="s">
        <v>14438</v>
      </c>
      <c r="AB4269" s="154"/>
      <c r="AC4269" s="59" t="str">
        <f t="shared" si="414"/>
        <v>PHARMACY</v>
      </c>
      <c r="AD4269" s="79" t="str">
        <f t="shared" si="415"/>
        <v>PHARMACY-401</v>
      </c>
      <c r="AE4269" s="79" t="str">
        <f t="shared" si="416"/>
        <v>PHARMACY-401-14</v>
      </c>
      <c r="AF4269" s="27" t="s">
        <v>14438</v>
      </c>
      <c r="AG4269" s="21" t="str">
        <f t="shared" si="417"/>
        <v>401</v>
      </c>
      <c r="AH4269" s="154"/>
      <c r="AI4269" s="59" t="str">
        <f t="shared" si="418"/>
        <v>-</v>
      </c>
      <c r="AJ4269" s="21" t="str">
        <f t="shared" si="419"/>
        <v>-</v>
      </c>
    </row>
    <row r="4270" spans="19:36">
      <c r="S4270" s="42" t="s">
        <v>14439</v>
      </c>
      <c r="T4270" s="26" t="s">
        <v>14440</v>
      </c>
      <c r="U4270" s="154"/>
      <c r="V4270" s="161"/>
      <c r="W4270" s="161"/>
      <c r="X4270" s="161"/>
      <c r="Y4270" s="161"/>
      <c r="Z4270" s="154"/>
      <c r="AA4270" s="49" t="s">
        <v>14441</v>
      </c>
      <c r="AB4270" s="154"/>
      <c r="AC4270" s="59" t="str">
        <f t="shared" si="414"/>
        <v>PHARMACY</v>
      </c>
      <c r="AD4270" s="79" t="str">
        <f t="shared" si="415"/>
        <v>PHARMACY-401</v>
      </c>
      <c r="AE4270" s="79" t="str">
        <f t="shared" si="416"/>
        <v>PHARMACY-401-15</v>
      </c>
      <c r="AF4270" s="27" t="s">
        <v>14441</v>
      </c>
      <c r="AG4270" s="21" t="str">
        <f t="shared" si="417"/>
        <v>401</v>
      </c>
      <c r="AH4270" s="154"/>
      <c r="AI4270" s="59" t="str">
        <f t="shared" si="418"/>
        <v>-</v>
      </c>
      <c r="AJ4270" s="21" t="str">
        <f t="shared" si="419"/>
        <v>-</v>
      </c>
    </row>
    <row r="4271" spans="19:36">
      <c r="S4271" s="42" t="s">
        <v>14442</v>
      </c>
      <c r="T4271" s="26" t="s">
        <v>14443</v>
      </c>
      <c r="U4271" s="154"/>
      <c r="V4271" s="161"/>
      <c r="W4271" s="161"/>
      <c r="X4271" s="161"/>
      <c r="Y4271" s="161"/>
      <c r="Z4271" s="154"/>
      <c r="AA4271" s="49" t="s">
        <v>14444</v>
      </c>
      <c r="AB4271" s="154"/>
      <c r="AC4271" s="59" t="str">
        <f t="shared" si="414"/>
        <v>PHARMACY</v>
      </c>
      <c r="AD4271" s="79" t="str">
        <f t="shared" si="415"/>
        <v>PHARMACY-401</v>
      </c>
      <c r="AE4271" s="79" t="str">
        <f t="shared" si="416"/>
        <v>PHARMACY-401-16</v>
      </c>
      <c r="AF4271" s="27" t="s">
        <v>14444</v>
      </c>
      <c r="AG4271" s="21" t="str">
        <f t="shared" si="417"/>
        <v>401</v>
      </c>
      <c r="AH4271" s="154"/>
      <c r="AI4271" s="59" t="str">
        <f t="shared" si="418"/>
        <v>-</v>
      </c>
      <c r="AJ4271" s="21" t="str">
        <f t="shared" si="419"/>
        <v>-</v>
      </c>
    </row>
    <row r="4272" spans="19:36">
      <c r="S4272" s="42" t="s">
        <v>14445</v>
      </c>
      <c r="T4272" s="26" t="s">
        <v>14446</v>
      </c>
      <c r="U4272" s="154"/>
      <c r="V4272" s="161"/>
      <c r="W4272" s="161"/>
      <c r="X4272" s="161"/>
      <c r="Y4272" s="161"/>
      <c r="Z4272" s="154"/>
      <c r="AA4272" s="49" t="s">
        <v>14447</v>
      </c>
      <c r="AB4272" s="154"/>
      <c r="AC4272" s="59" t="str">
        <f t="shared" si="414"/>
        <v>PHARMACY</v>
      </c>
      <c r="AD4272" s="79" t="str">
        <f t="shared" si="415"/>
        <v>PHARMACY-401</v>
      </c>
      <c r="AE4272" s="79" t="str">
        <f t="shared" si="416"/>
        <v>PHARMACY-401-17</v>
      </c>
      <c r="AF4272" s="27" t="s">
        <v>14447</v>
      </c>
      <c r="AG4272" s="21" t="str">
        <f t="shared" si="417"/>
        <v>401</v>
      </c>
      <c r="AH4272" s="154"/>
      <c r="AI4272" s="59" t="str">
        <f t="shared" si="418"/>
        <v>-</v>
      </c>
      <c r="AJ4272" s="21" t="str">
        <f t="shared" si="419"/>
        <v>-</v>
      </c>
    </row>
    <row r="4273" spans="19:36">
      <c r="S4273" s="42" t="s">
        <v>14448</v>
      </c>
      <c r="T4273" s="26" t="s">
        <v>14449</v>
      </c>
      <c r="U4273" s="154"/>
      <c r="V4273" s="161"/>
      <c r="W4273" s="161"/>
      <c r="X4273" s="161"/>
      <c r="Y4273" s="161"/>
      <c r="Z4273" s="154"/>
      <c r="AA4273" s="49" t="s">
        <v>14450</v>
      </c>
      <c r="AB4273" s="154"/>
      <c r="AC4273" s="59" t="str">
        <f t="shared" si="414"/>
        <v>PHARMACY</v>
      </c>
      <c r="AD4273" s="79" t="str">
        <f t="shared" si="415"/>
        <v>PHARMACY-401</v>
      </c>
      <c r="AE4273" s="79" t="str">
        <f t="shared" si="416"/>
        <v>PHARMACY-401-18</v>
      </c>
      <c r="AF4273" s="27" t="s">
        <v>14450</v>
      </c>
      <c r="AG4273" s="21" t="str">
        <f t="shared" si="417"/>
        <v>401</v>
      </c>
      <c r="AH4273" s="154"/>
      <c r="AI4273" s="59" t="str">
        <f t="shared" si="418"/>
        <v>-</v>
      </c>
      <c r="AJ4273" s="21" t="str">
        <f t="shared" si="419"/>
        <v>-</v>
      </c>
    </row>
    <row r="4274" spans="19:36">
      <c r="S4274" s="42" t="s">
        <v>14451</v>
      </c>
      <c r="T4274" s="26" t="s">
        <v>14452</v>
      </c>
      <c r="U4274" s="154"/>
      <c r="V4274" s="161"/>
      <c r="W4274" s="161"/>
      <c r="X4274" s="161"/>
      <c r="Y4274" s="161"/>
      <c r="Z4274" s="154"/>
      <c r="AA4274" s="49" t="s">
        <v>14453</v>
      </c>
      <c r="AB4274" s="154"/>
      <c r="AC4274" s="59" t="str">
        <f t="shared" si="414"/>
        <v>PHARMACY</v>
      </c>
      <c r="AD4274" s="79" t="str">
        <f t="shared" si="415"/>
        <v>PHARMACY-401</v>
      </c>
      <c r="AE4274" s="79" t="str">
        <f t="shared" si="416"/>
        <v>PHARMACY-401-19</v>
      </c>
      <c r="AF4274" s="27" t="s">
        <v>14453</v>
      </c>
      <c r="AG4274" s="21" t="str">
        <f t="shared" si="417"/>
        <v>401</v>
      </c>
      <c r="AH4274" s="154"/>
      <c r="AI4274" s="59" t="str">
        <f t="shared" si="418"/>
        <v>-</v>
      </c>
      <c r="AJ4274" s="21" t="str">
        <f t="shared" si="419"/>
        <v>-</v>
      </c>
    </row>
    <row r="4275" spans="19:36">
      <c r="S4275" s="42" t="s">
        <v>14454</v>
      </c>
      <c r="T4275" s="26" t="s">
        <v>14455</v>
      </c>
      <c r="U4275" s="154"/>
      <c r="V4275" s="161"/>
      <c r="W4275" s="161"/>
      <c r="X4275" s="161"/>
      <c r="Y4275" s="161"/>
      <c r="Z4275" s="154"/>
      <c r="AA4275" s="49" t="s">
        <v>14456</v>
      </c>
      <c r="AB4275" s="154"/>
      <c r="AC4275" s="59" t="str">
        <f t="shared" si="414"/>
        <v>PHARMACY</v>
      </c>
      <c r="AD4275" s="79" t="str">
        <f t="shared" si="415"/>
        <v>PHARMACY-401</v>
      </c>
      <c r="AE4275" s="79" t="str">
        <f t="shared" si="416"/>
        <v>PHARMACY-401-20</v>
      </c>
      <c r="AF4275" s="27" t="s">
        <v>14456</v>
      </c>
      <c r="AG4275" s="21" t="str">
        <f t="shared" si="417"/>
        <v>401</v>
      </c>
      <c r="AH4275" s="154"/>
      <c r="AI4275" s="59" t="str">
        <f t="shared" si="418"/>
        <v>-</v>
      </c>
      <c r="AJ4275" s="21" t="str">
        <f t="shared" si="419"/>
        <v>-</v>
      </c>
    </row>
    <row r="4276" spans="19:36">
      <c r="S4276" s="42" t="s">
        <v>14457</v>
      </c>
      <c r="T4276" s="26" t="s">
        <v>14458</v>
      </c>
      <c r="U4276" s="154"/>
      <c r="V4276" s="161"/>
      <c r="W4276" s="161"/>
      <c r="X4276" s="161"/>
      <c r="Y4276" s="161"/>
      <c r="Z4276" s="154"/>
      <c r="AA4276" s="49" t="s">
        <v>14459</v>
      </c>
      <c r="AB4276" s="154"/>
      <c r="AC4276" s="59" t="str">
        <f t="shared" si="414"/>
        <v>PHARMACY</v>
      </c>
      <c r="AD4276" s="79" t="str">
        <f t="shared" si="415"/>
        <v>PHARMACY-401</v>
      </c>
      <c r="AE4276" s="79" t="str">
        <f t="shared" si="416"/>
        <v>PHARMACY-401-21</v>
      </c>
      <c r="AF4276" s="27" t="s">
        <v>14459</v>
      </c>
      <c r="AG4276" s="21" t="str">
        <f t="shared" si="417"/>
        <v>401</v>
      </c>
      <c r="AH4276" s="154"/>
      <c r="AI4276" s="59" t="str">
        <f t="shared" si="418"/>
        <v>-</v>
      </c>
      <c r="AJ4276" s="21" t="str">
        <f t="shared" si="419"/>
        <v>-</v>
      </c>
    </row>
    <row r="4277" spans="19:36">
      <c r="S4277" s="42" t="s">
        <v>14460</v>
      </c>
      <c r="T4277" s="26" t="s">
        <v>14461</v>
      </c>
      <c r="U4277" s="154"/>
      <c r="V4277" s="161"/>
      <c r="W4277" s="161"/>
      <c r="X4277" s="161"/>
      <c r="Y4277" s="161"/>
      <c r="Z4277" s="154"/>
      <c r="AA4277" s="49" t="s">
        <v>14462</v>
      </c>
      <c r="AB4277" s="154"/>
      <c r="AC4277" s="59" t="str">
        <f t="shared" si="414"/>
        <v>PHARMACY</v>
      </c>
      <c r="AD4277" s="79" t="str">
        <f t="shared" si="415"/>
        <v>PHARMACY-401</v>
      </c>
      <c r="AE4277" s="79" t="str">
        <f t="shared" si="416"/>
        <v>PHARMACY-401-22</v>
      </c>
      <c r="AF4277" s="27" t="s">
        <v>14462</v>
      </c>
      <c r="AG4277" s="21" t="str">
        <f t="shared" si="417"/>
        <v>401</v>
      </c>
      <c r="AH4277" s="154"/>
      <c r="AI4277" s="59" t="str">
        <f t="shared" si="418"/>
        <v>-</v>
      </c>
      <c r="AJ4277" s="21" t="str">
        <f t="shared" si="419"/>
        <v>-</v>
      </c>
    </row>
    <row r="4278" spans="19:36">
      <c r="S4278" s="42" t="s">
        <v>14463</v>
      </c>
      <c r="T4278" s="26" t="s">
        <v>14464</v>
      </c>
      <c r="U4278" s="154"/>
      <c r="V4278" s="161"/>
      <c r="W4278" s="161"/>
      <c r="X4278" s="161"/>
      <c r="Y4278" s="161"/>
      <c r="Z4278" s="154"/>
      <c r="AA4278" s="49" t="s">
        <v>14465</v>
      </c>
      <c r="AB4278" s="154"/>
      <c r="AC4278" s="59" t="str">
        <f t="shared" si="414"/>
        <v>PHARMACY</v>
      </c>
      <c r="AD4278" s="79" t="str">
        <f t="shared" si="415"/>
        <v>PHARMACY-401</v>
      </c>
      <c r="AE4278" s="79" t="str">
        <f t="shared" si="416"/>
        <v>PHARMACY-401-23</v>
      </c>
      <c r="AF4278" s="27" t="s">
        <v>14465</v>
      </c>
      <c r="AG4278" s="21" t="str">
        <f t="shared" si="417"/>
        <v>401</v>
      </c>
      <c r="AH4278" s="154"/>
      <c r="AI4278" s="59" t="str">
        <f t="shared" si="418"/>
        <v>-</v>
      </c>
      <c r="AJ4278" s="21" t="str">
        <f t="shared" si="419"/>
        <v>-</v>
      </c>
    </row>
    <row r="4279" spans="19:36">
      <c r="S4279" s="42" t="s">
        <v>14466</v>
      </c>
      <c r="T4279" s="26" t="s">
        <v>14467</v>
      </c>
      <c r="U4279" s="154"/>
      <c r="V4279" s="161"/>
      <c r="W4279" s="161"/>
      <c r="X4279" s="161"/>
      <c r="Y4279" s="161"/>
      <c r="Z4279" s="154"/>
      <c r="AA4279" s="49" t="s">
        <v>14468</v>
      </c>
      <c r="AB4279" s="154"/>
      <c r="AC4279" s="59" t="str">
        <f t="shared" si="414"/>
        <v>PHARMACY</v>
      </c>
      <c r="AD4279" s="79" t="str">
        <f t="shared" si="415"/>
        <v>PHARMACY-401</v>
      </c>
      <c r="AE4279" s="79" t="str">
        <f t="shared" si="416"/>
        <v>PHARMACY-401-24</v>
      </c>
      <c r="AF4279" s="27" t="s">
        <v>14468</v>
      </c>
      <c r="AG4279" s="21" t="str">
        <f t="shared" si="417"/>
        <v>401</v>
      </c>
      <c r="AH4279" s="154"/>
      <c r="AI4279" s="59" t="str">
        <f t="shared" si="418"/>
        <v>-</v>
      </c>
      <c r="AJ4279" s="21" t="str">
        <f t="shared" si="419"/>
        <v>-</v>
      </c>
    </row>
    <row r="4280" spans="19:36">
      <c r="S4280" s="42" t="s">
        <v>14469</v>
      </c>
      <c r="T4280" s="26" t="s">
        <v>14470</v>
      </c>
      <c r="U4280" s="154"/>
      <c r="V4280" s="161"/>
      <c r="W4280" s="161"/>
      <c r="X4280" s="161"/>
      <c r="Y4280" s="161"/>
      <c r="Z4280" s="154"/>
      <c r="AA4280" s="49" t="s">
        <v>14471</v>
      </c>
      <c r="AB4280" s="154"/>
      <c r="AC4280" s="59" t="str">
        <f t="shared" si="414"/>
        <v>PHARMACY</v>
      </c>
      <c r="AD4280" s="79" t="str">
        <f t="shared" si="415"/>
        <v>PHARMACY-401</v>
      </c>
      <c r="AE4280" s="79" t="str">
        <f t="shared" si="416"/>
        <v>PHARMACY-401-25</v>
      </c>
      <c r="AF4280" s="27" t="s">
        <v>14471</v>
      </c>
      <c r="AG4280" s="21" t="str">
        <f t="shared" si="417"/>
        <v>401</v>
      </c>
      <c r="AH4280" s="154"/>
      <c r="AI4280" s="59" t="str">
        <f t="shared" si="418"/>
        <v>-</v>
      </c>
      <c r="AJ4280" s="21" t="str">
        <f t="shared" si="419"/>
        <v>-</v>
      </c>
    </row>
    <row r="4281" spans="19:36">
      <c r="S4281" s="42" t="s">
        <v>14472</v>
      </c>
      <c r="T4281" s="26" t="s">
        <v>14473</v>
      </c>
      <c r="U4281" s="154"/>
      <c r="V4281" s="161"/>
      <c r="W4281" s="161"/>
      <c r="X4281" s="161"/>
      <c r="Y4281" s="161"/>
      <c r="Z4281" s="154"/>
      <c r="AA4281" s="49" t="s">
        <v>14474</v>
      </c>
      <c r="AB4281" s="154"/>
      <c r="AC4281" s="59" t="str">
        <f t="shared" si="414"/>
        <v>PHARMACY</v>
      </c>
      <c r="AD4281" s="79" t="str">
        <f t="shared" si="415"/>
        <v>PHARMACY-401</v>
      </c>
      <c r="AE4281" s="79" t="str">
        <f t="shared" si="416"/>
        <v>PHARMACY-401-26</v>
      </c>
      <c r="AF4281" s="27" t="s">
        <v>14474</v>
      </c>
      <c r="AG4281" s="21" t="str">
        <f t="shared" si="417"/>
        <v>401</v>
      </c>
      <c r="AH4281" s="154"/>
      <c r="AI4281" s="59" t="str">
        <f t="shared" si="418"/>
        <v>-</v>
      </c>
      <c r="AJ4281" s="21" t="str">
        <f t="shared" si="419"/>
        <v>-</v>
      </c>
    </row>
    <row r="4282" spans="19:36">
      <c r="S4282" s="42" t="s">
        <v>14475</v>
      </c>
      <c r="T4282" s="26" t="s">
        <v>14476</v>
      </c>
      <c r="U4282" s="154"/>
      <c r="V4282" s="161"/>
      <c r="W4282" s="161"/>
      <c r="X4282" s="161"/>
      <c r="Y4282" s="161"/>
      <c r="Z4282" s="154"/>
      <c r="AA4282" s="49" t="s">
        <v>14477</v>
      </c>
      <c r="AB4282" s="154"/>
      <c r="AC4282" s="59" t="str">
        <f t="shared" si="414"/>
        <v>PHARMACY</v>
      </c>
      <c r="AD4282" s="79" t="str">
        <f t="shared" si="415"/>
        <v>PHARMACY-401</v>
      </c>
      <c r="AE4282" s="79" t="str">
        <f t="shared" si="416"/>
        <v>PHARMACY-401-27</v>
      </c>
      <c r="AF4282" s="27" t="s">
        <v>14477</v>
      </c>
      <c r="AG4282" s="21" t="str">
        <f t="shared" si="417"/>
        <v>401</v>
      </c>
      <c r="AH4282" s="154"/>
      <c r="AI4282" s="59" t="str">
        <f t="shared" si="418"/>
        <v>-</v>
      </c>
      <c r="AJ4282" s="21" t="str">
        <f t="shared" si="419"/>
        <v>-</v>
      </c>
    </row>
    <row r="4283" spans="19:36">
      <c r="S4283" s="42" t="s">
        <v>14478</v>
      </c>
      <c r="T4283" s="26" t="s">
        <v>14479</v>
      </c>
      <c r="U4283" s="154"/>
      <c r="V4283" s="161"/>
      <c r="W4283" s="161"/>
      <c r="X4283" s="161"/>
      <c r="Y4283" s="161"/>
      <c r="Z4283" s="154"/>
      <c r="AA4283" s="49" t="s">
        <v>14480</v>
      </c>
      <c r="AB4283" s="154"/>
      <c r="AC4283" s="59" t="str">
        <f t="shared" si="414"/>
        <v>PHARMACY</v>
      </c>
      <c r="AD4283" s="79" t="str">
        <f t="shared" si="415"/>
        <v>PHARMACY-401</v>
      </c>
      <c r="AE4283" s="79" t="str">
        <f t="shared" si="416"/>
        <v>PHARMACY-401-28</v>
      </c>
      <c r="AF4283" s="27" t="s">
        <v>14480</v>
      </c>
      <c r="AG4283" s="21" t="str">
        <f t="shared" si="417"/>
        <v>401</v>
      </c>
      <c r="AH4283" s="154"/>
      <c r="AI4283" s="59" t="str">
        <f t="shared" si="418"/>
        <v>-</v>
      </c>
      <c r="AJ4283" s="21" t="str">
        <f t="shared" si="419"/>
        <v>-</v>
      </c>
    </row>
    <row r="4284" spans="19:36">
      <c r="S4284" s="42" t="s">
        <v>14481</v>
      </c>
      <c r="T4284" s="26" t="s">
        <v>14482</v>
      </c>
      <c r="U4284" s="154"/>
      <c r="V4284" s="161"/>
      <c r="W4284" s="161"/>
      <c r="X4284" s="161"/>
      <c r="Y4284" s="161"/>
      <c r="Z4284" s="154"/>
      <c r="AA4284" s="49" t="s">
        <v>14483</v>
      </c>
      <c r="AB4284" s="154"/>
      <c r="AC4284" s="59" t="str">
        <f t="shared" si="414"/>
        <v>PHARMACY</v>
      </c>
      <c r="AD4284" s="79" t="str">
        <f t="shared" si="415"/>
        <v>PHARMACY-401</v>
      </c>
      <c r="AE4284" s="79" t="str">
        <f t="shared" si="416"/>
        <v>PHARMACY-401-29</v>
      </c>
      <c r="AF4284" s="27" t="s">
        <v>14483</v>
      </c>
      <c r="AG4284" s="21" t="str">
        <f t="shared" si="417"/>
        <v>401</v>
      </c>
      <c r="AH4284" s="154"/>
      <c r="AI4284" s="59" t="str">
        <f t="shared" si="418"/>
        <v>-</v>
      </c>
      <c r="AJ4284" s="21" t="str">
        <f t="shared" si="419"/>
        <v>-</v>
      </c>
    </row>
    <row r="4285" spans="19:36">
      <c r="S4285" s="42" t="s">
        <v>14484</v>
      </c>
      <c r="T4285" s="26" t="s">
        <v>14485</v>
      </c>
      <c r="U4285" s="154"/>
      <c r="V4285" s="161"/>
      <c r="W4285" s="161"/>
      <c r="X4285" s="161"/>
      <c r="Y4285" s="161"/>
      <c r="Z4285" s="154"/>
      <c r="AA4285" s="49" t="s">
        <v>14486</v>
      </c>
      <c r="AB4285" s="154"/>
      <c r="AC4285" s="59" t="str">
        <f t="shared" si="414"/>
        <v>PHARMACY</v>
      </c>
      <c r="AD4285" s="79" t="str">
        <f t="shared" si="415"/>
        <v>PHARMACY-401</v>
      </c>
      <c r="AE4285" s="79" t="str">
        <f t="shared" si="416"/>
        <v>PHARMACY-401-30</v>
      </c>
      <c r="AF4285" s="27" t="s">
        <v>14486</v>
      </c>
      <c r="AG4285" s="21" t="str">
        <f t="shared" si="417"/>
        <v>401</v>
      </c>
      <c r="AH4285" s="154"/>
      <c r="AI4285" s="59" t="str">
        <f t="shared" si="418"/>
        <v>-</v>
      </c>
      <c r="AJ4285" s="21" t="str">
        <f t="shared" si="419"/>
        <v>-</v>
      </c>
    </row>
    <row r="4286" spans="19:36">
      <c r="S4286" s="42" t="s">
        <v>14487</v>
      </c>
      <c r="T4286" s="26" t="s">
        <v>14488</v>
      </c>
      <c r="U4286" s="154"/>
      <c r="V4286" s="161"/>
      <c r="W4286" s="161"/>
      <c r="X4286" s="161"/>
      <c r="Y4286" s="161"/>
      <c r="Z4286" s="154"/>
      <c r="AA4286" s="49" t="s">
        <v>14489</v>
      </c>
      <c r="AB4286" s="154"/>
      <c r="AC4286" s="59" t="str">
        <f t="shared" si="414"/>
        <v>PHARMACY</v>
      </c>
      <c r="AD4286" s="79" t="str">
        <f t="shared" si="415"/>
        <v>PHARMACY-401</v>
      </c>
      <c r="AE4286" s="79" t="str">
        <f t="shared" si="416"/>
        <v>PHARMACY-401-31</v>
      </c>
      <c r="AF4286" s="27" t="s">
        <v>14489</v>
      </c>
      <c r="AG4286" s="21" t="str">
        <f t="shared" si="417"/>
        <v>401</v>
      </c>
      <c r="AH4286" s="154"/>
      <c r="AI4286" s="59" t="str">
        <f t="shared" si="418"/>
        <v>-</v>
      </c>
      <c r="AJ4286" s="21" t="str">
        <f t="shared" si="419"/>
        <v>-</v>
      </c>
    </row>
    <row r="4287" spans="19:36">
      <c r="S4287" s="42" t="s">
        <v>14490</v>
      </c>
      <c r="T4287" s="26" t="s">
        <v>14491</v>
      </c>
      <c r="U4287" s="154"/>
      <c r="V4287" s="161"/>
      <c r="W4287" s="161"/>
      <c r="X4287" s="161"/>
      <c r="Y4287" s="161"/>
      <c r="Z4287" s="154"/>
      <c r="AA4287" s="49" t="s">
        <v>14492</v>
      </c>
      <c r="AB4287" s="154"/>
      <c r="AC4287" s="59" t="str">
        <f t="shared" si="414"/>
        <v>PHARMACY</v>
      </c>
      <c r="AD4287" s="79" t="str">
        <f t="shared" si="415"/>
        <v>PHARMACY-401</v>
      </c>
      <c r="AE4287" s="79" t="str">
        <f t="shared" si="416"/>
        <v>PHARMACY-401-32</v>
      </c>
      <c r="AF4287" s="27" t="s">
        <v>14492</v>
      </c>
      <c r="AG4287" s="21" t="str">
        <f t="shared" si="417"/>
        <v>401</v>
      </c>
      <c r="AH4287" s="154"/>
      <c r="AI4287" s="59" t="str">
        <f t="shared" si="418"/>
        <v>-</v>
      </c>
      <c r="AJ4287" s="21" t="str">
        <f t="shared" si="419"/>
        <v>-</v>
      </c>
    </row>
    <row r="4288" spans="19:36">
      <c r="S4288" s="42" t="s">
        <v>14493</v>
      </c>
      <c r="T4288" s="26" t="s">
        <v>14494</v>
      </c>
      <c r="U4288" s="154"/>
      <c r="V4288" s="161"/>
      <c r="W4288" s="161"/>
      <c r="X4288" s="161"/>
      <c r="Y4288" s="161"/>
      <c r="Z4288" s="154"/>
      <c r="AA4288" s="49" t="s">
        <v>14495</v>
      </c>
      <c r="AB4288" s="154"/>
      <c r="AC4288" s="59" t="str">
        <f t="shared" si="414"/>
        <v>PHARMACY</v>
      </c>
      <c r="AD4288" s="79" t="str">
        <f t="shared" si="415"/>
        <v>PHARMACY-401</v>
      </c>
      <c r="AE4288" s="79" t="str">
        <f t="shared" si="416"/>
        <v>PHARMACY-401-33</v>
      </c>
      <c r="AF4288" s="27" t="s">
        <v>14495</v>
      </c>
      <c r="AG4288" s="21" t="str">
        <f t="shared" si="417"/>
        <v>401</v>
      </c>
      <c r="AH4288" s="154"/>
      <c r="AI4288" s="59" t="str">
        <f t="shared" si="418"/>
        <v>-</v>
      </c>
      <c r="AJ4288" s="21" t="str">
        <f t="shared" si="419"/>
        <v>-</v>
      </c>
    </row>
    <row r="4289" spans="19:36">
      <c r="S4289" s="162" t="s">
        <v>14496</v>
      </c>
      <c r="T4289" s="34" t="s">
        <v>14497</v>
      </c>
      <c r="U4289" s="154"/>
      <c r="V4289" s="161"/>
      <c r="W4289" s="161"/>
      <c r="X4289" s="161"/>
      <c r="Y4289" s="161"/>
      <c r="Z4289" s="154"/>
      <c r="AA4289" s="49" t="s">
        <v>14498</v>
      </c>
      <c r="AB4289" s="154"/>
      <c r="AC4289" s="59" t="str">
        <f t="shared" si="414"/>
        <v>PHARMACY</v>
      </c>
      <c r="AD4289" s="79" t="str">
        <f t="shared" si="415"/>
        <v>PHARMACY-401</v>
      </c>
      <c r="AE4289" s="79" t="str">
        <f t="shared" si="416"/>
        <v>PHARMACY-401-34</v>
      </c>
      <c r="AF4289" s="27" t="s">
        <v>14498</v>
      </c>
      <c r="AG4289" s="21" t="str">
        <f t="shared" si="417"/>
        <v>401</v>
      </c>
      <c r="AH4289" s="154"/>
      <c r="AI4289" s="59" t="str">
        <f t="shared" si="418"/>
        <v>-</v>
      </c>
      <c r="AJ4289" s="21" t="str">
        <f t="shared" si="419"/>
        <v>-</v>
      </c>
    </row>
    <row r="4290" spans="19:36">
      <c r="S4290" s="162" t="s">
        <v>14499</v>
      </c>
      <c r="T4290" s="34" t="s">
        <v>4364</v>
      </c>
      <c r="U4290" s="154"/>
      <c r="V4290" s="161"/>
      <c r="W4290" s="161"/>
      <c r="X4290" s="161"/>
      <c r="Y4290" s="161"/>
      <c r="Z4290" s="154"/>
      <c r="AA4290" s="49" t="s">
        <v>14500</v>
      </c>
      <c r="AB4290" s="154"/>
      <c r="AC4290" s="59" t="str">
        <f t="shared" si="414"/>
        <v>PHARMACY</v>
      </c>
      <c r="AD4290" s="79" t="str">
        <f t="shared" si="415"/>
        <v>PHARMACY-401</v>
      </c>
      <c r="AE4290" s="79" t="str">
        <f t="shared" si="416"/>
        <v>PHARMACY-401-35</v>
      </c>
      <c r="AF4290" s="27" t="s">
        <v>14500</v>
      </c>
      <c r="AG4290" s="21" t="str">
        <f t="shared" si="417"/>
        <v>401</v>
      </c>
      <c r="AH4290" s="154"/>
      <c r="AI4290" s="59" t="str">
        <f t="shared" si="418"/>
        <v>-</v>
      </c>
      <c r="AJ4290" s="21" t="str">
        <f t="shared" si="419"/>
        <v>-</v>
      </c>
    </row>
    <row r="4291" spans="19:36">
      <c r="S4291" s="162" t="s">
        <v>14501</v>
      </c>
      <c r="T4291" s="34" t="s">
        <v>12087</v>
      </c>
      <c r="U4291" s="154"/>
      <c r="V4291" s="161"/>
      <c r="W4291" s="161"/>
      <c r="X4291" s="161"/>
      <c r="Y4291" s="161"/>
      <c r="Z4291" s="154"/>
      <c r="AA4291" s="49" t="s">
        <v>14502</v>
      </c>
      <c r="AB4291" s="154"/>
      <c r="AC4291" s="59" t="str">
        <f t="shared" si="414"/>
        <v>PHARMACY</v>
      </c>
      <c r="AD4291" s="79" t="str">
        <f t="shared" si="415"/>
        <v>PHARMACY-401</v>
      </c>
      <c r="AE4291" s="79" t="str">
        <f t="shared" si="416"/>
        <v>PHARMACY-401-36</v>
      </c>
      <c r="AF4291" s="27" t="s">
        <v>14502</v>
      </c>
      <c r="AG4291" s="21" t="str">
        <f t="shared" si="417"/>
        <v>401</v>
      </c>
      <c r="AH4291" s="154"/>
      <c r="AI4291" s="59" t="str">
        <f t="shared" si="418"/>
        <v>-</v>
      </c>
      <c r="AJ4291" s="21" t="str">
        <f t="shared" si="419"/>
        <v>-</v>
      </c>
    </row>
    <row r="4292" spans="19:36">
      <c r="S4292" s="162" t="s">
        <v>14503</v>
      </c>
      <c r="T4292" s="34" t="s">
        <v>14504</v>
      </c>
      <c r="U4292" s="154"/>
      <c r="V4292" s="161"/>
      <c r="W4292" s="161"/>
      <c r="X4292" s="161"/>
      <c r="Y4292" s="161"/>
      <c r="Z4292" s="154"/>
      <c r="AA4292" s="49" t="s">
        <v>14505</v>
      </c>
      <c r="AB4292" s="154"/>
      <c r="AC4292" s="59" t="str">
        <f t="shared" si="414"/>
        <v>PHARMACY</v>
      </c>
      <c r="AD4292" s="79" t="str">
        <f t="shared" si="415"/>
        <v>PHARMACY-401</v>
      </c>
      <c r="AE4292" s="79" t="str">
        <f t="shared" si="416"/>
        <v>PHARMACY-401-37</v>
      </c>
      <c r="AF4292" s="27" t="s">
        <v>14505</v>
      </c>
      <c r="AG4292" s="21" t="str">
        <f t="shared" si="417"/>
        <v>401</v>
      </c>
      <c r="AH4292" s="154"/>
      <c r="AI4292" s="59" t="str">
        <f t="shared" si="418"/>
        <v>-</v>
      </c>
      <c r="AJ4292" s="21" t="str">
        <f t="shared" si="419"/>
        <v>-</v>
      </c>
    </row>
    <row r="4293" spans="19:36">
      <c r="S4293" s="162" t="s">
        <v>14506</v>
      </c>
      <c r="T4293" s="34" t="s">
        <v>14507</v>
      </c>
      <c r="U4293" s="154"/>
      <c r="V4293" s="161"/>
      <c r="W4293" s="161"/>
      <c r="X4293" s="161"/>
      <c r="Y4293" s="161"/>
      <c r="Z4293" s="154"/>
      <c r="AA4293" s="49" t="s">
        <v>14508</v>
      </c>
      <c r="AB4293" s="154"/>
      <c r="AC4293" s="59" t="str">
        <f t="shared" si="414"/>
        <v>PHARMACY</v>
      </c>
      <c r="AD4293" s="79" t="str">
        <f t="shared" si="415"/>
        <v>PHARMACY-401</v>
      </c>
      <c r="AE4293" s="79" t="str">
        <f t="shared" si="416"/>
        <v>PHARMACY-401-38</v>
      </c>
      <c r="AF4293" s="27" t="s">
        <v>14508</v>
      </c>
      <c r="AG4293" s="21" t="str">
        <f t="shared" si="417"/>
        <v>401</v>
      </c>
      <c r="AH4293" s="154"/>
      <c r="AI4293" s="59" t="str">
        <f t="shared" si="418"/>
        <v>-</v>
      </c>
      <c r="AJ4293" s="21" t="str">
        <f t="shared" si="419"/>
        <v>-</v>
      </c>
    </row>
    <row r="4294" spans="19:36">
      <c r="S4294" s="162" t="s">
        <v>14509</v>
      </c>
      <c r="T4294" s="34" t="s">
        <v>14510</v>
      </c>
      <c r="U4294" s="154"/>
      <c r="V4294" s="161"/>
      <c r="W4294" s="161"/>
      <c r="X4294" s="161"/>
      <c r="Y4294" s="161"/>
      <c r="Z4294" s="154"/>
      <c r="AA4294" s="49" t="s">
        <v>14511</v>
      </c>
      <c r="AB4294" s="154"/>
      <c r="AC4294" s="59" t="str">
        <f t="shared" si="414"/>
        <v>PHARMACY</v>
      </c>
      <c r="AD4294" s="79" t="str">
        <f t="shared" si="415"/>
        <v>PHARMACY-401</v>
      </c>
      <c r="AE4294" s="79" t="str">
        <f t="shared" si="416"/>
        <v>PHARMACY-401-39</v>
      </c>
      <c r="AF4294" s="27" t="s">
        <v>14511</v>
      </c>
      <c r="AG4294" s="21" t="str">
        <f t="shared" si="417"/>
        <v>401</v>
      </c>
      <c r="AH4294" s="154"/>
      <c r="AI4294" s="59" t="str">
        <f t="shared" si="418"/>
        <v>-</v>
      </c>
      <c r="AJ4294" s="21" t="str">
        <f t="shared" si="419"/>
        <v>-</v>
      </c>
    </row>
    <row r="4295" spans="19:36">
      <c r="S4295" s="162" t="s">
        <v>14512</v>
      </c>
      <c r="T4295" s="34" t="s">
        <v>14513</v>
      </c>
      <c r="U4295" s="154"/>
      <c r="V4295" s="161"/>
      <c r="W4295" s="161"/>
      <c r="X4295" s="161"/>
      <c r="Y4295" s="161"/>
      <c r="Z4295" s="154"/>
      <c r="AA4295" s="49" t="s">
        <v>14514</v>
      </c>
      <c r="AB4295" s="154"/>
      <c r="AC4295" s="59" t="str">
        <f t="shared" ref="AC4295:AC4358" si="420">CodesFormula_1</f>
        <v>PHARMACY</v>
      </c>
      <c r="AD4295" s="79" t="str">
        <f t="shared" ref="AD4295:AD4358" si="421">CodesFormula_2</f>
        <v>PHARMACY-401</v>
      </c>
      <c r="AE4295" s="79" t="str">
        <f t="shared" ref="AE4295:AE4358" si="422">CodesFormula_3</f>
        <v>PHARMACY-401-40</v>
      </c>
      <c r="AF4295" s="27" t="s">
        <v>14514</v>
      </c>
      <c r="AG4295" s="21" t="str">
        <f t="shared" ref="AG4295:AG4358" si="423">CodesFormula_4</f>
        <v>401</v>
      </c>
      <c r="AH4295" s="154"/>
      <c r="AI4295" s="59" t="str">
        <f t="shared" ref="AI4295:AI4358" si="424">CodesFormula_5</f>
        <v>-</v>
      </c>
      <c r="AJ4295" s="21" t="str">
        <f t="shared" ref="AJ4295:AJ4358" si="425">CodesFormula_6</f>
        <v>-</v>
      </c>
    </row>
    <row r="4296" spans="19:36">
      <c r="S4296" s="162" t="s">
        <v>14515</v>
      </c>
      <c r="T4296" s="34" t="s">
        <v>14516</v>
      </c>
      <c r="U4296" s="154"/>
      <c r="V4296" s="161"/>
      <c r="W4296" s="161"/>
      <c r="X4296" s="161"/>
      <c r="Y4296" s="161"/>
      <c r="Z4296" s="154"/>
      <c r="AA4296" s="49" t="s">
        <v>14517</v>
      </c>
      <c r="AB4296" s="154"/>
      <c r="AC4296" s="59" t="str">
        <f t="shared" si="420"/>
        <v>PHARMACY</v>
      </c>
      <c r="AD4296" s="79" t="str">
        <f t="shared" si="421"/>
        <v>PHARMACY-401</v>
      </c>
      <c r="AE4296" s="79" t="str">
        <f t="shared" si="422"/>
        <v>PHARMACY-401-41</v>
      </c>
      <c r="AF4296" s="27" t="s">
        <v>14517</v>
      </c>
      <c r="AG4296" s="21" t="str">
        <f t="shared" si="423"/>
        <v>401</v>
      </c>
      <c r="AH4296" s="154"/>
      <c r="AI4296" s="59" t="str">
        <f t="shared" si="424"/>
        <v>-</v>
      </c>
      <c r="AJ4296" s="21" t="str">
        <f t="shared" si="425"/>
        <v>-</v>
      </c>
    </row>
    <row r="4297" spans="19:36">
      <c r="S4297" s="162" t="s">
        <v>14518</v>
      </c>
      <c r="T4297" s="34" t="s">
        <v>14519</v>
      </c>
      <c r="U4297" s="154"/>
      <c r="V4297" s="161"/>
      <c r="W4297" s="161"/>
      <c r="X4297" s="161"/>
      <c r="Y4297" s="161"/>
      <c r="Z4297" s="154"/>
      <c r="AA4297" s="49" t="s">
        <v>14520</v>
      </c>
      <c r="AB4297" s="154"/>
      <c r="AC4297" s="59" t="str">
        <f t="shared" si="420"/>
        <v>PHARMACY</v>
      </c>
      <c r="AD4297" s="79" t="str">
        <f t="shared" si="421"/>
        <v>PHARMACY-401</v>
      </c>
      <c r="AE4297" s="79" t="str">
        <f t="shared" si="422"/>
        <v>PHARMACY-401-42</v>
      </c>
      <c r="AF4297" s="27" t="s">
        <v>14520</v>
      </c>
      <c r="AG4297" s="21" t="str">
        <f t="shared" si="423"/>
        <v>401</v>
      </c>
      <c r="AH4297" s="154"/>
      <c r="AI4297" s="59" t="str">
        <f t="shared" si="424"/>
        <v>-</v>
      </c>
      <c r="AJ4297" s="21" t="str">
        <f t="shared" si="425"/>
        <v>-</v>
      </c>
    </row>
    <row r="4298" spans="19:36">
      <c r="S4298" s="162" t="s">
        <v>14521</v>
      </c>
      <c r="T4298" s="34" t="s">
        <v>14522</v>
      </c>
      <c r="U4298" s="154"/>
      <c r="V4298" s="161"/>
      <c r="W4298" s="161"/>
      <c r="X4298" s="161"/>
      <c r="Y4298" s="161"/>
      <c r="Z4298" s="154"/>
      <c r="AA4298" s="49" t="s">
        <v>14523</v>
      </c>
      <c r="AB4298" s="154"/>
      <c r="AC4298" s="59" t="str">
        <f t="shared" si="420"/>
        <v>PHARMACY</v>
      </c>
      <c r="AD4298" s="79" t="str">
        <f t="shared" si="421"/>
        <v>PHARMACY-401</v>
      </c>
      <c r="AE4298" s="79" t="str">
        <f t="shared" si="422"/>
        <v>PHARMACY-401-43</v>
      </c>
      <c r="AF4298" s="27" t="s">
        <v>14523</v>
      </c>
      <c r="AG4298" s="21" t="str">
        <f t="shared" si="423"/>
        <v>401</v>
      </c>
      <c r="AH4298" s="154"/>
      <c r="AI4298" s="59" t="str">
        <f t="shared" si="424"/>
        <v>-</v>
      </c>
      <c r="AJ4298" s="21" t="str">
        <f t="shared" si="425"/>
        <v>-</v>
      </c>
    </row>
    <row r="4299" spans="19:36">
      <c r="S4299" s="162" t="s">
        <v>14524</v>
      </c>
      <c r="T4299" s="34" t="s">
        <v>14525</v>
      </c>
      <c r="U4299" s="154"/>
      <c r="V4299" s="161"/>
      <c r="W4299" s="161"/>
      <c r="X4299" s="161"/>
      <c r="Y4299" s="161"/>
      <c r="Z4299" s="154"/>
      <c r="AA4299" s="49" t="s">
        <v>14526</v>
      </c>
      <c r="AB4299" s="154"/>
      <c r="AC4299" s="59" t="str">
        <f t="shared" si="420"/>
        <v>PHARMACY</v>
      </c>
      <c r="AD4299" s="79" t="str">
        <f t="shared" si="421"/>
        <v>PHARMACY-401</v>
      </c>
      <c r="AE4299" s="79" t="str">
        <f t="shared" si="422"/>
        <v>PHARMACY-401-44</v>
      </c>
      <c r="AF4299" s="27" t="s">
        <v>14526</v>
      </c>
      <c r="AG4299" s="21" t="str">
        <f t="shared" si="423"/>
        <v>401</v>
      </c>
      <c r="AH4299" s="154"/>
      <c r="AI4299" s="59" t="str">
        <f t="shared" si="424"/>
        <v>-</v>
      </c>
      <c r="AJ4299" s="21" t="str">
        <f t="shared" si="425"/>
        <v>-</v>
      </c>
    </row>
    <row r="4300" spans="19:36">
      <c r="S4300" s="162" t="s">
        <v>14527</v>
      </c>
      <c r="T4300" s="34" t="s">
        <v>14528</v>
      </c>
      <c r="U4300" s="154"/>
      <c r="V4300" s="161"/>
      <c r="W4300" s="161"/>
      <c r="X4300" s="161"/>
      <c r="Y4300" s="161"/>
      <c r="Z4300" s="154"/>
      <c r="AA4300" s="49" t="s">
        <v>14529</v>
      </c>
      <c r="AB4300" s="154"/>
      <c r="AC4300" s="59" t="str">
        <f t="shared" si="420"/>
        <v>PHARMACY</v>
      </c>
      <c r="AD4300" s="79" t="str">
        <f t="shared" si="421"/>
        <v>PHARMACY-401</v>
      </c>
      <c r="AE4300" s="79" t="str">
        <f t="shared" si="422"/>
        <v>PHARMACY-401-45</v>
      </c>
      <c r="AF4300" s="27" t="s">
        <v>14529</v>
      </c>
      <c r="AG4300" s="21" t="str">
        <f t="shared" si="423"/>
        <v>401</v>
      </c>
      <c r="AH4300" s="154"/>
      <c r="AI4300" s="59" t="str">
        <f t="shared" si="424"/>
        <v>-</v>
      </c>
      <c r="AJ4300" s="21" t="str">
        <f t="shared" si="425"/>
        <v>-</v>
      </c>
    </row>
    <row r="4301" spans="19:36">
      <c r="S4301" s="162" t="s">
        <v>14530</v>
      </c>
      <c r="T4301" s="34" t="s">
        <v>14531</v>
      </c>
      <c r="U4301" s="154"/>
      <c r="V4301" s="161"/>
      <c r="W4301" s="161"/>
      <c r="X4301" s="161"/>
      <c r="Y4301" s="161"/>
      <c r="Z4301" s="154"/>
      <c r="AA4301" s="49" t="s">
        <v>14532</v>
      </c>
      <c r="AB4301" s="154"/>
      <c r="AC4301" s="59" t="str">
        <f t="shared" si="420"/>
        <v>PHARMACY</v>
      </c>
      <c r="AD4301" s="79" t="str">
        <f t="shared" si="421"/>
        <v>PHARMACY-401</v>
      </c>
      <c r="AE4301" s="79" t="str">
        <f t="shared" si="422"/>
        <v>PHARMACY-401-46</v>
      </c>
      <c r="AF4301" s="27" t="s">
        <v>14532</v>
      </c>
      <c r="AG4301" s="21" t="str">
        <f t="shared" si="423"/>
        <v>401</v>
      </c>
      <c r="AH4301" s="154"/>
      <c r="AI4301" s="59" t="str">
        <f t="shared" si="424"/>
        <v>-</v>
      </c>
      <c r="AJ4301" s="21" t="str">
        <f t="shared" si="425"/>
        <v>-</v>
      </c>
    </row>
    <row r="4302" spans="19:36">
      <c r="S4302" s="162" t="s">
        <v>14533</v>
      </c>
      <c r="T4302" s="34" t="s">
        <v>14534</v>
      </c>
      <c r="U4302" s="154"/>
      <c r="V4302" s="161"/>
      <c r="W4302" s="161"/>
      <c r="X4302" s="161"/>
      <c r="Y4302" s="161"/>
      <c r="Z4302" s="154"/>
      <c r="AA4302" s="49" t="s">
        <v>14535</v>
      </c>
      <c r="AB4302" s="154"/>
      <c r="AC4302" s="59" t="str">
        <f t="shared" si="420"/>
        <v>PHARMACY</v>
      </c>
      <c r="AD4302" s="79" t="str">
        <f t="shared" si="421"/>
        <v>PHARMACY-401</v>
      </c>
      <c r="AE4302" s="79" t="str">
        <f t="shared" si="422"/>
        <v>PHARMACY-401-47</v>
      </c>
      <c r="AF4302" s="27" t="s">
        <v>14535</v>
      </c>
      <c r="AG4302" s="21" t="str">
        <f t="shared" si="423"/>
        <v>401</v>
      </c>
      <c r="AH4302" s="154"/>
      <c r="AI4302" s="59" t="str">
        <f t="shared" si="424"/>
        <v>-</v>
      </c>
      <c r="AJ4302" s="21" t="str">
        <f t="shared" si="425"/>
        <v>-</v>
      </c>
    </row>
    <row r="4303" spans="19:36">
      <c r="S4303" s="162" t="s">
        <v>14536</v>
      </c>
      <c r="T4303" s="34" t="s">
        <v>14537</v>
      </c>
      <c r="U4303" s="154"/>
      <c r="V4303" s="161"/>
      <c r="W4303" s="161"/>
      <c r="X4303" s="161"/>
      <c r="Y4303" s="161"/>
      <c r="Z4303" s="154"/>
      <c r="AA4303" s="49" t="s">
        <v>14538</v>
      </c>
      <c r="AB4303" s="154"/>
      <c r="AC4303" s="59" t="str">
        <f t="shared" si="420"/>
        <v>PHARMACY</v>
      </c>
      <c r="AD4303" s="79" t="str">
        <f t="shared" si="421"/>
        <v>PHARMACY-401</v>
      </c>
      <c r="AE4303" s="79" t="str">
        <f t="shared" si="422"/>
        <v>PHARMACY-401-48</v>
      </c>
      <c r="AF4303" s="27" t="s">
        <v>14538</v>
      </c>
      <c r="AG4303" s="21" t="str">
        <f t="shared" si="423"/>
        <v>401</v>
      </c>
      <c r="AH4303" s="154"/>
      <c r="AI4303" s="59" t="str">
        <f t="shared" si="424"/>
        <v>-</v>
      </c>
      <c r="AJ4303" s="21" t="str">
        <f t="shared" si="425"/>
        <v>-</v>
      </c>
    </row>
    <row r="4304" spans="19:36">
      <c r="S4304" s="162" t="s">
        <v>14539</v>
      </c>
      <c r="T4304" s="34" t="s">
        <v>14540</v>
      </c>
      <c r="U4304" s="154"/>
      <c r="V4304" s="161"/>
      <c r="W4304" s="161"/>
      <c r="X4304" s="161"/>
      <c r="Y4304" s="161"/>
      <c r="Z4304" s="154"/>
      <c r="AA4304" s="49" t="s">
        <v>14541</v>
      </c>
      <c r="AB4304" s="154"/>
      <c r="AC4304" s="59" t="str">
        <f t="shared" si="420"/>
        <v>PHARMACY</v>
      </c>
      <c r="AD4304" s="79" t="str">
        <f t="shared" si="421"/>
        <v>PHARMACY-401</v>
      </c>
      <c r="AE4304" s="79" t="str">
        <f t="shared" si="422"/>
        <v>PHARMACY-401-49</v>
      </c>
      <c r="AF4304" s="27" t="s">
        <v>14541</v>
      </c>
      <c r="AG4304" s="21" t="str">
        <f t="shared" si="423"/>
        <v>401</v>
      </c>
      <c r="AH4304" s="154"/>
      <c r="AI4304" s="59" t="str">
        <f t="shared" si="424"/>
        <v>-</v>
      </c>
      <c r="AJ4304" s="21" t="str">
        <f t="shared" si="425"/>
        <v>-</v>
      </c>
    </row>
    <row r="4305" spans="19:36">
      <c r="S4305" s="162" t="s">
        <v>14542</v>
      </c>
      <c r="T4305" s="34" t="s">
        <v>14543</v>
      </c>
      <c r="U4305" s="154"/>
      <c r="V4305" s="161"/>
      <c r="W4305" s="161"/>
      <c r="X4305" s="161"/>
      <c r="Y4305" s="161"/>
      <c r="Z4305" s="154"/>
      <c r="AA4305" s="49" t="s">
        <v>14544</v>
      </c>
      <c r="AB4305" s="154"/>
      <c r="AC4305" s="59" t="str">
        <f t="shared" si="420"/>
        <v>PHARMACY</v>
      </c>
      <c r="AD4305" s="79" t="str">
        <f t="shared" si="421"/>
        <v>PHARMACY-401</v>
      </c>
      <c r="AE4305" s="79" t="str">
        <f t="shared" si="422"/>
        <v>PHARMACY-401-50</v>
      </c>
      <c r="AF4305" s="27" t="s">
        <v>14544</v>
      </c>
      <c r="AG4305" s="21" t="str">
        <f t="shared" si="423"/>
        <v>401</v>
      </c>
      <c r="AH4305" s="154"/>
      <c r="AI4305" s="59" t="str">
        <f t="shared" si="424"/>
        <v>-</v>
      </c>
      <c r="AJ4305" s="21" t="str">
        <f t="shared" si="425"/>
        <v>-</v>
      </c>
    </row>
    <row r="4306" spans="19:36">
      <c r="S4306" s="162" t="s">
        <v>14545</v>
      </c>
      <c r="T4306" s="34" t="s">
        <v>14546</v>
      </c>
      <c r="U4306" s="154"/>
      <c r="V4306" s="161"/>
      <c r="W4306" s="161"/>
      <c r="X4306" s="161"/>
      <c r="Y4306" s="161"/>
      <c r="Z4306" s="154"/>
      <c r="AA4306" s="49" t="s">
        <v>14547</v>
      </c>
      <c r="AB4306" s="154"/>
      <c r="AC4306" s="59" t="str">
        <f t="shared" si="420"/>
        <v>PHARMACY</v>
      </c>
      <c r="AD4306" s="79" t="str">
        <f t="shared" si="421"/>
        <v>PHARMACY-401</v>
      </c>
      <c r="AE4306" s="79" t="str">
        <f t="shared" si="422"/>
        <v>PHARMACY-401-51</v>
      </c>
      <c r="AF4306" s="27" t="s">
        <v>14547</v>
      </c>
      <c r="AG4306" s="21" t="str">
        <f t="shared" si="423"/>
        <v>401</v>
      </c>
      <c r="AH4306" s="154"/>
      <c r="AI4306" s="59" t="str">
        <f t="shared" si="424"/>
        <v>-</v>
      </c>
      <c r="AJ4306" s="21" t="str">
        <f t="shared" si="425"/>
        <v>-</v>
      </c>
    </row>
    <row r="4307" spans="19:36">
      <c r="S4307" s="162" t="s">
        <v>14548</v>
      </c>
      <c r="T4307" s="34" t="s">
        <v>14549</v>
      </c>
      <c r="U4307" s="154"/>
      <c r="V4307" s="161"/>
      <c r="W4307" s="161"/>
      <c r="X4307" s="161"/>
      <c r="Y4307" s="161"/>
      <c r="Z4307" s="154"/>
      <c r="AA4307" s="49" t="s">
        <v>14550</v>
      </c>
      <c r="AB4307" s="154"/>
      <c r="AC4307" s="59" t="str">
        <f t="shared" si="420"/>
        <v>PHARMACY</v>
      </c>
      <c r="AD4307" s="79" t="str">
        <f t="shared" si="421"/>
        <v>PHARMACY-401</v>
      </c>
      <c r="AE4307" s="79" t="str">
        <f t="shared" si="422"/>
        <v>PHARMACY-401-52</v>
      </c>
      <c r="AF4307" s="27" t="s">
        <v>14550</v>
      </c>
      <c r="AG4307" s="21" t="str">
        <f t="shared" si="423"/>
        <v>401</v>
      </c>
      <c r="AH4307" s="154"/>
      <c r="AI4307" s="59" t="str">
        <f t="shared" si="424"/>
        <v>-</v>
      </c>
      <c r="AJ4307" s="21" t="str">
        <f t="shared" si="425"/>
        <v>-</v>
      </c>
    </row>
    <row r="4308" spans="19:36">
      <c r="S4308" s="162" t="s">
        <v>14551</v>
      </c>
      <c r="T4308" s="34" t="s">
        <v>14552</v>
      </c>
      <c r="U4308" s="154"/>
      <c r="V4308" s="161"/>
      <c r="W4308" s="161"/>
      <c r="X4308" s="161"/>
      <c r="Y4308" s="161"/>
      <c r="Z4308" s="154"/>
      <c r="AA4308" s="49" t="s">
        <v>14553</v>
      </c>
      <c r="AB4308" s="154"/>
      <c r="AC4308" s="59" t="str">
        <f t="shared" si="420"/>
        <v>PHARMACY</v>
      </c>
      <c r="AD4308" s="79" t="str">
        <f t="shared" si="421"/>
        <v>PHARMACY-401</v>
      </c>
      <c r="AE4308" s="79" t="str">
        <f t="shared" si="422"/>
        <v>PHARMACY-401-53</v>
      </c>
      <c r="AF4308" s="27" t="s">
        <v>14553</v>
      </c>
      <c r="AG4308" s="21" t="str">
        <f t="shared" si="423"/>
        <v>401</v>
      </c>
      <c r="AH4308" s="154"/>
      <c r="AI4308" s="59" t="str">
        <f t="shared" si="424"/>
        <v>-</v>
      </c>
      <c r="AJ4308" s="21" t="str">
        <f t="shared" si="425"/>
        <v>-</v>
      </c>
    </row>
    <row r="4309" spans="19:36">
      <c r="S4309" s="162" t="s">
        <v>14554</v>
      </c>
      <c r="T4309" s="34" t="s">
        <v>14555</v>
      </c>
      <c r="U4309" s="154"/>
      <c r="V4309" s="161"/>
      <c r="W4309" s="161"/>
      <c r="X4309" s="161"/>
      <c r="Y4309" s="161"/>
      <c r="Z4309" s="154"/>
      <c r="AA4309" s="49" t="s">
        <v>14556</v>
      </c>
      <c r="AB4309" s="154"/>
      <c r="AC4309" s="59" t="str">
        <f t="shared" si="420"/>
        <v>PHARMACY</v>
      </c>
      <c r="AD4309" s="79" t="str">
        <f t="shared" si="421"/>
        <v>PHARMACY-401</v>
      </c>
      <c r="AE4309" s="79" t="str">
        <f t="shared" si="422"/>
        <v>PHARMACY-401-54</v>
      </c>
      <c r="AF4309" s="27" t="s">
        <v>14556</v>
      </c>
      <c r="AG4309" s="21" t="str">
        <f t="shared" si="423"/>
        <v>401</v>
      </c>
      <c r="AH4309" s="154"/>
      <c r="AI4309" s="59" t="str">
        <f t="shared" si="424"/>
        <v>-</v>
      </c>
      <c r="AJ4309" s="21" t="str">
        <f t="shared" si="425"/>
        <v>-</v>
      </c>
    </row>
    <row r="4310" spans="19:36">
      <c r="S4310" s="162" t="s">
        <v>14557</v>
      </c>
      <c r="T4310" s="34" t="s">
        <v>14558</v>
      </c>
      <c r="U4310" s="154"/>
      <c r="V4310" s="161"/>
      <c r="W4310" s="161"/>
      <c r="X4310" s="161"/>
      <c r="Y4310" s="161"/>
      <c r="Z4310" s="154"/>
      <c r="AA4310" s="49" t="s">
        <v>14559</v>
      </c>
      <c r="AB4310" s="154"/>
      <c r="AC4310" s="59" t="str">
        <f t="shared" si="420"/>
        <v>PHARMACY</v>
      </c>
      <c r="AD4310" s="79" t="str">
        <f t="shared" si="421"/>
        <v>PHARMACY-401</v>
      </c>
      <c r="AE4310" s="79" t="str">
        <f t="shared" si="422"/>
        <v>PHARMACY-401-55</v>
      </c>
      <c r="AF4310" s="27" t="s">
        <v>14559</v>
      </c>
      <c r="AG4310" s="21" t="str">
        <f t="shared" si="423"/>
        <v>401</v>
      </c>
      <c r="AH4310" s="154"/>
      <c r="AI4310" s="59" t="str">
        <f t="shared" si="424"/>
        <v>-</v>
      </c>
      <c r="AJ4310" s="21" t="str">
        <f t="shared" si="425"/>
        <v>-</v>
      </c>
    </row>
    <row r="4311" spans="19:36">
      <c r="S4311" s="162" t="s">
        <v>14560</v>
      </c>
      <c r="T4311" s="34" t="s">
        <v>14561</v>
      </c>
      <c r="U4311" s="154"/>
      <c r="V4311" s="161"/>
      <c r="W4311" s="161"/>
      <c r="X4311" s="161"/>
      <c r="Y4311" s="161"/>
      <c r="Z4311" s="154"/>
      <c r="AA4311" s="49" t="s">
        <v>14562</v>
      </c>
      <c r="AB4311" s="154"/>
      <c r="AC4311" s="59" t="str">
        <f t="shared" si="420"/>
        <v>PHARMACY</v>
      </c>
      <c r="AD4311" s="79" t="str">
        <f t="shared" si="421"/>
        <v>PHARMACY-401</v>
      </c>
      <c r="AE4311" s="79" t="str">
        <f t="shared" si="422"/>
        <v>PHARMACY-401-56</v>
      </c>
      <c r="AF4311" s="27" t="s">
        <v>14562</v>
      </c>
      <c r="AG4311" s="21" t="str">
        <f t="shared" si="423"/>
        <v>401</v>
      </c>
      <c r="AH4311" s="154"/>
      <c r="AI4311" s="59" t="str">
        <f t="shared" si="424"/>
        <v>-</v>
      </c>
      <c r="AJ4311" s="21" t="str">
        <f t="shared" si="425"/>
        <v>-</v>
      </c>
    </row>
    <row r="4312" spans="19:36">
      <c r="S4312" s="162" t="s">
        <v>14563</v>
      </c>
      <c r="T4312" s="34" t="s">
        <v>14564</v>
      </c>
      <c r="U4312" s="154"/>
      <c r="V4312" s="161"/>
      <c r="W4312" s="161"/>
      <c r="X4312" s="161"/>
      <c r="Y4312" s="161"/>
      <c r="Z4312" s="154"/>
      <c r="AA4312" s="49" t="s">
        <v>14565</v>
      </c>
      <c r="AB4312" s="154"/>
      <c r="AC4312" s="59" t="str">
        <f t="shared" si="420"/>
        <v>PHARMACY</v>
      </c>
      <c r="AD4312" s="79" t="str">
        <f t="shared" si="421"/>
        <v>PHARMACY-401</v>
      </c>
      <c r="AE4312" s="79" t="str">
        <f t="shared" si="422"/>
        <v>PHARMACY-401-57</v>
      </c>
      <c r="AF4312" s="27" t="s">
        <v>14565</v>
      </c>
      <c r="AG4312" s="21" t="str">
        <f t="shared" si="423"/>
        <v>401</v>
      </c>
      <c r="AH4312" s="154"/>
      <c r="AI4312" s="59" t="str">
        <f t="shared" si="424"/>
        <v>-</v>
      </c>
      <c r="AJ4312" s="21" t="str">
        <f t="shared" si="425"/>
        <v>-</v>
      </c>
    </row>
    <row r="4313" spans="19:36">
      <c r="S4313" s="162" t="s">
        <v>14566</v>
      </c>
      <c r="T4313" s="34" t="s">
        <v>14567</v>
      </c>
      <c r="U4313" s="154"/>
      <c r="V4313" s="161"/>
      <c r="W4313" s="161"/>
      <c r="X4313" s="161"/>
      <c r="Y4313" s="161"/>
      <c r="Z4313" s="154"/>
      <c r="AA4313" s="49" t="s">
        <v>14568</v>
      </c>
      <c r="AB4313" s="154"/>
      <c r="AC4313" s="59" t="str">
        <f t="shared" si="420"/>
        <v>PHARMACY</v>
      </c>
      <c r="AD4313" s="79" t="str">
        <f t="shared" si="421"/>
        <v>PHARMACY-401</v>
      </c>
      <c r="AE4313" s="79" t="str">
        <f t="shared" si="422"/>
        <v>PHARMACY-401-58</v>
      </c>
      <c r="AF4313" s="27" t="s">
        <v>14568</v>
      </c>
      <c r="AG4313" s="21" t="str">
        <f t="shared" si="423"/>
        <v>401</v>
      </c>
      <c r="AH4313" s="154"/>
      <c r="AI4313" s="59" t="str">
        <f t="shared" si="424"/>
        <v>-</v>
      </c>
      <c r="AJ4313" s="21" t="str">
        <f t="shared" si="425"/>
        <v>-</v>
      </c>
    </row>
    <row r="4314" spans="19:36">
      <c r="S4314" s="162" t="s">
        <v>14569</v>
      </c>
      <c r="T4314" s="34" t="s">
        <v>14570</v>
      </c>
      <c r="U4314" s="154"/>
      <c r="V4314" s="161"/>
      <c r="W4314" s="161"/>
      <c r="X4314" s="161"/>
      <c r="Y4314" s="161"/>
      <c r="Z4314" s="154"/>
      <c r="AA4314" s="49" t="s">
        <v>14571</v>
      </c>
      <c r="AB4314" s="154"/>
      <c r="AC4314" s="59" t="str">
        <f t="shared" si="420"/>
        <v>PHARMACY</v>
      </c>
      <c r="AD4314" s="79" t="str">
        <f t="shared" si="421"/>
        <v>PHARMACY-401</v>
      </c>
      <c r="AE4314" s="79" t="str">
        <f t="shared" si="422"/>
        <v>PHARMACY-401-59</v>
      </c>
      <c r="AF4314" s="27" t="s">
        <v>14571</v>
      </c>
      <c r="AG4314" s="21" t="str">
        <f t="shared" si="423"/>
        <v>401</v>
      </c>
      <c r="AH4314" s="154"/>
      <c r="AI4314" s="59" t="str">
        <f t="shared" si="424"/>
        <v>-</v>
      </c>
      <c r="AJ4314" s="21" t="str">
        <f t="shared" si="425"/>
        <v>-</v>
      </c>
    </row>
    <row r="4315" spans="19:36">
      <c r="S4315" s="162" t="s">
        <v>14572</v>
      </c>
      <c r="T4315" s="34" t="s">
        <v>14573</v>
      </c>
      <c r="U4315" s="154"/>
      <c r="V4315" s="161"/>
      <c r="W4315" s="161"/>
      <c r="X4315" s="161"/>
      <c r="Y4315" s="161"/>
      <c r="Z4315" s="154"/>
      <c r="AA4315" s="49" t="s">
        <v>14574</v>
      </c>
      <c r="AB4315" s="154"/>
      <c r="AC4315" s="59" t="str">
        <f t="shared" si="420"/>
        <v>PHARMACY</v>
      </c>
      <c r="AD4315" s="79" t="str">
        <f t="shared" si="421"/>
        <v>PHARMACY-401</v>
      </c>
      <c r="AE4315" s="79" t="str">
        <f t="shared" si="422"/>
        <v>PHARMACY-401-60</v>
      </c>
      <c r="AF4315" s="27" t="s">
        <v>14574</v>
      </c>
      <c r="AG4315" s="21" t="str">
        <f t="shared" si="423"/>
        <v>401</v>
      </c>
      <c r="AH4315" s="154"/>
      <c r="AI4315" s="59" t="str">
        <f t="shared" si="424"/>
        <v>-</v>
      </c>
      <c r="AJ4315" s="21" t="str">
        <f t="shared" si="425"/>
        <v>-</v>
      </c>
    </row>
    <row r="4316" spans="19:36">
      <c r="S4316" s="162" t="s">
        <v>14575</v>
      </c>
      <c r="T4316" s="34" t="s">
        <v>14576</v>
      </c>
      <c r="U4316" s="154"/>
      <c r="V4316" s="161"/>
      <c r="W4316" s="161"/>
      <c r="X4316" s="161"/>
      <c r="Y4316" s="161"/>
      <c r="Z4316" s="154"/>
      <c r="AA4316" s="49" t="s">
        <v>14577</v>
      </c>
      <c r="AB4316" s="154"/>
      <c r="AC4316" s="59" t="str">
        <f t="shared" si="420"/>
        <v>PHARMACY</v>
      </c>
      <c r="AD4316" s="79" t="str">
        <f t="shared" si="421"/>
        <v>PHARMACY-401</v>
      </c>
      <c r="AE4316" s="79" t="str">
        <f t="shared" si="422"/>
        <v>PHARMACY-401-61</v>
      </c>
      <c r="AF4316" s="27" t="s">
        <v>14577</v>
      </c>
      <c r="AG4316" s="21" t="str">
        <f t="shared" si="423"/>
        <v>401</v>
      </c>
      <c r="AH4316" s="154"/>
      <c r="AI4316" s="59" t="str">
        <f t="shared" si="424"/>
        <v>-</v>
      </c>
      <c r="AJ4316" s="21" t="str">
        <f t="shared" si="425"/>
        <v>-</v>
      </c>
    </row>
    <row r="4317" spans="19:36">
      <c r="S4317" s="162" t="s">
        <v>14578</v>
      </c>
      <c r="T4317" s="34" t="s">
        <v>14579</v>
      </c>
      <c r="U4317" s="154"/>
      <c r="V4317" s="161"/>
      <c r="W4317" s="161"/>
      <c r="X4317" s="161"/>
      <c r="Y4317" s="161"/>
      <c r="Z4317" s="154"/>
      <c r="AA4317" s="49" t="s">
        <v>14580</v>
      </c>
      <c r="AB4317" s="154"/>
      <c r="AC4317" s="59" t="str">
        <f t="shared" si="420"/>
        <v>PHARMACY</v>
      </c>
      <c r="AD4317" s="79" t="str">
        <f t="shared" si="421"/>
        <v>PHARMACY-401</v>
      </c>
      <c r="AE4317" s="79" t="str">
        <f t="shared" si="422"/>
        <v>PHARMACY-401-62</v>
      </c>
      <c r="AF4317" s="27" t="s">
        <v>14580</v>
      </c>
      <c r="AG4317" s="21" t="str">
        <f t="shared" si="423"/>
        <v>401</v>
      </c>
      <c r="AH4317" s="154"/>
      <c r="AI4317" s="59" t="str">
        <f t="shared" si="424"/>
        <v>-</v>
      </c>
      <c r="AJ4317" s="21" t="str">
        <f t="shared" si="425"/>
        <v>-</v>
      </c>
    </row>
    <row r="4318" spans="19:36">
      <c r="S4318" s="162" t="s">
        <v>14581</v>
      </c>
      <c r="T4318" s="34" t="s">
        <v>14582</v>
      </c>
      <c r="U4318" s="154"/>
      <c r="V4318" s="161"/>
      <c r="W4318" s="161"/>
      <c r="X4318" s="161"/>
      <c r="Y4318" s="161"/>
      <c r="Z4318" s="154"/>
      <c r="AA4318" s="49" t="s">
        <v>14583</v>
      </c>
      <c r="AB4318" s="154"/>
      <c r="AC4318" s="59" t="str">
        <f t="shared" si="420"/>
        <v>PHARMACY</v>
      </c>
      <c r="AD4318" s="79" t="str">
        <f t="shared" si="421"/>
        <v>PHARMACY-401</v>
      </c>
      <c r="AE4318" s="79" t="str">
        <f t="shared" si="422"/>
        <v>PHARMACY-401-63</v>
      </c>
      <c r="AF4318" s="27" t="s">
        <v>14583</v>
      </c>
      <c r="AG4318" s="21" t="str">
        <f t="shared" si="423"/>
        <v>401</v>
      </c>
      <c r="AH4318" s="154"/>
      <c r="AI4318" s="59" t="str">
        <f t="shared" si="424"/>
        <v>-</v>
      </c>
      <c r="AJ4318" s="21" t="str">
        <f t="shared" si="425"/>
        <v>-</v>
      </c>
    </row>
    <row r="4319" spans="19:36">
      <c r="S4319" s="162" t="s">
        <v>14584</v>
      </c>
      <c r="T4319" s="34" t="s">
        <v>14585</v>
      </c>
      <c r="U4319" s="154"/>
      <c r="V4319" s="161"/>
      <c r="W4319" s="161"/>
      <c r="X4319" s="161"/>
      <c r="Y4319" s="161"/>
      <c r="Z4319" s="154"/>
      <c r="AA4319" s="49" t="s">
        <v>14586</v>
      </c>
      <c r="AB4319" s="154"/>
      <c r="AC4319" s="59" t="str">
        <f t="shared" si="420"/>
        <v>PHARMACY</v>
      </c>
      <c r="AD4319" s="79" t="str">
        <f t="shared" si="421"/>
        <v>PHARMACY-401</v>
      </c>
      <c r="AE4319" s="79" t="str">
        <f t="shared" si="422"/>
        <v>PHARMACY-401-64</v>
      </c>
      <c r="AF4319" s="27" t="s">
        <v>14586</v>
      </c>
      <c r="AG4319" s="21" t="str">
        <f t="shared" si="423"/>
        <v>401</v>
      </c>
      <c r="AH4319" s="154"/>
      <c r="AI4319" s="59" t="str">
        <f t="shared" si="424"/>
        <v>-</v>
      </c>
      <c r="AJ4319" s="21" t="str">
        <f t="shared" si="425"/>
        <v>-</v>
      </c>
    </row>
    <row r="4320" spans="19:36">
      <c r="S4320" s="162" t="s">
        <v>14587</v>
      </c>
      <c r="T4320" s="34" t="s">
        <v>14588</v>
      </c>
      <c r="U4320" s="154"/>
      <c r="V4320" s="161"/>
      <c r="W4320" s="161"/>
      <c r="X4320" s="161"/>
      <c r="Y4320" s="161"/>
      <c r="Z4320" s="154"/>
      <c r="AA4320" s="49" t="s">
        <v>14589</v>
      </c>
      <c r="AB4320" s="154"/>
      <c r="AC4320" s="59" t="str">
        <f t="shared" si="420"/>
        <v>PHARMACY</v>
      </c>
      <c r="AD4320" s="79" t="str">
        <f t="shared" si="421"/>
        <v>PHARMACY-401</v>
      </c>
      <c r="AE4320" s="79" t="str">
        <f t="shared" si="422"/>
        <v>PHARMACY-401-65</v>
      </c>
      <c r="AF4320" s="27" t="s">
        <v>14589</v>
      </c>
      <c r="AG4320" s="21" t="str">
        <f t="shared" si="423"/>
        <v>401</v>
      </c>
      <c r="AH4320" s="154"/>
      <c r="AI4320" s="59" t="str">
        <f t="shared" si="424"/>
        <v>-</v>
      </c>
      <c r="AJ4320" s="21" t="str">
        <f t="shared" si="425"/>
        <v>-</v>
      </c>
    </row>
    <row r="4321" spans="19:36">
      <c r="S4321" s="162" t="s">
        <v>14590</v>
      </c>
      <c r="T4321" s="34" t="s">
        <v>14591</v>
      </c>
      <c r="U4321" s="154"/>
      <c r="V4321" s="161"/>
      <c r="W4321" s="161"/>
      <c r="X4321" s="161"/>
      <c r="Y4321" s="161"/>
      <c r="Z4321" s="154"/>
      <c r="AA4321" s="49" t="s">
        <v>14592</v>
      </c>
      <c r="AB4321" s="154"/>
      <c r="AC4321" s="59" t="str">
        <f t="shared" si="420"/>
        <v>PHARMACY</v>
      </c>
      <c r="AD4321" s="79" t="str">
        <f t="shared" si="421"/>
        <v>PHARMACY-401</v>
      </c>
      <c r="AE4321" s="79" t="str">
        <f t="shared" si="422"/>
        <v>PHARMACY-401-66</v>
      </c>
      <c r="AF4321" s="27" t="s">
        <v>14592</v>
      </c>
      <c r="AG4321" s="21" t="str">
        <f t="shared" si="423"/>
        <v>401</v>
      </c>
      <c r="AH4321" s="154"/>
      <c r="AI4321" s="59" t="str">
        <f t="shared" si="424"/>
        <v>-</v>
      </c>
      <c r="AJ4321" s="21" t="str">
        <f t="shared" si="425"/>
        <v>-</v>
      </c>
    </row>
    <row r="4322" spans="19:36">
      <c r="S4322" s="162" t="s">
        <v>14593</v>
      </c>
      <c r="T4322" s="34" t="s">
        <v>14594</v>
      </c>
      <c r="U4322" s="154"/>
      <c r="V4322" s="161"/>
      <c r="W4322" s="161"/>
      <c r="X4322" s="161"/>
      <c r="Y4322" s="161"/>
      <c r="Z4322" s="154"/>
      <c r="AA4322" s="49" t="s">
        <v>14595</v>
      </c>
      <c r="AB4322" s="154"/>
      <c r="AC4322" s="59" t="str">
        <f t="shared" si="420"/>
        <v>PHARMACY</v>
      </c>
      <c r="AD4322" s="79" t="str">
        <f t="shared" si="421"/>
        <v>PHARMACY-401</v>
      </c>
      <c r="AE4322" s="79" t="str">
        <f t="shared" si="422"/>
        <v>PHARMACY-401-67</v>
      </c>
      <c r="AF4322" s="27" t="s">
        <v>14595</v>
      </c>
      <c r="AG4322" s="21" t="str">
        <f t="shared" si="423"/>
        <v>401</v>
      </c>
      <c r="AH4322" s="154"/>
      <c r="AI4322" s="59" t="str">
        <f t="shared" si="424"/>
        <v>-</v>
      </c>
      <c r="AJ4322" s="21" t="str">
        <f t="shared" si="425"/>
        <v>-</v>
      </c>
    </row>
    <row r="4323" spans="19:36">
      <c r="S4323" s="162" t="s">
        <v>14596</v>
      </c>
      <c r="T4323" s="34" t="s">
        <v>14597</v>
      </c>
      <c r="U4323" s="154"/>
      <c r="V4323" s="161"/>
      <c r="W4323" s="161"/>
      <c r="X4323" s="161"/>
      <c r="Y4323" s="161"/>
      <c r="Z4323" s="154"/>
      <c r="AA4323" s="49" t="s">
        <v>14598</v>
      </c>
      <c r="AB4323" s="154"/>
      <c r="AC4323" s="59" t="str">
        <f t="shared" si="420"/>
        <v>PHARMACY</v>
      </c>
      <c r="AD4323" s="79" t="str">
        <f t="shared" si="421"/>
        <v>PHARMACY-401</v>
      </c>
      <c r="AE4323" s="79" t="str">
        <f t="shared" si="422"/>
        <v>PHARMACY-401-68</v>
      </c>
      <c r="AF4323" s="27" t="s">
        <v>14598</v>
      </c>
      <c r="AG4323" s="21" t="str">
        <f t="shared" si="423"/>
        <v>401</v>
      </c>
      <c r="AH4323" s="154"/>
      <c r="AI4323" s="59" t="str">
        <f t="shared" si="424"/>
        <v>-</v>
      </c>
      <c r="AJ4323" s="21" t="str">
        <f t="shared" si="425"/>
        <v>-</v>
      </c>
    </row>
    <row r="4324" spans="19:36">
      <c r="S4324" s="162" t="s">
        <v>14599</v>
      </c>
      <c r="T4324" s="34" t="s">
        <v>14600</v>
      </c>
      <c r="U4324" s="154"/>
      <c r="V4324" s="161"/>
      <c r="W4324" s="161"/>
      <c r="X4324" s="161"/>
      <c r="Y4324" s="161"/>
      <c r="Z4324" s="154"/>
      <c r="AA4324" s="49" t="s">
        <v>14601</v>
      </c>
      <c r="AB4324" s="154"/>
      <c r="AC4324" s="59" t="str">
        <f t="shared" si="420"/>
        <v>PHARMACY</v>
      </c>
      <c r="AD4324" s="79" t="str">
        <f t="shared" si="421"/>
        <v>PHARMACY-401</v>
      </c>
      <c r="AE4324" s="79" t="str">
        <f t="shared" si="422"/>
        <v>PHARMACY-401-69</v>
      </c>
      <c r="AF4324" s="27" t="s">
        <v>14601</v>
      </c>
      <c r="AG4324" s="21" t="str">
        <f t="shared" si="423"/>
        <v>401</v>
      </c>
      <c r="AH4324" s="154"/>
      <c r="AI4324" s="59" t="str">
        <f t="shared" si="424"/>
        <v>-</v>
      </c>
      <c r="AJ4324" s="21" t="str">
        <f t="shared" si="425"/>
        <v>-</v>
      </c>
    </row>
    <row r="4325" spans="19:36">
      <c r="S4325" s="162" t="s">
        <v>14602</v>
      </c>
      <c r="T4325" s="34" t="s">
        <v>14603</v>
      </c>
      <c r="U4325" s="154"/>
      <c r="V4325" s="161"/>
      <c r="W4325" s="161"/>
      <c r="X4325" s="161"/>
      <c r="Y4325" s="161"/>
      <c r="Z4325" s="154"/>
      <c r="AA4325" s="49" t="s">
        <v>14604</v>
      </c>
      <c r="AB4325" s="154"/>
      <c r="AC4325" s="59" t="str">
        <f t="shared" si="420"/>
        <v>PHARMACY</v>
      </c>
      <c r="AD4325" s="79" t="str">
        <f t="shared" si="421"/>
        <v>PHARMACY-401</v>
      </c>
      <c r="AE4325" s="79" t="str">
        <f t="shared" si="422"/>
        <v>PHARMACY-401-70</v>
      </c>
      <c r="AF4325" s="27" t="s">
        <v>14604</v>
      </c>
      <c r="AG4325" s="21" t="str">
        <f t="shared" si="423"/>
        <v>401</v>
      </c>
      <c r="AH4325" s="154"/>
      <c r="AI4325" s="59" t="str">
        <f t="shared" si="424"/>
        <v>-</v>
      </c>
      <c r="AJ4325" s="21" t="str">
        <f t="shared" si="425"/>
        <v>-</v>
      </c>
    </row>
    <row r="4326" spans="19:36">
      <c r="S4326" s="162" t="s">
        <v>14605</v>
      </c>
      <c r="T4326" s="34" t="s">
        <v>14606</v>
      </c>
      <c r="U4326" s="154"/>
      <c r="V4326" s="161"/>
      <c r="W4326" s="161"/>
      <c r="X4326" s="161"/>
      <c r="Y4326" s="161"/>
      <c r="Z4326" s="154"/>
      <c r="AA4326" s="49" t="s">
        <v>14607</v>
      </c>
      <c r="AB4326" s="154"/>
      <c r="AC4326" s="59" t="str">
        <f t="shared" si="420"/>
        <v>PHARMACY</v>
      </c>
      <c r="AD4326" s="79" t="str">
        <f t="shared" si="421"/>
        <v>PHARMACY-401</v>
      </c>
      <c r="AE4326" s="79" t="str">
        <f t="shared" si="422"/>
        <v>PHARMACY-401-71</v>
      </c>
      <c r="AF4326" s="27" t="s">
        <v>14607</v>
      </c>
      <c r="AG4326" s="21" t="str">
        <f t="shared" si="423"/>
        <v>401</v>
      </c>
      <c r="AH4326" s="154"/>
      <c r="AI4326" s="59" t="str">
        <f t="shared" si="424"/>
        <v>-</v>
      </c>
      <c r="AJ4326" s="21" t="str">
        <f t="shared" si="425"/>
        <v>-</v>
      </c>
    </row>
    <row r="4327" spans="19:36">
      <c r="S4327" s="162" t="s">
        <v>14608</v>
      </c>
      <c r="T4327" s="34" t="s">
        <v>14609</v>
      </c>
      <c r="U4327" s="154"/>
      <c r="V4327" s="161"/>
      <c r="W4327" s="161"/>
      <c r="X4327" s="161"/>
      <c r="Y4327" s="161"/>
      <c r="Z4327" s="154"/>
      <c r="AA4327" s="49" t="s">
        <v>14610</v>
      </c>
      <c r="AB4327" s="154"/>
      <c r="AC4327" s="59" t="str">
        <f t="shared" si="420"/>
        <v>CRIMELAB</v>
      </c>
      <c r="AD4327" s="79" t="str">
        <f t="shared" si="421"/>
        <v>CRIMELAB-401</v>
      </c>
      <c r="AE4327" s="79" t="str">
        <f t="shared" si="422"/>
        <v>CRIMELAB-401-1</v>
      </c>
      <c r="AF4327" s="27" t="s">
        <v>14610</v>
      </c>
      <c r="AG4327" s="21" t="str">
        <f t="shared" si="423"/>
        <v>401</v>
      </c>
      <c r="AH4327" s="154"/>
      <c r="AI4327" s="59" t="str">
        <f t="shared" si="424"/>
        <v>-</v>
      </c>
      <c r="AJ4327" s="21" t="str">
        <f t="shared" si="425"/>
        <v>-</v>
      </c>
    </row>
    <row r="4328" spans="19:36">
      <c r="S4328" s="162" t="s">
        <v>14611</v>
      </c>
      <c r="T4328" s="34" t="s">
        <v>14612</v>
      </c>
      <c r="U4328" s="154"/>
      <c r="V4328" s="161"/>
      <c r="W4328" s="161"/>
      <c r="X4328" s="161"/>
      <c r="Y4328" s="161"/>
      <c r="Z4328" s="154"/>
      <c r="AA4328" s="49" t="s">
        <v>14613</v>
      </c>
      <c r="AB4328" s="154"/>
      <c r="AC4328" s="59" t="str">
        <f t="shared" si="420"/>
        <v>CRIMELAB</v>
      </c>
      <c r="AD4328" s="79" t="str">
        <f t="shared" si="421"/>
        <v>CRIMELAB-401</v>
      </c>
      <c r="AE4328" s="79" t="str">
        <f t="shared" si="422"/>
        <v>CRIMELAB-401-2</v>
      </c>
      <c r="AF4328" s="27" t="s">
        <v>14613</v>
      </c>
      <c r="AG4328" s="21" t="str">
        <f t="shared" si="423"/>
        <v>401</v>
      </c>
      <c r="AH4328" s="154"/>
      <c r="AI4328" s="59" t="str">
        <f t="shared" si="424"/>
        <v>-</v>
      </c>
      <c r="AJ4328" s="21" t="str">
        <f t="shared" si="425"/>
        <v>-</v>
      </c>
    </row>
    <row r="4329" spans="19:36">
      <c r="S4329" s="162" t="s">
        <v>14614</v>
      </c>
      <c r="T4329" s="34" t="s">
        <v>14615</v>
      </c>
      <c r="U4329" s="154"/>
      <c r="V4329" s="161"/>
      <c r="W4329" s="161"/>
      <c r="X4329" s="161"/>
      <c r="Y4329" s="161"/>
      <c r="Z4329" s="154"/>
      <c r="AA4329" s="49" t="s">
        <v>14616</v>
      </c>
      <c r="AB4329" s="154"/>
      <c r="AC4329" s="59" t="str">
        <f t="shared" si="420"/>
        <v>CRIMELAB</v>
      </c>
      <c r="AD4329" s="79" t="str">
        <f t="shared" si="421"/>
        <v>CRIMELAB-401</v>
      </c>
      <c r="AE4329" s="79" t="str">
        <f t="shared" si="422"/>
        <v>CRIMELAB-401-3</v>
      </c>
      <c r="AF4329" s="27" t="s">
        <v>14616</v>
      </c>
      <c r="AG4329" s="21" t="str">
        <f t="shared" si="423"/>
        <v>401</v>
      </c>
      <c r="AH4329" s="154"/>
      <c r="AI4329" s="59" t="str">
        <f t="shared" si="424"/>
        <v>-</v>
      </c>
      <c r="AJ4329" s="21" t="str">
        <f t="shared" si="425"/>
        <v>-</v>
      </c>
    </row>
    <row r="4330" spans="19:36">
      <c r="S4330" s="162" t="s">
        <v>14617</v>
      </c>
      <c r="T4330" s="34" t="s">
        <v>14618</v>
      </c>
      <c r="U4330" s="154"/>
      <c r="V4330" s="161"/>
      <c r="W4330" s="161"/>
      <c r="X4330" s="161"/>
      <c r="Y4330" s="161"/>
      <c r="Z4330" s="154"/>
      <c r="AA4330" s="49" t="s">
        <v>14619</v>
      </c>
      <c r="AB4330" s="154"/>
      <c r="AC4330" s="59" t="str">
        <f t="shared" si="420"/>
        <v>PHARMACY</v>
      </c>
      <c r="AD4330" s="79" t="str">
        <f t="shared" si="421"/>
        <v>PHARMACY-401</v>
      </c>
      <c r="AE4330" s="79" t="str">
        <f t="shared" si="422"/>
        <v>PHARMACY-401-72</v>
      </c>
      <c r="AF4330" s="27" t="s">
        <v>14619</v>
      </c>
      <c r="AG4330" s="21" t="str">
        <f t="shared" si="423"/>
        <v>401</v>
      </c>
      <c r="AH4330" s="154"/>
      <c r="AI4330" s="59" t="str">
        <f t="shared" si="424"/>
        <v>-</v>
      </c>
      <c r="AJ4330" s="21" t="str">
        <f t="shared" si="425"/>
        <v>-</v>
      </c>
    </row>
    <row r="4331" spans="19:36">
      <c r="S4331" s="162" t="s">
        <v>14620</v>
      </c>
      <c r="T4331" s="34" t="s">
        <v>14621</v>
      </c>
      <c r="U4331" s="154"/>
      <c r="V4331" s="161"/>
      <c r="W4331" s="161"/>
      <c r="X4331" s="161"/>
      <c r="Y4331" s="161"/>
      <c r="Z4331" s="154"/>
      <c r="AA4331" s="49" t="s">
        <v>14622</v>
      </c>
      <c r="AB4331" s="154"/>
      <c r="AC4331" s="59" t="str">
        <f t="shared" si="420"/>
        <v>PHARMACY</v>
      </c>
      <c r="AD4331" s="79" t="str">
        <f t="shared" si="421"/>
        <v>PHARMACY-401</v>
      </c>
      <c r="AE4331" s="79" t="str">
        <f t="shared" si="422"/>
        <v>PHARMACY-401-73</v>
      </c>
      <c r="AF4331" s="27" t="s">
        <v>14622</v>
      </c>
      <c r="AG4331" s="21" t="str">
        <f t="shared" si="423"/>
        <v>401</v>
      </c>
      <c r="AH4331" s="154"/>
      <c r="AI4331" s="59" t="str">
        <f t="shared" si="424"/>
        <v>-</v>
      </c>
      <c r="AJ4331" s="21" t="str">
        <f t="shared" si="425"/>
        <v>-</v>
      </c>
    </row>
    <row r="4332" spans="19:36">
      <c r="S4332" s="162" t="s">
        <v>14623</v>
      </c>
      <c r="T4332" s="34" t="s">
        <v>14624</v>
      </c>
      <c r="U4332" s="154"/>
      <c r="V4332" s="161"/>
      <c r="W4332" s="161"/>
      <c r="X4332" s="161"/>
      <c r="Y4332" s="161"/>
      <c r="Z4332" s="154"/>
      <c r="AA4332" s="49" t="s">
        <v>14625</v>
      </c>
      <c r="AB4332" s="154"/>
      <c r="AC4332" s="59" t="str">
        <f t="shared" si="420"/>
        <v>PHARMACY</v>
      </c>
      <c r="AD4332" s="79" t="str">
        <f t="shared" si="421"/>
        <v>PHARMACY-401</v>
      </c>
      <c r="AE4332" s="79" t="str">
        <f t="shared" si="422"/>
        <v>PHARMACY-401-74</v>
      </c>
      <c r="AF4332" s="27" t="s">
        <v>14625</v>
      </c>
      <c r="AG4332" s="21" t="str">
        <f t="shared" si="423"/>
        <v>401</v>
      </c>
      <c r="AH4332" s="154"/>
      <c r="AI4332" s="59" t="str">
        <f t="shared" si="424"/>
        <v>-</v>
      </c>
      <c r="AJ4332" s="21" t="str">
        <f t="shared" si="425"/>
        <v>-</v>
      </c>
    </row>
    <row r="4333" spans="19:36">
      <c r="S4333" s="162" t="s">
        <v>14626</v>
      </c>
      <c r="T4333" s="34" t="s">
        <v>14627</v>
      </c>
      <c r="U4333" s="154"/>
      <c r="V4333" s="161"/>
      <c r="W4333" s="161"/>
      <c r="X4333" s="161"/>
      <c r="Y4333" s="161"/>
      <c r="Z4333" s="154"/>
      <c r="AA4333" s="49" t="s">
        <v>14628</v>
      </c>
      <c r="AB4333" s="154"/>
      <c r="AC4333" s="59" t="str">
        <f t="shared" si="420"/>
        <v>PHARMACY</v>
      </c>
      <c r="AD4333" s="79" t="str">
        <f t="shared" si="421"/>
        <v>PHARMACY-401</v>
      </c>
      <c r="AE4333" s="79" t="str">
        <f t="shared" si="422"/>
        <v>PHARMACY-401-75</v>
      </c>
      <c r="AF4333" s="27" t="s">
        <v>14628</v>
      </c>
      <c r="AG4333" s="21" t="str">
        <f t="shared" si="423"/>
        <v>401</v>
      </c>
      <c r="AH4333" s="154"/>
      <c r="AI4333" s="59" t="str">
        <f t="shared" si="424"/>
        <v>-</v>
      </c>
      <c r="AJ4333" s="21" t="str">
        <f t="shared" si="425"/>
        <v>-</v>
      </c>
    </row>
    <row r="4334" spans="19:36">
      <c r="S4334" s="162" t="s">
        <v>14629</v>
      </c>
      <c r="T4334" s="34" t="s">
        <v>14630</v>
      </c>
      <c r="U4334" s="154"/>
      <c r="V4334" s="161"/>
      <c r="W4334" s="161"/>
      <c r="X4334" s="161"/>
      <c r="Y4334" s="161"/>
      <c r="Z4334" s="154"/>
      <c r="AA4334" s="49" t="s">
        <v>14631</v>
      </c>
      <c r="AB4334" s="154"/>
      <c r="AC4334" s="59" t="str">
        <f t="shared" si="420"/>
        <v>PHARMACY</v>
      </c>
      <c r="AD4334" s="79" t="str">
        <f t="shared" si="421"/>
        <v>PHARMACY-401</v>
      </c>
      <c r="AE4334" s="79" t="str">
        <f t="shared" si="422"/>
        <v>PHARMACY-401-76</v>
      </c>
      <c r="AF4334" s="27" t="s">
        <v>14631</v>
      </c>
      <c r="AG4334" s="21" t="str">
        <f t="shared" si="423"/>
        <v>401</v>
      </c>
      <c r="AH4334" s="154"/>
      <c r="AI4334" s="59" t="str">
        <f t="shared" si="424"/>
        <v>-</v>
      </c>
      <c r="AJ4334" s="21" t="str">
        <f t="shared" si="425"/>
        <v>-</v>
      </c>
    </row>
    <row r="4335" spans="19:36">
      <c r="S4335" s="162" t="s">
        <v>14632</v>
      </c>
      <c r="T4335" s="34" t="s">
        <v>14633</v>
      </c>
      <c r="U4335" s="154"/>
      <c r="V4335" s="161"/>
      <c r="W4335" s="161"/>
      <c r="X4335" s="161"/>
      <c r="Y4335" s="161"/>
      <c r="Z4335" s="154"/>
      <c r="AA4335" s="49" t="s">
        <v>14634</v>
      </c>
      <c r="AB4335" s="154"/>
      <c r="AC4335" s="59" t="str">
        <f t="shared" si="420"/>
        <v>PHARMACY</v>
      </c>
      <c r="AD4335" s="79" t="str">
        <f t="shared" si="421"/>
        <v>PHARMACY-401</v>
      </c>
      <c r="AE4335" s="79" t="str">
        <f t="shared" si="422"/>
        <v>PHARMACY-401-77</v>
      </c>
      <c r="AF4335" s="27" t="s">
        <v>14634</v>
      </c>
      <c r="AG4335" s="21" t="str">
        <f t="shared" si="423"/>
        <v>401</v>
      </c>
      <c r="AH4335" s="154"/>
      <c r="AI4335" s="59" t="str">
        <f t="shared" si="424"/>
        <v>-</v>
      </c>
      <c r="AJ4335" s="21" t="str">
        <f t="shared" si="425"/>
        <v>-</v>
      </c>
    </row>
    <row r="4336" spans="19:36">
      <c r="S4336" s="162" t="s">
        <v>14635</v>
      </c>
      <c r="T4336" s="34" t="s">
        <v>14636</v>
      </c>
      <c r="U4336" s="154"/>
      <c r="V4336" s="161"/>
      <c r="W4336" s="161"/>
      <c r="X4336" s="161"/>
      <c r="Y4336" s="161"/>
      <c r="Z4336" s="154"/>
      <c r="AA4336" s="49" t="s">
        <v>14637</v>
      </c>
      <c r="AB4336" s="154"/>
      <c r="AC4336" s="59" t="str">
        <f t="shared" si="420"/>
        <v>PHARMACY</v>
      </c>
      <c r="AD4336" s="79" t="str">
        <f t="shared" si="421"/>
        <v>PHARMACY-401</v>
      </c>
      <c r="AE4336" s="79" t="str">
        <f t="shared" si="422"/>
        <v>PHARMACY-401-78</v>
      </c>
      <c r="AF4336" s="27" t="s">
        <v>14637</v>
      </c>
      <c r="AG4336" s="21" t="str">
        <f t="shared" si="423"/>
        <v>401</v>
      </c>
      <c r="AH4336" s="154"/>
      <c r="AI4336" s="59" t="str">
        <f t="shared" si="424"/>
        <v>-</v>
      </c>
      <c r="AJ4336" s="21" t="str">
        <f t="shared" si="425"/>
        <v>-</v>
      </c>
    </row>
    <row r="4337" spans="19:36">
      <c r="S4337" s="162" t="s">
        <v>14638</v>
      </c>
      <c r="T4337" s="34" t="s">
        <v>14639</v>
      </c>
      <c r="U4337" s="154"/>
      <c r="V4337" s="161"/>
      <c r="W4337" s="161"/>
      <c r="X4337" s="161"/>
      <c r="Y4337" s="161"/>
      <c r="Z4337" s="154"/>
      <c r="AA4337" s="49" t="s">
        <v>14640</v>
      </c>
      <c r="AB4337" s="154"/>
      <c r="AC4337" s="59" t="str">
        <f t="shared" si="420"/>
        <v>PHARMACY</v>
      </c>
      <c r="AD4337" s="79" t="str">
        <f t="shared" si="421"/>
        <v>PHARMACY-401</v>
      </c>
      <c r="AE4337" s="79" t="str">
        <f t="shared" si="422"/>
        <v>PHARMACY-401-79</v>
      </c>
      <c r="AF4337" s="27" t="s">
        <v>14640</v>
      </c>
      <c r="AG4337" s="21" t="str">
        <f t="shared" si="423"/>
        <v>401</v>
      </c>
      <c r="AH4337" s="154"/>
      <c r="AI4337" s="59" t="str">
        <f t="shared" si="424"/>
        <v>-</v>
      </c>
      <c r="AJ4337" s="21" t="str">
        <f t="shared" si="425"/>
        <v>-</v>
      </c>
    </row>
    <row r="4338" spans="19:36">
      <c r="S4338" s="162" t="s">
        <v>14641</v>
      </c>
      <c r="T4338" s="34" t="s">
        <v>14642</v>
      </c>
      <c r="U4338" s="154"/>
      <c r="V4338" s="161"/>
      <c r="W4338" s="161"/>
      <c r="X4338" s="161"/>
      <c r="Y4338" s="161"/>
      <c r="Z4338" s="154"/>
      <c r="AA4338" s="49" t="s">
        <v>14643</v>
      </c>
      <c r="AB4338" s="154"/>
      <c r="AC4338" s="59" t="str">
        <f t="shared" si="420"/>
        <v>PHARMACY</v>
      </c>
      <c r="AD4338" s="79" t="str">
        <f t="shared" si="421"/>
        <v>PHARMACY-401</v>
      </c>
      <c r="AE4338" s="79" t="str">
        <f t="shared" si="422"/>
        <v>PHARMACY-401-80</v>
      </c>
      <c r="AF4338" s="27" t="s">
        <v>14643</v>
      </c>
      <c r="AG4338" s="21" t="str">
        <f t="shared" si="423"/>
        <v>401</v>
      </c>
      <c r="AH4338" s="154"/>
      <c r="AI4338" s="59" t="str">
        <f t="shared" si="424"/>
        <v>-</v>
      </c>
      <c r="AJ4338" s="21" t="str">
        <f t="shared" si="425"/>
        <v>-</v>
      </c>
    </row>
    <row r="4339" spans="19:36">
      <c r="S4339" s="162" t="s">
        <v>14644</v>
      </c>
      <c r="T4339" s="34" t="s">
        <v>14645</v>
      </c>
      <c r="U4339" s="154"/>
      <c r="V4339" s="161"/>
      <c r="W4339" s="161"/>
      <c r="X4339" s="161"/>
      <c r="Y4339" s="161"/>
      <c r="Z4339" s="154"/>
      <c r="AA4339" s="49" t="s">
        <v>14646</v>
      </c>
      <c r="AB4339" s="154"/>
      <c r="AC4339" s="59" t="str">
        <f t="shared" si="420"/>
        <v>PHARMACY</v>
      </c>
      <c r="AD4339" s="79" t="str">
        <f t="shared" si="421"/>
        <v>PHARMACY-401</v>
      </c>
      <c r="AE4339" s="79" t="str">
        <f t="shared" si="422"/>
        <v>PHARMACY-401-81</v>
      </c>
      <c r="AF4339" s="27" t="s">
        <v>14646</v>
      </c>
      <c r="AG4339" s="21" t="str">
        <f t="shared" si="423"/>
        <v>401</v>
      </c>
      <c r="AH4339" s="154"/>
      <c r="AI4339" s="59" t="str">
        <f t="shared" si="424"/>
        <v>-</v>
      </c>
      <c r="AJ4339" s="21" t="str">
        <f t="shared" si="425"/>
        <v>-</v>
      </c>
    </row>
    <row r="4340" spans="19:36">
      <c r="S4340" s="162" t="s">
        <v>14647</v>
      </c>
      <c r="T4340" s="34" t="s">
        <v>14648</v>
      </c>
      <c r="U4340" s="154"/>
      <c r="V4340" s="161"/>
      <c r="W4340" s="161"/>
      <c r="X4340" s="161"/>
      <c r="Y4340" s="161"/>
      <c r="Z4340" s="154"/>
      <c r="AA4340" s="49" t="s">
        <v>14649</v>
      </c>
      <c r="AB4340" s="154"/>
      <c r="AC4340" s="59" t="str">
        <f t="shared" si="420"/>
        <v>PHARMACY</v>
      </c>
      <c r="AD4340" s="79" t="str">
        <f t="shared" si="421"/>
        <v>PHARMACY-401</v>
      </c>
      <c r="AE4340" s="79" t="str">
        <f t="shared" si="422"/>
        <v>PHARMACY-401-82</v>
      </c>
      <c r="AF4340" s="27" t="s">
        <v>14649</v>
      </c>
      <c r="AG4340" s="21" t="str">
        <f t="shared" si="423"/>
        <v>401</v>
      </c>
      <c r="AH4340" s="154"/>
      <c r="AI4340" s="59" t="str">
        <f t="shared" si="424"/>
        <v>-</v>
      </c>
      <c r="AJ4340" s="21" t="str">
        <f t="shared" si="425"/>
        <v>-</v>
      </c>
    </row>
    <row r="4341" spans="19:36">
      <c r="S4341" s="162" t="s">
        <v>14650</v>
      </c>
      <c r="T4341" s="34" t="s">
        <v>14651</v>
      </c>
      <c r="U4341" s="154"/>
      <c r="V4341" s="161"/>
      <c r="W4341" s="161"/>
      <c r="X4341" s="161"/>
      <c r="Y4341" s="161"/>
      <c r="Z4341" s="154"/>
      <c r="AA4341" s="49" t="s">
        <v>14652</v>
      </c>
      <c r="AB4341" s="154"/>
      <c r="AC4341" s="59" t="str">
        <f t="shared" si="420"/>
        <v>PHARMACY</v>
      </c>
      <c r="AD4341" s="79" t="str">
        <f t="shared" si="421"/>
        <v>PHARMACY-401</v>
      </c>
      <c r="AE4341" s="79" t="str">
        <f t="shared" si="422"/>
        <v>PHARMACY-401-83</v>
      </c>
      <c r="AF4341" s="27" t="s">
        <v>14652</v>
      </c>
      <c r="AG4341" s="21" t="str">
        <f t="shared" si="423"/>
        <v>401</v>
      </c>
      <c r="AH4341" s="154"/>
      <c r="AI4341" s="59" t="str">
        <f t="shared" si="424"/>
        <v>-</v>
      </c>
      <c r="AJ4341" s="21" t="str">
        <f t="shared" si="425"/>
        <v>-</v>
      </c>
    </row>
    <row r="4342" spans="19:36">
      <c r="S4342" s="162" t="s">
        <v>14653</v>
      </c>
      <c r="T4342" s="34" t="s">
        <v>14654</v>
      </c>
      <c r="U4342" s="154"/>
      <c r="V4342" s="161"/>
      <c r="W4342" s="161"/>
      <c r="X4342" s="161"/>
      <c r="Y4342" s="161"/>
      <c r="Z4342" s="154"/>
      <c r="AA4342" s="49" t="s">
        <v>14655</v>
      </c>
      <c r="AB4342" s="154"/>
      <c r="AC4342" s="59" t="str">
        <f t="shared" si="420"/>
        <v>PHARMACY</v>
      </c>
      <c r="AD4342" s="79" t="str">
        <f t="shared" si="421"/>
        <v>PHARMACY-401</v>
      </c>
      <c r="AE4342" s="79" t="str">
        <f t="shared" si="422"/>
        <v>PHARMACY-401-84</v>
      </c>
      <c r="AF4342" s="27" t="s">
        <v>14655</v>
      </c>
      <c r="AG4342" s="21" t="str">
        <f t="shared" si="423"/>
        <v>401</v>
      </c>
      <c r="AH4342" s="154"/>
      <c r="AI4342" s="59" t="str">
        <f t="shared" si="424"/>
        <v>-</v>
      </c>
      <c r="AJ4342" s="21" t="str">
        <f t="shared" si="425"/>
        <v>-</v>
      </c>
    </row>
    <row r="4343" spans="19:36">
      <c r="S4343" s="162" t="s">
        <v>14656</v>
      </c>
      <c r="T4343" s="34" t="s">
        <v>14657</v>
      </c>
      <c r="U4343" s="154"/>
      <c r="V4343" s="161"/>
      <c r="W4343" s="161"/>
      <c r="X4343" s="161"/>
      <c r="Y4343" s="161"/>
      <c r="Z4343" s="154"/>
      <c r="AA4343" s="49" t="s">
        <v>14658</v>
      </c>
      <c r="AB4343" s="154"/>
      <c r="AC4343" s="59" t="str">
        <f t="shared" si="420"/>
        <v>PHARMACY</v>
      </c>
      <c r="AD4343" s="79" t="str">
        <f t="shared" si="421"/>
        <v>PHARMACY-401</v>
      </c>
      <c r="AE4343" s="79" t="str">
        <f t="shared" si="422"/>
        <v>PHARMACY-401-85</v>
      </c>
      <c r="AF4343" s="27" t="s">
        <v>14658</v>
      </c>
      <c r="AG4343" s="21" t="str">
        <f t="shared" si="423"/>
        <v>401</v>
      </c>
      <c r="AH4343" s="154"/>
      <c r="AI4343" s="59" t="str">
        <f t="shared" si="424"/>
        <v>-</v>
      </c>
      <c r="AJ4343" s="21" t="str">
        <f t="shared" si="425"/>
        <v>-</v>
      </c>
    </row>
    <row r="4344" spans="19:36">
      <c r="S4344" s="162" t="s">
        <v>14659</v>
      </c>
      <c r="T4344" s="34" t="s">
        <v>14660</v>
      </c>
      <c r="U4344" s="154"/>
      <c r="V4344" s="161"/>
      <c r="W4344" s="161"/>
      <c r="X4344" s="161"/>
      <c r="Y4344" s="161"/>
      <c r="Z4344" s="154"/>
      <c r="AA4344" s="49" t="s">
        <v>14661</v>
      </c>
      <c r="AB4344" s="154"/>
      <c r="AC4344" s="59" t="str">
        <f t="shared" si="420"/>
        <v>PHARMACY</v>
      </c>
      <c r="AD4344" s="79" t="str">
        <f t="shared" si="421"/>
        <v>PHARMACY-401</v>
      </c>
      <c r="AE4344" s="79" t="str">
        <f t="shared" si="422"/>
        <v>PHARMACY-401-86</v>
      </c>
      <c r="AF4344" s="27" t="s">
        <v>14661</v>
      </c>
      <c r="AG4344" s="21" t="str">
        <f t="shared" si="423"/>
        <v>401</v>
      </c>
      <c r="AH4344" s="154"/>
      <c r="AI4344" s="59" t="str">
        <f t="shared" si="424"/>
        <v>-</v>
      </c>
      <c r="AJ4344" s="21" t="str">
        <f t="shared" si="425"/>
        <v>-</v>
      </c>
    </row>
    <row r="4345" spans="19:36">
      <c r="S4345" s="162" t="s">
        <v>14662</v>
      </c>
      <c r="T4345" s="34" t="s">
        <v>14663</v>
      </c>
      <c r="U4345" s="154"/>
      <c r="V4345" s="161"/>
      <c r="W4345" s="161"/>
      <c r="X4345" s="161"/>
      <c r="Y4345" s="161"/>
      <c r="Z4345" s="154"/>
      <c r="AA4345" s="49" t="s">
        <v>14664</v>
      </c>
      <c r="AB4345" s="154"/>
      <c r="AC4345" s="59" t="str">
        <f t="shared" si="420"/>
        <v>PHARMACY</v>
      </c>
      <c r="AD4345" s="79" t="str">
        <f t="shared" si="421"/>
        <v>PHARMACY-401</v>
      </c>
      <c r="AE4345" s="79" t="str">
        <f t="shared" si="422"/>
        <v>PHARMACY-401-87</v>
      </c>
      <c r="AF4345" s="27" t="s">
        <v>14664</v>
      </c>
      <c r="AG4345" s="21" t="str">
        <f t="shared" si="423"/>
        <v>401</v>
      </c>
      <c r="AH4345" s="154"/>
      <c r="AI4345" s="59" t="str">
        <f t="shared" si="424"/>
        <v>-</v>
      </c>
      <c r="AJ4345" s="21" t="str">
        <f t="shared" si="425"/>
        <v>-</v>
      </c>
    </row>
    <row r="4346" spans="19:36">
      <c r="S4346" s="162" t="s">
        <v>14665</v>
      </c>
      <c r="T4346" s="34" t="s">
        <v>14666</v>
      </c>
      <c r="U4346" s="154"/>
      <c r="V4346" s="161"/>
      <c r="W4346" s="161"/>
      <c r="X4346" s="161"/>
      <c r="Y4346" s="161"/>
      <c r="Z4346" s="154"/>
      <c r="AA4346" s="49" t="s">
        <v>14667</v>
      </c>
      <c r="AB4346" s="154"/>
      <c r="AC4346" s="59" t="str">
        <f t="shared" si="420"/>
        <v>PHARMACY</v>
      </c>
      <c r="AD4346" s="79" t="str">
        <f t="shared" si="421"/>
        <v>PHARMACY-401</v>
      </c>
      <c r="AE4346" s="79" t="str">
        <f t="shared" si="422"/>
        <v>PHARMACY-401-88</v>
      </c>
      <c r="AF4346" s="27" t="s">
        <v>14667</v>
      </c>
      <c r="AG4346" s="21" t="str">
        <f t="shared" si="423"/>
        <v>401</v>
      </c>
      <c r="AH4346" s="154"/>
      <c r="AI4346" s="59" t="str">
        <f t="shared" si="424"/>
        <v>-</v>
      </c>
      <c r="AJ4346" s="21" t="str">
        <f t="shared" si="425"/>
        <v>-</v>
      </c>
    </row>
    <row r="4347" spans="19:36">
      <c r="S4347" s="162" t="s">
        <v>14668</v>
      </c>
      <c r="T4347" s="34" t="s">
        <v>14669</v>
      </c>
      <c r="U4347" s="154"/>
      <c r="V4347" s="161"/>
      <c r="W4347" s="161"/>
      <c r="X4347" s="161"/>
      <c r="Y4347" s="161"/>
      <c r="Z4347" s="154"/>
      <c r="AA4347" s="49" t="s">
        <v>14670</v>
      </c>
      <c r="AB4347" s="154"/>
      <c r="AC4347" s="59" t="str">
        <f t="shared" si="420"/>
        <v>PHARMACY</v>
      </c>
      <c r="AD4347" s="79" t="str">
        <f t="shared" si="421"/>
        <v>PHARMACY-401</v>
      </c>
      <c r="AE4347" s="79" t="str">
        <f t="shared" si="422"/>
        <v>PHARMACY-401-89</v>
      </c>
      <c r="AF4347" s="27" t="s">
        <v>14670</v>
      </c>
      <c r="AG4347" s="21" t="str">
        <f t="shared" si="423"/>
        <v>401</v>
      </c>
      <c r="AH4347" s="154"/>
      <c r="AI4347" s="59" t="str">
        <f t="shared" si="424"/>
        <v>-</v>
      </c>
      <c r="AJ4347" s="21" t="str">
        <f t="shared" si="425"/>
        <v>-</v>
      </c>
    </row>
    <row r="4348" spans="19:36">
      <c r="S4348" s="162" t="s">
        <v>14671</v>
      </c>
      <c r="T4348" s="34" t="s">
        <v>14672</v>
      </c>
      <c r="U4348" s="154"/>
      <c r="V4348" s="161"/>
      <c r="W4348" s="161"/>
      <c r="X4348" s="161"/>
      <c r="Y4348" s="161"/>
      <c r="Z4348" s="154"/>
      <c r="AA4348" s="49" t="s">
        <v>14673</v>
      </c>
      <c r="AB4348" s="154"/>
      <c r="AC4348" s="59" t="str">
        <f t="shared" si="420"/>
        <v>PHARMACY</v>
      </c>
      <c r="AD4348" s="79" t="str">
        <f t="shared" si="421"/>
        <v>PHARMACY-401</v>
      </c>
      <c r="AE4348" s="79" t="str">
        <f t="shared" si="422"/>
        <v>PHARMACY-401-90</v>
      </c>
      <c r="AF4348" s="27" t="s">
        <v>14673</v>
      </c>
      <c r="AG4348" s="21" t="str">
        <f t="shared" si="423"/>
        <v>401</v>
      </c>
      <c r="AH4348" s="154"/>
      <c r="AI4348" s="59" t="str">
        <f t="shared" si="424"/>
        <v>-</v>
      </c>
      <c r="AJ4348" s="21" t="str">
        <f t="shared" si="425"/>
        <v>-</v>
      </c>
    </row>
    <row r="4349" spans="19:36">
      <c r="S4349" s="162" t="s">
        <v>14674</v>
      </c>
      <c r="T4349" s="34" t="s">
        <v>14675</v>
      </c>
      <c r="U4349" s="154"/>
      <c r="V4349" s="161"/>
      <c r="W4349" s="161"/>
      <c r="X4349" s="161"/>
      <c r="Y4349" s="161"/>
      <c r="Z4349" s="154"/>
      <c r="AA4349" s="49" t="s">
        <v>14676</v>
      </c>
      <c r="AB4349" s="154"/>
      <c r="AC4349" s="59" t="str">
        <f t="shared" si="420"/>
        <v>PHARMACY</v>
      </c>
      <c r="AD4349" s="79" t="str">
        <f t="shared" si="421"/>
        <v>PHARMACY-401</v>
      </c>
      <c r="AE4349" s="79" t="str">
        <f t="shared" si="422"/>
        <v>PHARMACY-401-91</v>
      </c>
      <c r="AF4349" s="27" t="s">
        <v>14676</v>
      </c>
      <c r="AG4349" s="21" t="str">
        <f t="shared" si="423"/>
        <v>401</v>
      </c>
      <c r="AH4349" s="154"/>
      <c r="AI4349" s="59" t="str">
        <f t="shared" si="424"/>
        <v>-</v>
      </c>
      <c r="AJ4349" s="21" t="str">
        <f t="shared" si="425"/>
        <v>-</v>
      </c>
    </row>
    <row r="4350" spans="19:36">
      <c r="S4350" s="162" t="s">
        <v>14677</v>
      </c>
      <c r="T4350" s="34" t="s">
        <v>14678</v>
      </c>
      <c r="U4350" s="154"/>
      <c r="V4350" s="161"/>
      <c r="W4350" s="161"/>
      <c r="X4350" s="161"/>
      <c r="Y4350" s="161"/>
      <c r="Z4350" s="154"/>
      <c r="AA4350" s="49" t="s">
        <v>14679</v>
      </c>
      <c r="AB4350" s="154"/>
      <c r="AC4350" s="59" t="str">
        <f t="shared" si="420"/>
        <v>PHARMACY</v>
      </c>
      <c r="AD4350" s="79" t="str">
        <f t="shared" si="421"/>
        <v>PHARMACY-401</v>
      </c>
      <c r="AE4350" s="79" t="str">
        <f t="shared" si="422"/>
        <v>PHARMACY-401-92</v>
      </c>
      <c r="AF4350" s="27" t="s">
        <v>14679</v>
      </c>
      <c r="AG4350" s="21" t="str">
        <f t="shared" si="423"/>
        <v>401</v>
      </c>
      <c r="AH4350" s="154"/>
      <c r="AI4350" s="59" t="str">
        <f t="shared" si="424"/>
        <v>-</v>
      </c>
      <c r="AJ4350" s="21" t="str">
        <f t="shared" si="425"/>
        <v>-</v>
      </c>
    </row>
    <row r="4351" spans="19:36">
      <c r="S4351" s="162" t="s">
        <v>14680</v>
      </c>
      <c r="T4351" s="34" t="s">
        <v>14681</v>
      </c>
      <c r="U4351" s="154"/>
      <c r="V4351" s="161"/>
      <c r="W4351" s="161"/>
      <c r="X4351" s="161"/>
      <c r="Y4351" s="161"/>
      <c r="Z4351" s="154"/>
      <c r="AA4351" s="49" t="s">
        <v>14682</v>
      </c>
      <c r="AB4351" s="154"/>
      <c r="AC4351" s="59" t="str">
        <f t="shared" si="420"/>
        <v>PHARMACY</v>
      </c>
      <c r="AD4351" s="79" t="str">
        <f t="shared" si="421"/>
        <v>PHARMACY-401</v>
      </c>
      <c r="AE4351" s="79" t="str">
        <f t="shared" si="422"/>
        <v>PHARMACY-401-93</v>
      </c>
      <c r="AF4351" s="27" t="s">
        <v>14682</v>
      </c>
      <c r="AG4351" s="21" t="str">
        <f t="shared" si="423"/>
        <v>401</v>
      </c>
      <c r="AH4351" s="154"/>
      <c r="AI4351" s="59" t="str">
        <f t="shared" si="424"/>
        <v>-</v>
      </c>
      <c r="AJ4351" s="21" t="str">
        <f t="shared" si="425"/>
        <v>-</v>
      </c>
    </row>
    <row r="4352" spans="19:36">
      <c r="S4352" s="162" t="s">
        <v>14683</v>
      </c>
      <c r="T4352" s="34" t="s">
        <v>14684</v>
      </c>
      <c r="U4352" s="154"/>
      <c r="V4352" s="161"/>
      <c r="W4352" s="161"/>
      <c r="X4352" s="161"/>
      <c r="Y4352" s="161"/>
      <c r="Z4352" s="154"/>
      <c r="AA4352" s="49" t="s">
        <v>14685</v>
      </c>
      <c r="AB4352" s="154"/>
      <c r="AC4352" s="59" t="str">
        <f t="shared" si="420"/>
        <v>PHARMACY</v>
      </c>
      <c r="AD4352" s="79" t="str">
        <f t="shared" si="421"/>
        <v>PHARMACY-401</v>
      </c>
      <c r="AE4352" s="79" t="str">
        <f t="shared" si="422"/>
        <v>PHARMACY-401-94</v>
      </c>
      <c r="AF4352" s="27" t="s">
        <v>14685</v>
      </c>
      <c r="AG4352" s="21" t="str">
        <f t="shared" si="423"/>
        <v>401</v>
      </c>
      <c r="AH4352" s="154"/>
      <c r="AI4352" s="59" t="str">
        <f t="shared" si="424"/>
        <v>-</v>
      </c>
      <c r="AJ4352" s="21" t="str">
        <f t="shared" si="425"/>
        <v>-</v>
      </c>
    </row>
    <row r="4353" spans="19:36">
      <c r="S4353" s="162" t="s">
        <v>14686</v>
      </c>
      <c r="T4353" s="34" t="s">
        <v>14687</v>
      </c>
      <c r="U4353" s="154"/>
      <c r="V4353" s="161"/>
      <c r="W4353" s="161"/>
      <c r="X4353" s="161"/>
      <c r="Y4353" s="161"/>
      <c r="Z4353" s="154"/>
      <c r="AA4353" s="49" t="s">
        <v>14688</v>
      </c>
      <c r="AB4353" s="154"/>
      <c r="AC4353" s="59" t="str">
        <f t="shared" si="420"/>
        <v>PHARMACY</v>
      </c>
      <c r="AD4353" s="79" t="str">
        <f t="shared" si="421"/>
        <v>PHARMACY-401</v>
      </c>
      <c r="AE4353" s="79" t="str">
        <f t="shared" si="422"/>
        <v>PHARMACY-401-95</v>
      </c>
      <c r="AF4353" s="27" t="s">
        <v>14688</v>
      </c>
      <c r="AG4353" s="21" t="str">
        <f t="shared" si="423"/>
        <v>401</v>
      </c>
      <c r="AH4353" s="154"/>
      <c r="AI4353" s="59" t="str">
        <f t="shared" si="424"/>
        <v>-</v>
      </c>
      <c r="AJ4353" s="21" t="str">
        <f t="shared" si="425"/>
        <v>-</v>
      </c>
    </row>
    <row r="4354" spans="19:36">
      <c r="S4354" s="162" t="s">
        <v>14689</v>
      </c>
      <c r="T4354" s="34" t="s">
        <v>14690</v>
      </c>
      <c r="U4354" s="154"/>
      <c r="V4354" s="161"/>
      <c r="W4354" s="161"/>
      <c r="X4354" s="161"/>
      <c r="Y4354" s="161"/>
      <c r="Z4354" s="154"/>
      <c r="AA4354" s="49" t="s">
        <v>14691</v>
      </c>
      <c r="AB4354" s="154"/>
      <c r="AC4354" s="59" t="str">
        <f t="shared" si="420"/>
        <v>PHARMACY</v>
      </c>
      <c r="AD4354" s="79" t="str">
        <f t="shared" si="421"/>
        <v>PHARMACY-401</v>
      </c>
      <c r="AE4354" s="79" t="str">
        <f t="shared" si="422"/>
        <v>PHARMACY-401-96</v>
      </c>
      <c r="AF4354" s="27" t="s">
        <v>14691</v>
      </c>
      <c r="AG4354" s="21" t="str">
        <f t="shared" si="423"/>
        <v>401</v>
      </c>
      <c r="AH4354" s="154"/>
      <c r="AI4354" s="59" t="str">
        <f t="shared" si="424"/>
        <v>-</v>
      </c>
      <c r="AJ4354" s="21" t="str">
        <f t="shared" si="425"/>
        <v>-</v>
      </c>
    </row>
    <row r="4355" spans="19:36">
      <c r="S4355" s="162" t="s">
        <v>14692</v>
      </c>
      <c r="T4355" s="34" t="s">
        <v>14693</v>
      </c>
      <c r="U4355" s="154"/>
      <c r="V4355" s="161"/>
      <c r="W4355" s="161"/>
      <c r="X4355" s="161"/>
      <c r="Y4355" s="161"/>
      <c r="Z4355" s="154"/>
      <c r="AA4355" s="49" t="s">
        <v>14694</v>
      </c>
      <c r="AB4355" s="154"/>
      <c r="AC4355" s="59" t="str">
        <f t="shared" si="420"/>
        <v>PHARMACY</v>
      </c>
      <c r="AD4355" s="79" t="str">
        <f t="shared" si="421"/>
        <v>PHARMACY-401</v>
      </c>
      <c r="AE4355" s="79" t="str">
        <f t="shared" si="422"/>
        <v>PHARMACY-401-97</v>
      </c>
      <c r="AF4355" s="27" t="s">
        <v>14694</v>
      </c>
      <c r="AG4355" s="21" t="str">
        <f t="shared" si="423"/>
        <v>401</v>
      </c>
      <c r="AH4355" s="154"/>
      <c r="AI4355" s="59" t="str">
        <f t="shared" si="424"/>
        <v>-</v>
      </c>
      <c r="AJ4355" s="21" t="str">
        <f t="shared" si="425"/>
        <v>-</v>
      </c>
    </row>
    <row r="4356" spans="19:36">
      <c r="S4356" s="162" t="s">
        <v>14695</v>
      </c>
      <c r="T4356" s="34" t="s">
        <v>14696</v>
      </c>
      <c r="U4356" s="154"/>
      <c r="V4356" s="161"/>
      <c r="W4356" s="161"/>
      <c r="X4356" s="161"/>
      <c r="Y4356" s="161"/>
      <c r="Z4356" s="154"/>
      <c r="AA4356" s="49" t="s">
        <v>14697</v>
      </c>
      <c r="AB4356" s="154"/>
      <c r="AC4356" s="59" t="str">
        <f t="shared" si="420"/>
        <v>PHARMACY</v>
      </c>
      <c r="AD4356" s="79" t="str">
        <f t="shared" si="421"/>
        <v>PHARMACY-401</v>
      </c>
      <c r="AE4356" s="79" t="str">
        <f t="shared" si="422"/>
        <v>PHARMACY-401-98</v>
      </c>
      <c r="AF4356" s="27" t="s">
        <v>14697</v>
      </c>
      <c r="AG4356" s="21" t="str">
        <f t="shared" si="423"/>
        <v>401</v>
      </c>
      <c r="AH4356" s="154"/>
      <c r="AI4356" s="59" t="str">
        <f t="shared" si="424"/>
        <v>-</v>
      </c>
      <c r="AJ4356" s="21" t="str">
        <f t="shared" si="425"/>
        <v>-</v>
      </c>
    </row>
    <row r="4357" spans="19:36">
      <c r="S4357" s="162" t="s">
        <v>14698</v>
      </c>
      <c r="T4357" s="34" t="s">
        <v>14699</v>
      </c>
      <c r="U4357" s="154"/>
      <c r="V4357" s="161"/>
      <c r="W4357" s="161"/>
      <c r="X4357" s="161"/>
      <c r="Y4357" s="161"/>
      <c r="Z4357" s="154"/>
      <c r="AA4357" s="49" t="s">
        <v>14700</v>
      </c>
      <c r="AB4357" s="154"/>
      <c r="AC4357" s="59" t="str">
        <f t="shared" si="420"/>
        <v>PHARMACY</v>
      </c>
      <c r="AD4357" s="79" t="str">
        <f t="shared" si="421"/>
        <v>PHARMACY-401</v>
      </c>
      <c r="AE4357" s="79" t="str">
        <f t="shared" si="422"/>
        <v>PHARMACY-401-99</v>
      </c>
      <c r="AF4357" s="27" t="s">
        <v>14700</v>
      </c>
      <c r="AG4357" s="21" t="str">
        <f t="shared" si="423"/>
        <v>401</v>
      </c>
      <c r="AH4357" s="154"/>
      <c r="AI4357" s="59" t="str">
        <f t="shared" si="424"/>
        <v>-</v>
      </c>
      <c r="AJ4357" s="21" t="str">
        <f t="shared" si="425"/>
        <v>-</v>
      </c>
    </row>
    <row r="4358" spans="19:36">
      <c r="S4358" s="162" t="s">
        <v>14701</v>
      </c>
      <c r="T4358" s="34" t="s">
        <v>14702</v>
      </c>
      <c r="U4358" s="154"/>
      <c r="V4358" s="161"/>
      <c r="W4358" s="161"/>
      <c r="X4358" s="161"/>
      <c r="Y4358" s="161"/>
      <c r="Z4358" s="154"/>
      <c r="AA4358" s="49" t="s">
        <v>14703</v>
      </c>
      <c r="AB4358" s="154"/>
      <c r="AC4358" s="59" t="str">
        <f t="shared" si="420"/>
        <v>PHARMACY</v>
      </c>
      <c r="AD4358" s="79" t="str">
        <f t="shared" si="421"/>
        <v>PHARMACY-401</v>
      </c>
      <c r="AE4358" s="79" t="str">
        <f t="shared" si="422"/>
        <v>PHARMACY-401-100</v>
      </c>
      <c r="AF4358" s="27" t="s">
        <v>14703</v>
      </c>
      <c r="AG4358" s="21" t="str">
        <f t="shared" si="423"/>
        <v>401</v>
      </c>
      <c r="AH4358" s="154"/>
      <c r="AI4358" s="59" t="str">
        <f t="shared" si="424"/>
        <v>-</v>
      </c>
      <c r="AJ4358" s="21" t="str">
        <f t="shared" si="425"/>
        <v>-</v>
      </c>
    </row>
    <row r="4359" spans="19:36">
      <c r="S4359" s="162" t="s">
        <v>14704</v>
      </c>
      <c r="T4359" s="34" t="s">
        <v>14705</v>
      </c>
      <c r="U4359" s="154"/>
      <c r="V4359" s="161"/>
      <c r="W4359" s="161"/>
      <c r="X4359" s="161"/>
      <c r="Y4359" s="161"/>
      <c r="Z4359" s="154"/>
      <c r="AA4359" s="49" t="s">
        <v>14706</v>
      </c>
      <c r="AB4359" s="154"/>
      <c r="AC4359" s="59" t="str">
        <f t="shared" ref="AC4359:AC4422" si="426">CodesFormula_1</f>
        <v>PHARMACY</v>
      </c>
      <c r="AD4359" s="79" t="str">
        <f t="shared" ref="AD4359:AD4422" si="427">CodesFormula_2</f>
        <v>PHARMACY-401</v>
      </c>
      <c r="AE4359" s="79" t="str">
        <f t="shared" ref="AE4359:AE4422" si="428">CodesFormula_3</f>
        <v>PHARMACY-401-101</v>
      </c>
      <c r="AF4359" s="27" t="s">
        <v>14706</v>
      </c>
      <c r="AG4359" s="21" t="str">
        <f t="shared" ref="AG4359:AG4422" si="429">CodesFormula_4</f>
        <v>401</v>
      </c>
      <c r="AH4359" s="154"/>
      <c r="AI4359" s="59" t="str">
        <f t="shared" ref="AI4359:AI4422" si="430">CodesFormula_5</f>
        <v>-</v>
      </c>
      <c r="AJ4359" s="21" t="str">
        <f t="shared" ref="AJ4359:AJ4422" si="431">CodesFormula_6</f>
        <v>-</v>
      </c>
    </row>
    <row r="4360" spans="19:36">
      <c r="S4360" s="162" t="s">
        <v>14707</v>
      </c>
      <c r="T4360" s="34" t="s">
        <v>14708</v>
      </c>
      <c r="U4360" s="154"/>
      <c r="V4360" s="161"/>
      <c r="W4360" s="161"/>
      <c r="X4360" s="161"/>
      <c r="Y4360" s="161"/>
      <c r="Z4360" s="154"/>
      <c r="AA4360" s="49" t="s">
        <v>14709</v>
      </c>
      <c r="AB4360" s="154"/>
      <c r="AC4360" s="59" t="str">
        <f t="shared" si="426"/>
        <v>PHARMACY</v>
      </c>
      <c r="AD4360" s="79" t="str">
        <f t="shared" si="427"/>
        <v>PHARMACY-401</v>
      </c>
      <c r="AE4360" s="79" t="str">
        <f t="shared" si="428"/>
        <v>PHARMACY-401-102</v>
      </c>
      <c r="AF4360" s="27" t="s">
        <v>14709</v>
      </c>
      <c r="AG4360" s="21" t="str">
        <f t="shared" si="429"/>
        <v>401</v>
      </c>
      <c r="AH4360" s="154"/>
      <c r="AI4360" s="59" t="str">
        <f t="shared" si="430"/>
        <v>-</v>
      </c>
      <c r="AJ4360" s="21" t="str">
        <f t="shared" si="431"/>
        <v>-</v>
      </c>
    </row>
    <row r="4361" spans="19:36">
      <c r="S4361" s="162" t="s">
        <v>14710</v>
      </c>
      <c r="T4361" s="34" t="s">
        <v>14711</v>
      </c>
      <c r="U4361" s="154"/>
      <c r="V4361" s="161"/>
      <c r="W4361" s="161"/>
      <c r="X4361" s="161"/>
      <c r="Y4361" s="161"/>
      <c r="Z4361" s="154"/>
      <c r="AA4361" s="49" t="s">
        <v>14712</v>
      </c>
      <c r="AB4361" s="154"/>
      <c r="AC4361" s="59" t="str">
        <f t="shared" si="426"/>
        <v>PHARMACY</v>
      </c>
      <c r="AD4361" s="79" t="str">
        <f t="shared" si="427"/>
        <v>PHARMACY-401</v>
      </c>
      <c r="AE4361" s="79" t="str">
        <f t="shared" si="428"/>
        <v>PHARMACY-401-103</v>
      </c>
      <c r="AF4361" s="27" t="s">
        <v>14712</v>
      </c>
      <c r="AG4361" s="21" t="str">
        <f t="shared" si="429"/>
        <v>401</v>
      </c>
      <c r="AH4361" s="154"/>
      <c r="AI4361" s="59" t="str">
        <f t="shared" si="430"/>
        <v>-</v>
      </c>
      <c r="AJ4361" s="21" t="str">
        <f t="shared" si="431"/>
        <v>-</v>
      </c>
    </row>
    <row r="4362" spans="19:36">
      <c r="S4362" s="162" t="s">
        <v>14713</v>
      </c>
      <c r="T4362" s="34" t="s">
        <v>14714</v>
      </c>
      <c r="U4362" s="154"/>
      <c r="V4362" s="161"/>
      <c r="W4362" s="161"/>
      <c r="X4362" s="161"/>
      <c r="Y4362" s="161"/>
      <c r="Z4362" s="154"/>
      <c r="AA4362" s="49" t="s">
        <v>14715</v>
      </c>
      <c r="AB4362" s="154"/>
      <c r="AC4362" s="59" t="str">
        <f t="shared" si="426"/>
        <v>PHARMACY</v>
      </c>
      <c r="AD4362" s="79" t="str">
        <f t="shared" si="427"/>
        <v>PHARMACY-401</v>
      </c>
      <c r="AE4362" s="79" t="str">
        <f t="shared" si="428"/>
        <v>PHARMACY-401-104</v>
      </c>
      <c r="AF4362" s="27" t="s">
        <v>14715</v>
      </c>
      <c r="AG4362" s="21" t="str">
        <f t="shared" si="429"/>
        <v>401</v>
      </c>
      <c r="AH4362" s="154"/>
      <c r="AI4362" s="59" t="str">
        <f t="shared" si="430"/>
        <v>-</v>
      </c>
      <c r="AJ4362" s="21" t="str">
        <f t="shared" si="431"/>
        <v>-</v>
      </c>
    </row>
    <row r="4363" spans="19:36">
      <c r="S4363" s="162" t="s">
        <v>14716</v>
      </c>
      <c r="T4363" s="34" t="s">
        <v>14717</v>
      </c>
      <c r="U4363" s="154"/>
      <c r="V4363" s="161"/>
      <c r="W4363" s="161"/>
      <c r="X4363" s="161"/>
      <c r="Y4363" s="161"/>
      <c r="Z4363" s="154"/>
      <c r="AA4363" s="49" t="s">
        <v>14718</v>
      </c>
      <c r="AB4363" s="154"/>
      <c r="AC4363" s="59" t="str">
        <f t="shared" si="426"/>
        <v>PHARMACY</v>
      </c>
      <c r="AD4363" s="79" t="str">
        <f t="shared" si="427"/>
        <v>PHARMACY-401</v>
      </c>
      <c r="AE4363" s="79" t="str">
        <f t="shared" si="428"/>
        <v>PHARMACY-401-105</v>
      </c>
      <c r="AF4363" s="27" t="s">
        <v>14718</v>
      </c>
      <c r="AG4363" s="21" t="str">
        <f t="shared" si="429"/>
        <v>401</v>
      </c>
      <c r="AH4363" s="154"/>
      <c r="AI4363" s="59" t="str">
        <f t="shared" si="430"/>
        <v>-</v>
      </c>
      <c r="AJ4363" s="21" t="str">
        <f t="shared" si="431"/>
        <v>-</v>
      </c>
    </row>
    <row r="4364" spans="19:36">
      <c r="S4364" s="162" t="s">
        <v>14719</v>
      </c>
      <c r="T4364" s="34" t="s">
        <v>14720</v>
      </c>
      <c r="U4364" s="154"/>
      <c r="V4364" s="161"/>
      <c r="W4364" s="161"/>
      <c r="X4364" s="161"/>
      <c r="Y4364" s="161"/>
      <c r="Z4364" s="154"/>
      <c r="AA4364" s="49" t="s">
        <v>14721</v>
      </c>
      <c r="AB4364" s="154"/>
      <c r="AC4364" s="59" t="str">
        <f t="shared" si="426"/>
        <v>PHARMACY</v>
      </c>
      <c r="AD4364" s="79" t="str">
        <f t="shared" si="427"/>
        <v>PHARMACY-401</v>
      </c>
      <c r="AE4364" s="79" t="str">
        <f t="shared" si="428"/>
        <v>PHARMACY-401-106</v>
      </c>
      <c r="AF4364" s="27" t="s">
        <v>14721</v>
      </c>
      <c r="AG4364" s="21" t="str">
        <f t="shared" si="429"/>
        <v>401</v>
      </c>
      <c r="AH4364" s="154"/>
      <c r="AI4364" s="59" t="str">
        <f t="shared" si="430"/>
        <v>-</v>
      </c>
      <c r="AJ4364" s="21" t="str">
        <f t="shared" si="431"/>
        <v>-</v>
      </c>
    </row>
    <row r="4365" spans="19:36">
      <c r="S4365" s="162" t="s">
        <v>14722</v>
      </c>
      <c r="T4365" s="34" t="s">
        <v>14723</v>
      </c>
      <c r="U4365" s="154"/>
      <c r="V4365" s="161"/>
      <c r="W4365" s="161"/>
      <c r="X4365" s="161"/>
      <c r="Y4365" s="161"/>
      <c r="Z4365" s="154"/>
      <c r="AA4365" s="49" t="s">
        <v>14724</v>
      </c>
      <c r="AB4365" s="154"/>
      <c r="AC4365" s="59" t="str">
        <f t="shared" si="426"/>
        <v>PHARMACY</v>
      </c>
      <c r="AD4365" s="79" t="str">
        <f t="shared" si="427"/>
        <v>PHARMACY-401</v>
      </c>
      <c r="AE4365" s="79" t="str">
        <f t="shared" si="428"/>
        <v>PHARMACY-401-107</v>
      </c>
      <c r="AF4365" s="27" t="s">
        <v>14724</v>
      </c>
      <c r="AG4365" s="21" t="str">
        <f t="shared" si="429"/>
        <v>401</v>
      </c>
      <c r="AH4365" s="154"/>
      <c r="AI4365" s="59" t="str">
        <f t="shared" si="430"/>
        <v>-</v>
      </c>
      <c r="AJ4365" s="21" t="str">
        <f t="shared" si="431"/>
        <v>-</v>
      </c>
    </row>
    <row r="4366" spans="19:36">
      <c r="S4366" s="162" t="s">
        <v>14725</v>
      </c>
      <c r="T4366" s="34" t="s">
        <v>14726</v>
      </c>
      <c r="U4366" s="154"/>
      <c r="V4366" s="161"/>
      <c r="W4366" s="161"/>
      <c r="X4366" s="161"/>
      <c r="Y4366" s="161"/>
      <c r="Z4366" s="154"/>
      <c r="AA4366" s="49" t="s">
        <v>14727</v>
      </c>
      <c r="AB4366" s="154"/>
      <c r="AC4366" s="59" t="str">
        <f t="shared" si="426"/>
        <v>PHARMACY</v>
      </c>
      <c r="AD4366" s="79" t="str">
        <f t="shared" si="427"/>
        <v>PHARMACY-401</v>
      </c>
      <c r="AE4366" s="79" t="str">
        <f t="shared" si="428"/>
        <v>PHARMACY-401-108</v>
      </c>
      <c r="AF4366" s="27" t="s">
        <v>14727</v>
      </c>
      <c r="AG4366" s="21" t="str">
        <f t="shared" si="429"/>
        <v>401</v>
      </c>
      <c r="AH4366" s="154"/>
      <c r="AI4366" s="59" t="str">
        <f t="shared" si="430"/>
        <v>-</v>
      </c>
      <c r="AJ4366" s="21" t="str">
        <f t="shared" si="431"/>
        <v>-</v>
      </c>
    </row>
    <row r="4367" spans="19:36">
      <c r="S4367" s="162" t="s">
        <v>14728</v>
      </c>
      <c r="T4367" s="34" t="s">
        <v>14729</v>
      </c>
      <c r="U4367" s="154"/>
      <c r="V4367" s="161"/>
      <c r="W4367" s="161"/>
      <c r="X4367" s="161"/>
      <c r="Y4367" s="161"/>
      <c r="Z4367" s="154"/>
      <c r="AA4367" s="49" t="s">
        <v>14730</v>
      </c>
      <c r="AB4367" s="154"/>
      <c r="AC4367" s="59" t="str">
        <f t="shared" si="426"/>
        <v>PHARMACY</v>
      </c>
      <c r="AD4367" s="79" t="str">
        <f t="shared" si="427"/>
        <v>PHARMACY-401</v>
      </c>
      <c r="AE4367" s="79" t="str">
        <f t="shared" si="428"/>
        <v>PHARMACY-401-109</v>
      </c>
      <c r="AF4367" s="27" t="s">
        <v>14730</v>
      </c>
      <c r="AG4367" s="21" t="str">
        <f t="shared" si="429"/>
        <v>401</v>
      </c>
      <c r="AH4367" s="154"/>
      <c r="AI4367" s="59" t="str">
        <f t="shared" si="430"/>
        <v>-</v>
      </c>
      <c r="AJ4367" s="21" t="str">
        <f t="shared" si="431"/>
        <v>-</v>
      </c>
    </row>
    <row r="4368" spans="19:36">
      <c r="S4368" s="162" t="s">
        <v>14731</v>
      </c>
      <c r="T4368" s="34" t="s">
        <v>14732</v>
      </c>
      <c r="U4368" s="154"/>
      <c r="V4368" s="161"/>
      <c r="W4368" s="161"/>
      <c r="X4368" s="161"/>
      <c r="Y4368" s="161"/>
      <c r="Z4368" s="154"/>
      <c r="AA4368" s="49" t="s">
        <v>14733</v>
      </c>
      <c r="AB4368" s="154"/>
      <c r="AC4368" s="59" t="str">
        <f t="shared" si="426"/>
        <v>PHARMACY</v>
      </c>
      <c r="AD4368" s="79" t="str">
        <f t="shared" si="427"/>
        <v>PHARMACY-401</v>
      </c>
      <c r="AE4368" s="79" t="str">
        <f t="shared" si="428"/>
        <v>PHARMACY-401-110</v>
      </c>
      <c r="AF4368" s="27" t="s">
        <v>14733</v>
      </c>
      <c r="AG4368" s="21" t="str">
        <f t="shared" si="429"/>
        <v>401</v>
      </c>
      <c r="AH4368" s="154"/>
      <c r="AI4368" s="59" t="str">
        <f t="shared" si="430"/>
        <v>-</v>
      </c>
      <c r="AJ4368" s="21" t="str">
        <f t="shared" si="431"/>
        <v>-</v>
      </c>
    </row>
    <row r="4369" spans="19:36">
      <c r="S4369" s="162" t="s">
        <v>14734</v>
      </c>
      <c r="T4369" s="34" t="s">
        <v>14735</v>
      </c>
      <c r="U4369" s="154"/>
      <c r="V4369" s="161"/>
      <c r="W4369" s="161"/>
      <c r="X4369" s="161"/>
      <c r="Y4369" s="161"/>
      <c r="Z4369" s="154"/>
      <c r="AA4369" s="49" t="s">
        <v>14736</v>
      </c>
      <c r="AB4369" s="154"/>
      <c r="AC4369" s="59" t="str">
        <f t="shared" si="426"/>
        <v>PHARMACY</v>
      </c>
      <c r="AD4369" s="79" t="str">
        <f t="shared" si="427"/>
        <v>PHARMACY-401</v>
      </c>
      <c r="AE4369" s="79" t="str">
        <f t="shared" si="428"/>
        <v>PHARMACY-401-111</v>
      </c>
      <c r="AF4369" s="27" t="s">
        <v>14736</v>
      </c>
      <c r="AG4369" s="21" t="str">
        <f t="shared" si="429"/>
        <v>401</v>
      </c>
      <c r="AH4369" s="154"/>
      <c r="AI4369" s="59" t="str">
        <f t="shared" si="430"/>
        <v>-</v>
      </c>
      <c r="AJ4369" s="21" t="str">
        <f t="shared" si="431"/>
        <v>-</v>
      </c>
    </row>
    <row r="4370" spans="19:36">
      <c r="S4370" s="162" t="s">
        <v>14737</v>
      </c>
      <c r="T4370" s="34" t="s">
        <v>14738</v>
      </c>
      <c r="U4370" s="154"/>
      <c r="V4370" s="161"/>
      <c r="W4370" s="161"/>
      <c r="X4370" s="161"/>
      <c r="Y4370" s="161"/>
      <c r="Z4370" s="154"/>
      <c r="AA4370" s="49" t="s">
        <v>14739</v>
      </c>
      <c r="AB4370" s="154"/>
      <c r="AC4370" s="59" t="str">
        <f t="shared" si="426"/>
        <v>PHARMACY</v>
      </c>
      <c r="AD4370" s="79" t="str">
        <f t="shared" si="427"/>
        <v>PHARMACY-401</v>
      </c>
      <c r="AE4370" s="79" t="str">
        <f t="shared" si="428"/>
        <v>PHARMACY-401-112</v>
      </c>
      <c r="AF4370" s="27" t="s">
        <v>14739</v>
      </c>
      <c r="AG4370" s="21" t="str">
        <f t="shared" si="429"/>
        <v>401</v>
      </c>
      <c r="AH4370" s="154"/>
      <c r="AI4370" s="59" t="str">
        <f t="shared" si="430"/>
        <v>-</v>
      </c>
      <c r="AJ4370" s="21" t="str">
        <f t="shared" si="431"/>
        <v>-</v>
      </c>
    </row>
    <row r="4371" spans="19:36">
      <c r="S4371" s="162" t="s">
        <v>14740</v>
      </c>
      <c r="T4371" s="34" t="s">
        <v>14741</v>
      </c>
      <c r="U4371" s="154"/>
      <c r="V4371" s="161"/>
      <c r="W4371" s="161"/>
      <c r="X4371" s="161"/>
      <c r="Y4371" s="161"/>
      <c r="Z4371" s="154"/>
      <c r="AA4371" s="49" t="s">
        <v>14742</v>
      </c>
      <c r="AB4371" s="154"/>
      <c r="AC4371" s="59" t="str">
        <f t="shared" si="426"/>
        <v>PHARMACY</v>
      </c>
      <c r="AD4371" s="79" t="str">
        <f t="shared" si="427"/>
        <v>PHARMACY-401</v>
      </c>
      <c r="AE4371" s="79" t="str">
        <f t="shared" si="428"/>
        <v>PHARMACY-401-113</v>
      </c>
      <c r="AF4371" s="27" t="s">
        <v>14742</v>
      </c>
      <c r="AG4371" s="21" t="str">
        <f t="shared" si="429"/>
        <v>401</v>
      </c>
      <c r="AH4371" s="154"/>
      <c r="AI4371" s="59" t="str">
        <f t="shared" si="430"/>
        <v>-</v>
      </c>
      <c r="AJ4371" s="21" t="str">
        <f t="shared" si="431"/>
        <v>-</v>
      </c>
    </row>
    <row r="4372" spans="19:36">
      <c r="S4372" s="162" t="s">
        <v>14743</v>
      </c>
      <c r="T4372" s="34" t="s">
        <v>14744</v>
      </c>
      <c r="U4372" s="154"/>
      <c r="V4372" s="161"/>
      <c r="W4372" s="161"/>
      <c r="X4372" s="161"/>
      <c r="Y4372" s="161"/>
      <c r="Z4372" s="154"/>
      <c r="AA4372" s="49" t="s">
        <v>14745</v>
      </c>
      <c r="AB4372" s="154"/>
      <c r="AC4372" s="59" t="str">
        <f t="shared" si="426"/>
        <v>PHARMACY</v>
      </c>
      <c r="AD4372" s="79" t="str">
        <f t="shared" si="427"/>
        <v>PHARMACY-401</v>
      </c>
      <c r="AE4372" s="79" t="str">
        <f t="shared" si="428"/>
        <v>PHARMACY-401-114</v>
      </c>
      <c r="AF4372" s="27" t="s">
        <v>14745</v>
      </c>
      <c r="AG4372" s="21" t="str">
        <f t="shared" si="429"/>
        <v>401</v>
      </c>
      <c r="AH4372" s="154"/>
      <c r="AI4372" s="59" t="str">
        <f t="shared" si="430"/>
        <v>-</v>
      </c>
      <c r="AJ4372" s="21" t="str">
        <f t="shared" si="431"/>
        <v>-</v>
      </c>
    </row>
    <row r="4373" spans="19:36">
      <c r="S4373" s="162" t="s">
        <v>14746</v>
      </c>
      <c r="T4373" s="34" t="s">
        <v>14747</v>
      </c>
      <c r="U4373" s="154"/>
      <c r="V4373" s="161"/>
      <c r="W4373" s="161"/>
      <c r="X4373" s="161"/>
      <c r="Y4373" s="161"/>
      <c r="Z4373" s="154"/>
      <c r="AA4373" s="49" t="s">
        <v>14748</v>
      </c>
      <c r="AB4373" s="154"/>
      <c r="AC4373" s="59" t="str">
        <f t="shared" si="426"/>
        <v>PHARMACY</v>
      </c>
      <c r="AD4373" s="79" t="str">
        <f t="shared" si="427"/>
        <v>PHARMACY-401</v>
      </c>
      <c r="AE4373" s="79" t="str">
        <f t="shared" si="428"/>
        <v>PHARMACY-401-115</v>
      </c>
      <c r="AF4373" s="27" t="s">
        <v>14748</v>
      </c>
      <c r="AG4373" s="21" t="str">
        <f t="shared" si="429"/>
        <v>401</v>
      </c>
      <c r="AH4373" s="154"/>
      <c r="AI4373" s="59" t="str">
        <f t="shared" si="430"/>
        <v>-</v>
      </c>
      <c r="AJ4373" s="21" t="str">
        <f t="shared" si="431"/>
        <v>-</v>
      </c>
    </row>
    <row r="4374" spans="19:36">
      <c r="S4374" s="162" t="s">
        <v>14749</v>
      </c>
      <c r="T4374" s="34" t="s">
        <v>14750</v>
      </c>
      <c r="U4374" s="154"/>
      <c r="V4374" s="161"/>
      <c r="W4374" s="161"/>
      <c r="X4374" s="161"/>
      <c r="Y4374" s="161"/>
      <c r="Z4374" s="154"/>
      <c r="AA4374" s="49" t="s">
        <v>14751</v>
      </c>
      <c r="AB4374" s="154"/>
      <c r="AC4374" s="59" t="str">
        <f t="shared" si="426"/>
        <v>PHARMACY</v>
      </c>
      <c r="AD4374" s="79" t="str">
        <f t="shared" si="427"/>
        <v>PHARMACY-401</v>
      </c>
      <c r="AE4374" s="79" t="str">
        <f t="shared" si="428"/>
        <v>PHARMACY-401-116</v>
      </c>
      <c r="AF4374" s="27" t="s">
        <v>14751</v>
      </c>
      <c r="AG4374" s="21" t="str">
        <f t="shared" si="429"/>
        <v>401</v>
      </c>
      <c r="AH4374" s="154"/>
      <c r="AI4374" s="59" t="str">
        <f t="shared" si="430"/>
        <v>-</v>
      </c>
      <c r="AJ4374" s="21" t="str">
        <f t="shared" si="431"/>
        <v>-</v>
      </c>
    </row>
    <row r="4375" spans="19:36">
      <c r="S4375" s="162" t="s">
        <v>14752</v>
      </c>
      <c r="T4375" s="34" t="s">
        <v>14753</v>
      </c>
      <c r="U4375" s="154"/>
      <c r="V4375" s="161"/>
      <c r="W4375" s="161"/>
      <c r="X4375" s="161"/>
      <c r="Y4375" s="161"/>
      <c r="Z4375" s="154"/>
      <c r="AA4375" s="49" t="s">
        <v>14754</v>
      </c>
      <c r="AB4375" s="154"/>
      <c r="AC4375" s="59" t="str">
        <f t="shared" si="426"/>
        <v>PHARMACY</v>
      </c>
      <c r="AD4375" s="79" t="str">
        <f t="shared" si="427"/>
        <v>PHARMACY-401</v>
      </c>
      <c r="AE4375" s="79" t="str">
        <f t="shared" si="428"/>
        <v>PHARMACY-401-117</v>
      </c>
      <c r="AF4375" s="27" t="s">
        <v>14754</v>
      </c>
      <c r="AG4375" s="21" t="str">
        <f t="shared" si="429"/>
        <v>401</v>
      </c>
      <c r="AH4375" s="154"/>
      <c r="AI4375" s="59" t="str">
        <f t="shared" si="430"/>
        <v>-</v>
      </c>
      <c r="AJ4375" s="21" t="str">
        <f t="shared" si="431"/>
        <v>-</v>
      </c>
    </row>
    <row r="4376" spans="19:36">
      <c r="S4376" s="162" t="s">
        <v>14755</v>
      </c>
      <c r="T4376" s="34" t="s">
        <v>14756</v>
      </c>
      <c r="U4376" s="154"/>
      <c r="V4376" s="161"/>
      <c r="W4376" s="161"/>
      <c r="X4376" s="161"/>
      <c r="Y4376" s="161"/>
      <c r="Z4376" s="154"/>
      <c r="AA4376" s="49" t="s">
        <v>14757</v>
      </c>
      <c r="AB4376" s="154"/>
      <c r="AC4376" s="59" t="str">
        <f t="shared" si="426"/>
        <v>PHARMACY</v>
      </c>
      <c r="AD4376" s="79" t="str">
        <f t="shared" si="427"/>
        <v>PHARMACY-401</v>
      </c>
      <c r="AE4376" s="79" t="str">
        <f t="shared" si="428"/>
        <v>PHARMACY-401-118</v>
      </c>
      <c r="AF4376" s="27" t="s">
        <v>14757</v>
      </c>
      <c r="AG4376" s="21" t="str">
        <f t="shared" si="429"/>
        <v>401</v>
      </c>
      <c r="AH4376" s="154"/>
      <c r="AI4376" s="59" t="str">
        <f t="shared" si="430"/>
        <v>-</v>
      </c>
      <c r="AJ4376" s="21" t="str">
        <f t="shared" si="431"/>
        <v>-</v>
      </c>
    </row>
    <row r="4377" spans="19:36">
      <c r="S4377" s="162" t="s">
        <v>14758</v>
      </c>
      <c r="T4377" s="34" t="s">
        <v>14759</v>
      </c>
      <c r="U4377" s="154"/>
      <c r="V4377" s="161"/>
      <c r="W4377" s="161"/>
      <c r="X4377" s="161"/>
      <c r="Y4377" s="161"/>
      <c r="Z4377" s="154"/>
      <c r="AA4377" s="49" t="s">
        <v>14760</v>
      </c>
      <c r="AB4377" s="154"/>
      <c r="AC4377" s="59" t="str">
        <f t="shared" si="426"/>
        <v>PHARMACY</v>
      </c>
      <c r="AD4377" s="79" t="str">
        <f t="shared" si="427"/>
        <v>PHARMACY-401</v>
      </c>
      <c r="AE4377" s="79" t="str">
        <f t="shared" si="428"/>
        <v>PHARMACY-401-119</v>
      </c>
      <c r="AF4377" s="27" t="s">
        <v>14760</v>
      </c>
      <c r="AG4377" s="21" t="str">
        <f t="shared" si="429"/>
        <v>401</v>
      </c>
      <c r="AH4377" s="154"/>
      <c r="AI4377" s="59" t="str">
        <f t="shared" si="430"/>
        <v>-</v>
      </c>
      <c r="AJ4377" s="21" t="str">
        <f t="shared" si="431"/>
        <v>-</v>
      </c>
    </row>
    <row r="4378" spans="19:36">
      <c r="S4378" s="162" t="s">
        <v>14761</v>
      </c>
      <c r="T4378" s="34" t="s">
        <v>14762</v>
      </c>
      <c r="U4378" s="154"/>
      <c r="V4378" s="161"/>
      <c r="W4378" s="161"/>
      <c r="X4378" s="161"/>
      <c r="Y4378" s="161"/>
      <c r="Z4378" s="154"/>
      <c r="AA4378" s="49" t="s">
        <v>14763</v>
      </c>
      <c r="AB4378" s="154"/>
      <c r="AC4378" s="59" t="str">
        <f t="shared" si="426"/>
        <v>PHARMACY</v>
      </c>
      <c r="AD4378" s="79" t="str">
        <f t="shared" si="427"/>
        <v>PHARMACY-401</v>
      </c>
      <c r="AE4378" s="79" t="str">
        <f t="shared" si="428"/>
        <v>PHARMACY-401-120</v>
      </c>
      <c r="AF4378" s="27" t="s">
        <v>14763</v>
      </c>
      <c r="AG4378" s="21" t="str">
        <f t="shared" si="429"/>
        <v>401</v>
      </c>
      <c r="AH4378" s="154"/>
      <c r="AI4378" s="59" t="str">
        <f t="shared" si="430"/>
        <v>-</v>
      </c>
      <c r="AJ4378" s="21" t="str">
        <f t="shared" si="431"/>
        <v>-</v>
      </c>
    </row>
    <row r="4379" spans="19:36">
      <c r="S4379" s="162" t="s">
        <v>14764</v>
      </c>
      <c r="T4379" s="34" t="s">
        <v>14765</v>
      </c>
      <c r="U4379" s="154"/>
      <c r="V4379" s="161"/>
      <c r="W4379" s="161"/>
      <c r="X4379" s="161"/>
      <c r="Y4379" s="161"/>
      <c r="Z4379" s="154"/>
      <c r="AA4379" s="49" t="s">
        <v>14766</v>
      </c>
      <c r="AB4379" s="154"/>
      <c r="AC4379" s="59" t="str">
        <f t="shared" si="426"/>
        <v>PHARMACY</v>
      </c>
      <c r="AD4379" s="79" t="str">
        <f t="shared" si="427"/>
        <v>PHARMACY-401</v>
      </c>
      <c r="AE4379" s="79" t="str">
        <f t="shared" si="428"/>
        <v>PHARMACY-401-121</v>
      </c>
      <c r="AF4379" s="27" t="s">
        <v>14766</v>
      </c>
      <c r="AG4379" s="21" t="str">
        <f t="shared" si="429"/>
        <v>401</v>
      </c>
      <c r="AH4379" s="154"/>
      <c r="AI4379" s="59" t="str">
        <f t="shared" si="430"/>
        <v>-</v>
      </c>
      <c r="AJ4379" s="21" t="str">
        <f t="shared" si="431"/>
        <v>-</v>
      </c>
    </row>
    <row r="4380" spans="19:36">
      <c r="S4380" s="162" t="s">
        <v>14767</v>
      </c>
      <c r="T4380" s="34" t="s">
        <v>14768</v>
      </c>
      <c r="U4380" s="154"/>
      <c r="V4380" s="161"/>
      <c r="W4380" s="161"/>
      <c r="X4380" s="161"/>
      <c r="Y4380" s="161"/>
      <c r="Z4380" s="154"/>
      <c r="AA4380" s="49" t="s">
        <v>14769</v>
      </c>
      <c r="AB4380" s="154"/>
      <c r="AC4380" s="59" t="str">
        <f t="shared" si="426"/>
        <v>PHARMACY</v>
      </c>
      <c r="AD4380" s="79" t="str">
        <f t="shared" si="427"/>
        <v>PHARMACY-401</v>
      </c>
      <c r="AE4380" s="79" t="str">
        <f t="shared" si="428"/>
        <v>PHARMACY-401-122</v>
      </c>
      <c r="AF4380" s="27" t="s">
        <v>14769</v>
      </c>
      <c r="AG4380" s="21" t="str">
        <f t="shared" si="429"/>
        <v>401</v>
      </c>
      <c r="AH4380" s="154"/>
      <c r="AI4380" s="59" t="str">
        <f t="shared" si="430"/>
        <v>-</v>
      </c>
      <c r="AJ4380" s="21" t="str">
        <f t="shared" si="431"/>
        <v>-</v>
      </c>
    </row>
    <row r="4381" spans="19:36">
      <c r="S4381" s="162" t="s">
        <v>14770</v>
      </c>
      <c r="T4381" s="34" t="s">
        <v>14771</v>
      </c>
      <c r="U4381" s="154"/>
      <c r="V4381" s="161"/>
      <c r="W4381" s="161"/>
      <c r="X4381" s="161"/>
      <c r="Y4381" s="161"/>
      <c r="Z4381" s="154"/>
      <c r="AA4381" s="49" t="s">
        <v>14772</v>
      </c>
      <c r="AB4381" s="154"/>
      <c r="AC4381" s="59" t="str">
        <f t="shared" si="426"/>
        <v>UCAS</v>
      </c>
      <c r="AD4381" s="79" t="str">
        <f t="shared" si="427"/>
        <v>UCAS-401</v>
      </c>
      <c r="AE4381" s="79" t="str">
        <f t="shared" si="428"/>
        <v>UCAS-401-1</v>
      </c>
      <c r="AF4381" s="27" t="s">
        <v>14772</v>
      </c>
      <c r="AG4381" s="21" t="str">
        <f t="shared" si="429"/>
        <v>401</v>
      </c>
      <c r="AH4381" s="154"/>
      <c r="AI4381" s="59" t="str">
        <f t="shared" si="430"/>
        <v>-</v>
      </c>
      <c r="AJ4381" s="21" t="str">
        <f t="shared" si="431"/>
        <v>-</v>
      </c>
    </row>
    <row r="4382" spans="19:36">
      <c r="S4382" s="162" t="s">
        <v>14773</v>
      </c>
      <c r="T4382" s="34" t="s">
        <v>14774</v>
      </c>
      <c r="U4382" s="154"/>
      <c r="V4382" s="161"/>
      <c r="W4382" s="161"/>
      <c r="X4382" s="161"/>
      <c r="Y4382" s="161"/>
      <c r="Z4382" s="154"/>
      <c r="AA4382" s="49" t="s">
        <v>14775</v>
      </c>
      <c r="AB4382" s="154"/>
      <c r="AC4382" s="59" t="str">
        <f t="shared" si="426"/>
        <v>UCAS</v>
      </c>
      <c r="AD4382" s="79" t="str">
        <f t="shared" si="427"/>
        <v>UCAS-401</v>
      </c>
      <c r="AE4382" s="79" t="str">
        <f t="shared" si="428"/>
        <v>UCAS-401-2</v>
      </c>
      <c r="AF4382" s="27" t="s">
        <v>14775</v>
      </c>
      <c r="AG4382" s="21" t="str">
        <f t="shared" si="429"/>
        <v>401</v>
      </c>
      <c r="AH4382" s="154"/>
      <c r="AI4382" s="59" t="str">
        <f t="shared" si="430"/>
        <v>-</v>
      </c>
      <c r="AJ4382" s="21" t="str">
        <f t="shared" si="431"/>
        <v>-</v>
      </c>
    </row>
    <row r="4383" spans="19:36">
      <c r="S4383" s="162" t="s">
        <v>14776</v>
      </c>
      <c r="T4383" s="34" t="s">
        <v>14777</v>
      </c>
      <c r="U4383" s="154"/>
      <c r="V4383" s="161"/>
      <c r="W4383" s="161"/>
      <c r="X4383" s="161"/>
      <c r="Y4383" s="161"/>
      <c r="Z4383" s="154"/>
      <c r="AA4383" s="49" t="s">
        <v>14778</v>
      </c>
      <c r="AB4383" s="154"/>
      <c r="AC4383" s="59" t="str">
        <f t="shared" si="426"/>
        <v>UCAS</v>
      </c>
      <c r="AD4383" s="79" t="str">
        <f t="shared" si="427"/>
        <v>UCAS-401</v>
      </c>
      <c r="AE4383" s="79" t="str">
        <f t="shared" si="428"/>
        <v>UCAS-401-3</v>
      </c>
      <c r="AF4383" s="27" t="s">
        <v>14778</v>
      </c>
      <c r="AG4383" s="21" t="str">
        <f t="shared" si="429"/>
        <v>401</v>
      </c>
      <c r="AH4383" s="154"/>
      <c r="AI4383" s="59" t="str">
        <f t="shared" si="430"/>
        <v>-</v>
      </c>
      <c r="AJ4383" s="21" t="str">
        <f t="shared" si="431"/>
        <v>-</v>
      </c>
    </row>
    <row r="4384" spans="19:36">
      <c r="S4384" s="162" t="s">
        <v>14779</v>
      </c>
      <c r="T4384" s="34" t="s">
        <v>14780</v>
      </c>
      <c r="U4384" s="154"/>
      <c r="V4384" s="161"/>
      <c r="W4384" s="161"/>
      <c r="X4384" s="161"/>
      <c r="Y4384" s="161"/>
      <c r="Z4384" s="154"/>
      <c r="AA4384" s="49" t="s">
        <v>14781</v>
      </c>
      <c r="AB4384" s="154"/>
      <c r="AC4384" s="59" t="str">
        <f t="shared" si="426"/>
        <v>UCAS</v>
      </c>
      <c r="AD4384" s="79" t="str">
        <f t="shared" si="427"/>
        <v>UCAS-401</v>
      </c>
      <c r="AE4384" s="79" t="str">
        <f t="shared" si="428"/>
        <v>UCAS-401-4</v>
      </c>
      <c r="AF4384" s="27" t="s">
        <v>14781</v>
      </c>
      <c r="AG4384" s="21" t="str">
        <f t="shared" si="429"/>
        <v>401</v>
      </c>
      <c r="AH4384" s="154"/>
      <c r="AI4384" s="59" t="str">
        <f t="shared" si="430"/>
        <v>-</v>
      </c>
      <c r="AJ4384" s="21" t="str">
        <f t="shared" si="431"/>
        <v>-</v>
      </c>
    </row>
    <row r="4385" spans="19:36">
      <c r="S4385" s="162" t="s">
        <v>14782</v>
      </c>
      <c r="T4385" s="34" t="s">
        <v>14783</v>
      </c>
      <c r="U4385" s="154"/>
      <c r="V4385" s="161"/>
      <c r="W4385" s="161"/>
      <c r="X4385" s="161"/>
      <c r="Y4385" s="161"/>
      <c r="Z4385" s="154"/>
      <c r="AA4385" s="49" t="s">
        <v>14784</v>
      </c>
      <c r="AB4385" s="154"/>
      <c r="AC4385" s="59" t="str">
        <f t="shared" si="426"/>
        <v>UCAS</v>
      </c>
      <c r="AD4385" s="79" t="str">
        <f t="shared" si="427"/>
        <v>UCAS-401</v>
      </c>
      <c r="AE4385" s="79" t="str">
        <f t="shared" si="428"/>
        <v>UCAS-401-5</v>
      </c>
      <c r="AF4385" s="27" t="s">
        <v>14784</v>
      </c>
      <c r="AG4385" s="21" t="str">
        <f t="shared" si="429"/>
        <v>401</v>
      </c>
      <c r="AH4385" s="154"/>
      <c r="AI4385" s="59" t="str">
        <f t="shared" si="430"/>
        <v>-</v>
      </c>
      <c r="AJ4385" s="21" t="str">
        <f t="shared" si="431"/>
        <v>-</v>
      </c>
    </row>
    <row r="4386" spans="19:36">
      <c r="S4386" s="162" t="s">
        <v>14785</v>
      </c>
      <c r="T4386" s="34" t="s">
        <v>14786</v>
      </c>
      <c r="U4386" s="154"/>
      <c r="V4386" s="161"/>
      <c r="W4386" s="161"/>
      <c r="X4386" s="161"/>
      <c r="Y4386" s="161"/>
      <c r="Z4386" s="154"/>
      <c r="AA4386" s="49" t="s">
        <v>14787</v>
      </c>
      <c r="AB4386" s="154"/>
      <c r="AC4386" s="59" t="str">
        <f t="shared" si="426"/>
        <v>GSO</v>
      </c>
      <c r="AD4386" s="79" t="str">
        <f t="shared" si="427"/>
        <v>GSO-401</v>
      </c>
      <c r="AE4386" s="79" t="str">
        <f t="shared" si="428"/>
        <v>GSO-401-1</v>
      </c>
      <c r="AF4386" s="27" t="s">
        <v>14787</v>
      </c>
      <c r="AG4386" s="21" t="str">
        <f t="shared" si="429"/>
        <v>401</v>
      </c>
      <c r="AH4386" s="154"/>
      <c r="AI4386" s="59" t="str">
        <f t="shared" si="430"/>
        <v>-</v>
      </c>
      <c r="AJ4386" s="21" t="str">
        <f t="shared" si="431"/>
        <v>-</v>
      </c>
    </row>
    <row r="4387" spans="19:36">
      <c r="S4387" s="162" t="s">
        <v>14788</v>
      </c>
      <c r="T4387" s="34" t="s">
        <v>14789</v>
      </c>
      <c r="U4387" s="154"/>
      <c r="V4387" s="161"/>
      <c r="W4387" s="161"/>
      <c r="X4387" s="161"/>
      <c r="Y4387" s="161"/>
      <c r="Z4387" s="154"/>
      <c r="AA4387" s="49" t="s">
        <v>14790</v>
      </c>
      <c r="AB4387" s="154"/>
      <c r="AC4387" s="59" t="str">
        <f t="shared" si="426"/>
        <v>GSO</v>
      </c>
      <c r="AD4387" s="79" t="str">
        <f t="shared" si="427"/>
        <v>GSO-401</v>
      </c>
      <c r="AE4387" s="79" t="str">
        <f t="shared" si="428"/>
        <v>GSO-401-2</v>
      </c>
      <c r="AF4387" s="27" t="s">
        <v>14790</v>
      </c>
      <c r="AG4387" s="21" t="str">
        <f t="shared" si="429"/>
        <v>401</v>
      </c>
      <c r="AH4387" s="154"/>
      <c r="AI4387" s="59" t="str">
        <f t="shared" si="430"/>
        <v>-</v>
      </c>
      <c r="AJ4387" s="21" t="str">
        <f t="shared" si="431"/>
        <v>-</v>
      </c>
    </row>
    <row r="4388" spans="19:36">
      <c r="S4388" s="162" t="s">
        <v>14791</v>
      </c>
      <c r="T4388" s="34" t="s">
        <v>14792</v>
      </c>
      <c r="U4388" s="154"/>
      <c r="V4388" s="161"/>
      <c r="W4388" s="161"/>
      <c r="X4388" s="161"/>
      <c r="Y4388" s="161"/>
      <c r="Z4388" s="154"/>
      <c r="AA4388" s="49" t="s">
        <v>14793</v>
      </c>
      <c r="AB4388" s="154"/>
      <c r="AC4388" s="59" t="str">
        <f t="shared" si="426"/>
        <v>GSO</v>
      </c>
      <c r="AD4388" s="79" t="str">
        <f t="shared" si="427"/>
        <v>GSO-401</v>
      </c>
      <c r="AE4388" s="79" t="str">
        <f t="shared" si="428"/>
        <v>GSO-401-3</v>
      </c>
      <c r="AF4388" s="27" t="s">
        <v>14793</v>
      </c>
      <c r="AG4388" s="21" t="str">
        <f t="shared" si="429"/>
        <v>401</v>
      </c>
      <c r="AH4388" s="154"/>
      <c r="AI4388" s="59" t="str">
        <f t="shared" si="430"/>
        <v>-</v>
      </c>
      <c r="AJ4388" s="21" t="str">
        <f t="shared" si="431"/>
        <v>-</v>
      </c>
    </row>
    <row r="4389" spans="19:36">
      <c r="S4389" s="162" t="s">
        <v>14794</v>
      </c>
      <c r="T4389" s="34" t="s">
        <v>14795</v>
      </c>
      <c r="U4389" s="154"/>
      <c r="V4389" s="161"/>
      <c r="W4389" s="161"/>
      <c r="X4389" s="161"/>
      <c r="Y4389" s="161"/>
      <c r="Z4389" s="154"/>
      <c r="AA4389" s="49" t="s">
        <v>14796</v>
      </c>
      <c r="AB4389" s="154"/>
      <c r="AC4389" s="59" t="str">
        <f t="shared" si="426"/>
        <v>GSO</v>
      </c>
      <c r="AD4389" s="79" t="str">
        <f t="shared" si="427"/>
        <v>GSO-401</v>
      </c>
      <c r="AE4389" s="79" t="str">
        <f t="shared" si="428"/>
        <v>GSO-401-4</v>
      </c>
      <c r="AF4389" s="27" t="s">
        <v>14796</v>
      </c>
      <c r="AG4389" s="21" t="str">
        <f t="shared" si="429"/>
        <v>401</v>
      </c>
      <c r="AH4389" s="154"/>
      <c r="AI4389" s="59" t="str">
        <f t="shared" si="430"/>
        <v>-</v>
      </c>
      <c r="AJ4389" s="21" t="str">
        <f t="shared" si="431"/>
        <v>-</v>
      </c>
    </row>
    <row r="4390" spans="19:36">
      <c r="S4390" s="162" t="s">
        <v>14797</v>
      </c>
      <c r="T4390" s="34" t="s">
        <v>14798</v>
      </c>
      <c r="U4390" s="154"/>
      <c r="V4390" s="161"/>
      <c r="W4390" s="161"/>
      <c r="X4390" s="161"/>
      <c r="Y4390" s="161"/>
      <c r="Z4390" s="154"/>
      <c r="AA4390" s="49" t="s">
        <v>14799</v>
      </c>
      <c r="AB4390" s="154"/>
      <c r="AC4390" s="59" t="str">
        <f t="shared" si="426"/>
        <v>GSO</v>
      </c>
      <c r="AD4390" s="79" t="str">
        <f t="shared" si="427"/>
        <v>GSO-401</v>
      </c>
      <c r="AE4390" s="79" t="str">
        <f t="shared" si="428"/>
        <v>GSO-401-5</v>
      </c>
      <c r="AF4390" s="27" t="s">
        <v>14799</v>
      </c>
      <c r="AG4390" s="21" t="str">
        <f t="shared" si="429"/>
        <v>401</v>
      </c>
      <c r="AH4390" s="154"/>
      <c r="AI4390" s="59" t="str">
        <f t="shared" si="430"/>
        <v>-</v>
      </c>
      <c r="AJ4390" s="21" t="str">
        <f t="shared" si="431"/>
        <v>-</v>
      </c>
    </row>
    <row r="4391" spans="19:36">
      <c r="S4391" s="162" t="s">
        <v>14800</v>
      </c>
      <c r="T4391" s="34" t="s">
        <v>14801</v>
      </c>
      <c r="U4391" s="154"/>
      <c r="V4391" s="161"/>
      <c r="W4391" s="161"/>
      <c r="X4391" s="161"/>
      <c r="Y4391" s="161"/>
      <c r="Z4391" s="154"/>
      <c r="AA4391" s="49" t="s">
        <v>14802</v>
      </c>
      <c r="AB4391" s="154"/>
      <c r="AC4391" s="59" t="str">
        <f t="shared" si="426"/>
        <v>GSO</v>
      </c>
      <c r="AD4391" s="79" t="str">
        <f t="shared" si="427"/>
        <v>GSO-401</v>
      </c>
      <c r="AE4391" s="79" t="str">
        <f t="shared" si="428"/>
        <v>GSO-401-6</v>
      </c>
      <c r="AF4391" s="27" t="s">
        <v>14802</v>
      </c>
      <c r="AG4391" s="21" t="str">
        <f t="shared" si="429"/>
        <v>401</v>
      </c>
      <c r="AH4391" s="154"/>
      <c r="AI4391" s="59" t="str">
        <f t="shared" si="430"/>
        <v>-</v>
      </c>
      <c r="AJ4391" s="21" t="str">
        <f t="shared" si="431"/>
        <v>-</v>
      </c>
    </row>
    <row r="4392" spans="19:36">
      <c r="S4392" s="162" t="s">
        <v>14803</v>
      </c>
      <c r="T4392" s="34" t="s">
        <v>14804</v>
      </c>
      <c r="U4392" s="154"/>
      <c r="V4392" s="161"/>
      <c r="W4392" s="161"/>
      <c r="X4392" s="161"/>
      <c r="Y4392" s="161"/>
      <c r="Z4392" s="154"/>
      <c r="AA4392" s="49" t="s">
        <v>14805</v>
      </c>
      <c r="AB4392" s="154"/>
      <c r="AC4392" s="59" t="str">
        <f t="shared" si="426"/>
        <v>GSO</v>
      </c>
      <c r="AD4392" s="79" t="str">
        <f t="shared" si="427"/>
        <v>GSO-401</v>
      </c>
      <c r="AE4392" s="79" t="str">
        <f t="shared" si="428"/>
        <v>GSO-401-7</v>
      </c>
      <c r="AF4392" s="27" t="s">
        <v>14805</v>
      </c>
      <c r="AG4392" s="21" t="str">
        <f t="shared" si="429"/>
        <v>401</v>
      </c>
      <c r="AH4392" s="154"/>
      <c r="AI4392" s="59" t="str">
        <f t="shared" si="430"/>
        <v>-</v>
      </c>
      <c r="AJ4392" s="21" t="str">
        <f t="shared" si="431"/>
        <v>-</v>
      </c>
    </row>
    <row r="4393" spans="19:36">
      <c r="S4393" s="162" t="s">
        <v>14806</v>
      </c>
      <c r="T4393" s="34" t="s">
        <v>14807</v>
      </c>
      <c r="U4393" s="154"/>
      <c r="V4393" s="161"/>
      <c r="W4393" s="161"/>
      <c r="X4393" s="161"/>
      <c r="Y4393" s="161"/>
      <c r="Z4393" s="154"/>
      <c r="AA4393" s="49" t="s">
        <v>14808</v>
      </c>
      <c r="AB4393" s="154"/>
      <c r="AC4393" s="59" t="str">
        <f t="shared" si="426"/>
        <v>GSO</v>
      </c>
      <c r="AD4393" s="79" t="str">
        <f t="shared" si="427"/>
        <v>GSO-401</v>
      </c>
      <c r="AE4393" s="79" t="str">
        <f t="shared" si="428"/>
        <v>GSO-401-8</v>
      </c>
      <c r="AF4393" s="27" t="s">
        <v>14808</v>
      </c>
      <c r="AG4393" s="21" t="str">
        <f t="shared" si="429"/>
        <v>401</v>
      </c>
      <c r="AH4393" s="154"/>
      <c r="AI4393" s="59" t="str">
        <f t="shared" si="430"/>
        <v>-</v>
      </c>
      <c r="AJ4393" s="21" t="str">
        <f t="shared" si="431"/>
        <v>-</v>
      </c>
    </row>
    <row r="4394" spans="19:36">
      <c r="S4394" s="162" t="s">
        <v>14809</v>
      </c>
      <c r="T4394" s="34" t="s">
        <v>14810</v>
      </c>
      <c r="U4394" s="154"/>
      <c r="V4394" s="161"/>
      <c r="W4394" s="161"/>
      <c r="X4394" s="161"/>
      <c r="Y4394" s="161"/>
      <c r="Z4394" s="154"/>
      <c r="AA4394" s="49" t="s">
        <v>14811</v>
      </c>
      <c r="AB4394" s="154"/>
      <c r="AC4394" s="59" t="str">
        <f t="shared" si="426"/>
        <v>GSO</v>
      </c>
      <c r="AD4394" s="79" t="str">
        <f t="shared" si="427"/>
        <v>GSO-401</v>
      </c>
      <c r="AE4394" s="79" t="str">
        <f t="shared" si="428"/>
        <v>GSO-401-9</v>
      </c>
      <c r="AF4394" s="27" t="s">
        <v>14811</v>
      </c>
      <c r="AG4394" s="21" t="str">
        <f t="shared" si="429"/>
        <v>401</v>
      </c>
      <c r="AH4394" s="154"/>
      <c r="AI4394" s="59" t="str">
        <f t="shared" si="430"/>
        <v>-</v>
      </c>
      <c r="AJ4394" s="21" t="str">
        <f t="shared" si="431"/>
        <v>-</v>
      </c>
    </row>
    <row r="4395" spans="19:36">
      <c r="S4395" s="162" t="s">
        <v>14812</v>
      </c>
      <c r="T4395" s="34" t="s">
        <v>14813</v>
      </c>
      <c r="U4395" s="154"/>
      <c r="V4395" s="161"/>
      <c r="W4395" s="161"/>
      <c r="X4395" s="161"/>
      <c r="Y4395" s="161"/>
      <c r="Z4395" s="154"/>
      <c r="AA4395" s="49" t="s">
        <v>14814</v>
      </c>
      <c r="AB4395" s="154"/>
      <c r="AC4395" s="59" t="str">
        <f t="shared" si="426"/>
        <v>GSO</v>
      </c>
      <c r="AD4395" s="79" t="str">
        <f t="shared" si="427"/>
        <v>GSO-401</v>
      </c>
      <c r="AE4395" s="79" t="str">
        <f t="shared" si="428"/>
        <v>GSO-401-10</v>
      </c>
      <c r="AF4395" s="27" t="s">
        <v>14814</v>
      </c>
      <c r="AG4395" s="21" t="str">
        <f t="shared" si="429"/>
        <v>401</v>
      </c>
      <c r="AH4395" s="154"/>
      <c r="AI4395" s="59" t="str">
        <f t="shared" si="430"/>
        <v>-</v>
      </c>
      <c r="AJ4395" s="21" t="str">
        <f t="shared" si="431"/>
        <v>-</v>
      </c>
    </row>
    <row r="4396" spans="19:36">
      <c r="S4396" s="162" t="s">
        <v>14815</v>
      </c>
      <c r="T4396" s="34" t="s">
        <v>14816</v>
      </c>
      <c r="U4396" s="154"/>
      <c r="V4396" s="161"/>
      <c r="W4396" s="161"/>
      <c r="X4396" s="161"/>
      <c r="Y4396" s="161"/>
      <c r="Z4396" s="154"/>
      <c r="AA4396" s="49" t="s">
        <v>14817</v>
      </c>
      <c r="AB4396" s="154"/>
      <c r="AC4396" s="59" t="str">
        <f t="shared" si="426"/>
        <v>GSO</v>
      </c>
      <c r="AD4396" s="79" t="str">
        <f t="shared" si="427"/>
        <v>GSO-401</v>
      </c>
      <c r="AE4396" s="79" t="str">
        <f t="shared" si="428"/>
        <v>GSO-401-11</v>
      </c>
      <c r="AF4396" s="27" t="s">
        <v>14817</v>
      </c>
      <c r="AG4396" s="21" t="str">
        <f t="shared" si="429"/>
        <v>401</v>
      </c>
      <c r="AH4396" s="154"/>
      <c r="AI4396" s="59" t="str">
        <f t="shared" si="430"/>
        <v>-</v>
      </c>
      <c r="AJ4396" s="21" t="str">
        <f t="shared" si="431"/>
        <v>-</v>
      </c>
    </row>
    <row r="4397" spans="19:36">
      <c r="S4397" s="162" t="s">
        <v>14818</v>
      </c>
      <c r="T4397" s="34" t="s">
        <v>14819</v>
      </c>
      <c r="U4397" s="154"/>
      <c r="V4397" s="161"/>
      <c r="W4397" s="161"/>
      <c r="X4397" s="161"/>
      <c r="Y4397" s="161"/>
      <c r="Z4397" s="154"/>
      <c r="AA4397" s="49" t="s">
        <v>14820</v>
      </c>
      <c r="AB4397" s="154"/>
      <c r="AC4397" s="59" t="str">
        <f t="shared" si="426"/>
        <v>GSO</v>
      </c>
      <c r="AD4397" s="79" t="str">
        <f t="shared" si="427"/>
        <v>GSO-401</v>
      </c>
      <c r="AE4397" s="79" t="str">
        <f t="shared" si="428"/>
        <v>GSO-401-12</v>
      </c>
      <c r="AF4397" s="27" t="s">
        <v>14820</v>
      </c>
      <c r="AG4397" s="21" t="str">
        <f t="shared" si="429"/>
        <v>401</v>
      </c>
      <c r="AH4397" s="154"/>
      <c r="AI4397" s="59" t="str">
        <f t="shared" si="430"/>
        <v>-</v>
      </c>
      <c r="AJ4397" s="21" t="str">
        <f t="shared" si="431"/>
        <v>-</v>
      </c>
    </row>
    <row r="4398" spans="19:36">
      <c r="S4398" s="162" t="s">
        <v>14821</v>
      </c>
      <c r="T4398" s="34" t="s">
        <v>14822</v>
      </c>
      <c r="U4398" s="154"/>
      <c r="V4398" s="161"/>
      <c r="W4398" s="161"/>
      <c r="X4398" s="161"/>
      <c r="Y4398" s="161"/>
      <c r="Z4398" s="154"/>
      <c r="AA4398" s="49" t="s">
        <v>14823</v>
      </c>
      <c r="AB4398" s="154"/>
      <c r="AC4398" s="59" t="str">
        <f t="shared" si="426"/>
        <v>GSO</v>
      </c>
      <c r="AD4398" s="79" t="str">
        <f t="shared" si="427"/>
        <v>GSO-401</v>
      </c>
      <c r="AE4398" s="79" t="str">
        <f t="shared" si="428"/>
        <v>GSO-401-13</v>
      </c>
      <c r="AF4398" s="27" t="s">
        <v>14823</v>
      </c>
      <c r="AG4398" s="21" t="str">
        <f t="shared" si="429"/>
        <v>401</v>
      </c>
      <c r="AH4398" s="154"/>
      <c r="AI4398" s="59" t="str">
        <f t="shared" si="430"/>
        <v>-</v>
      </c>
      <c r="AJ4398" s="21" t="str">
        <f t="shared" si="431"/>
        <v>-</v>
      </c>
    </row>
    <row r="4399" spans="19:36">
      <c r="S4399" s="162" t="s">
        <v>14824</v>
      </c>
      <c r="T4399" s="34" t="s">
        <v>14825</v>
      </c>
      <c r="U4399" s="154"/>
      <c r="V4399" s="161"/>
      <c r="W4399" s="161"/>
      <c r="X4399" s="161"/>
      <c r="Y4399" s="161"/>
      <c r="Z4399" s="154"/>
      <c r="AA4399" s="49" t="s">
        <v>14826</v>
      </c>
      <c r="AB4399" s="154"/>
      <c r="AC4399" s="59" t="str">
        <f t="shared" si="426"/>
        <v>GSO</v>
      </c>
      <c r="AD4399" s="79" t="str">
        <f t="shared" si="427"/>
        <v>GSO-401</v>
      </c>
      <c r="AE4399" s="79" t="str">
        <f t="shared" si="428"/>
        <v>GSO-401-14</v>
      </c>
      <c r="AF4399" s="27" t="s">
        <v>14826</v>
      </c>
      <c r="AG4399" s="21" t="str">
        <f t="shared" si="429"/>
        <v>401</v>
      </c>
      <c r="AH4399" s="154"/>
      <c r="AI4399" s="59" t="str">
        <f t="shared" si="430"/>
        <v>-</v>
      </c>
      <c r="AJ4399" s="21" t="str">
        <f t="shared" si="431"/>
        <v>-</v>
      </c>
    </row>
    <row r="4400" spans="19:36">
      <c r="S4400" s="162" t="s">
        <v>14827</v>
      </c>
      <c r="T4400" s="34" t="s">
        <v>14828</v>
      </c>
      <c r="U4400" s="154"/>
      <c r="V4400" s="161"/>
      <c r="W4400" s="161"/>
      <c r="X4400" s="161"/>
      <c r="Y4400" s="161"/>
      <c r="Z4400" s="154"/>
      <c r="AA4400" s="49" t="s">
        <v>14829</v>
      </c>
      <c r="AB4400" s="154"/>
      <c r="AC4400" s="59" t="str">
        <f t="shared" si="426"/>
        <v>GSO</v>
      </c>
      <c r="AD4400" s="79" t="str">
        <f t="shared" si="427"/>
        <v>GSO-401</v>
      </c>
      <c r="AE4400" s="79" t="str">
        <f t="shared" si="428"/>
        <v>GSO-401-15</v>
      </c>
      <c r="AF4400" s="27" t="s">
        <v>14829</v>
      </c>
      <c r="AG4400" s="21" t="str">
        <f t="shared" si="429"/>
        <v>401</v>
      </c>
      <c r="AH4400" s="154"/>
      <c r="AI4400" s="59" t="str">
        <f t="shared" si="430"/>
        <v>-</v>
      </c>
      <c r="AJ4400" s="21" t="str">
        <f t="shared" si="431"/>
        <v>-</v>
      </c>
    </row>
    <row r="4401" spans="19:36">
      <c r="S4401" s="162" t="s">
        <v>14830</v>
      </c>
      <c r="T4401" s="34" t="s">
        <v>14831</v>
      </c>
      <c r="U4401" s="154"/>
      <c r="V4401" s="161"/>
      <c r="W4401" s="161"/>
      <c r="X4401" s="161"/>
      <c r="Y4401" s="161"/>
      <c r="Z4401" s="154"/>
      <c r="AA4401" s="49" t="s">
        <v>14832</v>
      </c>
      <c r="AB4401" s="154"/>
      <c r="AC4401" s="59" t="str">
        <f t="shared" si="426"/>
        <v>GSO</v>
      </c>
      <c r="AD4401" s="79" t="str">
        <f t="shared" si="427"/>
        <v>GSO-401</v>
      </c>
      <c r="AE4401" s="79" t="str">
        <f t="shared" si="428"/>
        <v>GSO-401-16</v>
      </c>
      <c r="AF4401" s="27" t="s">
        <v>14832</v>
      </c>
      <c r="AG4401" s="21" t="str">
        <f t="shared" si="429"/>
        <v>401</v>
      </c>
      <c r="AH4401" s="154"/>
      <c r="AI4401" s="59" t="str">
        <f t="shared" si="430"/>
        <v>-</v>
      </c>
      <c r="AJ4401" s="21" t="str">
        <f t="shared" si="431"/>
        <v>-</v>
      </c>
    </row>
    <row r="4402" spans="19:36">
      <c r="S4402" s="162" t="s">
        <v>14833</v>
      </c>
      <c r="T4402" s="34" t="s">
        <v>14834</v>
      </c>
      <c r="U4402" s="154"/>
      <c r="V4402" s="161"/>
      <c r="W4402" s="161"/>
      <c r="X4402" s="161"/>
      <c r="Y4402" s="161"/>
      <c r="Z4402" s="154"/>
      <c r="AA4402" s="49" t="s">
        <v>14835</v>
      </c>
      <c r="AB4402" s="154"/>
      <c r="AC4402" s="59" t="str">
        <f t="shared" si="426"/>
        <v>GSO</v>
      </c>
      <c r="AD4402" s="79" t="str">
        <f t="shared" si="427"/>
        <v>GSO-401</v>
      </c>
      <c r="AE4402" s="79" t="str">
        <f t="shared" si="428"/>
        <v>GSO-401-17</v>
      </c>
      <c r="AF4402" s="27" t="s">
        <v>14835</v>
      </c>
      <c r="AG4402" s="21" t="str">
        <f t="shared" si="429"/>
        <v>401</v>
      </c>
      <c r="AH4402" s="154"/>
      <c r="AI4402" s="59" t="str">
        <f t="shared" si="430"/>
        <v>-</v>
      </c>
      <c r="AJ4402" s="21" t="str">
        <f t="shared" si="431"/>
        <v>-</v>
      </c>
    </row>
    <row r="4403" spans="19:36">
      <c r="S4403" s="162" t="s">
        <v>14836</v>
      </c>
      <c r="T4403" s="34" t="s">
        <v>14837</v>
      </c>
      <c r="U4403" s="154"/>
      <c r="V4403" s="161"/>
      <c r="W4403" s="161"/>
      <c r="X4403" s="161"/>
      <c r="Y4403" s="161"/>
      <c r="Z4403" s="154"/>
      <c r="AA4403" s="49" t="s">
        <v>14838</v>
      </c>
      <c r="AB4403" s="154"/>
      <c r="AC4403" s="59" t="str">
        <f t="shared" si="426"/>
        <v>GSO</v>
      </c>
      <c r="AD4403" s="79" t="str">
        <f t="shared" si="427"/>
        <v>GSO-401</v>
      </c>
      <c r="AE4403" s="79" t="str">
        <f t="shared" si="428"/>
        <v>GSO-401-18</v>
      </c>
      <c r="AF4403" s="27" t="s">
        <v>14838</v>
      </c>
      <c r="AG4403" s="21" t="str">
        <f t="shared" si="429"/>
        <v>401</v>
      </c>
      <c r="AH4403" s="154"/>
      <c r="AI4403" s="59" t="str">
        <f t="shared" si="430"/>
        <v>-</v>
      </c>
      <c r="AJ4403" s="21" t="str">
        <f t="shared" si="431"/>
        <v>-</v>
      </c>
    </row>
    <row r="4404" spans="19:36">
      <c r="S4404" s="162" t="s">
        <v>14839</v>
      </c>
      <c r="T4404" s="34" t="s">
        <v>14840</v>
      </c>
      <c r="U4404" s="154"/>
      <c r="V4404" s="161"/>
      <c r="W4404" s="161"/>
      <c r="X4404" s="161"/>
      <c r="Y4404" s="161"/>
      <c r="Z4404" s="154"/>
      <c r="AA4404" s="49" t="s">
        <v>14841</v>
      </c>
      <c r="AB4404" s="154"/>
      <c r="AC4404" s="59" t="str">
        <f t="shared" si="426"/>
        <v>GSO</v>
      </c>
      <c r="AD4404" s="79" t="str">
        <f t="shared" si="427"/>
        <v>GSO-401</v>
      </c>
      <c r="AE4404" s="79" t="str">
        <f t="shared" si="428"/>
        <v>GSO-401-19</v>
      </c>
      <c r="AF4404" s="27" t="s">
        <v>14841</v>
      </c>
      <c r="AG4404" s="21" t="str">
        <f t="shared" si="429"/>
        <v>401</v>
      </c>
      <c r="AH4404" s="154"/>
      <c r="AI4404" s="59" t="str">
        <f t="shared" si="430"/>
        <v>-</v>
      </c>
      <c r="AJ4404" s="21" t="str">
        <f t="shared" si="431"/>
        <v>-</v>
      </c>
    </row>
    <row r="4405" spans="19:36">
      <c r="S4405" s="162" t="s">
        <v>14842</v>
      </c>
      <c r="T4405" s="34" t="s">
        <v>14843</v>
      </c>
      <c r="U4405" s="154"/>
      <c r="V4405" s="161"/>
      <c r="W4405" s="161"/>
      <c r="X4405" s="161"/>
      <c r="Y4405" s="161"/>
      <c r="Z4405" s="154"/>
      <c r="AA4405" s="49" t="s">
        <v>14844</v>
      </c>
      <c r="AB4405" s="154"/>
      <c r="AC4405" s="59" t="str">
        <f t="shared" si="426"/>
        <v>GSO</v>
      </c>
      <c r="AD4405" s="79" t="str">
        <f t="shared" si="427"/>
        <v>GSO-401</v>
      </c>
      <c r="AE4405" s="79" t="str">
        <f t="shared" si="428"/>
        <v>GSO-401-20</v>
      </c>
      <c r="AF4405" s="27" t="s">
        <v>14844</v>
      </c>
      <c r="AG4405" s="21" t="str">
        <f t="shared" si="429"/>
        <v>401</v>
      </c>
      <c r="AH4405" s="154"/>
      <c r="AI4405" s="59" t="str">
        <f t="shared" si="430"/>
        <v>-</v>
      </c>
      <c r="AJ4405" s="21" t="str">
        <f t="shared" si="431"/>
        <v>-</v>
      </c>
    </row>
    <row r="4406" spans="19:36">
      <c r="S4406" s="162" t="s">
        <v>14845</v>
      </c>
      <c r="T4406" s="34" t="s">
        <v>14846</v>
      </c>
      <c r="U4406" s="154"/>
      <c r="V4406" s="161"/>
      <c r="W4406" s="161"/>
      <c r="X4406" s="161"/>
      <c r="Y4406" s="161"/>
      <c r="Z4406" s="154"/>
      <c r="AA4406" s="49" t="s">
        <v>14847</v>
      </c>
      <c r="AB4406" s="154"/>
      <c r="AC4406" s="59" t="str">
        <f t="shared" si="426"/>
        <v>GSO</v>
      </c>
      <c r="AD4406" s="79" t="str">
        <f t="shared" si="427"/>
        <v>GSO-401</v>
      </c>
      <c r="AE4406" s="79" t="str">
        <f t="shared" si="428"/>
        <v>GSO-401-21</v>
      </c>
      <c r="AF4406" s="27" t="s">
        <v>14847</v>
      </c>
      <c r="AG4406" s="21" t="str">
        <f t="shared" si="429"/>
        <v>401</v>
      </c>
      <c r="AH4406" s="154"/>
      <c r="AI4406" s="59" t="str">
        <f t="shared" si="430"/>
        <v>-</v>
      </c>
      <c r="AJ4406" s="21" t="str">
        <f t="shared" si="431"/>
        <v>-</v>
      </c>
    </row>
    <row r="4407" spans="19:36">
      <c r="S4407" s="162" t="s">
        <v>14848</v>
      </c>
      <c r="T4407" s="34" t="s">
        <v>14849</v>
      </c>
      <c r="U4407" s="154"/>
      <c r="V4407" s="161"/>
      <c r="W4407" s="161"/>
      <c r="X4407" s="161"/>
      <c r="Y4407" s="161"/>
      <c r="Z4407" s="154"/>
      <c r="AA4407" s="49" t="s">
        <v>14850</v>
      </c>
      <c r="AB4407" s="154"/>
      <c r="AC4407" s="59" t="str">
        <f t="shared" si="426"/>
        <v>GSO</v>
      </c>
      <c r="AD4407" s="79" t="str">
        <f t="shared" si="427"/>
        <v>GSO-401</v>
      </c>
      <c r="AE4407" s="79" t="str">
        <f t="shared" si="428"/>
        <v>GSO-401-22</v>
      </c>
      <c r="AF4407" s="27" t="s">
        <v>14850</v>
      </c>
      <c r="AG4407" s="21" t="str">
        <f t="shared" si="429"/>
        <v>401</v>
      </c>
      <c r="AH4407" s="154"/>
      <c r="AI4407" s="59" t="str">
        <f t="shared" si="430"/>
        <v>-</v>
      </c>
      <c r="AJ4407" s="21" t="str">
        <f t="shared" si="431"/>
        <v>-</v>
      </c>
    </row>
    <row r="4408" spans="19:36">
      <c r="S4408" s="162" t="s">
        <v>14851</v>
      </c>
      <c r="T4408" s="34" t="s">
        <v>14852</v>
      </c>
      <c r="U4408" s="154"/>
      <c r="V4408" s="161"/>
      <c r="W4408" s="161"/>
      <c r="X4408" s="161"/>
      <c r="Y4408" s="161"/>
      <c r="Z4408" s="154"/>
      <c r="AA4408" s="49" t="s">
        <v>14853</v>
      </c>
      <c r="AB4408" s="154"/>
      <c r="AC4408" s="59" t="str">
        <f t="shared" si="426"/>
        <v>GSO</v>
      </c>
      <c r="AD4408" s="79" t="str">
        <f t="shared" si="427"/>
        <v>GSO-401</v>
      </c>
      <c r="AE4408" s="79" t="str">
        <f t="shared" si="428"/>
        <v>GSO-401-23</v>
      </c>
      <c r="AF4408" s="27" t="s">
        <v>14853</v>
      </c>
      <c r="AG4408" s="21" t="str">
        <f t="shared" si="429"/>
        <v>401</v>
      </c>
      <c r="AH4408" s="154"/>
      <c r="AI4408" s="59" t="str">
        <f t="shared" si="430"/>
        <v>-</v>
      </c>
      <c r="AJ4408" s="21" t="str">
        <f t="shared" si="431"/>
        <v>-</v>
      </c>
    </row>
    <row r="4409" spans="19:36">
      <c r="S4409" s="162" t="s">
        <v>14854</v>
      </c>
      <c r="T4409" s="34" t="s">
        <v>14855</v>
      </c>
      <c r="U4409" s="154"/>
      <c r="V4409" s="161"/>
      <c r="W4409" s="161"/>
      <c r="X4409" s="161"/>
      <c r="Y4409" s="161"/>
      <c r="Z4409" s="154"/>
      <c r="AA4409" s="49" t="s">
        <v>14856</v>
      </c>
      <c r="AB4409" s="154"/>
      <c r="AC4409" s="59" t="str">
        <f t="shared" si="426"/>
        <v>GSO</v>
      </c>
      <c r="AD4409" s="79" t="str">
        <f t="shared" si="427"/>
        <v>GSO-401</v>
      </c>
      <c r="AE4409" s="79" t="str">
        <f t="shared" si="428"/>
        <v>GSO-401-24</v>
      </c>
      <c r="AF4409" s="27" t="s">
        <v>14856</v>
      </c>
      <c r="AG4409" s="21" t="str">
        <f t="shared" si="429"/>
        <v>401</v>
      </c>
      <c r="AH4409" s="154"/>
      <c r="AI4409" s="59" t="str">
        <f t="shared" si="430"/>
        <v>-</v>
      </c>
      <c r="AJ4409" s="21" t="str">
        <f t="shared" si="431"/>
        <v>-</v>
      </c>
    </row>
    <row r="4410" spans="19:36">
      <c r="S4410" s="162" t="s">
        <v>14857</v>
      </c>
      <c r="T4410" s="34" t="s">
        <v>14858</v>
      </c>
      <c r="U4410" s="154"/>
      <c r="V4410" s="161"/>
      <c r="W4410" s="161"/>
      <c r="X4410" s="161"/>
      <c r="Y4410" s="161"/>
      <c r="Z4410" s="154"/>
      <c r="AA4410" s="49" t="s">
        <v>14859</v>
      </c>
      <c r="AB4410" s="154"/>
      <c r="AC4410" s="59" t="str">
        <f t="shared" si="426"/>
        <v>GSO</v>
      </c>
      <c r="AD4410" s="79" t="str">
        <f t="shared" si="427"/>
        <v>GSO-401</v>
      </c>
      <c r="AE4410" s="79" t="str">
        <f t="shared" si="428"/>
        <v>GSO-401-25</v>
      </c>
      <c r="AF4410" s="27" t="s">
        <v>14859</v>
      </c>
      <c r="AG4410" s="21" t="str">
        <f t="shared" si="429"/>
        <v>401</v>
      </c>
      <c r="AH4410" s="154"/>
      <c r="AI4410" s="59" t="str">
        <f t="shared" si="430"/>
        <v>-</v>
      </c>
      <c r="AJ4410" s="21" t="str">
        <f t="shared" si="431"/>
        <v>-</v>
      </c>
    </row>
    <row r="4411" spans="19:36">
      <c r="S4411" s="162" t="s">
        <v>14860</v>
      </c>
      <c r="T4411" s="34" t="s">
        <v>14861</v>
      </c>
      <c r="U4411" s="154"/>
      <c r="V4411" s="161"/>
      <c r="W4411" s="161"/>
      <c r="X4411" s="161"/>
      <c r="Y4411" s="161"/>
      <c r="Z4411" s="154"/>
      <c r="AA4411" s="49" t="s">
        <v>14862</v>
      </c>
      <c r="AB4411" s="154"/>
      <c r="AC4411" s="59" t="str">
        <f t="shared" si="426"/>
        <v>GSO</v>
      </c>
      <c r="AD4411" s="79" t="str">
        <f t="shared" si="427"/>
        <v>GSO-401</v>
      </c>
      <c r="AE4411" s="79" t="str">
        <f t="shared" si="428"/>
        <v>GSO-401-26</v>
      </c>
      <c r="AF4411" s="27" t="s">
        <v>14862</v>
      </c>
      <c r="AG4411" s="21" t="str">
        <f t="shared" si="429"/>
        <v>401</v>
      </c>
      <c r="AH4411" s="154"/>
      <c r="AI4411" s="59" t="str">
        <f t="shared" si="430"/>
        <v>-</v>
      </c>
      <c r="AJ4411" s="21" t="str">
        <f t="shared" si="431"/>
        <v>-</v>
      </c>
    </row>
    <row r="4412" spans="19:36">
      <c r="S4412" s="162" t="s">
        <v>14863</v>
      </c>
      <c r="T4412" s="34" t="s">
        <v>14864</v>
      </c>
      <c r="U4412" s="154"/>
      <c r="V4412" s="161"/>
      <c r="W4412" s="161"/>
      <c r="X4412" s="161"/>
      <c r="Y4412" s="161"/>
      <c r="Z4412" s="154"/>
      <c r="AA4412" s="49" t="s">
        <v>14865</v>
      </c>
      <c r="AB4412" s="154"/>
      <c r="AC4412" s="59" t="str">
        <f t="shared" si="426"/>
        <v>GSO</v>
      </c>
      <c r="AD4412" s="79" t="str">
        <f t="shared" si="427"/>
        <v>GSO-401</v>
      </c>
      <c r="AE4412" s="79" t="str">
        <f t="shared" si="428"/>
        <v>GSO-401-27</v>
      </c>
      <c r="AF4412" s="27" t="s">
        <v>14865</v>
      </c>
      <c r="AG4412" s="21" t="str">
        <f t="shared" si="429"/>
        <v>401</v>
      </c>
      <c r="AH4412" s="154"/>
      <c r="AI4412" s="59" t="str">
        <f t="shared" si="430"/>
        <v>-</v>
      </c>
      <c r="AJ4412" s="21" t="str">
        <f t="shared" si="431"/>
        <v>-</v>
      </c>
    </row>
    <row r="4413" spans="19:36">
      <c r="S4413" s="162" t="s">
        <v>14866</v>
      </c>
      <c r="T4413" s="34" t="s">
        <v>14867</v>
      </c>
      <c r="U4413" s="154"/>
      <c r="V4413" s="161"/>
      <c r="W4413" s="161"/>
      <c r="X4413" s="161"/>
      <c r="Y4413" s="161"/>
      <c r="Z4413" s="154"/>
      <c r="AA4413" s="49" t="s">
        <v>14868</v>
      </c>
      <c r="AB4413" s="154"/>
      <c r="AC4413" s="59" t="str">
        <f t="shared" si="426"/>
        <v>GSO</v>
      </c>
      <c r="AD4413" s="79" t="str">
        <f t="shared" si="427"/>
        <v>GSO-401</v>
      </c>
      <c r="AE4413" s="79" t="str">
        <f t="shared" si="428"/>
        <v>GSO-401-28</v>
      </c>
      <c r="AF4413" s="27" t="s">
        <v>14868</v>
      </c>
      <c r="AG4413" s="21" t="str">
        <f t="shared" si="429"/>
        <v>401</v>
      </c>
      <c r="AH4413" s="154"/>
      <c r="AI4413" s="59" t="str">
        <f t="shared" si="430"/>
        <v>-</v>
      </c>
      <c r="AJ4413" s="21" t="str">
        <f t="shared" si="431"/>
        <v>-</v>
      </c>
    </row>
    <row r="4414" spans="19:36">
      <c r="S4414" s="162" t="s">
        <v>14869</v>
      </c>
      <c r="T4414" s="34" t="s">
        <v>14870</v>
      </c>
      <c r="U4414" s="154"/>
      <c r="V4414" s="161"/>
      <c r="W4414" s="161"/>
      <c r="X4414" s="161"/>
      <c r="Y4414" s="161"/>
      <c r="Z4414" s="154"/>
      <c r="AA4414" s="49" t="s">
        <v>14871</v>
      </c>
      <c r="AB4414" s="154"/>
      <c r="AC4414" s="59" t="str">
        <f t="shared" si="426"/>
        <v>GSO</v>
      </c>
      <c r="AD4414" s="79" t="str">
        <f t="shared" si="427"/>
        <v>GSO-401</v>
      </c>
      <c r="AE4414" s="79" t="str">
        <f t="shared" si="428"/>
        <v>GSO-401-29</v>
      </c>
      <c r="AF4414" s="27" t="s">
        <v>14871</v>
      </c>
      <c r="AG4414" s="21" t="str">
        <f t="shared" si="429"/>
        <v>401</v>
      </c>
      <c r="AH4414" s="154"/>
      <c r="AI4414" s="59" t="str">
        <f t="shared" si="430"/>
        <v>-</v>
      </c>
      <c r="AJ4414" s="21" t="str">
        <f t="shared" si="431"/>
        <v>-</v>
      </c>
    </row>
    <row r="4415" spans="19:36">
      <c r="S4415" s="162" t="s">
        <v>14872</v>
      </c>
      <c r="T4415" s="34" t="s">
        <v>14873</v>
      </c>
      <c r="U4415" s="154"/>
      <c r="V4415" s="161"/>
      <c r="W4415" s="161"/>
      <c r="X4415" s="161"/>
      <c r="Y4415" s="161"/>
      <c r="Z4415" s="154"/>
      <c r="AA4415" s="49" t="s">
        <v>14874</v>
      </c>
      <c r="AB4415" s="154"/>
      <c r="AC4415" s="59" t="str">
        <f t="shared" si="426"/>
        <v>GSO</v>
      </c>
      <c r="AD4415" s="79" t="str">
        <f t="shared" si="427"/>
        <v>GSO-401</v>
      </c>
      <c r="AE4415" s="79" t="str">
        <f t="shared" si="428"/>
        <v>GSO-401-30</v>
      </c>
      <c r="AF4415" s="27" t="s">
        <v>14874</v>
      </c>
      <c r="AG4415" s="21" t="str">
        <f t="shared" si="429"/>
        <v>401</v>
      </c>
      <c r="AH4415" s="154"/>
      <c r="AI4415" s="59" t="str">
        <f t="shared" si="430"/>
        <v>-</v>
      </c>
      <c r="AJ4415" s="21" t="str">
        <f t="shared" si="431"/>
        <v>-</v>
      </c>
    </row>
    <row r="4416" spans="19:36">
      <c r="S4416" s="162" t="s">
        <v>14875</v>
      </c>
      <c r="T4416" s="34" t="s">
        <v>14876</v>
      </c>
      <c r="U4416" s="154"/>
      <c r="V4416" s="161"/>
      <c r="W4416" s="161"/>
      <c r="X4416" s="161"/>
      <c r="Y4416" s="161"/>
      <c r="Z4416" s="154"/>
      <c r="AA4416" s="49" t="s">
        <v>14877</v>
      </c>
      <c r="AB4416" s="154"/>
      <c r="AC4416" s="59" t="str">
        <f t="shared" si="426"/>
        <v>GSO</v>
      </c>
      <c r="AD4416" s="79" t="str">
        <f t="shared" si="427"/>
        <v>GSO-401</v>
      </c>
      <c r="AE4416" s="79" t="str">
        <f t="shared" si="428"/>
        <v>GSO-401-31</v>
      </c>
      <c r="AF4416" s="27" t="s">
        <v>14877</v>
      </c>
      <c r="AG4416" s="21" t="str">
        <f t="shared" si="429"/>
        <v>401</v>
      </c>
      <c r="AH4416" s="154"/>
      <c r="AI4416" s="59" t="str">
        <f t="shared" si="430"/>
        <v>-</v>
      </c>
      <c r="AJ4416" s="21" t="str">
        <f t="shared" si="431"/>
        <v>-</v>
      </c>
    </row>
    <row r="4417" spans="19:36">
      <c r="S4417" s="162" t="s">
        <v>14878</v>
      </c>
      <c r="T4417" s="34" t="s">
        <v>14879</v>
      </c>
      <c r="U4417" s="154"/>
      <c r="V4417" s="161"/>
      <c r="W4417" s="161"/>
      <c r="X4417" s="161"/>
      <c r="Y4417" s="161"/>
      <c r="Z4417" s="154"/>
      <c r="AA4417" s="49" t="s">
        <v>14880</v>
      </c>
      <c r="AB4417" s="154"/>
      <c r="AC4417" s="59" t="str">
        <f t="shared" si="426"/>
        <v>GSO</v>
      </c>
      <c r="AD4417" s="79" t="str">
        <f t="shared" si="427"/>
        <v>GSO-401</v>
      </c>
      <c r="AE4417" s="79" t="str">
        <f t="shared" si="428"/>
        <v>GSO-401-32</v>
      </c>
      <c r="AF4417" s="27" t="s">
        <v>14880</v>
      </c>
      <c r="AG4417" s="21" t="str">
        <f t="shared" si="429"/>
        <v>401</v>
      </c>
      <c r="AH4417" s="154"/>
      <c r="AI4417" s="59" t="str">
        <f t="shared" si="430"/>
        <v>-</v>
      </c>
      <c r="AJ4417" s="21" t="str">
        <f t="shared" si="431"/>
        <v>-</v>
      </c>
    </row>
    <row r="4418" spans="19:36">
      <c r="S4418" s="162" t="s">
        <v>14881</v>
      </c>
      <c r="T4418" s="34" t="s">
        <v>14882</v>
      </c>
      <c r="U4418" s="154"/>
      <c r="V4418" s="161"/>
      <c r="W4418" s="161"/>
      <c r="X4418" s="161"/>
      <c r="Y4418" s="161"/>
      <c r="Z4418" s="154"/>
      <c r="AA4418" s="49" t="s">
        <v>14883</v>
      </c>
      <c r="AB4418" s="154"/>
      <c r="AC4418" s="59" t="str">
        <f t="shared" si="426"/>
        <v>GSO</v>
      </c>
      <c r="AD4418" s="79" t="str">
        <f t="shared" si="427"/>
        <v>GSO-401</v>
      </c>
      <c r="AE4418" s="79" t="str">
        <f t="shared" si="428"/>
        <v>GSO-401-33</v>
      </c>
      <c r="AF4418" s="27" t="s">
        <v>14883</v>
      </c>
      <c r="AG4418" s="21" t="str">
        <f t="shared" si="429"/>
        <v>401</v>
      </c>
      <c r="AH4418" s="154"/>
      <c r="AI4418" s="59" t="str">
        <f t="shared" si="430"/>
        <v>-</v>
      </c>
      <c r="AJ4418" s="21" t="str">
        <f t="shared" si="431"/>
        <v>-</v>
      </c>
    </row>
    <row r="4419" spans="19:36">
      <c r="S4419" s="162" t="s">
        <v>14884</v>
      </c>
      <c r="T4419" s="34" t="s">
        <v>14885</v>
      </c>
      <c r="U4419" s="154"/>
      <c r="V4419" s="161"/>
      <c r="W4419" s="161"/>
      <c r="X4419" s="161"/>
      <c r="Y4419" s="161"/>
      <c r="Z4419" s="154"/>
      <c r="AA4419" s="49" t="s">
        <v>14886</v>
      </c>
      <c r="AB4419" s="154"/>
      <c r="AC4419" s="59" t="str">
        <f t="shared" si="426"/>
        <v>GSO</v>
      </c>
      <c r="AD4419" s="79" t="str">
        <f t="shared" si="427"/>
        <v>GSO-401</v>
      </c>
      <c r="AE4419" s="79" t="str">
        <f t="shared" si="428"/>
        <v>GSO-401-34</v>
      </c>
      <c r="AF4419" s="27" t="s">
        <v>14886</v>
      </c>
      <c r="AG4419" s="21" t="str">
        <f t="shared" si="429"/>
        <v>401</v>
      </c>
      <c r="AH4419" s="154"/>
      <c r="AI4419" s="59" t="str">
        <f t="shared" si="430"/>
        <v>-</v>
      </c>
      <c r="AJ4419" s="21" t="str">
        <f t="shared" si="431"/>
        <v>-</v>
      </c>
    </row>
    <row r="4420" spans="19:36">
      <c r="S4420" s="162" t="s">
        <v>14887</v>
      </c>
      <c r="T4420" s="34" t="s">
        <v>14888</v>
      </c>
      <c r="U4420" s="154"/>
      <c r="V4420" s="161"/>
      <c r="W4420" s="161"/>
      <c r="X4420" s="161"/>
      <c r="Y4420" s="161"/>
      <c r="Z4420" s="154"/>
      <c r="AA4420" s="49" t="s">
        <v>14889</v>
      </c>
      <c r="AB4420" s="154"/>
      <c r="AC4420" s="59" t="str">
        <f t="shared" si="426"/>
        <v>GSO</v>
      </c>
      <c r="AD4420" s="79" t="str">
        <f t="shared" si="427"/>
        <v>GSO-401</v>
      </c>
      <c r="AE4420" s="79" t="str">
        <f t="shared" si="428"/>
        <v>GSO-401-35</v>
      </c>
      <c r="AF4420" s="27" t="s">
        <v>14889</v>
      </c>
      <c r="AG4420" s="21" t="str">
        <f t="shared" si="429"/>
        <v>401</v>
      </c>
      <c r="AH4420" s="154"/>
      <c r="AI4420" s="59" t="str">
        <f t="shared" si="430"/>
        <v>-</v>
      </c>
      <c r="AJ4420" s="21" t="str">
        <f t="shared" si="431"/>
        <v>-</v>
      </c>
    </row>
    <row r="4421" spans="19:36">
      <c r="S4421" s="162" t="s">
        <v>14890</v>
      </c>
      <c r="T4421" s="34" t="s">
        <v>14891</v>
      </c>
      <c r="U4421" s="154"/>
      <c r="V4421" s="161"/>
      <c r="W4421" s="161"/>
      <c r="X4421" s="161"/>
      <c r="Y4421" s="161"/>
      <c r="Z4421" s="154"/>
      <c r="AA4421" s="49" t="s">
        <v>14892</v>
      </c>
      <c r="AB4421" s="154"/>
      <c r="AC4421" s="59" t="str">
        <f t="shared" si="426"/>
        <v>GSO</v>
      </c>
      <c r="AD4421" s="79" t="str">
        <f t="shared" si="427"/>
        <v>GSO-401</v>
      </c>
      <c r="AE4421" s="79" t="str">
        <f t="shared" si="428"/>
        <v>GSO-401-36</v>
      </c>
      <c r="AF4421" s="27" t="s">
        <v>14892</v>
      </c>
      <c r="AG4421" s="21" t="str">
        <f t="shared" si="429"/>
        <v>401</v>
      </c>
      <c r="AH4421" s="154"/>
      <c r="AI4421" s="59" t="str">
        <f t="shared" si="430"/>
        <v>-</v>
      </c>
      <c r="AJ4421" s="21" t="str">
        <f t="shared" si="431"/>
        <v>-</v>
      </c>
    </row>
    <row r="4422" spans="19:36">
      <c r="S4422" s="162" t="s">
        <v>14893</v>
      </c>
      <c r="T4422" s="34" t="s">
        <v>14894</v>
      </c>
      <c r="U4422" s="154"/>
      <c r="V4422" s="161"/>
      <c r="W4422" s="161"/>
      <c r="X4422" s="161"/>
      <c r="Y4422" s="161"/>
      <c r="Z4422" s="154"/>
      <c r="AA4422" s="49" t="s">
        <v>14895</v>
      </c>
      <c r="AB4422" s="154"/>
      <c r="AC4422" s="59" t="str">
        <f t="shared" si="426"/>
        <v>GSO</v>
      </c>
      <c r="AD4422" s="79" t="str">
        <f t="shared" si="427"/>
        <v>GSO-401</v>
      </c>
      <c r="AE4422" s="79" t="str">
        <f t="shared" si="428"/>
        <v>GSO-401-37</v>
      </c>
      <c r="AF4422" s="27" t="s">
        <v>14895</v>
      </c>
      <c r="AG4422" s="21" t="str">
        <f t="shared" si="429"/>
        <v>401</v>
      </c>
      <c r="AH4422" s="154"/>
      <c r="AI4422" s="59" t="str">
        <f t="shared" si="430"/>
        <v>-</v>
      </c>
      <c r="AJ4422" s="21" t="str">
        <f t="shared" si="431"/>
        <v>-</v>
      </c>
    </row>
    <row r="4423" spans="19:36">
      <c r="S4423" s="162" t="s">
        <v>14896</v>
      </c>
      <c r="T4423" s="34" t="s">
        <v>14897</v>
      </c>
      <c r="U4423" s="154"/>
      <c r="V4423" s="161"/>
      <c r="W4423" s="161"/>
      <c r="X4423" s="161"/>
      <c r="Y4423" s="161"/>
      <c r="Z4423" s="154"/>
      <c r="AA4423" s="49" t="s">
        <v>14898</v>
      </c>
      <c r="AB4423" s="154"/>
      <c r="AC4423" s="59" t="str">
        <f t="shared" ref="AC4423:AC4486" si="432">CodesFormula_1</f>
        <v>GSO</v>
      </c>
      <c r="AD4423" s="79" t="str">
        <f t="shared" ref="AD4423:AD4486" si="433">CodesFormula_2</f>
        <v>GSO-401</v>
      </c>
      <c r="AE4423" s="79" t="str">
        <f t="shared" ref="AE4423:AE4486" si="434">CodesFormula_3</f>
        <v>GSO-401-38</v>
      </c>
      <c r="AF4423" s="27" t="s">
        <v>14898</v>
      </c>
      <c r="AG4423" s="21" t="str">
        <f t="shared" ref="AG4423:AG4486" si="435">CodesFormula_4</f>
        <v>401</v>
      </c>
      <c r="AH4423" s="154"/>
      <c r="AI4423" s="59" t="str">
        <f t="shared" ref="AI4423:AI4486" si="436">CodesFormula_5</f>
        <v>-</v>
      </c>
      <c r="AJ4423" s="21" t="str">
        <f t="shared" ref="AJ4423:AJ4486" si="437">CodesFormula_6</f>
        <v>-</v>
      </c>
    </row>
    <row r="4424" spans="19:36">
      <c r="S4424" s="162" t="s">
        <v>14899</v>
      </c>
      <c r="T4424" s="34" t="s">
        <v>14900</v>
      </c>
      <c r="U4424" s="154"/>
      <c r="V4424" s="161"/>
      <c r="W4424" s="161"/>
      <c r="X4424" s="161"/>
      <c r="Y4424" s="161"/>
      <c r="Z4424" s="154"/>
      <c r="AA4424" s="49" t="s">
        <v>14901</v>
      </c>
      <c r="AB4424" s="154"/>
      <c r="AC4424" s="59" t="str">
        <f t="shared" si="432"/>
        <v>GSO</v>
      </c>
      <c r="AD4424" s="79" t="str">
        <f t="shared" si="433"/>
        <v>GSO-401</v>
      </c>
      <c r="AE4424" s="79" t="str">
        <f t="shared" si="434"/>
        <v>GSO-401-39</v>
      </c>
      <c r="AF4424" s="27" t="s">
        <v>14901</v>
      </c>
      <c r="AG4424" s="21" t="str">
        <f t="shared" si="435"/>
        <v>401</v>
      </c>
      <c r="AH4424" s="154"/>
      <c r="AI4424" s="59" t="str">
        <f t="shared" si="436"/>
        <v>-</v>
      </c>
      <c r="AJ4424" s="21" t="str">
        <f t="shared" si="437"/>
        <v>-</v>
      </c>
    </row>
    <row r="4425" spans="19:36">
      <c r="S4425" s="162" t="s">
        <v>14902</v>
      </c>
      <c r="T4425" s="34" t="s">
        <v>14903</v>
      </c>
      <c r="U4425" s="154"/>
      <c r="V4425" s="161"/>
      <c r="W4425" s="161"/>
      <c r="X4425" s="161"/>
      <c r="Y4425" s="161"/>
      <c r="Z4425" s="154"/>
      <c r="AA4425" s="49" t="s">
        <v>14904</v>
      </c>
      <c r="AB4425" s="154"/>
      <c r="AC4425" s="59" t="str">
        <f t="shared" si="432"/>
        <v>GSO</v>
      </c>
      <c r="AD4425" s="79" t="str">
        <f t="shared" si="433"/>
        <v>GSO-401</v>
      </c>
      <c r="AE4425" s="79" t="str">
        <f t="shared" si="434"/>
        <v>GSO-401-40</v>
      </c>
      <c r="AF4425" s="27" t="s">
        <v>14904</v>
      </c>
      <c r="AG4425" s="21" t="str">
        <f t="shared" si="435"/>
        <v>401</v>
      </c>
      <c r="AH4425" s="154"/>
      <c r="AI4425" s="59" t="str">
        <f t="shared" si="436"/>
        <v>-</v>
      </c>
      <c r="AJ4425" s="21" t="str">
        <f t="shared" si="437"/>
        <v>-</v>
      </c>
    </row>
    <row r="4426" spans="19:36">
      <c r="S4426" s="162" t="s">
        <v>14905</v>
      </c>
      <c r="T4426" s="34" t="s">
        <v>14906</v>
      </c>
      <c r="U4426" s="154"/>
      <c r="V4426" s="161"/>
      <c r="W4426" s="161"/>
      <c r="X4426" s="161"/>
      <c r="Y4426" s="161"/>
      <c r="Z4426" s="154"/>
      <c r="AA4426" s="49" t="s">
        <v>14907</v>
      </c>
      <c r="AB4426" s="154"/>
      <c r="AC4426" s="59" t="str">
        <f t="shared" si="432"/>
        <v>GSO</v>
      </c>
      <c r="AD4426" s="79" t="str">
        <f t="shared" si="433"/>
        <v>GSO-401</v>
      </c>
      <c r="AE4426" s="79" t="str">
        <f t="shared" si="434"/>
        <v>GSO-401-41</v>
      </c>
      <c r="AF4426" s="27" t="s">
        <v>14907</v>
      </c>
      <c r="AG4426" s="21" t="str">
        <f t="shared" si="435"/>
        <v>401</v>
      </c>
      <c r="AH4426" s="154"/>
      <c r="AI4426" s="59" t="str">
        <f t="shared" si="436"/>
        <v>-</v>
      </c>
      <c r="AJ4426" s="21" t="str">
        <f t="shared" si="437"/>
        <v>-</v>
      </c>
    </row>
    <row r="4427" spans="19:36">
      <c r="S4427" s="162" t="s">
        <v>14908</v>
      </c>
      <c r="T4427" s="34" t="s">
        <v>14909</v>
      </c>
      <c r="U4427" s="154"/>
      <c r="V4427" s="161"/>
      <c r="W4427" s="161"/>
      <c r="X4427" s="161"/>
      <c r="Y4427" s="161"/>
      <c r="Z4427" s="154"/>
      <c r="AA4427" s="49" t="s">
        <v>14910</v>
      </c>
      <c r="AB4427" s="154"/>
      <c r="AC4427" s="59" t="str">
        <f t="shared" si="432"/>
        <v>GSO</v>
      </c>
      <c r="AD4427" s="79" t="str">
        <f t="shared" si="433"/>
        <v>GSO-401</v>
      </c>
      <c r="AE4427" s="79" t="str">
        <f t="shared" si="434"/>
        <v>GSO-401-42</v>
      </c>
      <c r="AF4427" s="27" t="s">
        <v>14910</v>
      </c>
      <c r="AG4427" s="21" t="str">
        <f t="shared" si="435"/>
        <v>401</v>
      </c>
      <c r="AH4427" s="154"/>
      <c r="AI4427" s="59" t="str">
        <f t="shared" si="436"/>
        <v>-</v>
      </c>
      <c r="AJ4427" s="21" t="str">
        <f t="shared" si="437"/>
        <v>-</v>
      </c>
    </row>
    <row r="4428" spans="19:36">
      <c r="S4428" s="162" t="s">
        <v>14911</v>
      </c>
      <c r="T4428" s="34" t="s">
        <v>14912</v>
      </c>
      <c r="U4428" s="154"/>
      <c r="V4428" s="161"/>
      <c r="W4428" s="161"/>
      <c r="X4428" s="161"/>
      <c r="Y4428" s="161"/>
      <c r="Z4428" s="154"/>
      <c r="AA4428" s="49" t="s">
        <v>14913</v>
      </c>
      <c r="AB4428" s="154"/>
      <c r="AC4428" s="59" t="str">
        <f t="shared" si="432"/>
        <v>GSO</v>
      </c>
      <c r="AD4428" s="79" t="str">
        <f t="shared" si="433"/>
        <v>GSO-401</v>
      </c>
      <c r="AE4428" s="79" t="str">
        <f t="shared" si="434"/>
        <v>GSO-401-43</v>
      </c>
      <c r="AF4428" s="27" t="s">
        <v>14913</v>
      </c>
      <c r="AG4428" s="21" t="str">
        <f t="shared" si="435"/>
        <v>401</v>
      </c>
      <c r="AH4428" s="154"/>
      <c r="AI4428" s="59" t="str">
        <f t="shared" si="436"/>
        <v>-</v>
      </c>
      <c r="AJ4428" s="21" t="str">
        <f t="shared" si="437"/>
        <v>-</v>
      </c>
    </row>
    <row r="4429" spans="19:36">
      <c r="S4429" s="162" t="s">
        <v>14914</v>
      </c>
      <c r="T4429" s="34" t="s">
        <v>14915</v>
      </c>
      <c r="U4429" s="154"/>
      <c r="V4429" s="161"/>
      <c r="W4429" s="161"/>
      <c r="X4429" s="161"/>
      <c r="Y4429" s="161"/>
      <c r="Z4429" s="154"/>
      <c r="AA4429" s="49" t="s">
        <v>14916</v>
      </c>
      <c r="AB4429" s="154"/>
      <c r="AC4429" s="59" t="str">
        <f t="shared" si="432"/>
        <v>GSO</v>
      </c>
      <c r="AD4429" s="79" t="str">
        <f t="shared" si="433"/>
        <v>GSO-401</v>
      </c>
      <c r="AE4429" s="79" t="str">
        <f t="shared" si="434"/>
        <v>GSO-401-44</v>
      </c>
      <c r="AF4429" s="27" t="s">
        <v>14916</v>
      </c>
      <c r="AG4429" s="21" t="str">
        <f t="shared" si="435"/>
        <v>401</v>
      </c>
      <c r="AH4429" s="154"/>
      <c r="AI4429" s="59" t="str">
        <f t="shared" si="436"/>
        <v>-</v>
      </c>
      <c r="AJ4429" s="21" t="str">
        <f t="shared" si="437"/>
        <v>-</v>
      </c>
    </row>
    <row r="4430" spans="19:36">
      <c r="S4430" s="162" t="s">
        <v>14917</v>
      </c>
      <c r="T4430" s="34" t="s">
        <v>14918</v>
      </c>
      <c r="U4430" s="154"/>
      <c r="V4430" s="161"/>
      <c r="W4430" s="161"/>
      <c r="X4430" s="161"/>
      <c r="Y4430" s="161"/>
      <c r="Z4430" s="154"/>
      <c r="AA4430" s="49" t="s">
        <v>14919</v>
      </c>
      <c r="AB4430" s="154"/>
      <c r="AC4430" s="59" t="str">
        <f t="shared" si="432"/>
        <v>GSO</v>
      </c>
      <c r="AD4430" s="79" t="str">
        <f t="shared" si="433"/>
        <v>GSO-401</v>
      </c>
      <c r="AE4430" s="79" t="str">
        <f t="shared" si="434"/>
        <v>GSO-401-45</v>
      </c>
      <c r="AF4430" s="27" t="s">
        <v>14919</v>
      </c>
      <c r="AG4430" s="21" t="str">
        <f t="shared" si="435"/>
        <v>401</v>
      </c>
      <c r="AH4430" s="154"/>
      <c r="AI4430" s="59" t="str">
        <f t="shared" si="436"/>
        <v>-</v>
      </c>
      <c r="AJ4430" s="21" t="str">
        <f t="shared" si="437"/>
        <v>-</v>
      </c>
    </row>
    <row r="4431" spans="19:36">
      <c r="S4431" s="162" t="s">
        <v>14920</v>
      </c>
      <c r="T4431" s="34" t="s">
        <v>14921</v>
      </c>
      <c r="U4431" s="154"/>
      <c r="V4431" s="161"/>
      <c r="W4431" s="161"/>
      <c r="X4431" s="161"/>
      <c r="Y4431" s="161"/>
      <c r="Z4431" s="154"/>
      <c r="AA4431" s="49" t="s">
        <v>14922</v>
      </c>
      <c r="AB4431" s="154"/>
      <c r="AC4431" s="59" t="str">
        <f t="shared" si="432"/>
        <v>GSO</v>
      </c>
      <c r="AD4431" s="79" t="str">
        <f t="shared" si="433"/>
        <v>GSO-401</v>
      </c>
      <c r="AE4431" s="79" t="str">
        <f t="shared" si="434"/>
        <v>GSO-401-46</v>
      </c>
      <c r="AF4431" s="27" t="s">
        <v>14922</v>
      </c>
      <c r="AG4431" s="21" t="str">
        <f t="shared" si="435"/>
        <v>401</v>
      </c>
      <c r="AH4431" s="154"/>
      <c r="AI4431" s="59" t="str">
        <f t="shared" si="436"/>
        <v>-</v>
      </c>
      <c r="AJ4431" s="21" t="str">
        <f t="shared" si="437"/>
        <v>-</v>
      </c>
    </row>
    <row r="4432" spans="19:36">
      <c r="S4432" s="162" t="s">
        <v>14923</v>
      </c>
      <c r="T4432" s="34" t="s">
        <v>14924</v>
      </c>
      <c r="U4432" s="154"/>
      <c r="V4432" s="161"/>
      <c r="W4432" s="161"/>
      <c r="X4432" s="161"/>
      <c r="Y4432" s="161"/>
      <c r="Z4432" s="154"/>
      <c r="AA4432" s="49" t="s">
        <v>14925</v>
      </c>
      <c r="AB4432" s="154"/>
      <c r="AC4432" s="59" t="str">
        <f t="shared" si="432"/>
        <v>GSO</v>
      </c>
      <c r="AD4432" s="79" t="str">
        <f t="shared" si="433"/>
        <v>GSO-401</v>
      </c>
      <c r="AE4432" s="79" t="str">
        <f t="shared" si="434"/>
        <v>GSO-401-47</v>
      </c>
      <c r="AF4432" s="27" t="s">
        <v>14925</v>
      </c>
      <c r="AG4432" s="21" t="str">
        <f t="shared" si="435"/>
        <v>401</v>
      </c>
      <c r="AH4432" s="154"/>
      <c r="AI4432" s="59" t="str">
        <f t="shared" si="436"/>
        <v>-</v>
      </c>
      <c r="AJ4432" s="21" t="str">
        <f t="shared" si="437"/>
        <v>-</v>
      </c>
    </row>
    <row r="4433" spans="19:36">
      <c r="S4433" s="162" t="s">
        <v>14926</v>
      </c>
      <c r="T4433" s="34" t="s">
        <v>14927</v>
      </c>
      <c r="U4433" s="154"/>
      <c r="V4433" s="161"/>
      <c r="W4433" s="161"/>
      <c r="X4433" s="161"/>
      <c r="Y4433" s="161"/>
      <c r="Z4433" s="154"/>
      <c r="AA4433" s="49" t="s">
        <v>14928</v>
      </c>
      <c r="AB4433" s="154"/>
      <c r="AC4433" s="59" t="str">
        <f t="shared" si="432"/>
        <v>GSO</v>
      </c>
      <c r="AD4433" s="79" t="str">
        <f t="shared" si="433"/>
        <v>GSO-401</v>
      </c>
      <c r="AE4433" s="79" t="str">
        <f t="shared" si="434"/>
        <v>GSO-401-48</v>
      </c>
      <c r="AF4433" s="27" t="s">
        <v>14928</v>
      </c>
      <c r="AG4433" s="21" t="str">
        <f t="shared" si="435"/>
        <v>401</v>
      </c>
      <c r="AH4433" s="154"/>
      <c r="AI4433" s="59" t="str">
        <f t="shared" si="436"/>
        <v>-</v>
      </c>
      <c r="AJ4433" s="21" t="str">
        <f t="shared" si="437"/>
        <v>-</v>
      </c>
    </row>
    <row r="4434" spans="19:36">
      <c r="S4434" s="162" t="s">
        <v>14929</v>
      </c>
      <c r="T4434" s="34" t="s">
        <v>14522</v>
      </c>
      <c r="U4434" s="154"/>
      <c r="V4434" s="161"/>
      <c r="W4434" s="161"/>
      <c r="X4434" s="161"/>
      <c r="Y4434" s="161"/>
      <c r="Z4434" s="154"/>
      <c r="AA4434" s="49" t="s">
        <v>14930</v>
      </c>
      <c r="AB4434" s="154"/>
      <c r="AC4434" s="59" t="str">
        <f t="shared" si="432"/>
        <v>GSO</v>
      </c>
      <c r="AD4434" s="79" t="str">
        <f t="shared" si="433"/>
        <v>GSO-401</v>
      </c>
      <c r="AE4434" s="79" t="str">
        <f t="shared" si="434"/>
        <v>GSO-401-49</v>
      </c>
      <c r="AF4434" s="27" t="s">
        <v>14930</v>
      </c>
      <c r="AG4434" s="21" t="str">
        <f t="shared" si="435"/>
        <v>401</v>
      </c>
      <c r="AH4434" s="154"/>
      <c r="AI4434" s="59" t="str">
        <f t="shared" si="436"/>
        <v>-</v>
      </c>
      <c r="AJ4434" s="21" t="str">
        <f t="shared" si="437"/>
        <v>-</v>
      </c>
    </row>
    <row r="4435" spans="19:36">
      <c r="S4435" s="162" t="s">
        <v>14931</v>
      </c>
      <c r="T4435" s="34" t="s">
        <v>14932</v>
      </c>
      <c r="U4435" s="154"/>
      <c r="V4435" s="161"/>
      <c r="W4435" s="161"/>
      <c r="X4435" s="161"/>
      <c r="Y4435" s="161"/>
      <c r="Z4435" s="154"/>
      <c r="AA4435" s="49" t="s">
        <v>14933</v>
      </c>
      <c r="AB4435" s="154"/>
      <c r="AC4435" s="59" t="str">
        <f t="shared" si="432"/>
        <v>GSO</v>
      </c>
      <c r="AD4435" s="79" t="str">
        <f t="shared" si="433"/>
        <v>GSO-401</v>
      </c>
      <c r="AE4435" s="79" t="str">
        <f t="shared" si="434"/>
        <v>GSO-401-50</v>
      </c>
      <c r="AF4435" s="27" t="s">
        <v>14933</v>
      </c>
      <c r="AG4435" s="21" t="str">
        <f t="shared" si="435"/>
        <v>401</v>
      </c>
      <c r="AH4435" s="154"/>
      <c r="AI4435" s="59" t="str">
        <f t="shared" si="436"/>
        <v>-</v>
      </c>
      <c r="AJ4435" s="21" t="str">
        <f t="shared" si="437"/>
        <v>-</v>
      </c>
    </row>
    <row r="4436" spans="19:36">
      <c r="S4436" s="162" t="s">
        <v>14934</v>
      </c>
      <c r="T4436" s="34" t="s">
        <v>14935</v>
      </c>
      <c r="U4436" s="154"/>
      <c r="V4436" s="161"/>
      <c r="W4436" s="161"/>
      <c r="X4436" s="161"/>
      <c r="Y4436" s="161"/>
      <c r="Z4436" s="154"/>
      <c r="AA4436" s="49" t="s">
        <v>14936</v>
      </c>
      <c r="AB4436" s="154"/>
      <c r="AC4436" s="59" t="str">
        <f t="shared" si="432"/>
        <v>GSO</v>
      </c>
      <c r="AD4436" s="79" t="str">
        <f t="shared" si="433"/>
        <v>GSO-401</v>
      </c>
      <c r="AE4436" s="79" t="str">
        <f t="shared" si="434"/>
        <v>GSO-401-51</v>
      </c>
      <c r="AF4436" s="27" t="s">
        <v>14936</v>
      </c>
      <c r="AG4436" s="21" t="str">
        <f t="shared" si="435"/>
        <v>401</v>
      </c>
      <c r="AH4436" s="154"/>
      <c r="AI4436" s="59" t="str">
        <f t="shared" si="436"/>
        <v>-</v>
      </c>
      <c r="AJ4436" s="21" t="str">
        <f t="shared" si="437"/>
        <v>-</v>
      </c>
    </row>
    <row r="4437" spans="19:36">
      <c r="S4437" s="162" t="s">
        <v>14937</v>
      </c>
      <c r="T4437" s="34" t="s">
        <v>14938</v>
      </c>
      <c r="U4437" s="154"/>
      <c r="V4437" s="161"/>
      <c r="W4437" s="161"/>
      <c r="X4437" s="161"/>
      <c r="Y4437" s="161"/>
      <c r="Z4437" s="154"/>
      <c r="AA4437" s="49" t="s">
        <v>14939</v>
      </c>
      <c r="AB4437" s="154"/>
      <c r="AC4437" s="59" t="str">
        <f t="shared" si="432"/>
        <v>GSO</v>
      </c>
      <c r="AD4437" s="79" t="str">
        <f t="shared" si="433"/>
        <v>GSO-401</v>
      </c>
      <c r="AE4437" s="79" t="str">
        <f t="shared" si="434"/>
        <v>GSO-401-52</v>
      </c>
      <c r="AF4437" s="27" t="s">
        <v>14939</v>
      </c>
      <c r="AG4437" s="21" t="str">
        <f t="shared" si="435"/>
        <v>401</v>
      </c>
      <c r="AH4437" s="154"/>
      <c r="AI4437" s="59" t="str">
        <f t="shared" si="436"/>
        <v>-</v>
      </c>
      <c r="AJ4437" s="21" t="str">
        <f t="shared" si="437"/>
        <v>-</v>
      </c>
    </row>
    <row r="4438" spans="19:36">
      <c r="S4438" s="162" t="s">
        <v>14940</v>
      </c>
      <c r="T4438" s="34" t="s">
        <v>14941</v>
      </c>
      <c r="U4438" s="154"/>
      <c r="V4438" s="161"/>
      <c r="W4438" s="161"/>
      <c r="X4438" s="161"/>
      <c r="Y4438" s="161"/>
      <c r="Z4438" s="154"/>
      <c r="AA4438" s="49" t="s">
        <v>14942</v>
      </c>
      <c r="AB4438" s="154"/>
      <c r="AC4438" s="59" t="str">
        <f t="shared" si="432"/>
        <v>GSO</v>
      </c>
      <c r="AD4438" s="79" t="str">
        <f t="shared" si="433"/>
        <v>GSO-401</v>
      </c>
      <c r="AE4438" s="79" t="str">
        <f t="shared" si="434"/>
        <v>GSO-401-53</v>
      </c>
      <c r="AF4438" s="27" t="s">
        <v>14942</v>
      </c>
      <c r="AG4438" s="21" t="str">
        <f t="shared" si="435"/>
        <v>401</v>
      </c>
      <c r="AH4438" s="154"/>
      <c r="AI4438" s="59" t="str">
        <f t="shared" si="436"/>
        <v>-</v>
      </c>
      <c r="AJ4438" s="21" t="str">
        <f t="shared" si="437"/>
        <v>-</v>
      </c>
    </row>
    <row r="4439" spans="19:36">
      <c r="S4439" s="162" t="s">
        <v>14943</v>
      </c>
      <c r="T4439" s="34" t="s">
        <v>14944</v>
      </c>
      <c r="U4439" s="154"/>
      <c r="V4439" s="161"/>
      <c r="W4439" s="161"/>
      <c r="X4439" s="161"/>
      <c r="Y4439" s="161"/>
      <c r="Z4439" s="154"/>
      <c r="AA4439" s="49" t="s">
        <v>14945</v>
      </c>
      <c r="AB4439" s="154"/>
      <c r="AC4439" s="59" t="str">
        <f t="shared" si="432"/>
        <v>GSO</v>
      </c>
      <c r="AD4439" s="79" t="str">
        <f t="shared" si="433"/>
        <v>GSO-401</v>
      </c>
      <c r="AE4439" s="79" t="str">
        <f t="shared" si="434"/>
        <v>GSO-401-54</v>
      </c>
      <c r="AF4439" s="27" t="s">
        <v>14945</v>
      </c>
      <c r="AG4439" s="21" t="str">
        <f t="shared" si="435"/>
        <v>401</v>
      </c>
      <c r="AH4439" s="154"/>
      <c r="AI4439" s="59" t="str">
        <f t="shared" si="436"/>
        <v>-</v>
      </c>
      <c r="AJ4439" s="21" t="str">
        <f t="shared" si="437"/>
        <v>-</v>
      </c>
    </row>
    <row r="4440" spans="19:36">
      <c r="S4440" s="162" t="s">
        <v>14946</v>
      </c>
      <c r="T4440" s="34" t="s">
        <v>14947</v>
      </c>
      <c r="U4440" s="154"/>
      <c r="V4440" s="161"/>
      <c r="W4440" s="161"/>
      <c r="X4440" s="161"/>
      <c r="Y4440" s="161"/>
      <c r="Z4440" s="154"/>
      <c r="AA4440" s="49" t="s">
        <v>14948</v>
      </c>
      <c r="AB4440" s="154"/>
      <c r="AC4440" s="59" t="str">
        <f t="shared" si="432"/>
        <v>GSO</v>
      </c>
      <c r="AD4440" s="79" t="str">
        <f t="shared" si="433"/>
        <v>GSO-401</v>
      </c>
      <c r="AE4440" s="79" t="str">
        <f t="shared" si="434"/>
        <v>GSO-401-55</v>
      </c>
      <c r="AF4440" s="27" t="s">
        <v>14948</v>
      </c>
      <c r="AG4440" s="21" t="str">
        <f t="shared" si="435"/>
        <v>401</v>
      </c>
      <c r="AH4440" s="154"/>
      <c r="AI4440" s="59" t="str">
        <f t="shared" si="436"/>
        <v>-</v>
      </c>
      <c r="AJ4440" s="21" t="str">
        <f t="shared" si="437"/>
        <v>-</v>
      </c>
    </row>
    <row r="4441" spans="19:36">
      <c r="S4441" s="163" t="s">
        <v>14949</v>
      </c>
      <c r="T4441" s="164" t="s">
        <v>14732</v>
      </c>
      <c r="U4441" s="154"/>
      <c r="V4441" s="161"/>
      <c r="W4441" s="161"/>
      <c r="X4441" s="161"/>
      <c r="Y4441" s="161"/>
      <c r="Z4441" s="154"/>
      <c r="AA4441" s="49" t="s">
        <v>14950</v>
      </c>
      <c r="AB4441" s="154"/>
      <c r="AC4441" s="59" t="str">
        <f t="shared" si="432"/>
        <v>GSO</v>
      </c>
      <c r="AD4441" s="79" t="str">
        <f t="shared" si="433"/>
        <v>GSO-401</v>
      </c>
      <c r="AE4441" s="79" t="str">
        <f t="shared" si="434"/>
        <v>GSO-401-56</v>
      </c>
      <c r="AF4441" s="27" t="s">
        <v>14950</v>
      </c>
      <c r="AG4441" s="21" t="str">
        <f t="shared" si="435"/>
        <v>401</v>
      </c>
      <c r="AH4441" s="154"/>
      <c r="AI4441" s="59" t="str">
        <f t="shared" si="436"/>
        <v>-</v>
      </c>
      <c r="AJ4441" s="21" t="str">
        <f t="shared" si="437"/>
        <v>-</v>
      </c>
    </row>
    <row r="4442" spans="19:36">
      <c r="S4442" s="163" t="s">
        <v>14951</v>
      </c>
      <c r="T4442" s="164" t="s">
        <v>14952</v>
      </c>
      <c r="U4442" s="154"/>
      <c r="V4442" s="161"/>
      <c r="W4442" s="161"/>
      <c r="X4442" s="161"/>
      <c r="Y4442" s="161"/>
      <c r="Z4442" s="154"/>
      <c r="AA4442" s="49" t="s">
        <v>14953</v>
      </c>
      <c r="AB4442" s="154"/>
      <c r="AC4442" s="59" t="str">
        <f t="shared" si="432"/>
        <v>GSO</v>
      </c>
      <c r="AD4442" s="79" t="str">
        <f t="shared" si="433"/>
        <v>GSO-401</v>
      </c>
      <c r="AE4442" s="79" t="str">
        <f t="shared" si="434"/>
        <v>GSO-401-57</v>
      </c>
      <c r="AF4442" s="27" t="s">
        <v>14953</v>
      </c>
      <c r="AG4442" s="21" t="str">
        <f t="shared" si="435"/>
        <v>401</v>
      </c>
      <c r="AH4442" s="154"/>
      <c r="AI4442" s="59" t="str">
        <f t="shared" si="436"/>
        <v>-</v>
      </c>
      <c r="AJ4442" s="21" t="str">
        <f t="shared" si="437"/>
        <v>-</v>
      </c>
    </row>
    <row r="4443" spans="19:36">
      <c r="S4443" s="163" t="s">
        <v>14954</v>
      </c>
      <c r="T4443" s="164" t="s">
        <v>14955</v>
      </c>
      <c r="U4443" s="154"/>
      <c r="V4443" s="161"/>
      <c r="W4443" s="161"/>
      <c r="X4443" s="161"/>
      <c r="Y4443" s="161"/>
      <c r="Z4443" s="154"/>
      <c r="AA4443" s="49" t="s">
        <v>14956</v>
      </c>
      <c r="AB4443" s="154"/>
      <c r="AC4443" s="59" t="str">
        <f t="shared" si="432"/>
        <v>GSO</v>
      </c>
      <c r="AD4443" s="79" t="str">
        <f t="shared" si="433"/>
        <v>GSO-401</v>
      </c>
      <c r="AE4443" s="79" t="str">
        <f t="shared" si="434"/>
        <v>GSO-401-58</v>
      </c>
      <c r="AF4443" s="27" t="s">
        <v>14956</v>
      </c>
      <c r="AG4443" s="21" t="str">
        <f t="shared" si="435"/>
        <v>401</v>
      </c>
      <c r="AH4443" s="154"/>
      <c r="AI4443" s="59" t="str">
        <f t="shared" si="436"/>
        <v>-</v>
      </c>
      <c r="AJ4443" s="21" t="str">
        <f t="shared" si="437"/>
        <v>-</v>
      </c>
    </row>
    <row r="4444" spans="19:36">
      <c r="S4444" s="163" t="s">
        <v>14957</v>
      </c>
      <c r="T4444" s="164" t="s">
        <v>14958</v>
      </c>
      <c r="U4444" s="154"/>
      <c r="V4444" s="161"/>
      <c r="W4444" s="161"/>
      <c r="X4444" s="161"/>
      <c r="Y4444" s="161"/>
      <c r="Z4444" s="154"/>
      <c r="AA4444" s="49" t="s">
        <v>14959</v>
      </c>
      <c r="AB4444" s="154"/>
      <c r="AC4444" s="59" t="str">
        <f t="shared" si="432"/>
        <v>GSO</v>
      </c>
      <c r="AD4444" s="79" t="str">
        <f t="shared" si="433"/>
        <v>GSO-401</v>
      </c>
      <c r="AE4444" s="79" t="str">
        <f t="shared" si="434"/>
        <v>GSO-401-59</v>
      </c>
      <c r="AF4444" s="27" t="s">
        <v>14959</v>
      </c>
      <c r="AG4444" s="21" t="str">
        <f t="shared" si="435"/>
        <v>401</v>
      </c>
      <c r="AH4444" s="154"/>
      <c r="AI4444" s="59" t="str">
        <f t="shared" si="436"/>
        <v>-</v>
      </c>
      <c r="AJ4444" s="21" t="str">
        <f t="shared" si="437"/>
        <v>-</v>
      </c>
    </row>
    <row r="4445" spans="19:36">
      <c r="S4445" s="163" t="s">
        <v>14960</v>
      </c>
      <c r="T4445" s="164" t="s">
        <v>14961</v>
      </c>
      <c r="U4445" s="154"/>
      <c r="V4445" s="161"/>
      <c r="W4445" s="161"/>
      <c r="X4445" s="161"/>
      <c r="Y4445" s="161"/>
      <c r="Z4445" s="154"/>
      <c r="AA4445" s="49" t="s">
        <v>14962</v>
      </c>
      <c r="AB4445" s="154"/>
      <c r="AC4445" s="59" t="str">
        <f t="shared" si="432"/>
        <v>GSO</v>
      </c>
      <c r="AD4445" s="79" t="str">
        <f t="shared" si="433"/>
        <v>GSO-401</v>
      </c>
      <c r="AE4445" s="79" t="str">
        <f t="shared" si="434"/>
        <v>GSO-401-60</v>
      </c>
      <c r="AF4445" s="27" t="s">
        <v>14962</v>
      </c>
      <c r="AG4445" s="21" t="str">
        <f t="shared" si="435"/>
        <v>401</v>
      </c>
      <c r="AH4445" s="154"/>
      <c r="AI4445" s="59" t="str">
        <f t="shared" si="436"/>
        <v>-</v>
      </c>
      <c r="AJ4445" s="21" t="str">
        <f t="shared" si="437"/>
        <v>-</v>
      </c>
    </row>
    <row r="4446" spans="19:36">
      <c r="S4446" s="163" t="s">
        <v>14963</v>
      </c>
      <c r="T4446" s="164" t="s">
        <v>14964</v>
      </c>
      <c r="U4446" s="154"/>
      <c r="V4446" s="161"/>
      <c r="W4446" s="161"/>
      <c r="X4446" s="161"/>
      <c r="Y4446" s="161"/>
      <c r="Z4446" s="154"/>
      <c r="AA4446" s="49" t="s">
        <v>14965</v>
      </c>
      <c r="AB4446" s="154"/>
      <c r="AC4446" s="59" t="str">
        <f t="shared" si="432"/>
        <v>GSO</v>
      </c>
      <c r="AD4446" s="79" t="str">
        <f t="shared" si="433"/>
        <v>GSO-401</v>
      </c>
      <c r="AE4446" s="79" t="str">
        <f t="shared" si="434"/>
        <v>GSO-401-61</v>
      </c>
      <c r="AF4446" s="27" t="s">
        <v>14965</v>
      </c>
      <c r="AG4446" s="21" t="str">
        <f t="shared" si="435"/>
        <v>401</v>
      </c>
      <c r="AH4446" s="154"/>
      <c r="AI4446" s="59" t="str">
        <f t="shared" si="436"/>
        <v>-</v>
      </c>
      <c r="AJ4446" s="21" t="str">
        <f t="shared" si="437"/>
        <v>-</v>
      </c>
    </row>
    <row r="4447" spans="19:36">
      <c r="S4447" s="163" t="s">
        <v>14966</v>
      </c>
      <c r="T4447" s="164" t="s">
        <v>14967</v>
      </c>
      <c r="U4447" s="154"/>
      <c r="V4447" s="161"/>
      <c r="W4447" s="161"/>
      <c r="X4447" s="161"/>
      <c r="Y4447" s="161"/>
      <c r="Z4447" s="154"/>
      <c r="AA4447" s="49" t="s">
        <v>14968</v>
      </c>
      <c r="AB4447" s="154"/>
      <c r="AC4447" s="59" t="str">
        <f t="shared" si="432"/>
        <v>GSO</v>
      </c>
      <c r="AD4447" s="79" t="str">
        <f t="shared" si="433"/>
        <v>GSO-401</v>
      </c>
      <c r="AE4447" s="79" t="str">
        <f t="shared" si="434"/>
        <v>GSO-401-62</v>
      </c>
      <c r="AF4447" s="27" t="s">
        <v>14968</v>
      </c>
      <c r="AG4447" s="21" t="str">
        <f t="shared" si="435"/>
        <v>401</v>
      </c>
      <c r="AH4447" s="154"/>
      <c r="AI4447" s="59" t="str">
        <f t="shared" si="436"/>
        <v>-</v>
      </c>
      <c r="AJ4447" s="21" t="str">
        <f t="shared" si="437"/>
        <v>-</v>
      </c>
    </row>
    <row r="4448" spans="19:36">
      <c r="S4448" s="163" t="s">
        <v>14969</v>
      </c>
      <c r="T4448" s="164" t="s">
        <v>14970</v>
      </c>
      <c r="U4448" s="154"/>
      <c r="V4448" s="161"/>
      <c r="W4448" s="161"/>
      <c r="X4448" s="161"/>
      <c r="Y4448" s="161"/>
      <c r="Z4448" s="154"/>
      <c r="AA4448" s="49" t="s">
        <v>14971</v>
      </c>
      <c r="AB4448" s="154"/>
      <c r="AC4448" s="59" t="str">
        <f t="shared" si="432"/>
        <v>GSO</v>
      </c>
      <c r="AD4448" s="79" t="str">
        <f t="shared" si="433"/>
        <v>GSO-401</v>
      </c>
      <c r="AE4448" s="79" t="str">
        <f t="shared" si="434"/>
        <v>GSO-401-63</v>
      </c>
      <c r="AF4448" s="27" t="s">
        <v>14971</v>
      </c>
      <c r="AG4448" s="21" t="str">
        <f t="shared" si="435"/>
        <v>401</v>
      </c>
      <c r="AH4448" s="154"/>
      <c r="AI4448" s="59" t="str">
        <f t="shared" si="436"/>
        <v>-</v>
      </c>
      <c r="AJ4448" s="21" t="str">
        <f t="shared" si="437"/>
        <v>-</v>
      </c>
    </row>
    <row r="4449" spans="19:36">
      <c r="S4449" s="163" t="s">
        <v>14972</v>
      </c>
      <c r="T4449" s="164" t="s">
        <v>14973</v>
      </c>
      <c r="U4449" s="154"/>
      <c r="V4449" s="161"/>
      <c r="W4449" s="161"/>
      <c r="X4449" s="161"/>
      <c r="Y4449" s="161"/>
      <c r="Z4449" s="154"/>
      <c r="AA4449" s="49" t="s">
        <v>14974</v>
      </c>
      <c r="AB4449" s="154"/>
      <c r="AC4449" s="59" t="str">
        <f t="shared" si="432"/>
        <v>GSO</v>
      </c>
      <c r="AD4449" s="79" t="str">
        <f t="shared" si="433"/>
        <v>GSO-401</v>
      </c>
      <c r="AE4449" s="79" t="str">
        <f t="shared" si="434"/>
        <v>GSO-401-64</v>
      </c>
      <c r="AF4449" s="27" t="s">
        <v>14974</v>
      </c>
      <c r="AG4449" s="21" t="str">
        <f t="shared" si="435"/>
        <v>401</v>
      </c>
      <c r="AH4449" s="154"/>
      <c r="AI4449" s="59" t="str">
        <f t="shared" si="436"/>
        <v>-</v>
      </c>
      <c r="AJ4449" s="21" t="str">
        <f t="shared" si="437"/>
        <v>-</v>
      </c>
    </row>
    <row r="4450" spans="19:36">
      <c r="S4450" s="163" t="s">
        <v>14975</v>
      </c>
      <c r="T4450" s="164" t="s">
        <v>14976</v>
      </c>
      <c r="U4450" s="154"/>
      <c r="V4450" s="161"/>
      <c r="W4450" s="161"/>
      <c r="X4450" s="161"/>
      <c r="Y4450" s="161"/>
      <c r="Z4450" s="154"/>
      <c r="AA4450" s="49" t="s">
        <v>14977</v>
      </c>
      <c r="AB4450" s="154"/>
      <c r="AC4450" s="59" t="str">
        <f t="shared" si="432"/>
        <v>GSO</v>
      </c>
      <c r="AD4450" s="79" t="str">
        <f t="shared" si="433"/>
        <v>GSO-401</v>
      </c>
      <c r="AE4450" s="79" t="str">
        <f t="shared" si="434"/>
        <v>GSO-401-65</v>
      </c>
      <c r="AF4450" s="27" t="s">
        <v>14977</v>
      </c>
      <c r="AG4450" s="21" t="str">
        <f t="shared" si="435"/>
        <v>401</v>
      </c>
      <c r="AH4450" s="154"/>
      <c r="AI4450" s="59" t="str">
        <f t="shared" si="436"/>
        <v>-</v>
      </c>
      <c r="AJ4450" s="21" t="str">
        <f t="shared" si="437"/>
        <v>-</v>
      </c>
    </row>
    <row r="4451" spans="19:36">
      <c r="S4451" s="163" t="s">
        <v>14978</v>
      </c>
      <c r="T4451" s="164" t="s">
        <v>14979</v>
      </c>
      <c r="U4451" s="154"/>
      <c r="V4451" s="161"/>
      <c r="W4451" s="161"/>
      <c r="X4451" s="161"/>
      <c r="Y4451" s="161"/>
      <c r="Z4451" s="154"/>
      <c r="AA4451" s="49" t="s">
        <v>14980</v>
      </c>
      <c r="AB4451" s="154"/>
      <c r="AC4451" s="59" t="str">
        <f t="shared" si="432"/>
        <v>GSO</v>
      </c>
      <c r="AD4451" s="79" t="str">
        <f t="shared" si="433"/>
        <v>GSO-401</v>
      </c>
      <c r="AE4451" s="79" t="str">
        <f t="shared" si="434"/>
        <v>GSO-401-66</v>
      </c>
      <c r="AF4451" s="27" t="s">
        <v>14980</v>
      </c>
      <c r="AG4451" s="21" t="str">
        <f t="shared" si="435"/>
        <v>401</v>
      </c>
      <c r="AH4451" s="154"/>
      <c r="AI4451" s="59" t="str">
        <f t="shared" si="436"/>
        <v>-</v>
      </c>
      <c r="AJ4451" s="21" t="str">
        <f t="shared" si="437"/>
        <v>-</v>
      </c>
    </row>
    <row r="4452" spans="19:36">
      <c r="S4452" s="163" t="s">
        <v>14981</v>
      </c>
      <c r="T4452" s="164" t="s">
        <v>14982</v>
      </c>
      <c r="U4452" s="154"/>
      <c r="V4452" s="161"/>
      <c r="W4452" s="161"/>
      <c r="X4452" s="161"/>
      <c r="Y4452" s="161"/>
      <c r="Z4452" s="154"/>
      <c r="AA4452" s="49" t="s">
        <v>14983</v>
      </c>
      <c r="AB4452" s="154"/>
      <c r="AC4452" s="59" t="str">
        <f t="shared" si="432"/>
        <v>GSO</v>
      </c>
      <c r="AD4452" s="79" t="str">
        <f t="shared" si="433"/>
        <v>GSO-401</v>
      </c>
      <c r="AE4452" s="79" t="str">
        <f t="shared" si="434"/>
        <v>GSO-401-67</v>
      </c>
      <c r="AF4452" s="27" t="s">
        <v>14983</v>
      </c>
      <c r="AG4452" s="21" t="str">
        <f t="shared" si="435"/>
        <v>401</v>
      </c>
      <c r="AH4452" s="154"/>
      <c r="AI4452" s="59" t="str">
        <f t="shared" si="436"/>
        <v>-</v>
      </c>
      <c r="AJ4452" s="21" t="str">
        <f t="shared" si="437"/>
        <v>-</v>
      </c>
    </row>
    <row r="4453" spans="19:36">
      <c r="S4453" s="163" t="s">
        <v>14984</v>
      </c>
      <c r="T4453" s="164" t="s">
        <v>14985</v>
      </c>
      <c r="U4453" s="154"/>
      <c r="V4453" s="161"/>
      <c r="W4453" s="161"/>
      <c r="X4453" s="161"/>
      <c r="Y4453" s="161"/>
      <c r="Z4453" s="154"/>
      <c r="AA4453" s="49" t="s">
        <v>14986</v>
      </c>
      <c r="AB4453" s="154"/>
      <c r="AC4453" s="59" t="str">
        <f t="shared" si="432"/>
        <v>GSO</v>
      </c>
      <c r="AD4453" s="79" t="str">
        <f t="shared" si="433"/>
        <v>GSO-401</v>
      </c>
      <c r="AE4453" s="79" t="str">
        <f t="shared" si="434"/>
        <v>GSO-401-68</v>
      </c>
      <c r="AF4453" s="27" t="s">
        <v>14986</v>
      </c>
      <c r="AG4453" s="21" t="str">
        <f t="shared" si="435"/>
        <v>401</v>
      </c>
      <c r="AH4453" s="154"/>
      <c r="AI4453" s="59" t="str">
        <f t="shared" si="436"/>
        <v>-</v>
      </c>
      <c r="AJ4453" s="21" t="str">
        <f t="shared" si="437"/>
        <v>-</v>
      </c>
    </row>
    <row r="4454" spans="19:36">
      <c r="S4454" s="163" t="s">
        <v>14987</v>
      </c>
      <c r="T4454" s="164" t="s">
        <v>14988</v>
      </c>
      <c r="U4454" s="154"/>
      <c r="V4454" s="161"/>
      <c r="W4454" s="161"/>
      <c r="X4454" s="161"/>
      <c r="Y4454" s="161"/>
      <c r="Z4454" s="154"/>
      <c r="AA4454" s="49" t="s">
        <v>14989</v>
      </c>
      <c r="AB4454" s="154"/>
      <c r="AC4454" s="59" t="str">
        <f t="shared" si="432"/>
        <v>GSO</v>
      </c>
      <c r="AD4454" s="79" t="str">
        <f t="shared" si="433"/>
        <v>GSO-401</v>
      </c>
      <c r="AE4454" s="79" t="str">
        <f t="shared" si="434"/>
        <v>GSO-401-69</v>
      </c>
      <c r="AF4454" s="27" t="s">
        <v>14989</v>
      </c>
      <c r="AG4454" s="21" t="str">
        <f t="shared" si="435"/>
        <v>401</v>
      </c>
      <c r="AH4454" s="154"/>
      <c r="AI4454" s="59" t="str">
        <f t="shared" si="436"/>
        <v>-</v>
      </c>
      <c r="AJ4454" s="21" t="str">
        <f t="shared" si="437"/>
        <v>-</v>
      </c>
    </row>
    <row r="4455" spans="19:36">
      <c r="S4455" s="163" t="s">
        <v>14990</v>
      </c>
      <c r="T4455" s="164" t="s">
        <v>14991</v>
      </c>
      <c r="U4455" s="154"/>
      <c r="V4455" s="161"/>
      <c r="W4455" s="161"/>
      <c r="X4455" s="161"/>
      <c r="Y4455" s="161"/>
      <c r="Z4455" s="154"/>
      <c r="AA4455" s="49" t="s">
        <v>14992</v>
      </c>
      <c r="AB4455" s="154"/>
      <c r="AC4455" s="59" t="str">
        <f t="shared" si="432"/>
        <v>GSO</v>
      </c>
      <c r="AD4455" s="79" t="str">
        <f t="shared" si="433"/>
        <v>GSO-401</v>
      </c>
      <c r="AE4455" s="79" t="str">
        <f t="shared" si="434"/>
        <v>GSO-401-70</v>
      </c>
      <c r="AF4455" s="27" t="s">
        <v>14992</v>
      </c>
      <c r="AG4455" s="21" t="str">
        <f t="shared" si="435"/>
        <v>401</v>
      </c>
      <c r="AH4455" s="154"/>
      <c r="AI4455" s="59" t="str">
        <f t="shared" si="436"/>
        <v>-</v>
      </c>
      <c r="AJ4455" s="21" t="str">
        <f t="shared" si="437"/>
        <v>-</v>
      </c>
    </row>
    <row r="4456" spans="19:36">
      <c r="S4456" s="163" t="s">
        <v>14993</v>
      </c>
      <c r="T4456" s="164" t="s">
        <v>14994</v>
      </c>
      <c r="U4456" s="154"/>
      <c r="V4456" s="161"/>
      <c r="W4456" s="161"/>
      <c r="X4456" s="161"/>
      <c r="Y4456" s="161"/>
      <c r="Z4456" s="154"/>
      <c r="AA4456" s="49" t="s">
        <v>14995</v>
      </c>
      <c r="AB4456" s="154"/>
      <c r="AC4456" s="59" t="str">
        <f t="shared" si="432"/>
        <v>GSO</v>
      </c>
      <c r="AD4456" s="79" t="str">
        <f t="shared" si="433"/>
        <v>GSO-401</v>
      </c>
      <c r="AE4456" s="79" t="str">
        <f t="shared" si="434"/>
        <v>GSO-401-71</v>
      </c>
      <c r="AF4456" s="27" t="s">
        <v>14995</v>
      </c>
      <c r="AG4456" s="21" t="str">
        <f t="shared" si="435"/>
        <v>401</v>
      </c>
      <c r="AH4456" s="154"/>
      <c r="AI4456" s="59" t="str">
        <f t="shared" si="436"/>
        <v>-</v>
      </c>
      <c r="AJ4456" s="21" t="str">
        <f t="shared" si="437"/>
        <v>-</v>
      </c>
    </row>
    <row r="4457" spans="19:36">
      <c r="S4457" s="163" t="s">
        <v>14996</v>
      </c>
      <c r="T4457" s="164" t="s">
        <v>14997</v>
      </c>
      <c r="U4457" s="154"/>
      <c r="V4457" s="161"/>
      <c r="W4457" s="161"/>
      <c r="X4457" s="161"/>
      <c r="Y4457" s="161"/>
      <c r="Z4457" s="154"/>
      <c r="AA4457" s="49" t="s">
        <v>14998</v>
      </c>
      <c r="AB4457" s="154"/>
      <c r="AC4457" s="59" t="str">
        <f t="shared" si="432"/>
        <v>GSO</v>
      </c>
      <c r="AD4457" s="79" t="str">
        <f t="shared" si="433"/>
        <v>GSO-401</v>
      </c>
      <c r="AE4457" s="79" t="str">
        <f t="shared" si="434"/>
        <v>GSO-401-72</v>
      </c>
      <c r="AF4457" s="27" t="s">
        <v>14998</v>
      </c>
      <c r="AG4457" s="21" t="str">
        <f t="shared" si="435"/>
        <v>401</v>
      </c>
      <c r="AH4457" s="154"/>
      <c r="AI4457" s="59" t="str">
        <f t="shared" si="436"/>
        <v>-</v>
      </c>
      <c r="AJ4457" s="21" t="str">
        <f t="shared" si="437"/>
        <v>-</v>
      </c>
    </row>
    <row r="4458" spans="19:36">
      <c r="S4458" s="163" t="s">
        <v>14999</v>
      </c>
      <c r="T4458" s="164" t="s">
        <v>15000</v>
      </c>
      <c r="U4458" s="154"/>
      <c r="V4458" s="161"/>
      <c r="W4458" s="161"/>
      <c r="X4458" s="161"/>
      <c r="Y4458" s="161"/>
      <c r="Z4458" s="154"/>
      <c r="AA4458" s="49" t="s">
        <v>15001</v>
      </c>
      <c r="AB4458" s="154"/>
      <c r="AC4458" s="59" t="str">
        <f t="shared" si="432"/>
        <v>GSO</v>
      </c>
      <c r="AD4458" s="79" t="str">
        <f t="shared" si="433"/>
        <v>GSO-401</v>
      </c>
      <c r="AE4458" s="79" t="str">
        <f t="shared" si="434"/>
        <v>GSO-401-73</v>
      </c>
      <c r="AF4458" s="27" t="s">
        <v>15001</v>
      </c>
      <c r="AG4458" s="21" t="str">
        <f t="shared" si="435"/>
        <v>401</v>
      </c>
      <c r="AH4458" s="154"/>
      <c r="AI4458" s="59" t="str">
        <f t="shared" si="436"/>
        <v>-</v>
      </c>
      <c r="AJ4458" s="21" t="str">
        <f t="shared" si="437"/>
        <v>-</v>
      </c>
    </row>
    <row r="4459" spans="19:36">
      <c r="S4459" s="163" t="s">
        <v>15002</v>
      </c>
      <c r="T4459" s="164" t="s">
        <v>15003</v>
      </c>
      <c r="U4459" s="154"/>
      <c r="V4459" s="161"/>
      <c r="W4459" s="161"/>
      <c r="X4459" s="161"/>
      <c r="Y4459" s="161"/>
      <c r="Z4459" s="154"/>
      <c r="AA4459" s="49" t="s">
        <v>15004</v>
      </c>
      <c r="AB4459" s="154"/>
      <c r="AC4459" s="59" t="str">
        <f t="shared" si="432"/>
        <v>GSO</v>
      </c>
      <c r="AD4459" s="79" t="str">
        <f t="shared" si="433"/>
        <v>GSO-401</v>
      </c>
      <c r="AE4459" s="79" t="str">
        <f t="shared" si="434"/>
        <v>GSO-401-74</v>
      </c>
      <c r="AF4459" s="27" t="s">
        <v>15004</v>
      </c>
      <c r="AG4459" s="21" t="str">
        <f t="shared" si="435"/>
        <v>401</v>
      </c>
      <c r="AH4459" s="154"/>
      <c r="AI4459" s="59" t="str">
        <f t="shared" si="436"/>
        <v>-</v>
      </c>
      <c r="AJ4459" s="21" t="str">
        <f t="shared" si="437"/>
        <v>-</v>
      </c>
    </row>
    <row r="4460" spans="19:36">
      <c r="S4460" s="163" t="s">
        <v>15005</v>
      </c>
      <c r="T4460" s="164" t="s">
        <v>15006</v>
      </c>
      <c r="U4460" s="154"/>
      <c r="V4460" s="161"/>
      <c r="W4460" s="161"/>
      <c r="X4460" s="161"/>
      <c r="Y4460" s="161"/>
      <c r="Z4460" s="154"/>
      <c r="AA4460" s="49" t="s">
        <v>15007</v>
      </c>
      <c r="AB4460" s="154"/>
      <c r="AC4460" s="59" t="str">
        <f t="shared" si="432"/>
        <v>GSO</v>
      </c>
      <c r="AD4460" s="79" t="str">
        <f t="shared" si="433"/>
        <v>GSO-401</v>
      </c>
      <c r="AE4460" s="79" t="str">
        <f t="shared" si="434"/>
        <v>GSO-401-75</v>
      </c>
      <c r="AF4460" s="27" t="s">
        <v>15007</v>
      </c>
      <c r="AG4460" s="21" t="str">
        <f t="shared" si="435"/>
        <v>401</v>
      </c>
      <c r="AH4460" s="154"/>
      <c r="AI4460" s="59" t="str">
        <f t="shared" si="436"/>
        <v>-</v>
      </c>
      <c r="AJ4460" s="21" t="str">
        <f t="shared" si="437"/>
        <v>-</v>
      </c>
    </row>
    <row r="4461" spans="19:36">
      <c r="S4461" s="163" t="s">
        <v>15008</v>
      </c>
      <c r="T4461" s="164" t="s">
        <v>15009</v>
      </c>
      <c r="U4461" s="154"/>
      <c r="V4461" s="161"/>
      <c r="W4461" s="161"/>
      <c r="X4461" s="161"/>
      <c r="Y4461" s="161"/>
      <c r="Z4461" s="154"/>
      <c r="AA4461" s="49" t="s">
        <v>15010</v>
      </c>
      <c r="AB4461" s="154"/>
      <c r="AC4461" s="59" t="str">
        <f t="shared" si="432"/>
        <v>GSO</v>
      </c>
      <c r="AD4461" s="79" t="str">
        <f t="shared" si="433"/>
        <v>GSO-401</v>
      </c>
      <c r="AE4461" s="79" t="str">
        <f t="shared" si="434"/>
        <v>GSO-401-76</v>
      </c>
      <c r="AF4461" s="27" t="s">
        <v>15010</v>
      </c>
      <c r="AG4461" s="21" t="str">
        <f t="shared" si="435"/>
        <v>401</v>
      </c>
      <c r="AH4461" s="154"/>
      <c r="AI4461" s="59" t="str">
        <f t="shared" si="436"/>
        <v>-</v>
      </c>
      <c r="AJ4461" s="21" t="str">
        <f t="shared" si="437"/>
        <v>-</v>
      </c>
    </row>
    <row r="4462" spans="19:36">
      <c r="S4462" s="163" t="s">
        <v>15011</v>
      </c>
      <c r="T4462" s="164" t="s">
        <v>15012</v>
      </c>
      <c r="U4462" s="154"/>
      <c r="V4462" s="161"/>
      <c r="W4462" s="161"/>
      <c r="X4462" s="161"/>
      <c r="Y4462" s="161"/>
      <c r="Z4462" s="154"/>
      <c r="AA4462" s="49" t="s">
        <v>15013</v>
      </c>
      <c r="AB4462" s="154"/>
      <c r="AC4462" s="59" t="str">
        <f t="shared" si="432"/>
        <v>GSO</v>
      </c>
      <c r="AD4462" s="79" t="str">
        <f t="shared" si="433"/>
        <v>GSO-401</v>
      </c>
      <c r="AE4462" s="79" t="str">
        <f t="shared" si="434"/>
        <v>GSO-401-77</v>
      </c>
      <c r="AF4462" s="27" t="s">
        <v>15013</v>
      </c>
      <c r="AG4462" s="21" t="str">
        <f t="shared" si="435"/>
        <v>401</v>
      </c>
      <c r="AH4462" s="154"/>
      <c r="AI4462" s="59" t="str">
        <f t="shared" si="436"/>
        <v>-</v>
      </c>
      <c r="AJ4462" s="21" t="str">
        <f t="shared" si="437"/>
        <v>-</v>
      </c>
    </row>
    <row r="4463" spans="19:36">
      <c r="S4463" s="163" t="s">
        <v>15014</v>
      </c>
      <c r="T4463" s="164" t="s">
        <v>15015</v>
      </c>
      <c r="U4463" s="154"/>
      <c r="V4463" s="161"/>
      <c r="W4463" s="161"/>
      <c r="X4463" s="161"/>
      <c r="Y4463" s="161"/>
      <c r="Z4463" s="154"/>
      <c r="AA4463" s="49" t="s">
        <v>15016</v>
      </c>
      <c r="AB4463" s="154"/>
      <c r="AC4463" s="59" t="str">
        <f t="shared" si="432"/>
        <v>GSO</v>
      </c>
      <c r="AD4463" s="79" t="str">
        <f t="shared" si="433"/>
        <v>GSO-401</v>
      </c>
      <c r="AE4463" s="79" t="str">
        <f t="shared" si="434"/>
        <v>GSO-401-78</v>
      </c>
      <c r="AF4463" s="27" t="s">
        <v>15016</v>
      </c>
      <c r="AG4463" s="21" t="str">
        <f t="shared" si="435"/>
        <v>401</v>
      </c>
      <c r="AH4463" s="154"/>
      <c r="AI4463" s="59" t="str">
        <f t="shared" si="436"/>
        <v>-</v>
      </c>
      <c r="AJ4463" s="21" t="str">
        <f t="shared" si="437"/>
        <v>-</v>
      </c>
    </row>
    <row r="4464" spans="19:36">
      <c r="S4464" s="163" t="s">
        <v>15017</v>
      </c>
      <c r="T4464" s="164" t="s">
        <v>15018</v>
      </c>
      <c r="U4464" s="154"/>
      <c r="V4464" s="161"/>
      <c r="W4464" s="161"/>
      <c r="X4464" s="161"/>
      <c r="Y4464" s="161"/>
      <c r="Z4464" s="154"/>
      <c r="AA4464" s="49" t="s">
        <v>15019</v>
      </c>
      <c r="AB4464" s="154"/>
      <c r="AC4464" s="59" t="str">
        <f t="shared" si="432"/>
        <v>GSO</v>
      </c>
      <c r="AD4464" s="79" t="str">
        <f t="shared" si="433"/>
        <v>GSO-401</v>
      </c>
      <c r="AE4464" s="79" t="str">
        <f t="shared" si="434"/>
        <v>GSO-401-79</v>
      </c>
      <c r="AF4464" s="27" t="s">
        <v>15019</v>
      </c>
      <c r="AG4464" s="21" t="str">
        <f t="shared" si="435"/>
        <v>401</v>
      </c>
      <c r="AH4464" s="154"/>
      <c r="AI4464" s="59" t="str">
        <f t="shared" si="436"/>
        <v>-</v>
      </c>
      <c r="AJ4464" s="21" t="str">
        <f t="shared" si="437"/>
        <v>-</v>
      </c>
    </row>
    <row r="4465" spans="19:36">
      <c r="S4465" s="163" t="s">
        <v>15020</v>
      </c>
      <c r="T4465" s="164" t="s">
        <v>15021</v>
      </c>
      <c r="U4465" s="154"/>
      <c r="V4465" s="161"/>
      <c r="W4465" s="161"/>
      <c r="X4465" s="161"/>
      <c r="Y4465" s="161"/>
      <c r="Z4465" s="154"/>
      <c r="AA4465" s="49" t="s">
        <v>15022</v>
      </c>
      <c r="AB4465" s="154"/>
      <c r="AC4465" s="59" t="str">
        <f t="shared" si="432"/>
        <v>GSO</v>
      </c>
      <c r="AD4465" s="79" t="str">
        <f t="shared" si="433"/>
        <v>GSO-401</v>
      </c>
      <c r="AE4465" s="79" t="str">
        <f t="shared" si="434"/>
        <v>GSO-401-80</v>
      </c>
      <c r="AF4465" s="27" t="s">
        <v>15022</v>
      </c>
      <c r="AG4465" s="21" t="str">
        <f t="shared" si="435"/>
        <v>401</v>
      </c>
      <c r="AH4465" s="154"/>
      <c r="AI4465" s="59" t="str">
        <f t="shared" si="436"/>
        <v>-</v>
      </c>
      <c r="AJ4465" s="21" t="str">
        <f t="shared" si="437"/>
        <v>-</v>
      </c>
    </row>
    <row r="4466" spans="19:36">
      <c r="S4466" s="163" t="s">
        <v>15023</v>
      </c>
      <c r="T4466" s="164" t="s">
        <v>15024</v>
      </c>
      <c r="U4466" s="154"/>
      <c r="V4466" s="161"/>
      <c r="W4466" s="161"/>
      <c r="X4466" s="161"/>
      <c r="Y4466" s="161"/>
      <c r="Z4466" s="154"/>
      <c r="AA4466" s="49" t="s">
        <v>15025</v>
      </c>
      <c r="AB4466" s="154"/>
      <c r="AC4466" s="59" t="str">
        <f t="shared" si="432"/>
        <v>GSO</v>
      </c>
      <c r="AD4466" s="79" t="str">
        <f t="shared" si="433"/>
        <v>GSO-401</v>
      </c>
      <c r="AE4466" s="79" t="str">
        <f t="shared" si="434"/>
        <v>GSO-401-81</v>
      </c>
      <c r="AF4466" s="27" t="s">
        <v>15025</v>
      </c>
      <c r="AG4466" s="21" t="str">
        <f t="shared" si="435"/>
        <v>401</v>
      </c>
      <c r="AH4466" s="154"/>
      <c r="AI4466" s="59" t="str">
        <f t="shared" si="436"/>
        <v>-</v>
      </c>
      <c r="AJ4466" s="21" t="str">
        <f t="shared" si="437"/>
        <v>-</v>
      </c>
    </row>
    <row r="4467" spans="19:36">
      <c r="S4467" s="163" t="s">
        <v>15026</v>
      </c>
      <c r="T4467" s="164" t="s">
        <v>15027</v>
      </c>
      <c r="U4467" s="154"/>
      <c r="V4467" s="161"/>
      <c r="W4467" s="161"/>
      <c r="X4467" s="161"/>
      <c r="Y4467" s="161"/>
      <c r="Z4467" s="154"/>
      <c r="AA4467" s="49" t="s">
        <v>15028</v>
      </c>
      <c r="AB4467" s="154"/>
      <c r="AC4467" s="59" t="str">
        <f t="shared" si="432"/>
        <v>GSO</v>
      </c>
      <c r="AD4467" s="79" t="str">
        <f t="shared" si="433"/>
        <v>GSO-401</v>
      </c>
      <c r="AE4467" s="79" t="str">
        <f t="shared" si="434"/>
        <v>GSO-401-82</v>
      </c>
      <c r="AF4467" s="27" t="s">
        <v>15028</v>
      </c>
      <c r="AG4467" s="21" t="str">
        <f t="shared" si="435"/>
        <v>401</v>
      </c>
      <c r="AH4467" s="154"/>
      <c r="AI4467" s="59" t="str">
        <f t="shared" si="436"/>
        <v>-</v>
      </c>
      <c r="AJ4467" s="21" t="str">
        <f t="shared" si="437"/>
        <v>-</v>
      </c>
    </row>
    <row r="4468" spans="19:36">
      <c r="S4468" s="163" t="s">
        <v>15029</v>
      </c>
      <c r="T4468" s="164" t="s">
        <v>15030</v>
      </c>
      <c r="U4468" s="154"/>
      <c r="V4468" s="161"/>
      <c r="W4468" s="161"/>
      <c r="X4468" s="161"/>
      <c r="Y4468" s="161"/>
      <c r="Z4468" s="154"/>
      <c r="AA4468" s="49" t="s">
        <v>15031</v>
      </c>
      <c r="AB4468" s="154"/>
      <c r="AC4468" s="59" t="str">
        <f t="shared" si="432"/>
        <v>GSO</v>
      </c>
      <c r="AD4468" s="79" t="str">
        <f t="shared" si="433"/>
        <v>GSO-401</v>
      </c>
      <c r="AE4468" s="79" t="str">
        <f t="shared" si="434"/>
        <v>GSO-401-83</v>
      </c>
      <c r="AF4468" s="27" t="s">
        <v>15031</v>
      </c>
      <c r="AG4468" s="21" t="str">
        <f t="shared" si="435"/>
        <v>401</v>
      </c>
      <c r="AH4468" s="154"/>
      <c r="AI4468" s="59" t="str">
        <f t="shared" si="436"/>
        <v>-</v>
      </c>
      <c r="AJ4468" s="21" t="str">
        <f t="shared" si="437"/>
        <v>-</v>
      </c>
    </row>
    <row r="4469" spans="19:36">
      <c r="S4469" s="163" t="s">
        <v>15032</v>
      </c>
      <c r="T4469" s="164" t="s">
        <v>15033</v>
      </c>
      <c r="U4469" s="154"/>
      <c r="V4469" s="161"/>
      <c r="W4469" s="161"/>
      <c r="X4469" s="161"/>
      <c r="Y4469" s="161"/>
      <c r="Z4469" s="154"/>
      <c r="AA4469" s="49" t="s">
        <v>15034</v>
      </c>
      <c r="AB4469" s="154"/>
      <c r="AC4469" s="59" t="str">
        <f t="shared" si="432"/>
        <v>GSO</v>
      </c>
      <c r="AD4469" s="79" t="str">
        <f t="shared" si="433"/>
        <v>GSO-401</v>
      </c>
      <c r="AE4469" s="79" t="str">
        <f t="shared" si="434"/>
        <v>GSO-401-84</v>
      </c>
      <c r="AF4469" s="27" t="s">
        <v>15034</v>
      </c>
      <c r="AG4469" s="21" t="str">
        <f t="shared" si="435"/>
        <v>401</v>
      </c>
      <c r="AH4469" s="154"/>
      <c r="AI4469" s="59" t="str">
        <f t="shared" si="436"/>
        <v>-</v>
      </c>
      <c r="AJ4469" s="21" t="str">
        <f t="shared" si="437"/>
        <v>-</v>
      </c>
    </row>
    <row r="4470" spans="19:36">
      <c r="S4470" s="163" t="s">
        <v>15035</v>
      </c>
      <c r="T4470" s="164" t="s">
        <v>15036</v>
      </c>
      <c r="U4470" s="154"/>
      <c r="V4470" s="161"/>
      <c r="W4470" s="161"/>
      <c r="X4470" s="161"/>
      <c r="Y4470" s="161"/>
      <c r="Z4470" s="154"/>
      <c r="AA4470" s="49" t="s">
        <v>15037</v>
      </c>
      <c r="AB4470" s="154"/>
      <c r="AC4470" s="59" t="str">
        <f t="shared" si="432"/>
        <v>GSO</v>
      </c>
      <c r="AD4470" s="79" t="str">
        <f t="shared" si="433"/>
        <v>GSO-401</v>
      </c>
      <c r="AE4470" s="79" t="str">
        <f t="shared" si="434"/>
        <v>GSO-401-85</v>
      </c>
      <c r="AF4470" s="27" t="s">
        <v>15037</v>
      </c>
      <c r="AG4470" s="21" t="str">
        <f t="shared" si="435"/>
        <v>401</v>
      </c>
      <c r="AH4470" s="154"/>
      <c r="AI4470" s="59" t="str">
        <f t="shared" si="436"/>
        <v>-</v>
      </c>
      <c r="AJ4470" s="21" t="str">
        <f t="shared" si="437"/>
        <v>-</v>
      </c>
    </row>
    <row r="4471" spans="19:36">
      <c r="S4471" s="163" t="s">
        <v>15038</v>
      </c>
      <c r="T4471" s="164" t="s">
        <v>15039</v>
      </c>
      <c r="U4471" s="154"/>
      <c r="V4471" s="161"/>
      <c r="W4471" s="161"/>
      <c r="X4471" s="161"/>
      <c r="Y4471" s="161"/>
      <c r="Z4471" s="154"/>
      <c r="AA4471" s="49" t="s">
        <v>15040</v>
      </c>
      <c r="AB4471" s="154"/>
      <c r="AC4471" s="59" t="str">
        <f t="shared" si="432"/>
        <v>GSO</v>
      </c>
      <c r="AD4471" s="79" t="str">
        <f t="shared" si="433"/>
        <v>GSO-401</v>
      </c>
      <c r="AE4471" s="79" t="str">
        <f t="shared" si="434"/>
        <v>GSO-401-86</v>
      </c>
      <c r="AF4471" s="27" t="s">
        <v>15040</v>
      </c>
      <c r="AG4471" s="21" t="str">
        <f t="shared" si="435"/>
        <v>401</v>
      </c>
      <c r="AH4471" s="154"/>
      <c r="AI4471" s="59" t="str">
        <f t="shared" si="436"/>
        <v>-</v>
      </c>
      <c r="AJ4471" s="21" t="str">
        <f t="shared" si="437"/>
        <v>-</v>
      </c>
    </row>
    <row r="4472" spans="19:36">
      <c r="S4472" s="163" t="s">
        <v>15041</v>
      </c>
      <c r="T4472" s="164" t="s">
        <v>15042</v>
      </c>
      <c r="U4472" s="154"/>
      <c r="V4472" s="161"/>
      <c r="W4472" s="161"/>
      <c r="X4472" s="161"/>
      <c r="Y4472" s="161"/>
      <c r="Z4472" s="154"/>
      <c r="AA4472" s="49" t="s">
        <v>15043</v>
      </c>
      <c r="AB4472" s="154"/>
      <c r="AC4472" s="59" t="str">
        <f t="shared" si="432"/>
        <v>GSO</v>
      </c>
      <c r="AD4472" s="79" t="str">
        <f t="shared" si="433"/>
        <v>GSO-401</v>
      </c>
      <c r="AE4472" s="79" t="str">
        <f t="shared" si="434"/>
        <v>GSO-401-87</v>
      </c>
      <c r="AF4472" s="27" t="s">
        <v>15043</v>
      </c>
      <c r="AG4472" s="21" t="str">
        <f t="shared" si="435"/>
        <v>401</v>
      </c>
      <c r="AH4472" s="154"/>
      <c r="AI4472" s="59" t="str">
        <f t="shared" si="436"/>
        <v>-</v>
      </c>
      <c r="AJ4472" s="21" t="str">
        <f t="shared" si="437"/>
        <v>-</v>
      </c>
    </row>
    <row r="4473" spans="19:36">
      <c r="S4473" s="163" t="s">
        <v>15044</v>
      </c>
      <c r="T4473" s="164" t="s">
        <v>15045</v>
      </c>
      <c r="U4473" s="154"/>
      <c r="V4473" s="161"/>
      <c r="W4473" s="161"/>
      <c r="X4473" s="161"/>
      <c r="Y4473" s="161"/>
      <c r="Z4473" s="154"/>
      <c r="AA4473" s="49" t="s">
        <v>15046</v>
      </c>
      <c r="AB4473" s="154"/>
      <c r="AC4473" s="59" t="str">
        <f t="shared" si="432"/>
        <v>GSO</v>
      </c>
      <c r="AD4473" s="79" t="str">
        <f t="shared" si="433"/>
        <v>GSO-401</v>
      </c>
      <c r="AE4473" s="79" t="str">
        <f t="shared" si="434"/>
        <v>GSO-401-88</v>
      </c>
      <c r="AF4473" s="27" t="s">
        <v>15046</v>
      </c>
      <c r="AG4473" s="21" t="str">
        <f t="shared" si="435"/>
        <v>401</v>
      </c>
      <c r="AH4473" s="154"/>
      <c r="AI4473" s="59" t="str">
        <f t="shared" si="436"/>
        <v>-</v>
      </c>
      <c r="AJ4473" s="21" t="str">
        <f t="shared" si="437"/>
        <v>-</v>
      </c>
    </row>
    <row r="4474" spans="19:36">
      <c r="S4474" s="163" t="s">
        <v>15047</v>
      </c>
      <c r="T4474" s="164" t="s">
        <v>15048</v>
      </c>
      <c r="U4474" s="154"/>
      <c r="V4474" s="161"/>
      <c r="W4474" s="161"/>
      <c r="X4474" s="161"/>
      <c r="Y4474" s="161"/>
      <c r="Z4474" s="154"/>
      <c r="AA4474" s="49" t="s">
        <v>15049</v>
      </c>
      <c r="AB4474" s="154"/>
      <c r="AC4474" s="59" t="str">
        <f t="shared" si="432"/>
        <v>GSO</v>
      </c>
      <c r="AD4474" s="79" t="str">
        <f t="shared" si="433"/>
        <v>GSO-401</v>
      </c>
      <c r="AE4474" s="79" t="str">
        <f t="shared" si="434"/>
        <v>GSO-401-89</v>
      </c>
      <c r="AF4474" s="27" t="s">
        <v>15049</v>
      </c>
      <c r="AG4474" s="21" t="str">
        <f t="shared" si="435"/>
        <v>401</v>
      </c>
      <c r="AH4474" s="154"/>
      <c r="AI4474" s="59" t="str">
        <f t="shared" si="436"/>
        <v>-</v>
      </c>
      <c r="AJ4474" s="21" t="str">
        <f t="shared" si="437"/>
        <v>-</v>
      </c>
    </row>
    <row r="4475" spans="19:36">
      <c r="S4475" s="163" t="s">
        <v>15050</v>
      </c>
      <c r="T4475" s="164" t="s">
        <v>15051</v>
      </c>
      <c r="U4475" s="154"/>
      <c r="V4475" s="161"/>
      <c r="W4475" s="161"/>
      <c r="X4475" s="161"/>
      <c r="Y4475" s="161"/>
      <c r="Z4475" s="154"/>
      <c r="AA4475" s="49" t="s">
        <v>15052</v>
      </c>
      <c r="AB4475" s="154"/>
      <c r="AC4475" s="59" t="str">
        <f t="shared" si="432"/>
        <v>GSO</v>
      </c>
      <c r="AD4475" s="79" t="str">
        <f t="shared" si="433"/>
        <v>GSO-401</v>
      </c>
      <c r="AE4475" s="79" t="str">
        <f t="shared" si="434"/>
        <v>GSO-401-90</v>
      </c>
      <c r="AF4475" s="27" t="s">
        <v>15052</v>
      </c>
      <c r="AG4475" s="21" t="str">
        <f t="shared" si="435"/>
        <v>401</v>
      </c>
      <c r="AH4475" s="154"/>
      <c r="AI4475" s="59" t="str">
        <f t="shared" si="436"/>
        <v>-</v>
      </c>
      <c r="AJ4475" s="21" t="str">
        <f t="shared" si="437"/>
        <v>-</v>
      </c>
    </row>
    <row r="4476" spans="19:36">
      <c r="S4476" s="163" t="s">
        <v>15053</v>
      </c>
      <c r="T4476" s="164" t="s">
        <v>15054</v>
      </c>
      <c r="U4476" s="154"/>
      <c r="V4476" s="161"/>
      <c r="W4476" s="161"/>
      <c r="X4476" s="161"/>
      <c r="Y4476" s="161"/>
      <c r="Z4476" s="154"/>
      <c r="AA4476" s="49" t="s">
        <v>15055</v>
      </c>
      <c r="AB4476" s="154"/>
      <c r="AC4476" s="59" t="str">
        <f t="shared" si="432"/>
        <v>GSO</v>
      </c>
      <c r="AD4476" s="79" t="str">
        <f t="shared" si="433"/>
        <v>GSO-401</v>
      </c>
      <c r="AE4476" s="79" t="str">
        <f t="shared" si="434"/>
        <v>GSO-401-91</v>
      </c>
      <c r="AF4476" s="27" t="s">
        <v>15055</v>
      </c>
      <c r="AG4476" s="21" t="str">
        <f t="shared" si="435"/>
        <v>401</v>
      </c>
      <c r="AH4476" s="154"/>
      <c r="AI4476" s="59" t="str">
        <f t="shared" si="436"/>
        <v>-</v>
      </c>
      <c r="AJ4476" s="21" t="str">
        <f t="shared" si="437"/>
        <v>-</v>
      </c>
    </row>
    <row r="4477" spans="19:36">
      <c r="S4477" s="163" t="s">
        <v>15056</v>
      </c>
      <c r="T4477" s="164" t="s">
        <v>15057</v>
      </c>
      <c r="U4477" s="154"/>
      <c r="V4477" s="161"/>
      <c r="W4477" s="161"/>
      <c r="X4477" s="161"/>
      <c r="Y4477" s="161"/>
      <c r="Z4477" s="154"/>
      <c r="AA4477" s="49" t="s">
        <v>15058</v>
      </c>
      <c r="AB4477" s="154"/>
      <c r="AC4477" s="59" t="str">
        <f t="shared" si="432"/>
        <v>GSO</v>
      </c>
      <c r="AD4477" s="79" t="str">
        <f t="shared" si="433"/>
        <v>GSO-401</v>
      </c>
      <c r="AE4477" s="79" t="str">
        <f t="shared" si="434"/>
        <v>GSO-401-92</v>
      </c>
      <c r="AF4477" s="27" t="s">
        <v>15058</v>
      </c>
      <c r="AG4477" s="21" t="str">
        <f t="shared" si="435"/>
        <v>401</v>
      </c>
      <c r="AH4477" s="154"/>
      <c r="AI4477" s="59" t="str">
        <f t="shared" si="436"/>
        <v>-</v>
      </c>
      <c r="AJ4477" s="21" t="str">
        <f t="shared" si="437"/>
        <v>-</v>
      </c>
    </row>
    <row r="4478" spans="19:36">
      <c r="S4478" s="163" t="s">
        <v>15059</v>
      </c>
      <c r="T4478" s="164" t="s">
        <v>15060</v>
      </c>
      <c r="U4478" s="154"/>
      <c r="V4478" s="161"/>
      <c r="W4478" s="161"/>
      <c r="X4478" s="161"/>
      <c r="Y4478" s="161"/>
      <c r="Z4478" s="154"/>
      <c r="AA4478" s="49" t="s">
        <v>15061</v>
      </c>
      <c r="AB4478" s="154"/>
      <c r="AC4478" s="59" t="str">
        <f t="shared" si="432"/>
        <v>GSO</v>
      </c>
      <c r="AD4478" s="79" t="str">
        <f t="shared" si="433"/>
        <v>GSO-401</v>
      </c>
      <c r="AE4478" s="79" t="str">
        <f t="shared" si="434"/>
        <v>GSO-401-93</v>
      </c>
      <c r="AF4478" s="27" t="s">
        <v>15061</v>
      </c>
      <c r="AG4478" s="21" t="str">
        <f t="shared" si="435"/>
        <v>401</v>
      </c>
      <c r="AH4478" s="154"/>
      <c r="AI4478" s="59" t="str">
        <f t="shared" si="436"/>
        <v>-</v>
      </c>
      <c r="AJ4478" s="21" t="str">
        <f t="shared" si="437"/>
        <v>-</v>
      </c>
    </row>
    <row r="4479" spans="19:36">
      <c r="S4479" s="163" t="s">
        <v>15062</v>
      </c>
      <c r="T4479" s="164" t="s">
        <v>15063</v>
      </c>
      <c r="U4479" s="154"/>
      <c r="V4479" s="161"/>
      <c r="W4479" s="161"/>
      <c r="X4479" s="161"/>
      <c r="Y4479" s="161"/>
      <c r="Z4479" s="154"/>
      <c r="AA4479" s="49" t="s">
        <v>15064</v>
      </c>
      <c r="AB4479" s="154"/>
      <c r="AC4479" s="59" t="str">
        <f t="shared" si="432"/>
        <v>GSO</v>
      </c>
      <c r="AD4479" s="79" t="str">
        <f t="shared" si="433"/>
        <v>GSO-401</v>
      </c>
      <c r="AE4479" s="79" t="str">
        <f t="shared" si="434"/>
        <v>GSO-401-94</v>
      </c>
      <c r="AF4479" s="27" t="s">
        <v>15064</v>
      </c>
      <c r="AG4479" s="21" t="str">
        <f t="shared" si="435"/>
        <v>401</v>
      </c>
      <c r="AH4479" s="154"/>
      <c r="AI4479" s="59" t="str">
        <f t="shared" si="436"/>
        <v>-</v>
      </c>
      <c r="AJ4479" s="21" t="str">
        <f t="shared" si="437"/>
        <v>-</v>
      </c>
    </row>
    <row r="4480" spans="19:36">
      <c r="S4480" s="163" t="s">
        <v>15065</v>
      </c>
      <c r="T4480" s="164" t="s">
        <v>15066</v>
      </c>
      <c r="U4480" s="154"/>
      <c r="V4480" s="161"/>
      <c r="W4480" s="161"/>
      <c r="X4480" s="161"/>
      <c r="Y4480" s="161"/>
      <c r="Z4480" s="154"/>
      <c r="AA4480" s="49" t="s">
        <v>15067</v>
      </c>
      <c r="AB4480" s="154"/>
      <c r="AC4480" s="59" t="str">
        <f t="shared" si="432"/>
        <v>GSO</v>
      </c>
      <c r="AD4480" s="79" t="str">
        <f t="shared" si="433"/>
        <v>GSO-401</v>
      </c>
      <c r="AE4480" s="79" t="str">
        <f t="shared" si="434"/>
        <v>GSO-401-95</v>
      </c>
      <c r="AF4480" s="27" t="s">
        <v>15067</v>
      </c>
      <c r="AG4480" s="21" t="str">
        <f t="shared" si="435"/>
        <v>401</v>
      </c>
      <c r="AH4480" s="154"/>
      <c r="AI4480" s="59" t="str">
        <f t="shared" si="436"/>
        <v>-</v>
      </c>
      <c r="AJ4480" s="21" t="str">
        <f t="shared" si="437"/>
        <v>-</v>
      </c>
    </row>
    <row r="4481" spans="19:36">
      <c r="S4481" s="163" t="s">
        <v>15068</v>
      </c>
      <c r="T4481" s="164" t="s">
        <v>15069</v>
      </c>
      <c r="U4481" s="154"/>
      <c r="V4481" s="161"/>
      <c r="W4481" s="161"/>
      <c r="X4481" s="161"/>
      <c r="Y4481" s="161"/>
      <c r="Z4481" s="154"/>
      <c r="AA4481" s="49" t="s">
        <v>15070</v>
      </c>
      <c r="AB4481" s="154"/>
      <c r="AC4481" s="59" t="str">
        <f t="shared" si="432"/>
        <v>NBC_FACILITIESOPER</v>
      </c>
      <c r="AD4481" s="79" t="str">
        <f t="shared" si="433"/>
        <v>NBC_FACILITIESOPER-401</v>
      </c>
      <c r="AE4481" s="79" t="str">
        <f t="shared" si="434"/>
        <v>NBC_FACILITIESOPER-401-1</v>
      </c>
      <c r="AF4481" s="27" t="s">
        <v>15070</v>
      </c>
      <c r="AG4481" s="21" t="str">
        <f t="shared" si="435"/>
        <v>401</v>
      </c>
      <c r="AH4481" s="154"/>
      <c r="AI4481" s="59" t="str">
        <f t="shared" si="436"/>
        <v>-</v>
      </c>
      <c r="AJ4481" s="21" t="str">
        <f t="shared" si="437"/>
        <v>-</v>
      </c>
    </row>
    <row r="4482" spans="19:36">
      <c r="S4482" s="163" t="s">
        <v>15071</v>
      </c>
      <c r="T4482" s="164" t="s">
        <v>15072</v>
      </c>
      <c r="U4482" s="154"/>
      <c r="V4482" s="161"/>
      <c r="W4482" s="161"/>
      <c r="X4482" s="161"/>
      <c r="Y4482" s="161"/>
      <c r="Z4482" s="154"/>
      <c r="AA4482" s="49" t="s">
        <v>15073</v>
      </c>
      <c r="AB4482" s="154"/>
      <c r="AC4482" s="59" t="str">
        <f t="shared" si="432"/>
        <v>GSO</v>
      </c>
      <c r="AD4482" s="79" t="str">
        <f t="shared" si="433"/>
        <v>GSO-401</v>
      </c>
      <c r="AE4482" s="79" t="str">
        <f t="shared" si="434"/>
        <v>GSO-401-96</v>
      </c>
      <c r="AF4482" s="27" t="s">
        <v>15073</v>
      </c>
      <c r="AG4482" s="21" t="str">
        <f t="shared" si="435"/>
        <v>401</v>
      </c>
      <c r="AH4482" s="154"/>
      <c r="AI4482" s="59" t="str">
        <f t="shared" si="436"/>
        <v>-</v>
      </c>
      <c r="AJ4482" s="21" t="str">
        <f t="shared" si="437"/>
        <v>-</v>
      </c>
    </row>
    <row r="4483" spans="19:36">
      <c r="S4483" s="163" t="s">
        <v>15074</v>
      </c>
      <c r="T4483" s="164" t="s">
        <v>15075</v>
      </c>
      <c r="U4483" s="154"/>
      <c r="V4483" s="161"/>
      <c r="W4483" s="161"/>
      <c r="X4483" s="161"/>
      <c r="Y4483" s="161"/>
      <c r="Z4483" s="154"/>
      <c r="AA4483" s="49" t="s">
        <v>15076</v>
      </c>
      <c r="AB4483" s="154"/>
      <c r="AC4483" s="59" t="str">
        <f t="shared" si="432"/>
        <v>GSO</v>
      </c>
      <c r="AD4483" s="79" t="str">
        <f t="shared" si="433"/>
        <v>GSO-401</v>
      </c>
      <c r="AE4483" s="79" t="str">
        <f t="shared" si="434"/>
        <v>GSO-401-97</v>
      </c>
      <c r="AF4483" s="27" t="s">
        <v>15076</v>
      </c>
      <c r="AG4483" s="21" t="str">
        <f t="shared" si="435"/>
        <v>401</v>
      </c>
      <c r="AH4483" s="154"/>
      <c r="AI4483" s="59" t="str">
        <f t="shared" si="436"/>
        <v>-</v>
      </c>
      <c r="AJ4483" s="21" t="str">
        <f t="shared" si="437"/>
        <v>-</v>
      </c>
    </row>
    <row r="4484" spans="19:36">
      <c r="S4484" s="163" t="s">
        <v>15077</v>
      </c>
      <c r="T4484" s="164" t="s">
        <v>15078</v>
      </c>
      <c r="U4484" s="154"/>
      <c r="V4484" s="161"/>
      <c r="W4484" s="161"/>
      <c r="X4484" s="161"/>
      <c r="Y4484" s="161"/>
      <c r="Z4484" s="154"/>
      <c r="AA4484" s="49" t="s">
        <v>15079</v>
      </c>
      <c r="AB4484" s="154"/>
      <c r="AC4484" s="59" t="str">
        <f t="shared" si="432"/>
        <v>GSO</v>
      </c>
      <c r="AD4484" s="79" t="str">
        <f t="shared" si="433"/>
        <v>GSO-401</v>
      </c>
      <c r="AE4484" s="79" t="str">
        <f t="shared" si="434"/>
        <v>GSO-401-98</v>
      </c>
      <c r="AF4484" s="27" t="s">
        <v>15079</v>
      </c>
      <c r="AG4484" s="21" t="str">
        <f t="shared" si="435"/>
        <v>401</v>
      </c>
      <c r="AH4484" s="154"/>
      <c r="AI4484" s="59" t="str">
        <f t="shared" si="436"/>
        <v>-</v>
      </c>
      <c r="AJ4484" s="21" t="str">
        <f t="shared" si="437"/>
        <v>-</v>
      </c>
    </row>
    <row r="4485" spans="19:36">
      <c r="S4485" s="163" t="s">
        <v>15080</v>
      </c>
      <c r="T4485" s="164" t="s">
        <v>15081</v>
      </c>
      <c r="U4485" s="154"/>
      <c r="V4485" s="161"/>
      <c r="W4485" s="161"/>
      <c r="X4485" s="161"/>
      <c r="Y4485" s="161"/>
      <c r="Z4485" s="154"/>
      <c r="AA4485" s="49" t="s">
        <v>15082</v>
      </c>
      <c r="AB4485" s="154"/>
      <c r="AC4485" s="59" t="str">
        <f t="shared" si="432"/>
        <v>GSO</v>
      </c>
      <c r="AD4485" s="79" t="str">
        <f t="shared" si="433"/>
        <v>GSO-401</v>
      </c>
      <c r="AE4485" s="79" t="str">
        <f t="shared" si="434"/>
        <v>GSO-401-99</v>
      </c>
      <c r="AF4485" s="27" t="s">
        <v>15082</v>
      </c>
      <c r="AG4485" s="21" t="str">
        <f t="shared" si="435"/>
        <v>401</v>
      </c>
      <c r="AH4485" s="154"/>
      <c r="AI4485" s="59" t="str">
        <f t="shared" si="436"/>
        <v>-</v>
      </c>
      <c r="AJ4485" s="21" t="str">
        <f t="shared" si="437"/>
        <v>-</v>
      </c>
    </row>
    <row r="4486" spans="19:36">
      <c r="S4486" s="163" t="s">
        <v>15083</v>
      </c>
      <c r="T4486" s="164" t="s">
        <v>15084</v>
      </c>
      <c r="U4486" s="154"/>
      <c r="V4486" s="161"/>
      <c r="W4486" s="161"/>
      <c r="X4486" s="161"/>
      <c r="Y4486" s="161"/>
      <c r="Z4486" s="154"/>
      <c r="AA4486" s="49" t="s">
        <v>15085</v>
      </c>
      <c r="AB4486" s="154"/>
      <c r="AC4486" s="59" t="str">
        <f t="shared" si="432"/>
        <v>GSO</v>
      </c>
      <c r="AD4486" s="79" t="str">
        <f t="shared" si="433"/>
        <v>GSO-401</v>
      </c>
      <c r="AE4486" s="79" t="str">
        <f t="shared" si="434"/>
        <v>GSO-401-100</v>
      </c>
      <c r="AF4486" s="27" t="s">
        <v>15085</v>
      </c>
      <c r="AG4486" s="21" t="str">
        <f t="shared" si="435"/>
        <v>401</v>
      </c>
      <c r="AH4486" s="154"/>
      <c r="AI4486" s="59" t="str">
        <f t="shared" si="436"/>
        <v>-</v>
      </c>
      <c r="AJ4486" s="21" t="str">
        <f t="shared" si="437"/>
        <v>-</v>
      </c>
    </row>
    <row r="4487" spans="19:36">
      <c r="S4487" s="163" t="s">
        <v>15086</v>
      </c>
      <c r="T4487" s="164" t="s">
        <v>15087</v>
      </c>
      <c r="U4487" s="154"/>
      <c r="V4487" s="161"/>
      <c r="W4487" s="161"/>
      <c r="X4487" s="161"/>
      <c r="Y4487" s="161"/>
      <c r="Z4487" s="154"/>
      <c r="AA4487" s="49" t="s">
        <v>15088</v>
      </c>
      <c r="AB4487" s="154"/>
      <c r="AC4487" s="59" t="str">
        <f t="shared" ref="AC4487:AC4550" si="438">CodesFormula_1</f>
        <v>GSO</v>
      </c>
      <c r="AD4487" s="79" t="str">
        <f t="shared" ref="AD4487:AD4550" si="439">CodesFormula_2</f>
        <v>GSO-401</v>
      </c>
      <c r="AE4487" s="79" t="str">
        <f t="shared" ref="AE4487:AE4550" si="440">CodesFormula_3</f>
        <v>GSO-401-101</v>
      </c>
      <c r="AF4487" s="27" t="s">
        <v>15088</v>
      </c>
      <c r="AG4487" s="21" t="str">
        <f t="shared" ref="AG4487:AG4550" si="441">CodesFormula_4</f>
        <v>401</v>
      </c>
      <c r="AH4487" s="154"/>
      <c r="AI4487" s="59" t="str">
        <f t="shared" ref="AI4487:AI4550" si="442">CodesFormula_5</f>
        <v>-</v>
      </c>
      <c r="AJ4487" s="21" t="str">
        <f t="shared" ref="AJ4487:AJ4550" si="443">CodesFormula_6</f>
        <v>-</v>
      </c>
    </row>
    <row r="4488" spans="19:36">
      <c r="S4488" s="163" t="s">
        <v>15089</v>
      </c>
      <c r="T4488" s="164" t="s">
        <v>15090</v>
      </c>
      <c r="U4488" s="154"/>
      <c r="V4488" s="161"/>
      <c r="W4488" s="161"/>
      <c r="X4488" s="161"/>
      <c r="Y4488" s="161"/>
      <c r="Z4488" s="154"/>
      <c r="AA4488" s="49" t="s">
        <v>15091</v>
      </c>
      <c r="AB4488" s="154"/>
      <c r="AC4488" s="59" t="str">
        <f t="shared" si="438"/>
        <v>GSO</v>
      </c>
      <c r="AD4488" s="79" t="str">
        <f t="shared" si="439"/>
        <v>GSO-401</v>
      </c>
      <c r="AE4488" s="79" t="str">
        <f t="shared" si="440"/>
        <v>GSO-401-102</v>
      </c>
      <c r="AF4488" s="27" t="s">
        <v>15091</v>
      </c>
      <c r="AG4488" s="21" t="str">
        <f t="shared" si="441"/>
        <v>401</v>
      </c>
      <c r="AH4488" s="154"/>
      <c r="AI4488" s="59" t="str">
        <f t="shared" si="442"/>
        <v>-</v>
      </c>
      <c r="AJ4488" s="21" t="str">
        <f t="shared" si="443"/>
        <v>-</v>
      </c>
    </row>
    <row r="4489" spans="19:36">
      <c r="S4489" s="163" t="s">
        <v>15092</v>
      </c>
      <c r="T4489" s="164" t="s">
        <v>15093</v>
      </c>
      <c r="U4489" s="154"/>
      <c r="V4489" s="161"/>
      <c r="W4489" s="161"/>
      <c r="X4489" s="161"/>
      <c r="Y4489" s="161"/>
      <c r="Z4489" s="154"/>
      <c r="AA4489" s="49" t="s">
        <v>15094</v>
      </c>
      <c r="AB4489" s="154"/>
      <c r="AC4489" s="59" t="str">
        <f t="shared" si="438"/>
        <v>GSO</v>
      </c>
      <c r="AD4489" s="79" t="str">
        <f t="shared" si="439"/>
        <v>GSO-401</v>
      </c>
      <c r="AE4489" s="79" t="str">
        <f t="shared" si="440"/>
        <v>GSO-401-103</v>
      </c>
      <c r="AF4489" s="27" t="s">
        <v>15094</v>
      </c>
      <c r="AG4489" s="21" t="str">
        <f t="shared" si="441"/>
        <v>401</v>
      </c>
      <c r="AH4489" s="154"/>
      <c r="AI4489" s="59" t="str">
        <f t="shared" si="442"/>
        <v>-</v>
      </c>
      <c r="AJ4489" s="21" t="str">
        <f t="shared" si="443"/>
        <v>-</v>
      </c>
    </row>
    <row r="4490" spans="19:36">
      <c r="S4490" s="163" t="s">
        <v>15095</v>
      </c>
      <c r="T4490" s="164" t="s">
        <v>15096</v>
      </c>
      <c r="U4490" s="154"/>
      <c r="V4490" s="161"/>
      <c r="W4490" s="161"/>
      <c r="X4490" s="161"/>
      <c r="Y4490" s="161"/>
      <c r="Z4490" s="154"/>
      <c r="AA4490" s="49" t="s">
        <v>15097</v>
      </c>
      <c r="AB4490" s="154"/>
      <c r="AC4490" s="59" t="str">
        <f t="shared" si="438"/>
        <v>GSO</v>
      </c>
      <c r="AD4490" s="79" t="str">
        <f t="shared" si="439"/>
        <v>GSO-401</v>
      </c>
      <c r="AE4490" s="79" t="str">
        <f t="shared" si="440"/>
        <v>GSO-401-104</v>
      </c>
      <c r="AF4490" s="27" t="s">
        <v>15097</v>
      </c>
      <c r="AG4490" s="21" t="str">
        <f t="shared" si="441"/>
        <v>401</v>
      </c>
      <c r="AH4490" s="154"/>
      <c r="AI4490" s="59" t="str">
        <f t="shared" si="442"/>
        <v>-</v>
      </c>
      <c r="AJ4490" s="21" t="str">
        <f t="shared" si="443"/>
        <v>-</v>
      </c>
    </row>
    <row r="4491" spans="19:36">
      <c r="S4491" s="163" t="s">
        <v>15098</v>
      </c>
      <c r="T4491" s="164" t="s">
        <v>15099</v>
      </c>
      <c r="U4491" s="154"/>
      <c r="V4491" s="161"/>
      <c r="W4491" s="161"/>
      <c r="X4491" s="161"/>
      <c r="Y4491" s="161"/>
      <c r="Z4491" s="154"/>
      <c r="AA4491" s="49" t="s">
        <v>15100</v>
      </c>
      <c r="AB4491" s="154"/>
      <c r="AC4491" s="59" t="str">
        <f t="shared" si="438"/>
        <v>EDUCATION</v>
      </c>
      <c r="AD4491" s="79" t="str">
        <f t="shared" si="439"/>
        <v>EDUCATION-401</v>
      </c>
      <c r="AE4491" s="79" t="str">
        <f t="shared" si="440"/>
        <v>EDUCATION-401-19</v>
      </c>
      <c r="AF4491" s="27" t="s">
        <v>15100</v>
      </c>
      <c r="AG4491" s="21" t="str">
        <f t="shared" si="441"/>
        <v>401</v>
      </c>
      <c r="AH4491" s="154"/>
      <c r="AI4491" s="59" t="str">
        <f t="shared" si="442"/>
        <v>-</v>
      </c>
      <c r="AJ4491" s="21" t="str">
        <f t="shared" si="443"/>
        <v>-</v>
      </c>
    </row>
    <row r="4492" spans="19:36">
      <c r="S4492" s="163" t="s">
        <v>15101</v>
      </c>
      <c r="T4492" s="164" t="s">
        <v>15102</v>
      </c>
      <c r="U4492" s="154"/>
      <c r="V4492" s="161"/>
      <c r="W4492" s="161"/>
      <c r="X4492" s="161"/>
      <c r="Y4492" s="161"/>
      <c r="Z4492" s="154"/>
      <c r="AA4492" s="49" t="s">
        <v>15103</v>
      </c>
      <c r="AB4492" s="154"/>
      <c r="AC4492" s="59" t="str">
        <f t="shared" si="438"/>
        <v>EDUCATION</v>
      </c>
      <c r="AD4492" s="79" t="str">
        <f t="shared" si="439"/>
        <v>EDUCATION-401</v>
      </c>
      <c r="AE4492" s="79" t="str">
        <f t="shared" si="440"/>
        <v>EDUCATION-401-20</v>
      </c>
      <c r="AF4492" s="27" t="s">
        <v>15103</v>
      </c>
      <c r="AG4492" s="21" t="str">
        <f t="shared" si="441"/>
        <v>401</v>
      </c>
      <c r="AH4492" s="154"/>
      <c r="AI4492" s="59" t="str">
        <f t="shared" si="442"/>
        <v>-</v>
      </c>
      <c r="AJ4492" s="21" t="str">
        <f t="shared" si="443"/>
        <v>-</v>
      </c>
    </row>
    <row r="4493" spans="19:36">
      <c r="S4493" s="163" t="s">
        <v>15104</v>
      </c>
      <c r="T4493" s="164" t="s">
        <v>14768</v>
      </c>
      <c r="U4493" s="154"/>
      <c r="V4493" s="161"/>
      <c r="W4493" s="161"/>
      <c r="X4493" s="161"/>
      <c r="Y4493" s="161"/>
      <c r="Z4493" s="154"/>
      <c r="AA4493" s="49" t="s">
        <v>15105</v>
      </c>
      <c r="AB4493" s="154"/>
      <c r="AC4493" s="59" t="str">
        <f t="shared" si="438"/>
        <v>EDUCATION</v>
      </c>
      <c r="AD4493" s="79" t="str">
        <f t="shared" si="439"/>
        <v>EDUCATION-401</v>
      </c>
      <c r="AE4493" s="79" t="str">
        <f t="shared" si="440"/>
        <v>EDUCATION-401-21</v>
      </c>
      <c r="AF4493" s="27" t="s">
        <v>15105</v>
      </c>
      <c r="AG4493" s="21" t="str">
        <f t="shared" si="441"/>
        <v>401</v>
      </c>
      <c r="AH4493" s="154"/>
      <c r="AI4493" s="59" t="str">
        <f t="shared" si="442"/>
        <v>-</v>
      </c>
      <c r="AJ4493" s="21" t="str">
        <f t="shared" si="443"/>
        <v>-</v>
      </c>
    </row>
    <row r="4494" spans="19:36">
      <c r="S4494" s="163" t="s">
        <v>15106</v>
      </c>
      <c r="T4494" s="164" t="s">
        <v>15107</v>
      </c>
      <c r="U4494" s="154"/>
      <c r="V4494" s="161"/>
      <c r="W4494" s="161"/>
      <c r="X4494" s="161"/>
      <c r="Y4494" s="161"/>
      <c r="Z4494" s="154"/>
      <c r="AA4494" s="49" t="s">
        <v>15108</v>
      </c>
      <c r="AB4494" s="154"/>
      <c r="AC4494" s="59" t="str">
        <f t="shared" si="438"/>
        <v>EDUCATION</v>
      </c>
      <c r="AD4494" s="79" t="str">
        <f t="shared" si="439"/>
        <v>EDUCATION-401</v>
      </c>
      <c r="AE4494" s="79" t="str">
        <f t="shared" si="440"/>
        <v>EDUCATION-401-22</v>
      </c>
      <c r="AF4494" s="27" t="s">
        <v>15108</v>
      </c>
      <c r="AG4494" s="21" t="str">
        <f t="shared" si="441"/>
        <v>401</v>
      </c>
      <c r="AH4494" s="154"/>
      <c r="AI4494" s="59" t="str">
        <f t="shared" si="442"/>
        <v>-</v>
      </c>
      <c r="AJ4494" s="21" t="str">
        <f t="shared" si="443"/>
        <v>-</v>
      </c>
    </row>
    <row r="4495" spans="19:36">
      <c r="S4495" s="163" t="s">
        <v>15109</v>
      </c>
      <c r="T4495" s="164" t="s">
        <v>15110</v>
      </c>
      <c r="U4495" s="154"/>
      <c r="V4495" s="161"/>
      <c r="W4495" s="161"/>
      <c r="X4495" s="161"/>
      <c r="Y4495" s="161"/>
      <c r="Z4495" s="154"/>
      <c r="AA4495" s="49" t="s">
        <v>15111</v>
      </c>
      <c r="AB4495" s="154"/>
      <c r="AC4495" s="59" t="str">
        <f t="shared" si="438"/>
        <v>EDUCATION</v>
      </c>
      <c r="AD4495" s="79" t="str">
        <f t="shared" si="439"/>
        <v>EDUCATION-401</v>
      </c>
      <c r="AE4495" s="79" t="str">
        <f t="shared" si="440"/>
        <v>EDUCATION-401-23</v>
      </c>
      <c r="AF4495" s="27" t="s">
        <v>15111</v>
      </c>
      <c r="AG4495" s="21" t="str">
        <f t="shared" si="441"/>
        <v>401</v>
      </c>
      <c r="AH4495" s="154"/>
      <c r="AI4495" s="59" t="str">
        <f t="shared" si="442"/>
        <v>-</v>
      </c>
      <c r="AJ4495" s="21" t="str">
        <f t="shared" si="443"/>
        <v>-</v>
      </c>
    </row>
    <row r="4496" spans="19:36">
      <c r="S4496" s="163" t="s">
        <v>15112</v>
      </c>
      <c r="T4496" s="164" t="s">
        <v>15113</v>
      </c>
      <c r="U4496" s="154"/>
      <c r="V4496" s="161"/>
      <c r="W4496" s="161"/>
      <c r="X4496" s="161"/>
      <c r="Y4496" s="161"/>
      <c r="Z4496" s="154"/>
      <c r="AA4496" s="49" t="s">
        <v>15114</v>
      </c>
      <c r="AB4496" s="154"/>
      <c r="AC4496" s="59" t="str">
        <f t="shared" si="438"/>
        <v>EDUCATION</v>
      </c>
      <c r="AD4496" s="79" t="str">
        <f t="shared" si="439"/>
        <v>EDUCATION-401</v>
      </c>
      <c r="AE4496" s="79" t="str">
        <f t="shared" si="440"/>
        <v>EDUCATION-401-24</v>
      </c>
      <c r="AF4496" s="27" t="s">
        <v>15114</v>
      </c>
      <c r="AG4496" s="21" t="str">
        <f t="shared" si="441"/>
        <v>401</v>
      </c>
      <c r="AH4496" s="154"/>
      <c r="AI4496" s="59" t="str">
        <f t="shared" si="442"/>
        <v>-</v>
      </c>
      <c r="AJ4496" s="21" t="str">
        <f t="shared" si="443"/>
        <v>-</v>
      </c>
    </row>
    <row r="4497" spans="19:36">
      <c r="S4497" s="163" t="s">
        <v>15115</v>
      </c>
      <c r="T4497" s="164" t="s">
        <v>15116</v>
      </c>
      <c r="U4497" s="154"/>
      <c r="V4497" s="161"/>
      <c r="W4497" s="161"/>
      <c r="X4497" s="161"/>
      <c r="Y4497" s="161"/>
      <c r="Z4497" s="154"/>
      <c r="AA4497" s="49" t="s">
        <v>15117</v>
      </c>
      <c r="AB4497" s="154"/>
      <c r="AC4497" s="59" t="str">
        <f t="shared" si="438"/>
        <v>EDUCATION</v>
      </c>
      <c r="AD4497" s="79" t="str">
        <f t="shared" si="439"/>
        <v>EDUCATION-401</v>
      </c>
      <c r="AE4497" s="79" t="str">
        <f t="shared" si="440"/>
        <v>EDUCATION-401-25</v>
      </c>
      <c r="AF4497" s="27" t="s">
        <v>15117</v>
      </c>
      <c r="AG4497" s="21" t="str">
        <f t="shared" si="441"/>
        <v>401</v>
      </c>
      <c r="AH4497" s="154"/>
      <c r="AI4497" s="59" t="str">
        <f t="shared" si="442"/>
        <v>-</v>
      </c>
      <c r="AJ4497" s="21" t="str">
        <f t="shared" si="443"/>
        <v>-</v>
      </c>
    </row>
    <row r="4498" spans="19:36">
      <c r="S4498" s="163" t="s">
        <v>15118</v>
      </c>
      <c r="T4498" s="164" t="s">
        <v>15119</v>
      </c>
      <c r="U4498" s="154"/>
      <c r="V4498" s="161"/>
      <c r="W4498" s="161"/>
      <c r="X4498" s="161"/>
      <c r="Y4498" s="161"/>
      <c r="Z4498" s="154"/>
      <c r="AA4498" s="49" t="s">
        <v>15120</v>
      </c>
      <c r="AB4498" s="154"/>
      <c r="AC4498" s="59" t="str">
        <f t="shared" si="438"/>
        <v>EDUCATION</v>
      </c>
      <c r="AD4498" s="79" t="str">
        <f t="shared" si="439"/>
        <v>EDUCATION-401</v>
      </c>
      <c r="AE4498" s="79" t="str">
        <f t="shared" si="440"/>
        <v>EDUCATION-401-26</v>
      </c>
      <c r="AF4498" s="27" t="s">
        <v>15120</v>
      </c>
      <c r="AG4498" s="21" t="str">
        <f t="shared" si="441"/>
        <v>401</v>
      </c>
      <c r="AH4498" s="154"/>
      <c r="AI4498" s="59" t="str">
        <f t="shared" si="442"/>
        <v>-</v>
      </c>
      <c r="AJ4498" s="21" t="str">
        <f t="shared" si="443"/>
        <v>-</v>
      </c>
    </row>
    <row r="4499" spans="19:36">
      <c r="S4499" s="163" t="s">
        <v>15121</v>
      </c>
      <c r="T4499" s="164" t="s">
        <v>9727</v>
      </c>
      <c r="U4499" s="154"/>
      <c r="V4499" s="161"/>
      <c r="W4499" s="161"/>
      <c r="X4499" s="161"/>
      <c r="Y4499" s="161"/>
      <c r="Z4499" s="154"/>
      <c r="AA4499" s="49" t="s">
        <v>15122</v>
      </c>
      <c r="AB4499" s="154"/>
      <c r="AC4499" s="59" t="str">
        <f t="shared" si="438"/>
        <v>EDUCATION</v>
      </c>
      <c r="AD4499" s="79" t="str">
        <f t="shared" si="439"/>
        <v>EDUCATION-401</v>
      </c>
      <c r="AE4499" s="79" t="str">
        <f t="shared" si="440"/>
        <v>EDUCATION-401-27</v>
      </c>
      <c r="AF4499" s="27" t="s">
        <v>15122</v>
      </c>
      <c r="AG4499" s="21" t="str">
        <f t="shared" si="441"/>
        <v>401</v>
      </c>
      <c r="AH4499" s="154"/>
      <c r="AI4499" s="59" t="str">
        <f t="shared" si="442"/>
        <v>-</v>
      </c>
      <c r="AJ4499" s="21" t="str">
        <f t="shared" si="443"/>
        <v>-</v>
      </c>
    </row>
    <row r="4500" spans="19:36">
      <c r="S4500" s="163" t="s">
        <v>15123</v>
      </c>
      <c r="T4500" s="164" t="s">
        <v>15124</v>
      </c>
      <c r="U4500" s="154"/>
      <c r="V4500" s="161"/>
      <c r="W4500" s="161"/>
      <c r="X4500" s="161"/>
      <c r="Y4500" s="161"/>
      <c r="Z4500" s="154"/>
      <c r="AA4500" s="49" t="s">
        <v>15125</v>
      </c>
      <c r="AB4500" s="154"/>
      <c r="AC4500" s="59" t="str">
        <f t="shared" si="438"/>
        <v>EDUCATION</v>
      </c>
      <c r="AD4500" s="79" t="str">
        <f t="shared" si="439"/>
        <v>EDUCATION-401</v>
      </c>
      <c r="AE4500" s="79" t="str">
        <f t="shared" si="440"/>
        <v>EDUCATION-401-28</v>
      </c>
      <c r="AF4500" s="27" t="s">
        <v>15125</v>
      </c>
      <c r="AG4500" s="21" t="str">
        <f t="shared" si="441"/>
        <v>401</v>
      </c>
      <c r="AH4500" s="154"/>
      <c r="AI4500" s="59" t="str">
        <f t="shared" si="442"/>
        <v>-</v>
      </c>
      <c r="AJ4500" s="21" t="str">
        <f t="shared" si="443"/>
        <v>-</v>
      </c>
    </row>
    <row r="4501" spans="19:36">
      <c r="S4501" s="163" t="s">
        <v>15126</v>
      </c>
      <c r="T4501" s="164" t="s">
        <v>15127</v>
      </c>
      <c r="U4501" s="154"/>
      <c r="V4501" s="161"/>
      <c r="W4501" s="161"/>
      <c r="X4501" s="161"/>
      <c r="Y4501" s="161"/>
      <c r="Z4501" s="154"/>
      <c r="AA4501" s="49" t="s">
        <v>15128</v>
      </c>
      <c r="AB4501" s="154"/>
      <c r="AC4501" s="59" t="str">
        <f t="shared" si="438"/>
        <v>EDUCATION</v>
      </c>
      <c r="AD4501" s="79" t="str">
        <f t="shared" si="439"/>
        <v>EDUCATION-401</v>
      </c>
      <c r="AE4501" s="79" t="str">
        <f t="shared" si="440"/>
        <v>EDUCATION-401-29</v>
      </c>
      <c r="AF4501" s="27" t="s">
        <v>15128</v>
      </c>
      <c r="AG4501" s="21" t="str">
        <f t="shared" si="441"/>
        <v>401</v>
      </c>
      <c r="AH4501" s="154"/>
      <c r="AI4501" s="59" t="str">
        <f t="shared" si="442"/>
        <v>-</v>
      </c>
      <c r="AJ4501" s="21" t="str">
        <f t="shared" si="443"/>
        <v>-</v>
      </c>
    </row>
    <row r="4502" spans="19:36">
      <c r="S4502" s="163" t="s">
        <v>15129</v>
      </c>
      <c r="T4502" s="164" t="s">
        <v>15130</v>
      </c>
      <c r="U4502" s="154"/>
      <c r="V4502" s="161"/>
      <c r="W4502" s="161"/>
      <c r="X4502" s="161"/>
      <c r="Y4502" s="161"/>
      <c r="Z4502" s="154"/>
      <c r="AA4502" s="49" t="s">
        <v>15131</v>
      </c>
      <c r="AB4502" s="154"/>
      <c r="AC4502" s="59" t="str">
        <f t="shared" si="438"/>
        <v>EDUCATION</v>
      </c>
      <c r="AD4502" s="79" t="str">
        <f t="shared" si="439"/>
        <v>EDUCATION-401</v>
      </c>
      <c r="AE4502" s="79" t="str">
        <f t="shared" si="440"/>
        <v>EDUCATION-401-30</v>
      </c>
      <c r="AF4502" s="27" t="s">
        <v>15131</v>
      </c>
      <c r="AG4502" s="21" t="str">
        <f t="shared" si="441"/>
        <v>401</v>
      </c>
      <c r="AH4502" s="154"/>
      <c r="AI4502" s="59" t="str">
        <f t="shared" si="442"/>
        <v>-</v>
      </c>
      <c r="AJ4502" s="21" t="str">
        <f t="shared" si="443"/>
        <v>-</v>
      </c>
    </row>
    <row r="4503" spans="19:36">
      <c r="S4503" s="163" t="s">
        <v>15132</v>
      </c>
      <c r="T4503" s="164" t="s">
        <v>15133</v>
      </c>
      <c r="U4503" s="154"/>
      <c r="V4503" s="161"/>
      <c r="W4503" s="161"/>
      <c r="X4503" s="161"/>
      <c r="Y4503" s="161"/>
      <c r="Z4503" s="154"/>
      <c r="AA4503" s="49" t="s">
        <v>15134</v>
      </c>
      <c r="AB4503" s="154"/>
      <c r="AC4503" s="59" t="str">
        <f t="shared" si="438"/>
        <v>EDUCATION</v>
      </c>
      <c r="AD4503" s="79" t="str">
        <f t="shared" si="439"/>
        <v>EDUCATION-401</v>
      </c>
      <c r="AE4503" s="79" t="str">
        <f t="shared" si="440"/>
        <v>EDUCATION-401-31</v>
      </c>
      <c r="AF4503" s="27" t="s">
        <v>15134</v>
      </c>
      <c r="AG4503" s="21" t="str">
        <f t="shared" si="441"/>
        <v>401</v>
      </c>
      <c r="AH4503" s="154"/>
      <c r="AI4503" s="59" t="str">
        <f t="shared" si="442"/>
        <v>-</v>
      </c>
      <c r="AJ4503" s="21" t="str">
        <f t="shared" si="443"/>
        <v>-</v>
      </c>
    </row>
    <row r="4504" spans="19:36">
      <c r="S4504" s="163" t="s">
        <v>15135</v>
      </c>
      <c r="T4504" s="164" t="s">
        <v>15136</v>
      </c>
      <c r="U4504" s="154"/>
      <c r="V4504" s="161"/>
      <c r="W4504" s="161"/>
      <c r="X4504" s="161"/>
      <c r="Y4504" s="161"/>
      <c r="Z4504" s="154"/>
      <c r="AA4504" s="49" t="s">
        <v>15137</v>
      </c>
      <c r="AB4504" s="154"/>
      <c r="AC4504" s="59" t="str">
        <f t="shared" si="438"/>
        <v>EDUCATION</v>
      </c>
      <c r="AD4504" s="79" t="str">
        <f t="shared" si="439"/>
        <v>EDUCATION-401</v>
      </c>
      <c r="AE4504" s="79" t="str">
        <f t="shared" si="440"/>
        <v>EDUCATION-401-32</v>
      </c>
      <c r="AF4504" s="27" t="s">
        <v>15137</v>
      </c>
      <c r="AG4504" s="21" t="str">
        <f t="shared" si="441"/>
        <v>401</v>
      </c>
      <c r="AH4504" s="154"/>
      <c r="AI4504" s="59" t="str">
        <f t="shared" si="442"/>
        <v>-</v>
      </c>
      <c r="AJ4504" s="21" t="str">
        <f t="shared" si="443"/>
        <v>-</v>
      </c>
    </row>
    <row r="4505" spans="19:36">
      <c r="S4505" s="163" t="s">
        <v>15138</v>
      </c>
      <c r="T4505" s="164" t="s">
        <v>15139</v>
      </c>
      <c r="U4505" s="154"/>
      <c r="V4505" s="161"/>
      <c r="W4505" s="161"/>
      <c r="X4505" s="161"/>
      <c r="Y4505" s="161"/>
      <c r="Z4505" s="154"/>
      <c r="AA4505" s="49" t="s">
        <v>15140</v>
      </c>
      <c r="AB4505" s="154"/>
      <c r="AC4505" s="59" t="str">
        <f t="shared" si="438"/>
        <v>EDUCATION</v>
      </c>
      <c r="AD4505" s="79" t="str">
        <f t="shared" si="439"/>
        <v>EDUCATION-401</v>
      </c>
      <c r="AE4505" s="79" t="str">
        <f t="shared" si="440"/>
        <v>EDUCATION-401-33</v>
      </c>
      <c r="AF4505" s="27" t="s">
        <v>15140</v>
      </c>
      <c r="AG4505" s="21" t="str">
        <f t="shared" si="441"/>
        <v>401</v>
      </c>
      <c r="AH4505" s="154"/>
      <c r="AI4505" s="59" t="str">
        <f t="shared" si="442"/>
        <v>-</v>
      </c>
      <c r="AJ4505" s="21" t="str">
        <f t="shared" si="443"/>
        <v>-</v>
      </c>
    </row>
    <row r="4506" spans="19:36">
      <c r="S4506" s="163" t="s">
        <v>15141</v>
      </c>
      <c r="T4506" s="164" t="s">
        <v>15142</v>
      </c>
      <c r="U4506" s="154"/>
      <c r="V4506" s="161"/>
      <c r="W4506" s="161"/>
      <c r="X4506" s="161"/>
      <c r="Y4506" s="161"/>
      <c r="Z4506" s="154"/>
      <c r="AA4506" s="49" t="s">
        <v>15143</v>
      </c>
      <c r="AB4506" s="154"/>
      <c r="AC4506" s="59" t="str">
        <f t="shared" si="438"/>
        <v>EDUCATION</v>
      </c>
      <c r="AD4506" s="79" t="str">
        <f t="shared" si="439"/>
        <v>EDUCATION-401</v>
      </c>
      <c r="AE4506" s="79" t="str">
        <f t="shared" si="440"/>
        <v>EDUCATION-401-34</v>
      </c>
      <c r="AF4506" s="27" t="s">
        <v>15143</v>
      </c>
      <c r="AG4506" s="21" t="str">
        <f t="shared" si="441"/>
        <v>401</v>
      </c>
      <c r="AH4506" s="154"/>
      <c r="AI4506" s="59" t="str">
        <f t="shared" si="442"/>
        <v>-</v>
      </c>
      <c r="AJ4506" s="21" t="str">
        <f t="shared" si="443"/>
        <v>-</v>
      </c>
    </row>
    <row r="4507" spans="19:36">
      <c r="S4507" s="163" t="s">
        <v>15144</v>
      </c>
      <c r="T4507" s="164" t="s">
        <v>15145</v>
      </c>
      <c r="U4507" s="154"/>
      <c r="V4507" s="161"/>
      <c r="W4507" s="161"/>
      <c r="X4507" s="161"/>
      <c r="Y4507" s="161"/>
      <c r="Z4507" s="154"/>
      <c r="AA4507" s="49" t="s">
        <v>15146</v>
      </c>
      <c r="AB4507" s="154"/>
      <c r="AC4507" s="59" t="str">
        <f t="shared" si="438"/>
        <v>EDUCATION</v>
      </c>
      <c r="AD4507" s="79" t="str">
        <f t="shared" si="439"/>
        <v>EDUCATION-401</v>
      </c>
      <c r="AE4507" s="79" t="str">
        <f t="shared" si="440"/>
        <v>EDUCATION-401-35</v>
      </c>
      <c r="AF4507" s="27" t="s">
        <v>15146</v>
      </c>
      <c r="AG4507" s="21" t="str">
        <f t="shared" si="441"/>
        <v>401</v>
      </c>
      <c r="AH4507" s="154"/>
      <c r="AI4507" s="59" t="str">
        <f t="shared" si="442"/>
        <v>-</v>
      </c>
      <c r="AJ4507" s="21" t="str">
        <f t="shared" si="443"/>
        <v>-</v>
      </c>
    </row>
    <row r="4508" spans="19:36">
      <c r="S4508" s="163" t="s">
        <v>15147</v>
      </c>
      <c r="T4508" s="164" t="s">
        <v>15148</v>
      </c>
      <c r="U4508" s="154"/>
      <c r="V4508" s="161"/>
      <c r="W4508" s="161"/>
      <c r="X4508" s="161"/>
      <c r="Y4508" s="161"/>
      <c r="Z4508" s="154"/>
      <c r="AA4508" s="49" t="s">
        <v>15149</v>
      </c>
      <c r="AB4508" s="154"/>
      <c r="AC4508" s="59" t="str">
        <f t="shared" si="438"/>
        <v>EDUCATION</v>
      </c>
      <c r="AD4508" s="79" t="str">
        <f t="shared" si="439"/>
        <v>EDUCATION-401</v>
      </c>
      <c r="AE4508" s="79" t="str">
        <f t="shared" si="440"/>
        <v>EDUCATION-401-36</v>
      </c>
      <c r="AF4508" s="27" t="s">
        <v>15149</v>
      </c>
      <c r="AG4508" s="21" t="str">
        <f t="shared" si="441"/>
        <v>401</v>
      </c>
      <c r="AH4508" s="154"/>
      <c r="AI4508" s="59" t="str">
        <f t="shared" si="442"/>
        <v>-</v>
      </c>
      <c r="AJ4508" s="21" t="str">
        <f t="shared" si="443"/>
        <v>-</v>
      </c>
    </row>
    <row r="4509" spans="19:36">
      <c r="S4509" s="163" t="s">
        <v>15150</v>
      </c>
      <c r="T4509" s="164" t="s">
        <v>15151</v>
      </c>
      <c r="U4509" s="154"/>
      <c r="V4509" s="161"/>
      <c r="W4509" s="161"/>
      <c r="X4509" s="161"/>
      <c r="Y4509" s="161"/>
      <c r="Z4509" s="154"/>
      <c r="AA4509" s="49" t="s">
        <v>15152</v>
      </c>
      <c r="AB4509" s="154"/>
      <c r="AC4509" s="59" t="str">
        <f t="shared" si="438"/>
        <v>EDUCATION</v>
      </c>
      <c r="AD4509" s="79" t="str">
        <f t="shared" si="439"/>
        <v>EDUCATION-401</v>
      </c>
      <c r="AE4509" s="79" t="str">
        <f t="shared" si="440"/>
        <v>EDUCATION-401-37</v>
      </c>
      <c r="AF4509" s="27" t="s">
        <v>15152</v>
      </c>
      <c r="AG4509" s="21" t="str">
        <f t="shared" si="441"/>
        <v>401</v>
      </c>
      <c r="AH4509" s="154"/>
      <c r="AI4509" s="59" t="str">
        <f t="shared" si="442"/>
        <v>-</v>
      </c>
      <c r="AJ4509" s="21" t="str">
        <f t="shared" si="443"/>
        <v>-</v>
      </c>
    </row>
    <row r="4510" spans="19:36">
      <c r="S4510" s="163" t="s">
        <v>15153</v>
      </c>
      <c r="T4510" s="164" t="s">
        <v>15154</v>
      </c>
      <c r="U4510" s="154"/>
      <c r="V4510" s="161"/>
      <c r="W4510" s="161"/>
      <c r="X4510" s="161"/>
      <c r="Y4510" s="161"/>
      <c r="Z4510" s="154"/>
      <c r="AA4510" s="49" t="s">
        <v>15155</v>
      </c>
      <c r="AB4510" s="154"/>
      <c r="AC4510" s="59" t="str">
        <f t="shared" si="438"/>
        <v>EDUCATION</v>
      </c>
      <c r="AD4510" s="79" t="str">
        <f t="shared" si="439"/>
        <v>EDUCATION-401</v>
      </c>
      <c r="AE4510" s="79" t="str">
        <f t="shared" si="440"/>
        <v>EDUCATION-401-38</v>
      </c>
      <c r="AF4510" s="27" t="s">
        <v>15155</v>
      </c>
      <c r="AG4510" s="21" t="str">
        <f t="shared" si="441"/>
        <v>401</v>
      </c>
      <c r="AH4510" s="154"/>
      <c r="AI4510" s="59" t="str">
        <f t="shared" si="442"/>
        <v>-</v>
      </c>
      <c r="AJ4510" s="21" t="str">
        <f t="shared" si="443"/>
        <v>-</v>
      </c>
    </row>
    <row r="4511" spans="19:36">
      <c r="S4511" s="163" t="s">
        <v>15156</v>
      </c>
      <c r="T4511" s="164" t="s">
        <v>15157</v>
      </c>
      <c r="U4511" s="154"/>
      <c r="V4511" s="161"/>
      <c r="W4511" s="161"/>
      <c r="X4511" s="161"/>
      <c r="Y4511" s="161"/>
      <c r="Z4511" s="154"/>
      <c r="AA4511" s="49" t="s">
        <v>15158</v>
      </c>
      <c r="AB4511" s="154"/>
      <c r="AC4511" s="59" t="str">
        <f t="shared" si="438"/>
        <v>EDUCATION</v>
      </c>
      <c r="AD4511" s="79" t="str">
        <f t="shared" si="439"/>
        <v>EDUCATION-401</v>
      </c>
      <c r="AE4511" s="79" t="str">
        <f t="shared" si="440"/>
        <v>EDUCATION-401-39</v>
      </c>
      <c r="AF4511" s="27" t="s">
        <v>15158</v>
      </c>
      <c r="AG4511" s="21" t="str">
        <f t="shared" si="441"/>
        <v>401</v>
      </c>
      <c r="AH4511" s="154"/>
      <c r="AI4511" s="59" t="str">
        <f t="shared" si="442"/>
        <v>-</v>
      </c>
      <c r="AJ4511" s="21" t="str">
        <f t="shared" si="443"/>
        <v>-</v>
      </c>
    </row>
    <row r="4512" spans="19:36">
      <c r="S4512" s="163" t="s">
        <v>15159</v>
      </c>
      <c r="T4512" s="164" t="s">
        <v>15160</v>
      </c>
      <c r="U4512" s="154"/>
      <c r="V4512" s="161"/>
      <c r="W4512" s="161"/>
      <c r="X4512" s="161"/>
      <c r="Y4512" s="161"/>
      <c r="Z4512" s="154"/>
      <c r="AA4512" s="49" t="s">
        <v>15161</v>
      </c>
      <c r="AB4512" s="154"/>
      <c r="AC4512" s="59" t="str">
        <f t="shared" si="438"/>
        <v>EDUCATION</v>
      </c>
      <c r="AD4512" s="79" t="str">
        <f t="shared" si="439"/>
        <v>EDUCATION-401</v>
      </c>
      <c r="AE4512" s="79" t="str">
        <f t="shared" si="440"/>
        <v>EDUCATION-401-40</v>
      </c>
      <c r="AF4512" s="27" t="s">
        <v>15161</v>
      </c>
      <c r="AG4512" s="21" t="str">
        <f t="shared" si="441"/>
        <v>401</v>
      </c>
      <c r="AH4512" s="154"/>
      <c r="AI4512" s="59" t="str">
        <f t="shared" si="442"/>
        <v>-</v>
      </c>
      <c r="AJ4512" s="21" t="str">
        <f t="shared" si="443"/>
        <v>-</v>
      </c>
    </row>
    <row r="4513" spans="19:36">
      <c r="S4513" s="163" t="s">
        <v>15162</v>
      </c>
      <c r="T4513" s="164" t="s">
        <v>15163</v>
      </c>
      <c r="U4513" s="154"/>
      <c r="V4513" s="161"/>
      <c r="W4513" s="161"/>
      <c r="X4513" s="161"/>
      <c r="Y4513" s="161"/>
      <c r="Z4513" s="154"/>
      <c r="AA4513" s="49" t="s">
        <v>15164</v>
      </c>
      <c r="AB4513" s="154"/>
      <c r="AC4513" s="59" t="str">
        <f t="shared" si="438"/>
        <v>EDUCATION</v>
      </c>
      <c r="AD4513" s="79" t="str">
        <f t="shared" si="439"/>
        <v>EDUCATION-401</v>
      </c>
      <c r="AE4513" s="79" t="str">
        <f t="shared" si="440"/>
        <v>EDUCATION-401-41</v>
      </c>
      <c r="AF4513" s="27" t="s">
        <v>15164</v>
      </c>
      <c r="AG4513" s="21" t="str">
        <f t="shared" si="441"/>
        <v>401</v>
      </c>
      <c r="AH4513" s="154"/>
      <c r="AI4513" s="59" t="str">
        <f t="shared" si="442"/>
        <v>-</v>
      </c>
      <c r="AJ4513" s="21" t="str">
        <f t="shared" si="443"/>
        <v>-</v>
      </c>
    </row>
    <row r="4514" spans="19:36">
      <c r="S4514" s="163" t="s">
        <v>15165</v>
      </c>
      <c r="T4514" s="164" t="s">
        <v>15166</v>
      </c>
      <c r="U4514" s="154"/>
      <c r="V4514" s="161"/>
      <c r="W4514" s="161"/>
      <c r="X4514" s="161"/>
      <c r="Y4514" s="161"/>
      <c r="Z4514" s="154"/>
      <c r="AA4514" s="49" t="s">
        <v>15167</v>
      </c>
      <c r="AB4514" s="154"/>
      <c r="AC4514" s="59" t="str">
        <f t="shared" si="438"/>
        <v>EDUCATION</v>
      </c>
      <c r="AD4514" s="79" t="str">
        <f t="shared" si="439"/>
        <v>EDUCATION-401</v>
      </c>
      <c r="AE4514" s="79" t="str">
        <f t="shared" si="440"/>
        <v>EDUCATION-401-42</v>
      </c>
      <c r="AF4514" s="27" t="s">
        <v>15167</v>
      </c>
      <c r="AG4514" s="21" t="str">
        <f t="shared" si="441"/>
        <v>401</v>
      </c>
      <c r="AH4514" s="154"/>
      <c r="AI4514" s="59" t="str">
        <f t="shared" si="442"/>
        <v>-</v>
      </c>
      <c r="AJ4514" s="21" t="str">
        <f t="shared" si="443"/>
        <v>-</v>
      </c>
    </row>
    <row r="4515" spans="19:36">
      <c r="S4515" s="163" t="s">
        <v>15168</v>
      </c>
      <c r="T4515" s="164" t="s">
        <v>15169</v>
      </c>
      <c r="U4515" s="154"/>
      <c r="V4515" s="161"/>
      <c r="W4515" s="161"/>
      <c r="X4515" s="161"/>
      <c r="Y4515" s="161"/>
      <c r="Z4515" s="154"/>
      <c r="AA4515" s="49" t="s">
        <v>15170</v>
      </c>
      <c r="AB4515" s="154"/>
      <c r="AC4515" s="59" t="str">
        <f t="shared" si="438"/>
        <v>EDUCATION</v>
      </c>
      <c r="AD4515" s="79" t="str">
        <f t="shared" si="439"/>
        <v>EDUCATION-401</v>
      </c>
      <c r="AE4515" s="79" t="str">
        <f t="shared" si="440"/>
        <v>EDUCATION-401-43</v>
      </c>
      <c r="AF4515" s="27" t="s">
        <v>15170</v>
      </c>
      <c r="AG4515" s="21" t="str">
        <f t="shared" si="441"/>
        <v>401</v>
      </c>
      <c r="AH4515" s="154"/>
      <c r="AI4515" s="59" t="str">
        <f t="shared" si="442"/>
        <v>-</v>
      </c>
      <c r="AJ4515" s="21" t="str">
        <f t="shared" si="443"/>
        <v>-</v>
      </c>
    </row>
    <row r="4516" spans="19:36">
      <c r="S4516" s="163" t="s">
        <v>15171</v>
      </c>
      <c r="T4516" s="164" t="s">
        <v>15172</v>
      </c>
      <c r="U4516" s="154"/>
      <c r="V4516" s="161"/>
      <c r="W4516" s="161"/>
      <c r="X4516" s="161"/>
      <c r="Y4516" s="161"/>
      <c r="Z4516" s="154"/>
      <c r="AA4516" s="49" t="s">
        <v>15173</v>
      </c>
      <c r="AB4516" s="154"/>
      <c r="AC4516" s="59" t="str">
        <f t="shared" si="438"/>
        <v>EDUCATION</v>
      </c>
      <c r="AD4516" s="79" t="str">
        <f t="shared" si="439"/>
        <v>EDUCATION-401</v>
      </c>
      <c r="AE4516" s="79" t="str">
        <f t="shared" si="440"/>
        <v>EDUCATION-401-44</v>
      </c>
      <c r="AF4516" s="27" t="s">
        <v>15173</v>
      </c>
      <c r="AG4516" s="21" t="str">
        <f t="shared" si="441"/>
        <v>401</v>
      </c>
      <c r="AH4516" s="154"/>
      <c r="AI4516" s="59" t="str">
        <f t="shared" si="442"/>
        <v>-</v>
      </c>
      <c r="AJ4516" s="21" t="str">
        <f t="shared" si="443"/>
        <v>-</v>
      </c>
    </row>
    <row r="4517" spans="19:36">
      <c r="S4517" s="163" t="s">
        <v>15174</v>
      </c>
      <c r="T4517" s="164" t="s">
        <v>15175</v>
      </c>
      <c r="U4517" s="154"/>
      <c r="V4517" s="161"/>
      <c r="W4517" s="161"/>
      <c r="X4517" s="161"/>
      <c r="Y4517" s="161"/>
      <c r="Z4517" s="154"/>
      <c r="AA4517" s="49" t="s">
        <v>15176</v>
      </c>
      <c r="AB4517" s="154"/>
      <c r="AC4517" s="59" t="str">
        <f t="shared" si="438"/>
        <v>EDUCATION</v>
      </c>
      <c r="AD4517" s="79" t="str">
        <f t="shared" si="439"/>
        <v>EDUCATION-401</v>
      </c>
      <c r="AE4517" s="79" t="str">
        <f t="shared" si="440"/>
        <v>EDUCATION-401-45</v>
      </c>
      <c r="AF4517" s="27" t="s">
        <v>15176</v>
      </c>
      <c r="AG4517" s="21" t="str">
        <f t="shared" si="441"/>
        <v>401</v>
      </c>
      <c r="AH4517" s="154"/>
      <c r="AI4517" s="59" t="str">
        <f t="shared" si="442"/>
        <v>-</v>
      </c>
      <c r="AJ4517" s="21" t="str">
        <f t="shared" si="443"/>
        <v>-</v>
      </c>
    </row>
    <row r="4518" spans="19:36">
      <c r="S4518" s="163" t="s">
        <v>15177</v>
      </c>
      <c r="T4518" s="164" t="s">
        <v>15178</v>
      </c>
      <c r="U4518" s="154"/>
      <c r="V4518" s="161"/>
      <c r="W4518" s="161"/>
      <c r="X4518" s="161"/>
      <c r="Y4518" s="161"/>
      <c r="Z4518" s="154"/>
      <c r="AA4518" s="49" t="s">
        <v>15179</v>
      </c>
      <c r="AB4518" s="154"/>
      <c r="AC4518" s="59" t="str">
        <f t="shared" si="438"/>
        <v>EDUCATION</v>
      </c>
      <c r="AD4518" s="79" t="str">
        <f t="shared" si="439"/>
        <v>EDUCATION-401</v>
      </c>
      <c r="AE4518" s="79" t="str">
        <f t="shared" si="440"/>
        <v>EDUCATION-401-46</v>
      </c>
      <c r="AF4518" s="27" t="s">
        <v>15179</v>
      </c>
      <c r="AG4518" s="21" t="str">
        <f t="shared" si="441"/>
        <v>401</v>
      </c>
      <c r="AH4518" s="154"/>
      <c r="AI4518" s="59" t="str">
        <f t="shared" si="442"/>
        <v>-</v>
      </c>
      <c r="AJ4518" s="21" t="str">
        <f t="shared" si="443"/>
        <v>-</v>
      </c>
    </row>
    <row r="4519" spans="19:36">
      <c r="S4519" s="163" t="s">
        <v>15180</v>
      </c>
      <c r="T4519" s="164" t="s">
        <v>15181</v>
      </c>
      <c r="U4519" s="154"/>
      <c r="V4519" s="161"/>
      <c r="W4519" s="161"/>
      <c r="X4519" s="161"/>
      <c r="Y4519" s="161"/>
      <c r="Z4519" s="154"/>
      <c r="AA4519" s="49" t="s">
        <v>15182</v>
      </c>
      <c r="AB4519" s="154"/>
      <c r="AC4519" s="59" t="str">
        <f t="shared" si="438"/>
        <v>EDUCATION</v>
      </c>
      <c r="AD4519" s="79" t="str">
        <f t="shared" si="439"/>
        <v>EDUCATION-401</v>
      </c>
      <c r="AE4519" s="79" t="str">
        <f t="shared" si="440"/>
        <v>EDUCATION-401-47</v>
      </c>
      <c r="AF4519" s="27" t="s">
        <v>15182</v>
      </c>
      <c r="AG4519" s="21" t="str">
        <f t="shared" si="441"/>
        <v>401</v>
      </c>
      <c r="AH4519" s="154"/>
      <c r="AI4519" s="59" t="str">
        <f t="shared" si="442"/>
        <v>-</v>
      </c>
      <c r="AJ4519" s="21" t="str">
        <f t="shared" si="443"/>
        <v>-</v>
      </c>
    </row>
    <row r="4520" spans="19:36">
      <c r="S4520" s="163" t="s">
        <v>15183</v>
      </c>
      <c r="T4520" s="164" t="s">
        <v>15184</v>
      </c>
      <c r="U4520" s="154"/>
      <c r="V4520" s="161"/>
      <c r="W4520" s="161"/>
      <c r="X4520" s="161"/>
      <c r="Y4520" s="161"/>
      <c r="Z4520" s="154"/>
      <c r="AA4520" s="49" t="s">
        <v>15185</v>
      </c>
      <c r="AB4520" s="154"/>
      <c r="AC4520" s="59" t="str">
        <f t="shared" si="438"/>
        <v>EDUCATION</v>
      </c>
      <c r="AD4520" s="79" t="str">
        <f t="shared" si="439"/>
        <v>EDUCATION-401</v>
      </c>
      <c r="AE4520" s="79" t="str">
        <f t="shared" si="440"/>
        <v>EDUCATION-401-48</v>
      </c>
      <c r="AF4520" s="27" t="s">
        <v>15185</v>
      </c>
      <c r="AG4520" s="21" t="str">
        <f t="shared" si="441"/>
        <v>401</v>
      </c>
      <c r="AH4520" s="154"/>
      <c r="AI4520" s="59" t="str">
        <f t="shared" si="442"/>
        <v>-</v>
      </c>
      <c r="AJ4520" s="21" t="str">
        <f t="shared" si="443"/>
        <v>-</v>
      </c>
    </row>
    <row r="4521" spans="19:36">
      <c r="S4521" s="163" t="s">
        <v>15186</v>
      </c>
      <c r="T4521" s="164" t="s">
        <v>15187</v>
      </c>
      <c r="U4521" s="154"/>
      <c r="V4521" s="161"/>
      <c r="W4521" s="161"/>
      <c r="X4521" s="161"/>
      <c r="Y4521" s="161"/>
      <c r="Z4521" s="154"/>
      <c r="AA4521" s="49" t="s">
        <v>15188</v>
      </c>
      <c r="AB4521" s="154"/>
      <c r="AC4521" s="59" t="str">
        <f t="shared" si="438"/>
        <v>EDUCATION</v>
      </c>
      <c r="AD4521" s="79" t="str">
        <f t="shared" si="439"/>
        <v>EDUCATION-401</v>
      </c>
      <c r="AE4521" s="79" t="str">
        <f t="shared" si="440"/>
        <v>EDUCATION-401-49</v>
      </c>
      <c r="AF4521" s="27" t="s">
        <v>15188</v>
      </c>
      <c r="AG4521" s="21" t="str">
        <f t="shared" si="441"/>
        <v>401</v>
      </c>
      <c r="AH4521" s="154"/>
      <c r="AI4521" s="59" t="str">
        <f t="shared" si="442"/>
        <v>-</v>
      </c>
      <c r="AJ4521" s="21" t="str">
        <f t="shared" si="443"/>
        <v>-</v>
      </c>
    </row>
    <row r="4522" spans="19:36">
      <c r="S4522" s="163" t="s">
        <v>15189</v>
      </c>
      <c r="T4522" s="164" t="s">
        <v>15190</v>
      </c>
      <c r="U4522" s="154"/>
      <c r="V4522" s="161"/>
      <c r="W4522" s="161"/>
      <c r="X4522" s="161"/>
      <c r="Y4522" s="161"/>
      <c r="Z4522" s="154"/>
      <c r="AA4522" s="49" t="s">
        <v>15191</v>
      </c>
      <c r="AB4522" s="154"/>
      <c r="AC4522" s="59" t="str">
        <f t="shared" si="438"/>
        <v>EDUCATION</v>
      </c>
      <c r="AD4522" s="79" t="str">
        <f t="shared" si="439"/>
        <v>EDUCATION-401</v>
      </c>
      <c r="AE4522" s="79" t="str">
        <f t="shared" si="440"/>
        <v>EDUCATION-401-50</v>
      </c>
      <c r="AF4522" s="27" t="s">
        <v>15191</v>
      </c>
      <c r="AG4522" s="21" t="str">
        <f t="shared" si="441"/>
        <v>401</v>
      </c>
      <c r="AH4522" s="154"/>
      <c r="AI4522" s="59" t="str">
        <f t="shared" si="442"/>
        <v>-</v>
      </c>
      <c r="AJ4522" s="21" t="str">
        <f t="shared" si="443"/>
        <v>-</v>
      </c>
    </row>
    <row r="4523" spans="19:36">
      <c r="S4523" s="163" t="s">
        <v>15192</v>
      </c>
      <c r="T4523" s="164" t="s">
        <v>15193</v>
      </c>
      <c r="U4523" s="154"/>
      <c r="V4523" s="161"/>
      <c r="W4523" s="161"/>
      <c r="X4523" s="161"/>
      <c r="Y4523" s="161"/>
      <c r="Z4523" s="154"/>
      <c r="AA4523" s="49" t="s">
        <v>15194</v>
      </c>
      <c r="AB4523" s="154"/>
      <c r="AC4523" s="59" t="str">
        <f t="shared" si="438"/>
        <v>EDUCATION</v>
      </c>
      <c r="AD4523" s="79" t="str">
        <f t="shared" si="439"/>
        <v>EDUCATION-401</v>
      </c>
      <c r="AE4523" s="79" t="str">
        <f t="shared" si="440"/>
        <v>EDUCATION-401-51</v>
      </c>
      <c r="AF4523" s="27" t="s">
        <v>15194</v>
      </c>
      <c r="AG4523" s="21" t="str">
        <f t="shared" si="441"/>
        <v>401</v>
      </c>
      <c r="AH4523" s="154"/>
      <c r="AI4523" s="59" t="str">
        <f t="shared" si="442"/>
        <v>-</v>
      </c>
      <c r="AJ4523" s="21" t="str">
        <f t="shared" si="443"/>
        <v>-</v>
      </c>
    </row>
    <row r="4524" spans="19:36">
      <c r="S4524" s="163" t="s">
        <v>15195</v>
      </c>
      <c r="T4524" s="164" t="s">
        <v>15196</v>
      </c>
      <c r="U4524" s="154"/>
      <c r="V4524" s="161"/>
      <c r="W4524" s="161"/>
      <c r="X4524" s="161"/>
      <c r="Y4524" s="161"/>
      <c r="Z4524" s="154"/>
      <c r="AA4524" s="49" t="s">
        <v>15197</v>
      </c>
      <c r="AB4524" s="154"/>
      <c r="AC4524" s="59" t="str">
        <f t="shared" si="438"/>
        <v>EDUCATION</v>
      </c>
      <c r="AD4524" s="79" t="str">
        <f t="shared" si="439"/>
        <v>EDUCATION-401</v>
      </c>
      <c r="AE4524" s="79" t="str">
        <f t="shared" si="440"/>
        <v>EDUCATION-401-52</v>
      </c>
      <c r="AF4524" s="27" t="s">
        <v>15197</v>
      </c>
      <c r="AG4524" s="21" t="str">
        <f t="shared" si="441"/>
        <v>401</v>
      </c>
      <c r="AH4524" s="154"/>
      <c r="AI4524" s="59" t="str">
        <f t="shared" si="442"/>
        <v>-</v>
      </c>
      <c r="AJ4524" s="21" t="str">
        <f t="shared" si="443"/>
        <v>-</v>
      </c>
    </row>
    <row r="4525" spans="19:36">
      <c r="S4525" s="163" t="s">
        <v>15198</v>
      </c>
      <c r="T4525" s="164" t="s">
        <v>15199</v>
      </c>
      <c r="U4525" s="154"/>
      <c r="V4525" s="161"/>
      <c r="W4525" s="161"/>
      <c r="X4525" s="161"/>
      <c r="Y4525" s="161"/>
      <c r="Z4525" s="154"/>
      <c r="AA4525" s="49" t="s">
        <v>15200</v>
      </c>
      <c r="AB4525" s="154"/>
      <c r="AC4525" s="59" t="str">
        <f t="shared" si="438"/>
        <v>EDUCATION</v>
      </c>
      <c r="AD4525" s="79" t="str">
        <f t="shared" si="439"/>
        <v>EDUCATION-401</v>
      </c>
      <c r="AE4525" s="79" t="str">
        <f t="shared" si="440"/>
        <v>EDUCATION-401-53</v>
      </c>
      <c r="AF4525" s="27" t="s">
        <v>15200</v>
      </c>
      <c r="AG4525" s="21" t="str">
        <f t="shared" si="441"/>
        <v>401</v>
      </c>
      <c r="AH4525" s="154"/>
      <c r="AI4525" s="59" t="str">
        <f t="shared" si="442"/>
        <v>-</v>
      </c>
      <c r="AJ4525" s="21" t="str">
        <f t="shared" si="443"/>
        <v>-</v>
      </c>
    </row>
    <row r="4526" spans="19:36">
      <c r="S4526" s="163" t="s">
        <v>15201</v>
      </c>
      <c r="T4526" s="164" t="s">
        <v>15202</v>
      </c>
      <c r="U4526" s="154"/>
      <c r="V4526" s="161"/>
      <c r="W4526" s="161"/>
      <c r="X4526" s="161"/>
      <c r="Y4526" s="161"/>
      <c r="Z4526" s="154"/>
      <c r="AA4526" s="49" t="s">
        <v>15203</v>
      </c>
      <c r="AB4526" s="154"/>
      <c r="AC4526" s="59" t="str">
        <f t="shared" si="438"/>
        <v>EDUCATION</v>
      </c>
      <c r="AD4526" s="79" t="str">
        <f t="shared" si="439"/>
        <v>EDUCATION-401</v>
      </c>
      <c r="AE4526" s="79" t="str">
        <f t="shared" si="440"/>
        <v>EDUCATION-401-54</v>
      </c>
      <c r="AF4526" s="27" t="s">
        <v>15203</v>
      </c>
      <c r="AG4526" s="21" t="str">
        <f t="shared" si="441"/>
        <v>401</v>
      </c>
      <c r="AH4526" s="154"/>
      <c r="AI4526" s="59" t="str">
        <f t="shared" si="442"/>
        <v>-</v>
      </c>
      <c r="AJ4526" s="21" t="str">
        <f t="shared" si="443"/>
        <v>-</v>
      </c>
    </row>
    <row r="4527" spans="19:36">
      <c r="S4527" s="163" t="s">
        <v>15204</v>
      </c>
      <c r="T4527" s="164" t="s">
        <v>15205</v>
      </c>
      <c r="U4527" s="154"/>
      <c r="V4527" s="161"/>
      <c r="W4527" s="161"/>
      <c r="X4527" s="161"/>
      <c r="Y4527" s="161"/>
      <c r="Z4527" s="154"/>
      <c r="AA4527" s="49" t="s">
        <v>15206</v>
      </c>
      <c r="AB4527" s="154"/>
      <c r="AC4527" s="59" t="str">
        <f t="shared" si="438"/>
        <v>EDUCATION</v>
      </c>
      <c r="AD4527" s="79" t="str">
        <f t="shared" si="439"/>
        <v>EDUCATION-401</v>
      </c>
      <c r="AE4527" s="79" t="str">
        <f t="shared" si="440"/>
        <v>EDUCATION-401-55</v>
      </c>
      <c r="AF4527" s="27" t="s">
        <v>15206</v>
      </c>
      <c r="AG4527" s="21" t="str">
        <f t="shared" si="441"/>
        <v>401</v>
      </c>
      <c r="AH4527" s="154"/>
      <c r="AI4527" s="59" t="str">
        <f t="shared" si="442"/>
        <v>-</v>
      </c>
      <c r="AJ4527" s="21" t="str">
        <f t="shared" si="443"/>
        <v>-</v>
      </c>
    </row>
    <row r="4528" spans="19:36" ht="13.8" thickBot="1">
      <c r="S4528" s="165" t="s">
        <v>15207</v>
      </c>
      <c r="T4528" s="166" t="s">
        <v>15208</v>
      </c>
      <c r="U4528" s="154"/>
      <c r="V4528" s="161"/>
      <c r="W4528" s="161"/>
      <c r="X4528" s="161"/>
      <c r="Y4528" s="161"/>
      <c r="Z4528" s="154"/>
      <c r="AA4528" s="49" t="s">
        <v>15209</v>
      </c>
      <c r="AB4528" s="154"/>
      <c r="AC4528" s="59" t="str">
        <f t="shared" si="438"/>
        <v>EDUCATION</v>
      </c>
      <c r="AD4528" s="79" t="str">
        <f t="shared" si="439"/>
        <v>EDUCATION-401</v>
      </c>
      <c r="AE4528" s="79" t="str">
        <f t="shared" si="440"/>
        <v>EDUCATION-401-56</v>
      </c>
      <c r="AF4528" s="27" t="s">
        <v>15209</v>
      </c>
      <c r="AG4528" s="21" t="str">
        <f t="shared" si="441"/>
        <v>401</v>
      </c>
      <c r="AH4528" s="154"/>
      <c r="AI4528" s="59" t="str">
        <f t="shared" si="442"/>
        <v>-</v>
      </c>
      <c r="AJ4528" s="21" t="str">
        <f t="shared" si="443"/>
        <v>-</v>
      </c>
    </row>
    <row r="4529" spans="27:36">
      <c r="AA4529" s="49" t="s">
        <v>15210</v>
      </c>
      <c r="AB4529" s="154"/>
      <c r="AC4529" s="59" t="str">
        <f t="shared" si="438"/>
        <v>EDUCATION</v>
      </c>
      <c r="AD4529" s="79" t="str">
        <f t="shared" si="439"/>
        <v>EDUCATION-401</v>
      </c>
      <c r="AE4529" s="79" t="str">
        <f t="shared" si="440"/>
        <v>EDUCATION-401-57</v>
      </c>
      <c r="AF4529" s="27" t="s">
        <v>15210</v>
      </c>
      <c r="AG4529" s="21" t="str">
        <f t="shared" si="441"/>
        <v>401</v>
      </c>
      <c r="AH4529" s="154"/>
      <c r="AI4529" s="59" t="str">
        <f t="shared" si="442"/>
        <v>-</v>
      </c>
      <c r="AJ4529" s="21" t="str">
        <f t="shared" si="443"/>
        <v>-</v>
      </c>
    </row>
    <row r="4530" spans="27:36">
      <c r="AA4530" s="49" t="s">
        <v>15211</v>
      </c>
      <c r="AB4530" s="154"/>
      <c r="AC4530" s="59" t="str">
        <f t="shared" si="438"/>
        <v>EDUCATION</v>
      </c>
      <c r="AD4530" s="79" t="str">
        <f t="shared" si="439"/>
        <v>EDUCATION-401</v>
      </c>
      <c r="AE4530" s="79" t="str">
        <f t="shared" si="440"/>
        <v>EDUCATION-401-58</v>
      </c>
      <c r="AF4530" s="27" t="s">
        <v>15211</v>
      </c>
      <c r="AG4530" s="21" t="str">
        <f t="shared" si="441"/>
        <v>401</v>
      </c>
      <c r="AH4530" s="154"/>
      <c r="AI4530" s="59" t="str">
        <f t="shared" si="442"/>
        <v>-</v>
      </c>
      <c r="AJ4530" s="21" t="str">
        <f t="shared" si="443"/>
        <v>-</v>
      </c>
    </row>
    <row r="4531" spans="27:36">
      <c r="AA4531" s="49" t="s">
        <v>15212</v>
      </c>
      <c r="AB4531" s="154"/>
      <c r="AC4531" s="59" t="str">
        <f t="shared" si="438"/>
        <v>EDUCATION</v>
      </c>
      <c r="AD4531" s="79" t="str">
        <f t="shared" si="439"/>
        <v>EDUCATION-401</v>
      </c>
      <c r="AE4531" s="79" t="str">
        <f t="shared" si="440"/>
        <v>EDUCATION-401-59</v>
      </c>
      <c r="AF4531" s="27" t="s">
        <v>15212</v>
      </c>
      <c r="AG4531" s="21" t="str">
        <f t="shared" si="441"/>
        <v>401</v>
      </c>
      <c r="AH4531" s="154"/>
      <c r="AI4531" s="59" t="str">
        <f t="shared" si="442"/>
        <v>-</v>
      </c>
      <c r="AJ4531" s="21" t="str">
        <f t="shared" si="443"/>
        <v>-</v>
      </c>
    </row>
    <row r="4532" spans="27:36">
      <c r="AA4532" s="49" t="s">
        <v>15213</v>
      </c>
      <c r="AB4532" s="154"/>
      <c r="AC4532" s="59" t="str">
        <f t="shared" si="438"/>
        <v>EDUCATION</v>
      </c>
      <c r="AD4532" s="79" t="str">
        <f t="shared" si="439"/>
        <v>EDUCATION-401</v>
      </c>
      <c r="AE4532" s="79" t="str">
        <f t="shared" si="440"/>
        <v>EDUCATION-401-60</v>
      </c>
      <c r="AF4532" s="27" t="s">
        <v>15213</v>
      </c>
      <c r="AG4532" s="21" t="str">
        <f t="shared" si="441"/>
        <v>401</v>
      </c>
      <c r="AH4532" s="154"/>
      <c r="AI4532" s="59" t="str">
        <f t="shared" si="442"/>
        <v>-</v>
      </c>
      <c r="AJ4532" s="21" t="str">
        <f t="shared" si="443"/>
        <v>-</v>
      </c>
    </row>
    <row r="4533" spans="27:36">
      <c r="AA4533" s="49" t="s">
        <v>15214</v>
      </c>
      <c r="AB4533" s="154"/>
      <c r="AC4533" s="59" t="str">
        <f t="shared" si="438"/>
        <v>EDUCATION</v>
      </c>
      <c r="AD4533" s="79" t="str">
        <f t="shared" si="439"/>
        <v>EDUCATION-401</v>
      </c>
      <c r="AE4533" s="79" t="str">
        <f t="shared" si="440"/>
        <v>EDUCATION-401-61</v>
      </c>
      <c r="AF4533" s="27" t="s">
        <v>15214</v>
      </c>
      <c r="AG4533" s="21" t="str">
        <f t="shared" si="441"/>
        <v>401</v>
      </c>
      <c r="AH4533" s="154"/>
      <c r="AI4533" s="59" t="str">
        <f t="shared" si="442"/>
        <v>-</v>
      </c>
      <c r="AJ4533" s="21" t="str">
        <f t="shared" si="443"/>
        <v>-</v>
      </c>
    </row>
    <row r="4534" spans="27:36">
      <c r="AA4534" s="49" t="s">
        <v>15215</v>
      </c>
      <c r="AB4534" s="154"/>
      <c r="AC4534" s="59" t="str">
        <f t="shared" si="438"/>
        <v>EDUCATION</v>
      </c>
      <c r="AD4534" s="79" t="str">
        <f t="shared" si="439"/>
        <v>EDUCATION-401</v>
      </c>
      <c r="AE4534" s="79" t="str">
        <f t="shared" si="440"/>
        <v>EDUCATION-401-62</v>
      </c>
      <c r="AF4534" s="27" t="s">
        <v>15215</v>
      </c>
      <c r="AG4534" s="21" t="str">
        <f t="shared" si="441"/>
        <v>401</v>
      </c>
      <c r="AH4534" s="154"/>
      <c r="AI4534" s="59" t="str">
        <f t="shared" si="442"/>
        <v>-</v>
      </c>
      <c r="AJ4534" s="21" t="str">
        <f t="shared" si="443"/>
        <v>-</v>
      </c>
    </row>
    <row r="4535" spans="27:36">
      <c r="AA4535" s="49" t="s">
        <v>15216</v>
      </c>
      <c r="AB4535" s="154"/>
      <c r="AC4535" s="59" t="str">
        <f t="shared" si="438"/>
        <v>OSI</v>
      </c>
      <c r="AD4535" s="79" t="str">
        <f t="shared" si="439"/>
        <v>OSI-401</v>
      </c>
      <c r="AE4535" s="79" t="str">
        <f t="shared" si="440"/>
        <v>OSI-401-1</v>
      </c>
      <c r="AF4535" s="27" t="s">
        <v>15216</v>
      </c>
      <c r="AG4535" s="21" t="str">
        <f t="shared" si="441"/>
        <v>401</v>
      </c>
      <c r="AH4535" s="154"/>
      <c r="AI4535" s="59" t="str">
        <f t="shared" si="442"/>
        <v>-</v>
      </c>
      <c r="AJ4535" s="21" t="str">
        <f t="shared" si="443"/>
        <v>-</v>
      </c>
    </row>
    <row r="4536" spans="27:36">
      <c r="AA4536" s="49" t="s">
        <v>15217</v>
      </c>
      <c r="AB4536" s="154"/>
      <c r="AC4536" s="59" t="str">
        <f t="shared" si="438"/>
        <v>HEALTHSCI</v>
      </c>
      <c r="AD4536" s="79" t="str">
        <f t="shared" si="439"/>
        <v>HEALTHSCI-401</v>
      </c>
      <c r="AE4536" s="79" t="str">
        <f t="shared" si="440"/>
        <v>HEALTHSCI-401-118</v>
      </c>
      <c r="AF4536" s="27" t="s">
        <v>15217</v>
      </c>
      <c r="AG4536" s="21" t="str">
        <f t="shared" si="441"/>
        <v>401</v>
      </c>
      <c r="AH4536" s="154"/>
      <c r="AI4536" s="59" t="str">
        <f t="shared" si="442"/>
        <v>-</v>
      </c>
      <c r="AJ4536" s="21" t="str">
        <f t="shared" si="443"/>
        <v>-</v>
      </c>
    </row>
    <row r="4537" spans="27:36">
      <c r="AA4537" s="49" t="s">
        <v>15218</v>
      </c>
      <c r="AB4537" s="154"/>
      <c r="AC4537" s="59" t="str">
        <f t="shared" si="438"/>
        <v>HEALTHSCI</v>
      </c>
      <c r="AD4537" s="79" t="str">
        <f t="shared" si="439"/>
        <v>HEALTHSCI-401</v>
      </c>
      <c r="AE4537" s="79" t="str">
        <f t="shared" si="440"/>
        <v>HEALTHSCI-401-119</v>
      </c>
      <c r="AF4537" s="27" t="s">
        <v>15218</v>
      </c>
      <c r="AG4537" s="21" t="str">
        <f t="shared" si="441"/>
        <v>401</v>
      </c>
      <c r="AH4537" s="154"/>
      <c r="AI4537" s="59" t="str">
        <f t="shared" si="442"/>
        <v>-</v>
      </c>
      <c r="AJ4537" s="21" t="str">
        <f t="shared" si="443"/>
        <v>-</v>
      </c>
    </row>
    <row r="4538" spans="27:36">
      <c r="AA4538" s="49" t="s">
        <v>15219</v>
      </c>
      <c r="AB4538" s="154"/>
      <c r="AC4538" s="59" t="str">
        <f t="shared" si="438"/>
        <v>CEPS-OSI</v>
      </c>
      <c r="AD4538" s="79" t="str">
        <f t="shared" si="439"/>
        <v>CEPS-OSI-401</v>
      </c>
      <c r="AE4538" s="79" t="str">
        <f t="shared" si="440"/>
        <v>CEPS-OSI-401-1</v>
      </c>
      <c r="AF4538" s="27" t="s">
        <v>15219</v>
      </c>
      <c r="AG4538" s="21" t="str">
        <f t="shared" si="441"/>
        <v>401</v>
      </c>
      <c r="AH4538" s="154"/>
      <c r="AI4538" s="59" t="str">
        <f t="shared" si="442"/>
        <v>-</v>
      </c>
      <c r="AJ4538" s="21" t="str">
        <f t="shared" si="443"/>
        <v>-</v>
      </c>
    </row>
    <row r="4539" spans="27:36">
      <c r="AA4539" s="49" t="s">
        <v>15220</v>
      </c>
      <c r="AB4539" s="154"/>
      <c r="AC4539" s="59" t="str">
        <f t="shared" si="438"/>
        <v>STAFFF-Talent_Dev</v>
      </c>
      <c r="AD4539" s="79" t="str">
        <f t="shared" si="439"/>
        <v>STAFFF-Talent_Dev-401</v>
      </c>
      <c r="AE4539" s="79" t="str">
        <f t="shared" si="440"/>
        <v>STAFFF-Talent_Dev-401-1</v>
      </c>
      <c r="AF4539" s="27" t="s">
        <v>15220</v>
      </c>
      <c r="AG4539" s="21" t="str">
        <f t="shared" si="441"/>
        <v>401</v>
      </c>
      <c r="AH4539" s="154"/>
      <c r="AI4539" s="59" t="str">
        <f t="shared" si="442"/>
        <v>-</v>
      </c>
      <c r="AJ4539" s="21" t="str">
        <f t="shared" si="443"/>
        <v>-</v>
      </c>
    </row>
    <row r="4540" spans="27:36">
      <c r="AA4540" s="49" t="s">
        <v>15221</v>
      </c>
      <c r="AB4540" s="154"/>
      <c r="AC4540" s="59" t="str">
        <f t="shared" si="438"/>
        <v>HONORS</v>
      </c>
      <c r="AD4540" s="79" t="str">
        <f t="shared" si="439"/>
        <v>HONORS-401</v>
      </c>
      <c r="AE4540" s="79" t="str">
        <f t="shared" si="440"/>
        <v>HONORS-401-1</v>
      </c>
      <c r="AF4540" s="27" t="s">
        <v>15221</v>
      </c>
      <c r="AG4540" s="21" t="str">
        <f t="shared" si="441"/>
        <v>401</v>
      </c>
      <c r="AH4540" s="154"/>
      <c r="AI4540" s="59" t="str">
        <f t="shared" si="442"/>
        <v>-</v>
      </c>
      <c r="AJ4540" s="21" t="str">
        <f t="shared" si="443"/>
        <v>-</v>
      </c>
    </row>
    <row r="4541" spans="27:36">
      <c r="AA4541" s="49" t="s">
        <v>15222</v>
      </c>
      <c r="AB4541" s="154"/>
      <c r="AC4541" s="59" t="str">
        <f t="shared" si="438"/>
        <v>HONORS</v>
      </c>
      <c r="AD4541" s="79" t="str">
        <f t="shared" si="439"/>
        <v>HONORS-401</v>
      </c>
      <c r="AE4541" s="79" t="str">
        <f t="shared" si="440"/>
        <v>HONORS-401-2</v>
      </c>
      <c r="AF4541" s="27" t="s">
        <v>15222</v>
      </c>
      <c r="AG4541" s="21" t="str">
        <f t="shared" si="441"/>
        <v>401</v>
      </c>
      <c r="AH4541" s="154"/>
      <c r="AI4541" s="59" t="str">
        <f t="shared" si="442"/>
        <v>-</v>
      </c>
      <c r="AJ4541" s="21" t="str">
        <f t="shared" si="443"/>
        <v>-</v>
      </c>
    </row>
    <row r="4542" spans="27:36">
      <c r="AA4542" s="49" t="s">
        <v>15223</v>
      </c>
      <c r="AB4542" s="154"/>
      <c r="AC4542" s="59" t="str">
        <f t="shared" si="438"/>
        <v>HONORS</v>
      </c>
      <c r="AD4542" s="79" t="str">
        <f t="shared" si="439"/>
        <v>HONORS-401</v>
      </c>
      <c r="AE4542" s="79" t="str">
        <f t="shared" si="440"/>
        <v>HONORS-401-3</v>
      </c>
      <c r="AF4542" s="27" t="s">
        <v>15223</v>
      </c>
      <c r="AG4542" s="21" t="str">
        <f t="shared" si="441"/>
        <v>401</v>
      </c>
      <c r="AH4542" s="154"/>
      <c r="AI4542" s="59" t="str">
        <f t="shared" si="442"/>
        <v>-</v>
      </c>
      <c r="AJ4542" s="21" t="str">
        <f t="shared" si="443"/>
        <v>-</v>
      </c>
    </row>
    <row r="4543" spans="27:36">
      <c r="AA4543" s="49" t="s">
        <v>15224</v>
      </c>
      <c r="AB4543" s="154"/>
      <c r="AC4543" s="59" t="str">
        <f t="shared" si="438"/>
        <v>HONORS</v>
      </c>
      <c r="AD4543" s="79" t="str">
        <f t="shared" si="439"/>
        <v>HONORS-401</v>
      </c>
      <c r="AE4543" s="79" t="str">
        <f t="shared" si="440"/>
        <v>HONORS-401-4</v>
      </c>
      <c r="AF4543" s="27" t="s">
        <v>15224</v>
      </c>
      <c r="AG4543" s="21" t="str">
        <f t="shared" si="441"/>
        <v>401</v>
      </c>
      <c r="AH4543" s="154"/>
      <c r="AI4543" s="59" t="str">
        <f t="shared" si="442"/>
        <v>-</v>
      </c>
      <c r="AJ4543" s="21" t="str">
        <f t="shared" si="443"/>
        <v>-</v>
      </c>
    </row>
    <row r="4544" spans="27:36">
      <c r="AA4544" s="49" t="s">
        <v>15225</v>
      </c>
      <c r="AB4544" s="154"/>
      <c r="AC4544" s="59" t="str">
        <f t="shared" si="438"/>
        <v>HONORS</v>
      </c>
      <c r="AD4544" s="79" t="str">
        <f t="shared" si="439"/>
        <v>HONORS-401</v>
      </c>
      <c r="AE4544" s="79" t="str">
        <f t="shared" si="440"/>
        <v>HONORS-401-5</v>
      </c>
      <c r="AF4544" s="27" t="s">
        <v>15225</v>
      </c>
      <c r="AG4544" s="21" t="str">
        <f t="shared" si="441"/>
        <v>401</v>
      </c>
      <c r="AH4544" s="154"/>
      <c r="AI4544" s="59" t="str">
        <f t="shared" si="442"/>
        <v>-</v>
      </c>
      <c r="AJ4544" s="21" t="str">
        <f t="shared" si="443"/>
        <v>-</v>
      </c>
    </row>
    <row r="4545" spans="27:36">
      <c r="AA4545" s="49" t="s">
        <v>15226</v>
      </c>
      <c r="AB4545" s="154"/>
      <c r="AC4545" s="59" t="str">
        <f t="shared" si="438"/>
        <v>HONORS</v>
      </c>
      <c r="AD4545" s="79" t="str">
        <f t="shared" si="439"/>
        <v>HONORS-401</v>
      </c>
      <c r="AE4545" s="79" t="str">
        <f t="shared" si="440"/>
        <v>HONORS-401-6</v>
      </c>
      <c r="AF4545" s="27" t="s">
        <v>15226</v>
      </c>
      <c r="AG4545" s="21" t="str">
        <f t="shared" si="441"/>
        <v>401</v>
      </c>
      <c r="AH4545" s="154"/>
      <c r="AI4545" s="59" t="str">
        <f t="shared" si="442"/>
        <v>-</v>
      </c>
      <c r="AJ4545" s="21" t="str">
        <f t="shared" si="443"/>
        <v>-</v>
      </c>
    </row>
    <row r="4546" spans="27:36">
      <c r="AA4546" s="49" t="s">
        <v>15227</v>
      </c>
      <c r="AB4546" s="154"/>
      <c r="AC4546" s="59" t="str">
        <f t="shared" si="438"/>
        <v>HONORS</v>
      </c>
      <c r="AD4546" s="79" t="str">
        <f t="shared" si="439"/>
        <v>HONORS-401</v>
      </c>
      <c r="AE4546" s="79" t="str">
        <f t="shared" si="440"/>
        <v>HONORS-401-7</v>
      </c>
      <c r="AF4546" s="27" t="s">
        <v>15227</v>
      </c>
      <c r="AG4546" s="21" t="str">
        <f t="shared" si="441"/>
        <v>401</v>
      </c>
      <c r="AH4546" s="154"/>
      <c r="AI4546" s="59" t="str">
        <f t="shared" si="442"/>
        <v>-</v>
      </c>
      <c r="AJ4546" s="21" t="str">
        <f t="shared" si="443"/>
        <v>-</v>
      </c>
    </row>
    <row r="4547" spans="27:36">
      <c r="AA4547" s="49" t="s">
        <v>15228</v>
      </c>
      <c r="AB4547" s="154"/>
      <c r="AC4547" s="59" t="str">
        <f t="shared" si="438"/>
        <v>HONORS</v>
      </c>
      <c r="AD4547" s="79" t="str">
        <f t="shared" si="439"/>
        <v>HONORS-401</v>
      </c>
      <c r="AE4547" s="79" t="str">
        <f t="shared" si="440"/>
        <v>HONORS-401-8</v>
      </c>
      <c r="AF4547" s="27" t="s">
        <v>15228</v>
      </c>
      <c r="AG4547" s="21" t="str">
        <f t="shared" si="441"/>
        <v>401</v>
      </c>
      <c r="AH4547" s="154"/>
      <c r="AI4547" s="59" t="str">
        <f t="shared" si="442"/>
        <v>-</v>
      </c>
      <c r="AJ4547" s="21" t="str">
        <f t="shared" si="443"/>
        <v>-</v>
      </c>
    </row>
    <row r="4548" spans="27:36">
      <c r="AA4548" s="49" t="s">
        <v>15229</v>
      </c>
      <c r="AB4548" s="154"/>
      <c r="AC4548" s="59" t="str">
        <f t="shared" si="438"/>
        <v>HONORS</v>
      </c>
      <c r="AD4548" s="79" t="str">
        <f t="shared" si="439"/>
        <v>HONORS-401</v>
      </c>
      <c r="AE4548" s="79" t="str">
        <f t="shared" si="440"/>
        <v>HONORS-401-9</v>
      </c>
      <c r="AF4548" s="27" t="s">
        <v>15229</v>
      </c>
      <c r="AG4548" s="21" t="str">
        <f t="shared" si="441"/>
        <v>401</v>
      </c>
      <c r="AH4548" s="154"/>
      <c r="AI4548" s="59" t="str">
        <f t="shared" si="442"/>
        <v>-</v>
      </c>
      <c r="AJ4548" s="21" t="str">
        <f t="shared" si="443"/>
        <v>-</v>
      </c>
    </row>
    <row r="4549" spans="27:36">
      <c r="AA4549" s="49" t="s">
        <v>15230</v>
      </c>
      <c r="AB4549" s="154"/>
      <c r="AC4549" s="59" t="str">
        <f t="shared" si="438"/>
        <v>HONORS</v>
      </c>
      <c r="AD4549" s="79" t="str">
        <f t="shared" si="439"/>
        <v>HONORS-401</v>
      </c>
      <c r="AE4549" s="79" t="str">
        <f t="shared" si="440"/>
        <v>HONORS-401-10</v>
      </c>
      <c r="AF4549" s="27" t="s">
        <v>15230</v>
      </c>
      <c r="AG4549" s="21" t="str">
        <f t="shared" si="441"/>
        <v>401</v>
      </c>
      <c r="AH4549" s="154"/>
      <c r="AI4549" s="59" t="str">
        <f t="shared" si="442"/>
        <v>-</v>
      </c>
      <c r="AJ4549" s="21" t="str">
        <f t="shared" si="443"/>
        <v>-</v>
      </c>
    </row>
    <row r="4550" spans="27:36">
      <c r="AA4550" s="49" t="s">
        <v>15231</v>
      </c>
      <c r="AB4550" s="154"/>
      <c r="AC4550" s="59" t="str">
        <f t="shared" si="438"/>
        <v>HONORS</v>
      </c>
      <c r="AD4550" s="79" t="str">
        <f t="shared" si="439"/>
        <v>HONORS-401</v>
      </c>
      <c r="AE4550" s="79" t="str">
        <f t="shared" si="440"/>
        <v>HONORS-401-11</v>
      </c>
      <c r="AF4550" s="27" t="s">
        <v>15231</v>
      </c>
      <c r="AG4550" s="21" t="str">
        <f t="shared" si="441"/>
        <v>401</v>
      </c>
      <c r="AH4550" s="154"/>
      <c r="AI4550" s="59" t="str">
        <f t="shared" si="442"/>
        <v>-</v>
      </c>
      <c r="AJ4550" s="21" t="str">
        <f t="shared" si="443"/>
        <v>-</v>
      </c>
    </row>
    <row r="4551" spans="27:36">
      <c r="AA4551" s="49" t="s">
        <v>15232</v>
      </c>
      <c r="AB4551" s="154"/>
      <c r="AC4551" s="59" t="str">
        <f t="shared" ref="AC4551:AC4614" si="444">CodesFormula_1</f>
        <v>HONORS</v>
      </c>
      <c r="AD4551" s="79" t="str">
        <f t="shared" ref="AD4551:AD4614" si="445">CodesFormula_2</f>
        <v>HONORS-401</v>
      </c>
      <c r="AE4551" s="79" t="str">
        <f t="shared" ref="AE4551:AE4614" si="446">CodesFormula_3</f>
        <v>HONORS-401-12</v>
      </c>
      <c r="AF4551" s="27" t="s">
        <v>15232</v>
      </c>
      <c r="AG4551" s="21" t="str">
        <f t="shared" ref="AG4551:AG4614" si="447">CodesFormula_4</f>
        <v>401</v>
      </c>
      <c r="AH4551" s="154"/>
      <c r="AI4551" s="59" t="str">
        <f t="shared" ref="AI4551:AI4614" si="448">CodesFormula_5</f>
        <v>-</v>
      </c>
      <c r="AJ4551" s="21" t="str">
        <f t="shared" ref="AJ4551:AJ4614" si="449">CodesFormula_6</f>
        <v>-</v>
      </c>
    </row>
    <row r="4552" spans="27:36">
      <c r="AA4552" s="49" t="s">
        <v>15233</v>
      </c>
      <c r="AB4552" s="154"/>
      <c r="AC4552" s="59" t="str">
        <f t="shared" si="444"/>
        <v>HONORS</v>
      </c>
      <c r="AD4552" s="79" t="str">
        <f t="shared" si="445"/>
        <v>HONORS-401</v>
      </c>
      <c r="AE4552" s="79" t="str">
        <f t="shared" si="446"/>
        <v>HONORS-401-13</v>
      </c>
      <c r="AF4552" s="27" t="s">
        <v>15233</v>
      </c>
      <c r="AG4552" s="21" t="str">
        <f t="shared" si="447"/>
        <v>401</v>
      </c>
      <c r="AH4552" s="154"/>
      <c r="AI4552" s="59" t="str">
        <f t="shared" si="448"/>
        <v>-</v>
      </c>
      <c r="AJ4552" s="21" t="str">
        <f t="shared" si="449"/>
        <v>-</v>
      </c>
    </row>
    <row r="4553" spans="27:36">
      <c r="AA4553" s="49" t="s">
        <v>15234</v>
      </c>
      <c r="AB4553" s="154"/>
      <c r="AC4553" s="59" t="str">
        <f t="shared" si="444"/>
        <v>HONORS</v>
      </c>
      <c r="AD4553" s="79" t="str">
        <f t="shared" si="445"/>
        <v>HONORS-401</v>
      </c>
      <c r="AE4553" s="79" t="str">
        <f t="shared" si="446"/>
        <v>HONORS-401-14</v>
      </c>
      <c r="AF4553" s="27" t="s">
        <v>15234</v>
      </c>
      <c r="AG4553" s="21" t="str">
        <f t="shared" si="447"/>
        <v>401</v>
      </c>
      <c r="AH4553" s="154"/>
      <c r="AI4553" s="59" t="str">
        <f t="shared" si="448"/>
        <v>-</v>
      </c>
      <c r="AJ4553" s="21" t="str">
        <f t="shared" si="449"/>
        <v>-</v>
      </c>
    </row>
    <row r="4554" spans="27:36">
      <c r="AA4554" s="49" t="s">
        <v>15235</v>
      </c>
      <c r="AB4554" s="154"/>
      <c r="AC4554" s="59" t="str">
        <f t="shared" si="444"/>
        <v>HONORS</v>
      </c>
      <c r="AD4554" s="79" t="str">
        <f t="shared" si="445"/>
        <v>HONORS-401</v>
      </c>
      <c r="AE4554" s="79" t="str">
        <f t="shared" si="446"/>
        <v>HONORS-401-15</v>
      </c>
      <c r="AF4554" s="27" t="s">
        <v>15235</v>
      </c>
      <c r="AG4554" s="21" t="str">
        <f t="shared" si="447"/>
        <v>401</v>
      </c>
      <c r="AH4554" s="154"/>
      <c r="AI4554" s="59" t="str">
        <f t="shared" si="448"/>
        <v>-</v>
      </c>
      <c r="AJ4554" s="21" t="str">
        <f t="shared" si="449"/>
        <v>-</v>
      </c>
    </row>
    <row r="4555" spans="27:36">
      <c r="AA4555" s="49" t="s">
        <v>15236</v>
      </c>
      <c r="AB4555" s="154"/>
      <c r="AC4555" s="59" t="str">
        <f t="shared" si="444"/>
        <v>HONORS</v>
      </c>
      <c r="AD4555" s="79" t="str">
        <f t="shared" si="445"/>
        <v>HONORS-401</v>
      </c>
      <c r="AE4555" s="79" t="str">
        <f t="shared" si="446"/>
        <v>HONORS-401-16</v>
      </c>
      <c r="AF4555" s="27" t="s">
        <v>15236</v>
      </c>
      <c r="AG4555" s="21" t="str">
        <f t="shared" si="447"/>
        <v>401</v>
      </c>
      <c r="AH4555" s="154"/>
      <c r="AI4555" s="59" t="str">
        <f t="shared" si="448"/>
        <v>-</v>
      </c>
      <c r="AJ4555" s="21" t="str">
        <f t="shared" si="449"/>
        <v>-</v>
      </c>
    </row>
    <row r="4556" spans="27:36">
      <c r="AA4556" s="49" t="s">
        <v>15237</v>
      </c>
      <c r="AB4556" s="154"/>
      <c r="AC4556" s="59" t="str">
        <f t="shared" si="444"/>
        <v>HONORS</v>
      </c>
      <c r="AD4556" s="79" t="str">
        <f t="shared" si="445"/>
        <v>HONORS-401</v>
      </c>
      <c r="AE4556" s="79" t="str">
        <f t="shared" si="446"/>
        <v>HONORS-401-17</v>
      </c>
      <c r="AF4556" s="27" t="s">
        <v>15237</v>
      </c>
      <c r="AG4556" s="21" t="str">
        <f t="shared" si="447"/>
        <v>401</v>
      </c>
      <c r="AH4556" s="154"/>
      <c r="AI4556" s="59" t="str">
        <f t="shared" si="448"/>
        <v>-</v>
      </c>
      <c r="AJ4556" s="21" t="str">
        <f t="shared" si="449"/>
        <v>-</v>
      </c>
    </row>
    <row r="4557" spans="27:36">
      <c r="AA4557" s="49" t="s">
        <v>15238</v>
      </c>
      <c r="AB4557" s="154"/>
      <c r="AC4557" s="59" t="str">
        <f t="shared" si="444"/>
        <v>HONORS</v>
      </c>
      <c r="AD4557" s="79" t="str">
        <f t="shared" si="445"/>
        <v>HONORS-401</v>
      </c>
      <c r="AE4557" s="79" t="str">
        <f t="shared" si="446"/>
        <v>HONORS-401-18</v>
      </c>
      <c r="AF4557" s="27" t="s">
        <v>15238</v>
      </c>
      <c r="AG4557" s="21" t="str">
        <f t="shared" si="447"/>
        <v>401</v>
      </c>
      <c r="AH4557" s="154"/>
      <c r="AI4557" s="59" t="str">
        <f t="shared" si="448"/>
        <v>-</v>
      </c>
      <c r="AJ4557" s="21" t="str">
        <f t="shared" si="449"/>
        <v>-</v>
      </c>
    </row>
    <row r="4558" spans="27:36">
      <c r="AA4558" s="49" t="s">
        <v>15239</v>
      </c>
      <c r="AB4558" s="154"/>
      <c r="AC4558" s="59" t="str">
        <f t="shared" si="444"/>
        <v>HONORS</v>
      </c>
      <c r="AD4558" s="79" t="str">
        <f t="shared" si="445"/>
        <v>HONORS-401</v>
      </c>
      <c r="AE4558" s="79" t="str">
        <f t="shared" si="446"/>
        <v>HONORS-401-19</v>
      </c>
      <c r="AF4558" s="27" t="s">
        <v>15239</v>
      </c>
      <c r="AG4558" s="21" t="str">
        <f t="shared" si="447"/>
        <v>401</v>
      </c>
      <c r="AH4558" s="154"/>
      <c r="AI4558" s="59" t="str">
        <f t="shared" si="448"/>
        <v>-</v>
      </c>
      <c r="AJ4558" s="21" t="str">
        <f t="shared" si="449"/>
        <v>-</v>
      </c>
    </row>
    <row r="4559" spans="27:36">
      <c r="AA4559" s="49" t="s">
        <v>15240</v>
      </c>
      <c r="AB4559" s="154"/>
      <c r="AC4559" s="59" t="str">
        <f t="shared" si="444"/>
        <v>ENROLLSVCS</v>
      </c>
      <c r="AD4559" s="79" t="str">
        <f t="shared" si="445"/>
        <v>ENROLLSVCS-401</v>
      </c>
      <c r="AE4559" s="79" t="str">
        <f t="shared" si="446"/>
        <v>ENROLLSVCS-401-1</v>
      </c>
      <c r="AF4559" s="27" t="s">
        <v>15240</v>
      </c>
      <c r="AG4559" s="21" t="str">
        <f t="shared" si="447"/>
        <v>401</v>
      </c>
      <c r="AH4559" s="154"/>
      <c r="AI4559" s="59" t="str">
        <f t="shared" si="448"/>
        <v>-</v>
      </c>
      <c r="AJ4559" s="21" t="str">
        <f t="shared" si="449"/>
        <v>-</v>
      </c>
    </row>
    <row r="4560" spans="27:36">
      <c r="AA4560" s="49" t="s">
        <v>15241</v>
      </c>
      <c r="AB4560" s="154"/>
      <c r="AC4560" s="59" t="str">
        <f t="shared" si="444"/>
        <v>ENROLLSVCS</v>
      </c>
      <c r="AD4560" s="79" t="str">
        <f t="shared" si="445"/>
        <v>ENROLLSVCS-401</v>
      </c>
      <c r="AE4560" s="79" t="str">
        <f t="shared" si="446"/>
        <v>ENROLLSVCS-401-2</v>
      </c>
      <c r="AF4560" s="27" t="s">
        <v>15241</v>
      </c>
      <c r="AG4560" s="21" t="str">
        <f t="shared" si="447"/>
        <v>401</v>
      </c>
      <c r="AH4560" s="154"/>
      <c r="AI4560" s="59" t="str">
        <f t="shared" si="448"/>
        <v>-</v>
      </c>
      <c r="AJ4560" s="21" t="str">
        <f t="shared" si="449"/>
        <v>-</v>
      </c>
    </row>
    <row r="4561" spans="27:36">
      <c r="AA4561" s="49" t="s">
        <v>15242</v>
      </c>
      <c r="AB4561" s="154"/>
      <c r="AC4561" s="59" t="str">
        <f t="shared" si="444"/>
        <v>ENROLLSVCS</v>
      </c>
      <c r="AD4561" s="79" t="str">
        <f t="shared" si="445"/>
        <v>ENROLLSVCS-401</v>
      </c>
      <c r="AE4561" s="79" t="str">
        <f t="shared" si="446"/>
        <v>ENROLLSVCS-401-3</v>
      </c>
      <c r="AF4561" s="27" t="s">
        <v>15242</v>
      </c>
      <c r="AG4561" s="21" t="str">
        <f t="shared" si="447"/>
        <v>401</v>
      </c>
      <c r="AH4561" s="154"/>
      <c r="AI4561" s="59" t="str">
        <f t="shared" si="448"/>
        <v>-</v>
      </c>
      <c r="AJ4561" s="21" t="str">
        <f t="shared" si="449"/>
        <v>-</v>
      </c>
    </row>
    <row r="4562" spans="27:36">
      <c r="AA4562" s="49" t="s">
        <v>15243</v>
      </c>
      <c r="AB4562" s="154"/>
      <c r="AC4562" s="59" t="str">
        <f t="shared" si="444"/>
        <v>ENROLLSVCS</v>
      </c>
      <c r="AD4562" s="79" t="str">
        <f t="shared" si="445"/>
        <v>ENROLLSVCS-401</v>
      </c>
      <c r="AE4562" s="79" t="str">
        <f t="shared" si="446"/>
        <v>ENROLLSVCS-401-4</v>
      </c>
      <c r="AF4562" s="27" t="s">
        <v>15243</v>
      </c>
      <c r="AG4562" s="21" t="str">
        <f t="shared" si="447"/>
        <v>401</v>
      </c>
      <c r="AH4562" s="154"/>
      <c r="AI4562" s="59" t="str">
        <f t="shared" si="448"/>
        <v>-</v>
      </c>
      <c r="AJ4562" s="21" t="str">
        <f t="shared" si="449"/>
        <v>-</v>
      </c>
    </row>
    <row r="4563" spans="27:36">
      <c r="AA4563" s="49" t="s">
        <v>15244</v>
      </c>
      <c r="AB4563" s="154"/>
      <c r="AC4563" s="59" t="str">
        <f t="shared" si="444"/>
        <v>ENROLLSVCS</v>
      </c>
      <c r="AD4563" s="79" t="str">
        <f t="shared" si="445"/>
        <v>ENROLLSVCS-401</v>
      </c>
      <c r="AE4563" s="79" t="str">
        <f t="shared" si="446"/>
        <v>ENROLLSVCS-401-5</v>
      </c>
      <c r="AF4563" s="27" t="s">
        <v>15244</v>
      </c>
      <c r="AG4563" s="21" t="str">
        <f t="shared" si="447"/>
        <v>401</v>
      </c>
      <c r="AH4563" s="154"/>
      <c r="AI4563" s="59" t="str">
        <f t="shared" si="448"/>
        <v>-</v>
      </c>
      <c r="AJ4563" s="21" t="str">
        <f t="shared" si="449"/>
        <v>-</v>
      </c>
    </row>
    <row r="4564" spans="27:36">
      <c r="AA4564" s="49" t="s">
        <v>15245</v>
      </c>
      <c r="AB4564" s="154"/>
      <c r="AC4564" s="59" t="str">
        <f t="shared" si="444"/>
        <v>ENROLLSVCS</v>
      </c>
      <c r="AD4564" s="79" t="str">
        <f t="shared" si="445"/>
        <v>ENROLLSVCS-401</v>
      </c>
      <c r="AE4564" s="79" t="str">
        <f t="shared" si="446"/>
        <v>ENROLLSVCS-401-6</v>
      </c>
      <c r="AF4564" s="27" t="s">
        <v>15245</v>
      </c>
      <c r="AG4564" s="21" t="str">
        <f t="shared" si="447"/>
        <v>401</v>
      </c>
      <c r="AH4564" s="154"/>
      <c r="AI4564" s="59" t="str">
        <f t="shared" si="448"/>
        <v>-</v>
      </c>
      <c r="AJ4564" s="21" t="str">
        <f t="shared" si="449"/>
        <v>-</v>
      </c>
    </row>
    <row r="4565" spans="27:36">
      <c r="AA4565" s="49" t="s">
        <v>15246</v>
      </c>
      <c r="AB4565" s="154"/>
      <c r="AC4565" s="59" t="str">
        <f t="shared" si="444"/>
        <v>ENROLLSVCS</v>
      </c>
      <c r="AD4565" s="79" t="str">
        <f t="shared" si="445"/>
        <v>ENROLLSVCS-401</v>
      </c>
      <c r="AE4565" s="79" t="str">
        <f t="shared" si="446"/>
        <v>ENROLLSVCS-401-7</v>
      </c>
      <c r="AF4565" s="27" t="s">
        <v>15246</v>
      </c>
      <c r="AG4565" s="21" t="str">
        <f t="shared" si="447"/>
        <v>401</v>
      </c>
      <c r="AH4565" s="154"/>
      <c r="AI4565" s="59" t="str">
        <f t="shared" si="448"/>
        <v>-</v>
      </c>
      <c r="AJ4565" s="21" t="str">
        <f t="shared" si="449"/>
        <v>-</v>
      </c>
    </row>
    <row r="4566" spans="27:36">
      <c r="AA4566" s="49" t="s">
        <v>15247</v>
      </c>
      <c r="AB4566" s="154"/>
      <c r="AC4566" s="59" t="str">
        <f t="shared" si="444"/>
        <v>ENROLLSVCS</v>
      </c>
      <c r="AD4566" s="79" t="str">
        <f t="shared" si="445"/>
        <v>ENROLLSVCS-401</v>
      </c>
      <c r="AE4566" s="79" t="str">
        <f t="shared" si="446"/>
        <v>ENROLLSVCS-401-8</v>
      </c>
      <c r="AF4566" s="27" t="s">
        <v>15247</v>
      </c>
      <c r="AG4566" s="21" t="str">
        <f t="shared" si="447"/>
        <v>401</v>
      </c>
      <c r="AH4566" s="154"/>
      <c r="AI4566" s="59" t="str">
        <f t="shared" si="448"/>
        <v>-</v>
      </c>
      <c r="AJ4566" s="21" t="str">
        <f t="shared" si="449"/>
        <v>-</v>
      </c>
    </row>
    <row r="4567" spans="27:36">
      <c r="AA4567" s="49" t="s">
        <v>15248</v>
      </c>
      <c r="AB4567" s="154"/>
      <c r="AC4567" s="59" t="str">
        <f t="shared" si="444"/>
        <v>ENROLLSVCS</v>
      </c>
      <c r="AD4567" s="79" t="str">
        <f t="shared" si="445"/>
        <v>ENROLLSVCS-401</v>
      </c>
      <c r="AE4567" s="79" t="str">
        <f t="shared" si="446"/>
        <v>ENROLLSVCS-401-9</v>
      </c>
      <c r="AF4567" s="27" t="s">
        <v>15248</v>
      </c>
      <c r="AG4567" s="21" t="str">
        <f t="shared" si="447"/>
        <v>401</v>
      </c>
      <c r="AH4567" s="154"/>
      <c r="AI4567" s="59" t="str">
        <f t="shared" si="448"/>
        <v>-</v>
      </c>
      <c r="AJ4567" s="21" t="str">
        <f t="shared" si="449"/>
        <v>-</v>
      </c>
    </row>
    <row r="4568" spans="27:36">
      <c r="AA4568" s="49" t="s">
        <v>15249</v>
      </c>
      <c r="AB4568" s="154"/>
      <c r="AC4568" s="59" t="str">
        <f t="shared" si="444"/>
        <v>ENROLLSVCS</v>
      </c>
      <c r="AD4568" s="79" t="str">
        <f t="shared" si="445"/>
        <v>ENROLLSVCS-401</v>
      </c>
      <c r="AE4568" s="79" t="str">
        <f t="shared" si="446"/>
        <v>ENROLLSVCS-401-10</v>
      </c>
      <c r="AF4568" s="27" t="s">
        <v>15249</v>
      </c>
      <c r="AG4568" s="21" t="str">
        <f t="shared" si="447"/>
        <v>401</v>
      </c>
      <c r="AH4568" s="154"/>
      <c r="AI4568" s="59" t="str">
        <f t="shared" si="448"/>
        <v>-</v>
      </c>
      <c r="AJ4568" s="21" t="str">
        <f t="shared" si="449"/>
        <v>-</v>
      </c>
    </row>
    <row r="4569" spans="27:36">
      <c r="AA4569" s="49" t="s">
        <v>15250</v>
      </c>
      <c r="AB4569" s="154"/>
      <c r="AC4569" s="59" t="str">
        <f t="shared" si="444"/>
        <v>ENROLLSVCS</v>
      </c>
      <c r="AD4569" s="79" t="str">
        <f t="shared" si="445"/>
        <v>ENROLLSVCS-401</v>
      </c>
      <c r="AE4569" s="79" t="str">
        <f t="shared" si="446"/>
        <v>ENROLLSVCS-401-11</v>
      </c>
      <c r="AF4569" s="27" t="s">
        <v>15250</v>
      </c>
      <c r="AG4569" s="21" t="str">
        <f t="shared" si="447"/>
        <v>401</v>
      </c>
      <c r="AH4569" s="154"/>
      <c r="AI4569" s="59" t="str">
        <f t="shared" si="448"/>
        <v>-</v>
      </c>
      <c r="AJ4569" s="21" t="str">
        <f t="shared" si="449"/>
        <v>-</v>
      </c>
    </row>
    <row r="4570" spans="27:36">
      <c r="AA4570" s="49" t="s">
        <v>15251</v>
      </c>
      <c r="AB4570" s="154"/>
      <c r="AC4570" s="59" t="str">
        <f t="shared" si="444"/>
        <v>ENROLLSVCS</v>
      </c>
      <c r="AD4570" s="79" t="str">
        <f t="shared" si="445"/>
        <v>ENROLLSVCS-401</v>
      </c>
      <c r="AE4570" s="79" t="str">
        <f t="shared" si="446"/>
        <v>ENROLLSVCS-401-12</v>
      </c>
      <c r="AF4570" s="27" t="s">
        <v>15251</v>
      </c>
      <c r="AG4570" s="21" t="str">
        <f t="shared" si="447"/>
        <v>401</v>
      </c>
      <c r="AH4570" s="154"/>
      <c r="AI4570" s="59" t="str">
        <f t="shared" si="448"/>
        <v>-</v>
      </c>
      <c r="AJ4570" s="21" t="str">
        <f t="shared" si="449"/>
        <v>-</v>
      </c>
    </row>
    <row r="4571" spans="27:36">
      <c r="AA4571" s="49" t="s">
        <v>15252</v>
      </c>
      <c r="AB4571" s="154"/>
      <c r="AC4571" s="59" t="str">
        <f t="shared" si="444"/>
        <v>ENROLLSVCS</v>
      </c>
      <c r="AD4571" s="79" t="str">
        <f t="shared" si="445"/>
        <v>ENROLLSVCS-401</v>
      </c>
      <c r="AE4571" s="79" t="str">
        <f t="shared" si="446"/>
        <v>ENROLLSVCS-401-13</v>
      </c>
      <c r="AF4571" s="27" t="s">
        <v>15252</v>
      </c>
      <c r="AG4571" s="21" t="str">
        <f t="shared" si="447"/>
        <v>401</v>
      </c>
      <c r="AH4571" s="154"/>
      <c r="AI4571" s="59" t="str">
        <f t="shared" si="448"/>
        <v>-</v>
      </c>
      <c r="AJ4571" s="21" t="str">
        <f t="shared" si="449"/>
        <v>-</v>
      </c>
    </row>
    <row r="4572" spans="27:36">
      <c r="AA4572" s="49" t="s">
        <v>15253</v>
      </c>
      <c r="AB4572" s="154"/>
      <c r="AC4572" s="59" t="str">
        <f t="shared" si="444"/>
        <v>ENROLLSVCS</v>
      </c>
      <c r="AD4572" s="79" t="str">
        <f t="shared" si="445"/>
        <v>ENROLLSVCS-401</v>
      </c>
      <c r="AE4572" s="79" t="str">
        <f t="shared" si="446"/>
        <v>ENROLLSVCS-401-14</v>
      </c>
      <c r="AF4572" s="27" t="s">
        <v>15253</v>
      </c>
      <c r="AG4572" s="21" t="str">
        <f t="shared" si="447"/>
        <v>401</v>
      </c>
      <c r="AH4572" s="154"/>
      <c r="AI4572" s="59" t="str">
        <f t="shared" si="448"/>
        <v>-</v>
      </c>
      <c r="AJ4572" s="21" t="str">
        <f t="shared" si="449"/>
        <v>-</v>
      </c>
    </row>
    <row r="4573" spans="27:36">
      <c r="AA4573" s="49" t="s">
        <v>15254</v>
      </c>
      <c r="AB4573" s="154"/>
      <c r="AC4573" s="59" t="str">
        <f t="shared" si="444"/>
        <v>ENROLLSVCS</v>
      </c>
      <c r="AD4573" s="79" t="str">
        <f t="shared" si="445"/>
        <v>ENROLLSVCS-401</v>
      </c>
      <c r="AE4573" s="79" t="str">
        <f t="shared" si="446"/>
        <v>ENROLLSVCS-401-15</v>
      </c>
      <c r="AF4573" s="27" t="s">
        <v>15254</v>
      </c>
      <c r="AG4573" s="21" t="str">
        <f t="shared" si="447"/>
        <v>401</v>
      </c>
      <c r="AH4573" s="154"/>
      <c r="AI4573" s="59" t="str">
        <f t="shared" si="448"/>
        <v>-</v>
      </c>
      <c r="AJ4573" s="21" t="str">
        <f t="shared" si="449"/>
        <v>-</v>
      </c>
    </row>
    <row r="4574" spans="27:36">
      <c r="AA4574" s="49" t="s">
        <v>15255</v>
      </c>
      <c r="AB4574" s="154"/>
      <c r="AC4574" s="59" t="str">
        <f t="shared" si="444"/>
        <v>ENROLLSVCS</v>
      </c>
      <c r="AD4574" s="79" t="str">
        <f t="shared" si="445"/>
        <v>ENROLLSVCS-401</v>
      </c>
      <c r="AE4574" s="79" t="str">
        <f t="shared" si="446"/>
        <v>ENROLLSVCS-401-16</v>
      </c>
      <c r="AF4574" s="27" t="s">
        <v>15255</v>
      </c>
      <c r="AG4574" s="21" t="str">
        <f t="shared" si="447"/>
        <v>401</v>
      </c>
      <c r="AH4574" s="154"/>
      <c r="AI4574" s="59" t="str">
        <f t="shared" si="448"/>
        <v>-</v>
      </c>
      <c r="AJ4574" s="21" t="str">
        <f t="shared" si="449"/>
        <v>-</v>
      </c>
    </row>
    <row r="4575" spans="27:36">
      <c r="AA4575" s="49" t="s">
        <v>15256</v>
      </c>
      <c r="AB4575" s="154"/>
      <c r="AC4575" s="59" t="str">
        <f t="shared" si="444"/>
        <v>ENROLLSVCS</v>
      </c>
      <c r="AD4575" s="79" t="str">
        <f t="shared" si="445"/>
        <v>ENROLLSVCS-401</v>
      </c>
      <c r="AE4575" s="79" t="str">
        <f t="shared" si="446"/>
        <v>ENROLLSVCS-401-17</v>
      </c>
      <c r="AF4575" s="27" t="s">
        <v>15256</v>
      </c>
      <c r="AG4575" s="21" t="str">
        <f t="shared" si="447"/>
        <v>401</v>
      </c>
      <c r="AH4575" s="154"/>
      <c r="AI4575" s="59" t="str">
        <f t="shared" si="448"/>
        <v>-</v>
      </c>
      <c r="AJ4575" s="21" t="str">
        <f t="shared" si="449"/>
        <v>-</v>
      </c>
    </row>
    <row r="4576" spans="27:36">
      <c r="AA4576" s="49" t="s">
        <v>15257</v>
      </c>
      <c r="AB4576" s="154"/>
      <c r="AC4576" s="59" t="str">
        <f t="shared" si="444"/>
        <v>ENROLLSVCS</v>
      </c>
      <c r="AD4576" s="79" t="str">
        <f t="shared" si="445"/>
        <v>ENROLLSVCS-401</v>
      </c>
      <c r="AE4576" s="79" t="str">
        <f t="shared" si="446"/>
        <v>ENROLLSVCS-401-18</v>
      </c>
      <c r="AF4576" s="27" t="s">
        <v>15257</v>
      </c>
      <c r="AG4576" s="21" t="str">
        <f t="shared" si="447"/>
        <v>401</v>
      </c>
      <c r="AH4576" s="154"/>
      <c r="AI4576" s="59" t="str">
        <f t="shared" si="448"/>
        <v>-</v>
      </c>
      <c r="AJ4576" s="21" t="str">
        <f t="shared" si="449"/>
        <v>-</v>
      </c>
    </row>
    <row r="4577" spans="27:36">
      <c r="AA4577" s="49" t="s">
        <v>15258</v>
      </c>
      <c r="AB4577" s="154"/>
      <c r="AC4577" s="59" t="str">
        <f t="shared" si="444"/>
        <v>ENROLLSVCS</v>
      </c>
      <c r="AD4577" s="79" t="str">
        <f t="shared" si="445"/>
        <v>ENROLLSVCS-401</v>
      </c>
      <c r="AE4577" s="79" t="str">
        <f t="shared" si="446"/>
        <v>ENROLLSVCS-401-19</v>
      </c>
      <c r="AF4577" s="27" t="s">
        <v>15258</v>
      </c>
      <c r="AG4577" s="21" t="str">
        <f t="shared" si="447"/>
        <v>401</v>
      </c>
      <c r="AH4577" s="154"/>
      <c r="AI4577" s="59" t="str">
        <f t="shared" si="448"/>
        <v>-</v>
      </c>
      <c r="AJ4577" s="21" t="str">
        <f t="shared" si="449"/>
        <v>-</v>
      </c>
    </row>
    <row r="4578" spans="27:36">
      <c r="AA4578" s="49" t="s">
        <v>15259</v>
      </c>
      <c r="AB4578" s="154"/>
      <c r="AC4578" s="59" t="str">
        <f t="shared" si="444"/>
        <v>ENROLLSVCS</v>
      </c>
      <c r="AD4578" s="79" t="str">
        <f t="shared" si="445"/>
        <v>ENROLLSVCS-401</v>
      </c>
      <c r="AE4578" s="79" t="str">
        <f t="shared" si="446"/>
        <v>ENROLLSVCS-401-20</v>
      </c>
      <c r="AF4578" s="27" t="s">
        <v>15259</v>
      </c>
      <c r="AG4578" s="21" t="str">
        <f t="shared" si="447"/>
        <v>401</v>
      </c>
      <c r="AH4578" s="154"/>
      <c r="AI4578" s="59" t="str">
        <f t="shared" si="448"/>
        <v>-</v>
      </c>
      <c r="AJ4578" s="21" t="str">
        <f t="shared" si="449"/>
        <v>-</v>
      </c>
    </row>
    <row r="4579" spans="27:36">
      <c r="AA4579" s="49" t="s">
        <v>15260</v>
      </c>
      <c r="AB4579" s="154"/>
      <c r="AC4579" s="59" t="str">
        <f t="shared" si="444"/>
        <v>ENROLLSVCS</v>
      </c>
      <c r="AD4579" s="79" t="str">
        <f t="shared" si="445"/>
        <v>ENROLLSVCS-401</v>
      </c>
      <c r="AE4579" s="79" t="str">
        <f t="shared" si="446"/>
        <v>ENROLLSVCS-401-21</v>
      </c>
      <c r="AF4579" s="27" t="s">
        <v>15260</v>
      </c>
      <c r="AG4579" s="21" t="str">
        <f t="shared" si="447"/>
        <v>401</v>
      </c>
      <c r="AH4579" s="154"/>
      <c r="AI4579" s="59" t="str">
        <f t="shared" si="448"/>
        <v>-</v>
      </c>
      <c r="AJ4579" s="21" t="str">
        <f t="shared" si="449"/>
        <v>-</v>
      </c>
    </row>
    <row r="4580" spans="27:36">
      <c r="AA4580" s="49" t="s">
        <v>15261</v>
      </c>
      <c r="AB4580" s="154"/>
      <c r="AC4580" s="59" t="str">
        <f t="shared" si="444"/>
        <v>ENROLLSVCS</v>
      </c>
      <c r="AD4580" s="79" t="str">
        <f t="shared" si="445"/>
        <v>ENROLLSVCS-401</v>
      </c>
      <c r="AE4580" s="79" t="str">
        <f t="shared" si="446"/>
        <v>ENROLLSVCS-401-22</v>
      </c>
      <c r="AF4580" s="27" t="s">
        <v>15261</v>
      </c>
      <c r="AG4580" s="21" t="str">
        <f t="shared" si="447"/>
        <v>401</v>
      </c>
      <c r="AH4580" s="154"/>
      <c r="AI4580" s="59" t="str">
        <f t="shared" si="448"/>
        <v>-</v>
      </c>
      <c r="AJ4580" s="21" t="str">
        <f t="shared" si="449"/>
        <v>-</v>
      </c>
    </row>
    <row r="4581" spans="27:36">
      <c r="AA4581" s="49" t="s">
        <v>15262</v>
      </c>
      <c r="AB4581" s="154"/>
      <c r="AC4581" s="59" t="str">
        <f t="shared" si="444"/>
        <v>ENROLLSVCS</v>
      </c>
      <c r="AD4581" s="79" t="str">
        <f t="shared" si="445"/>
        <v>ENROLLSVCS-401</v>
      </c>
      <c r="AE4581" s="79" t="str">
        <f t="shared" si="446"/>
        <v>ENROLLSVCS-401-23</v>
      </c>
      <c r="AF4581" s="27" t="s">
        <v>15262</v>
      </c>
      <c r="AG4581" s="21" t="str">
        <f t="shared" si="447"/>
        <v>401</v>
      </c>
      <c r="AH4581" s="154"/>
      <c r="AI4581" s="59" t="str">
        <f t="shared" si="448"/>
        <v>-</v>
      </c>
      <c r="AJ4581" s="21" t="str">
        <f t="shared" si="449"/>
        <v>-</v>
      </c>
    </row>
    <row r="4582" spans="27:36">
      <c r="AA4582" s="49" t="s">
        <v>15263</v>
      </c>
      <c r="AB4582" s="154"/>
      <c r="AC4582" s="59" t="str">
        <f t="shared" si="444"/>
        <v>ENROLLSVCS</v>
      </c>
      <c r="AD4582" s="79" t="str">
        <f t="shared" si="445"/>
        <v>ENROLLSVCS-401</v>
      </c>
      <c r="AE4582" s="79" t="str">
        <f t="shared" si="446"/>
        <v>ENROLLSVCS-401-24</v>
      </c>
      <c r="AF4582" s="27" t="s">
        <v>15263</v>
      </c>
      <c r="AG4582" s="21" t="str">
        <f t="shared" si="447"/>
        <v>401</v>
      </c>
      <c r="AH4582" s="154"/>
      <c r="AI4582" s="59" t="str">
        <f t="shared" si="448"/>
        <v>-</v>
      </c>
      <c r="AJ4582" s="21" t="str">
        <f t="shared" si="449"/>
        <v>-</v>
      </c>
    </row>
    <row r="4583" spans="27:36">
      <c r="AA4583" s="49" t="s">
        <v>15264</v>
      </c>
      <c r="AB4583" s="154"/>
      <c r="AC4583" s="59" t="str">
        <f t="shared" si="444"/>
        <v>ENROLLSVCS</v>
      </c>
      <c r="AD4583" s="79" t="str">
        <f t="shared" si="445"/>
        <v>ENROLLSVCS-401</v>
      </c>
      <c r="AE4583" s="79" t="str">
        <f t="shared" si="446"/>
        <v>ENROLLSVCS-401-25</v>
      </c>
      <c r="AF4583" s="27" t="s">
        <v>15264</v>
      </c>
      <c r="AG4583" s="21" t="str">
        <f t="shared" si="447"/>
        <v>401</v>
      </c>
      <c r="AH4583" s="154"/>
      <c r="AI4583" s="59" t="str">
        <f t="shared" si="448"/>
        <v>-</v>
      </c>
      <c r="AJ4583" s="21" t="str">
        <f t="shared" si="449"/>
        <v>-</v>
      </c>
    </row>
    <row r="4584" spans="27:36">
      <c r="AA4584" s="49" t="s">
        <v>15265</v>
      </c>
      <c r="AB4584" s="154"/>
      <c r="AC4584" s="59" t="str">
        <f t="shared" si="444"/>
        <v>ENROLLSVCS</v>
      </c>
      <c r="AD4584" s="79" t="str">
        <f t="shared" si="445"/>
        <v>ENROLLSVCS-401</v>
      </c>
      <c r="AE4584" s="79" t="str">
        <f t="shared" si="446"/>
        <v>ENROLLSVCS-401-26</v>
      </c>
      <c r="AF4584" s="27" t="s">
        <v>15265</v>
      </c>
      <c r="AG4584" s="21" t="str">
        <f t="shared" si="447"/>
        <v>401</v>
      </c>
      <c r="AH4584" s="154"/>
      <c r="AI4584" s="59" t="str">
        <f t="shared" si="448"/>
        <v>-</v>
      </c>
      <c r="AJ4584" s="21" t="str">
        <f t="shared" si="449"/>
        <v>-</v>
      </c>
    </row>
    <row r="4585" spans="27:36">
      <c r="AA4585" s="49" t="s">
        <v>15266</v>
      </c>
      <c r="AB4585" s="154"/>
      <c r="AC4585" s="59" t="str">
        <f t="shared" si="444"/>
        <v>ENROLLSVCS</v>
      </c>
      <c r="AD4585" s="79" t="str">
        <f t="shared" si="445"/>
        <v>ENROLLSVCS-401</v>
      </c>
      <c r="AE4585" s="79" t="str">
        <f t="shared" si="446"/>
        <v>ENROLLSVCS-401-27</v>
      </c>
      <c r="AF4585" s="27" t="s">
        <v>15266</v>
      </c>
      <c r="AG4585" s="21" t="str">
        <f t="shared" si="447"/>
        <v>401</v>
      </c>
      <c r="AH4585" s="154"/>
      <c r="AI4585" s="59" t="str">
        <f t="shared" si="448"/>
        <v>-</v>
      </c>
      <c r="AJ4585" s="21" t="str">
        <f t="shared" si="449"/>
        <v>-</v>
      </c>
    </row>
    <row r="4586" spans="27:36">
      <c r="AA4586" s="49" t="s">
        <v>15267</v>
      </c>
      <c r="AB4586" s="154"/>
      <c r="AC4586" s="59" t="str">
        <f t="shared" si="444"/>
        <v>ENROLLSVCS</v>
      </c>
      <c r="AD4586" s="79" t="str">
        <f t="shared" si="445"/>
        <v>ENROLLSVCS-401</v>
      </c>
      <c r="AE4586" s="79" t="str">
        <f t="shared" si="446"/>
        <v>ENROLLSVCS-401-28</v>
      </c>
      <c r="AF4586" s="27" t="s">
        <v>15267</v>
      </c>
      <c r="AG4586" s="21" t="str">
        <f t="shared" si="447"/>
        <v>401</v>
      </c>
      <c r="AH4586" s="154"/>
      <c r="AI4586" s="59" t="str">
        <f t="shared" si="448"/>
        <v>-</v>
      </c>
      <c r="AJ4586" s="21" t="str">
        <f t="shared" si="449"/>
        <v>-</v>
      </c>
    </row>
    <row r="4587" spans="27:36">
      <c r="AA4587" s="49" t="s">
        <v>15268</v>
      </c>
      <c r="AB4587" s="154"/>
      <c r="AC4587" s="59" t="str">
        <f t="shared" si="444"/>
        <v>ENROLLSVCS</v>
      </c>
      <c r="AD4587" s="79" t="str">
        <f t="shared" si="445"/>
        <v>ENROLLSVCS-401</v>
      </c>
      <c r="AE4587" s="79" t="str">
        <f t="shared" si="446"/>
        <v>ENROLLSVCS-401-29</v>
      </c>
      <c r="AF4587" s="27" t="s">
        <v>15268</v>
      </c>
      <c r="AG4587" s="21" t="str">
        <f t="shared" si="447"/>
        <v>401</v>
      </c>
      <c r="AH4587" s="154"/>
      <c r="AI4587" s="59" t="str">
        <f t="shared" si="448"/>
        <v>-</v>
      </c>
      <c r="AJ4587" s="21" t="str">
        <f t="shared" si="449"/>
        <v>-</v>
      </c>
    </row>
    <row r="4588" spans="27:36">
      <c r="AA4588" s="49" t="s">
        <v>15269</v>
      </c>
      <c r="AB4588" s="154"/>
      <c r="AC4588" s="59" t="str">
        <f t="shared" si="444"/>
        <v>ENROLLSVCS</v>
      </c>
      <c r="AD4588" s="79" t="str">
        <f t="shared" si="445"/>
        <v>ENROLLSVCS-401</v>
      </c>
      <c r="AE4588" s="79" t="str">
        <f t="shared" si="446"/>
        <v>ENROLLSVCS-401-30</v>
      </c>
      <c r="AF4588" s="27" t="s">
        <v>15269</v>
      </c>
      <c r="AG4588" s="21" t="str">
        <f t="shared" si="447"/>
        <v>401</v>
      </c>
      <c r="AH4588" s="154"/>
      <c r="AI4588" s="59" t="str">
        <f t="shared" si="448"/>
        <v>-</v>
      </c>
      <c r="AJ4588" s="21" t="str">
        <f t="shared" si="449"/>
        <v>-</v>
      </c>
    </row>
    <row r="4589" spans="27:36">
      <c r="AA4589" s="49" t="s">
        <v>15270</v>
      </c>
      <c r="AB4589" s="154"/>
      <c r="AC4589" s="59" t="str">
        <f t="shared" si="444"/>
        <v>ENROLLSVCS</v>
      </c>
      <c r="AD4589" s="79" t="str">
        <f t="shared" si="445"/>
        <v>ENROLLSVCS-401</v>
      </c>
      <c r="AE4589" s="79" t="str">
        <f t="shared" si="446"/>
        <v>ENROLLSVCS-401-31</v>
      </c>
      <c r="AF4589" s="27" t="s">
        <v>15270</v>
      </c>
      <c r="AG4589" s="21" t="str">
        <f t="shared" si="447"/>
        <v>401</v>
      </c>
      <c r="AH4589" s="154"/>
      <c r="AI4589" s="59" t="str">
        <f t="shared" si="448"/>
        <v>-</v>
      </c>
      <c r="AJ4589" s="21" t="str">
        <f t="shared" si="449"/>
        <v>-</v>
      </c>
    </row>
    <row r="4590" spans="27:36">
      <c r="AA4590" s="49" t="s">
        <v>15271</v>
      </c>
      <c r="AB4590" s="154"/>
      <c r="AC4590" s="59" t="str">
        <f t="shared" si="444"/>
        <v>ENROLLSVCS</v>
      </c>
      <c r="AD4590" s="79" t="str">
        <f t="shared" si="445"/>
        <v>ENROLLSVCS-401</v>
      </c>
      <c r="AE4590" s="79" t="str">
        <f t="shared" si="446"/>
        <v>ENROLLSVCS-401-32</v>
      </c>
      <c r="AF4590" s="27" t="s">
        <v>15271</v>
      </c>
      <c r="AG4590" s="21" t="str">
        <f t="shared" si="447"/>
        <v>401</v>
      </c>
      <c r="AH4590" s="154"/>
      <c r="AI4590" s="59" t="str">
        <f t="shared" si="448"/>
        <v>-</v>
      </c>
      <c r="AJ4590" s="21" t="str">
        <f t="shared" si="449"/>
        <v>-</v>
      </c>
    </row>
    <row r="4591" spans="27:36">
      <c r="AA4591" s="49" t="s">
        <v>15272</v>
      </c>
      <c r="AB4591" s="154"/>
      <c r="AC4591" s="59" t="str">
        <f t="shared" si="444"/>
        <v>ENROLLSVCS</v>
      </c>
      <c r="AD4591" s="79" t="str">
        <f t="shared" si="445"/>
        <v>ENROLLSVCS-401</v>
      </c>
      <c r="AE4591" s="79" t="str">
        <f t="shared" si="446"/>
        <v>ENROLLSVCS-401-33</v>
      </c>
      <c r="AF4591" s="27" t="s">
        <v>15272</v>
      </c>
      <c r="AG4591" s="21" t="str">
        <f t="shared" si="447"/>
        <v>401</v>
      </c>
      <c r="AH4591" s="154"/>
      <c r="AI4591" s="59" t="str">
        <f t="shared" si="448"/>
        <v>-</v>
      </c>
      <c r="AJ4591" s="21" t="str">
        <f t="shared" si="449"/>
        <v>-</v>
      </c>
    </row>
    <row r="4592" spans="27:36">
      <c r="AA4592" s="49" t="s">
        <v>15273</v>
      </c>
      <c r="AB4592" s="154"/>
      <c r="AC4592" s="59" t="str">
        <f t="shared" si="444"/>
        <v>ENROLLSVCS</v>
      </c>
      <c r="AD4592" s="79" t="str">
        <f t="shared" si="445"/>
        <v>ENROLLSVCS-401</v>
      </c>
      <c r="AE4592" s="79" t="str">
        <f t="shared" si="446"/>
        <v>ENROLLSVCS-401-34</v>
      </c>
      <c r="AF4592" s="27" t="s">
        <v>15273</v>
      </c>
      <c r="AG4592" s="21" t="str">
        <f t="shared" si="447"/>
        <v>401</v>
      </c>
      <c r="AH4592" s="154"/>
      <c r="AI4592" s="59" t="str">
        <f t="shared" si="448"/>
        <v>-</v>
      </c>
      <c r="AJ4592" s="21" t="str">
        <f t="shared" si="449"/>
        <v>-</v>
      </c>
    </row>
    <row r="4593" spans="27:36">
      <c r="AA4593" s="49" t="s">
        <v>15274</v>
      </c>
      <c r="AB4593" s="154"/>
      <c r="AC4593" s="59" t="str">
        <f t="shared" si="444"/>
        <v>ENROLLSVCS</v>
      </c>
      <c r="AD4593" s="79" t="str">
        <f t="shared" si="445"/>
        <v>ENROLLSVCS-401</v>
      </c>
      <c r="AE4593" s="79" t="str">
        <f t="shared" si="446"/>
        <v>ENROLLSVCS-401-35</v>
      </c>
      <c r="AF4593" s="27" t="s">
        <v>15274</v>
      </c>
      <c r="AG4593" s="21" t="str">
        <f t="shared" si="447"/>
        <v>401</v>
      </c>
      <c r="AH4593" s="154"/>
      <c r="AI4593" s="59" t="str">
        <f t="shared" si="448"/>
        <v>-</v>
      </c>
      <c r="AJ4593" s="21" t="str">
        <f t="shared" si="449"/>
        <v>-</v>
      </c>
    </row>
    <row r="4594" spans="27:36">
      <c r="AA4594" s="49" t="s">
        <v>15275</v>
      </c>
      <c r="AB4594" s="154"/>
      <c r="AC4594" s="59" t="str">
        <f t="shared" si="444"/>
        <v>ENROLLSVCS</v>
      </c>
      <c r="AD4594" s="79" t="str">
        <f t="shared" si="445"/>
        <v>ENROLLSVCS-401</v>
      </c>
      <c r="AE4594" s="79" t="str">
        <f t="shared" si="446"/>
        <v>ENROLLSVCS-401-36</v>
      </c>
      <c r="AF4594" s="27" t="s">
        <v>15275</v>
      </c>
      <c r="AG4594" s="21" t="str">
        <f t="shared" si="447"/>
        <v>401</v>
      </c>
      <c r="AH4594" s="154"/>
      <c r="AI4594" s="59" t="str">
        <f t="shared" si="448"/>
        <v>-</v>
      </c>
      <c r="AJ4594" s="21" t="str">
        <f t="shared" si="449"/>
        <v>-</v>
      </c>
    </row>
    <row r="4595" spans="27:36">
      <c r="AA4595" s="49" t="s">
        <v>15276</v>
      </c>
      <c r="AB4595" s="154"/>
      <c r="AC4595" s="59" t="str">
        <f t="shared" si="444"/>
        <v>ENROLLSVCS</v>
      </c>
      <c r="AD4595" s="79" t="str">
        <f t="shared" si="445"/>
        <v>ENROLLSVCS-401</v>
      </c>
      <c r="AE4595" s="79" t="str">
        <f t="shared" si="446"/>
        <v>ENROLLSVCS-401-37</v>
      </c>
      <c r="AF4595" s="27" t="s">
        <v>15276</v>
      </c>
      <c r="AG4595" s="21" t="str">
        <f t="shared" si="447"/>
        <v>401</v>
      </c>
      <c r="AH4595" s="154"/>
      <c r="AI4595" s="59" t="str">
        <f t="shared" si="448"/>
        <v>-</v>
      </c>
      <c r="AJ4595" s="21" t="str">
        <f t="shared" si="449"/>
        <v>-</v>
      </c>
    </row>
    <row r="4596" spans="27:36">
      <c r="AA4596" s="49" t="s">
        <v>15277</v>
      </c>
      <c r="AB4596" s="154"/>
      <c r="AC4596" s="59" t="str">
        <f t="shared" si="444"/>
        <v>ENROLLSVCS</v>
      </c>
      <c r="AD4596" s="79" t="str">
        <f t="shared" si="445"/>
        <v>ENROLLSVCS-401</v>
      </c>
      <c r="AE4596" s="79" t="str">
        <f t="shared" si="446"/>
        <v>ENROLLSVCS-401-38</v>
      </c>
      <c r="AF4596" s="27" t="s">
        <v>15277</v>
      </c>
      <c r="AG4596" s="21" t="str">
        <f t="shared" si="447"/>
        <v>401</v>
      </c>
      <c r="AH4596" s="154"/>
      <c r="AI4596" s="59" t="str">
        <f t="shared" si="448"/>
        <v>-</v>
      </c>
      <c r="AJ4596" s="21" t="str">
        <f t="shared" si="449"/>
        <v>-</v>
      </c>
    </row>
    <row r="4597" spans="27:36">
      <c r="AA4597" s="49" t="s">
        <v>15278</v>
      </c>
      <c r="AB4597" s="154"/>
      <c r="AC4597" s="59" t="str">
        <f t="shared" si="444"/>
        <v>ENROLLSVCS</v>
      </c>
      <c r="AD4597" s="79" t="str">
        <f t="shared" si="445"/>
        <v>ENROLLSVCS-401</v>
      </c>
      <c r="AE4597" s="79" t="str">
        <f t="shared" si="446"/>
        <v>ENROLLSVCS-401-39</v>
      </c>
      <c r="AF4597" s="27" t="s">
        <v>15278</v>
      </c>
      <c r="AG4597" s="21" t="str">
        <f t="shared" si="447"/>
        <v>401</v>
      </c>
      <c r="AH4597" s="154"/>
      <c r="AI4597" s="59" t="str">
        <f t="shared" si="448"/>
        <v>-</v>
      </c>
      <c r="AJ4597" s="21" t="str">
        <f t="shared" si="449"/>
        <v>-</v>
      </c>
    </row>
    <row r="4598" spans="27:36">
      <c r="AA4598" s="49" t="s">
        <v>15279</v>
      </c>
      <c r="AB4598" s="154"/>
      <c r="AC4598" s="59" t="str">
        <f t="shared" si="444"/>
        <v>ENROLLSVCS</v>
      </c>
      <c r="AD4598" s="79" t="str">
        <f t="shared" si="445"/>
        <v>ENROLLSVCS-401</v>
      </c>
      <c r="AE4598" s="79" t="str">
        <f t="shared" si="446"/>
        <v>ENROLLSVCS-401-40</v>
      </c>
      <c r="AF4598" s="27" t="s">
        <v>15279</v>
      </c>
      <c r="AG4598" s="21" t="str">
        <f t="shared" si="447"/>
        <v>401</v>
      </c>
      <c r="AH4598" s="154"/>
      <c r="AI4598" s="59" t="str">
        <f t="shared" si="448"/>
        <v>-</v>
      </c>
      <c r="AJ4598" s="21" t="str">
        <f t="shared" si="449"/>
        <v>-</v>
      </c>
    </row>
    <row r="4599" spans="27:36">
      <c r="AA4599" s="49" t="s">
        <v>15280</v>
      </c>
      <c r="AB4599" s="154"/>
      <c r="AC4599" s="59" t="str">
        <f t="shared" si="444"/>
        <v>ENROLLSVCS</v>
      </c>
      <c r="AD4599" s="79" t="str">
        <f t="shared" si="445"/>
        <v>ENROLLSVCS-401</v>
      </c>
      <c r="AE4599" s="79" t="str">
        <f t="shared" si="446"/>
        <v>ENROLLSVCS-401-41</v>
      </c>
      <c r="AF4599" s="27" t="s">
        <v>15280</v>
      </c>
      <c r="AG4599" s="21" t="str">
        <f t="shared" si="447"/>
        <v>401</v>
      </c>
      <c r="AH4599" s="154"/>
      <c r="AI4599" s="59" t="str">
        <f t="shared" si="448"/>
        <v>-</v>
      </c>
      <c r="AJ4599" s="21" t="str">
        <f t="shared" si="449"/>
        <v>-</v>
      </c>
    </row>
    <row r="4600" spans="27:36">
      <c r="AA4600" s="49" t="s">
        <v>15281</v>
      </c>
      <c r="AB4600" s="154"/>
      <c r="AC4600" s="59" t="str">
        <f t="shared" si="444"/>
        <v>ENROLLSVCS</v>
      </c>
      <c r="AD4600" s="79" t="str">
        <f t="shared" si="445"/>
        <v>ENROLLSVCS-401</v>
      </c>
      <c r="AE4600" s="79" t="str">
        <f t="shared" si="446"/>
        <v>ENROLLSVCS-401-42</v>
      </c>
      <c r="AF4600" s="27" t="s">
        <v>15281</v>
      </c>
      <c r="AG4600" s="21" t="str">
        <f t="shared" si="447"/>
        <v>401</v>
      </c>
      <c r="AH4600" s="154"/>
      <c r="AI4600" s="59" t="str">
        <f t="shared" si="448"/>
        <v>-</v>
      </c>
      <c r="AJ4600" s="21" t="str">
        <f t="shared" si="449"/>
        <v>-</v>
      </c>
    </row>
    <row r="4601" spans="27:36">
      <c r="AA4601" s="49" t="s">
        <v>15282</v>
      </c>
      <c r="AB4601" s="154"/>
      <c r="AC4601" s="59" t="str">
        <f t="shared" si="444"/>
        <v>ENROLLSVCS</v>
      </c>
      <c r="AD4601" s="79" t="str">
        <f t="shared" si="445"/>
        <v>ENROLLSVCS-401</v>
      </c>
      <c r="AE4601" s="79" t="str">
        <f t="shared" si="446"/>
        <v>ENROLLSVCS-401-43</v>
      </c>
      <c r="AF4601" s="27" t="s">
        <v>15282</v>
      </c>
      <c r="AG4601" s="21" t="str">
        <f t="shared" si="447"/>
        <v>401</v>
      </c>
      <c r="AH4601" s="154"/>
      <c r="AI4601" s="59" t="str">
        <f t="shared" si="448"/>
        <v>-</v>
      </c>
      <c r="AJ4601" s="21" t="str">
        <f t="shared" si="449"/>
        <v>-</v>
      </c>
    </row>
    <row r="4602" spans="27:36">
      <c r="AA4602" s="49" t="s">
        <v>15283</v>
      </c>
      <c r="AB4602" s="154"/>
      <c r="AC4602" s="59" t="str">
        <f t="shared" si="444"/>
        <v>ENROLLSVCS</v>
      </c>
      <c r="AD4602" s="79" t="str">
        <f t="shared" si="445"/>
        <v>ENROLLSVCS-401</v>
      </c>
      <c r="AE4602" s="79" t="str">
        <f t="shared" si="446"/>
        <v>ENROLLSVCS-401-44</v>
      </c>
      <c r="AF4602" s="27" t="s">
        <v>15283</v>
      </c>
      <c r="AG4602" s="21" t="str">
        <f t="shared" si="447"/>
        <v>401</v>
      </c>
      <c r="AH4602" s="154"/>
      <c r="AI4602" s="59" t="str">
        <f t="shared" si="448"/>
        <v>-</v>
      </c>
      <c r="AJ4602" s="21" t="str">
        <f t="shared" si="449"/>
        <v>-</v>
      </c>
    </row>
    <row r="4603" spans="27:36">
      <c r="AA4603" s="49" t="s">
        <v>15284</v>
      </c>
      <c r="AB4603" s="154"/>
      <c r="AC4603" s="59" t="str">
        <f t="shared" si="444"/>
        <v>ENROLLSVCS</v>
      </c>
      <c r="AD4603" s="79" t="str">
        <f t="shared" si="445"/>
        <v>ENROLLSVCS-401</v>
      </c>
      <c r="AE4603" s="79" t="str">
        <f t="shared" si="446"/>
        <v>ENROLLSVCS-401-45</v>
      </c>
      <c r="AF4603" s="27" t="s">
        <v>15284</v>
      </c>
      <c r="AG4603" s="21" t="str">
        <f t="shared" si="447"/>
        <v>401</v>
      </c>
      <c r="AH4603" s="154"/>
      <c r="AI4603" s="59" t="str">
        <f t="shared" si="448"/>
        <v>-</v>
      </c>
      <c r="AJ4603" s="21" t="str">
        <f t="shared" si="449"/>
        <v>-</v>
      </c>
    </row>
    <row r="4604" spans="27:36">
      <c r="AA4604" s="49" t="s">
        <v>15285</v>
      </c>
      <c r="AB4604" s="154"/>
      <c r="AC4604" s="59" t="str">
        <f t="shared" si="444"/>
        <v>ENROLLSVCS</v>
      </c>
      <c r="AD4604" s="79" t="str">
        <f t="shared" si="445"/>
        <v>ENROLLSVCS-401</v>
      </c>
      <c r="AE4604" s="79" t="str">
        <f t="shared" si="446"/>
        <v>ENROLLSVCS-401-46</v>
      </c>
      <c r="AF4604" s="27" t="s">
        <v>15285</v>
      </c>
      <c r="AG4604" s="21" t="str">
        <f t="shared" si="447"/>
        <v>401</v>
      </c>
      <c r="AH4604" s="154"/>
      <c r="AI4604" s="59" t="str">
        <f t="shared" si="448"/>
        <v>-</v>
      </c>
      <c r="AJ4604" s="21" t="str">
        <f t="shared" si="449"/>
        <v>-</v>
      </c>
    </row>
    <row r="4605" spans="27:36">
      <c r="AA4605" s="49" t="s">
        <v>15286</v>
      </c>
      <c r="AB4605" s="154"/>
      <c r="AC4605" s="59" t="str">
        <f t="shared" si="444"/>
        <v>ENROLLSVCS</v>
      </c>
      <c r="AD4605" s="79" t="str">
        <f t="shared" si="445"/>
        <v>ENROLLSVCS-401</v>
      </c>
      <c r="AE4605" s="79" t="str">
        <f t="shared" si="446"/>
        <v>ENROLLSVCS-401-47</v>
      </c>
      <c r="AF4605" s="27" t="s">
        <v>15286</v>
      </c>
      <c r="AG4605" s="21" t="str">
        <f t="shared" si="447"/>
        <v>401</v>
      </c>
      <c r="AH4605" s="154"/>
      <c r="AI4605" s="59" t="str">
        <f t="shared" si="448"/>
        <v>-</v>
      </c>
      <c r="AJ4605" s="21" t="str">
        <f t="shared" si="449"/>
        <v>-</v>
      </c>
    </row>
    <row r="4606" spans="27:36">
      <c r="AA4606" s="49" t="s">
        <v>15287</v>
      </c>
      <c r="AB4606" s="154"/>
      <c r="AC4606" s="59" t="str">
        <f t="shared" si="444"/>
        <v>ENROLLSVCS</v>
      </c>
      <c r="AD4606" s="79" t="str">
        <f t="shared" si="445"/>
        <v>ENROLLSVCS-401</v>
      </c>
      <c r="AE4606" s="79" t="str">
        <f t="shared" si="446"/>
        <v>ENROLLSVCS-401-48</v>
      </c>
      <c r="AF4606" s="27" t="s">
        <v>15287</v>
      </c>
      <c r="AG4606" s="21" t="str">
        <f t="shared" si="447"/>
        <v>401</v>
      </c>
      <c r="AH4606" s="154"/>
      <c r="AI4606" s="59" t="str">
        <f t="shared" si="448"/>
        <v>-</v>
      </c>
      <c r="AJ4606" s="21" t="str">
        <f t="shared" si="449"/>
        <v>-</v>
      </c>
    </row>
    <row r="4607" spans="27:36">
      <c r="AA4607" s="49" t="s">
        <v>15288</v>
      </c>
      <c r="AB4607" s="154"/>
      <c r="AC4607" s="59" t="str">
        <f t="shared" si="444"/>
        <v>ENROLLSVCS</v>
      </c>
      <c r="AD4607" s="79" t="str">
        <f t="shared" si="445"/>
        <v>ENROLLSVCS-401</v>
      </c>
      <c r="AE4607" s="79" t="str">
        <f t="shared" si="446"/>
        <v>ENROLLSVCS-401-49</v>
      </c>
      <c r="AF4607" s="27" t="s">
        <v>15288</v>
      </c>
      <c r="AG4607" s="21" t="str">
        <f t="shared" si="447"/>
        <v>401</v>
      </c>
      <c r="AH4607" s="154"/>
      <c r="AI4607" s="59" t="str">
        <f t="shared" si="448"/>
        <v>-</v>
      </c>
      <c r="AJ4607" s="21" t="str">
        <f t="shared" si="449"/>
        <v>-</v>
      </c>
    </row>
    <row r="4608" spans="27:36">
      <c r="AA4608" s="49" t="s">
        <v>15289</v>
      </c>
      <c r="AB4608" s="154"/>
      <c r="AC4608" s="59" t="str">
        <f t="shared" si="444"/>
        <v>ENROLLSVCS</v>
      </c>
      <c r="AD4608" s="79" t="str">
        <f t="shared" si="445"/>
        <v>ENROLLSVCS-401</v>
      </c>
      <c r="AE4608" s="79" t="str">
        <f t="shared" si="446"/>
        <v>ENROLLSVCS-401-50</v>
      </c>
      <c r="AF4608" s="27" t="s">
        <v>15289</v>
      </c>
      <c r="AG4608" s="21" t="str">
        <f t="shared" si="447"/>
        <v>401</v>
      </c>
      <c r="AH4608" s="154"/>
      <c r="AI4608" s="59" t="str">
        <f t="shared" si="448"/>
        <v>-</v>
      </c>
      <c r="AJ4608" s="21" t="str">
        <f t="shared" si="449"/>
        <v>-</v>
      </c>
    </row>
    <row r="4609" spans="27:36">
      <c r="AA4609" s="49" t="s">
        <v>15290</v>
      </c>
      <c r="AB4609" s="154"/>
      <c r="AC4609" s="59" t="str">
        <f t="shared" si="444"/>
        <v>ENROLLSVCS</v>
      </c>
      <c r="AD4609" s="79" t="str">
        <f t="shared" si="445"/>
        <v>ENROLLSVCS-401</v>
      </c>
      <c r="AE4609" s="79" t="str">
        <f t="shared" si="446"/>
        <v>ENROLLSVCS-401-51</v>
      </c>
      <c r="AF4609" s="27" t="s">
        <v>15290</v>
      </c>
      <c r="AG4609" s="21" t="str">
        <f t="shared" si="447"/>
        <v>401</v>
      </c>
      <c r="AH4609" s="154"/>
      <c r="AI4609" s="59" t="str">
        <f t="shared" si="448"/>
        <v>-</v>
      </c>
      <c r="AJ4609" s="21" t="str">
        <f t="shared" si="449"/>
        <v>-</v>
      </c>
    </row>
    <row r="4610" spans="27:36">
      <c r="AA4610" s="49" t="s">
        <v>15291</v>
      </c>
      <c r="AB4610" s="154"/>
      <c r="AC4610" s="59" t="str">
        <f t="shared" si="444"/>
        <v>ENROLLSVCS</v>
      </c>
      <c r="AD4610" s="79" t="str">
        <f t="shared" si="445"/>
        <v>ENROLLSVCS-401</v>
      </c>
      <c r="AE4610" s="79" t="str">
        <f t="shared" si="446"/>
        <v>ENROLLSVCS-401-52</v>
      </c>
      <c r="AF4610" s="27" t="s">
        <v>15291</v>
      </c>
      <c r="AG4610" s="21" t="str">
        <f t="shared" si="447"/>
        <v>401</v>
      </c>
      <c r="AH4610" s="154"/>
      <c r="AI4610" s="59" t="str">
        <f t="shared" si="448"/>
        <v>-</v>
      </c>
      <c r="AJ4610" s="21" t="str">
        <f t="shared" si="449"/>
        <v>-</v>
      </c>
    </row>
    <row r="4611" spans="27:36">
      <c r="AA4611" s="49" t="s">
        <v>15292</v>
      </c>
      <c r="AB4611" s="154"/>
      <c r="AC4611" s="59" t="str">
        <f t="shared" si="444"/>
        <v>ENROLLSVCS</v>
      </c>
      <c r="AD4611" s="79" t="str">
        <f t="shared" si="445"/>
        <v>ENROLLSVCS-401</v>
      </c>
      <c r="AE4611" s="79" t="str">
        <f t="shared" si="446"/>
        <v>ENROLLSVCS-401-53</v>
      </c>
      <c r="AF4611" s="27" t="s">
        <v>15292</v>
      </c>
      <c r="AG4611" s="21" t="str">
        <f t="shared" si="447"/>
        <v>401</v>
      </c>
      <c r="AH4611" s="154"/>
      <c r="AI4611" s="59" t="str">
        <f t="shared" si="448"/>
        <v>-</v>
      </c>
      <c r="AJ4611" s="21" t="str">
        <f t="shared" si="449"/>
        <v>-</v>
      </c>
    </row>
    <row r="4612" spans="27:36">
      <c r="AA4612" s="49" t="s">
        <v>15293</v>
      </c>
      <c r="AB4612" s="154"/>
      <c r="AC4612" s="59" t="str">
        <f t="shared" si="444"/>
        <v>ENROLLSVCS</v>
      </c>
      <c r="AD4612" s="79" t="str">
        <f t="shared" si="445"/>
        <v>ENROLLSVCS-401</v>
      </c>
      <c r="AE4612" s="79" t="str">
        <f t="shared" si="446"/>
        <v>ENROLLSVCS-401-54</v>
      </c>
      <c r="AF4612" s="27" t="s">
        <v>15293</v>
      </c>
      <c r="AG4612" s="21" t="str">
        <f t="shared" si="447"/>
        <v>401</v>
      </c>
      <c r="AH4612" s="154"/>
      <c r="AI4612" s="59" t="str">
        <f t="shared" si="448"/>
        <v>-</v>
      </c>
      <c r="AJ4612" s="21" t="str">
        <f t="shared" si="449"/>
        <v>-</v>
      </c>
    </row>
    <row r="4613" spans="27:36">
      <c r="AA4613" s="49" t="s">
        <v>15294</v>
      </c>
      <c r="AB4613" s="154"/>
      <c r="AC4613" s="59" t="str">
        <f t="shared" si="444"/>
        <v>ENROLLSVCS</v>
      </c>
      <c r="AD4613" s="79" t="str">
        <f t="shared" si="445"/>
        <v>ENROLLSVCS-401</v>
      </c>
      <c r="AE4613" s="79" t="str">
        <f t="shared" si="446"/>
        <v>ENROLLSVCS-401-55</v>
      </c>
      <c r="AF4613" s="27" t="s">
        <v>15294</v>
      </c>
      <c r="AG4613" s="21" t="str">
        <f t="shared" si="447"/>
        <v>401</v>
      </c>
      <c r="AH4613" s="154"/>
      <c r="AI4613" s="59" t="str">
        <f t="shared" si="448"/>
        <v>-</v>
      </c>
      <c r="AJ4613" s="21" t="str">
        <f t="shared" si="449"/>
        <v>-</v>
      </c>
    </row>
    <row r="4614" spans="27:36">
      <c r="AA4614" s="49" t="s">
        <v>15295</v>
      </c>
      <c r="AB4614" s="154"/>
      <c r="AC4614" s="59" t="str">
        <f t="shared" si="444"/>
        <v>ENROLLSVCS</v>
      </c>
      <c r="AD4614" s="79" t="str">
        <f t="shared" si="445"/>
        <v>ENROLLSVCS-401</v>
      </c>
      <c r="AE4614" s="79" t="str">
        <f t="shared" si="446"/>
        <v>ENROLLSVCS-401-56</v>
      </c>
      <c r="AF4614" s="27" t="s">
        <v>15295</v>
      </c>
      <c r="AG4614" s="21" t="str">
        <f t="shared" si="447"/>
        <v>401</v>
      </c>
      <c r="AH4614" s="154"/>
      <c r="AI4614" s="59" t="str">
        <f t="shared" si="448"/>
        <v>-</v>
      </c>
      <c r="AJ4614" s="21" t="str">
        <f t="shared" si="449"/>
        <v>-</v>
      </c>
    </row>
    <row r="4615" spans="27:36">
      <c r="AA4615" s="49" t="s">
        <v>15296</v>
      </c>
      <c r="AB4615" s="154"/>
      <c r="AC4615" s="59" t="str">
        <f t="shared" ref="AC4615:AC4678" si="450">CodesFormula_1</f>
        <v>ENROLLSVCS</v>
      </c>
      <c r="AD4615" s="79" t="str">
        <f t="shared" ref="AD4615:AD4678" si="451">CodesFormula_2</f>
        <v>ENROLLSVCS-401</v>
      </c>
      <c r="AE4615" s="79" t="str">
        <f t="shared" ref="AE4615:AE4678" si="452">CodesFormula_3</f>
        <v>ENROLLSVCS-401-57</v>
      </c>
      <c r="AF4615" s="27" t="s">
        <v>15296</v>
      </c>
      <c r="AG4615" s="21" t="str">
        <f t="shared" ref="AG4615:AG4678" si="453">CodesFormula_4</f>
        <v>401</v>
      </c>
      <c r="AH4615" s="154"/>
      <c r="AI4615" s="59" t="str">
        <f t="shared" ref="AI4615:AI4678" si="454">CodesFormula_5</f>
        <v>-</v>
      </c>
      <c r="AJ4615" s="21" t="str">
        <f t="shared" ref="AJ4615:AJ4678" si="455">CodesFormula_6</f>
        <v>-</v>
      </c>
    </row>
    <row r="4616" spans="27:36">
      <c r="AA4616" s="49" t="s">
        <v>15297</v>
      </c>
      <c r="AB4616" s="154"/>
      <c r="AC4616" s="59" t="str">
        <f t="shared" si="450"/>
        <v>ENROLLSVCS</v>
      </c>
      <c r="AD4616" s="79" t="str">
        <f t="shared" si="451"/>
        <v>ENROLLSVCS-401</v>
      </c>
      <c r="AE4616" s="79" t="str">
        <f t="shared" si="452"/>
        <v>ENROLLSVCS-401-58</v>
      </c>
      <c r="AF4616" s="27" t="s">
        <v>15297</v>
      </c>
      <c r="AG4616" s="21" t="str">
        <f t="shared" si="453"/>
        <v>401</v>
      </c>
      <c r="AH4616" s="154"/>
      <c r="AI4616" s="59" t="str">
        <f t="shared" si="454"/>
        <v>-</v>
      </c>
      <c r="AJ4616" s="21" t="str">
        <f t="shared" si="455"/>
        <v>-</v>
      </c>
    </row>
    <row r="4617" spans="27:36">
      <c r="AA4617" s="49" t="s">
        <v>15298</v>
      </c>
      <c r="AB4617" s="154"/>
      <c r="AC4617" s="59" t="str">
        <f t="shared" si="450"/>
        <v>ENROLLSVCS</v>
      </c>
      <c r="AD4617" s="79" t="str">
        <f t="shared" si="451"/>
        <v>ENROLLSVCS-401</v>
      </c>
      <c r="AE4617" s="79" t="str">
        <f t="shared" si="452"/>
        <v>ENROLLSVCS-401-59</v>
      </c>
      <c r="AF4617" s="27" t="s">
        <v>15298</v>
      </c>
      <c r="AG4617" s="21" t="str">
        <f t="shared" si="453"/>
        <v>401</v>
      </c>
      <c r="AH4617" s="154"/>
      <c r="AI4617" s="59" t="str">
        <f t="shared" si="454"/>
        <v>-</v>
      </c>
      <c r="AJ4617" s="21" t="str">
        <f t="shared" si="455"/>
        <v>-</v>
      </c>
    </row>
    <row r="4618" spans="27:36">
      <c r="AA4618" s="49" t="s">
        <v>15299</v>
      </c>
      <c r="AB4618" s="154"/>
      <c r="AC4618" s="59" t="str">
        <f t="shared" si="450"/>
        <v>ENROLLSVCS</v>
      </c>
      <c r="AD4618" s="79" t="str">
        <f t="shared" si="451"/>
        <v>ENROLLSVCS-401</v>
      </c>
      <c r="AE4618" s="79" t="str">
        <f t="shared" si="452"/>
        <v>ENROLLSVCS-401-60</v>
      </c>
      <c r="AF4618" s="27" t="s">
        <v>15299</v>
      </c>
      <c r="AG4618" s="21" t="str">
        <f t="shared" si="453"/>
        <v>401</v>
      </c>
      <c r="AH4618" s="154"/>
      <c r="AI4618" s="59" t="str">
        <f t="shared" si="454"/>
        <v>-</v>
      </c>
      <c r="AJ4618" s="21" t="str">
        <f t="shared" si="455"/>
        <v>-</v>
      </c>
    </row>
    <row r="4619" spans="27:36">
      <c r="AA4619" s="49" t="s">
        <v>15300</v>
      </c>
      <c r="AB4619" s="154"/>
      <c r="AC4619" s="59" t="str">
        <f t="shared" si="450"/>
        <v>ENROLLSVCS</v>
      </c>
      <c r="AD4619" s="79" t="str">
        <f t="shared" si="451"/>
        <v>ENROLLSVCS-401</v>
      </c>
      <c r="AE4619" s="79" t="str">
        <f t="shared" si="452"/>
        <v>ENROLLSVCS-401-61</v>
      </c>
      <c r="AF4619" s="27" t="s">
        <v>15300</v>
      </c>
      <c r="AG4619" s="21" t="str">
        <f t="shared" si="453"/>
        <v>401</v>
      </c>
      <c r="AH4619" s="154"/>
      <c r="AI4619" s="59" t="str">
        <f t="shared" si="454"/>
        <v>-</v>
      </c>
      <c r="AJ4619" s="21" t="str">
        <f t="shared" si="455"/>
        <v>-</v>
      </c>
    </row>
    <row r="4620" spans="27:36">
      <c r="AA4620" s="49" t="s">
        <v>15301</v>
      </c>
      <c r="AB4620" s="154"/>
      <c r="AC4620" s="59" t="str">
        <f t="shared" si="450"/>
        <v>ENROLLSVCS</v>
      </c>
      <c r="AD4620" s="79" t="str">
        <f t="shared" si="451"/>
        <v>ENROLLSVCS-401</v>
      </c>
      <c r="AE4620" s="79" t="str">
        <f t="shared" si="452"/>
        <v>ENROLLSVCS-401-62</v>
      </c>
      <c r="AF4620" s="27" t="s">
        <v>15301</v>
      </c>
      <c r="AG4620" s="21" t="str">
        <f t="shared" si="453"/>
        <v>401</v>
      </c>
      <c r="AH4620" s="154"/>
      <c r="AI4620" s="59" t="str">
        <f t="shared" si="454"/>
        <v>-</v>
      </c>
      <c r="AJ4620" s="21" t="str">
        <f t="shared" si="455"/>
        <v>-</v>
      </c>
    </row>
    <row r="4621" spans="27:36">
      <c r="AA4621" s="49" t="s">
        <v>15302</v>
      </c>
      <c r="AB4621" s="154"/>
      <c r="AC4621" s="59" t="str">
        <f t="shared" si="450"/>
        <v>ENROLLSVCS</v>
      </c>
      <c r="AD4621" s="79" t="str">
        <f t="shared" si="451"/>
        <v>ENROLLSVCS-401</v>
      </c>
      <c r="AE4621" s="79" t="str">
        <f t="shared" si="452"/>
        <v>ENROLLSVCS-401-63</v>
      </c>
      <c r="AF4621" s="27" t="s">
        <v>15302</v>
      </c>
      <c r="AG4621" s="21" t="str">
        <f t="shared" si="453"/>
        <v>401</v>
      </c>
      <c r="AH4621" s="154"/>
      <c r="AI4621" s="59" t="str">
        <f t="shared" si="454"/>
        <v>-</v>
      </c>
      <c r="AJ4621" s="21" t="str">
        <f t="shared" si="455"/>
        <v>-</v>
      </c>
    </row>
    <row r="4622" spans="27:36">
      <c r="AA4622" s="49" t="s">
        <v>15303</v>
      </c>
      <c r="AB4622" s="154"/>
      <c r="AC4622" s="59" t="str">
        <f t="shared" si="450"/>
        <v>ENROLLSVCS</v>
      </c>
      <c r="AD4622" s="79" t="str">
        <f t="shared" si="451"/>
        <v>ENROLLSVCS-401</v>
      </c>
      <c r="AE4622" s="79" t="str">
        <f t="shared" si="452"/>
        <v>ENROLLSVCS-401-64</v>
      </c>
      <c r="AF4622" s="27" t="s">
        <v>15303</v>
      </c>
      <c r="AG4622" s="21" t="str">
        <f t="shared" si="453"/>
        <v>401</v>
      </c>
      <c r="AH4622" s="154"/>
      <c r="AI4622" s="59" t="str">
        <f t="shared" si="454"/>
        <v>-</v>
      </c>
      <c r="AJ4622" s="21" t="str">
        <f t="shared" si="455"/>
        <v>-</v>
      </c>
    </row>
    <row r="4623" spans="27:36">
      <c r="AA4623" s="49" t="s">
        <v>15304</v>
      </c>
      <c r="AB4623" s="154"/>
      <c r="AC4623" s="59" t="str">
        <f t="shared" si="450"/>
        <v>ENROLLSVCS</v>
      </c>
      <c r="AD4623" s="79" t="str">
        <f t="shared" si="451"/>
        <v>ENROLLSVCS-401</v>
      </c>
      <c r="AE4623" s="79" t="str">
        <f t="shared" si="452"/>
        <v>ENROLLSVCS-401-65</v>
      </c>
      <c r="AF4623" s="27" t="s">
        <v>15304</v>
      </c>
      <c r="AG4623" s="21" t="str">
        <f t="shared" si="453"/>
        <v>401</v>
      </c>
      <c r="AH4623" s="154"/>
      <c r="AI4623" s="59" t="str">
        <f t="shared" si="454"/>
        <v>-</v>
      </c>
      <c r="AJ4623" s="21" t="str">
        <f t="shared" si="455"/>
        <v>-</v>
      </c>
    </row>
    <row r="4624" spans="27:36">
      <c r="AA4624" s="49" t="s">
        <v>15305</v>
      </c>
      <c r="AB4624" s="154"/>
      <c r="AC4624" s="59" t="str">
        <f t="shared" si="450"/>
        <v>ENROLLSVCS</v>
      </c>
      <c r="AD4624" s="79" t="str">
        <f t="shared" si="451"/>
        <v>ENROLLSVCS-401</v>
      </c>
      <c r="AE4624" s="79" t="str">
        <f t="shared" si="452"/>
        <v>ENROLLSVCS-401-66</v>
      </c>
      <c r="AF4624" s="27" t="s">
        <v>15305</v>
      </c>
      <c r="AG4624" s="21" t="str">
        <f t="shared" si="453"/>
        <v>401</v>
      </c>
      <c r="AH4624" s="154"/>
      <c r="AI4624" s="59" t="str">
        <f t="shared" si="454"/>
        <v>-</v>
      </c>
      <c r="AJ4624" s="21" t="str">
        <f t="shared" si="455"/>
        <v>-</v>
      </c>
    </row>
    <row r="4625" spans="27:36">
      <c r="AA4625" s="49" t="s">
        <v>15306</v>
      </c>
      <c r="AB4625" s="154"/>
      <c r="AC4625" s="59" t="str">
        <f t="shared" si="450"/>
        <v>ENROLLSVCS</v>
      </c>
      <c r="AD4625" s="79" t="str">
        <f t="shared" si="451"/>
        <v>ENROLLSVCS-401</v>
      </c>
      <c r="AE4625" s="79" t="str">
        <f t="shared" si="452"/>
        <v>ENROLLSVCS-401-67</v>
      </c>
      <c r="AF4625" s="27" t="s">
        <v>15306</v>
      </c>
      <c r="AG4625" s="21" t="str">
        <f t="shared" si="453"/>
        <v>401</v>
      </c>
      <c r="AH4625" s="154"/>
      <c r="AI4625" s="59" t="str">
        <f t="shared" si="454"/>
        <v>-</v>
      </c>
      <c r="AJ4625" s="21" t="str">
        <f t="shared" si="455"/>
        <v>-</v>
      </c>
    </row>
    <row r="4626" spans="27:36">
      <c r="AA4626" s="49" t="s">
        <v>15307</v>
      </c>
      <c r="AB4626" s="154"/>
      <c r="AC4626" s="59" t="str">
        <f t="shared" si="450"/>
        <v>ENROLLSVCS</v>
      </c>
      <c r="AD4626" s="79" t="str">
        <f t="shared" si="451"/>
        <v>ENROLLSVCS-401</v>
      </c>
      <c r="AE4626" s="79" t="str">
        <f t="shared" si="452"/>
        <v>ENROLLSVCS-401-68</v>
      </c>
      <c r="AF4626" s="27" t="s">
        <v>15307</v>
      </c>
      <c r="AG4626" s="21" t="str">
        <f t="shared" si="453"/>
        <v>401</v>
      </c>
      <c r="AH4626" s="154"/>
      <c r="AI4626" s="59" t="str">
        <f t="shared" si="454"/>
        <v>-</v>
      </c>
      <c r="AJ4626" s="21" t="str">
        <f t="shared" si="455"/>
        <v>-</v>
      </c>
    </row>
    <row r="4627" spans="27:36">
      <c r="AA4627" s="49" t="s">
        <v>15308</v>
      </c>
      <c r="AB4627" s="154"/>
      <c r="AC4627" s="59" t="str">
        <f t="shared" si="450"/>
        <v>ENROLLSVCS</v>
      </c>
      <c r="AD4627" s="79" t="str">
        <f t="shared" si="451"/>
        <v>ENROLLSVCS-401</v>
      </c>
      <c r="AE4627" s="79" t="str">
        <f t="shared" si="452"/>
        <v>ENROLLSVCS-401-69</v>
      </c>
      <c r="AF4627" s="27" t="s">
        <v>15308</v>
      </c>
      <c r="AG4627" s="21" t="str">
        <f t="shared" si="453"/>
        <v>401</v>
      </c>
      <c r="AH4627" s="154"/>
      <c r="AI4627" s="59" t="str">
        <f t="shared" si="454"/>
        <v>-</v>
      </c>
      <c r="AJ4627" s="21" t="str">
        <f t="shared" si="455"/>
        <v>-</v>
      </c>
    </row>
    <row r="4628" spans="27:36">
      <c r="AA4628" s="49" t="s">
        <v>15309</v>
      </c>
      <c r="AB4628" s="154"/>
      <c r="AC4628" s="59" t="str">
        <f t="shared" si="450"/>
        <v>ENROLLSVCS</v>
      </c>
      <c r="AD4628" s="79" t="str">
        <f t="shared" si="451"/>
        <v>ENROLLSVCS-401</v>
      </c>
      <c r="AE4628" s="79" t="str">
        <f t="shared" si="452"/>
        <v>ENROLLSVCS-401-70</v>
      </c>
      <c r="AF4628" s="27" t="s">
        <v>15309</v>
      </c>
      <c r="AG4628" s="21" t="str">
        <f t="shared" si="453"/>
        <v>401</v>
      </c>
      <c r="AH4628" s="154"/>
      <c r="AI4628" s="59" t="str">
        <f t="shared" si="454"/>
        <v>-</v>
      </c>
      <c r="AJ4628" s="21" t="str">
        <f t="shared" si="455"/>
        <v>-</v>
      </c>
    </row>
    <row r="4629" spans="27:36">
      <c r="AA4629" s="49" t="s">
        <v>15310</v>
      </c>
      <c r="AB4629" s="154"/>
      <c r="AC4629" s="59" t="str">
        <f t="shared" si="450"/>
        <v>FACSEN</v>
      </c>
      <c r="AD4629" s="79" t="str">
        <f t="shared" si="451"/>
        <v>FACSEN-401</v>
      </c>
      <c r="AE4629" s="79" t="str">
        <f t="shared" si="452"/>
        <v>FACSEN-401-1</v>
      </c>
      <c r="AF4629" s="27" t="s">
        <v>15310</v>
      </c>
      <c r="AG4629" s="21" t="str">
        <f t="shared" si="453"/>
        <v>401</v>
      </c>
      <c r="AH4629" s="154"/>
      <c r="AI4629" s="59" t="str">
        <f t="shared" si="454"/>
        <v>-</v>
      </c>
      <c r="AJ4629" s="21" t="str">
        <f t="shared" si="455"/>
        <v>-</v>
      </c>
    </row>
    <row r="4630" spans="27:36">
      <c r="AA4630" s="49" t="s">
        <v>15311</v>
      </c>
      <c r="AB4630" s="154"/>
      <c r="AC4630" s="59" t="str">
        <f t="shared" si="450"/>
        <v>FACSEN</v>
      </c>
      <c r="AD4630" s="79" t="str">
        <f t="shared" si="451"/>
        <v>FACSEN-401</v>
      </c>
      <c r="AE4630" s="79" t="str">
        <f t="shared" si="452"/>
        <v>FACSEN-401-2</v>
      </c>
      <c r="AF4630" s="27" t="s">
        <v>15311</v>
      </c>
      <c r="AG4630" s="21" t="str">
        <f t="shared" si="453"/>
        <v>401</v>
      </c>
      <c r="AH4630" s="154"/>
      <c r="AI4630" s="59" t="str">
        <f t="shared" si="454"/>
        <v>-</v>
      </c>
      <c r="AJ4630" s="21" t="str">
        <f t="shared" si="455"/>
        <v>-</v>
      </c>
    </row>
    <row r="4631" spans="27:36">
      <c r="AA4631" s="49" t="s">
        <v>15312</v>
      </c>
      <c r="AB4631" s="154"/>
      <c r="AC4631" s="59" t="str">
        <f t="shared" si="450"/>
        <v>BUSINESS</v>
      </c>
      <c r="AD4631" s="79" t="str">
        <f t="shared" si="451"/>
        <v>BUSINESS-401</v>
      </c>
      <c r="AE4631" s="79" t="str">
        <f t="shared" si="452"/>
        <v>BUSINESS-401-154</v>
      </c>
      <c r="AF4631" s="27" t="s">
        <v>15312</v>
      </c>
      <c r="AG4631" s="21" t="str">
        <f t="shared" si="453"/>
        <v>401</v>
      </c>
      <c r="AH4631" s="154"/>
      <c r="AI4631" s="59" t="str">
        <f t="shared" si="454"/>
        <v>-</v>
      </c>
      <c r="AJ4631" s="21" t="str">
        <f t="shared" si="455"/>
        <v>-</v>
      </c>
    </row>
    <row r="4632" spans="27:36">
      <c r="AA4632" s="49" t="s">
        <v>15313</v>
      </c>
      <c r="AB4632" s="154"/>
      <c r="AC4632" s="59" t="str">
        <f t="shared" si="450"/>
        <v>BUSINESS</v>
      </c>
      <c r="AD4632" s="79" t="str">
        <f t="shared" si="451"/>
        <v>BUSINESS-401</v>
      </c>
      <c r="AE4632" s="79" t="str">
        <f t="shared" si="452"/>
        <v>BUSINESS-401-155</v>
      </c>
      <c r="AF4632" s="27" t="s">
        <v>15313</v>
      </c>
      <c r="AG4632" s="21" t="str">
        <f t="shared" si="453"/>
        <v>401</v>
      </c>
      <c r="AH4632" s="154"/>
      <c r="AI4632" s="59" t="str">
        <f t="shared" si="454"/>
        <v>-</v>
      </c>
      <c r="AJ4632" s="21" t="str">
        <f t="shared" si="455"/>
        <v>-</v>
      </c>
    </row>
    <row r="4633" spans="27:36">
      <c r="AA4633" s="49" t="s">
        <v>15314</v>
      </c>
      <c r="AB4633" s="154"/>
      <c r="AC4633" s="59" t="str">
        <f t="shared" si="450"/>
        <v>BUSINESS</v>
      </c>
      <c r="AD4633" s="79" t="str">
        <f t="shared" si="451"/>
        <v>BUSINESS-401</v>
      </c>
      <c r="AE4633" s="79" t="str">
        <f t="shared" si="452"/>
        <v>BUSINESS-401-156</v>
      </c>
      <c r="AF4633" s="27" t="s">
        <v>15314</v>
      </c>
      <c r="AG4633" s="21" t="str">
        <f t="shared" si="453"/>
        <v>401</v>
      </c>
      <c r="AH4633" s="154"/>
      <c r="AI4633" s="59" t="str">
        <f t="shared" si="454"/>
        <v>-</v>
      </c>
      <c r="AJ4633" s="21" t="str">
        <f t="shared" si="455"/>
        <v>-</v>
      </c>
    </row>
    <row r="4634" spans="27:36">
      <c r="AA4634" s="49" t="s">
        <v>15315</v>
      </c>
      <c r="AB4634" s="154"/>
      <c r="AC4634" s="59" t="str">
        <f t="shared" si="450"/>
        <v>BUSINESS</v>
      </c>
      <c r="AD4634" s="79" t="str">
        <f t="shared" si="451"/>
        <v>BUSINESS-401</v>
      </c>
      <c r="AE4634" s="79" t="str">
        <f t="shared" si="452"/>
        <v>BUSINESS-401-157</v>
      </c>
      <c r="AF4634" s="27" t="s">
        <v>15315</v>
      </c>
      <c r="AG4634" s="21" t="str">
        <f t="shared" si="453"/>
        <v>401</v>
      </c>
      <c r="AH4634" s="154"/>
      <c r="AI4634" s="59" t="str">
        <f t="shared" si="454"/>
        <v>-</v>
      </c>
      <c r="AJ4634" s="21" t="str">
        <f t="shared" si="455"/>
        <v>-</v>
      </c>
    </row>
    <row r="4635" spans="27:36">
      <c r="AA4635" s="49" t="s">
        <v>15316</v>
      </c>
      <c r="AB4635" s="154"/>
      <c r="AC4635" s="59" t="str">
        <f t="shared" si="450"/>
        <v>BUSINESS</v>
      </c>
      <c r="AD4635" s="79" t="str">
        <f t="shared" si="451"/>
        <v>BUSINESS-401</v>
      </c>
      <c r="AE4635" s="79" t="str">
        <f t="shared" si="452"/>
        <v>BUSINESS-401-158</v>
      </c>
      <c r="AF4635" s="27" t="s">
        <v>15316</v>
      </c>
      <c r="AG4635" s="21" t="str">
        <f t="shared" si="453"/>
        <v>401</v>
      </c>
      <c r="AH4635" s="154"/>
      <c r="AI4635" s="59" t="str">
        <f t="shared" si="454"/>
        <v>-</v>
      </c>
      <c r="AJ4635" s="21" t="str">
        <f t="shared" si="455"/>
        <v>-</v>
      </c>
    </row>
    <row r="4636" spans="27:36">
      <c r="AA4636" s="49" t="s">
        <v>15317</v>
      </c>
      <c r="AB4636" s="154"/>
      <c r="AC4636" s="59" t="str">
        <f t="shared" si="450"/>
        <v>ARTSCI</v>
      </c>
      <c r="AD4636" s="79" t="str">
        <f t="shared" si="451"/>
        <v>ARTSCI-401</v>
      </c>
      <c r="AE4636" s="79" t="str">
        <f t="shared" si="452"/>
        <v>ARTSCI-401-274</v>
      </c>
      <c r="AF4636" s="27" t="s">
        <v>15317</v>
      </c>
      <c r="AG4636" s="21" t="str">
        <f t="shared" si="453"/>
        <v>401</v>
      </c>
      <c r="AH4636" s="154"/>
      <c r="AI4636" s="59" t="str">
        <f t="shared" si="454"/>
        <v>-</v>
      </c>
      <c r="AJ4636" s="21" t="str">
        <f t="shared" si="455"/>
        <v>-</v>
      </c>
    </row>
    <row r="4637" spans="27:36">
      <c r="AA4637" s="49" t="s">
        <v>15318</v>
      </c>
      <c r="AB4637" s="154"/>
      <c r="AC4637" s="59" t="str">
        <f t="shared" si="450"/>
        <v>ARTSCI</v>
      </c>
      <c r="AD4637" s="79" t="str">
        <f t="shared" si="451"/>
        <v>ARTSCI-401</v>
      </c>
      <c r="AE4637" s="79" t="str">
        <f t="shared" si="452"/>
        <v>ARTSCI-401-275</v>
      </c>
      <c r="AF4637" s="27" t="s">
        <v>15318</v>
      </c>
      <c r="AG4637" s="21" t="str">
        <f t="shared" si="453"/>
        <v>401</v>
      </c>
      <c r="AH4637" s="154"/>
      <c r="AI4637" s="59" t="str">
        <f t="shared" si="454"/>
        <v>-</v>
      </c>
      <c r="AJ4637" s="21" t="str">
        <f t="shared" si="455"/>
        <v>-</v>
      </c>
    </row>
    <row r="4638" spans="27:36">
      <c r="AA4638" s="49" t="s">
        <v>15319</v>
      </c>
      <c r="AB4638" s="154"/>
      <c r="AC4638" s="59" t="str">
        <f t="shared" si="450"/>
        <v>ARTSCI</v>
      </c>
      <c r="AD4638" s="79" t="str">
        <f t="shared" si="451"/>
        <v>ARTSCI-401</v>
      </c>
      <c r="AE4638" s="79" t="str">
        <f t="shared" si="452"/>
        <v>ARTSCI-401-276</v>
      </c>
      <c r="AF4638" s="27" t="s">
        <v>15319</v>
      </c>
      <c r="AG4638" s="21" t="str">
        <f t="shared" si="453"/>
        <v>401</v>
      </c>
      <c r="AH4638" s="154"/>
      <c r="AI4638" s="59" t="str">
        <f t="shared" si="454"/>
        <v>-</v>
      </c>
      <c r="AJ4638" s="21" t="str">
        <f t="shared" si="455"/>
        <v>-</v>
      </c>
    </row>
    <row r="4639" spans="27:36">
      <c r="AA4639" s="49" t="s">
        <v>15320</v>
      </c>
      <c r="AB4639" s="154"/>
      <c r="AC4639" s="59" t="str">
        <f t="shared" si="450"/>
        <v>ARTSCI</v>
      </c>
      <c r="AD4639" s="79" t="str">
        <f t="shared" si="451"/>
        <v>ARTSCI-401</v>
      </c>
      <c r="AE4639" s="79" t="str">
        <f t="shared" si="452"/>
        <v>ARTSCI-401-277</v>
      </c>
      <c r="AF4639" s="27" t="s">
        <v>15320</v>
      </c>
      <c r="AG4639" s="21" t="str">
        <f t="shared" si="453"/>
        <v>401</v>
      </c>
      <c r="AH4639" s="154"/>
      <c r="AI4639" s="59" t="str">
        <f t="shared" si="454"/>
        <v>-</v>
      </c>
      <c r="AJ4639" s="21" t="str">
        <f t="shared" si="455"/>
        <v>-</v>
      </c>
    </row>
    <row r="4640" spans="27:36">
      <c r="AA4640" s="49" t="s">
        <v>15321</v>
      </c>
      <c r="AB4640" s="154"/>
      <c r="AC4640" s="59" t="str">
        <f t="shared" si="450"/>
        <v>ARTSCI</v>
      </c>
      <c r="AD4640" s="79" t="str">
        <f t="shared" si="451"/>
        <v>ARTSCI-401</v>
      </c>
      <c r="AE4640" s="79" t="str">
        <f t="shared" si="452"/>
        <v>ARTSCI-401-278</v>
      </c>
      <c r="AF4640" s="27" t="s">
        <v>15321</v>
      </c>
      <c r="AG4640" s="21" t="str">
        <f t="shared" si="453"/>
        <v>401</v>
      </c>
      <c r="AH4640" s="154"/>
      <c r="AI4640" s="59" t="str">
        <f t="shared" si="454"/>
        <v>-</v>
      </c>
      <c r="AJ4640" s="21" t="str">
        <f t="shared" si="455"/>
        <v>-</v>
      </c>
    </row>
    <row r="4641" spans="27:36">
      <c r="AA4641" s="49" t="s">
        <v>15322</v>
      </c>
      <c r="AB4641" s="154"/>
      <c r="AC4641" s="59" t="str">
        <f t="shared" si="450"/>
        <v>ARTSCI</v>
      </c>
      <c r="AD4641" s="79" t="str">
        <f t="shared" si="451"/>
        <v>ARTSCI-401</v>
      </c>
      <c r="AE4641" s="79" t="str">
        <f t="shared" si="452"/>
        <v>ARTSCI-401-279</v>
      </c>
      <c r="AF4641" s="27" t="s">
        <v>15322</v>
      </c>
      <c r="AG4641" s="21" t="str">
        <f t="shared" si="453"/>
        <v>401</v>
      </c>
      <c r="AH4641" s="154"/>
      <c r="AI4641" s="59" t="str">
        <f t="shared" si="454"/>
        <v>-</v>
      </c>
      <c r="AJ4641" s="21" t="str">
        <f t="shared" si="455"/>
        <v>-</v>
      </c>
    </row>
    <row r="4642" spans="27:36">
      <c r="AA4642" s="49" t="s">
        <v>15323</v>
      </c>
      <c r="AB4642" s="154"/>
      <c r="AC4642" s="59" t="str">
        <f t="shared" si="450"/>
        <v>RESECDEV</v>
      </c>
      <c r="AD4642" s="79" t="str">
        <f t="shared" si="451"/>
        <v>RESECDEV-401</v>
      </c>
      <c r="AE4642" s="79" t="str">
        <f t="shared" si="452"/>
        <v>RESECDEV-401-2</v>
      </c>
      <c r="AF4642" s="27" t="s">
        <v>15323</v>
      </c>
      <c r="AG4642" s="21" t="str">
        <f t="shared" si="453"/>
        <v>401</v>
      </c>
      <c r="AH4642" s="154"/>
      <c r="AI4642" s="59" t="str">
        <f t="shared" si="454"/>
        <v>-</v>
      </c>
      <c r="AJ4642" s="21" t="str">
        <f t="shared" si="455"/>
        <v>-</v>
      </c>
    </row>
    <row r="4643" spans="27:36">
      <c r="AA4643" s="49" t="s">
        <v>15324</v>
      </c>
      <c r="AB4643" s="154"/>
      <c r="AC4643" s="59" t="str">
        <f t="shared" si="450"/>
        <v>RESECDEV</v>
      </c>
      <c r="AD4643" s="79" t="str">
        <f t="shared" si="451"/>
        <v>RESECDEV-401</v>
      </c>
      <c r="AE4643" s="79" t="str">
        <f t="shared" si="452"/>
        <v>RESECDEV-401-3</v>
      </c>
      <c r="AF4643" s="27" t="s">
        <v>15324</v>
      </c>
      <c r="AG4643" s="21" t="str">
        <f t="shared" si="453"/>
        <v>401</v>
      </c>
      <c r="AH4643" s="154"/>
      <c r="AI4643" s="59" t="str">
        <f t="shared" si="454"/>
        <v>-</v>
      </c>
      <c r="AJ4643" s="21" t="str">
        <f t="shared" si="455"/>
        <v>-</v>
      </c>
    </row>
    <row r="4644" spans="27:36">
      <c r="AA4644" s="49" t="s">
        <v>15325</v>
      </c>
      <c r="AB4644" s="154"/>
      <c r="AC4644" s="59" t="str">
        <f t="shared" si="450"/>
        <v>RESECDEV</v>
      </c>
      <c r="AD4644" s="79" t="str">
        <f t="shared" si="451"/>
        <v>RESECDEV-401</v>
      </c>
      <c r="AE4644" s="79" t="str">
        <f t="shared" si="452"/>
        <v>RESECDEV-401-4</v>
      </c>
      <c r="AF4644" s="27" t="s">
        <v>15325</v>
      </c>
      <c r="AG4644" s="21" t="str">
        <f t="shared" si="453"/>
        <v>401</v>
      </c>
      <c r="AH4644" s="154"/>
      <c r="AI4644" s="59" t="str">
        <f t="shared" si="454"/>
        <v>-</v>
      </c>
      <c r="AJ4644" s="21" t="str">
        <f t="shared" si="455"/>
        <v>-</v>
      </c>
    </row>
    <row r="4645" spans="27:36">
      <c r="AA4645" s="49" t="s">
        <v>15326</v>
      </c>
      <c r="AB4645" s="154"/>
      <c r="AC4645" s="59" t="str">
        <f t="shared" si="450"/>
        <v>RESECDEV</v>
      </c>
      <c r="AD4645" s="79" t="str">
        <f t="shared" si="451"/>
        <v>RESECDEV-401</v>
      </c>
      <c r="AE4645" s="79" t="str">
        <f t="shared" si="452"/>
        <v>RESECDEV-401-5</v>
      </c>
      <c r="AF4645" s="27" t="s">
        <v>15326</v>
      </c>
      <c r="AG4645" s="21" t="str">
        <f t="shared" si="453"/>
        <v>401</v>
      </c>
      <c r="AH4645" s="154"/>
      <c r="AI4645" s="59" t="str">
        <f t="shared" si="454"/>
        <v>-</v>
      </c>
      <c r="AJ4645" s="21" t="str">
        <f t="shared" si="455"/>
        <v>-</v>
      </c>
    </row>
    <row r="4646" spans="27:36">
      <c r="AA4646" s="49" t="s">
        <v>15327</v>
      </c>
      <c r="AB4646" s="154"/>
      <c r="AC4646" s="59" t="str">
        <f t="shared" si="450"/>
        <v>RESECDEV</v>
      </c>
      <c r="AD4646" s="79" t="str">
        <f t="shared" si="451"/>
        <v>RESECDEV-401</v>
      </c>
      <c r="AE4646" s="79" t="str">
        <f t="shared" si="452"/>
        <v>RESECDEV-401-6</v>
      </c>
      <c r="AF4646" s="27" t="s">
        <v>15327</v>
      </c>
      <c r="AG4646" s="21" t="str">
        <f t="shared" si="453"/>
        <v>401</v>
      </c>
      <c r="AH4646" s="154"/>
      <c r="AI4646" s="59" t="str">
        <f t="shared" si="454"/>
        <v>-</v>
      </c>
      <c r="AJ4646" s="21" t="str">
        <f t="shared" si="455"/>
        <v>-</v>
      </c>
    </row>
    <row r="4647" spans="27:36">
      <c r="AA4647" s="49" t="s">
        <v>15328</v>
      </c>
      <c r="AB4647" s="154"/>
      <c r="AC4647" s="59" t="str">
        <f t="shared" si="450"/>
        <v>RESECDEV</v>
      </c>
      <c r="AD4647" s="79" t="str">
        <f t="shared" si="451"/>
        <v>RESECDEV-401</v>
      </c>
      <c r="AE4647" s="79" t="str">
        <f t="shared" si="452"/>
        <v>RESECDEV-401-7</v>
      </c>
      <c r="AF4647" s="27" t="s">
        <v>15328</v>
      </c>
      <c r="AG4647" s="21" t="str">
        <f t="shared" si="453"/>
        <v>401</v>
      </c>
      <c r="AH4647" s="154"/>
      <c r="AI4647" s="59" t="str">
        <f t="shared" si="454"/>
        <v>-</v>
      </c>
      <c r="AJ4647" s="21" t="str">
        <f t="shared" si="455"/>
        <v>-</v>
      </c>
    </row>
    <row r="4648" spans="27:36">
      <c r="AA4648" s="49" t="s">
        <v>15329</v>
      </c>
      <c r="AB4648" s="154"/>
      <c r="AC4648" s="59" t="str">
        <f t="shared" si="450"/>
        <v>RESECDEV</v>
      </c>
      <c r="AD4648" s="79" t="str">
        <f t="shared" si="451"/>
        <v>RESECDEV-401</v>
      </c>
      <c r="AE4648" s="79" t="str">
        <f t="shared" si="452"/>
        <v>RESECDEV-401-8</v>
      </c>
      <c r="AF4648" s="27" t="s">
        <v>15329</v>
      </c>
      <c r="AG4648" s="21" t="str">
        <f t="shared" si="453"/>
        <v>401</v>
      </c>
      <c r="AH4648" s="154"/>
      <c r="AI4648" s="59" t="str">
        <f t="shared" si="454"/>
        <v>-</v>
      </c>
      <c r="AJ4648" s="21" t="str">
        <f t="shared" si="455"/>
        <v>-</v>
      </c>
    </row>
    <row r="4649" spans="27:36">
      <c r="AA4649" s="49" t="s">
        <v>15330</v>
      </c>
      <c r="AB4649" s="154"/>
      <c r="AC4649" s="59" t="str">
        <f t="shared" si="450"/>
        <v>RESECDEV</v>
      </c>
      <c r="AD4649" s="79" t="str">
        <f t="shared" si="451"/>
        <v>RESECDEV-401</v>
      </c>
      <c r="AE4649" s="79" t="str">
        <f t="shared" si="452"/>
        <v>RESECDEV-401-9</v>
      </c>
      <c r="AF4649" s="27" t="s">
        <v>15330</v>
      </c>
      <c r="AG4649" s="21" t="str">
        <f t="shared" si="453"/>
        <v>401</v>
      </c>
      <c r="AH4649" s="154"/>
      <c r="AI4649" s="59" t="str">
        <f t="shared" si="454"/>
        <v>-</v>
      </c>
      <c r="AJ4649" s="21" t="str">
        <f t="shared" si="455"/>
        <v>-</v>
      </c>
    </row>
    <row r="4650" spans="27:36">
      <c r="AA4650" s="49" t="s">
        <v>15331</v>
      </c>
      <c r="AB4650" s="154"/>
      <c r="AC4650" s="59" t="str">
        <f t="shared" si="450"/>
        <v>RESECDEV</v>
      </c>
      <c r="AD4650" s="79" t="str">
        <f t="shared" si="451"/>
        <v>RESECDEV-401</v>
      </c>
      <c r="AE4650" s="79" t="str">
        <f t="shared" si="452"/>
        <v>RESECDEV-401-10</v>
      </c>
      <c r="AF4650" s="27" t="s">
        <v>15331</v>
      </c>
      <c r="AG4650" s="21" t="str">
        <f t="shared" si="453"/>
        <v>401</v>
      </c>
      <c r="AH4650" s="154"/>
      <c r="AI4650" s="59" t="str">
        <f t="shared" si="454"/>
        <v>-</v>
      </c>
      <c r="AJ4650" s="21" t="str">
        <f t="shared" si="455"/>
        <v>-</v>
      </c>
    </row>
    <row r="4651" spans="27:36">
      <c r="AA4651" s="49" t="s">
        <v>15332</v>
      </c>
      <c r="AB4651" s="154"/>
      <c r="AC4651" s="59" t="str">
        <f t="shared" si="450"/>
        <v>GRADSTUDIES</v>
      </c>
      <c r="AD4651" s="79" t="str">
        <f t="shared" si="451"/>
        <v>GRADSTUDIES-401</v>
      </c>
      <c r="AE4651" s="79" t="str">
        <f t="shared" si="452"/>
        <v>GRADSTUDIES-401-1</v>
      </c>
      <c r="AF4651" s="27" t="s">
        <v>15332</v>
      </c>
      <c r="AG4651" s="21" t="str">
        <f t="shared" si="453"/>
        <v>401</v>
      </c>
      <c r="AH4651" s="154"/>
      <c r="AI4651" s="59" t="str">
        <f t="shared" si="454"/>
        <v>-</v>
      </c>
      <c r="AJ4651" s="21" t="str">
        <f t="shared" si="455"/>
        <v>-</v>
      </c>
    </row>
    <row r="4652" spans="27:36">
      <c r="AA4652" s="49" t="s">
        <v>15333</v>
      </c>
      <c r="AB4652" s="154"/>
      <c r="AC4652" s="59" t="str">
        <f t="shared" si="450"/>
        <v>GRADSTUDIES</v>
      </c>
      <c r="AD4652" s="79" t="str">
        <f t="shared" si="451"/>
        <v>GRADSTUDIES-401</v>
      </c>
      <c r="AE4652" s="79" t="str">
        <f t="shared" si="452"/>
        <v>GRADSTUDIES-401-2</v>
      </c>
      <c r="AF4652" s="27" t="s">
        <v>15333</v>
      </c>
      <c r="AG4652" s="21" t="str">
        <f t="shared" si="453"/>
        <v>401</v>
      </c>
      <c r="AH4652" s="154"/>
      <c r="AI4652" s="59" t="str">
        <f t="shared" si="454"/>
        <v>-</v>
      </c>
      <c r="AJ4652" s="21" t="str">
        <f t="shared" si="455"/>
        <v>-</v>
      </c>
    </row>
    <row r="4653" spans="27:36">
      <c r="AA4653" s="49" t="s">
        <v>15334</v>
      </c>
      <c r="AB4653" s="154"/>
      <c r="AC4653" s="59" t="str">
        <f t="shared" si="450"/>
        <v>GRADSTUDIES</v>
      </c>
      <c r="AD4653" s="79" t="str">
        <f t="shared" si="451"/>
        <v>GRADSTUDIES-401</v>
      </c>
      <c r="AE4653" s="79" t="str">
        <f t="shared" si="452"/>
        <v>GRADSTUDIES-401-3</v>
      </c>
      <c r="AF4653" s="27" t="s">
        <v>15334</v>
      </c>
      <c r="AG4653" s="21" t="str">
        <f t="shared" si="453"/>
        <v>401</v>
      </c>
      <c r="AH4653" s="154"/>
      <c r="AI4653" s="59" t="str">
        <f t="shared" si="454"/>
        <v>-</v>
      </c>
      <c r="AJ4653" s="21" t="str">
        <f t="shared" si="455"/>
        <v>-</v>
      </c>
    </row>
    <row r="4654" spans="27:36">
      <c r="AA4654" s="49" t="s">
        <v>15335</v>
      </c>
      <c r="AB4654" s="154"/>
      <c r="AC4654" s="59" t="str">
        <f t="shared" si="450"/>
        <v>GRADSTUDIES</v>
      </c>
      <c r="AD4654" s="79" t="str">
        <f t="shared" si="451"/>
        <v>GRADSTUDIES-401</v>
      </c>
      <c r="AE4654" s="79" t="str">
        <f t="shared" si="452"/>
        <v>GRADSTUDIES-401-4</v>
      </c>
      <c r="AF4654" s="27" t="s">
        <v>15335</v>
      </c>
      <c r="AG4654" s="21" t="str">
        <f t="shared" si="453"/>
        <v>401</v>
      </c>
      <c r="AH4654" s="154"/>
      <c r="AI4654" s="59" t="str">
        <f t="shared" si="454"/>
        <v>-</v>
      </c>
      <c r="AJ4654" s="21" t="str">
        <f t="shared" si="455"/>
        <v>-</v>
      </c>
    </row>
    <row r="4655" spans="27:36">
      <c r="AA4655" s="49" t="s">
        <v>15336</v>
      </c>
      <c r="AB4655" s="154"/>
      <c r="AC4655" s="59" t="str">
        <f t="shared" si="450"/>
        <v>GRADSTUDIES</v>
      </c>
      <c r="AD4655" s="79" t="str">
        <f t="shared" si="451"/>
        <v>GRADSTUDIES-401</v>
      </c>
      <c r="AE4655" s="79" t="str">
        <f t="shared" si="452"/>
        <v>GRADSTUDIES-401-5</v>
      </c>
      <c r="AF4655" s="27" t="s">
        <v>15336</v>
      </c>
      <c r="AG4655" s="21" t="str">
        <f t="shared" si="453"/>
        <v>401</v>
      </c>
      <c r="AH4655" s="154"/>
      <c r="AI4655" s="59" t="str">
        <f t="shared" si="454"/>
        <v>-</v>
      </c>
      <c r="AJ4655" s="21" t="str">
        <f t="shared" si="455"/>
        <v>-</v>
      </c>
    </row>
    <row r="4656" spans="27:36">
      <c r="AA4656" s="49" t="s">
        <v>15337</v>
      </c>
      <c r="AB4656" s="154"/>
      <c r="AC4656" s="59" t="str">
        <f t="shared" si="450"/>
        <v>ADMISSIONS</v>
      </c>
      <c r="AD4656" s="79" t="str">
        <f t="shared" si="451"/>
        <v>ADMISSIONS-401</v>
      </c>
      <c r="AE4656" s="79" t="str">
        <f t="shared" si="452"/>
        <v>ADMISSIONS-401-1</v>
      </c>
      <c r="AF4656" s="27" t="s">
        <v>15337</v>
      </c>
      <c r="AG4656" s="21" t="str">
        <f t="shared" si="453"/>
        <v>401</v>
      </c>
      <c r="AH4656" s="154"/>
      <c r="AI4656" s="59" t="str">
        <f t="shared" si="454"/>
        <v>-</v>
      </c>
      <c r="AJ4656" s="21" t="str">
        <f t="shared" si="455"/>
        <v>-</v>
      </c>
    </row>
    <row r="4657" spans="27:36">
      <c r="AA4657" s="49" t="s">
        <v>15338</v>
      </c>
      <c r="AB4657" s="154"/>
      <c r="AC4657" s="59" t="str">
        <f t="shared" si="450"/>
        <v>CELS</v>
      </c>
      <c r="AD4657" s="79" t="str">
        <f t="shared" si="451"/>
        <v>CELS-401</v>
      </c>
      <c r="AE4657" s="79" t="str">
        <f t="shared" si="452"/>
        <v>CELS-401-241</v>
      </c>
      <c r="AF4657" s="27" t="s">
        <v>15338</v>
      </c>
      <c r="AG4657" s="21" t="str">
        <f t="shared" si="453"/>
        <v>401</v>
      </c>
      <c r="AH4657" s="154"/>
      <c r="AI4657" s="59" t="str">
        <f t="shared" si="454"/>
        <v>-</v>
      </c>
      <c r="AJ4657" s="21" t="str">
        <f t="shared" si="455"/>
        <v>-</v>
      </c>
    </row>
    <row r="4658" spans="27:36">
      <c r="AA4658" s="49" t="s">
        <v>15339</v>
      </c>
      <c r="AB4658" s="154"/>
      <c r="AC4658" s="59" t="str">
        <f t="shared" si="450"/>
        <v>CELS</v>
      </c>
      <c r="AD4658" s="79" t="str">
        <f t="shared" si="451"/>
        <v>CELS-401</v>
      </c>
      <c r="AE4658" s="79" t="str">
        <f t="shared" si="452"/>
        <v>CELS-401-242</v>
      </c>
      <c r="AF4658" s="27" t="s">
        <v>15339</v>
      </c>
      <c r="AG4658" s="21" t="str">
        <f t="shared" si="453"/>
        <v>401</v>
      </c>
      <c r="AH4658" s="154"/>
      <c r="AI4658" s="59" t="str">
        <f t="shared" si="454"/>
        <v>-</v>
      </c>
      <c r="AJ4658" s="21" t="str">
        <f t="shared" si="455"/>
        <v>-</v>
      </c>
    </row>
    <row r="4659" spans="27:36">
      <c r="AA4659" s="49" t="s">
        <v>15340</v>
      </c>
      <c r="AB4659" s="154"/>
      <c r="AC4659" s="59" t="str">
        <f t="shared" si="450"/>
        <v>CELS</v>
      </c>
      <c r="AD4659" s="79" t="str">
        <f t="shared" si="451"/>
        <v>CELS-401</v>
      </c>
      <c r="AE4659" s="79" t="str">
        <f t="shared" si="452"/>
        <v>CELS-401-243</v>
      </c>
      <c r="AF4659" s="27" t="s">
        <v>15340</v>
      </c>
      <c r="AG4659" s="21" t="str">
        <f t="shared" si="453"/>
        <v>401</v>
      </c>
      <c r="AH4659" s="154"/>
      <c r="AI4659" s="59" t="str">
        <f t="shared" si="454"/>
        <v>-</v>
      </c>
      <c r="AJ4659" s="21" t="str">
        <f t="shared" si="455"/>
        <v>-</v>
      </c>
    </row>
    <row r="4660" spans="27:36">
      <c r="AA4660" s="49" t="s">
        <v>15341</v>
      </c>
      <c r="AB4660" s="154"/>
      <c r="AC4660" s="59" t="str">
        <f t="shared" si="450"/>
        <v>CELS</v>
      </c>
      <c r="AD4660" s="79" t="str">
        <f t="shared" si="451"/>
        <v>CELS-401</v>
      </c>
      <c r="AE4660" s="79" t="str">
        <f t="shared" si="452"/>
        <v>CELS-401-244</v>
      </c>
      <c r="AF4660" s="27" t="s">
        <v>15341</v>
      </c>
      <c r="AG4660" s="21" t="str">
        <f t="shared" si="453"/>
        <v>401</v>
      </c>
      <c r="AH4660" s="154"/>
      <c r="AI4660" s="59" t="str">
        <f t="shared" si="454"/>
        <v>-</v>
      </c>
      <c r="AJ4660" s="21" t="str">
        <f t="shared" si="455"/>
        <v>-</v>
      </c>
    </row>
    <row r="4661" spans="27:36">
      <c r="AA4661" s="49" t="s">
        <v>15342</v>
      </c>
      <c r="AB4661" s="154"/>
      <c r="AC4661" s="59" t="str">
        <f t="shared" si="450"/>
        <v>CELS</v>
      </c>
      <c r="AD4661" s="79" t="str">
        <f t="shared" si="451"/>
        <v>CELS-401</v>
      </c>
      <c r="AE4661" s="79" t="str">
        <f t="shared" si="452"/>
        <v>CELS-401-245</v>
      </c>
      <c r="AF4661" s="27" t="s">
        <v>15342</v>
      </c>
      <c r="AG4661" s="21" t="str">
        <f t="shared" si="453"/>
        <v>401</v>
      </c>
      <c r="AH4661" s="154"/>
      <c r="AI4661" s="59" t="str">
        <f t="shared" si="454"/>
        <v>-</v>
      </c>
      <c r="AJ4661" s="21" t="str">
        <f t="shared" si="455"/>
        <v>-</v>
      </c>
    </row>
    <row r="4662" spans="27:36">
      <c r="AA4662" s="49" t="s">
        <v>15343</v>
      </c>
      <c r="AB4662" s="154"/>
      <c r="AC4662" s="59" t="str">
        <f t="shared" si="450"/>
        <v>CELS</v>
      </c>
      <c r="AD4662" s="79" t="str">
        <f t="shared" si="451"/>
        <v>CELS-401</v>
      </c>
      <c r="AE4662" s="79" t="str">
        <f t="shared" si="452"/>
        <v>CELS-401-246</v>
      </c>
      <c r="AF4662" s="27" t="s">
        <v>15343</v>
      </c>
      <c r="AG4662" s="21" t="str">
        <f t="shared" si="453"/>
        <v>401</v>
      </c>
      <c r="AH4662" s="154"/>
      <c r="AI4662" s="59" t="str">
        <f t="shared" si="454"/>
        <v>-</v>
      </c>
      <c r="AJ4662" s="21" t="str">
        <f t="shared" si="455"/>
        <v>-</v>
      </c>
    </row>
    <row r="4663" spans="27:36">
      <c r="AA4663" s="49" t="s">
        <v>15344</v>
      </c>
      <c r="AB4663" s="154"/>
      <c r="AC4663" s="59" t="str">
        <f t="shared" si="450"/>
        <v>ITS</v>
      </c>
      <c r="AD4663" s="79" t="str">
        <f t="shared" si="451"/>
        <v>ITS-401</v>
      </c>
      <c r="AE4663" s="79" t="str">
        <f t="shared" si="452"/>
        <v>ITS-401-1</v>
      </c>
      <c r="AF4663" s="27" t="s">
        <v>15344</v>
      </c>
      <c r="AG4663" s="21" t="str">
        <f t="shared" si="453"/>
        <v>401</v>
      </c>
      <c r="AH4663" s="154"/>
      <c r="AI4663" s="59" t="str">
        <f t="shared" si="454"/>
        <v>-</v>
      </c>
      <c r="AJ4663" s="21" t="str">
        <f t="shared" si="455"/>
        <v>-</v>
      </c>
    </row>
    <row r="4664" spans="27:36">
      <c r="AA4664" s="49" t="s">
        <v>15345</v>
      </c>
      <c r="AB4664" s="154"/>
      <c r="AC4664" s="59" t="str">
        <f t="shared" si="450"/>
        <v>LIBRARY</v>
      </c>
      <c r="AD4664" s="79" t="str">
        <f t="shared" si="451"/>
        <v>LIBRARY-401</v>
      </c>
      <c r="AE4664" s="79" t="str">
        <f t="shared" si="452"/>
        <v>LIBRARY-401-1</v>
      </c>
      <c r="AF4664" s="27" t="s">
        <v>15345</v>
      </c>
      <c r="AG4664" s="21" t="str">
        <f t="shared" si="453"/>
        <v>401</v>
      </c>
      <c r="AH4664" s="154"/>
      <c r="AI4664" s="59" t="str">
        <f t="shared" si="454"/>
        <v>-</v>
      </c>
      <c r="AJ4664" s="21" t="str">
        <f t="shared" si="455"/>
        <v>-</v>
      </c>
    </row>
    <row r="4665" spans="27:36">
      <c r="AA4665" s="49" t="s">
        <v>15346</v>
      </c>
      <c r="AB4665" s="154"/>
      <c r="AC4665" s="59" t="str">
        <f t="shared" si="450"/>
        <v>LIBRARY</v>
      </c>
      <c r="AD4665" s="79" t="str">
        <f t="shared" si="451"/>
        <v>LIBRARY-401</v>
      </c>
      <c r="AE4665" s="79" t="str">
        <f t="shared" si="452"/>
        <v>LIBRARY-401-2</v>
      </c>
      <c r="AF4665" s="27" t="s">
        <v>15346</v>
      </c>
      <c r="AG4665" s="21" t="str">
        <f t="shared" si="453"/>
        <v>401</v>
      </c>
      <c r="AH4665" s="154"/>
      <c r="AI4665" s="59" t="str">
        <f t="shared" si="454"/>
        <v>-</v>
      </c>
      <c r="AJ4665" s="21" t="str">
        <f t="shared" si="455"/>
        <v>-</v>
      </c>
    </row>
    <row r="4666" spans="27:36">
      <c r="AA4666" s="49" t="s">
        <v>15347</v>
      </c>
      <c r="AB4666" s="154"/>
      <c r="AC4666" s="59" t="str">
        <f t="shared" si="450"/>
        <v>LIBRARY</v>
      </c>
      <c r="AD4666" s="79" t="str">
        <f t="shared" si="451"/>
        <v>LIBRARY-401</v>
      </c>
      <c r="AE4666" s="79" t="str">
        <f t="shared" si="452"/>
        <v>LIBRARY-401-3</v>
      </c>
      <c r="AF4666" s="27" t="s">
        <v>15347</v>
      </c>
      <c r="AG4666" s="21" t="str">
        <f t="shared" si="453"/>
        <v>401</v>
      </c>
      <c r="AH4666" s="154"/>
      <c r="AI4666" s="59" t="str">
        <f t="shared" si="454"/>
        <v>-</v>
      </c>
      <c r="AJ4666" s="21" t="str">
        <f t="shared" si="455"/>
        <v>-</v>
      </c>
    </row>
    <row r="4667" spans="27:36">
      <c r="AA4667" s="49" t="s">
        <v>15348</v>
      </c>
      <c r="AB4667" s="154"/>
      <c r="AC4667" s="59" t="str">
        <f t="shared" si="450"/>
        <v>LIBRARY</v>
      </c>
      <c r="AD4667" s="79" t="str">
        <f t="shared" si="451"/>
        <v>LIBRARY-401</v>
      </c>
      <c r="AE4667" s="79" t="str">
        <f t="shared" si="452"/>
        <v>LIBRARY-401-4</v>
      </c>
      <c r="AF4667" s="27" t="s">
        <v>15348</v>
      </c>
      <c r="AG4667" s="21" t="str">
        <f t="shared" si="453"/>
        <v>401</v>
      </c>
      <c r="AH4667" s="154"/>
      <c r="AI4667" s="59" t="str">
        <f t="shared" si="454"/>
        <v>-</v>
      </c>
      <c r="AJ4667" s="21" t="str">
        <f t="shared" si="455"/>
        <v>-</v>
      </c>
    </row>
    <row r="4668" spans="27:36">
      <c r="AA4668" s="49" t="s">
        <v>15349</v>
      </c>
      <c r="AB4668" s="154"/>
      <c r="AC4668" s="59" t="str">
        <f t="shared" si="450"/>
        <v>LIBRARY</v>
      </c>
      <c r="AD4668" s="79" t="str">
        <f t="shared" si="451"/>
        <v>LIBRARY-401</v>
      </c>
      <c r="AE4668" s="79" t="str">
        <f t="shared" si="452"/>
        <v>LIBRARY-401-5</v>
      </c>
      <c r="AF4668" s="27" t="s">
        <v>15349</v>
      </c>
      <c r="AG4668" s="21" t="str">
        <f t="shared" si="453"/>
        <v>401</v>
      </c>
      <c r="AH4668" s="154"/>
      <c r="AI4668" s="59" t="str">
        <f t="shared" si="454"/>
        <v>-</v>
      </c>
      <c r="AJ4668" s="21" t="str">
        <f t="shared" si="455"/>
        <v>-</v>
      </c>
    </row>
    <row r="4669" spans="27:36">
      <c r="AA4669" s="49" t="s">
        <v>15350</v>
      </c>
      <c r="AB4669" s="154"/>
      <c r="AC4669" s="59" t="str">
        <f t="shared" si="450"/>
        <v>LIBRARY</v>
      </c>
      <c r="AD4669" s="79" t="str">
        <f t="shared" si="451"/>
        <v>LIBRARY-401</v>
      </c>
      <c r="AE4669" s="79" t="str">
        <f t="shared" si="452"/>
        <v>LIBRARY-401-6</v>
      </c>
      <c r="AF4669" s="27" t="s">
        <v>15350</v>
      </c>
      <c r="AG4669" s="21" t="str">
        <f t="shared" si="453"/>
        <v>401</v>
      </c>
      <c r="AH4669" s="154"/>
      <c r="AI4669" s="59" t="str">
        <f t="shared" si="454"/>
        <v>-</v>
      </c>
      <c r="AJ4669" s="21" t="str">
        <f t="shared" si="455"/>
        <v>-</v>
      </c>
    </row>
    <row r="4670" spans="27:36">
      <c r="AA4670" s="49" t="s">
        <v>15351</v>
      </c>
      <c r="AB4670" s="154"/>
      <c r="AC4670" s="59" t="str">
        <f t="shared" si="450"/>
        <v>LIBRARY</v>
      </c>
      <c r="AD4670" s="79" t="str">
        <f t="shared" si="451"/>
        <v>LIBRARY-401</v>
      </c>
      <c r="AE4670" s="79" t="str">
        <f t="shared" si="452"/>
        <v>LIBRARY-401-7</v>
      </c>
      <c r="AF4670" s="27" t="s">
        <v>15351</v>
      </c>
      <c r="AG4670" s="21" t="str">
        <f t="shared" si="453"/>
        <v>401</v>
      </c>
      <c r="AH4670" s="154"/>
      <c r="AI4670" s="59" t="str">
        <f t="shared" si="454"/>
        <v>-</v>
      </c>
      <c r="AJ4670" s="21" t="str">
        <f t="shared" si="455"/>
        <v>-</v>
      </c>
    </row>
    <row r="4671" spans="27:36">
      <c r="AA4671" s="49" t="s">
        <v>15352</v>
      </c>
      <c r="AB4671" s="154"/>
      <c r="AC4671" s="59" t="str">
        <f t="shared" si="450"/>
        <v>LIBRARY</v>
      </c>
      <c r="AD4671" s="79" t="str">
        <f t="shared" si="451"/>
        <v>LIBRARY-401</v>
      </c>
      <c r="AE4671" s="79" t="str">
        <f t="shared" si="452"/>
        <v>LIBRARY-401-8</v>
      </c>
      <c r="AF4671" s="27" t="s">
        <v>15352</v>
      </c>
      <c r="AG4671" s="21" t="str">
        <f t="shared" si="453"/>
        <v>401</v>
      </c>
      <c r="AH4671" s="154"/>
      <c r="AI4671" s="59" t="str">
        <f t="shared" si="454"/>
        <v>-</v>
      </c>
      <c r="AJ4671" s="21" t="str">
        <f t="shared" si="455"/>
        <v>-</v>
      </c>
    </row>
    <row r="4672" spans="27:36">
      <c r="AA4672" s="49" t="s">
        <v>15353</v>
      </c>
      <c r="AB4672" s="154"/>
      <c r="AC4672" s="59" t="str">
        <f t="shared" si="450"/>
        <v>LIBRARY</v>
      </c>
      <c r="AD4672" s="79" t="str">
        <f t="shared" si="451"/>
        <v>LIBRARY-401</v>
      </c>
      <c r="AE4672" s="79" t="str">
        <f t="shared" si="452"/>
        <v>LIBRARY-401-9</v>
      </c>
      <c r="AF4672" s="27" t="s">
        <v>15353</v>
      </c>
      <c r="AG4672" s="21" t="str">
        <f t="shared" si="453"/>
        <v>401</v>
      </c>
      <c r="AH4672" s="154"/>
      <c r="AI4672" s="59" t="str">
        <f t="shared" si="454"/>
        <v>-</v>
      </c>
      <c r="AJ4672" s="21" t="str">
        <f t="shared" si="455"/>
        <v>-</v>
      </c>
    </row>
    <row r="4673" spans="27:36">
      <c r="AA4673" s="49" t="s">
        <v>15354</v>
      </c>
      <c r="AB4673" s="154"/>
      <c r="AC4673" s="59" t="str">
        <f t="shared" si="450"/>
        <v>LIBRARY</v>
      </c>
      <c r="AD4673" s="79" t="str">
        <f t="shared" si="451"/>
        <v>LIBRARY-401</v>
      </c>
      <c r="AE4673" s="79" t="str">
        <f t="shared" si="452"/>
        <v>LIBRARY-401-10</v>
      </c>
      <c r="AF4673" s="27" t="s">
        <v>15354</v>
      </c>
      <c r="AG4673" s="21" t="str">
        <f t="shared" si="453"/>
        <v>401</v>
      </c>
      <c r="AH4673" s="154"/>
      <c r="AI4673" s="59" t="str">
        <f t="shared" si="454"/>
        <v>-</v>
      </c>
      <c r="AJ4673" s="21" t="str">
        <f t="shared" si="455"/>
        <v>-</v>
      </c>
    </row>
    <row r="4674" spans="27:36">
      <c r="AA4674" s="49" t="s">
        <v>15355</v>
      </c>
      <c r="AB4674" s="154"/>
      <c r="AC4674" s="59" t="str">
        <f t="shared" si="450"/>
        <v>LIBRARY</v>
      </c>
      <c r="AD4674" s="79" t="str">
        <f t="shared" si="451"/>
        <v>LIBRARY-401</v>
      </c>
      <c r="AE4674" s="79" t="str">
        <f t="shared" si="452"/>
        <v>LIBRARY-401-11</v>
      </c>
      <c r="AF4674" s="27" t="s">
        <v>15355</v>
      </c>
      <c r="AG4674" s="21" t="str">
        <f t="shared" si="453"/>
        <v>401</v>
      </c>
      <c r="AH4674" s="154"/>
      <c r="AI4674" s="59" t="str">
        <f t="shared" si="454"/>
        <v>-</v>
      </c>
      <c r="AJ4674" s="21" t="str">
        <f t="shared" si="455"/>
        <v>-</v>
      </c>
    </row>
    <row r="4675" spans="27:36">
      <c r="AA4675" s="49" t="s">
        <v>15356</v>
      </c>
      <c r="AB4675" s="154"/>
      <c r="AC4675" s="59" t="str">
        <f t="shared" si="450"/>
        <v>LIBRARY</v>
      </c>
      <c r="AD4675" s="79" t="str">
        <f t="shared" si="451"/>
        <v>LIBRARY-401</v>
      </c>
      <c r="AE4675" s="79" t="str">
        <f t="shared" si="452"/>
        <v>LIBRARY-401-12</v>
      </c>
      <c r="AF4675" s="27" t="s">
        <v>15356</v>
      </c>
      <c r="AG4675" s="21" t="str">
        <f t="shared" si="453"/>
        <v>401</v>
      </c>
      <c r="AH4675" s="154"/>
      <c r="AI4675" s="59" t="str">
        <f t="shared" si="454"/>
        <v>-</v>
      </c>
      <c r="AJ4675" s="21" t="str">
        <f t="shared" si="455"/>
        <v>-</v>
      </c>
    </row>
    <row r="4676" spans="27:36">
      <c r="AA4676" s="49" t="s">
        <v>15357</v>
      </c>
      <c r="AB4676" s="154"/>
      <c r="AC4676" s="59" t="str">
        <f t="shared" si="450"/>
        <v>LIBRARY</v>
      </c>
      <c r="AD4676" s="79" t="str">
        <f t="shared" si="451"/>
        <v>LIBRARY-401</v>
      </c>
      <c r="AE4676" s="79" t="str">
        <f t="shared" si="452"/>
        <v>LIBRARY-401-13</v>
      </c>
      <c r="AF4676" s="27" t="s">
        <v>15357</v>
      </c>
      <c r="AG4676" s="21" t="str">
        <f t="shared" si="453"/>
        <v>401</v>
      </c>
      <c r="AH4676" s="154"/>
      <c r="AI4676" s="59" t="str">
        <f t="shared" si="454"/>
        <v>-</v>
      </c>
      <c r="AJ4676" s="21" t="str">
        <f t="shared" si="455"/>
        <v>-</v>
      </c>
    </row>
    <row r="4677" spans="27:36">
      <c r="AA4677" s="49" t="s">
        <v>15358</v>
      </c>
      <c r="AB4677" s="154"/>
      <c r="AC4677" s="59" t="str">
        <f t="shared" si="450"/>
        <v>LIBRARY</v>
      </c>
      <c r="AD4677" s="79" t="str">
        <f t="shared" si="451"/>
        <v>LIBRARY-401</v>
      </c>
      <c r="AE4677" s="79" t="str">
        <f t="shared" si="452"/>
        <v>LIBRARY-401-14</v>
      </c>
      <c r="AF4677" s="27" t="s">
        <v>15358</v>
      </c>
      <c r="AG4677" s="21" t="str">
        <f t="shared" si="453"/>
        <v>401</v>
      </c>
      <c r="AH4677" s="154"/>
      <c r="AI4677" s="59" t="str">
        <f t="shared" si="454"/>
        <v>-</v>
      </c>
      <c r="AJ4677" s="21" t="str">
        <f t="shared" si="455"/>
        <v>-</v>
      </c>
    </row>
    <row r="4678" spans="27:36">
      <c r="AA4678" s="49" t="s">
        <v>15359</v>
      </c>
      <c r="AB4678" s="154"/>
      <c r="AC4678" s="59" t="str">
        <f t="shared" si="450"/>
        <v>LIBRARY</v>
      </c>
      <c r="AD4678" s="79" t="str">
        <f t="shared" si="451"/>
        <v>LIBRARY-401</v>
      </c>
      <c r="AE4678" s="79" t="str">
        <f t="shared" si="452"/>
        <v>LIBRARY-401-15</v>
      </c>
      <c r="AF4678" s="27" t="s">
        <v>15359</v>
      </c>
      <c r="AG4678" s="21" t="str">
        <f t="shared" si="453"/>
        <v>401</v>
      </c>
      <c r="AH4678" s="154"/>
      <c r="AI4678" s="59" t="str">
        <f t="shared" si="454"/>
        <v>-</v>
      </c>
      <c r="AJ4678" s="21" t="str">
        <f t="shared" si="455"/>
        <v>-</v>
      </c>
    </row>
    <row r="4679" spans="27:36">
      <c r="AA4679" s="49" t="s">
        <v>15360</v>
      </c>
      <c r="AB4679" s="154"/>
      <c r="AC4679" s="59" t="str">
        <f t="shared" ref="AC4679:AC4742" si="456">CodesFormula_1</f>
        <v>LIBRARY</v>
      </c>
      <c r="AD4679" s="79" t="str">
        <f t="shared" ref="AD4679:AD4742" si="457">CodesFormula_2</f>
        <v>LIBRARY-401</v>
      </c>
      <c r="AE4679" s="79" t="str">
        <f t="shared" ref="AE4679:AE4742" si="458">CodesFormula_3</f>
        <v>LIBRARY-401-16</v>
      </c>
      <c r="AF4679" s="27" t="s">
        <v>15360</v>
      </c>
      <c r="AG4679" s="21" t="str">
        <f t="shared" ref="AG4679:AG4742" si="459">CodesFormula_4</f>
        <v>401</v>
      </c>
      <c r="AH4679" s="154"/>
      <c r="AI4679" s="59" t="str">
        <f t="shared" ref="AI4679:AI4742" si="460">CodesFormula_5</f>
        <v>-</v>
      </c>
      <c r="AJ4679" s="21" t="str">
        <f t="shared" ref="AJ4679:AJ4742" si="461">CodesFormula_6</f>
        <v>-</v>
      </c>
    </row>
    <row r="4680" spans="27:36">
      <c r="AA4680" s="49" t="s">
        <v>15361</v>
      </c>
      <c r="AB4680" s="154"/>
      <c r="AC4680" s="59" t="str">
        <f t="shared" si="456"/>
        <v>LIBRARY</v>
      </c>
      <c r="AD4680" s="79" t="str">
        <f t="shared" si="457"/>
        <v>LIBRARY-401</v>
      </c>
      <c r="AE4680" s="79" t="str">
        <f t="shared" si="458"/>
        <v>LIBRARY-401-17</v>
      </c>
      <c r="AF4680" s="27" t="s">
        <v>15361</v>
      </c>
      <c r="AG4680" s="21" t="str">
        <f t="shared" si="459"/>
        <v>401</v>
      </c>
      <c r="AH4680" s="154"/>
      <c r="AI4680" s="59" t="str">
        <f t="shared" si="460"/>
        <v>-</v>
      </c>
      <c r="AJ4680" s="21" t="str">
        <f t="shared" si="461"/>
        <v>-</v>
      </c>
    </row>
    <row r="4681" spans="27:36">
      <c r="AA4681" s="49" t="s">
        <v>15362</v>
      </c>
      <c r="AB4681" s="154"/>
      <c r="AC4681" s="59" t="str">
        <f t="shared" si="456"/>
        <v>LIBRARY</v>
      </c>
      <c r="AD4681" s="79" t="str">
        <f t="shared" si="457"/>
        <v>LIBRARY-401</v>
      </c>
      <c r="AE4681" s="79" t="str">
        <f t="shared" si="458"/>
        <v>LIBRARY-401-18</v>
      </c>
      <c r="AF4681" s="27" t="s">
        <v>15362</v>
      </c>
      <c r="AG4681" s="21" t="str">
        <f t="shared" si="459"/>
        <v>401</v>
      </c>
      <c r="AH4681" s="154"/>
      <c r="AI4681" s="59" t="str">
        <f t="shared" si="460"/>
        <v>-</v>
      </c>
      <c r="AJ4681" s="21" t="str">
        <f t="shared" si="461"/>
        <v>-</v>
      </c>
    </row>
    <row r="4682" spans="27:36">
      <c r="AA4682" s="49" t="s">
        <v>15363</v>
      </c>
      <c r="AB4682" s="154"/>
      <c r="AC4682" s="59" t="str">
        <f t="shared" si="456"/>
        <v>LIBRARY</v>
      </c>
      <c r="AD4682" s="79" t="str">
        <f t="shared" si="457"/>
        <v>LIBRARY-401</v>
      </c>
      <c r="AE4682" s="79" t="str">
        <f t="shared" si="458"/>
        <v>LIBRARY-401-19</v>
      </c>
      <c r="AF4682" s="27" t="s">
        <v>15363</v>
      </c>
      <c r="AG4682" s="21" t="str">
        <f t="shared" si="459"/>
        <v>401</v>
      </c>
      <c r="AH4682" s="154"/>
      <c r="AI4682" s="59" t="str">
        <f t="shared" si="460"/>
        <v>-</v>
      </c>
      <c r="AJ4682" s="21" t="str">
        <f t="shared" si="461"/>
        <v>-</v>
      </c>
    </row>
    <row r="4683" spans="27:36">
      <c r="AA4683" s="49" t="s">
        <v>15364</v>
      </c>
      <c r="AB4683" s="154"/>
      <c r="AC4683" s="59" t="str">
        <f t="shared" si="456"/>
        <v>LIBRARY</v>
      </c>
      <c r="AD4683" s="79" t="str">
        <f t="shared" si="457"/>
        <v>LIBRARY-401</v>
      </c>
      <c r="AE4683" s="79" t="str">
        <f t="shared" si="458"/>
        <v>LIBRARY-401-20</v>
      </c>
      <c r="AF4683" s="27" t="s">
        <v>15364</v>
      </c>
      <c r="AG4683" s="21" t="str">
        <f t="shared" si="459"/>
        <v>401</v>
      </c>
      <c r="AH4683" s="154"/>
      <c r="AI4683" s="59" t="str">
        <f t="shared" si="460"/>
        <v>-</v>
      </c>
      <c r="AJ4683" s="21" t="str">
        <f t="shared" si="461"/>
        <v>-</v>
      </c>
    </row>
    <row r="4684" spans="27:36">
      <c r="AA4684" s="49" t="s">
        <v>15365</v>
      </c>
      <c r="AB4684" s="154"/>
      <c r="AC4684" s="59" t="str">
        <f t="shared" si="456"/>
        <v>LIBRARY</v>
      </c>
      <c r="AD4684" s="79" t="str">
        <f t="shared" si="457"/>
        <v>LIBRARY-401</v>
      </c>
      <c r="AE4684" s="79" t="str">
        <f t="shared" si="458"/>
        <v>LIBRARY-401-21</v>
      </c>
      <c r="AF4684" s="27" t="s">
        <v>15365</v>
      </c>
      <c r="AG4684" s="21" t="str">
        <f t="shared" si="459"/>
        <v>401</v>
      </c>
      <c r="AH4684" s="154"/>
      <c r="AI4684" s="59" t="str">
        <f t="shared" si="460"/>
        <v>-</v>
      </c>
      <c r="AJ4684" s="21" t="str">
        <f t="shared" si="461"/>
        <v>-</v>
      </c>
    </row>
    <row r="4685" spans="27:36">
      <c r="AA4685" s="49" t="s">
        <v>15366</v>
      </c>
      <c r="AB4685" s="154"/>
      <c r="AC4685" s="59" t="str">
        <f t="shared" si="456"/>
        <v>LIBRARY</v>
      </c>
      <c r="AD4685" s="79" t="str">
        <f t="shared" si="457"/>
        <v>LIBRARY-401</v>
      </c>
      <c r="AE4685" s="79" t="str">
        <f t="shared" si="458"/>
        <v>LIBRARY-401-22</v>
      </c>
      <c r="AF4685" s="27" t="s">
        <v>15366</v>
      </c>
      <c r="AG4685" s="21" t="str">
        <f t="shared" si="459"/>
        <v>401</v>
      </c>
      <c r="AH4685" s="154"/>
      <c r="AI4685" s="59" t="str">
        <f t="shared" si="460"/>
        <v>-</v>
      </c>
      <c r="AJ4685" s="21" t="str">
        <f t="shared" si="461"/>
        <v>-</v>
      </c>
    </row>
    <row r="4686" spans="27:36">
      <c r="AA4686" s="49" t="s">
        <v>15367</v>
      </c>
      <c r="AB4686" s="154"/>
      <c r="AC4686" s="59" t="str">
        <f t="shared" si="456"/>
        <v>LIBRARY</v>
      </c>
      <c r="AD4686" s="79" t="str">
        <f t="shared" si="457"/>
        <v>LIBRARY-401</v>
      </c>
      <c r="AE4686" s="79" t="str">
        <f t="shared" si="458"/>
        <v>LIBRARY-401-23</v>
      </c>
      <c r="AF4686" s="27" t="s">
        <v>15367</v>
      </c>
      <c r="AG4686" s="21" t="str">
        <f t="shared" si="459"/>
        <v>401</v>
      </c>
      <c r="AH4686" s="154"/>
      <c r="AI4686" s="59" t="str">
        <f t="shared" si="460"/>
        <v>-</v>
      </c>
      <c r="AJ4686" s="21" t="str">
        <f t="shared" si="461"/>
        <v>-</v>
      </c>
    </row>
    <row r="4687" spans="27:36">
      <c r="AA4687" s="49" t="s">
        <v>15368</v>
      </c>
      <c r="AB4687" s="154"/>
      <c r="AC4687" s="59" t="str">
        <f t="shared" si="456"/>
        <v>LIBRARY</v>
      </c>
      <c r="AD4687" s="79" t="str">
        <f t="shared" si="457"/>
        <v>LIBRARY-401</v>
      </c>
      <c r="AE4687" s="79" t="str">
        <f t="shared" si="458"/>
        <v>LIBRARY-401-24</v>
      </c>
      <c r="AF4687" s="27" t="s">
        <v>15368</v>
      </c>
      <c r="AG4687" s="21" t="str">
        <f t="shared" si="459"/>
        <v>401</v>
      </c>
      <c r="AH4687" s="154"/>
      <c r="AI4687" s="59" t="str">
        <f t="shared" si="460"/>
        <v>-</v>
      </c>
      <c r="AJ4687" s="21" t="str">
        <f t="shared" si="461"/>
        <v>-</v>
      </c>
    </row>
    <row r="4688" spans="27:36">
      <c r="AA4688" s="49" t="s">
        <v>15369</v>
      </c>
      <c r="AB4688" s="154"/>
      <c r="AC4688" s="59" t="str">
        <f t="shared" si="456"/>
        <v>LIBRARY</v>
      </c>
      <c r="AD4688" s="79" t="str">
        <f t="shared" si="457"/>
        <v>LIBRARY-401</v>
      </c>
      <c r="AE4688" s="79" t="str">
        <f t="shared" si="458"/>
        <v>LIBRARY-401-25</v>
      </c>
      <c r="AF4688" s="27" t="s">
        <v>15369</v>
      </c>
      <c r="AG4688" s="21" t="str">
        <f t="shared" si="459"/>
        <v>401</v>
      </c>
      <c r="AH4688" s="154"/>
      <c r="AI4688" s="59" t="str">
        <f t="shared" si="460"/>
        <v>-</v>
      </c>
      <c r="AJ4688" s="21" t="str">
        <f t="shared" si="461"/>
        <v>-</v>
      </c>
    </row>
    <row r="4689" spans="27:36">
      <c r="AA4689" s="49" t="s">
        <v>15370</v>
      </c>
      <c r="AB4689" s="154"/>
      <c r="AC4689" s="59" t="str">
        <f t="shared" si="456"/>
        <v>LIBRARY</v>
      </c>
      <c r="AD4689" s="79" t="str">
        <f t="shared" si="457"/>
        <v>LIBRARY-401</v>
      </c>
      <c r="AE4689" s="79" t="str">
        <f t="shared" si="458"/>
        <v>LIBRARY-401-26</v>
      </c>
      <c r="AF4689" s="27" t="s">
        <v>15370</v>
      </c>
      <c r="AG4689" s="21" t="str">
        <f t="shared" si="459"/>
        <v>401</v>
      </c>
      <c r="AH4689" s="154"/>
      <c r="AI4689" s="59" t="str">
        <f t="shared" si="460"/>
        <v>-</v>
      </c>
      <c r="AJ4689" s="21" t="str">
        <f t="shared" si="461"/>
        <v>-</v>
      </c>
    </row>
    <row r="4690" spans="27:36">
      <c r="AA4690" s="49" t="s">
        <v>15371</v>
      </c>
      <c r="AB4690" s="154"/>
      <c r="AC4690" s="59" t="str">
        <f t="shared" si="456"/>
        <v>LIBRARY</v>
      </c>
      <c r="AD4690" s="79" t="str">
        <f t="shared" si="457"/>
        <v>LIBRARY-401</v>
      </c>
      <c r="AE4690" s="79" t="str">
        <f t="shared" si="458"/>
        <v>LIBRARY-401-27</v>
      </c>
      <c r="AF4690" s="27" t="s">
        <v>15371</v>
      </c>
      <c r="AG4690" s="21" t="str">
        <f t="shared" si="459"/>
        <v>401</v>
      </c>
      <c r="AH4690" s="154"/>
      <c r="AI4690" s="59" t="str">
        <f t="shared" si="460"/>
        <v>-</v>
      </c>
      <c r="AJ4690" s="21" t="str">
        <f t="shared" si="461"/>
        <v>-</v>
      </c>
    </row>
    <row r="4691" spans="27:36">
      <c r="AA4691" s="49" t="s">
        <v>15372</v>
      </c>
      <c r="AB4691" s="154"/>
      <c r="AC4691" s="59" t="str">
        <f t="shared" si="456"/>
        <v>LIBRARY</v>
      </c>
      <c r="AD4691" s="79" t="str">
        <f t="shared" si="457"/>
        <v>LIBRARY-401</v>
      </c>
      <c r="AE4691" s="79" t="str">
        <f t="shared" si="458"/>
        <v>LIBRARY-401-28</v>
      </c>
      <c r="AF4691" s="27" t="s">
        <v>15372</v>
      </c>
      <c r="AG4691" s="21" t="str">
        <f t="shared" si="459"/>
        <v>401</v>
      </c>
      <c r="AH4691" s="154"/>
      <c r="AI4691" s="59" t="str">
        <f t="shared" si="460"/>
        <v>-</v>
      </c>
      <c r="AJ4691" s="21" t="str">
        <f t="shared" si="461"/>
        <v>-</v>
      </c>
    </row>
    <row r="4692" spans="27:36">
      <c r="AA4692" s="49" t="s">
        <v>15373</v>
      </c>
      <c r="AB4692" s="154"/>
      <c r="AC4692" s="59" t="str">
        <f t="shared" si="456"/>
        <v>LIBRARY</v>
      </c>
      <c r="AD4692" s="79" t="str">
        <f t="shared" si="457"/>
        <v>LIBRARY-401</v>
      </c>
      <c r="AE4692" s="79" t="str">
        <f t="shared" si="458"/>
        <v>LIBRARY-401-29</v>
      </c>
      <c r="AF4692" s="27" t="s">
        <v>15373</v>
      </c>
      <c r="AG4692" s="21" t="str">
        <f t="shared" si="459"/>
        <v>401</v>
      </c>
      <c r="AH4692" s="154"/>
      <c r="AI4692" s="59" t="str">
        <f t="shared" si="460"/>
        <v>-</v>
      </c>
      <c r="AJ4692" s="21" t="str">
        <f t="shared" si="461"/>
        <v>-</v>
      </c>
    </row>
    <row r="4693" spans="27:36">
      <c r="AA4693" s="49" t="s">
        <v>15374</v>
      </c>
      <c r="AB4693" s="154"/>
      <c r="AC4693" s="59" t="str">
        <f t="shared" si="456"/>
        <v>LIBRARY</v>
      </c>
      <c r="AD4693" s="79" t="str">
        <f t="shared" si="457"/>
        <v>LIBRARY-401</v>
      </c>
      <c r="AE4693" s="79" t="str">
        <f t="shared" si="458"/>
        <v>LIBRARY-401-30</v>
      </c>
      <c r="AF4693" s="27" t="s">
        <v>15374</v>
      </c>
      <c r="AG4693" s="21" t="str">
        <f t="shared" si="459"/>
        <v>401</v>
      </c>
      <c r="AH4693" s="154"/>
      <c r="AI4693" s="59" t="str">
        <f t="shared" si="460"/>
        <v>-</v>
      </c>
      <c r="AJ4693" s="21" t="str">
        <f t="shared" si="461"/>
        <v>-</v>
      </c>
    </row>
    <row r="4694" spans="27:36">
      <c r="AA4694" s="49" t="s">
        <v>15375</v>
      </c>
      <c r="AB4694" s="154"/>
      <c r="AC4694" s="59" t="str">
        <f t="shared" si="456"/>
        <v>LIBRARY</v>
      </c>
      <c r="AD4694" s="79" t="str">
        <f t="shared" si="457"/>
        <v>LIBRARY-401</v>
      </c>
      <c r="AE4694" s="79" t="str">
        <f t="shared" si="458"/>
        <v>LIBRARY-401-31</v>
      </c>
      <c r="AF4694" s="27" t="s">
        <v>15375</v>
      </c>
      <c r="AG4694" s="21" t="str">
        <f t="shared" si="459"/>
        <v>401</v>
      </c>
      <c r="AH4694" s="154"/>
      <c r="AI4694" s="59" t="str">
        <f t="shared" si="460"/>
        <v>-</v>
      </c>
      <c r="AJ4694" s="21" t="str">
        <f t="shared" si="461"/>
        <v>-</v>
      </c>
    </row>
    <row r="4695" spans="27:36">
      <c r="AA4695" s="49" t="s">
        <v>15376</v>
      </c>
      <c r="AB4695" s="154"/>
      <c r="AC4695" s="59" t="str">
        <f t="shared" si="456"/>
        <v>LIBRARY</v>
      </c>
      <c r="AD4695" s="79" t="str">
        <f t="shared" si="457"/>
        <v>LIBRARY-401</v>
      </c>
      <c r="AE4695" s="79" t="str">
        <f t="shared" si="458"/>
        <v>LIBRARY-401-32</v>
      </c>
      <c r="AF4695" s="27" t="s">
        <v>15376</v>
      </c>
      <c r="AG4695" s="21" t="str">
        <f t="shared" si="459"/>
        <v>401</v>
      </c>
      <c r="AH4695" s="154"/>
      <c r="AI4695" s="59" t="str">
        <f t="shared" si="460"/>
        <v>-</v>
      </c>
      <c r="AJ4695" s="21" t="str">
        <f t="shared" si="461"/>
        <v>-</v>
      </c>
    </row>
    <row r="4696" spans="27:36">
      <c r="AA4696" s="49" t="s">
        <v>15377</v>
      </c>
      <c r="AB4696" s="154"/>
      <c r="AC4696" s="59" t="str">
        <f t="shared" si="456"/>
        <v>LIBRARY</v>
      </c>
      <c r="AD4696" s="79" t="str">
        <f t="shared" si="457"/>
        <v>LIBRARY-401</v>
      </c>
      <c r="AE4696" s="79" t="str">
        <f t="shared" si="458"/>
        <v>LIBRARY-401-33</v>
      </c>
      <c r="AF4696" s="27" t="s">
        <v>15377</v>
      </c>
      <c r="AG4696" s="21" t="str">
        <f t="shared" si="459"/>
        <v>401</v>
      </c>
      <c r="AH4696" s="154"/>
      <c r="AI4696" s="59" t="str">
        <f t="shared" si="460"/>
        <v>-</v>
      </c>
      <c r="AJ4696" s="21" t="str">
        <f t="shared" si="461"/>
        <v>-</v>
      </c>
    </row>
    <row r="4697" spans="27:36">
      <c r="AA4697" s="49" t="s">
        <v>15378</v>
      </c>
      <c r="AB4697" s="154"/>
      <c r="AC4697" s="59" t="str">
        <f t="shared" si="456"/>
        <v>LIBRARY</v>
      </c>
      <c r="AD4697" s="79" t="str">
        <f t="shared" si="457"/>
        <v>LIBRARY-401</v>
      </c>
      <c r="AE4697" s="79" t="str">
        <f t="shared" si="458"/>
        <v>LIBRARY-401-34</v>
      </c>
      <c r="AF4697" s="27" t="s">
        <v>15378</v>
      </c>
      <c r="AG4697" s="21" t="str">
        <f t="shared" si="459"/>
        <v>401</v>
      </c>
      <c r="AH4697" s="154"/>
      <c r="AI4697" s="59" t="str">
        <f t="shared" si="460"/>
        <v>-</v>
      </c>
      <c r="AJ4697" s="21" t="str">
        <f t="shared" si="461"/>
        <v>-</v>
      </c>
    </row>
    <row r="4698" spans="27:36">
      <c r="AA4698" s="49" t="s">
        <v>15379</v>
      </c>
      <c r="AB4698" s="154"/>
      <c r="AC4698" s="59" t="str">
        <f t="shared" si="456"/>
        <v>LIBRARY</v>
      </c>
      <c r="AD4698" s="79" t="str">
        <f t="shared" si="457"/>
        <v>LIBRARY-401</v>
      </c>
      <c r="AE4698" s="79" t="str">
        <f t="shared" si="458"/>
        <v>LIBRARY-401-35</v>
      </c>
      <c r="AF4698" s="27" t="s">
        <v>15379</v>
      </c>
      <c r="AG4698" s="21" t="str">
        <f t="shared" si="459"/>
        <v>401</v>
      </c>
      <c r="AH4698" s="154"/>
      <c r="AI4698" s="59" t="str">
        <f t="shared" si="460"/>
        <v>-</v>
      </c>
      <c r="AJ4698" s="21" t="str">
        <f t="shared" si="461"/>
        <v>-</v>
      </c>
    </row>
    <row r="4699" spans="27:36">
      <c r="AA4699" s="49" t="s">
        <v>15380</v>
      </c>
      <c r="AB4699" s="154"/>
      <c r="AC4699" s="59" t="str">
        <f t="shared" si="456"/>
        <v>LIBRARY</v>
      </c>
      <c r="AD4699" s="79" t="str">
        <f t="shared" si="457"/>
        <v>LIBRARY-401</v>
      </c>
      <c r="AE4699" s="79" t="str">
        <f t="shared" si="458"/>
        <v>LIBRARY-401-36</v>
      </c>
      <c r="AF4699" s="27" t="s">
        <v>15380</v>
      </c>
      <c r="AG4699" s="21" t="str">
        <f t="shared" si="459"/>
        <v>401</v>
      </c>
      <c r="AH4699" s="154"/>
      <c r="AI4699" s="59" t="str">
        <f t="shared" si="460"/>
        <v>-</v>
      </c>
      <c r="AJ4699" s="21" t="str">
        <f t="shared" si="461"/>
        <v>-</v>
      </c>
    </row>
    <row r="4700" spans="27:36">
      <c r="AA4700" s="49" t="s">
        <v>15381</v>
      </c>
      <c r="AB4700" s="154"/>
      <c r="AC4700" s="59" t="str">
        <f t="shared" si="456"/>
        <v>LIBRARY</v>
      </c>
      <c r="AD4700" s="79" t="str">
        <f t="shared" si="457"/>
        <v>LIBRARY-401</v>
      </c>
      <c r="AE4700" s="79" t="str">
        <f t="shared" si="458"/>
        <v>LIBRARY-401-37</v>
      </c>
      <c r="AF4700" s="27" t="s">
        <v>15381</v>
      </c>
      <c r="AG4700" s="21" t="str">
        <f t="shared" si="459"/>
        <v>401</v>
      </c>
      <c r="AH4700" s="154"/>
      <c r="AI4700" s="59" t="str">
        <f t="shared" si="460"/>
        <v>-</v>
      </c>
      <c r="AJ4700" s="21" t="str">
        <f t="shared" si="461"/>
        <v>-</v>
      </c>
    </row>
    <row r="4701" spans="27:36">
      <c r="AA4701" s="49" t="s">
        <v>15382</v>
      </c>
      <c r="AB4701" s="154"/>
      <c r="AC4701" s="59" t="str">
        <f t="shared" si="456"/>
        <v>LIBRARY</v>
      </c>
      <c r="AD4701" s="79" t="str">
        <f t="shared" si="457"/>
        <v>LIBRARY-401</v>
      </c>
      <c r="AE4701" s="79" t="str">
        <f t="shared" si="458"/>
        <v>LIBRARY-401-38</v>
      </c>
      <c r="AF4701" s="27" t="s">
        <v>15382</v>
      </c>
      <c r="AG4701" s="21" t="str">
        <f t="shared" si="459"/>
        <v>401</v>
      </c>
      <c r="AH4701" s="154"/>
      <c r="AI4701" s="59" t="str">
        <f t="shared" si="460"/>
        <v>-</v>
      </c>
      <c r="AJ4701" s="21" t="str">
        <f t="shared" si="461"/>
        <v>-</v>
      </c>
    </row>
    <row r="4702" spans="27:36">
      <c r="AA4702" s="49" t="s">
        <v>15383</v>
      </c>
      <c r="AB4702" s="154"/>
      <c r="AC4702" s="59" t="str">
        <f t="shared" si="456"/>
        <v>LIBRARY</v>
      </c>
      <c r="AD4702" s="79" t="str">
        <f t="shared" si="457"/>
        <v>LIBRARY-401</v>
      </c>
      <c r="AE4702" s="79" t="str">
        <f t="shared" si="458"/>
        <v>LIBRARY-401-39</v>
      </c>
      <c r="AF4702" s="27" t="s">
        <v>15383</v>
      </c>
      <c r="AG4702" s="21" t="str">
        <f t="shared" si="459"/>
        <v>401</v>
      </c>
      <c r="AH4702" s="154"/>
      <c r="AI4702" s="59" t="str">
        <f t="shared" si="460"/>
        <v>-</v>
      </c>
      <c r="AJ4702" s="21" t="str">
        <f t="shared" si="461"/>
        <v>-</v>
      </c>
    </row>
    <row r="4703" spans="27:36">
      <c r="AA4703" s="49" t="s">
        <v>15384</v>
      </c>
      <c r="AB4703" s="154"/>
      <c r="AC4703" s="59" t="str">
        <f t="shared" si="456"/>
        <v>LIBRARY</v>
      </c>
      <c r="AD4703" s="79" t="str">
        <f t="shared" si="457"/>
        <v>LIBRARY-401</v>
      </c>
      <c r="AE4703" s="79" t="str">
        <f t="shared" si="458"/>
        <v>LIBRARY-401-40</v>
      </c>
      <c r="AF4703" s="27" t="s">
        <v>15384</v>
      </c>
      <c r="AG4703" s="21" t="str">
        <f t="shared" si="459"/>
        <v>401</v>
      </c>
      <c r="AH4703" s="154"/>
      <c r="AI4703" s="59" t="str">
        <f t="shared" si="460"/>
        <v>-</v>
      </c>
      <c r="AJ4703" s="21" t="str">
        <f t="shared" si="461"/>
        <v>-</v>
      </c>
    </row>
    <row r="4704" spans="27:36">
      <c r="AA4704" s="49" t="s">
        <v>15385</v>
      </c>
      <c r="AB4704" s="154"/>
      <c r="AC4704" s="59" t="str">
        <f t="shared" si="456"/>
        <v>LIBRARY</v>
      </c>
      <c r="AD4704" s="79" t="str">
        <f t="shared" si="457"/>
        <v>LIBRARY-401</v>
      </c>
      <c r="AE4704" s="79" t="str">
        <f t="shared" si="458"/>
        <v>LIBRARY-401-41</v>
      </c>
      <c r="AF4704" s="27" t="s">
        <v>15385</v>
      </c>
      <c r="AG4704" s="21" t="str">
        <f t="shared" si="459"/>
        <v>401</v>
      </c>
      <c r="AH4704" s="154"/>
      <c r="AI4704" s="59" t="str">
        <f t="shared" si="460"/>
        <v>-</v>
      </c>
      <c r="AJ4704" s="21" t="str">
        <f t="shared" si="461"/>
        <v>-</v>
      </c>
    </row>
    <row r="4705" spans="27:36">
      <c r="AA4705" s="49" t="s">
        <v>15386</v>
      </c>
      <c r="AB4705" s="154"/>
      <c r="AC4705" s="59" t="str">
        <f t="shared" si="456"/>
        <v>LIBRARY</v>
      </c>
      <c r="AD4705" s="79" t="str">
        <f t="shared" si="457"/>
        <v>LIBRARY-401</v>
      </c>
      <c r="AE4705" s="79" t="str">
        <f t="shared" si="458"/>
        <v>LIBRARY-401-42</v>
      </c>
      <c r="AF4705" s="27" t="s">
        <v>15386</v>
      </c>
      <c r="AG4705" s="21" t="str">
        <f t="shared" si="459"/>
        <v>401</v>
      </c>
      <c r="AH4705" s="154"/>
      <c r="AI4705" s="59" t="str">
        <f t="shared" si="460"/>
        <v>-</v>
      </c>
      <c r="AJ4705" s="21" t="str">
        <f t="shared" si="461"/>
        <v>-</v>
      </c>
    </row>
    <row r="4706" spans="27:36">
      <c r="AA4706" s="49" t="s">
        <v>15387</v>
      </c>
      <c r="AB4706" s="154"/>
      <c r="AC4706" s="59" t="str">
        <f t="shared" si="456"/>
        <v>LIBRARY</v>
      </c>
      <c r="AD4706" s="79" t="str">
        <f t="shared" si="457"/>
        <v>LIBRARY-401</v>
      </c>
      <c r="AE4706" s="79" t="str">
        <f t="shared" si="458"/>
        <v>LIBRARY-401-43</v>
      </c>
      <c r="AF4706" s="27" t="s">
        <v>15387</v>
      </c>
      <c r="AG4706" s="21" t="str">
        <f t="shared" si="459"/>
        <v>401</v>
      </c>
      <c r="AH4706" s="154"/>
      <c r="AI4706" s="59" t="str">
        <f t="shared" si="460"/>
        <v>-</v>
      </c>
      <c r="AJ4706" s="21" t="str">
        <f t="shared" si="461"/>
        <v>-</v>
      </c>
    </row>
    <row r="4707" spans="27:36">
      <c r="AA4707" s="49" t="s">
        <v>15388</v>
      </c>
      <c r="AB4707" s="154"/>
      <c r="AC4707" s="59" t="str">
        <f t="shared" si="456"/>
        <v>LIBRARY</v>
      </c>
      <c r="AD4707" s="79" t="str">
        <f t="shared" si="457"/>
        <v>LIBRARY-401</v>
      </c>
      <c r="AE4707" s="79" t="str">
        <f t="shared" si="458"/>
        <v>LIBRARY-401-44</v>
      </c>
      <c r="AF4707" s="27" t="s">
        <v>15388</v>
      </c>
      <c r="AG4707" s="21" t="str">
        <f t="shared" si="459"/>
        <v>401</v>
      </c>
      <c r="AH4707" s="154"/>
      <c r="AI4707" s="59" t="str">
        <f t="shared" si="460"/>
        <v>-</v>
      </c>
      <c r="AJ4707" s="21" t="str">
        <f t="shared" si="461"/>
        <v>-</v>
      </c>
    </row>
    <row r="4708" spans="27:36">
      <c r="AA4708" s="49" t="s">
        <v>15389</v>
      </c>
      <c r="AB4708" s="154"/>
      <c r="AC4708" s="59" t="str">
        <f t="shared" si="456"/>
        <v>LIBRARY</v>
      </c>
      <c r="AD4708" s="79" t="str">
        <f t="shared" si="457"/>
        <v>LIBRARY-401</v>
      </c>
      <c r="AE4708" s="79" t="str">
        <f t="shared" si="458"/>
        <v>LIBRARY-401-45</v>
      </c>
      <c r="AF4708" s="27" t="s">
        <v>15389</v>
      </c>
      <c r="AG4708" s="21" t="str">
        <f t="shared" si="459"/>
        <v>401</v>
      </c>
      <c r="AH4708" s="154"/>
      <c r="AI4708" s="59" t="str">
        <f t="shared" si="460"/>
        <v>-</v>
      </c>
      <c r="AJ4708" s="21" t="str">
        <f t="shared" si="461"/>
        <v>-</v>
      </c>
    </row>
    <row r="4709" spans="27:36">
      <c r="AA4709" s="49" t="s">
        <v>15390</v>
      </c>
      <c r="AB4709" s="154"/>
      <c r="AC4709" s="59" t="str">
        <f t="shared" si="456"/>
        <v>LIBRARY</v>
      </c>
      <c r="AD4709" s="79" t="str">
        <f t="shared" si="457"/>
        <v>LIBRARY-401</v>
      </c>
      <c r="AE4709" s="79" t="str">
        <f t="shared" si="458"/>
        <v>LIBRARY-401-46</v>
      </c>
      <c r="AF4709" s="27" t="s">
        <v>15390</v>
      </c>
      <c r="AG4709" s="21" t="str">
        <f t="shared" si="459"/>
        <v>401</v>
      </c>
      <c r="AH4709" s="154"/>
      <c r="AI4709" s="59" t="str">
        <f t="shared" si="460"/>
        <v>-</v>
      </c>
      <c r="AJ4709" s="21" t="str">
        <f t="shared" si="461"/>
        <v>-</v>
      </c>
    </row>
    <row r="4710" spans="27:36">
      <c r="AA4710" s="49" t="s">
        <v>15391</v>
      </c>
      <c r="AB4710" s="154"/>
      <c r="AC4710" s="59" t="str">
        <f t="shared" si="456"/>
        <v>LIBRARY</v>
      </c>
      <c r="AD4710" s="79" t="str">
        <f t="shared" si="457"/>
        <v>LIBRARY-401</v>
      </c>
      <c r="AE4710" s="79" t="str">
        <f t="shared" si="458"/>
        <v>LIBRARY-401-47</v>
      </c>
      <c r="AF4710" s="27" t="s">
        <v>15391</v>
      </c>
      <c r="AG4710" s="21" t="str">
        <f t="shared" si="459"/>
        <v>401</v>
      </c>
      <c r="AH4710" s="154"/>
      <c r="AI4710" s="59" t="str">
        <f t="shared" si="460"/>
        <v>-</v>
      </c>
      <c r="AJ4710" s="21" t="str">
        <f t="shared" si="461"/>
        <v>-</v>
      </c>
    </row>
    <row r="4711" spans="27:36">
      <c r="AA4711" s="49" t="s">
        <v>15392</v>
      </c>
      <c r="AB4711" s="154"/>
      <c r="AC4711" s="59" t="str">
        <f t="shared" si="456"/>
        <v>LIBRARY</v>
      </c>
      <c r="AD4711" s="79" t="str">
        <f t="shared" si="457"/>
        <v>LIBRARY-401</v>
      </c>
      <c r="AE4711" s="79" t="str">
        <f t="shared" si="458"/>
        <v>LIBRARY-401-48</v>
      </c>
      <c r="AF4711" s="27" t="s">
        <v>15392</v>
      </c>
      <c r="AG4711" s="21" t="str">
        <f t="shared" si="459"/>
        <v>401</v>
      </c>
      <c r="AH4711" s="154"/>
      <c r="AI4711" s="59" t="str">
        <f t="shared" si="460"/>
        <v>-</v>
      </c>
      <c r="AJ4711" s="21" t="str">
        <f t="shared" si="461"/>
        <v>-</v>
      </c>
    </row>
    <row r="4712" spans="27:36">
      <c r="AA4712" s="49" t="s">
        <v>15393</v>
      </c>
      <c r="AB4712" s="154"/>
      <c r="AC4712" s="59" t="str">
        <f t="shared" si="456"/>
        <v>LIBRARY</v>
      </c>
      <c r="AD4712" s="79" t="str">
        <f t="shared" si="457"/>
        <v>LIBRARY-401</v>
      </c>
      <c r="AE4712" s="79" t="str">
        <f t="shared" si="458"/>
        <v>LIBRARY-401-49</v>
      </c>
      <c r="AF4712" s="27" t="s">
        <v>15393</v>
      </c>
      <c r="AG4712" s="21" t="str">
        <f t="shared" si="459"/>
        <v>401</v>
      </c>
      <c r="AH4712" s="154"/>
      <c r="AI4712" s="59" t="str">
        <f t="shared" si="460"/>
        <v>-</v>
      </c>
      <c r="AJ4712" s="21" t="str">
        <f t="shared" si="461"/>
        <v>-</v>
      </c>
    </row>
    <row r="4713" spans="27:36">
      <c r="AA4713" s="49" t="s">
        <v>15394</v>
      </c>
      <c r="AB4713" s="154"/>
      <c r="AC4713" s="59" t="str">
        <f t="shared" si="456"/>
        <v>LIBRARY</v>
      </c>
      <c r="AD4713" s="79" t="str">
        <f t="shared" si="457"/>
        <v>LIBRARY-401</v>
      </c>
      <c r="AE4713" s="79" t="str">
        <f t="shared" si="458"/>
        <v>LIBRARY-401-50</v>
      </c>
      <c r="AF4713" s="27" t="s">
        <v>15394</v>
      </c>
      <c r="AG4713" s="21" t="str">
        <f t="shared" si="459"/>
        <v>401</v>
      </c>
      <c r="AH4713" s="154"/>
      <c r="AI4713" s="59" t="str">
        <f t="shared" si="460"/>
        <v>-</v>
      </c>
      <c r="AJ4713" s="21" t="str">
        <f t="shared" si="461"/>
        <v>-</v>
      </c>
    </row>
    <row r="4714" spans="27:36">
      <c r="AA4714" s="49" t="s">
        <v>15395</v>
      </c>
      <c r="AB4714" s="154"/>
      <c r="AC4714" s="59" t="str">
        <f t="shared" si="456"/>
        <v>LIBRARY</v>
      </c>
      <c r="AD4714" s="79" t="str">
        <f t="shared" si="457"/>
        <v>LIBRARY-401</v>
      </c>
      <c r="AE4714" s="79" t="str">
        <f t="shared" si="458"/>
        <v>LIBRARY-401-51</v>
      </c>
      <c r="AF4714" s="27" t="s">
        <v>15395</v>
      </c>
      <c r="AG4714" s="21" t="str">
        <f t="shared" si="459"/>
        <v>401</v>
      </c>
      <c r="AH4714" s="154"/>
      <c r="AI4714" s="59" t="str">
        <f t="shared" si="460"/>
        <v>-</v>
      </c>
      <c r="AJ4714" s="21" t="str">
        <f t="shared" si="461"/>
        <v>-</v>
      </c>
    </row>
    <row r="4715" spans="27:36">
      <c r="AA4715" s="49" t="s">
        <v>15396</v>
      </c>
      <c r="AB4715" s="154"/>
      <c r="AC4715" s="59" t="str">
        <f t="shared" si="456"/>
        <v>LIBRARY</v>
      </c>
      <c r="AD4715" s="79" t="str">
        <f t="shared" si="457"/>
        <v>LIBRARY-401</v>
      </c>
      <c r="AE4715" s="79" t="str">
        <f t="shared" si="458"/>
        <v>LIBRARY-401-52</v>
      </c>
      <c r="AF4715" s="27" t="s">
        <v>15396</v>
      </c>
      <c r="AG4715" s="21" t="str">
        <f t="shared" si="459"/>
        <v>401</v>
      </c>
      <c r="AH4715" s="154"/>
      <c r="AI4715" s="59" t="str">
        <f t="shared" si="460"/>
        <v>-</v>
      </c>
      <c r="AJ4715" s="21" t="str">
        <f t="shared" si="461"/>
        <v>-</v>
      </c>
    </row>
    <row r="4716" spans="27:36">
      <c r="AA4716" s="49" t="s">
        <v>15397</v>
      </c>
      <c r="AB4716" s="154"/>
      <c r="AC4716" s="59" t="str">
        <f t="shared" si="456"/>
        <v>LIBRARY</v>
      </c>
      <c r="AD4716" s="79" t="str">
        <f t="shared" si="457"/>
        <v>LIBRARY-401</v>
      </c>
      <c r="AE4716" s="79" t="str">
        <f t="shared" si="458"/>
        <v>LIBRARY-401-53</v>
      </c>
      <c r="AF4716" s="27" t="s">
        <v>15397</v>
      </c>
      <c r="AG4716" s="21" t="str">
        <f t="shared" si="459"/>
        <v>401</v>
      </c>
      <c r="AH4716" s="154"/>
      <c r="AI4716" s="59" t="str">
        <f t="shared" si="460"/>
        <v>-</v>
      </c>
      <c r="AJ4716" s="21" t="str">
        <f t="shared" si="461"/>
        <v>-</v>
      </c>
    </row>
    <row r="4717" spans="27:36">
      <c r="AA4717" s="49" t="s">
        <v>15398</v>
      </c>
      <c r="AB4717" s="154"/>
      <c r="AC4717" s="59" t="str">
        <f t="shared" si="456"/>
        <v>LIBRARY</v>
      </c>
      <c r="AD4717" s="79" t="str">
        <f t="shared" si="457"/>
        <v>LIBRARY-401</v>
      </c>
      <c r="AE4717" s="79" t="str">
        <f t="shared" si="458"/>
        <v>LIBRARY-401-54</v>
      </c>
      <c r="AF4717" s="27" t="s">
        <v>15398</v>
      </c>
      <c r="AG4717" s="21" t="str">
        <f t="shared" si="459"/>
        <v>401</v>
      </c>
      <c r="AH4717" s="154"/>
      <c r="AI4717" s="59" t="str">
        <f t="shared" si="460"/>
        <v>-</v>
      </c>
      <c r="AJ4717" s="21" t="str">
        <f t="shared" si="461"/>
        <v>-</v>
      </c>
    </row>
    <row r="4718" spans="27:36">
      <c r="AA4718" s="49" t="s">
        <v>15399</v>
      </c>
      <c r="AB4718" s="154"/>
      <c r="AC4718" s="59" t="str">
        <f t="shared" si="456"/>
        <v>LIBRARY</v>
      </c>
      <c r="AD4718" s="79" t="str">
        <f t="shared" si="457"/>
        <v>LIBRARY-401</v>
      </c>
      <c r="AE4718" s="79" t="str">
        <f t="shared" si="458"/>
        <v>LIBRARY-401-55</v>
      </c>
      <c r="AF4718" s="27" t="s">
        <v>15399</v>
      </c>
      <c r="AG4718" s="21" t="str">
        <f t="shared" si="459"/>
        <v>401</v>
      </c>
      <c r="AH4718" s="154"/>
      <c r="AI4718" s="59" t="str">
        <f t="shared" si="460"/>
        <v>-</v>
      </c>
      <c r="AJ4718" s="21" t="str">
        <f t="shared" si="461"/>
        <v>-</v>
      </c>
    </row>
    <row r="4719" spans="27:36">
      <c r="AA4719" s="49" t="s">
        <v>15400</v>
      </c>
      <c r="AB4719" s="154"/>
      <c r="AC4719" s="59" t="str">
        <f t="shared" si="456"/>
        <v>LIBRARY</v>
      </c>
      <c r="AD4719" s="79" t="str">
        <f t="shared" si="457"/>
        <v>LIBRARY-401</v>
      </c>
      <c r="AE4719" s="79" t="str">
        <f t="shared" si="458"/>
        <v>LIBRARY-401-56</v>
      </c>
      <c r="AF4719" s="27" t="s">
        <v>15400</v>
      </c>
      <c r="AG4719" s="21" t="str">
        <f t="shared" si="459"/>
        <v>401</v>
      </c>
      <c r="AH4719" s="154"/>
      <c r="AI4719" s="59" t="str">
        <f t="shared" si="460"/>
        <v>-</v>
      </c>
      <c r="AJ4719" s="21" t="str">
        <f t="shared" si="461"/>
        <v>-</v>
      </c>
    </row>
    <row r="4720" spans="27:36">
      <c r="AA4720" s="49" t="s">
        <v>15401</v>
      </c>
      <c r="AB4720" s="154"/>
      <c r="AC4720" s="59" t="str">
        <f t="shared" si="456"/>
        <v>LIBRARY</v>
      </c>
      <c r="AD4720" s="79" t="str">
        <f t="shared" si="457"/>
        <v>LIBRARY-401</v>
      </c>
      <c r="AE4720" s="79" t="str">
        <f t="shared" si="458"/>
        <v>LIBRARY-401-57</v>
      </c>
      <c r="AF4720" s="27" t="s">
        <v>15401</v>
      </c>
      <c r="AG4720" s="21" t="str">
        <f t="shared" si="459"/>
        <v>401</v>
      </c>
      <c r="AH4720" s="154"/>
      <c r="AI4720" s="59" t="str">
        <f t="shared" si="460"/>
        <v>-</v>
      </c>
      <c r="AJ4720" s="21" t="str">
        <f t="shared" si="461"/>
        <v>-</v>
      </c>
    </row>
    <row r="4721" spans="27:36">
      <c r="AA4721" s="49" t="s">
        <v>15402</v>
      </c>
      <c r="AB4721" s="154"/>
      <c r="AC4721" s="59" t="str">
        <f t="shared" si="456"/>
        <v>LIBRARY</v>
      </c>
      <c r="AD4721" s="79" t="str">
        <f t="shared" si="457"/>
        <v>LIBRARY-401</v>
      </c>
      <c r="AE4721" s="79" t="str">
        <f t="shared" si="458"/>
        <v>LIBRARY-401-58</v>
      </c>
      <c r="AF4721" s="27" t="s">
        <v>15402</v>
      </c>
      <c r="AG4721" s="21" t="str">
        <f t="shared" si="459"/>
        <v>401</v>
      </c>
      <c r="AH4721" s="154"/>
      <c r="AI4721" s="59" t="str">
        <f t="shared" si="460"/>
        <v>-</v>
      </c>
      <c r="AJ4721" s="21" t="str">
        <f t="shared" si="461"/>
        <v>-</v>
      </c>
    </row>
    <row r="4722" spans="27:36">
      <c r="AA4722" s="49" t="s">
        <v>15403</v>
      </c>
      <c r="AB4722" s="154"/>
      <c r="AC4722" s="59" t="str">
        <f t="shared" si="456"/>
        <v>LIBRARY</v>
      </c>
      <c r="AD4722" s="79" t="str">
        <f t="shared" si="457"/>
        <v>LIBRARY-401</v>
      </c>
      <c r="AE4722" s="79" t="str">
        <f t="shared" si="458"/>
        <v>LIBRARY-401-59</v>
      </c>
      <c r="AF4722" s="27" t="s">
        <v>15403</v>
      </c>
      <c r="AG4722" s="21" t="str">
        <f t="shared" si="459"/>
        <v>401</v>
      </c>
      <c r="AH4722" s="154"/>
      <c r="AI4722" s="59" t="str">
        <f t="shared" si="460"/>
        <v>-</v>
      </c>
      <c r="AJ4722" s="21" t="str">
        <f t="shared" si="461"/>
        <v>-</v>
      </c>
    </row>
    <row r="4723" spans="27:36">
      <c r="AA4723" s="49" t="s">
        <v>15404</v>
      </c>
      <c r="AB4723" s="154"/>
      <c r="AC4723" s="59" t="str">
        <f t="shared" si="456"/>
        <v>LIBRARY</v>
      </c>
      <c r="AD4723" s="79" t="str">
        <f t="shared" si="457"/>
        <v>LIBRARY-401</v>
      </c>
      <c r="AE4723" s="79" t="str">
        <f t="shared" si="458"/>
        <v>LIBRARY-401-60</v>
      </c>
      <c r="AF4723" s="27" t="s">
        <v>15404</v>
      </c>
      <c r="AG4723" s="21" t="str">
        <f t="shared" si="459"/>
        <v>401</v>
      </c>
      <c r="AH4723" s="154"/>
      <c r="AI4723" s="59" t="str">
        <f t="shared" si="460"/>
        <v>-</v>
      </c>
      <c r="AJ4723" s="21" t="str">
        <f t="shared" si="461"/>
        <v>-</v>
      </c>
    </row>
    <row r="4724" spans="27:36">
      <c r="AA4724" s="49" t="s">
        <v>15405</v>
      </c>
      <c r="AB4724" s="154"/>
      <c r="AC4724" s="59" t="str">
        <f t="shared" si="456"/>
        <v>LIBRARY</v>
      </c>
      <c r="AD4724" s="79" t="str">
        <f t="shared" si="457"/>
        <v>LIBRARY-401</v>
      </c>
      <c r="AE4724" s="79" t="str">
        <f t="shared" si="458"/>
        <v>LIBRARY-401-61</v>
      </c>
      <c r="AF4724" s="27" t="s">
        <v>15405</v>
      </c>
      <c r="AG4724" s="21" t="str">
        <f t="shared" si="459"/>
        <v>401</v>
      </c>
      <c r="AH4724" s="154"/>
      <c r="AI4724" s="59" t="str">
        <f t="shared" si="460"/>
        <v>-</v>
      </c>
      <c r="AJ4724" s="21" t="str">
        <f t="shared" si="461"/>
        <v>-</v>
      </c>
    </row>
    <row r="4725" spans="27:36">
      <c r="AA4725" s="49" t="s">
        <v>15406</v>
      </c>
      <c r="AB4725" s="154"/>
      <c r="AC4725" s="59" t="str">
        <f t="shared" si="456"/>
        <v>LIBRARY</v>
      </c>
      <c r="AD4725" s="79" t="str">
        <f t="shared" si="457"/>
        <v>LIBRARY-401</v>
      </c>
      <c r="AE4725" s="79" t="str">
        <f t="shared" si="458"/>
        <v>LIBRARY-401-62</v>
      </c>
      <c r="AF4725" s="27" t="s">
        <v>15406</v>
      </c>
      <c r="AG4725" s="21" t="str">
        <f t="shared" si="459"/>
        <v>401</v>
      </c>
      <c r="AH4725" s="154"/>
      <c r="AI4725" s="59" t="str">
        <f t="shared" si="460"/>
        <v>-</v>
      </c>
      <c r="AJ4725" s="21" t="str">
        <f t="shared" si="461"/>
        <v>-</v>
      </c>
    </row>
    <row r="4726" spans="27:36">
      <c r="AA4726" s="49" t="s">
        <v>15407</v>
      </c>
      <c r="AB4726" s="154"/>
      <c r="AC4726" s="59" t="str">
        <f t="shared" si="456"/>
        <v>LIBRARY</v>
      </c>
      <c r="AD4726" s="79" t="str">
        <f t="shared" si="457"/>
        <v>LIBRARY-401</v>
      </c>
      <c r="AE4726" s="79" t="str">
        <f t="shared" si="458"/>
        <v>LIBRARY-401-63</v>
      </c>
      <c r="AF4726" s="27" t="s">
        <v>15407</v>
      </c>
      <c r="AG4726" s="21" t="str">
        <f t="shared" si="459"/>
        <v>401</v>
      </c>
      <c r="AH4726" s="154"/>
      <c r="AI4726" s="59" t="str">
        <f t="shared" si="460"/>
        <v>-</v>
      </c>
      <c r="AJ4726" s="21" t="str">
        <f t="shared" si="461"/>
        <v>-</v>
      </c>
    </row>
    <row r="4727" spans="27:36">
      <c r="AA4727" s="49" t="s">
        <v>15408</v>
      </c>
      <c r="AB4727" s="154"/>
      <c r="AC4727" s="59" t="str">
        <f t="shared" si="456"/>
        <v>LIBRARY</v>
      </c>
      <c r="AD4727" s="79" t="str">
        <f t="shared" si="457"/>
        <v>LIBRARY-401</v>
      </c>
      <c r="AE4727" s="79" t="str">
        <f t="shared" si="458"/>
        <v>LIBRARY-401-64</v>
      </c>
      <c r="AF4727" s="27" t="s">
        <v>15408</v>
      </c>
      <c r="AG4727" s="21" t="str">
        <f t="shared" si="459"/>
        <v>401</v>
      </c>
      <c r="AH4727" s="154"/>
      <c r="AI4727" s="59" t="str">
        <f t="shared" si="460"/>
        <v>-</v>
      </c>
      <c r="AJ4727" s="21" t="str">
        <f t="shared" si="461"/>
        <v>-</v>
      </c>
    </row>
    <row r="4728" spans="27:36">
      <c r="AA4728" s="49" t="s">
        <v>15409</v>
      </c>
      <c r="AB4728" s="154"/>
      <c r="AC4728" s="59" t="str">
        <f t="shared" si="456"/>
        <v>LIBRARY</v>
      </c>
      <c r="AD4728" s="79" t="str">
        <f t="shared" si="457"/>
        <v>LIBRARY-401</v>
      </c>
      <c r="AE4728" s="79" t="str">
        <f t="shared" si="458"/>
        <v>LIBRARY-401-65</v>
      </c>
      <c r="AF4728" s="27" t="s">
        <v>15409</v>
      </c>
      <c r="AG4728" s="21" t="str">
        <f t="shared" si="459"/>
        <v>401</v>
      </c>
      <c r="AH4728" s="154"/>
      <c r="AI4728" s="59" t="str">
        <f t="shared" si="460"/>
        <v>-</v>
      </c>
      <c r="AJ4728" s="21" t="str">
        <f t="shared" si="461"/>
        <v>-</v>
      </c>
    </row>
    <row r="4729" spans="27:36">
      <c r="AA4729" s="49" t="s">
        <v>15410</v>
      </c>
      <c r="AB4729" s="154"/>
      <c r="AC4729" s="59" t="str">
        <f t="shared" si="456"/>
        <v>LIBRARY</v>
      </c>
      <c r="AD4729" s="79" t="str">
        <f t="shared" si="457"/>
        <v>LIBRARY-401</v>
      </c>
      <c r="AE4729" s="79" t="str">
        <f t="shared" si="458"/>
        <v>LIBRARY-401-66</v>
      </c>
      <c r="AF4729" s="27" t="s">
        <v>15410</v>
      </c>
      <c r="AG4729" s="21" t="str">
        <f t="shared" si="459"/>
        <v>401</v>
      </c>
      <c r="AH4729" s="154"/>
      <c r="AI4729" s="59" t="str">
        <f t="shared" si="460"/>
        <v>-</v>
      </c>
      <c r="AJ4729" s="21" t="str">
        <f t="shared" si="461"/>
        <v>-</v>
      </c>
    </row>
    <row r="4730" spans="27:36">
      <c r="AA4730" s="49" t="s">
        <v>15411</v>
      </c>
      <c r="AB4730" s="154"/>
      <c r="AC4730" s="59" t="str">
        <f t="shared" si="456"/>
        <v>ITS</v>
      </c>
      <c r="AD4730" s="79" t="str">
        <f t="shared" si="457"/>
        <v>ITS-401</v>
      </c>
      <c r="AE4730" s="79" t="str">
        <f t="shared" si="458"/>
        <v>ITS-401-2</v>
      </c>
      <c r="AF4730" s="27" t="s">
        <v>15411</v>
      </c>
      <c r="AG4730" s="21" t="str">
        <f t="shared" si="459"/>
        <v>401</v>
      </c>
      <c r="AH4730" s="154"/>
      <c r="AI4730" s="59" t="str">
        <f t="shared" si="460"/>
        <v>-</v>
      </c>
      <c r="AJ4730" s="21" t="str">
        <f t="shared" si="461"/>
        <v>-</v>
      </c>
    </row>
    <row r="4731" spans="27:36">
      <c r="AA4731" s="49" t="s">
        <v>15412</v>
      </c>
      <c r="AB4731" s="154"/>
      <c r="AC4731" s="59" t="str">
        <f t="shared" si="456"/>
        <v>ITS</v>
      </c>
      <c r="AD4731" s="79" t="str">
        <f t="shared" si="457"/>
        <v>ITS-401</v>
      </c>
      <c r="AE4731" s="79" t="str">
        <f t="shared" si="458"/>
        <v>ITS-401-3</v>
      </c>
      <c r="AF4731" s="27" t="s">
        <v>15412</v>
      </c>
      <c r="AG4731" s="21" t="str">
        <f t="shared" si="459"/>
        <v>401</v>
      </c>
      <c r="AH4731" s="154"/>
      <c r="AI4731" s="59" t="str">
        <f t="shared" si="460"/>
        <v>-</v>
      </c>
      <c r="AJ4731" s="21" t="str">
        <f t="shared" si="461"/>
        <v>-</v>
      </c>
    </row>
    <row r="4732" spans="27:36">
      <c r="AA4732" s="49" t="s">
        <v>15413</v>
      </c>
      <c r="AB4732" s="154"/>
      <c r="AC4732" s="59" t="str">
        <f t="shared" si="456"/>
        <v>ITS</v>
      </c>
      <c r="AD4732" s="79" t="str">
        <f t="shared" si="457"/>
        <v>ITS-401</v>
      </c>
      <c r="AE4732" s="79" t="str">
        <f t="shared" si="458"/>
        <v>ITS-401-4</v>
      </c>
      <c r="AF4732" s="27" t="s">
        <v>15413</v>
      </c>
      <c r="AG4732" s="21" t="str">
        <f t="shared" si="459"/>
        <v>401</v>
      </c>
      <c r="AH4732" s="154"/>
      <c r="AI4732" s="59" t="str">
        <f t="shared" si="460"/>
        <v>-</v>
      </c>
      <c r="AJ4732" s="21" t="str">
        <f t="shared" si="461"/>
        <v>-</v>
      </c>
    </row>
    <row r="4733" spans="27:36">
      <c r="AA4733" s="49" t="s">
        <v>15414</v>
      </c>
      <c r="AB4733" s="154"/>
      <c r="AC4733" s="59" t="str">
        <f t="shared" si="456"/>
        <v>ITS</v>
      </c>
      <c r="AD4733" s="79" t="str">
        <f t="shared" si="457"/>
        <v>ITS-401</v>
      </c>
      <c r="AE4733" s="79" t="str">
        <f t="shared" si="458"/>
        <v>ITS-401-5</v>
      </c>
      <c r="AF4733" s="27" t="s">
        <v>15414</v>
      </c>
      <c r="AG4733" s="21" t="str">
        <f t="shared" si="459"/>
        <v>401</v>
      </c>
      <c r="AH4733" s="154"/>
      <c r="AI4733" s="59" t="str">
        <f t="shared" si="460"/>
        <v>-</v>
      </c>
      <c r="AJ4733" s="21" t="str">
        <f t="shared" si="461"/>
        <v>-</v>
      </c>
    </row>
    <row r="4734" spans="27:36">
      <c r="AA4734" s="49" t="s">
        <v>15415</v>
      </c>
      <c r="AB4734" s="154"/>
      <c r="AC4734" s="59" t="str">
        <f t="shared" si="456"/>
        <v>LIBRARY</v>
      </c>
      <c r="AD4734" s="79" t="str">
        <f t="shared" si="457"/>
        <v>LIBRARY-401</v>
      </c>
      <c r="AE4734" s="79" t="str">
        <f t="shared" si="458"/>
        <v>LIBRARY-401-67</v>
      </c>
      <c r="AF4734" s="27" t="s">
        <v>15415</v>
      </c>
      <c r="AG4734" s="21" t="str">
        <f t="shared" si="459"/>
        <v>401</v>
      </c>
      <c r="AH4734" s="154"/>
      <c r="AI4734" s="59" t="str">
        <f t="shared" si="460"/>
        <v>-</v>
      </c>
      <c r="AJ4734" s="21" t="str">
        <f t="shared" si="461"/>
        <v>-</v>
      </c>
    </row>
    <row r="4735" spans="27:36">
      <c r="AA4735" s="49" t="s">
        <v>15416</v>
      </c>
      <c r="AB4735" s="154"/>
      <c r="AC4735" s="59" t="str">
        <f t="shared" si="456"/>
        <v>ADMINFINANCE</v>
      </c>
      <c r="AD4735" s="79" t="str">
        <f t="shared" si="457"/>
        <v>ADMINFINANCE-401</v>
      </c>
      <c r="AE4735" s="79" t="str">
        <f t="shared" si="458"/>
        <v>ADMINFINANCE-401-1</v>
      </c>
      <c r="AF4735" s="27" t="s">
        <v>15416</v>
      </c>
      <c r="AG4735" s="21" t="str">
        <f t="shared" si="459"/>
        <v>401</v>
      </c>
      <c r="AH4735" s="154"/>
      <c r="AI4735" s="59" t="str">
        <f t="shared" si="460"/>
        <v>-</v>
      </c>
      <c r="AJ4735" s="21" t="str">
        <f t="shared" si="461"/>
        <v>-</v>
      </c>
    </row>
    <row r="4736" spans="27:36">
      <c r="AA4736" s="49" t="s">
        <v>15417</v>
      </c>
      <c r="AB4736" s="154"/>
      <c r="AC4736" s="59" t="str">
        <f t="shared" si="456"/>
        <v>STRATEGIC_PROCUREMENT</v>
      </c>
      <c r="AD4736" s="79" t="str">
        <f t="shared" si="457"/>
        <v>STRATEGIC_PROCUREMENT-401</v>
      </c>
      <c r="AE4736" s="79" t="str">
        <f t="shared" si="458"/>
        <v>STRATEGIC_PROCUREMENT-401-1</v>
      </c>
      <c r="AF4736" s="27" t="s">
        <v>15417</v>
      </c>
      <c r="AG4736" s="21" t="str">
        <f t="shared" si="459"/>
        <v>401</v>
      </c>
      <c r="AH4736" s="154"/>
      <c r="AI4736" s="59" t="str">
        <f t="shared" si="460"/>
        <v>-</v>
      </c>
      <c r="AJ4736" s="21" t="str">
        <f t="shared" si="461"/>
        <v>-</v>
      </c>
    </row>
    <row r="4737" spans="27:36">
      <c r="AA4737" s="49" t="s">
        <v>15418</v>
      </c>
      <c r="AB4737" s="154"/>
      <c r="AC4737" s="59" t="str">
        <f t="shared" si="456"/>
        <v>WAJONES</v>
      </c>
      <c r="AD4737" s="79" t="str">
        <f t="shared" si="457"/>
        <v>WAJONES-401</v>
      </c>
      <c r="AE4737" s="79" t="str">
        <f t="shared" si="458"/>
        <v>WAJONES-401-1</v>
      </c>
      <c r="AF4737" s="27" t="s">
        <v>15418</v>
      </c>
      <c r="AG4737" s="21" t="str">
        <f t="shared" si="459"/>
        <v>401</v>
      </c>
      <c r="AH4737" s="154"/>
      <c r="AI4737" s="59" t="str">
        <f t="shared" si="460"/>
        <v>-</v>
      </c>
      <c r="AJ4737" s="21" t="str">
        <f t="shared" si="461"/>
        <v>-</v>
      </c>
    </row>
    <row r="4738" spans="27:36">
      <c r="AA4738" s="49" t="s">
        <v>15419</v>
      </c>
      <c r="AB4738" s="154"/>
      <c r="AC4738" s="59" t="str">
        <f t="shared" si="456"/>
        <v>WAJONES</v>
      </c>
      <c r="AD4738" s="79" t="str">
        <f t="shared" si="457"/>
        <v>WAJONES-401</v>
      </c>
      <c r="AE4738" s="79" t="str">
        <f t="shared" si="458"/>
        <v>WAJONES-401-2</v>
      </c>
      <c r="AF4738" s="27" t="s">
        <v>15419</v>
      </c>
      <c r="AG4738" s="21" t="str">
        <f t="shared" si="459"/>
        <v>401</v>
      </c>
      <c r="AH4738" s="154"/>
      <c r="AI4738" s="59" t="str">
        <f t="shared" si="460"/>
        <v>-</v>
      </c>
      <c r="AJ4738" s="21" t="str">
        <f t="shared" si="461"/>
        <v>-</v>
      </c>
    </row>
    <row r="4739" spans="27:36">
      <c r="AA4739" s="49" t="s">
        <v>15420</v>
      </c>
      <c r="AB4739" s="154"/>
      <c r="AC4739" s="59" t="str">
        <f t="shared" si="456"/>
        <v>PUBLICSAFETY</v>
      </c>
      <c r="AD4739" s="79" t="str">
        <f t="shared" si="457"/>
        <v>PUBLICSAFETY-401</v>
      </c>
      <c r="AE4739" s="79" t="str">
        <f t="shared" si="458"/>
        <v>PUBLICSAFETY-401-1</v>
      </c>
      <c r="AF4739" s="27" t="s">
        <v>15420</v>
      </c>
      <c r="AG4739" s="21" t="str">
        <f t="shared" si="459"/>
        <v>401</v>
      </c>
      <c r="AH4739" s="154"/>
      <c r="AI4739" s="59" t="str">
        <f t="shared" si="460"/>
        <v>-</v>
      </c>
      <c r="AJ4739" s="21" t="str">
        <f t="shared" si="461"/>
        <v>-</v>
      </c>
    </row>
    <row r="4740" spans="27:36">
      <c r="AA4740" s="49" t="s">
        <v>15421</v>
      </c>
      <c r="AB4740" s="154"/>
      <c r="AC4740" s="59" t="str">
        <f t="shared" si="456"/>
        <v>FACILITIESOPER</v>
      </c>
      <c r="AD4740" s="79" t="str">
        <f t="shared" si="457"/>
        <v>FACILITIESOPER-401</v>
      </c>
      <c r="AE4740" s="79" t="str">
        <f t="shared" si="458"/>
        <v>FACILITIESOPER-401-1</v>
      </c>
      <c r="AF4740" s="27" t="s">
        <v>15421</v>
      </c>
      <c r="AG4740" s="21" t="str">
        <f t="shared" si="459"/>
        <v>401</v>
      </c>
      <c r="AH4740" s="154"/>
      <c r="AI4740" s="59" t="str">
        <f t="shared" si="460"/>
        <v>-</v>
      </c>
      <c r="AJ4740" s="21" t="str">
        <f t="shared" si="461"/>
        <v>-</v>
      </c>
    </row>
    <row r="4741" spans="27:36">
      <c r="AA4741" s="49" t="s">
        <v>15422</v>
      </c>
      <c r="AB4741" s="154"/>
      <c r="AC4741" s="59" t="str">
        <f t="shared" si="456"/>
        <v>Capital Prog Design &amp; Delivery</v>
      </c>
      <c r="AD4741" s="79" t="str">
        <f t="shared" si="457"/>
        <v>Capital Prog Design &amp; Delivery-401</v>
      </c>
      <c r="AE4741" s="79" t="str">
        <f t="shared" si="458"/>
        <v>Capital Prog Design &amp; Delivery-401-1</v>
      </c>
      <c r="AF4741" s="27" t="s">
        <v>15422</v>
      </c>
      <c r="AG4741" s="21" t="str">
        <f t="shared" si="459"/>
        <v>401</v>
      </c>
      <c r="AH4741" s="154"/>
      <c r="AI4741" s="59" t="str">
        <f t="shared" si="460"/>
        <v>-</v>
      </c>
      <c r="AJ4741" s="21" t="str">
        <f t="shared" si="461"/>
        <v>-</v>
      </c>
    </row>
    <row r="4742" spans="27:36">
      <c r="AA4742" s="49" t="s">
        <v>15423</v>
      </c>
      <c r="AB4742" s="154"/>
      <c r="AC4742" s="59" t="str">
        <f t="shared" si="456"/>
        <v>Capital Prog Design &amp; Delivery</v>
      </c>
      <c r="AD4742" s="79" t="str">
        <f t="shared" si="457"/>
        <v>Capital Prog Design &amp; Delivery-401</v>
      </c>
      <c r="AE4742" s="79" t="str">
        <f t="shared" si="458"/>
        <v>Capital Prog Design &amp; Delivery-401-2</v>
      </c>
      <c r="AF4742" s="27" t="s">
        <v>15423</v>
      </c>
      <c r="AG4742" s="21" t="str">
        <f t="shared" si="459"/>
        <v>401</v>
      </c>
      <c r="AH4742" s="154"/>
      <c r="AI4742" s="59" t="str">
        <f t="shared" si="460"/>
        <v>-</v>
      </c>
      <c r="AJ4742" s="21" t="str">
        <f t="shared" si="461"/>
        <v>-</v>
      </c>
    </row>
    <row r="4743" spans="27:36">
      <c r="AA4743" s="49" t="s">
        <v>15424</v>
      </c>
      <c r="AB4743" s="154"/>
      <c r="AC4743" s="59" t="str">
        <f t="shared" ref="AC4743:AC4806" si="462">CodesFormula_1</f>
        <v>Capital Prog Design &amp; Delivery</v>
      </c>
      <c r="AD4743" s="79" t="str">
        <f t="shared" ref="AD4743:AD4806" si="463">CodesFormula_2</f>
        <v>Capital Prog Design &amp; Delivery-401</v>
      </c>
      <c r="AE4743" s="79" t="str">
        <f t="shared" ref="AE4743:AE4806" si="464">CodesFormula_3</f>
        <v>Capital Prog Design &amp; Delivery-401-3</v>
      </c>
      <c r="AF4743" s="27" t="s">
        <v>15424</v>
      </c>
      <c r="AG4743" s="21" t="str">
        <f t="shared" ref="AG4743:AG4806" si="465">CodesFormula_4</f>
        <v>401</v>
      </c>
      <c r="AH4743" s="154"/>
      <c r="AI4743" s="59" t="str">
        <f t="shared" ref="AI4743:AI4806" si="466">CodesFormula_5</f>
        <v>-</v>
      </c>
      <c r="AJ4743" s="21" t="str">
        <f t="shared" ref="AJ4743:AJ4806" si="467">CodesFormula_6</f>
        <v>-</v>
      </c>
    </row>
    <row r="4744" spans="27:36">
      <c r="AA4744" s="49" t="s">
        <v>15425</v>
      </c>
      <c r="AB4744" s="154"/>
      <c r="AC4744" s="59" t="str">
        <f t="shared" si="462"/>
        <v>SPECIALPROJECTS</v>
      </c>
      <c r="AD4744" s="79" t="str">
        <f t="shared" si="463"/>
        <v>SPECIALPROJECTS-401</v>
      </c>
      <c r="AE4744" s="79" t="str">
        <f t="shared" si="464"/>
        <v>SPECIALPROJECTS-401-1</v>
      </c>
      <c r="AF4744" s="27" t="s">
        <v>15425</v>
      </c>
      <c r="AG4744" s="21" t="str">
        <f t="shared" si="465"/>
        <v>401</v>
      </c>
      <c r="AH4744" s="154"/>
      <c r="AI4744" s="59" t="str">
        <f t="shared" si="466"/>
        <v>-</v>
      </c>
      <c r="AJ4744" s="21" t="str">
        <f t="shared" si="467"/>
        <v>-</v>
      </c>
    </row>
    <row r="4745" spans="27:36">
      <c r="AA4745" s="49" t="s">
        <v>15426</v>
      </c>
      <c r="AB4745" s="154"/>
      <c r="AC4745" s="59" t="str">
        <f t="shared" si="462"/>
        <v>STAFFF-Vice_President</v>
      </c>
      <c r="AD4745" s="79" t="str">
        <f t="shared" si="463"/>
        <v>STAFFF-Vice_President-401</v>
      </c>
      <c r="AE4745" s="79" t="str">
        <f t="shared" si="464"/>
        <v>STAFFF-Vice_President-401-1</v>
      </c>
      <c r="AF4745" s="27" t="s">
        <v>15426</v>
      </c>
      <c r="AG4745" s="21" t="str">
        <f t="shared" si="465"/>
        <v>401</v>
      </c>
      <c r="AH4745" s="154"/>
      <c r="AI4745" s="59" t="str">
        <f t="shared" si="466"/>
        <v>-</v>
      </c>
      <c r="AJ4745" s="21" t="str">
        <f t="shared" si="467"/>
        <v>-</v>
      </c>
    </row>
    <row r="4746" spans="27:36">
      <c r="AA4746" s="49" t="s">
        <v>15427</v>
      </c>
      <c r="AB4746" s="154"/>
      <c r="AC4746" s="59" t="str">
        <f t="shared" si="462"/>
        <v>STAFFF-Vice_President</v>
      </c>
      <c r="AD4746" s="79" t="str">
        <f t="shared" si="463"/>
        <v>STAFFF-Vice_President-401</v>
      </c>
      <c r="AE4746" s="79" t="str">
        <f t="shared" si="464"/>
        <v>STAFFF-Vice_President-401-2</v>
      </c>
      <c r="AF4746" s="27" t="s">
        <v>15427</v>
      </c>
      <c r="AG4746" s="21" t="str">
        <f t="shared" si="465"/>
        <v>401</v>
      </c>
      <c r="AH4746" s="154"/>
      <c r="AI4746" s="59" t="str">
        <f t="shared" si="466"/>
        <v>-</v>
      </c>
      <c r="AJ4746" s="21" t="str">
        <f t="shared" si="467"/>
        <v>-</v>
      </c>
    </row>
    <row r="4747" spans="27:36">
      <c r="AA4747" s="49" t="s">
        <v>15428</v>
      </c>
      <c r="AB4747" s="154"/>
      <c r="AC4747" s="59" t="str">
        <f t="shared" si="462"/>
        <v>STAFFF-Vice_President</v>
      </c>
      <c r="AD4747" s="79" t="str">
        <f t="shared" si="463"/>
        <v>STAFFF-Vice_President-401</v>
      </c>
      <c r="AE4747" s="79" t="str">
        <f t="shared" si="464"/>
        <v>STAFFF-Vice_President-401-3</v>
      </c>
      <c r="AF4747" s="27" t="s">
        <v>15428</v>
      </c>
      <c r="AG4747" s="21" t="str">
        <f t="shared" si="465"/>
        <v>401</v>
      </c>
      <c r="AH4747" s="154"/>
      <c r="AI4747" s="59" t="str">
        <f t="shared" si="466"/>
        <v>-</v>
      </c>
      <c r="AJ4747" s="21" t="str">
        <f t="shared" si="467"/>
        <v>-</v>
      </c>
    </row>
    <row r="4748" spans="27:36">
      <c r="AA4748" s="49" t="s">
        <v>15429</v>
      </c>
      <c r="AB4748" s="154"/>
      <c r="AC4748" s="59" t="str">
        <f t="shared" si="462"/>
        <v>STAFFF-Vice_President</v>
      </c>
      <c r="AD4748" s="79" t="str">
        <f t="shared" si="463"/>
        <v>STAFFF-Vice_President-401</v>
      </c>
      <c r="AE4748" s="79" t="str">
        <f t="shared" si="464"/>
        <v>STAFFF-Vice_President-401-4</v>
      </c>
      <c r="AF4748" s="27" t="s">
        <v>15429</v>
      </c>
      <c r="AG4748" s="21" t="str">
        <f t="shared" si="465"/>
        <v>401</v>
      </c>
      <c r="AH4748" s="154"/>
      <c r="AI4748" s="59" t="str">
        <f t="shared" si="466"/>
        <v>-</v>
      </c>
      <c r="AJ4748" s="21" t="str">
        <f t="shared" si="467"/>
        <v>-</v>
      </c>
    </row>
    <row r="4749" spans="27:36">
      <c r="AA4749" s="49" t="s">
        <v>15430</v>
      </c>
      <c r="AB4749" s="154"/>
      <c r="AC4749" s="59" t="str">
        <f t="shared" si="462"/>
        <v>STAFFF-Vice_President</v>
      </c>
      <c r="AD4749" s="79" t="str">
        <f t="shared" si="463"/>
        <v>STAFFF-Vice_President-401</v>
      </c>
      <c r="AE4749" s="79" t="str">
        <f t="shared" si="464"/>
        <v>STAFFF-Vice_President-401-5</v>
      </c>
      <c r="AF4749" s="27" t="s">
        <v>15430</v>
      </c>
      <c r="AG4749" s="21" t="str">
        <f t="shared" si="465"/>
        <v>401</v>
      </c>
      <c r="AH4749" s="154"/>
      <c r="AI4749" s="59" t="str">
        <f t="shared" si="466"/>
        <v>-</v>
      </c>
      <c r="AJ4749" s="21" t="str">
        <f t="shared" si="467"/>
        <v>-</v>
      </c>
    </row>
    <row r="4750" spans="27:36">
      <c r="AA4750" s="49" t="s">
        <v>15431</v>
      </c>
      <c r="AB4750" s="154"/>
      <c r="AC4750" s="59" t="str">
        <f t="shared" si="462"/>
        <v>STAFFF-Vice_President</v>
      </c>
      <c r="AD4750" s="79" t="str">
        <f t="shared" si="463"/>
        <v>STAFFF-Vice_President-401</v>
      </c>
      <c r="AE4750" s="79" t="str">
        <f t="shared" si="464"/>
        <v>STAFFF-Vice_President-401-6</v>
      </c>
      <c r="AF4750" s="27" t="s">
        <v>15431</v>
      </c>
      <c r="AG4750" s="21" t="str">
        <f t="shared" si="465"/>
        <v>401</v>
      </c>
      <c r="AH4750" s="154"/>
      <c r="AI4750" s="59" t="str">
        <f t="shared" si="466"/>
        <v>-</v>
      </c>
      <c r="AJ4750" s="21" t="str">
        <f t="shared" si="467"/>
        <v>-</v>
      </c>
    </row>
    <row r="4751" spans="27:36">
      <c r="AA4751" s="49" t="s">
        <v>15432</v>
      </c>
      <c r="AB4751" s="154"/>
      <c r="AC4751" s="59" t="str">
        <f t="shared" si="462"/>
        <v>STAFFF-Vice_President</v>
      </c>
      <c r="AD4751" s="79" t="str">
        <f t="shared" si="463"/>
        <v>STAFFF-Vice_President-401</v>
      </c>
      <c r="AE4751" s="79" t="str">
        <f t="shared" si="464"/>
        <v>STAFFF-Vice_President-401-7</v>
      </c>
      <c r="AF4751" s="27" t="s">
        <v>15432</v>
      </c>
      <c r="AG4751" s="21" t="str">
        <f t="shared" si="465"/>
        <v>401</v>
      </c>
      <c r="AH4751" s="154"/>
      <c r="AI4751" s="59" t="str">
        <f t="shared" si="466"/>
        <v>-</v>
      </c>
      <c r="AJ4751" s="21" t="str">
        <f t="shared" si="467"/>
        <v>-</v>
      </c>
    </row>
    <row r="4752" spans="27:36">
      <c r="AA4752" s="49" t="s">
        <v>15433</v>
      </c>
      <c r="AB4752" s="154"/>
      <c r="AC4752" s="59" t="str">
        <f t="shared" si="462"/>
        <v>STAFFF-Vice_President</v>
      </c>
      <c r="AD4752" s="79" t="str">
        <f t="shared" si="463"/>
        <v>STAFFF-Vice_President-401</v>
      </c>
      <c r="AE4752" s="79" t="str">
        <f t="shared" si="464"/>
        <v>STAFFF-Vice_President-401-8</v>
      </c>
      <c r="AF4752" s="153" t="s">
        <v>15433</v>
      </c>
      <c r="AG4752" s="21" t="str">
        <f t="shared" si="465"/>
        <v>401</v>
      </c>
      <c r="AH4752" s="154"/>
      <c r="AI4752" s="59" t="str">
        <f t="shared" si="466"/>
        <v>-</v>
      </c>
      <c r="AJ4752" s="21" t="str">
        <f t="shared" si="467"/>
        <v>-</v>
      </c>
    </row>
    <row r="4753" spans="27:36">
      <c r="AA4753" s="49" t="s">
        <v>15434</v>
      </c>
      <c r="AB4753" s="154"/>
      <c r="AC4753" s="59" t="str">
        <f t="shared" si="462"/>
        <v>STAFFF-Vice_President</v>
      </c>
      <c r="AD4753" s="79" t="str">
        <f t="shared" si="463"/>
        <v>STAFFF-Vice_President-401</v>
      </c>
      <c r="AE4753" s="79" t="str">
        <f t="shared" si="464"/>
        <v>STAFFF-Vice_President-401-9</v>
      </c>
      <c r="AF4753" s="153" t="s">
        <v>15434</v>
      </c>
      <c r="AG4753" s="21" t="str">
        <f t="shared" si="465"/>
        <v>401</v>
      </c>
      <c r="AH4753" s="154"/>
      <c r="AI4753" s="59" t="str">
        <f t="shared" si="466"/>
        <v>-</v>
      </c>
      <c r="AJ4753" s="21" t="str">
        <f t="shared" si="467"/>
        <v>-</v>
      </c>
    </row>
    <row r="4754" spans="27:36">
      <c r="AA4754" s="49" t="s">
        <v>15435</v>
      </c>
      <c r="AB4754" s="154"/>
      <c r="AC4754" s="59" t="str">
        <f t="shared" si="462"/>
        <v>STAFFF-Vice_President</v>
      </c>
      <c r="AD4754" s="79" t="str">
        <f t="shared" si="463"/>
        <v>STAFFF-Vice_President-401</v>
      </c>
      <c r="AE4754" s="79" t="str">
        <f t="shared" si="464"/>
        <v>STAFFF-Vice_President-401-10</v>
      </c>
      <c r="AF4754" s="153" t="s">
        <v>15435</v>
      </c>
      <c r="AG4754" s="21" t="str">
        <f t="shared" si="465"/>
        <v>401</v>
      </c>
      <c r="AH4754" s="154"/>
      <c r="AI4754" s="59" t="str">
        <f t="shared" si="466"/>
        <v>-</v>
      </c>
      <c r="AJ4754" s="21" t="str">
        <f t="shared" si="467"/>
        <v>-</v>
      </c>
    </row>
    <row r="4755" spans="27:36">
      <c r="AA4755" s="49" t="s">
        <v>15436</v>
      </c>
      <c r="AB4755" s="154"/>
      <c r="AC4755" s="59" t="str">
        <f t="shared" si="462"/>
        <v>STAFFF-Vice_President</v>
      </c>
      <c r="AD4755" s="79" t="str">
        <f t="shared" si="463"/>
        <v>STAFFF-Vice_President-401</v>
      </c>
      <c r="AE4755" s="79" t="str">
        <f t="shared" si="464"/>
        <v>STAFFF-Vice_President-401-11</v>
      </c>
      <c r="AF4755" s="153" t="s">
        <v>15436</v>
      </c>
      <c r="AG4755" s="21" t="str">
        <f t="shared" si="465"/>
        <v>401</v>
      </c>
      <c r="AH4755" s="154"/>
      <c r="AI4755" s="59" t="str">
        <f t="shared" si="466"/>
        <v>-</v>
      </c>
      <c r="AJ4755" s="21" t="str">
        <f t="shared" si="467"/>
        <v>-</v>
      </c>
    </row>
    <row r="4756" spans="27:36">
      <c r="AA4756" s="49" t="s">
        <v>15437</v>
      </c>
      <c r="AB4756" s="154"/>
      <c r="AC4756" s="59" t="str">
        <f t="shared" si="462"/>
        <v>STAFFF-Vice_President</v>
      </c>
      <c r="AD4756" s="79" t="str">
        <f t="shared" si="463"/>
        <v>STAFFF-Vice_President-401</v>
      </c>
      <c r="AE4756" s="79" t="str">
        <f t="shared" si="464"/>
        <v>STAFFF-Vice_President-401-12</v>
      </c>
      <c r="AF4756" s="153" t="s">
        <v>15437</v>
      </c>
      <c r="AG4756" s="21" t="str">
        <f t="shared" si="465"/>
        <v>401</v>
      </c>
      <c r="AH4756" s="154"/>
      <c r="AI4756" s="59" t="str">
        <f t="shared" si="466"/>
        <v>-</v>
      </c>
      <c r="AJ4756" s="21" t="str">
        <f t="shared" si="467"/>
        <v>-</v>
      </c>
    </row>
    <row r="4757" spans="27:36">
      <c r="AA4757" s="49" t="s">
        <v>15438</v>
      </c>
      <c r="AB4757" s="154"/>
      <c r="AC4757" s="59" t="str">
        <f t="shared" si="462"/>
        <v>STAFFF-Vice_President</v>
      </c>
      <c r="AD4757" s="79" t="str">
        <f t="shared" si="463"/>
        <v>STAFFF-Vice_President-401</v>
      </c>
      <c r="AE4757" s="79" t="str">
        <f t="shared" si="464"/>
        <v>STAFFF-Vice_President-401-13</v>
      </c>
      <c r="AF4757" s="153" t="s">
        <v>15438</v>
      </c>
      <c r="AG4757" s="21" t="str">
        <f t="shared" si="465"/>
        <v>401</v>
      </c>
      <c r="AH4757" s="154"/>
      <c r="AI4757" s="59" t="str">
        <f t="shared" si="466"/>
        <v>-</v>
      </c>
      <c r="AJ4757" s="21" t="str">
        <f t="shared" si="467"/>
        <v>-</v>
      </c>
    </row>
    <row r="4758" spans="27:36">
      <c r="AA4758" s="49" t="s">
        <v>15439</v>
      </c>
      <c r="AB4758" s="154"/>
      <c r="AC4758" s="59" t="str">
        <f t="shared" si="462"/>
        <v>STAFFF-Vice_President</v>
      </c>
      <c r="AD4758" s="79" t="str">
        <f t="shared" si="463"/>
        <v>STAFFF-Vice_President-401</v>
      </c>
      <c r="AE4758" s="79" t="str">
        <f t="shared" si="464"/>
        <v>STAFFF-Vice_President-401-14</v>
      </c>
      <c r="AF4758" s="153" t="s">
        <v>15439</v>
      </c>
      <c r="AG4758" s="21" t="str">
        <f t="shared" si="465"/>
        <v>401</v>
      </c>
      <c r="AH4758" s="154"/>
      <c r="AI4758" s="59" t="str">
        <f t="shared" si="466"/>
        <v>-</v>
      </c>
      <c r="AJ4758" s="21" t="str">
        <f t="shared" si="467"/>
        <v>-</v>
      </c>
    </row>
    <row r="4759" spans="27:36">
      <c r="AA4759" s="49" t="s">
        <v>15440</v>
      </c>
      <c r="AB4759" s="154"/>
      <c r="AC4759" s="59" t="str">
        <f t="shared" si="462"/>
        <v>STAFFF-Vice_President</v>
      </c>
      <c r="AD4759" s="79" t="str">
        <f t="shared" si="463"/>
        <v>STAFFF-Vice_President-401</v>
      </c>
      <c r="AE4759" s="79" t="str">
        <f t="shared" si="464"/>
        <v>STAFFF-Vice_President-401-15</v>
      </c>
      <c r="AF4759" s="153" t="s">
        <v>15440</v>
      </c>
      <c r="AG4759" s="21" t="str">
        <f t="shared" si="465"/>
        <v>401</v>
      </c>
      <c r="AH4759" s="154"/>
      <c r="AI4759" s="59" t="str">
        <f t="shared" si="466"/>
        <v>-</v>
      </c>
      <c r="AJ4759" s="21" t="str">
        <f t="shared" si="467"/>
        <v>-</v>
      </c>
    </row>
    <row r="4760" spans="27:36">
      <c r="AA4760" s="49" t="s">
        <v>15441</v>
      </c>
      <c r="AB4760" s="154"/>
      <c r="AC4760" s="59" t="str">
        <f t="shared" si="462"/>
        <v>STAFFF-Vice_President</v>
      </c>
      <c r="AD4760" s="79" t="str">
        <f t="shared" si="463"/>
        <v>STAFFF-Vice_President-401</v>
      </c>
      <c r="AE4760" s="79" t="str">
        <f t="shared" si="464"/>
        <v>STAFFF-Vice_President-401-16</v>
      </c>
      <c r="AF4760" s="153" t="s">
        <v>15441</v>
      </c>
      <c r="AG4760" s="21" t="str">
        <f t="shared" si="465"/>
        <v>401</v>
      </c>
      <c r="AH4760" s="154"/>
      <c r="AI4760" s="59" t="str">
        <f t="shared" si="466"/>
        <v>-</v>
      </c>
      <c r="AJ4760" s="21" t="str">
        <f t="shared" si="467"/>
        <v>-</v>
      </c>
    </row>
    <row r="4761" spans="27:36">
      <c r="AA4761" s="49" t="s">
        <v>15442</v>
      </c>
      <c r="AB4761" s="154"/>
      <c r="AC4761" s="59" t="str">
        <f t="shared" si="462"/>
        <v>STAFFF-Vice_President</v>
      </c>
      <c r="AD4761" s="79" t="str">
        <f t="shared" si="463"/>
        <v>STAFFF-Vice_President-401</v>
      </c>
      <c r="AE4761" s="79" t="str">
        <f t="shared" si="464"/>
        <v>STAFFF-Vice_President-401-17</v>
      </c>
      <c r="AF4761" s="153" t="s">
        <v>15442</v>
      </c>
      <c r="AG4761" s="21" t="str">
        <f t="shared" si="465"/>
        <v>401</v>
      </c>
      <c r="AH4761" s="154"/>
      <c r="AI4761" s="59" t="str">
        <f t="shared" si="466"/>
        <v>-</v>
      </c>
      <c r="AJ4761" s="21" t="str">
        <f t="shared" si="467"/>
        <v>-</v>
      </c>
    </row>
    <row r="4762" spans="27:36">
      <c r="AA4762" s="49" t="s">
        <v>15443</v>
      </c>
      <c r="AB4762" s="154"/>
      <c r="AC4762" s="59" t="str">
        <f t="shared" si="462"/>
        <v>STAFFF-Vice_President</v>
      </c>
      <c r="AD4762" s="79" t="str">
        <f t="shared" si="463"/>
        <v>STAFFF-Vice_President-401</v>
      </c>
      <c r="AE4762" s="79" t="str">
        <f t="shared" si="464"/>
        <v>STAFFF-Vice_President-401-18</v>
      </c>
      <c r="AF4762" s="153" t="s">
        <v>15443</v>
      </c>
      <c r="AG4762" s="21" t="str">
        <f t="shared" si="465"/>
        <v>401</v>
      </c>
      <c r="AH4762" s="154"/>
      <c r="AI4762" s="59" t="str">
        <f t="shared" si="466"/>
        <v>-</v>
      </c>
      <c r="AJ4762" s="21" t="str">
        <f t="shared" si="467"/>
        <v>-</v>
      </c>
    </row>
    <row r="4763" spans="27:36">
      <c r="AA4763" s="49" t="s">
        <v>15444</v>
      </c>
      <c r="AB4763" s="154"/>
      <c r="AC4763" s="59" t="str">
        <f t="shared" si="462"/>
        <v>STAFFF-Vice_President</v>
      </c>
      <c r="AD4763" s="79" t="str">
        <f t="shared" si="463"/>
        <v>STAFFF-Vice_President-401</v>
      </c>
      <c r="AE4763" s="79" t="str">
        <f t="shared" si="464"/>
        <v>STAFFF-Vice_President-401-19</v>
      </c>
      <c r="AF4763" s="153" t="s">
        <v>15444</v>
      </c>
      <c r="AG4763" s="21" t="str">
        <f t="shared" si="465"/>
        <v>401</v>
      </c>
      <c r="AH4763" s="154"/>
      <c r="AI4763" s="59" t="str">
        <f t="shared" si="466"/>
        <v>-</v>
      </c>
      <c r="AJ4763" s="21" t="str">
        <f t="shared" si="467"/>
        <v>-</v>
      </c>
    </row>
    <row r="4764" spans="27:36">
      <c r="AA4764" s="49" t="s">
        <v>15445</v>
      </c>
      <c r="AB4764" s="154"/>
      <c r="AC4764" s="59" t="str">
        <f t="shared" si="462"/>
        <v>STAFFF-Vice_President</v>
      </c>
      <c r="AD4764" s="79" t="str">
        <f t="shared" si="463"/>
        <v>STAFFF-Vice_President-401</v>
      </c>
      <c r="AE4764" s="79" t="str">
        <f t="shared" si="464"/>
        <v>STAFFF-Vice_President-401-20</v>
      </c>
      <c r="AF4764" s="153" t="s">
        <v>15445</v>
      </c>
      <c r="AG4764" s="21" t="str">
        <f t="shared" si="465"/>
        <v>401</v>
      </c>
      <c r="AH4764" s="154"/>
      <c r="AI4764" s="59" t="str">
        <f t="shared" si="466"/>
        <v>-</v>
      </c>
      <c r="AJ4764" s="21" t="str">
        <f t="shared" si="467"/>
        <v>-</v>
      </c>
    </row>
    <row r="4765" spans="27:36">
      <c r="AA4765" s="49" t="s">
        <v>15446</v>
      </c>
      <c r="AB4765" s="154"/>
      <c r="AC4765" s="59" t="str">
        <f t="shared" si="462"/>
        <v>STAFFF-Vice_President</v>
      </c>
      <c r="AD4765" s="79" t="str">
        <f t="shared" si="463"/>
        <v>STAFFF-Vice_President-401</v>
      </c>
      <c r="AE4765" s="79" t="str">
        <f t="shared" si="464"/>
        <v>STAFFF-Vice_President-401-21</v>
      </c>
      <c r="AF4765" s="153" t="s">
        <v>15446</v>
      </c>
      <c r="AG4765" s="21" t="str">
        <f t="shared" si="465"/>
        <v>401</v>
      </c>
      <c r="AH4765" s="154"/>
      <c r="AI4765" s="59" t="str">
        <f t="shared" si="466"/>
        <v>-</v>
      </c>
      <c r="AJ4765" s="21" t="str">
        <f t="shared" si="467"/>
        <v>-</v>
      </c>
    </row>
    <row r="4766" spans="27:36">
      <c r="AA4766" s="49" t="s">
        <v>15447</v>
      </c>
      <c r="AB4766" s="154"/>
      <c r="AC4766" s="59" t="str">
        <f t="shared" si="462"/>
        <v>STAFFF-Vice_President</v>
      </c>
      <c r="AD4766" s="79" t="str">
        <f t="shared" si="463"/>
        <v>STAFFF-Vice_President-401</v>
      </c>
      <c r="AE4766" s="79" t="str">
        <f t="shared" si="464"/>
        <v>STAFFF-Vice_President-401-22</v>
      </c>
      <c r="AF4766" s="153" t="s">
        <v>15447</v>
      </c>
      <c r="AG4766" s="21" t="str">
        <f t="shared" si="465"/>
        <v>401</v>
      </c>
      <c r="AH4766" s="154"/>
      <c r="AI4766" s="59" t="str">
        <f t="shared" si="466"/>
        <v>-</v>
      </c>
      <c r="AJ4766" s="21" t="str">
        <f t="shared" si="467"/>
        <v>-</v>
      </c>
    </row>
    <row r="4767" spans="27:36">
      <c r="AA4767" s="49" t="s">
        <v>15448</v>
      </c>
      <c r="AB4767" s="154"/>
      <c r="AC4767" s="59" t="str">
        <f t="shared" si="462"/>
        <v>STAFFF-Vice_President</v>
      </c>
      <c r="AD4767" s="79" t="str">
        <f t="shared" si="463"/>
        <v>STAFFF-Vice_President-401</v>
      </c>
      <c r="AE4767" s="79" t="str">
        <f t="shared" si="464"/>
        <v>STAFFF-Vice_President-401-23</v>
      </c>
      <c r="AF4767" s="153" t="s">
        <v>15448</v>
      </c>
      <c r="AG4767" s="21" t="str">
        <f t="shared" si="465"/>
        <v>401</v>
      </c>
      <c r="AH4767" s="154"/>
      <c r="AI4767" s="59" t="str">
        <f t="shared" si="466"/>
        <v>-</v>
      </c>
      <c r="AJ4767" s="21" t="str">
        <f t="shared" si="467"/>
        <v>-</v>
      </c>
    </row>
    <row r="4768" spans="27:36">
      <c r="AA4768" s="49" t="s">
        <v>15449</v>
      </c>
      <c r="AB4768" s="154"/>
      <c r="AC4768" s="59" t="str">
        <f t="shared" si="462"/>
        <v>STAFFF-Talent_Dev</v>
      </c>
      <c r="AD4768" s="79" t="str">
        <f t="shared" si="463"/>
        <v>STAFFF-Talent_Dev-401</v>
      </c>
      <c r="AE4768" s="79" t="str">
        <f t="shared" si="464"/>
        <v>STAFFF-Talent_Dev-401-2</v>
      </c>
      <c r="AF4768" s="153" t="s">
        <v>15449</v>
      </c>
      <c r="AG4768" s="21" t="str">
        <f t="shared" si="465"/>
        <v>401</v>
      </c>
      <c r="AH4768" s="154"/>
      <c r="AI4768" s="59" t="str">
        <f t="shared" si="466"/>
        <v>-</v>
      </c>
      <c r="AJ4768" s="21" t="str">
        <f t="shared" si="467"/>
        <v>-</v>
      </c>
    </row>
    <row r="4769" spans="27:36">
      <c r="AA4769" s="49" t="s">
        <v>15450</v>
      </c>
      <c r="AB4769" s="154"/>
      <c r="AC4769" s="59" t="str">
        <f t="shared" si="462"/>
        <v>STAFFF-Talent_Dev</v>
      </c>
      <c r="AD4769" s="79" t="str">
        <f t="shared" si="463"/>
        <v>STAFFF-Talent_Dev-401</v>
      </c>
      <c r="AE4769" s="79" t="str">
        <f t="shared" si="464"/>
        <v>STAFFF-Talent_Dev-401-3</v>
      </c>
      <c r="AF4769" s="153" t="s">
        <v>15450</v>
      </c>
      <c r="AG4769" s="21" t="str">
        <f t="shared" si="465"/>
        <v>401</v>
      </c>
      <c r="AH4769" s="154"/>
      <c r="AI4769" s="59" t="str">
        <f t="shared" si="466"/>
        <v>-</v>
      </c>
      <c r="AJ4769" s="21" t="str">
        <f t="shared" si="467"/>
        <v>-</v>
      </c>
    </row>
    <row r="4770" spans="27:36">
      <c r="AA4770" s="49" t="s">
        <v>15451</v>
      </c>
      <c r="AB4770" s="154"/>
      <c r="AC4770" s="59" t="str">
        <f t="shared" si="462"/>
        <v>STAFFF-Talent_Dev</v>
      </c>
      <c r="AD4770" s="79" t="str">
        <f t="shared" si="463"/>
        <v>STAFFF-Talent_Dev-401</v>
      </c>
      <c r="AE4770" s="79" t="str">
        <f t="shared" si="464"/>
        <v>STAFFF-Talent_Dev-401-4</v>
      </c>
      <c r="AF4770" s="153" t="s">
        <v>15451</v>
      </c>
      <c r="AG4770" s="21" t="str">
        <f t="shared" si="465"/>
        <v>401</v>
      </c>
      <c r="AH4770" s="154"/>
      <c r="AI4770" s="59" t="str">
        <f t="shared" si="466"/>
        <v>-</v>
      </c>
      <c r="AJ4770" s="21" t="str">
        <f t="shared" si="467"/>
        <v>-</v>
      </c>
    </row>
    <row r="4771" spans="27:36">
      <c r="AA4771" s="49" t="s">
        <v>15452</v>
      </c>
      <c r="AB4771" s="154"/>
      <c r="AC4771" s="59" t="str">
        <f t="shared" si="462"/>
        <v>STAFFF-Talent_Dev</v>
      </c>
      <c r="AD4771" s="79" t="str">
        <f t="shared" si="463"/>
        <v>STAFFF-Talent_Dev-401</v>
      </c>
      <c r="AE4771" s="79" t="str">
        <f t="shared" si="464"/>
        <v>STAFFF-Talent_Dev-401-5</v>
      </c>
      <c r="AF4771" s="153" t="s">
        <v>15452</v>
      </c>
      <c r="AG4771" s="21" t="str">
        <f t="shared" si="465"/>
        <v>401</v>
      </c>
      <c r="AH4771" s="154"/>
      <c r="AI4771" s="59" t="str">
        <f t="shared" si="466"/>
        <v>-</v>
      </c>
      <c r="AJ4771" s="21" t="str">
        <f t="shared" si="467"/>
        <v>-</v>
      </c>
    </row>
    <row r="4772" spans="27:36">
      <c r="AA4772" s="49" t="s">
        <v>15453</v>
      </c>
      <c r="AB4772" s="154"/>
      <c r="AC4772" s="59" t="str">
        <f t="shared" si="462"/>
        <v>CED-Multicultural_Ctr</v>
      </c>
      <c r="AD4772" s="79" t="str">
        <f t="shared" si="463"/>
        <v>CED-Multicultural_Ctr-401</v>
      </c>
      <c r="AE4772" s="79" t="str">
        <f t="shared" si="464"/>
        <v>CED-Multicultural_Ctr-401-1</v>
      </c>
      <c r="AF4772" s="153" t="s">
        <v>15453</v>
      </c>
      <c r="AG4772" s="21" t="str">
        <f t="shared" si="465"/>
        <v>401</v>
      </c>
      <c r="AH4772" s="154"/>
      <c r="AI4772" s="59" t="str">
        <f t="shared" si="466"/>
        <v>-</v>
      </c>
      <c r="AJ4772" s="21" t="str">
        <f t="shared" si="467"/>
        <v>-</v>
      </c>
    </row>
    <row r="4773" spans="27:36">
      <c r="AA4773" s="49" t="s">
        <v>15454</v>
      </c>
      <c r="AB4773" s="154"/>
      <c r="AC4773" s="59" t="str">
        <f t="shared" si="462"/>
        <v>CED-Multicultural_Ctr</v>
      </c>
      <c r="AD4773" s="79" t="str">
        <f t="shared" si="463"/>
        <v>CED-Multicultural_Ctr-401</v>
      </c>
      <c r="AE4773" s="79" t="str">
        <f t="shared" si="464"/>
        <v>CED-Multicultural_Ctr-401-2</v>
      </c>
      <c r="AF4773" s="153" t="s">
        <v>15454</v>
      </c>
      <c r="AG4773" s="21" t="str">
        <f t="shared" si="465"/>
        <v>401</v>
      </c>
      <c r="AH4773" s="154"/>
      <c r="AI4773" s="59" t="str">
        <f t="shared" si="466"/>
        <v>-</v>
      </c>
      <c r="AJ4773" s="21" t="str">
        <f t="shared" si="467"/>
        <v>-</v>
      </c>
    </row>
    <row r="4774" spans="27:36">
      <c r="AA4774" s="49" t="s">
        <v>15455</v>
      </c>
      <c r="AB4774" s="154"/>
      <c r="AC4774" s="59" t="str">
        <f t="shared" si="462"/>
        <v>CED-Multicultural_Ctr</v>
      </c>
      <c r="AD4774" s="79" t="str">
        <f t="shared" si="463"/>
        <v>CED-Multicultural_Ctr-401</v>
      </c>
      <c r="AE4774" s="79" t="str">
        <f t="shared" si="464"/>
        <v>CED-Multicultural_Ctr-401-3</v>
      </c>
      <c r="AF4774" s="153" t="s">
        <v>15455</v>
      </c>
      <c r="AG4774" s="21" t="str">
        <f t="shared" si="465"/>
        <v>401</v>
      </c>
      <c r="AH4774" s="154"/>
      <c r="AI4774" s="59" t="str">
        <f t="shared" si="466"/>
        <v>-</v>
      </c>
      <c r="AJ4774" s="21" t="str">
        <f t="shared" si="467"/>
        <v>-</v>
      </c>
    </row>
    <row r="4775" spans="27:36">
      <c r="AA4775" s="49" t="s">
        <v>15456</v>
      </c>
      <c r="AB4775" s="154"/>
      <c r="AC4775" s="59" t="str">
        <f t="shared" si="462"/>
        <v>STAFFF-Dean_of_Students</v>
      </c>
      <c r="AD4775" s="79" t="str">
        <f t="shared" si="463"/>
        <v>STAFFF-Dean_of_Students-401</v>
      </c>
      <c r="AE4775" s="79" t="str">
        <f t="shared" si="464"/>
        <v>STAFFF-Dean_of_Students-401-1</v>
      </c>
      <c r="AF4775" s="153" t="s">
        <v>15456</v>
      </c>
      <c r="AG4775" s="21" t="str">
        <f t="shared" si="465"/>
        <v>401</v>
      </c>
      <c r="AH4775" s="154"/>
      <c r="AI4775" s="59" t="str">
        <f t="shared" si="466"/>
        <v>-</v>
      </c>
      <c r="AJ4775" s="21" t="str">
        <f t="shared" si="467"/>
        <v>-</v>
      </c>
    </row>
    <row r="4776" spans="27:36">
      <c r="AA4776" s="49" t="s">
        <v>15457</v>
      </c>
      <c r="AB4776" s="154"/>
      <c r="AC4776" s="59" t="str">
        <f t="shared" si="462"/>
        <v>STAFFF-Dean_of_Students</v>
      </c>
      <c r="AD4776" s="79" t="str">
        <f t="shared" si="463"/>
        <v>STAFFF-Dean_of_Students-401</v>
      </c>
      <c r="AE4776" s="79" t="str">
        <f t="shared" si="464"/>
        <v>STAFFF-Dean_of_Students-401-2</v>
      </c>
      <c r="AF4776" s="153" t="s">
        <v>15457</v>
      </c>
      <c r="AG4776" s="21" t="str">
        <f t="shared" si="465"/>
        <v>401</v>
      </c>
      <c r="AH4776" s="154"/>
      <c r="AI4776" s="59" t="str">
        <f t="shared" si="466"/>
        <v>-</v>
      </c>
      <c r="AJ4776" s="21" t="str">
        <f t="shared" si="467"/>
        <v>-</v>
      </c>
    </row>
    <row r="4777" spans="27:36">
      <c r="AA4777" s="49" t="s">
        <v>15458</v>
      </c>
      <c r="AB4777" s="154"/>
      <c r="AC4777" s="59" t="str">
        <f t="shared" si="462"/>
        <v>STAFFF-Dean_of_Students</v>
      </c>
      <c r="AD4777" s="79" t="str">
        <f t="shared" si="463"/>
        <v>STAFFF-Dean_of_Students-401</v>
      </c>
      <c r="AE4777" s="79" t="str">
        <f t="shared" si="464"/>
        <v>STAFFF-Dean_of_Students-401-3</v>
      </c>
      <c r="AF4777" s="153" t="s">
        <v>15458</v>
      </c>
      <c r="AG4777" s="21" t="str">
        <f t="shared" si="465"/>
        <v>401</v>
      </c>
      <c r="AH4777" s="154"/>
      <c r="AI4777" s="59" t="str">
        <f t="shared" si="466"/>
        <v>-</v>
      </c>
      <c r="AJ4777" s="21" t="str">
        <f t="shared" si="467"/>
        <v>-</v>
      </c>
    </row>
    <row r="4778" spans="27:36">
      <c r="AA4778" s="49" t="s">
        <v>15459</v>
      </c>
      <c r="AB4778" s="154"/>
      <c r="AC4778" s="59" t="str">
        <f t="shared" si="462"/>
        <v>UCAS</v>
      </c>
      <c r="AD4778" s="79" t="str">
        <f t="shared" si="463"/>
        <v>UCAS-401</v>
      </c>
      <c r="AE4778" s="79" t="str">
        <f t="shared" si="464"/>
        <v>UCAS-401-6</v>
      </c>
      <c r="AF4778" s="153" t="s">
        <v>15459</v>
      </c>
      <c r="AG4778" s="21" t="str">
        <f t="shared" si="465"/>
        <v>401</v>
      </c>
      <c r="AH4778" s="154"/>
      <c r="AI4778" s="59" t="str">
        <f t="shared" si="466"/>
        <v>-</v>
      </c>
      <c r="AJ4778" s="21" t="str">
        <f t="shared" si="467"/>
        <v>-</v>
      </c>
    </row>
    <row r="4779" spans="27:36">
      <c r="AA4779" s="49" t="s">
        <v>15460</v>
      </c>
      <c r="AB4779" s="154"/>
      <c r="AC4779" s="59" t="str">
        <f t="shared" si="462"/>
        <v>UCAS</v>
      </c>
      <c r="AD4779" s="79" t="str">
        <f t="shared" si="463"/>
        <v>UCAS-401</v>
      </c>
      <c r="AE4779" s="79" t="str">
        <f t="shared" si="464"/>
        <v>UCAS-401-7</v>
      </c>
      <c r="AF4779" s="153" t="s">
        <v>15460</v>
      </c>
      <c r="AG4779" s="21" t="str">
        <f t="shared" si="465"/>
        <v>401</v>
      </c>
      <c r="AH4779" s="154"/>
      <c r="AI4779" s="59" t="str">
        <f t="shared" si="466"/>
        <v>-</v>
      </c>
      <c r="AJ4779" s="21" t="str">
        <f t="shared" si="467"/>
        <v>-</v>
      </c>
    </row>
    <row r="4780" spans="27:36">
      <c r="AA4780" s="49" t="s">
        <v>15461</v>
      </c>
      <c r="AB4780" s="154"/>
      <c r="AC4780" s="59" t="str">
        <f t="shared" si="462"/>
        <v>STAFFF-Counseling_Ctr</v>
      </c>
      <c r="AD4780" s="79" t="str">
        <f t="shared" si="463"/>
        <v>STAFFF-Counseling_Ctr-401</v>
      </c>
      <c r="AE4780" s="79" t="str">
        <f t="shared" si="464"/>
        <v>STAFFF-Counseling_Ctr-401-1</v>
      </c>
      <c r="AF4780" s="153" t="s">
        <v>15461</v>
      </c>
      <c r="AG4780" s="21" t="str">
        <f t="shared" si="465"/>
        <v>401</v>
      </c>
      <c r="AH4780" s="154"/>
      <c r="AI4780" s="59" t="str">
        <f t="shared" si="466"/>
        <v>-</v>
      </c>
      <c r="AJ4780" s="21" t="str">
        <f t="shared" si="467"/>
        <v>-</v>
      </c>
    </row>
    <row r="4781" spans="27:36">
      <c r="AA4781" s="49" t="s">
        <v>15462</v>
      </c>
      <c r="AB4781" s="154"/>
      <c r="AC4781" s="59" t="str">
        <f t="shared" si="462"/>
        <v>STAFFF-Counseling_Ctr</v>
      </c>
      <c r="AD4781" s="79" t="str">
        <f t="shared" si="463"/>
        <v>STAFFF-Counseling_Ctr-401</v>
      </c>
      <c r="AE4781" s="79" t="str">
        <f t="shared" si="464"/>
        <v>STAFFF-Counseling_Ctr-401-2</v>
      </c>
      <c r="AF4781" s="153" t="s">
        <v>15462</v>
      </c>
      <c r="AG4781" s="21" t="str">
        <f t="shared" si="465"/>
        <v>401</v>
      </c>
      <c r="AH4781" s="154"/>
      <c r="AI4781" s="59" t="str">
        <f t="shared" si="466"/>
        <v>-</v>
      </c>
      <c r="AJ4781" s="21" t="str">
        <f t="shared" si="467"/>
        <v>-</v>
      </c>
    </row>
    <row r="4782" spans="27:36">
      <c r="AA4782" s="49" t="s">
        <v>15463</v>
      </c>
      <c r="AB4782" s="154"/>
      <c r="AC4782" s="59" t="str">
        <f t="shared" si="462"/>
        <v>STAFFF-Counseling_Ctr</v>
      </c>
      <c r="AD4782" s="79" t="str">
        <f t="shared" si="463"/>
        <v>STAFFF-Counseling_Ctr-401</v>
      </c>
      <c r="AE4782" s="79" t="str">
        <f t="shared" si="464"/>
        <v>STAFFF-Counseling_Ctr-401-3</v>
      </c>
      <c r="AF4782" s="153" t="s">
        <v>15463</v>
      </c>
      <c r="AG4782" s="21" t="str">
        <f t="shared" si="465"/>
        <v>401</v>
      </c>
      <c r="AH4782" s="154"/>
      <c r="AI4782" s="59" t="str">
        <f t="shared" si="466"/>
        <v>-</v>
      </c>
      <c r="AJ4782" s="21" t="str">
        <f t="shared" si="467"/>
        <v>-</v>
      </c>
    </row>
    <row r="4783" spans="27:36">
      <c r="AA4783" s="49" t="s">
        <v>15464</v>
      </c>
      <c r="AB4783" s="154"/>
      <c r="AC4783" s="59" t="str">
        <f t="shared" si="462"/>
        <v>STAFFF-Counseling_Ctr</v>
      </c>
      <c r="AD4783" s="79" t="str">
        <f t="shared" si="463"/>
        <v>STAFFF-Counseling_Ctr-401</v>
      </c>
      <c r="AE4783" s="79" t="str">
        <f t="shared" si="464"/>
        <v>STAFFF-Counseling_Ctr-401-4</v>
      </c>
      <c r="AF4783" s="153" t="s">
        <v>15464</v>
      </c>
      <c r="AG4783" s="21" t="str">
        <f t="shared" si="465"/>
        <v>401</v>
      </c>
      <c r="AH4783" s="154"/>
      <c r="AI4783" s="59" t="str">
        <f t="shared" si="466"/>
        <v>-</v>
      </c>
      <c r="AJ4783" s="21" t="str">
        <f t="shared" si="467"/>
        <v>-</v>
      </c>
    </row>
    <row r="4784" spans="27:36">
      <c r="AA4784" s="49" t="s">
        <v>15465</v>
      </c>
      <c r="AB4784" s="154"/>
      <c r="AC4784" s="59" t="str">
        <f t="shared" si="462"/>
        <v>CED-Women_Center</v>
      </c>
      <c r="AD4784" s="79" t="str">
        <f t="shared" si="463"/>
        <v>CED-Women_Center-401</v>
      </c>
      <c r="AE4784" s="79" t="str">
        <f t="shared" si="464"/>
        <v>CED-Women_Center-401-1</v>
      </c>
      <c r="AF4784" s="153" t="s">
        <v>15465</v>
      </c>
      <c r="AG4784" s="21" t="str">
        <f t="shared" si="465"/>
        <v>401</v>
      </c>
      <c r="AH4784" s="154"/>
      <c r="AI4784" s="59" t="str">
        <f t="shared" si="466"/>
        <v>-</v>
      </c>
      <c r="AJ4784" s="21" t="str">
        <f t="shared" si="467"/>
        <v>-</v>
      </c>
    </row>
    <row r="4785" spans="27:36">
      <c r="AA4785" s="49" t="s">
        <v>15466</v>
      </c>
      <c r="AB4785" s="154"/>
      <c r="AC4785" s="59" t="str">
        <f t="shared" si="462"/>
        <v>CED-Women_Center</v>
      </c>
      <c r="AD4785" s="79" t="str">
        <f t="shared" si="463"/>
        <v>CED-Women_Center-401</v>
      </c>
      <c r="AE4785" s="79" t="str">
        <f t="shared" si="464"/>
        <v>CED-Women_Center-401-2</v>
      </c>
      <c r="AF4785" s="153" t="s">
        <v>15466</v>
      </c>
      <c r="AG4785" s="21" t="str">
        <f t="shared" si="465"/>
        <v>401</v>
      </c>
      <c r="AH4785" s="154"/>
      <c r="AI4785" s="59" t="str">
        <f t="shared" si="466"/>
        <v>-</v>
      </c>
      <c r="AJ4785" s="21" t="str">
        <f t="shared" si="467"/>
        <v>-</v>
      </c>
    </row>
    <row r="4786" spans="27:36">
      <c r="AA4786" s="49" t="s">
        <v>15467</v>
      </c>
      <c r="AB4786" s="154"/>
      <c r="AC4786" s="59" t="str">
        <f t="shared" si="462"/>
        <v>CED-Women_Center</v>
      </c>
      <c r="AD4786" s="79" t="str">
        <f t="shared" si="463"/>
        <v>CED-Women_Center-401</v>
      </c>
      <c r="AE4786" s="79" t="str">
        <f t="shared" si="464"/>
        <v>CED-Women_Center-401-3</v>
      </c>
      <c r="AF4786" s="153" t="s">
        <v>15467</v>
      </c>
      <c r="AG4786" s="21" t="str">
        <f t="shared" si="465"/>
        <v>401</v>
      </c>
      <c r="AH4786" s="154"/>
      <c r="AI4786" s="59" t="str">
        <f t="shared" si="466"/>
        <v>-</v>
      </c>
      <c r="AJ4786" s="21" t="str">
        <f t="shared" si="467"/>
        <v>-</v>
      </c>
    </row>
    <row r="4787" spans="27:36">
      <c r="AA4787" s="49" t="s">
        <v>15468</v>
      </c>
      <c r="AB4787" s="154"/>
      <c r="AC4787" s="59" t="str">
        <f t="shared" si="462"/>
        <v>STAFFF-DisabilAccessInc</v>
      </c>
      <c r="AD4787" s="79" t="str">
        <f t="shared" si="463"/>
        <v>STAFFF-DisabilAccessInc-401</v>
      </c>
      <c r="AE4787" s="79" t="str">
        <f t="shared" si="464"/>
        <v>STAFFF-DisabilAccessInc-401-1</v>
      </c>
      <c r="AF4787" s="153" t="s">
        <v>15468</v>
      </c>
      <c r="AG4787" s="21" t="str">
        <f t="shared" si="465"/>
        <v>401</v>
      </c>
      <c r="AH4787" s="154"/>
      <c r="AI4787" s="59" t="str">
        <f t="shared" si="466"/>
        <v>-</v>
      </c>
      <c r="AJ4787" s="21" t="str">
        <f t="shared" si="467"/>
        <v>-</v>
      </c>
    </row>
    <row r="4788" spans="27:36">
      <c r="AA4788" s="49" t="s">
        <v>15469</v>
      </c>
      <c r="AB4788" s="154"/>
      <c r="AC4788" s="59" t="str">
        <f t="shared" si="462"/>
        <v>STAFFF-DisabilAccessInc</v>
      </c>
      <c r="AD4788" s="79" t="str">
        <f t="shared" si="463"/>
        <v>STAFFF-DisabilAccessInc-401</v>
      </c>
      <c r="AE4788" s="79" t="str">
        <f t="shared" si="464"/>
        <v>STAFFF-DisabilAccessInc-401-2</v>
      </c>
      <c r="AF4788" s="153" t="s">
        <v>15469</v>
      </c>
      <c r="AG4788" s="21" t="str">
        <f t="shared" si="465"/>
        <v>401</v>
      </c>
      <c r="AH4788" s="154"/>
      <c r="AI4788" s="59" t="str">
        <f t="shared" si="466"/>
        <v>-</v>
      </c>
      <c r="AJ4788" s="21" t="str">
        <f t="shared" si="467"/>
        <v>-</v>
      </c>
    </row>
    <row r="4789" spans="27:36">
      <c r="AA4789" s="49" t="s">
        <v>15470</v>
      </c>
      <c r="AB4789" s="154"/>
      <c r="AC4789" s="59" t="str">
        <f t="shared" si="462"/>
        <v>STAFFF-DisabilAccessInc</v>
      </c>
      <c r="AD4789" s="79" t="str">
        <f t="shared" si="463"/>
        <v>STAFFF-DisabilAccessInc-401</v>
      </c>
      <c r="AE4789" s="79" t="str">
        <f t="shared" si="464"/>
        <v>STAFFF-DisabilAccessInc-401-3</v>
      </c>
      <c r="AF4789" s="153" t="s">
        <v>15470</v>
      </c>
      <c r="AG4789" s="21" t="str">
        <f t="shared" si="465"/>
        <v>401</v>
      </c>
      <c r="AH4789" s="154"/>
      <c r="AI4789" s="59" t="str">
        <f t="shared" si="466"/>
        <v>-</v>
      </c>
      <c r="AJ4789" s="21" t="str">
        <f t="shared" si="467"/>
        <v>-</v>
      </c>
    </row>
    <row r="4790" spans="27:36">
      <c r="AA4790" s="49" t="s">
        <v>15471</v>
      </c>
      <c r="AB4790" s="154"/>
      <c r="AC4790" s="59" t="str">
        <f t="shared" si="462"/>
        <v>ATHLETICS</v>
      </c>
      <c r="AD4790" s="79" t="str">
        <f t="shared" si="463"/>
        <v>ATHLETICS-401</v>
      </c>
      <c r="AE4790" s="79" t="str">
        <f t="shared" si="464"/>
        <v>ATHLETICS-401-1</v>
      </c>
      <c r="AF4790" s="153" t="s">
        <v>15471</v>
      </c>
      <c r="AG4790" s="21" t="str">
        <f t="shared" si="465"/>
        <v>401</v>
      </c>
      <c r="AH4790" s="154"/>
      <c r="AI4790" s="59" t="str">
        <f t="shared" si="466"/>
        <v>-</v>
      </c>
      <c r="AJ4790" s="21" t="str">
        <f t="shared" si="467"/>
        <v>-</v>
      </c>
    </row>
    <row r="4791" spans="27:36">
      <c r="AA4791" s="49" t="s">
        <v>15472</v>
      </c>
      <c r="AB4791" s="154"/>
      <c r="AC4791" s="59" t="str">
        <f t="shared" si="462"/>
        <v>ATHLETICS</v>
      </c>
      <c r="AD4791" s="79" t="str">
        <f t="shared" si="463"/>
        <v>ATHLETICS-401</v>
      </c>
      <c r="AE4791" s="79" t="str">
        <f t="shared" si="464"/>
        <v>ATHLETICS-401-2</v>
      </c>
      <c r="AF4791" s="153" t="s">
        <v>15472</v>
      </c>
      <c r="AG4791" s="21" t="str">
        <f t="shared" si="465"/>
        <v>401</v>
      </c>
      <c r="AH4791" s="154"/>
      <c r="AI4791" s="59" t="str">
        <f t="shared" si="466"/>
        <v>-</v>
      </c>
      <c r="AJ4791" s="21" t="str">
        <f t="shared" si="467"/>
        <v>-</v>
      </c>
    </row>
    <row r="4792" spans="27:36">
      <c r="AA4792" s="49" t="s">
        <v>15473</v>
      </c>
      <c r="AB4792" s="154"/>
      <c r="AC4792" s="59" t="str">
        <f t="shared" si="462"/>
        <v>ATHLETICS</v>
      </c>
      <c r="AD4792" s="79" t="str">
        <f t="shared" si="463"/>
        <v>ATHLETICS-401</v>
      </c>
      <c r="AE4792" s="79" t="str">
        <f t="shared" si="464"/>
        <v>ATHLETICS-401-3</v>
      </c>
      <c r="AF4792" s="153" t="s">
        <v>15473</v>
      </c>
      <c r="AG4792" s="21" t="str">
        <f t="shared" si="465"/>
        <v>401</v>
      </c>
      <c r="AH4792" s="154"/>
      <c r="AI4792" s="59" t="str">
        <f t="shared" si="466"/>
        <v>-</v>
      </c>
      <c r="AJ4792" s="21" t="str">
        <f t="shared" si="467"/>
        <v>-</v>
      </c>
    </row>
    <row r="4793" spans="27:36">
      <c r="AA4793" s="49" t="s">
        <v>15474</v>
      </c>
      <c r="AB4793" s="154"/>
      <c r="AC4793" s="59" t="str">
        <f t="shared" si="462"/>
        <v>ATHLETICS</v>
      </c>
      <c r="AD4793" s="79" t="str">
        <f t="shared" si="463"/>
        <v>ATHLETICS-401</v>
      </c>
      <c r="AE4793" s="79" t="str">
        <f t="shared" si="464"/>
        <v>ATHLETICS-401-4</v>
      </c>
      <c r="AF4793" s="153" t="s">
        <v>15474</v>
      </c>
      <c r="AG4793" s="21" t="str">
        <f t="shared" si="465"/>
        <v>401</v>
      </c>
      <c r="AH4793" s="154"/>
      <c r="AI4793" s="59" t="str">
        <f t="shared" si="466"/>
        <v>-</v>
      </c>
      <c r="AJ4793" s="21" t="str">
        <f t="shared" si="467"/>
        <v>-</v>
      </c>
    </row>
    <row r="4794" spans="27:36">
      <c r="AA4794" s="49" t="s">
        <v>15475</v>
      </c>
      <c r="AB4794" s="154"/>
      <c r="AC4794" s="59" t="str">
        <f t="shared" si="462"/>
        <v>ATHLETICS</v>
      </c>
      <c r="AD4794" s="79" t="str">
        <f t="shared" si="463"/>
        <v>ATHLETICS-401</v>
      </c>
      <c r="AE4794" s="79" t="str">
        <f t="shared" si="464"/>
        <v>ATHLETICS-401-5</v>
      </c>
      <c r="AF4794" s="153" t="s">
        <v>15475</v>
      </c>
      <c r="AG4794" s="21" t="str">
        <f t="shared" si="465"/>
        <v>401</v>
      </c>
      <c r="AH4794" s="154"/>
      <c r="AI4794" s="59" t="str">
        <f t="shared" si="466"/>
        <v>-</v>
      </c>
      <c r="AJ4794" s="21" t="str">
        <f t="shared" si="467"/>
        <v>-</v>
      </c>
    </row>
    <row r="4795" spans="27:36">
      <c r="AA4795" s="49" t="s">
        <v>15476</v>
      </c>
      <c r="AB4795" s="154"/>
      <c r="AC4795" s="59" t="str">
        <f t="shared" si="462"/>
        <v>ATHLETICS</v>
      </c>
      <c r="AD4795" s="79" t="str">
        <f t="shared" si="463"/>
        <v>ATHLETICS-401</v>
      </c>
      <c r="AE4795" s="79" t="str">
        <f t="shared" si="464"/>
        <v>ATHLETICS-401-6</v>
      </c>
      <c r="AF4795" s="153" t="s">
        <v>15476</v>
      </c>
      <c r="AG4795" s="21" t="str">
        <f t="shared" si="465"/>
        <v>401</v>
      </c>
      <c r="AH4795" s="154"/>
      <c r="AI4795" s="59" t="str">
        <f t="shared" si="466"/>
        <v>-</v>
      </c>
      <c r="AJ4795" s="21" t="str">
        <f t="shared" si="467"/>
        <v>-</v>
      </c>
    </row>
    <row r="4796" spans="27:36">
      <c r="AA4796" s="49" t="s">
        <v>15477</v>
      </c>
      <c r="AB4796" s="154"/>
      <c r="AC4796" s="59" t="str">
        <f t="shared" si="462"/>
        <v>ATHLETICS</v>
      </c>
      <c r="AD4796" s="79" t="str">
        <f t="shared" si="463"/>
        <v>ATHLETICS-401</v>
      </c>
      <c r="AE4796" s="79" t="str">
        <f t="shared" si="464"/>
        <v>ATHLETICS-401-7</v>
      </c>
      <c r="AF4796" s="153" t="s">
        <v>15477</v>
      </c>
      <c r="AG4796" s="21" t="str">
        <f t="shared" si="465"/>
        <v>401</v>
      </c>
      <c r="AH4796" s="154"/>
      <c r="AI4796" s="59" t="str">
        <f t="shared" si="466"/>
        <v>-</v>
      </c>
      <c r="AJ4796" s="21" t="str">
        <f t="shared" si="467"/>
        <v>-</v>
      </c>
    </row>
    <row r="4797" spans="27:36">
      <c r="AA4797" s="49" t="s">
        <v>15478</v>
      </c>
      <c r="AB4797" s="154"/>
      <c r="AC4797" s="59" t="str">
        <f t="shared" si="462"/>
        <v>ATHLETICS</v>
      </c>
      <c r="AD4797" s="79" t="str">
        <f t="shared" si="463"/>
        <v>ATHLETICS-401</v>
      </c>
      <c r="AE4797" s="79" t="str">
        <f t="shared" si="464"/>
        <v>ATHLETICS-401-8</v>
      </c>
      <c r="AF4797" s="153" t="s">
        <v>15478</v>
      </c>
      <c r="AG4797" s="21" t="str">
        <f t="shared" si="465"/>
        <v>401</v>
      </c>
      <c r="AH4797" s="154"/>
      <c r="AI4797" s="59" t="str">
        <f t="shared" si="466"/>
        <v>-</v>
      </c>
      <c r="AJ4797" s="21" t="str">
        <f t="shared" si="467"/>
        <v>-</v>
      </c>
    </row>
    <row r="4798" spans="27:36">
      <c r="AA4798" s="49" t="s">
        <v>15479</v>
      </c>
      <c r="AB4798" s="154"/>
      <c r="AC4798" s="59" t="str">
        <f t="shared" si="462"/>
        <v>ATHLETICS</v>
      </c>
      <c r="AD4798" s="79" t="str">
        <f t="shared" si="463"/>
        <v>ATHLETICS-401</v>
      </c>
      <c r="AE4798" s="79" t="str">
        <f t="shared" si="464"/>
        <v>ATHLETICS-401-9</v>
      </c>
      <c r="AF4798" s="153" t="s">
        <v>15479</v>
      </c>
      <c r="AG4798" s="21" t="str">
        <f t="shared" si="465"/>
        <v>401</v>
      </c>
      <c r="AH4798" s="154"/>
      <c r="AI4798" s="59" t="str">
        <f t="shared" si="466"/>
        <v>-</v>
      </c>
      <c r="AJ4798" s="21" t="str">
        <f t="shared" si="467"/>
        <v>-</v>
      </c>
    </row>
    <row r="4799" spans="27:36">
      <c r="AA4799" s="49" t="s">
        <v>15480</v>
      </c>
      <c r="AB4799" s="154"/>
      <c r="AC4799" s="59" t="str">
        <f t="shared" si="462"/>
        <v>ATHLETICS</v>
      </c>
      <c r="AD4799" s="79" t="str">
        <f t="shared" si="463"/>
        <v>ATHLETICS-401</v>
      </c>
      <c r="AE4799" s="79" t="str">
        <f t="shared" si="464"/>
        <v>ATHLETICS-401-10</v>
      </c>
      <c r="AF4799" s="153" t="s">
        <v>15480</v>
      </c>
      <c r="AG4799" s="21" t="str">
        <f t="shared" si="465"/>
        <v>401</v>
      </c>
      <c r="AH4799" s="154"/>
      <c r="AI4799" s="59" t="str">
        <f t="shared" si="466"/>
        <v>-</v>
      </c>
      <c r="AJ4799" s="21" t="str">
        <f t="shared" si="467"/>
        <v>-</v>
      </c>
    </row>
    <row r="4800" spans="27:36">
      <c r="AA4800" s="49" t="s">
        <v>15481</v>
      </c>
      <c r="AB4800" s="154"/>
      <c r="AC4800" s="59" t="str">
        <f t="shared" si="462"/>
        <v>ATHLETICS</v>
      </c>
      <c r="AD4800" s="79" t="str">
        <f t="shared" si="463"/>
        <v>ATHLETICS-401</v>
      </c>
      <c r="AE4800" s="79" t="str">
        <f t="shared" si="464"/>
        <v>ATHLETICS-401-11</v>
      </c>
      <c r="AF4800" s="153" t="s">
        <v>15481</v>
      </c>
      <c r="AG4800" s="21" t="str">
        <f t="shared" si="465"/>
        <v>401</v>
      </c>
      <c r="AH4800" s="154"/>
      <c r="AI4800" s="59" t="str">
        <f t="shared" si="466"/>
        <v>-</v>
      </c>
      <c r="AJ4800" s="21" t="str">
        <f t="shared" si="467"/>
        <v>-</v>
      </c>
    </row>
    <row r="4801" spans="27:36">
      <c r="AA4801" s="49" t="s">
        <v>15482</v>
      </c>
      <c r="AB4801" s="154"/>
      <c r="AC4801" s="59" t="str">
        <f t="shared" si="462"/>
        <v>ATHLETICS</v>
      </c>
      <c r="AD4801" s="79" t="str">
        <f t="shared" si="463"/>
        <v>ATHLETICS-401</v>
      </c>
      <c r="AE4801" s="79" t="str">
        <f t="shared" si="464"/>
        <v>ATHLETICS-401-12</v>
      </c>
      <c r="AF4801" s="153" t="s">
        <v>15482</v>
      </c>
      <c r="AG4801" s="21" t="str">
        <f t="shared" si="465"/>
        <v>401</v>
      </c>
      <c r="AH4801" s="154"/>
      <c r="AI4801" s="59" t="str">
        <f t="shared" si="466"/>
        <v>-</v>
      </c>
      <c r="AJ4801" s="21" t="str">
        <f t="shared" si="467"/>
        <v>-</v>
      </c>
    </row>
    <row r="4802" spans="27:36">
      <c r="AA4802" s="49" t="s">
        <v>15483</v>
      </c>
      <c r="AB4802" s="154"/>
      <c r="AC4802" s="59" t="str">
        <f t="shared" si="462"/>
        <v>ATHLETICS</v>
      </c>
      <c r="AD4802" s="79" t="str">
        <f t="shared" si="463"/>
        <v>ATHLETICS-401</v>
      </c>
      <c r="AE4802" s="79" t="str">
        <f t="shared" si="464"/>
        <v>ATHLETICS-401-13</v>
      </c>
      <c r="AF4802" s="153" t="s">
        <v>15483</v>
      </c>
      <c r="AG4802" s="21" t="str">
        <f t="shared" si="465"/>
        <v>401</v>
      </c>
      <c r="AH4802" s="154"/>
      <c r="AI4802" s="59" t="str">
        <f t="shared" si="466"/>
        <v>-</v>
      </c>
      <c r="AJ4802" s="21" t="str">
        <f t="shared" si="467"/>
        <v>-</v>
      </c>
    </row>
    <row r="4803" spans="27:36">
      <c r="AA4803" s="49" t="s">
        <v>15484</v>
      </c>
      <c r="AB4803" s="154"/>
      <c r="AC4803" s="59" t="str">
        <f t="shared" si="462"/>
        <v>ATHLETICS</v>
      </c>
      <c r="AD4803" s="79" t="str">
        <f t="shared" si="463"/>
        <v>ATHLETICS-401</v>
      </c>
      <c r="AE4803" s="79" t="str">
        <f t="shared" si="464"/>
        <v>ATHLETICS-401-14</v>
      </c>
      <c r="AF4803" s="153" t="s">
        <v>15484</v>
      </c>
      <c r="AG4803" s="21" t="str">
        <f t="shared" si="465"/>
        <v>401</v>
      </c>
      <c r="AH4803" s="154"/>
      <c r="AI4803" s="59" t="str">
        <f t="shared" si="466"/>
        <v>-</v>
      </c>
      <c r="AJ4803" s="21" t="str">
        <f t="shared" si="467"/>
        <v>-</v>
      </c>
    </row>
    <row r="4804" spans="27:36">
      <c r="AA4804" s="49" t="s">
        <v>15485</v>
      </c>
      <c r="AB4804" s="154"/>
      <c r="AC4804" s="59" t="str">
        <f t="shared" si="462"/>
        <v>ATHLETICS</v>
      </c>
      <c r="AD4804" s="79" t="str">
        <f t="shared" si="463"/>
        <v>ATHLETICS-401</v>
      </c>
      <c r="AE4804" s="79" t="str">
        <f t="shared" si="464"/>
        <v>ATHLETICS-401-15</v>
      </c>
      <c r="AF4804" s="153" t="s">
        <v>15485</v>
      </c>
      <c r="AG4804" s="21" t="str">
        <f t="shared" si="465"/>
        <v>401</v>
      </c>
      <c r="AH4804" s="154"/>
      <c r="AI4804" s="59" t="str">
        <f t="shared" si="466"/>
        <v>-</v>
      </c>
      <c r="AJ4804" s="21" t="str">
        <f t="shared" si="467"/>
        <v>-</v>
      </c>
    </row>
    <row r="4805" spans="27:36">
      <c r="AA4805" s="49" t="s">
        <v>15486</v>
      </c>
      <c r="AB4805" s="154"/>
      <c r="AC4805" s="59" t="str">
        <f t="shared" si="462"/>
        <v>ATHLETICS</v>
      </c>
      <c r="AD4805" s="79" t="str">
        <f t="shared" si="463"/>
        <v>ATHLETICS-401</v>
      </c>
      <c r="AE4805" s="79" t="str">
        <f t="shared" si="464"/>
        <v>ATHLETICS-401-16</v>
      </c>
      <c r="AF4805" s="153" t="s">
        <v>15486</v>
      </c>
      <c r="AG4805" s="21" t="str">
        <f t="shared" si="465"/>
        <v>401</v>
      </c>
      <c r="AH4805" s="154"/>
      <c r="AI4805" s="59" t="str">
        <f t="shared" si="466"/>
        <v>-</v>
      </c>
      <c r="AJ4805" s="21" t="str">
        <f t="shared" si="467"/>
        <v>-</v>
      </c>
    </row>
    <row r="4806" spans="27:36">
      <c r="AA4806" s="49" t="s">
        <v>15487</v>
      </c>
      <c r="AB4806" s="154"/>
      <c r="AC4806" s="59" t="str">
        <f t="shared" si="462"/>
        <v>ATHLETICS</v>
      </c>
      <c r="AD4806" s="79" t="str">
        <f t="shared" si="463"/>
        <v>ATHLETICS-401</v>
      </c>
      <c r="AE4806" s="79" t="str">
        <f t="shared" si="464"/>
        <v>ATHLETICS-401-17</v>
      </c>
      <c r="AF4806" s="153" t="s">
        <v>15487</v>
      </c>
      <c r="AG4806" s="21" t="str">
        <f t="shared" si="465"/>
        <v>401</v>
      </c>
      <c r="AH4806" s="154"/>
      <c r="AI4806" s="59" t="str">
        <f t="shared" si="466"/>
        <v>-</v>
      </c>
      <c r="AJ4806" s="21" t="str">
        <f t="shared" si="467"/>
        <v>-</v>
      </c>
    </row>
    <row r="4807" spans="27:36">
      <c r="AA4807" s="49" t="s">
        <v>15488</v>
      </c>
      <c r="AB4807" s="154"/>
      <c r="AC4807" s="59" t="str">
        <f t="shared" ref="AC4807:AC4870" si="468">CodesFormula_1</f>
        <v>ATHLETICS</v>
      </c>
      <c r="AD4807" s="79" t="str">
        <f t="shared" ref="AD4807:AD4870" si="469">CodesFormula_2</f>
        <v>ATHLETICS-401</v>
      </c>
      <c r="AE4807" s="79" t="str">
        <f t="shared" ref="AE4807:AE4870" si="470">CodesFormula_3</f>
        <v>ATHLETICS-401-18</v>
      </c>
      <c r="AF4807" s="153" t="s">
        <v>15488</v>
      </c>
      <c r="AG4807" s="21" t="str">
        <f t="shared" ref="AG4807:AG4870" si="471">CodesFormula_4</f>
        <v>401</v>
      </c>
      <c r="AH4807" s="154"/>
      <c r="AI4807" s="59" t="str">
        <f t="shared" ref="AI4807:AI4870" si="472">CodesFormula_5</f>
        <v>-</v>
      </c>
      <c r="AJ4807" s="21" t="str">
        <f t="shared" ref="AJ4807:AJ4870" si="473">CodesFormula_6</f>
        <v>-</v>
      </c>
    </row>
    <row r="4808" spans="27:36">
      <c r="AA4808" s="49" t="s">
        <v>15489</v>
      </c>
      <c r="AB4808" s="154"/>
      <c r="AC4808" s="59" t="str">
        <f t="shared" si="468"/>
        <v>ATHLETICS</v>
      </c>
      <c r="AD4808" s="79" t="str">
        <f t="shared" si="469"/>
        <v>ATHLETICS-401</v>
      </c>
      <c r="AE4808" s="79" t="str">
        <f t="shared" si="470"/>
        <v>ATHLETICS-401-19</v>
      </c>
      <c r="AF4808" s="153" t="s">
        <v>15489</v>
      </c>
      <c r="AG4808" s="21" t="str">
        <f t="shared" si="471"/>
        <v>401</v>
      </c>
      <c r="AH4808" s="154"/>
      <c r="AI4808" s="59" t="str">
        <f t="shared" si="472"/>
        <v>-</v>
      </c>
      <c r="AJ4808" s="21" t="str">
        <f t="shared" si="473"/>
        <v>-</v>
      </c>
    </row>
    <row r="4809" spans="27:36">
      <c r="AA4809" s="49" t="s">
        <v>15490</v>
      </c>
      <c r="AB4809" s="154"/>
      <c r="AC4809" s="59" t="str">
        <f t="shared" si="468"/>
        <v>ATHLETICS</v>
      </c>
      <c r="AD4809" s="79" t="str">
        <f t="shared" si="469"/>
        <v>ATHLETICS-401</v>
      </c>
      <c r="AE4809" s="79" t="str">
        <f t="shared" si="470"/>
        <v>ATHLETICS-401-20</v>
      </c>
      <c r="AF4809" s="153" t="s">
        <v>15490</v>
      </c>
      <c r="AG4809" s="21" t="str">
        <f t="shared" si="471"/>
        <v>401</v>
      </c>
      <c r="AH4809" s="154"/>
      <c r="AI4809" s="59" t="str">
        <f t="shared" si="472"/>
        <v>-</v>
      </c>
      <c r="AJ4809" s="21" t="str">
        <f t="shared" si="473"/>
        <v>-</v>
      </c>
    </row>
    <row r="4810" spans="27:36">
      <c r="AA4810" s="49" t="s">
        <v>15491</v>
      </c>
      <c r="AB4810" s="154"/>
      <c r="AC4810" s="59" t="str">
        <f t="shared" si="468"/>
        <v>ATHLETICS</v>
      </c>
      <c r="AD4810" s="79" t="str">
        <f t="shared" si="469"/>
        <v>ATHLETICS-401</v>
      </c>
      <c r="AE4810" s="79" t="str">
        <f t="shared" si="470"/>
        <v>ATHLETICS-401-21</v>
      </c>
      <c r="AF4810" s="153" t="s">
        <v>15491</v>
      </c>
      <c r="AG4810" s="21" t="str">
        <f t="shared" si="471"/>
        <v>401</v>
      </c>
      <c r="AH4810" s="154"/>
      <c r="AI4810" s="59" t="str">
        <f t="shared" si="472"/>
        <v>-</v>
      </c>
      <c r="AJ4810" s="21" t="str">
        <f t="shared" si="473"/>
        <v>-</v>
      </c>
    </row>
    <row r="4811" spans="27:36">
      <c r="AA4811" s="49" t="s">
        <v>15492</v>
      </c>
      <c r="AB4811" s="154"/>
      <c r="AC4811" s="59" t="str">
        <f t="shared" si="468"/>
        <v>ATHLETICS</v>
      </c>
      <c r="AD4811" s="79" t="str">
        <f t="shared" si="469"/>
        <v>ATHLETICS-401</v>
      </c>
      <c r="AE4811" s="79" t="str">
        <f t="shared" si="470"/>
        <v>ATHLETICS-401-22</v>
      </c>
      <c r="AF4811" s="153" t="s">
        <v>15492</v>
      </c>
      <c r="AG4811" s="21" t="str">
        <f t="shared" si="471"/>
        <v>401</v>
      </c>
      <c r="AH4811" s="154"/>
      <c r="AI4811" s="59" t="str">
        <f t="shared" si="472"/>
        <v>-</v>
      </c>
      <c r="AJ4811" s="21" t="str">
        <f t="shared" si="473"/>
        <v>-</v>
      </c>
    </row>
    <row r="4812" spans="27:36">
      <c r="AA4812" s="49" t="s">
        <v>15493</v>
      </c>
      <c r="AB4812" s="154"/>
      <c r="AC4812" s="59" t="str">
        <f t="shared" si="468"/>
        <v>ATHLETICS</v>
      </c>
      <c r="AD4812" s="79" t="str">
        <f t="shared" si="469"/>
        <v>ATHLETICS-401</v>
      </c>
      <c r="AE4812" s="79" t="str">
        <f t="shared" si="470"/>
        <v>ATHLETICS-401-23</v>
      </c>
      <c r="AF4812" s="153" t="s">
        <v>15493</v>
      </c>
      <c r="AG4812" s="21" t="str">
        <f t="shared" si="471"/>
        <v>401</v>
      </c>
      <c r="AH4812" s="154"/>
      <c r="AI4812" s="59" t="str">
        <f t="shared" si="472"/>
        <v>-</v>
      </c>
      <c r="AJ4812" s="21" t="str">
        <f t="shared" si="473"/>
        <v>-</v>
      </c>
    </row>
    <row r="4813" spans="27:36">
      <c r="AA4813" s="49" t="s">
        <v>15494</v>
      </c>
      <c r="AB4813" s="154"/>
      <c r="AC4813" s="59" t="str">
        <f t="shared" si="468"/>
        <v>ATHLETICS</v>
      </c>
      <c r="AD4813" s="79" t="str">
        <f t="shared" si="469"/>
        <v>ATHLETICS-401</v>
      </c>
      <c r="AE4813" s="79" t="str">
        <f t="shared" si="470"/>
        <v>ATHLETICS-401-24</v>
      </c>
      <c r="AF4813" s="153" t="s">
        <v>15494</v>
      </c>
      <c r="AG4813" s="21" t="str">
        <f t="shared" si="471"/>
        <v>401</v>
      </c>
      <c r="AH4813" s="154"/>
      <c r="AI4813" s="59" t="str">
        <f t="shared" si="472"/>
        <v>-</v>
      </c>
      <c r="AJ4813" s="21" t="str">
        <f t="shared" si="473"/>
        <v>-</v>
      </c>
    </row>
    <row r="4814" spans="27:36">
      <c r="AA4814" s="49" t="s">
        <v>15495</v>
      </c>
      <c r="AB4814" s="154"/>
      <c r="AC4814" s="59" t="str">
        <f t="shared" si="468"/>
        <v>ATHLETICS</v>
      </c>
      <c r="AD4814" s="79" t="str">
        <f t="shared" si="469"/>
        <v>ATHLETICS-401</v>
      </c>
      <c r="AE4814" s="79" t="str">
        <f t="shared" si="470"/>
        <v>ATHLETICS-401-25</v>
      </c>
      <c r="AF4814" s="153" t="s">
        <v>15495</v>
      </c>
      <c r="AG4814" s="21" t="str">
        <f t="shared" si="471"/>
        <v>401</v>
      </c>
      <c r="AH4814" s="154"/>
      <c r="AI4814" s="59" t="str">
        <f t="shared" si="472"/>
        <v>-</v>
      </c>
      <c r="AJ4814" s="21" t="str">
        <f t="shared" si="473"/>
        <v>-</v>
      </c>
    </row>
    <row r="4815" spans="27:36">
      <c r="AA4815" s="49" t="s">
        <v>15496</v>
      </c>
      <c r="AB4815" s="154"/>
      <c r="AC4815" s="59" t="str">
        <f t="shared" si="468"/>
        <v>ATHLETICS</v>
      </c>
      <c r="AD4815" s="79" t="str">
        <f t="shared" si="469"/>
        <v>ATHLETICS-401</v>
      </c>
      <c r="AE4815" s="79" t="str">
        <f t="shared" si="470"/>
        <v>ATHLETICS-401-26</v>
      </c>
      <c r="AF4815" s="153" t="s">
        <v>15496</v>
      </c>
      <c r="AG4815" s="21" t="str">
        <f t="shared" si="471"/>
        <v>401</v>
      </c>
      <c r="AH4815" s="154"/>
      <c r="AI4815" s="59" t="str">
        <f t="shared" si="472"/>
        <v>-</v>
      </c>
      <c r="AJ4815" s="21" t="str">
        <f t="shared" si="473"/>
        <v>-</v>
      </c>
    </row>
    <row r="4816" spans="27:36">
      <c r="AA4816" s="49" t="s">
        <v>15497</v>
      </c>
      <c r="AB4816" s="154"/>
      <c r="AC4816" s="59" t="str">
        <f t="shared" si="468"/>
        <v>ATHLETICS</v>
      </c>
      <c r="AD4816" s="79" t="str">
        <f t="shared" si="469"/>
        <v>ATHLETICS-401</v>
      </c>
      <c r="AE4816" s="79" t="str">
        <f t="shared" si="470"/>
        <v>ATHLETICS-401-27</v>
      </c>
      <c r="AF4816" s="153" t="s">
        <v>15497</v>
      </c>
      <c r="AG4816" s="21" t="str">
        <f t="shared" si="471"/>
        <v>401</v>
      </c>
      <c r="AH4816" s="154"/>
      <c r="AI4816" s="59" t="str">
        <f t="shared" si="472"/>
        <v>-</v>
      </c>
      <c r="AJ4816" s="21" t="str">
        <f t="shared" si="473"/>
        <v>-</v>
      </c>
    </row>
    <row r="4817" spans="27:36">
      <c r="AA4817" s="49" t="s">
        <v>15498</v>
      </c>
      <c r="AB4817" s="154"/>
      <c r="AC4817" s="59" t="str">
        <f t="shared" si="468"/>
        <v>ATHLETICS</v>
      </c>
      <c r="AD4817" s="79" t="str">
        <f t="shared" si="469"/>
        <v>ATHLETICS-401</v>
      </c>
      <c r="AE4817" s="79" t="str">
        <f t="shared" si="470"/>
        <v>ATHLETICS-401-28</v>
      </c>
      <c r="AF4817" s="153" t="s">
        <v>15498</v>
      </c>
      <c r="AG4817" s="21" t="str">
        <f t="shared" si="471"/>
        <v>401</v>
      </c>
      <c r="AH4817" s="154"/>
      <c r="AI4817" s="59" t="str">
        <f t="shared" si="472"/>
        <v>-</v>
      </c>
      <c r="AJ4817" s="21" t="str">
        <f t="shared" si="473"/>
        <v>-</v>
      </c>
    </row>
    <row r="4818" spans="27:36">
      <c r="AA4818" s="49" t="s">
        <v>15499</v>
      </c>
      <c r="AB4818" s="154"/>
      <c r="AC4818" s="59" t="str">
        <f t="shared" si="468"/>
        <v>ATHLETICS</v>
      </c>
      <c r="AD4818" s="79" t="str">
        <f t="shared" si="469"/>
        <v>ATHLETICS-401</v>
      </c>
      <c r="AE4818" s="79" t="str">
        <f t="shared" si="470"/>
        <v>ATHLETICS-401-29</v>
      </c>
      <c r="AF4818" s="153" t="s">
        <v>15499</v>
      </c>
      <c r="AG4818" s="21" t="str">
        <f t="shared" si="471"/>
        <v>401</v>
      </c>
      <c r="AH4818" s="154"/>
      <c r="AI4818" s="59" t="str">
        <f t="shared" si="472"/>
        <v>-</v>
      </c>
      <c r="AJ4818" s="21" t="str">
        <f t="shared" si="473"/>
        <v>-</v>
      </c>
    </row>
    <row r="4819" spans="27:36">
      <c r="AA4819" s="49" t="s">
        <v>15500</v>
      </c>
      <c r="AB4819" s="154"/>
      <c r="AC4819" s="59" t="str">
        <f t="shared" si="468"/>
        <v>ATHLETICS</v>
      </c>
      <c r="AD4819" s="79" t="str">
        <f t="shared" si="469"/>
        <v>ATHLETICS-401</v>
      </c>
      <c r="AE4819" s="79" t="str">
        <f t="shared" si="470"/>
        <v>ATHLETICS-401-30</v>
      </c>
      <c r="AF4819" s="153" t="s">
        <v>15500</v>
      </c>
      <c r="AG4819" s="21" t="str">
        <f t="shared" si="471"/>
        <v>401</v>
      </c>
      <c r="AH4819" s="154"/>
      <c r="AI4819" s="59" t="str">
        <f t="shared" si="472"/>
        <v>-</v>
      </c>
      <c r="AJ4819" s="21" t="str">
        <f t="shared" si="473"/>
        <v>-</v>
      </c>
    </row>
    <row r="4820" spans="27:36">
      <c r="AA4820" s="49" t="s">
        <v>15501</v>
      </c>
      <c r="AB4820" s="154"/>
      <c r="AC4820" s="59" t="str">
        <f t="shared" si="468"/>
        <v>ATHLETICS</v>
      </c>
      <c r="AD4820" s="79" t="str">
        <f t="shared" si="469"/>
        <v>ATHLETICS-401</v>
      </c>
      <c r="AE4820" s="79" t="str">
        <f t="shared" si="470"/>
        <v>ATHLETICS-401-31</v>
      </c>
      <c r="AF4820" s="153" t="s">
        <v>15501</v>
      </c>
      <c r="AG4820" s="21" t="str">
        <f t="shared" si="471"/>
        <v>401</v>
      </c>
      <c r="AH4820" s="154"/>
      <c r="AI4820" s="59" t="str">
        <f t="shared" si="472"/>
        <v>-</v>
      </c>
      <c r="AJ4820" s="21" t="str">
        <f t="shared" si="473"/>
        <v>-</v>
      </c>
    </row>
    <row r="4821" spans="27:36">
      <c r="AA4821" s="49" t="s">
        <v>15502</v>
      </c>
      <c r="AB4821" s="154"/>
      <c r="AC4821" s="59" t="str">
        <f t="shared" si="468"/>
        <v>ATHLETICS</v>
      </c>
      <c r="AD4821" s="79" t="str">
        <f t="shared" si="469"/>
        <v>ATHLETICS-401</v>
      </c>
      <c r="AE4821" s="79" t="str">
        <f t="shared" si="470"/>
        <v>ATHLETICS-401-32</v>
      </c>
      <c r="AF4821" s="153" t="s">
        <v>15502</v>
      </c>
      <c r="AG4821" s="21" t="str">
        <f t="shared" si="471"/>
        <v>401</v>
      </c>
      <c r="AH4821" s="154"/>
      <c r="AI4821" s="59" t="str">
        <f t="shared" si="472"/>
        <v>-</v>
      </c>
      <c r="AJ4821" s="21" t="str">
        <f t="shared" si="473"/>
        <v>-</v>
      </c>
    </row>
    <row r="4822" spans="27:36">
      <c r="AA4822" s="49" t="s">
        <v>15503</v>
      </c>
      <c r="AB4822" s="154"/>
      <c r="AC4822" s="59" t="str">
        <f t="shared" si="468"/>
        <v>ATHLETICS</v>
      </c>
      <c r="AD4822" s="79" t="str">
        <f t="shared" si="469"/>
        <v>ATHLETICS-401</v>
      </c>
      <c r="AE4822" s="79" t="str">
        <f t="shared" si="470"/>
        <v>ATHLETICS-401-33</v>
      </c>
      <c r="AF4822" s="153" t="s">
        <v>15503</v>
      </c>
      <c r="AG4822" s="21" t="str">
        <f t="shared" si="471"/>
        <v>401</v>
      </c>
      <c r="AH4822" s="154"/>
      <c r="AI4822" s="59" t="str">
        <f t="shared" si="472"/>
        <v>-</v>
      </c>
      <c r="AJ4822" s="21" t="str">
        <f t="shared" si="473"/>
        <v>-</v>
      </c>
    </row>
    <row r="4823" spans="27:36">
      <c r="AA4823" s="49" t="s">
        <v>15504</v>
      </c>
      <c r="AB4823" s="154"/>
      <c r="AC4823" s="59" t="str">
        <f t="shared" si="468"/>
        <v>ATHLETICS</v>
      </c>
      <c r="AD4823" s="79" t="str">
        <f t="shared" si="469"/>
        <v>ATHLETICS-401</v>
      </c>
      <c r="AE4823" s="79" t="str">
        <f t="shared" si="470"/>
        <v>ATHLETICS-401-34</v>
      </c>
      <c r="AF4823" s="153" t="s">
        <v>15504</v>
      </c>
      <c r="AG4823" s="21" t="str">
        <f t="shared" si="471"/>
        <v>401</v>
      </c>
      <c r="AH4823" s="154"/>
      <c r="AI4823" s="59" t="str">
        <f t="shared" si="472"/>
        <v>-</v>
      </c>
      <c r="AJ4823" s="21" t="str">
        <f t="shared" si="473"/>
        <v>-</v>
      </c>
    </row>
    <row r="4824" spans="27:36">
      <c r="AA4824" s="49" t="s">
        <v>15505</v>
      </c>
      <c r="AB4824" s="154"/>
      <c r="AC4824" s="59" t="str">
        <f t="shared" si="468"/>
        <v>ATHLETICS</v>
      </c>
      <c r="AD4824" s="79" t="str">
        <f t="shared" si="469"/>
        <v>ATHLETICS-401</v>
      </c>
      <c r="AE4824" s="79" t="str">
        <f t="shared" si="470"/>
        <v>ATHLETICS-401-35</v>
      </c>
      <c r="AF4824" s="153" t="s">
        <v>15505</v>
      </c>
      <c r="AG4824" s="21" t="str">
        <f t="shared" si="471"/>
        <v>401</v>
      </c>
      <c r="AH4824" s="154"/>
      <c r="AI4824" s="59" t="str">
        <f t="shared" si="472"/>
        <v>-</v>
      </c>
      <c r="AJ4824" s="21" t="str">
        <f t="shared" si="473"/>
        <v>-</v>
      </c>
    </row>
    <row r="4825" spans="27:36">
      <c r="AA4825" s="49" t="s">
        <v>15506</v>
      </c>
      <c r="AB4825" s="154"/>
      <c r="AC4825" s="59" t="str">
        <f t="shared" si="468"/>
        <v>ATHLETICS</v>
      </c>
      <c r="AD4825" s="79" t="str">
        <f t="shared" si="469"/>
        <v>ATHLETICS-401</v>
      </c>
      <c r="AE4825" s="79" t="str">
        <f t="shared" si="470"/>
        <v>ATHLETICS-401-36</v>
      </c>
      <c r="AF4825" s="153" t="s">
        <v>15506</v>
      </c>
      <c r="AG4825" s="21" t="str">
        <f t="shared" si="471"/>
        <v>401</v>
      </c>
      <c r="AH4825" s="154"/>
      <c r="AI4825" s="59" t="str">
        <f t="shared" si="472"/>
        <v>-</v>
      </c>
      <c r="AJ4825" s="21" t="str">
        <f t="shared" si="473"/>
        <v>-</v>
      </c>
    </row>
    <row r="4826" spans="27:36">
      <c r="AA4826" s="49" t="s">
        <v>15507</v>
      </c>
      <c r="AB4826" s="154"/>
      <c r="AC4826" s="59" t="str">
        <f t="shared" si="468"/>
        <v>ATHLETICS</v>
      </c>
      <c r="AD4826" s="79" t="str">
        <f t="shared" si="469"/>
        <v>ATHLETICS-401</v>
      </c>
      <c r="AE4826" s="79" t="str">
        <f t="shared" si="470"/>
        <v>ATHLETICS-401-37</v>
      </c>
      <c r="AF4826" s="153" t="s">
        <v>15507</v>
      </c>
      <c r="AG4826" s="21" t="str">
        <f t="shared" si="471"/>
        <v>401</v>
      </c>
      <c r="AH4826" s="154"/>
      <c r="AI4826" s="59" t="str">
        <f t="shared" si="472"/>
        <v>-</v>
      </c>
      <c r="AJ4826" s="21" t="str">
        <f t="shared" si="473"/>
        <v>-</v>
      </c>
    </row>
    <row r="4827" spans="27:36">
      <c r="AA4827" s="49" t="s">
        <v>15508</v>
      </c>
      <c r="AB4827" s="154"/>
      <c r="AC4827" s="59" t="str">
        <f t="shared" si="468"/>
        <v>ATHLETICS</v>
      </c>
      <c r="AD4827" s="79" t="str">
        <f t="shared" si="469"/>
        <v>ATHLETICS-401</v>
      </c>
      <c r="AE4827" s="79" t="str">
        <f t="shared" si="470"/>
        <v>ATHLETICS-401-38</v>
      </c>
      <c r="AF4827" s="153" t="s">
        <v>15508</v>
      </c>
      <c r="AG4827" s="21" t="str">
        <f t="shared" si="471"/>
        <v>401</v>
      </c>
      <c r="AH4827" s="154"/>
      <c r="AI4827" s="59" t="str">
        <f t="shared" si="472"/>
        <v>-</v>
      </c>
      <c r="AJ4827" s="21" t="str">
        <f t="shared" si="473"/>
        <v>-</v>
      </c>
    </row>
    <row r="4828" spans="27:36">
      <c r="AA4828" s="49" t="s">
        <v>15509</v>
      </c>
      <c r="AB4828" s="154"/>
      <c r="AC4828" s="59" t="str">
        <f t="shared" si="468"/>
        <v>ATHLETICS</v>
      </c>
      <c r="AD4828" s="79" t="str">
        <f t="shared" si="469"/>
        <v>ATHLETICS-401</v>
      </c>
      <c r="AE4828" s="79" t="str">
        <f t="shared" si="470"/>
        <v>ATHLETICS-401-39</v>
      </c>
      <c r="AF4828" s="153" t="s">
        <v>15509</v>
      </c>
      <c r="AG4828" s="21" t="str">
        <f t="shared" si="471"/>
        <v>401</v>
      </c>
      <c r="AH4828" s="154"/>
      <c r="AI4828" s="59" t="str">
        <f t="shared" si="472"/>
        <v>-</v>
      </c>
      <c r="AJ4828" s="21" t="str">
        <f t="shared" si="473"/>
        <v>-</v>
      </c>
    </row>
    <row r="4829" spans="27:36">
      <c r="AA4829" s="49" t="s">
        <v>15510</v>
      </c>
      <c r="AB4829" s="154"/>
      <c r="AC4829" s="59" t="str">
        <f t="shared" si="468"/>
        <v>ATHLETICS</v>
      </c>
      <c r="AD4829" s="79" t="str">
        <f t="shared" si="469"/>
        <v>ATHLETICS-401</v>
      </c>
      <c r="AE4829" s="79" t="str">
        <f t="shared" si="470"/>
        <v>ATHLETICS-401-40</v>
      </c>
      <c r="AF4829" s="153" t="s">
        <v>15510</v>
      </c>
      <c r="AG4829" s="21" t="str">
        <f t="shared" si="471"/>
        <v>401</v>
      </c>
      <c r="AH4829" s="154"/>
      <c r="AI4829" s="59" t="str">
        <f t="shared" si="472"/>
        <v>-</v>
      </c>
      <c r="AJ4829" s="21" t="str">
        <f t="shared" si="473"/>
        <v>-</v>
      </c>
    </row>
    <row r="4830" spans="27:36">
      <c r="AA4830" s="49" t="s">
        <v>15511</v>
      </c>
      <c r="AB4830" s="154"/>
      <c r="AC4830" s="59" t="str">
        <f t="shared" si="468"/>
        <v>ATHLETICS</v>
      </c>
      <c r="AD4830" s="79" t="str">
        <f t="shared" si="469"/>
        <v>ATHLETICS-401</v>
      </c>
      <c r="AE4830" s="79" t="str">
        <f t="shared" si="470"/>
        <v>ATHLETICS-401-41</v>
      </c>
      <c r="AF4830" s="153" t="s">
        <v>15511</v>
      </c>
      <c r="AG4830" s="21" t="str">
        <f t="shared" si="471"/>
        <v>401</v>
      </c>
      <c r="AH4830" s="154"/>
      <c r="AI4830" s="59" t="str">
        <f t="shared" si="472"/>
        <v>-</v>
      </c>
      <c r="AJ4830" s="21" t="str">
        <f t="shared" si="473"/>
        <v>-</v>
      </c>
    </row>
    <row r="4831" spans="27:36">
      <c r="AA4831" s="49" t="s">
        <v>15512</v>
      </c>
      <c r="AB4831" s="154"/>
      <c r="AC4831" s="59" t="str">
        <f t="shared" si="468"/>
        <v>ATHLETICS</v>
      </c>
      <c r="AD4831" s="79" t="str">
        <f t="shared" si="469"/>
        <v>ATHLETICS-401</v>
      </c>
      <c r="AE4831" s="79" t="str">
        <f t="shared" si="470"/>
        <v>ATHLETICS-401-42</v>
      </c>
      <c r="AF4831" s="153" t="s">
        <v>15512</v>
      </c>
      <c r="AG4831" s="21" t="str">
        <f t="shared" si="471"/>
        <v>401</v>
      </c>
      <c r="AH4831" s="154"/>
      <c r="AI4831" s="59" t="str">
        <f t="shared" si="472"/>
        <v>-</v>
      </c>
      <c r="AJ4831" s="21" t="str">
        <f t="shared" si="473"/>
        <v>-</v>
      </c>
    </row>
    <row r="4832" spans="27:36">
      <c r="AA4832" s="49" t="s">
        <v>15513</v>
      </c>
      <c r="AB4832" s="154"/>
      <c r="AC4832" s="59" t="str">
        <f t="shared" si="468"/>
        <v>ATHLETICS</v>
      </c>
      <c r="AD4832" s="79" t="str">
        <f t="shared" si="469"/>
        <v>ATHLETICS-401</v>
      </c>
      <c r="AE4832" s="79" t="str">
        <f t="shared" si="470"/>
        <v>ATHLETICS-401-43</v>
      </c>
      <c r="AF4832" s="153" t="s">
        <v>15513</v>
      </c>
      <c r="AG4832" s="21" t="str">
        <f t="shared" si="471"/>
        <v>401</v>
      </c>
      <c r="AH4832" s="154"/>
      <c r="AI4832" s="59" t="str">
        <f t="shared" si="472"/>
        <v>-</v>
      </c>
      <c r="AJ4832" s="21" t="str">
        <f t="shared" si="473"/>
        <v>-</v>
      </c>
    </row>
    <row r="4833" spans="27:36">
      <c r="AA4833" s="49" t="s">
        <v>15514</v>
      </c>
      <c r="AB4833" s="154"/>
      <c r="AC4833" s="59" t="str">
        <f t="shared" si="468"/>
        <v>ATHLETICS</v>
      </c>
      <c r="AD4833" s="79" t="str">
        <f t="shared" si="469"/>
        <v>ATHLETICS-401</v>
      </c>
      <c r="AE4833" s="79" t="str">
        <f t="shared" si="470"/>
        <v>ATHLETICS-401-44</v>
      </c>
      <c r="AF4833" s="153" t="s">
        <v>15514</v>
      </c>
      <c r="AG4833" s="21" t="str">
        <f t="shared" si="471"/>
        <v>401</v>
      </c>
      <c r="AH4833" s="154"/>
      <c r="AI4833" s="59" t="str">
        <f t="shared" si="472"/>
        <v>-</v>
      </c>
      <c r="AJ4833" s="21" t="str">
        <f t="shared" si="473"/>
        <v>-</v>
      </c>
    </row>
    <row r="4834" spans="27:36">
      <c r="AA4834" s="49" t="s">
        <v>15515</v>
      </c>
      <c r="AB4834" s="154"/>
      <c r="AC4834" s="59" t="str">
        <f t="shared" si="468"/>
        <v>ATHLETICS</v>
      </c>
      <c r="AD4834" s="79" t="str">
        <f t="shared" si="469"/>
        <v>ATHLETICS-401</v>
      </c>
      <c r="AE4834" s="79" t="str">
        <f t="shared" si="470"/>
        <v>ATHLETICS-401-45</v>
      </c>
      <c r="AF4834" s="153" t="s">
        <v>15515</v>
      </c>
      <c r="AG4834" s="21" t="str">
        <f t="shared" si="471"/>
        <v>401</v>
      </c>
      <c r="AH4834" s="154"/>
      <c r="AI4834" s="59" t="str">
        <f t="shared" si="472"/>
        <v>-</v>
      </c>
      <c r="AJ4834" s="21" t="str">
        <f t="shared" si="473"/>
        <v>-</v>
      </c>
    </row>
    <row r="4835" spans="27:36">
      <c r="AA4835" s="49" t="s">
        <v>15516</v>
      </c>
      <c r="AB4835" s="154"/>
      <c r="AC4835" s="59" t="str">
        <f t="shared" si="468"/>
        <v>ATHLETICS</v>
      </c>
      <c r="AD4835" s="79" t="str">
        <f t="shared" si="469"/>
        <v>ATHLETICS-401</v>
      </c>
      <c r="AE4835" s="79" t="str">
        <f t="shared" si="470"/>
        <v>ATHLETICS-401-46</v>
      </c>
      <c r="AF4835" s="153" t="s">
        <v>15516</v>
      </c>
      <c r="AG4835" s="21" t="str">
        <f t="shared" si="471"/>
        <v>401</v>
      </c>
      <c r="AH4835" s="154"/>
      <c r="AI4835" s="59" t="str">
        <f t="shared" si="472"/>
        <v>-</v>
      </c>
      <c r="AJ4835" s="21" t="str">
        <f t="shared" si="473"/>
        <v>-</v>
      </c>
    </row>
    <row r="4836" spans="27:36">
      <c r="AA4836" s="49" t="s">
        <v>15517</v>
      </c>
      <c r="AB4836" s="154"/>
      <c r="AC4836" s="59" t="str">
        <f t="shared" si="468"/>
        <v>ATHLETICS</v>
      </c>
      <c r="AD4836" s="79" t="str">
        <f t="shared" si="469"/>
        <v>ATHLETICS-401</v>
      </c>
      <c r="AE4836" s="79" t="str">
        <f t="shared" si="470"/>
        <v>ATHLETICS-401-47</v>
      </c>
      <c r="AF4836" s="153" t="s">
        <v>15517</v>
      </c>
      <c r="AG4836" s="21" t="str">
        <f t="shared" si="471"/>
        <v>401</v>
      </c>
      <c r="AH4836" s="154"/>
      <c r="AI4836" s="59" t="str">
        <f t="shared" si="472"/>
        <v>-</v>
      </c>
      <c r="AJ4836" s="21" t="str">
        <f t="shared" si="473"/>
        <v>-</v>
      </c>
    </row>
    <row r="4837" spans="27:36">
      <c r="AA4837" s="49" t="s">
        <v>15518</v>
      </c>
      <c r="AB4837" s="154"/>
      <c r="AC4837" s="59" t="str">
        <f t="shared" si="468"/>
        <v>ATHLETICS</v>
      </c>
      <c r="AD4837" s="79" t="str">
        <f t="shared" si="469"/>
        <v>ATHLETICS-401</v>
      </c>
      <c r="AE4837" s="79" t="str">
        <f t="shared" si="470"/>
        <v>ATHLETICS-401-48</v>
      </c>
      <c r="AF4837" s="153" t="s">
        <v>15518</v>
      </c>
      <c r="AG4837" s="21" t="str">
        <f t="shared" si="471"/>
        <v>401</v>
      </c>
      <c r="AH4837" s="154"/>
      <c r="AI4837" s="59" t="str">
        <f t="shared" si="472"/>
        <v>-</v>
      </c>
      <c r="AJ4837" s="21" t="str">
        <f t="shared" si="473"/>
        <v>-</v>
      </c>
    </row>
    <row r="4838" spans="27:36">
      <c r="AA4838" s="49" t="s">
        <v>15519</v>
      </c>
      <c r="AB4838" s="154"/>
      <c r="AC4838" s="59" t="str">
        <f t="shared" si="468"/>
        <v>ATHLETICS</v>
      </c>
      <c r="AD4838" s="79" t="str">
        <f t="shared" si="469"/>
        <v>ATHLETICS-401</v>
      </c>
      <c r="AE4838" s="79" t="str">
        <f t="shared" si="470"/>
        <v>ATHLETICS-401-49</v>
      </c>
      <c r="AF4838" s="153" t="s">
        <v>15519</v>
      </c>
      <c r="AG4838" s="21" t="str">
        <f t="shared" si="471"/>
        <v>401</v>
      </c>
      <c r="AH4838" s="154"/>
      <c r="AI4838" s="59" t="str">
        <f t="shared" si="472"/>
        <v>-</v>
      </c>
      <c r="AJ4838" s="21" t="str">
        <f t="shared" si="473"/>
        <v>-</v>
      </c>
    </row>
    <row r="4839" spans="27:36">
      <c r="AA4839" s="49" t="s">
        <v>15520</v>
      </c>
      <c r="AB4839" s="154"/>
      <c r="AC4839" s="59" t="str">
        <f t="shared" si="468"/>
        <v>ATHLETICS</v>
      </c>
      <c r="AD4839" s="79" t="str">
        <f t="shared" si="469"/>
        <v>ATHLETICS-401</v>
      </c>
      <c r="AE4839" s="79" t="str">
        <f t="shared" si="470"/>
        <v>ATHLETICS-401-50</v>
      </c>
      <c r="AF4839" s="153" t="s">
        <v>15520</v>
      </c>
      <c r="AG4839" s="21" t="str">
        <f t="shared" si="471"/>
        <v>401</v>
      </c>
      <c r="AH4839" s="154"/>
      <c r="AI4839" s="59" t="str">
        <f t="shared" si="472"/>
        <v>-</v>
      </c>
      <c r="AJ4839" s="21" t="str">
        <f t="shared" si="473"/>
        <v>-</v>
      </c>
    </row>
    <row r="4840" spans="27:36">
      <c r="AA4840" s="49" t="s">
        <v>15521</v>
      </c>
      <c r="AB4840" s="154"/>
      <c r="AC4840" s="59" t="str">
        <f t="shared" si="468"/>
        <v>ATHLETICS</v>
      </c>
      <c r="AD4840" s="79" t="str">
        <f t="shared" si="469"/>
        <v>ATHLETICS-401</v>
      </c>
      <c r="AE4840" s="79" t="str">
        <f t="shared" si="470"/>
        <v>ATHLETICS-401-51</v>
      </c>
      <c r="AF4840" s="153" t="s">
        <v>15521</v>
      </c>
      <c r="AG4840" s="21" t="str">
        <f t="shared" si="471"/>
        <v>401</v>
      </c>
      <c r="AH4840" s="154"/>
      <c r="AI4840" s="59" t="str">
        <f t="shared" si="472"/>
        <v>-</v>
      </c>
      <c r="AJ4840" s="21" t="str">
        <f t="shared" si="473"/>
        <v>-</v>
      </c>
    </row>
    <row r="4841" spans="27:36">
      <c r="AA4841" s="49" t="s">
        <v>15522</v>
      </c>
      <c r="AB4841" s="154"/>
      <c r="AC4841" s="59" t="str">
        <f t="shared" si="468"/>
        <v>ATHLETICS</v>
      </c>
      <c r="AD4841" s="79" t="str">
        <f t="shared" si="469"/>
        <v>ATHLETICS-401</v>
      </c>
      <c r="AE4841" s="79" t="str">
        <f t="shared" si="470"/>
        <v>ATHLETICS-401-52</v>
      </c>
      <c r="AF4841" s="153" t="s">
        <v>15522</v>
      </c>
      <c r="AG4841" s="21" t="str">
        <f t="shared" si="471"/>
        <v>401</v>
      </c>
      <c r="AH4841" s="154"/>
      <c r="AI4841" s="59" t="str">
        <f t="shared" si="472"/>
        <v>-</v>
      </c>
      <c r="AJ4841" s="21" t="str">
        <f t="shared" si="473"/>
        <v>-</v>
      </c>
    </row>
    <row r="4842" spans="27:36">
      <c r="AA4842" s="49" t="s">
        <v>15523</v>
      </c>
      <c r="AB4842" s="154"/>
      <c r="AC4842" s="59" t="str">
        <f t="shared" si="468"/>
        <v>ATHLETICS</v>
      </c>
      <c r="AD4842" s="79" t="str">
        <f t="shared" si="469"/>
        <v>ATHLETICS-401</v>
      </c>
      <c r="AE4842" s="79" t="str">
        <f t="shared" si="470"/>
        <v>ATHLETICS-401-53</v>
      </c>
      <c r="AF4842" s="153" t="s">
        <v>15523</v>
      </c>
      <c r="AG4842" s="21" t="str">
        <f t="shared" si="471"/>
        <v>401</v>
      </c>
      <c r="AH4842" s="154"/>
      <c r="AI4842" s="59" t="str">
        <f t="shared" si="472"/>
        <v>-</v>
      </c>
      <c r="AJ4842" s="21" t="str">
        <f t="shared" si="473"/>
        <v>-</v>
      </c>
    </row>
    <row r="4843" spans="27:36">
      <c r="AA4843" s="49" t="s">
        <v>15524</v>
      </c>
      <c r="AB4843" s="154"/>
      <c r="AC4843" s="59" t="str">
        <f t="shared" si="468"/>
        <v>ATHLETICS</v>
      </c>
      <c r="AD4843" s="79" t="str">
        <f t="shared" si="469"/>
        <v>ATHLETICS-401</v>
      </c>
      <c r="AE4843" s="79" t="str">
        <f t="shared" si="470"/>
        <v>ATHLETICS-401-54</v>
      </c>
      <c r="AF4843" s="153" t="s">
        <v>15524</v>
      </c>
      <c r="AG4843" s="21" t="str">
        <f t="shared" si="471"/>
        <v>401</v>
      </c>
      <c r="AH4843" s="154"/>
      <c r="AI4843" s="59" t="str">
        <f t="shared" si="472"/>
        <v>-</v>
      </c>
      <c r="AJ4843" s="21" t="str">
        <f t="shared" si="473"/>
        <v>-</v>
      </c>
    </row>
    <row r="4844" spans="27:36">
      <c r="AA4844" s="49" t="s">
        <v>15525</v>
      </c>
      <c r="AB4844" s="154"/>
      <c r="AC4844" s="59" t="str">
        <f t="shared" si="468"/>
        <v>ATHLETICS</v>
      </c>
      <c r="AD4844" s="79" t="str">
        <f t="shared" si="469"/>
        <v>ATHLETICS-401</v>
      </c>
      <c r="AE4844" s="79" t="str">
        <f t="shared" si="470"/>
        <v>ATHLETICS-401-55</v>
      </c>
      <c r="AF4844" s="153" t="s">
        <v>15525</v>
      </c>
      <c r="AG4844" s="21" t="str">
        <f t="shared" si="471"/>
        <v>401</v>
      </c>
      <c r="AH4844" s="154"/>
      <c r="AI4844" s="59" t="str">
        <f t="shared" si="472"/>
        <v>-</v>
      </c>
      <c r="AJ4844" s="21" t="str">
        <f t="shared" si="473"/>
        <v>-</v>
      </c>
    </row>
    <row r="4845" spans="27:36">
      <c r="AA4845" s="49" t="s">
        <v>15526</v>
      </c>
      <c r="AB4845" s="154"/>
      <c r="AC4845" s="59" t="str">
        <f t="shared" si="468"/>
        <v>ATHLETICS</v>
      </c>
      <c r="AD4845" s="79" t="str">
        <f t="shared" si="469"/>
        <v>ATHLETICS-401</v>
      </c>
      <c r="AE4845" s="79" t="str">
        <f t="shared" si="470"/>
        <v>ATHLETICS-401-56</v>
      </c>
      <c r="AF4845" s="153" t="s">
        <v>15526</v>
      </c>
      <c r="AG4845" s="21" t="str">
        <f t="shared" si="471"/>
        <v>401</v>
      </c>
      <c r="AH4845" s="154"/>
      <c r="AI4845" s="59" t="str">
        <f t="shared" si="472"/>
        <v>-</v>
      </c>
      <c r="AJ4845" s="21" t="str">
        <f t="shared" si="473"/>
        <v>-</v>
      </c>
    </row>
    <row r="4846" spans="27:36">
      <c r="AA4846" s="49" t="s">
        <v>15527</v>
      </c>
      <c r="AB4846" s="154"/>
      <c r="AC4846" s="59" t="str">
        <f t="shared" si="468"/>
        <v>ATHLETICS</v>
      </c>
      <c r="AD4846" s="79" t="str">
        <f t="shared" si="469"/>
        <v>ATHLETICS-401</v>
      </c>
      <c r="AE4846" s="79" t="str">
        <f t="shared" si="470"/>
        <v>ATHLETICS-401-57</v>
      </c>
      <c r="AF4846" s="153" t="s">
        <v>15527</v>
      </c>
      <c r="AG4846" s="21" t="str">
        <f t="shared" si="471"/>
        <v>401</v>
      </c>
      <c r="AH4846" s="154"/>
      <c r="AI4846" s="59" t="str">
        <f t="shared" si="472"/>
        <v>-</v>
      </c>
      <c r="AJ4846" s="21" t="str">
        <f t="shared" si="473"/>
        <v>-</v>
      </c>
    </row>
    <row r="4847" spans="27:36">
      <c r="AA4847" s="49" t="s">
        <v>15528</v>
      </c>
      <c r="AB4847" s="154"/>
      <c r="AC4847" s="59" t="str">
        <f t="shared" si="468"/>
        <v>ATHLETICS</v>
      </c>
      <c r="AD4847" s="79" t="str">
        <f t="shared" si="469"/>
        <v>ATHLETICS-401</v>
      </c>
      <c r="AE4847" s="79" t="str">
        <f t="shared" si="470"/>
        <v>ATHLETICS-401-58</v>
      </c>
      <c r="AF4847" s="153" t="s">
        <v>15528</v>
      </c>
      <c r="AG4847" s="21" t="str">
        <f t="shared" si="471"/>
        <v>401</v>
      </c>
      <c r="AH4847" s="154"/>
      <c r="AI4847" s="59" t="str">
        <f t="shared" si="472"/>
        <v>-</v>
      </c>
      <c r="AJ4847" s="21" t="str">
        <f t="shared" si="473"/>
        <v>-</v>
      </c>
    </row>
    <row r="4848" spans="27:36">
      <c r="AA4848" s="49" t="s">
        <v>15529</v>
      </c>
      <c r="AB4848" s="154"/>
      <c r="AC4848" s="59" t="str">
        <f t="shared" si="468"/>
        <v>ATHLETICS</v>
      </c>
      <c r="AD4848" s="79" t="str">
        <f t="shared" si="469"/>
        <v>ATHLETICS-401</v>
      </c>
      <c r="AE4848" s="79" t="str">
        <f t="shared" si="470"/>
        <v>ATHLETICS-401-59</v>
      </c>
      <c r="AF4848" s="153" t="s">
        <v>15529</v>
      </c>
      <c r="AG4848" s="21" t="str">
        <f t="shared" si="471"/>
        <v>401</v>
      </c>
      <c r="AH4848" s="154"/>
      <c r="AI4848" s="59" t="str">
        <f t="shared" si="472"/>
        <v>-</v>
      </c>
      <c r="AJ4848" s="21" t="str">
        <f t="shared" si="473"/>
        <v>-</v>
      </c>
    </row>
    <row r="4849" spans="27:36">
      <c r="AA4849" s="49" t="s">
        <v>15530</v>
      </c>
      <c r="AB4849" s="154"/>
      <c r="AC4849" s="59" t="str">
        <f t="shared" si="468"/>
        <v>ATHLETICS</v>
      </c>
      <c r="AD4849" s="79" t="str">
        <f t="shared" si="469"/>
        <v>ATHLETICS-401</v>
      </c>
      <c r="AE4849" s="79" t="str">
        <f t="shared" si="470"/>
        <v>ATHLETICS-401-60</v>
      </c>
      <c r="AF4849" s="153" t="s">
        <v>15530</v>
      </c>
      <c r="AG4849" s="21" t="str">
        <f t="shared" si="471"/>
        <v>401</v>
      </c>
      <c r="AH4849" s="154"/>
      <c r="AI4849" s="59" t="str">
        <f t="shared" si="472"/>
        <v>-</v>
      </c>
      <c r="AJ4849" s="21" t="str">
        <f t="shared" si="473"/>
        <v>-</v>
      </c>
    </row>
    <row r="4850" spans="27:36">
      <c r="AA4850" s="49" t="s">
        <v>15531</v>
      </c>
      <c r="AB4850" s="154"/>
      <c r="AC4850" s="59" t="str">
        <f t="shared" si="468"/>
        <v>ATHLETICS</v>
      </c>
      <c r="AD4850" s="79" t="str">
        <f t="shared" si="469"/>
        <v>ATHLETICS-401</v>
      </c>
      <c r="AE4850" s="79" t="str">
        <f t="shared" si="470"/>
        <v>ATHLETICS-401-61</v>
      </c>
      <c r="AF4850" s="153" t="s">
        <v>15531</v>
      </c>
      <c r="AG4850" s="21" t="str">
        <f t="shared" si="471"/>
        <v>401</v>
      </c>
      <c r="AH4850" s="154"/>
      <c r="AI4850" s="59" t="str">
        <f t="shared" si="472"/>
        <v>-</v>
      </c>
      <c r="AJ4850" s="21" t="str">
        <f t="shared" si="473"/>
        <v>-</v>
      </c>
    </row>
    <row r="4851" spans="27:36">
      <c r="AA4851" s="49" t="s">
        <v>15532</v>
      </c>
      <c r="AB4851" s="154"/>
      <c r="AC4851" s="59" t="str">
        <f t="shared" si="468"/>
        <v>ATHLETICS</v>
      </c>
      <c r="AD4851" s="79" t="str">
        <f t="shared" si="469"/>
        <v>ATHLETICS-401</v>
      </c>
      <c r="AE4851" s="79" t="str">
        <f t="shared" si="470"/>
        <v>ATHLETICS-401-62</v>
      </c>
      <c r="AF4851" s="153" t="s">
        <v>15532</v>
      </c>
      <c r="AG4851" s="21" t="str">
        <f t="shared" si="471"/>
        <v>401</v>
      </c>
      <c r="AH4851" s="154"/>
      <c r="AI4851" s="59" t="str">
        <f t="shared" si="472"/>
        <v>-</v>
      </c>
      <c r="AJ4851" s="21" t="str">
        <f t="shared" si="473"/>
        <v>-</v>
      </c>
    </row>
    <row r="4852" spans="27:36">
      <c r="AA4852" s="49" t="s">
        <v>15533</v>
      </c>
      <c r="AB4852" s="154"/>
      <c r="AC4852" s="59" t="str">
        <f t="shared" si="468"/>
        <v>ATHLETICS</v>
      </c>
      <c r="AD4852" s="79" t="str">
        <f t="shared" si="469"/>
        <v>ATHLETICS-401</v>
      </c>
      <c r="AE4852" s="79" t="str">
        <f t="shared" si="470"/>
        <v>ATHLETICS-401-63</v>
      </c>
      <c r="AF4852" s="153" t="s">
        <v>15533</v>
      </c>
      <c r="AG4852" s="21" t="str">
        <f t="shared" si="471"/>
        <v>401</v>
      </c>
      <c r="AH4852" s="154"/>
      <c r="AI4852" s="59" t="str">
        <f t="shared" si="472"/>
        <v>-</v>
      </c>
      <c r="AJ4852" s="21" t="str">
        <f t="shared" si="473"/>
        <v>-</v>
      </c>
    </row>
    <row r="4853" spans="27:36">
      <c r="AA4853" s="49" t="s">
        <v>15534</v>
      </c>
      <c r="AB4853" s="154"/>
      <c r="AC4853" s="59" t="str">
        <f t="shared" si="468"/>
        <v>ATHLETICS</v>
      </c>
      <c r="AD4853" s="79" t="str">
        <f t="shared" si="469"/>
        <v>ATHLETICS-401</v>
      </c>
      <c r="AE4853" s="79" t="str">
        <f t="shared" si="470"/>
        <v>ATHLETICS-401-64</v>
      </c>
      <c r="AF4853" s="153" t="s">
        <v>15534</v>
      </c>
      <c r="AG4853" s="21" t="str">
        <f t="shared" si="471"/>
        <v>401</v>
      </c>
      <c r="AH4853" s="154"/>
      <c r="AI4853" s="59" t="str">
        <f t="shared" si="472"/>
        <v>-</v>
      </c>
      <c r="AJ4853" s="21" t="str">
        <f t="shared" si="473"/>
        <v>-</v>
      </c>
    </row>
    <row r="4854" spans="27:36">
      <c r="AA4854" s="49" t="s">
        <v>15535</v>
      </c>
      <c r="AB4854" s="154"/>
      <c r="AC4854" s="59" t="str">
        <f t="shared" si="468"/>
        <v>ATHLETICS</v>
      </c>
      <c r="AD4854" s="79" t="str">
        <f t="shared" si="469"/>
        <v>ATHLETICS-401</v>
      </c>
      <c r="AE4854" s="79" t="str">
        <f t="shared" si="470"/>
        <v>ATHLETICS-401-65</v>
      </c>
      <c r="AF4854" s="153" t="s">
        <v>15535</v>
      </c>
      <c r="AG4854" s="21" t="str">
        <f t="shared" si="471"/>
        <v>401</v>
      </c>
      <c r="AH4854" s="154"/>
      <c r="AI4854" s="59" t="str">
        <f t="shared" si="472"/>
        <v>-</v>
      </c>
      <c r="AJ4854" s="21" t="str">
        <f t="shared" si="473"/>
        <v>-</v>
      </c>
    </row>
    <row r="4855" spans="27:36">
      <c r="AA4855" s="49" t="s">
        <v>15536</v>
      </c>
      <c r="AB4855" s="154"/>
      <c r="AC4855" s="59" t="str">
        <f t="shared" si="468"/>
        <v>ATHLETICS</v>
      </c>
      <c r="AD4855" s="79" t="str">
        <f t="shared" si="469"/>
        <v>ATHLETICS-401</v>
      </c>
      <c r="AE4855" s="79" t="str">
        <f t="shared" si="470"/>
        <v>ATHLETICS-401-66</v>
      </c>
      <c r="AF4855" s="153" t="s">
        <v>15536</v>
      </c>
      <c r="AG4855" s="21" t="str">
        <f t="shared" si="471"/>
        <v>401</v>
      </c>
      <c r="AH4855" s="154"/>
      <c r="AI4855" s="59" t="str">
        <f t="shared" si="472"/>
        <v>-</v>
      </c>
      <c r="AJ4855" s="21" t="str">
        <f t="shared" si="473"/>
        <v>-</v>
      </c>
    </row>
    <row r="4856" spans="27:36">
      <c r="AA4856" s="49" t="s">
        <v>15537</v>
      </c>
      <c r="AB4856" s="154"/>
      <c r="AC4856" s="59" t="str">
        <f t="shared" si="468"/>
        <v>ATHLETICS</v>
      </c>
      <c r="AD4856" s="79" t="str">
        <f t="shared" si="469"/>
        <v>ATHLETICS-401</v>
      </c>
      <c r="AE4856" s="79" t="str">
        <f t="shared" si="470"/>
        <v>ATHLETICS-401-67</v>
      </c>
      <c r="AF4856" s="153" t="s">
        <v>15537</v>
      </c>
      <c r="AG4856" s="21" t="str">
        <f t="shared" si="471"/>
        <v>401</v>
      </c>
      <c r="AH4856" s="154"/>
      <c r="AI4856" s="59" t="str">
        <f t="shared" si="472"/>
        <v>-</v>
      </c>
      <c r="AJ4856" s="21" t="str">
        <f t="shared" si="473"/>
        <v>-</v>
      </c>
    </row>
    <row r="4857" spans="27:36">
      <c r="AA4857" s="49" t="s">
        <v>15538</v>
      </c>
      <c r="AB4857" s="154"/>
      <c r="AC4857" s="59" t="str">
        <f t="shared" si="468"/>
        <v>ATHLETICS</v>
      </c>
      <c r="AD4857" s="79" t="str">
        <f t="shared" si="469"/>
        <v>ATHLETICS-401</v>
      </c>
      <c r="AE4857" s="79" t="str">
        <f t="shared" si="470"/>
        <v>ATHLETICS-401-68</v>
      </c>
      <c r="AF4857" s="153" t="s">
        <v>15538</v>
      </c>
      <c r="AG4857" s="21" t="str">
        <f t="shared" si="471"/>
        <v>401</v>
      </c>
      <c r="AH4857" s="154"/>
      <c r="AI4857" s="59" t="str">
        <f t="shared" si="472"/>
        <v>-</v>
      </c>
      <c r="AJ4857" s="21" t="str">
        <f t="shared" si="473"/>
        <v>-</v>
      </c>
    </row>
    <row r="4858" spans="27:36">
      <c r="AA4858" s="49" t="s">
        <v>15539</v>
      </c>
      <c r="AB4858" s="154"/>
      <c r="AC4858" s="59" t="str">
        <f t="shared" si="468"/>
        <v>ATHLETICS</v>
      </c>
      <c r="AD4858" s="79" t="str">
        <f t="shared" si="469"/>
        <v>ATHLETICS-401</v>
      </c>
      <c r="AE4858" s="79" t="str">
        <f t="shared" si="470"/>
        <v>ATHLETICS-401-69</v>
      </c>
      <c r="AF4858" s="153" t="s">
        <v>15539</v>
      </c>
      <c r="AG4858" s="21" t="str">
        <f t="shared" si="471"/>
        <v>401</v>
      </c>
      <c r="AH4858" s="154"/>
      <c r="AI4858" s="59" t="str">
        <f t="shared" si="472"/>
        <v>-</v>
      </c>
      <c r="AJ4858" s="21" t="str">
        <f t="shared" si="473"/>
        <v>-</v>
      </c>
    </row>
    <row r="4859" spans="27:36">
      <c r="AA4859" s="49" t="s">
        <v>15540</v>
      </c>
      <c r="AB4859" s="154"/>
      <c r="AC4859" s="59" t="str">
        <f t="shared" si="468"/>
        <v>ATHLETICS</v>
      </c>
      <c r="AD4859" s="79" t="str">
        <f t="shared" si="469"/>
        <v>ATHLETICS-401</v>
      </c>
      <c r="AE4859" s="79" t="str">
        <f t="shared" si="470"/>
        <v>ATHLETICS-401-70</v>
      </c>
      <c r="AF4859" s="153" t="s">
        <v>15540</v>
      </c>
      <c r="AG4859" s="21" t="str">
        <f t="shared" si="471"/>
        <v>401</v>
      </c>
      <c r="AH4859" s="154"/>
      <c r="AI4859" s="59" t="str">
        <f t="shared" si="472"/>
        <v>-</v>
      </c>
      <c r="AJ4859" s="21" t="str">
        <f t="shared" si="473"/>
        <v>-</v>
      </c>
    </row>
    <row r="4860" spans="27:36">
      <c r="AA4860" s="49" t="s">
        <v>15541</v>
      </c>
      <c r="AB4860" s="154"/>
      <c r="AC4860" s="59" t="str">
        <f t="shared" si="468"/>
        <v>ATHLETICS</v>
      </c>
      <c r="AD4860" s="79" t="str">
        <f t="shared" si="469"/>
        <v>ATHLETICS-401</v>
      </c>
      <c r="AE4860" s="79" t="str">
        <f t="shared" si="470"/>
        <v>ATHLETICS-401-71</v>
      </c>
      <c r="AF4860" s="153" t="s">
        <v>15541</v>
      </c>
      <c r="AG4860" s="21" t="str">
        <f t="shared" si="471"/>
        <v>401</v>
      </c>
      <c r="AH4860" s="154"/>
      <c r="AI4860" s="59" t="str">
        <f t="shared" si="472"/>
        <v>-</v>
      </c>
      <c r="AJ4860" s="21" t="str">
        <f t="shared" si="473"/>
        <v>-</v>
      </c>
    </row>
    <row r="4861" spans="27:36">
      <c r="AA4861" s="49" t="s">
        <v>15542</v>
      </c>
      <c r="AB4861" s="154"/>
      <c r="AC4861" s="59" t="str">
        <f t="shared" si="468"/>
        <v>ATHLETICS</v>
      </c>
      <c r="AD4861" s="79" t="str">
        <f t="shared" si="469"/>
        <v>ATHLETICS-401</v>
      </c>
      <c r="AE4861" s="79" t="str">
        <f t="shared" si="470"/>
        <v>ATHLETICS-401-72</v>
      </c>
      <c r="AF4861" s="153" t="s">
        <v>15542</v>
      </c>
      <c r="AG4861" s="21" t="str">
        <f t="shared" si="471"/>
        <v>401</v>
      </c>
      <c r="AH4861" s="154"/>
      <c r="AI4861" s="59" t="str">
        <f t="shared" si="472"/>
        <v>-</v>
      </c>
      <c r="AJ4861" s="21" t="str">
        <f t="shared" si="473"/>
        <v>-</v>
      </c>
    </row>
    <row r="4862" spans="27:36">
      <c r="AA4862" s="49" t="s">
        <v>15543</v>
      </c>
      <c r="AB4862" s="154"/>
      <c r="AC4862" s="59" t="str">
        <f t="shared" si="468"/>
        <v>ATHLETICS</v>
      </c>
      <c r="AD4862" s="79" t="str">
        <f t="shared" si="469"/>
        <v>ATHLETICS-401</v>
      </c>
      <c r="AE4862" s="79" t="str">
        <f t="shared" si="470"/>
        <v>ATHLETICS-401-73</v>
      </c>
      <c r="AF4862" s="153" t="s">
        <v>15543</v>
      </c>
      <c r="AG4862" s="21" t="str">
        <f t="shared" si="471"/>
        <v>401</v>
      </c>
      <c r="AH4862" s="154"/>
      <c r="AI4862" s="59" t="str">
        <f t="shared" si="472"/>
        <v>-</v>
      </c>
      <c r="AJ4862" s="21" t="str">
        <f t="shared" si="473"/>
        <v>-</v>
      </c>
    </row>
    <row r="4863" spans="27:36">
      <c r="AA4863" s="49" t="s">
        <v>15544</v>
      </c>
      <c r="AB4863" s="154"/>
      <c r="AC4863" s="59" t="str">
        <f t="shared" si="468"/>
        <v>ATHLETICS</v>
      </c>
      <c r="AD4863" s="79" t="str">
        <f t="shared" si="469"/>
        <v>ATHLETICS-401</v>
      </c>
      <c r="AE4863" s="79" t="str">
        <f t="shared" si="470"/>
        <v>ATHLETICS-401-74</v>
      </c>
      <c r="AF4863" s="153" t="s">
        <v>15544</v>
      </c>
      <c r="AG4863" s="21" t="str">
        <f t="shared" si="471"/>
        <v>401</v>
      </c>
      <c r="AH4863" s="154"/>
      <c r="AI4863" s="59" t="str">
        <f t="shared" si="472"/>
        <v>-</v>
      </c>
      <c r="AJ4863" s="21" t="str">
        <f t="shared" si="473"/>
        <v>-</v>
      </c>
    </row>
    <row r="4864" spans="27:36">
      <c r="AA4864" s="49" t="s">
        <v>15545</v>
      </c>
      <c r="AB4864" s="154"/>
      <c r="AC4864" s="59" t="str">
        <f t="shared" si="468"/>
        <v>RECSVCS</v>
      </c>
      <c r="AD4864" s="79" t="str">
        <f t="shared" si="469"/>
        <v>RECSVCS-401</v>
      </c>
      <c r="AE4864" s="79" t="str">
        <f t="shared" si="470"/>
        <v>RECSVCS-401-1</v>
      </c>
      <c r="AF4864" s="153" t="s">
        <v>15545</v>
      </c>
      <c r="AG4864" s="21" t="str">
        <f t="shared" si="471"/>
        <v>401</v>
      </c>
      <c r="AH4864" s="154"/>
      <c r="AI4864" s="59" t="str">
        <f t="shared" si="472"/>
        <v>-</v>
      </c>
      <c r="AJ4864" s="21" t="str">
        <f t="shared" si="473"/>
        <v>-</v>
      </c>
    </row>
    <row r="4865" spans="27:36">
      <c r="AA4865" s="49" t="s">
        <v>15546</v>
      </c>
      <c r="AB4865" s="154"/>
      <c r="AC4865" s="59" t="str">
        <f t="shared" si="468"/>
        <v>RECSVCS</v>
      </c>
      <c r="AD4865" s="79" t="str">
        <f t="shared" si="469"/>
        <v>RECSVCS-401</v>
      </c>
      <c r="AE4865" s="79" t="str">
        <f t="shared" si="470"/>
        <v>RECSVCS-401-2</v>
      </c>
      <c r="AF4865" s="153" t="s">
        <v>15546</v>
      </c>
      <c r="AG4865" s="21" t="str">
        <f t="shared" si="471"/>
        <v>401</v>
      </c>
      <c r="AH4865" s="154"/>
      <c r="AI4865" s="59" t="str">
        <f t="shared" si="472"/>
        <v>-</v>
      </c>
      <c r="AJ4865" s="21" t="str">
        <f t="shared" si="473"/>
        <v>-</v>
      </c>
    </row>
    <row r="4866" spans="27:36">
      <c r="AA4866" s="49" t="s">
        <v>15547</v>
      </c>
      <c r="AB4866" s="154"/>
      <c r="AC4866" s="59" t="str">
        <f t="shared" si="468"/>
        <v>RECSVCS</v>
      </c>
      <c r="AD4866" s="79" t="str">
        <f t="shared" si="469"/>
        <v>RECSVCS-401</v>
      </c>
      <c r="AE4866" s="79" t="str">
        <f t="shared" si="470"/>
        <v>RECSVCS-401-3</v>
      </c>
      <c r="AF4866" s="153" t="s">
        <v>15547</v>
      </c>
      <c r="AG4866" s="21" t="str">
        <f t="shared" si="471"/>
        <v>401</v>
      </c>
      <c r="AH4866" s="154"/>
      <c r="AI4866" s="59" t="str">
        <f t="shared" si="472"/>
        <v>-</v>
      </c>
      <c r="AJ4866" s="21" t="str">
        <f t="shared" si="473"/>
        <v>-</v>
      </c>
    </row>
    <row r="4867" spans="27:36">
      <c r="AA4867" s="49" t="s">
        <v>15548</v>
      </c>
      <c r="AB4867" s="154"/>
      <c r="AC4867" s="59" t="str">
        <f t="shared" si="468"/>
        <v>RECSVCS</v>
      </c>
      <c r="AD4867" s="79" t="str">
        <f t="shared" si="469"/>
        <v>RECSVCS-401</v>
      </c>
      <c r="AE4867" s="79" t="str">
        <f t="shared" si="470"/>
        <v>RECSVCS-401-4</v>
      </c>
      <c r="AF4867" s="153" t="s">
        <v>15548</v>
      </c>
      <c r="AG4867" s="21" t="str">
        <f t="shared" si="471"/>
        <v>401</v>
      </c>
      <c r="AH4867" s="154"/>
      <c r="AI4867" s="59" t="str">
        <f t="shared" si="472"/>
        <v>-</v>
      </c>
      <c r="AJ4867" s="21" t="str">
        <f t="shared" si="473"/>
        <v>-</v>
      </c>
    </row>
    <row r="4868" spans="27:36">
      <c r="AA4868" s="49" t="s">
        <v>15549</v>
      </c>
      <c r="AB4868" s="154"/>
      <c r="AC4868" s="59" t="str">
        <f t="shared" si="468"/>
        <v>RECSVCS</v>
      </c>
      <c r="AD4868" s="79" t="str">
        <f t="shared" si="469"/>
        <v>RECSVCS-401</v>
      </c>
      <c r="AE4868" s="79" t="str">
        <f t="shared" si="470"/>
        <v>RECSVCS-401-5</v>
      </c>
      <c r="AF4868" s="153" t="s">
        <v>15549</v>
      </c>
      <c r="AG4868" s="21" t="str">
        <f t="shared" si="471"/>
        <v>401</v>
      </c>
      <c r="AH4868" s="154"/>
      <c r="AI4868" s="59" t="str">
        <f t="shared" si="472"/>
        <v>-</v>
      </c>
      <c r="AJ4868" s="21" t="str">
        <f t="shared" si="473"/>
        <v>-</v>
      </c>
    </row>
    <row r="4869" spans="27:36">
      <c r="AA4869" s="49" t="s">
        <v>15550</v>
      </c>
      <c r="AB4869" s="154"/>
      <c r="AC4869" s="59" t="str">
        <f t="shared" si="468"/>
        <v>RECSVCS</v>
      </c>
      <c r="AD4869" s="79" t="str">
        <f t="shared" si="469"/>
        <v>RECSVCS-401</v>
      </c>
      <c r="AE4869" s="79" t="str">
        <f t="shared" si="470"/>
        <v>RECSVCS-401-6</v>
      </c>
      <c r="AF4869" s="153" t="s">
        <v>15550</v>
      </c>
      <c r="AG4869" s="21" t="str">
        <f t="shared" si="471"/>
        <v>401</v>
      </c>
      <c r="AH4869" s="154"/>
      <c r="AI4869" s="59" t="str">
        <f t="shared" si="472"/>
        <v>-</v>
      </c>
      <c r="AJ4869" s="21" t="str">
        <f t="shared" si="473"/>
        <v>-</v>
      </c>
    </row>
    <row r="4870" spans="27:36">
      <c r="AA4870" s="49" t="s">
        <v>15551</v>
      </c>
      <c r="AB4870" s="154"/>
      <c r="AC4870" s="59" t="str">
        <f t="shared" si="468"/>
        <v>RECSVCS</v>
      </c>
      <c r="AD4870" s="79" t="str">
        <f t="shared" si="469"/>
        <v>RECSVCS-401</v>
      </c>
      <c r="AE4870" s="79" t="str">
        <f t="shared" si="470"/>
        <v>RECSVCS-401-7</v>
      </c>
      <c r="AF4870" s="153" t="s">
        <v>15551</v>
      </c>
      <c r="AG4870" s="21" t="str">
        <f t="shared" si="471"/>
        <v>401</v>
      </c>
      <c r="AH4870" s="154"/>
      <c r="AI4870" s="59" t="str">
        <f t="shared" si="472"/>
        <v>-</v>
      </c>
      <c r="AJ4870" s="21" t="str">
        <f t="shared" si="473"/>
        <v>-</v>
      </c>
    </row>
    <row r="4871" spans="27:36">
      <c r="AA4871" s="49" t="s">
        <v>15552</v>
      </c>
      <c r="AB4871" s="154"/>
      <c r="AC4871" s="59" t="str">
        <f t="shared" ref="AC4871:AC4934" si="474">CodesFormula_1</f>
        <v>RECSVCS</v>
      </c>
      <c r="AD4871" s="79" t="str">
        <f t="shared" ref="AD4871:AD4934" si="475">CodesFormula_2</f>
        <v>RECSVCS-401</v>
      </c>
      <c r="AE4871" s="79" t="str">
        <f t="shared" ref="AE4871:AE4934" si="476">CodesFormula_3</f>
        <v>RECSVCS-401-8</v>
      </c>
      <c r="AF4871" s="153" t="s">
        <v>15552</v>
      </c>
      <c r="AG4871" s="21" t="str">
        <f t="shared" ref="AG4871:AG4934" si="477">CodesFormula_4</f>
        <v>401</v>
      </c>
      <c r="AH4871" s="154"/>
      <c r="AI4871" s="59" t="str">
        <f t="shared" ref="AI4871:AI4934" si="478">CodesFormula_5</f>
        <v>-</v>
      </c>
      <c r="AJ4871" s="21" t="str">
        <f t="shared" ref="AJ4871:AJ4934" si="479">CodesFormula_6</f>
        <v>-</v>
      </c>
    </row>
    <row r="4872" spans="27:36">
      <c r="AA4872" s="49" t="s">
        <v>15553</v>
      </c>
      <c r="AB4872" s="154"/>
      <c r="AC4872" s="59" t="str">
        <f t="shared" si="474"/>
        <v>RECSVCS</v>
      </c>
      <c r="AD4872" s="79" t="str">
        <f t="shared" si="475"/>
        <v>RECSVCS-401</v>
      </c>
      <c r="AE4872" s="79" t="str">
        <f t="shared" si="476"/>
        <v>RECSVCS-401-9</v>
      </c>
      <c r="AF4872" s="153" t="s">
        <v>15553</v>
      </c>
      <c r="AG4872" s="21" t="str">
        <f t="shared" si="477"/>
        <v>401</v>
      </c>
      <c r="AH4872" s="154"/>
      <c r="AI4872" s="59" t="str">
        <f t="shared" si="478"/>
        <v>-</v>
      </c>
      <c r="AJ4872" s="21" t="str">
        <f t="shared" si="479"/>
        <v>-</v>
      </c>
    </row>
    <row r="4873" spans="27:36">
      <c r="AA4873" s="49" t="s">
        <v>15554</v>
      </c>
      <c r="AB4873" s="154"/>
      <c r="AC4873" s="59" t="str">
        <f t="shared" si="474"/>
        <v>RECSVCS</v>
      </c>
      <c r="AD4873" s="79" t="str">
        <f t="shared" si="475"/>
        <v>RECSVCS-401</v>
      </c>
      <c r="AE4873" s="79" t="str">
        <f t="shared" si="476"/>
        <v>RECSVCS-401-10</v>
      </c>
      <c r="AF4873" s="153" t="s">
        <v>15554</v>
      </c>
      <c r="AG4873" s="21" t="str">
        <f t="shared" si="477"/>
        <v>401</v>
      </c>
      <c r="AH4873" s="154"/>
      <c r="AI4873" s="59" t="str">
        <f t="shared" si="478"/>
        <v>-</v>
      </c>
      <c r="AJ4873" s="21" t="str">
        <f t="shared" si="479"/>
        <v>-</v>
      </c>
    </row>
    <row r="4874" spans="27:36">
      <c r="AA4874" s="49" t="s">
        <v>15555</v>
      </c>
      <c r="AB4874" s="154"/>
      <c r="AC4874" s="59" t="str">
        <f t="shared" si="474"/>
        <v>RECSVCS</v>
      </c>
      <c r="AD4874" s="79" t="str">
        <f t="shared" si="475"/>
        <v>RECSVCS-401</v>
      </c>
      <c r="AE4874" s="79" t="str">
        <f t="shared" si="476"/>
        <v>RECSVCS-401-11</v>
      </c>
      <c r="AF4874" s="153" t="s">
        <v>15555</v>
      </c>
      <c r="AG4874" s="21" t="str">
        <f t="shared" si="477"/>
        <v>401</v>
      </c>
      <c r="AH4874" s="154"/>
      <c r="AI4874" s="59" t="str">
        <f t="shared" si="478"/>
        <v>-</v>
      </c>
      <c r="AJ4874" s="21" t="str">
        <f t="shared" si="479"/>
        <v>-</v>
      </c>
    </row>
    <row r="4875" spans="27:36">
      <c r="AA4875" s="49" t="s">
        <v>15556</v>
      </c>
      <c r="AB4875" s="154"/>
      <c r="AC4875" s="59" t="str">
        <f t="shared" si="474"/>
        <v>RECSVCS</v>
      </c>
      <c r="AD4875" s="79" t="str">
        <f t="shared" si="475"/>
        <v>RECSVCS-401</v>
      </c>
      <c r="AE4875" s="79" t="str">
        <f t="shared" si="476"/>
        <v>RECSVCS-401-12</v>
      </c>
      <c r="AF4875" s="153" t="s">
        <v>15556</v>
      </c>
      <c r="AG4875" s="21" t="str">
        <f t="shared" si="477"/>
        <v>401</v>
      </c>
      <c r="AH4875" s="154"/>
      <c r="AI4875" s="59" t="str">
        <f t="shared" si="478"/>
        <v>-</v>
      </c>
      <c r="AJ4875" s="21" t="str">
        <f t="shared" si="479"/>
        <v>-</v>
      </c>
    </row>
    <row r="4876" spans="27:36">
      <c r="AA4876" s="49" t="s">
        <v>15557</v>
      </c>
      <c r="AB4876" s="154"/>
      <c r="AC4876" s="59" t="str">
        <f t="shared" si="474"/>
        <v>RECSVCS</v>
      </c>
      <c r="AD4876" s="79" t="str">
        <f t="shared" si="475"/>
        <v>RECSVCS-401</v>
      </c>
      <c r="AE4876" s="79" t="str">
        <f t="shared" si="476"/>
        <v>RECSVCS-401-13</v>
      </c>
      <c r="AF4876" s="153" t="s">
        <v>15557</v>
      </c>
      <c r="AG4876" s="21" t="str">
        <f t="shared" si="477"/>
        <v>401</v>
      </c>
      <c r="AH4876" s="154"/>
      <c r="AI4876" s="59" t="str">
        <f t="shared" si="478"/>
        <v>-</v>
      </c>
      <c r="AJ4876" s="21" t="str">
        <f t="shared" si="479"/>
        <v>-</v>
      </c>
    </row>
    <row r="4877" spans="27:36">
      <c r="AA4877" s="49" t="s">
        <v>15558</v>
      </c>
      <c r="AB4877" s="154"/>
      <c r="AC4877" s="59" t="str">
        <f t="shared" si="474"/>
        <v>RECSVCS</v>
      </c>
      <c r="AD4877" s="79" t="str">
        <f t="shared" si="475"/>
        <v>RECSVCS-401</v>
      </c>
      <c r="AE4877" s="79" t="str">
        <f t="shared" si="476"/>
        <v>RECSVCS-401-14</v>
      </c>
      <c r="AF4877" s="153" t="s">
        <v>15558</v>
      </c>
      <c r="AG4877" s="21" t="str">
        <f t="shared" si="477"/>
        <v>401</v>
      </c>
      <c r="AH4877" s="154"/>
      <c r="AI4877" s="59" t="str">
        <f t="shared" si="478"/>
        <v>-</v>
      </c>
      <c r="AJ4877" s="21" t="str">
        <f t="shared" si="479"/>
        <v>-</v>
      </c>
    </row>
    <row r="4878" spans="27:36">
      <c r="AA4878" s="49" t="s">
        <v>15559</v>
      </c>
      <c r="AB4878" s="154"/>
      <c r="AC4878" s="59" t="str">
        <f t="shared" si="474"/>
        <v>RECSVCS</v>
      </c>
      <c r="AD4878" s="79" t="str">
        <f t="shared" si="475"/>
        <v>RECSVCS-401</v>
      </c>
      <c r="AE4878" s="79" t="str">
        <f t="shared" si="476"/>
        <v>RECSVCS-401-15</v>
      </c>
      <c r="AF4878" s="153" t="s">
        <v>15559</v>
      </c>
      <c r="AG4878" s="21" t="str">
        <f t="shared" si="477"/>
        <v>401</v>
      </c>
      <c r="AH4878" s="154"/>
      <c r="AI4878" s="59" t="str">
        <f t="shared" si="478"/>
        <v>-</v>
      </c>
      <c r="AJ4878" s="21" t="str">
        <f t="shared" si="479"/>
        <v>-</v>
      </c>
    </row>
    <row r="4879" spans="27:36">
      <c r="AA4879" s="49" t="s">
        <v>15560</v>
      </c>
      <c r="AB4879" s="154"/>
      <c r="AC4879" s="59" t="str">
        <f t="shared" si="474"/>
        <v>RECSVCS</v>
      </c>
      <c r="AD4879" s="79" t="str">
        <f t="shared" si="475"/>
        <v>RECSVCS-401</v>
      </c>
      <c r="AE4879" s="79" t="str">
        <f t="shared" si="476"/>
        <v>RECSVCS-401-16</v>
      </c>
      <c r="AF4879" s="153" t="s">
        <v>15560</v>
      </c>
      <c r="AG4879" s="21" t="str">
        <f t="shared" si="477"/>
        <v>401</v>
      </c>
      <c r="AH4879" s="154"/>
      <c r="AI4879" s="59" t="str">
        <f t="shared" si="478"/>
        <v>-</v>
      </c>
      <c r="AJ4879" s="21" t="str">
        <f t="shared" si="479"/>
        <v>-</v>
      </c>
    </row>
    <row r="4880" spans="27:36">
      <c r="AA4880" s="49" t="s">
        <v>15561</v>
      </c>
      <c r="AB4880" s="154"/>
      <c r="AC4880" s="59" t="str">
        <f t="shared" si="474"/>
        <v>RECSVCS</v>
      </c>
      <c r="AD4880" s="79" t="str">
        <f t="shared" si="475"/>
        <v>RECSVCS-401</v>
      </c>
      <c r="AE4880" s="79" t="str">
        <f t="shared" si="476"/>
        <v>RECSVCS-401-17</v>
      </c>
      <c r="AF4880" s="153" t="s">
        <v>15561</v>
      </c>
      <c r="AG4880" s="21" t="str">
        <f t="shared" si="477"/>
        <v>401</v>
      </c>
      <c r="AH4880" s="154"/>
      <c r="AI4880" s="59" t="str">
        <f t="shared" si="478"/>
        <v>-</v>
      </c>
      <c r="AJ4880" s="21" t="str">
        <f t="shared" si="479"/>
        <v>-</v>
      </c>
    </row>
    <row r="4881" spans="27:36">
      <c r="AA4881" s="49" t="s">
        <v>15562</v>
      </c>
      <c r="AB4881" s="154"/>
      <c r="AC4881" s="59" t="str">
        <f t="shared" si="474"/>
        <v>RECSVCS</v>
      </c>
      <c r="AD4881" s="79" t="str">
        <f t="shared" si="475"/>
        <v>RECSVCS-401</v>
      </c>
      <c r="AE4881" s="79" t="str">
        <f t="shared" si="476"/>
        <v>RECSVCS-401-18</v>
      </c>
      <c r="AF4881" s="153" t="s">
        <v>15562</v>
      </c>
      <c r="AG4881" s="21" t="str">
        <f t="shared" si="477"/>
        <v>401</v>
      </c>
      <c r="AH4881" s="154"/>
      <c r="AI4881" s="59" t="str">
        <f t="shared" si="478"/>
        <v>-</v>
      </c>
      <c r="AJ4881" s="21" t="str">
        <f t="shared" si="479"/>
        <v>-</v>
      </c>
    </row>
    <row r="4882" spans="27:36">
      <c r="AA4882" s="49" t="s">
        <v>15563</v>
      </c>
      <c r="AB4882" s="154"/>
      <c r="AC4882" s="59" t="str">
        <f t="shared" si="474"/>
        <v>RECSVCS</v>
      </c>
      <c r="AD4882" s="79" t="str">
        <f t="shared" si="475"/>
        <v>RECSVCS-401</v>
      </c>
      <c r="AE4882" s="79" t="str">
        <f t="shared" si="476"/>
        <v>RECSVCS-401-19</v>
      </c>
      <c r="AF4882" s="153" t="s">
        <v>15563</v>
      </c>
      <c r="AG4882" s="21" t="str">
        <f t="shared" si="477"/>
        <v>401</v>
      </c>
      <c r="AH4882" s="154"/>
      <c r="AI4882" s="59" t="str">
        <f t="shared" si="478"/>
        <v>-</v>
      </c>
      <c r="AJ4882" s="21" t="str">
        <f t="shared" si="479"/>
        <v>-</v>
      </c>
    </row>
    <row r="4883" spans="27:36">
      <c r="AA4883" s="49" t="s">
        <v>15564</v>
      </c>
      <c r="AB4883" s="154"/>
      <c r="AC4883" s="59" t="str">
        <f t="shared" si="474"/>
        <v>RECSVCS</v>
      </c>
      <c r="AD4883" s="79" t="str">
        <f t="shared" si="475"/>
        <v>RECSVCS-401</v>
      </c>
      <c r="AE4883" s="79" t="str">
        <f t="shared" si="476"/>
        <v>RECSVCS-401-20</v>
      </c>
      <c r="AF4883" s="153" t="s">
        <v>15564</v>
      </c>
      <c r="AG4883" s="21" t="str">
        <f t="shared" si="477"/>
        <v>401</v>
      </c>
      <c r="AH4883" s="154"/>
      <c r="AI4883" s="59" t="str">
        <f t="shared" si="478"/>
        <v>-</v>
      </c>
      <c r="AJ4883" s="21" t="str">
        <f t="shared" si="479"/>
        <v>-</v>
      </c>
    </row>
    <row r="4884" spans="27:36">
      <c r="AA4884" s="49" t="s">
        <v>15565</v>
      </c>
      <c r="AB4884" s="154"/>
      <c r="AC4884" s="59" t="str">
        <f t="shared" si="474"/>
        <v>RECSVCS</v>
      </c>
      <c r="AD4884" s="79" t="str">
        <f t="shared" si="475"/>
        <v>RECSVCS-401</v>
      </c>
      <c r="AE4884" s="79" t="str">
        <f t="shared" si="476"/>
        <v>RECSVCS-401-21</v>
      </c>
      <c r="AF4884" s="153" t="s">
        <v>15565</v>
      </c>
      <c r="AG4884" s="21" t="str">
        <f t="shared" si="477"/>
        <v>401</v>
      </c>
      <c r="AH4884" s="154"/>
      <c r="AI4884" s="59" t="str">
        <f t="shared" si="478"/>
        <v>-</v>
      </c>
      <c r="AJ4884" s="21" t="str">
        <f t="shared" si="479"/>
        <v>-</v>
      </c>
    </row>
    <row r="4885" spans="27:36">
      <c r="AA4885" s="49" t="s">
        <v>15566</v>
      </c>
      <c r="AB4885" s="154"/>
      <c r="AC4885" s="59" t="str">
        <f t="shared" si="474"/>
        <v>RECSVCS</v>
      </c>
      <c r="AD4885" s="79" t="str">
        <f t="shared" si="475"/>
        <v>RECSVCS-401</v>
      </c>
      <c r="AE4885" s="79" t="str">
        <f t="shared" si="476"/>
        <v>RECSVCS-401-22</v>
      </c>
      <c r="AF4885" s="153" t="s">
        <v>15566</v>
      </c>
      <c r="AG4885" s="21" t="str">
        <f t="shared" si="477"/>
        <v>401</v>
      </c>
      <c r="AH4885" s="154"/>
      <c r="AI4885" s="59" t="str">
        <f t="shared" si="478"/>
        <v>-</v>
      </c>
      <c r="AJ4885" s="21" t="str">
        <f t="shared" si="479"/>
        <v>-</v>
      </c>
    </row>
    <row r="4886" spans="27:36">
      <c r="AA4886" s="49" t="s">
        <v>15567</v>
      </c>
      <c r="AB4886" s="154"/>
      <c r="AC4886" s="59" t="str">
        <f t="shared" si="474"/>
        <v>RECSVCS</v>
      </c>
      <c r="AD4886" s="79" t="str">
        <f t="shared" si="475"/>
        <v>RECSVCS-401</v>
      </c>
      <c r="AE4886" s="79" t="str">
        <f t="shared" si="476"/>
        <v>RECSVCS-401-23</v>
      </c>
      <c r="AF4886" s="153" t="s">
        <v>15567</v>
      </c>
      <c r="AG4886" s="21" t="str">
        <f t="shared" si="477"/>
        <v>401</v>
      </c>
      <c r="AH4886" s="154"/>
      <c r="AI4886" s="59" t="str">
        <f t="shared" si="478"/>
        <v>-</v>
      </c>
      <c r="AJ4886" s="21" t="str">
        <f t="shared" si="479"/>
        <v>-</v>
      </c>
    </row>
    <row r="4887" spans="27:36">
      <c r="AA4887" s="49" t="s">
        <v>15568</v>
      </c>
      <c r="AB4887" s="154"/>
      <c r="AC4887" s="59" t="str">
        <f t="shared" si="474"/>
        <v>RECSVCS</v>
      </c>
      <c r="AD4887" s="79" t="str">
        <f t="shared" si="475"/>
        <v>RECSVCS-401</v>
      </c>
      <c r="AE4887" s="79" t="str">
        <f t="shared" si="476"/>
        <v>RECSVCS-401-24</v>
      </c>
      <c r="AF4887" s="153" t="s">
        <v>15568</v>
      </c>
      <c r="AG4887" s="21" t="str">
        <f t="shared" si="477"/>
        <v>401</v>
      </c>
      <c r="AH4887" s="154"/>
      <c r="AI4887" s="59" t="str">
        <f t="shared" si="478"/>
        <v>-</v>
      </c>
      <c r="AJ4887" s="21" t="str">
        <f t="shared" si="479"/>
        <v>-</v>
      </c>
    </row>
    <row r="4888" spans="27:36">
      <c r="AA4888" s="49" t="s">
        <v>15569</v>
      </c>
      <c r="AB4888" s="154"/>
      <c r="AC4888" s="59" t="str">
        <f t="shared" si="474"/>
        <v>RECSVCS</v>
      </c>
      <c r="AD4888" s="79" t="str">
        <f t="shared" si="475"/>
        <v>RECSVCS-401</v>
      </c>
      <c r="AE4888" s="79" t="str">
        <f t="shared" si="476"/>
        <v>RECSVCS-401-25</v>
      </c>
      <c r="AF4888" s="153" t="s">
        <v>15569</v>
      </c>
      <c r="AG4888" s="21" t="str">
        <f t="shared" si="477"/>
        <v>401</v>
      </c>
      <c r="AH4888" s="154"/>
      <c r="AI4888" s="59" t="str">
        <f t="shared" si="478"/>
        <v>-</v>
      </c>
      <c r="AJ4888" s="21" t="str">
        <f t="shared" si="479"/>
        <v>-</v>
      </c>
    </row>
    <row r="4889" spans="27:36">
      <c r="AA4889" s="49" t="s">
        <v>15570</v>
      </c>
      <c r="AB4889" s="154"/>
      <c r="AC4889" s="59" t="str">
        <f t="shared" si="474"/>
        <v>RECSVCS</v>
      </c>
      <c r="AD4889" s="79" t="str">
        <f t="shared" si="475"/>
        <v>RECSVCS-401</v>
      </c>
      <c r="AE4889" s="79" t="str">
        <f t="shared" si="476"/>
        <v>RECSVCS-401-26</v>
      </c>
      <c r="AF4889" s="153" t="s">
        <v>15570</v>
      </c>
      <c r="AG4889" s="21" t="str">
        <f t="shared" si="477"/>
        <v>401</v>
      </c>
      <c r="AH4889" s="154"/>
      <c r="AI4889" s="59" t="str">
        <f t="shared" si="478"/>
        <v>-</v>
      </c>
      <c r="AJ4889" s="21" t="str">
        <f t="shared" si="479"/>
        <v>-</v>
      </c>
    </row>
    <row r="4890" spans="27:36">
      <c r="AA4890" s="49" t="s">
        <v>15571</v>
      </c>
      <c r="AB4890" s="154"/>
      <c r="AC4890" s="59" t="str">
        <f t="shared" si="474"/>
        <v>RECSVCS</v>
      </c>
      <c r="AD4890" s="79" t="str">
        <f t="shared" si="475"/>
        <v>RECSVCS-401</v>
      </c>
      <c r="AE4890" s="79" t="str">
        <f t="shared" si="476"/>
        <v>RECSVCS-401-27</v>
      </c>
      <c r="AF4890" s="153" t="s">
        <v>15571</v>
      </c>
      <c r="AG4890" s="21" t="str">
        <f t="shared" si="477"/>
        <v>401</v>
      </c>
      <c r="AH4890" s="154"/>
      <c r="AI4890" s="59" t="str">
        <f t="shared" si="478"/>
        <v>-</v>
      </c>
      <c r="AJ4890" s="21" t="str">
        <f t="shared" si="479"/>
        <v>-</v>
      </c>
    </row>
    <row r="4891" spans="27:36">
      <c r="AA4891" s="49" t="s">
        <v>15572</v>
      </c>
      <c r="AB4891" s="154"/>
      <c r="AC4891" s="59" t="str">
        <f t="shared" si="474"/>
        <v>RECSVCS</v>
      </c>
      <c r="AD4891" s="79" t="str">
        <f t="shared" si="475"/>
        <v>RECSVCS-401</v>
      </c>
      <c r="AE4891" s="79" t="str">
        <f t="shared" si="476"/>
        <v>RECSVCS-401-28</v>
      </c>
      <c r="AF4891" s="153" t="s">
        <v>15572</v>
      </c>
      <c r="AG4891" s="21" t="str">
        <f t="shared" si="477"/>
        <v>401</v>
      </c>
      <c r="AH4891" s="154"/>
      <c r="AI4891" s="59" t="str">
        <f t="shared" si="478"/>
        <v>-</v>
      </c>
      <c r="AJ4891" s="21" t="str">
        <f t="shared" si="479"/>
        <v>-</v>
      </c>
    </row>
    <row r="4892" spans="27:36">
      <c r="AA4892" s="49" t="s">
        <v>15573</v>
      </c>
      <c r="AB4892" s="154"/>
      <c r="AC4892" s="59" t="str">
        <f t="shared" si="474"/>
        <v>RECSVCS</v>
      </c>
      <c r="AD4892" s="79" t="str">
        <f t="shared" si="475"/>
        <v>RECSVCS-401</v>
      </c>
      <c r="AE4892" s="79" t="str">
        <f t="shared" si="476"/>
        <v>RECSVCS-401-29</v>
      </c>
      <c r="AF4892" s="153" t="s">
        <v>15573</v>
      </c>
      <c r="AG4892" s="21" t="str">
        <f t="shared" si="477"/>
        <v>401</v>
      </c>
      <c r="AH4892" s="154"/>
      <c r="AI4892" s="59" t="str">
        <f t="shared" si="478"/>
        <v>-</v>
      </c>
      <c r="AJ4892" s="21" t="str">
        <f t="shared" si="479"/>
        <v>-</v>
      </c>
    </row>
    <row r="4893" spans="27:36">
      <c r="AA4893" s="49" t="s">
        <v>15574</v>
      </c>
      <c r="AB4893" s="154"/>
      <c r="AC4893" s="59" t="str">
        <f t="shared" si="474"/>
        <v>RECSVCS</v>
      </c>
      <c r="AD4893" s="79" t="str">
        <f t="shared" si="475"/>
        <v>RECSVCS-401</v>
      </c>
      <c r="AE4893" s="79" t="str">
        <f t="shared" si="476"/>
        <v>RECSVCS-401-30</v>
      </c>
      <c r="AF4893" s="153" t="s">
        <v>15574</v>
      </c>
      <c r="AG4893" s="21" t="str">
        <f t="shared" si="477"/>
        <v>401</v>
      </c>
      <c r="AH4893" s="154"/>
      <c r="AI4893" s="59" t="str">
        <f t="shared" si="478"/>
        <v>-</v>
      </c>
      <c r="AJ4893" s="21" t="str">
        <f t="shared" si="479"/>
        <v>-</v>
      </c>
    </row>
    <row r="4894" spans="27:36">
      <c r="AA4894" s="167" t="s">
        <v>15575</v>
      </c>
      <c r="AB4894" s="154"/>
      <c r="AC4894" s="59" t="str">
        <f t="shared" si="474"/>
        <v>ATHLETICS</v>
      </c>
      <c r="AD4894" s="79" t="str">
        <f t="shared" si="475"/>
        <v>ATHLETICS-401</v>
      </c>
      <c r="AE4894" s="79" t="str">
        <f t="shared" si="476"/>
        <v>ATHLETICS-401-75</v>
      </c>
      <c r="AF4894" s="153" t="s">
        <v>15575</v>
      </c>
      <c r="AG4894" s="21" t="str">
        <f t="shared" si="477"/>
        <v>401</v>
      </c>
      <c r="AH4894" s="154"/>
      <c r="AI4894" s="59" t="str">
        <f t="shared" si="478"/>
        <v>-</v>
      </c>
      <c r="AJ4894" s="21" t="str">
        <f t="shared" si="479"/>
        <v>-</v>
      </c>
    </row>
    <row r="4895" spans="27:36">
      <c r="AA4895" s="167" t="s">
        <v>15576</v>
      </c>
      <c r="AB4895" s="154"/>
      <c r="AC4895" s="59" t="str">
        <f t="shared" si="474"/>
        <v>ATHLETICS</v>
      </c>
      <c r="AD4895" s="79" t="str">
        <f t="shared" si="475"/>
        <v>ATHLETICS-401</v>
      </c>
      <c r="AE4895" s="79" t="str">
        <f t="shared" si="476"/>
        <v>ATHLETICS-401-76</v>
      </c>
      <c r="AF4895" s="153" t="s">
        <v>15576</v>
      </c>
      <c r="AG4895" s="21" t="str">
        <f t="shared" si="477"/>
        <v>401</v>
      </c>
      <c r="AH4895" s="154"/>
      <c r="AI4895" s="59" t="str">
        <f t="shared" si="478"/>
        <v>-</v>
      </c>
      <c r="AJ4895" s="21" t="str">
        <f t="shared" si="479"/>
        <v>-</v>
      </c>
    </row>
    <row r="4896" spans="27:36">
      <c r="AA4896" s="167" t="s">
        <v>15577</v>
      </c>
      <c r="AB4896" s="154"/>
      <c r="AC4896" s="59" t="str">
        <f t="shared" si="474"/>
        <v>ATHLETICS</v>
      </c>
      <c r="AD4896" s="79" t="str">
        <f t="shared" si="475"/>
        <v>ATHLETICS-401</v>
      </c>
      <c r="AE4896" s="79" t="str">
        <f t="shared" si="476"/>
        <v>ATHLETICS-401-77</v>
      </c>
      <c r="AF4896" s="153" t="s">
        <v>15577</v>
      </c>
      <c r="AG4896" s="21" t="str">
        <f t="shared" si="477"/>
        <v>401</v>
      </c>
      <c r="AH4896" s="154"/>
      <c r="AI4896" s="59" t="str">
        <f t="shared" si="478"/>
        <v>-</v>
      </c>
      <c r="AJ4896" s="21" t="str">
        <f t="shared" si="479"/>
        <v>-</v>
      </c>
    </row>
    <row r="4897" spans="27:36">
      <c r="AA4897" s="167" t="s">
        <v>15578</v>
      </c>
      <c r="AB4897" s="154"/>
      <c r="AC4897" s="59" t="str">
        <f t="shared" si="474"/>
        <v>ATHLETICS</v>
      </c>
      <c r="AD4897" s="79" t="str">
        <f t="shared" si="475"/>
        <v>ATHLETICS-401</v>
      </c>
      <c r="AE4897" s="79" t="str">
        <f t="shared" si="476"/>
        <v>ATHLETICS-401-78</v>
      </c>
      <c r="AF4897" s="153" t="s">
        <v>15578</v>
      </c>
      <c r="AG4897" s="21" t="str">
        <f t="shared" si="477"/>
        <v>401</v>
      </c>
      <c r="AH4897" s="154"/>
      <c r="AI4897" s="59" t="str">
        <f t="shared" si="478"/>
        <v>-</v>
      </c>
      <c r="AJ4897" s="21" t="str">
        <f t="shared" si="479"/>
        <v>-</v>
      </c>
    </row>
    <row r="4898" spans="27:36">
      <c r="AA4898" s="167" t="s">
        <v>15579</v>
      </c>
      <c r="AB4898" s="154"/>
      <c r="AC4898" s="59" t="str">
        <f t="shared" si="474"/>
        <v>ATHLETICS</v>
      </c>
      <c r="AD4898" s="79" t="str">
        <f t="shared" si="475"/>
        <v>ATHLETICS-401</v>
      </c>
      <c r="AE4898" s="79" t="str">
        <f t="shared" si="476"/>
        <v>ATHLETICS-401-79</v>
      </c>
      <c r="AF4898" s="153" t="s">
        <v>15579</v>
      </c>
      <c r="AG4898" s="21" t="str">
        <f t="shared" si="477"/>
        <v>401</v>
      </c>
      <c r="AH4898" s="154"/>
      <c r="AI4898" s="59" t="str">
        <f t="shared" si="478"/>
        <v>-</v>
      </c>
      <c r="AJ4898" s="21" t="str">
        <f t="shared" si="479"/>
        <v>-</v>
      </c>
    </row>
    <row r="4899" spans="27:36">
      <c r="AA4899" s="167" t="s">
        <v>15580</v>
      </c>
      <c r="AB4899" s="154"/>
      <c r="AC4899" s="59" t="str">
        <f t="shared" si="474"/>
        <v>ATHLETICS</v>
      </c>
      <c r="AD4899" s="79" t="str">
        <f t="shared" si="475"/>
        <v>ATHLETICS-401</v>
      </c>
      <c r="AE4899" s="79" t="str">
        <f t="shared" si="476"/>
        <v>ATHLETICS-401-80</v>
      </c>
      <c r="AF4899" s="153" t="s">
        <v>15580</v>
      </c>
      <c r="AG4899" s="21" t="str">
        <f t="shared" si="477"/>
        <v>401</v>
      </c>
      <c r="AH4899" s="154"/>
      <c r="AI4899" s="59" t="str">
        <f t="shared" si="478"/>
        <v>-</v>
      </c>
      <c r="AJ4899" s="21" t="str">
        <f t="shared" si="479"/>
        <v>-</v>
      </c>
    </row>
    <row r="4900" spans="27:36">
      <c r="AA4900" s="167" t="s">
        <v>15581</v>
      </c>
      <c r="AB4900" s="154"/>
      <c r="AC4900" s="59" t="str">
        <f t="shared" si="474"/>
        <v>ATHLETICS</v>
      </c>
      <c r="AD4900" s="79" t="str">
        <f t="shared" si="475"/>
        <v>ATHLETICS-401</v>
      </c>
      <c r="AE4900" s="79" t="str">
        <f t="shared" si="476"/>
        <v>ATHLETICS-401-81</v>
      </c>
      <c r="AF4900" s="153" t="s">
        <v>15581</v>
      </c>
      <c r="AG4900" s="21" t="str">
        <f t="shared" si="477"/>
        <v>401</v>
      </c>
      <c r="AH4900" s="154"/>
      <c r="AI4900" s="59" t="str">
        <f t="shared" si="478"/>
        <v>-</v>
      </c>
      <c r="AJ4900" s="21" t="str">
        <f t="shared" si="479"/>
        <v>-</v>
      </c>
    </row>
    <row r="4901" spans="27:36">
      <c r="AA4901" s="167" t="s">
        <v>15582</v>
      </c>
      <c r="AB4901" s="154"/>
      <c r="AC4901" s="59" t="str">
        <f t="shared" si="474"/>
        <v>ATHLETICS</v>
      </c>
      <c r="AD4901" s="79" t="str">
        <f t="shared" si="475"/>
        <v>ATHLETICS-401</v>
      </c>
      <c r="AE4901" s="79" t="str">
        <f t="shared" si="476"/>
        <v>ATHLETICS-401-82</v>
      </c>
      <c r="AF4901" s="153" t="s">
        <v>15582</v>
      </c>
      <c r="AG4901" s="21" t="str">
        <f t="shared" si="477"/>
        <v>401</v>
      </c>
      <c r="AH4901" s="154"/>
      <c r="AI4901" s="59" t="str">
        <f t="shared" si="478"/>
        <v>-</v>
      </c>
      <c r="AJ4901" s="21" t="str">
        <f t="shared" si="479"/>
        <v>-</v>
      </c>
    </row>
    <row r="4902" spans="27:36">
      <c r="AA4902" s="167" t="s">
        <v>15583</v>
      </c>
      <c r="AB4902" s="154"/>
      <c r="AC4902" s="59" t="str">
        <f t="shared" si="474"/>
        <v>ATHLETICS</v>
      </c>
      <c r="AD4902" s="79" t="str">
        <f t="shared" si="475"/>
        <v>ATHLETICS-401</v>
      </c>
      <c r="AE4902" s="79" t="str">
        <f t="shared" si="476"/>
        <v>ATHLETICS-401-83</v>
      </c>
      <c r="AF4902" s="153" t="s">
        <v>15583</v>
      </c>
      <c r="AG4902" s="21" t="str">
        <f t="shared" si="477"/>
        <v>401</v>
      </c>
      <c r="AH4902" s="154"/>
      <c r="AI4902" s="59" t="str">
        <f t="shared" si="478"/>
        <v>-</v>
      </c>
      <c r="AJ4902" s="21" t="str">
        <f t="shared" si="479"/>
        <v>-</v>
      </c>
    </row>
    <row r="4903" spans="27:36">
      <c r="AA4903" s="167" t="s">
        <v>15584</v>
      </c>
      <c r="AB4903" s="154"/>
      <c r="AC4903" s="59" t="str">
        <f t="shared" si="474"/>
        <v>RECSVCS</v>
      </c>
      <c r="AD4903" s="79" t="str">
        <f t="shared" si="475"/>
        <v>RECSVCS-401</v>
      </c>
      <c r="AE4903" s="79" t="str">
        <f t="shared" si="476"/>
        <v>RECSVCS-401-31</v>
      </c>
      <c r="AF4903" s="153" t="s">
        <v>15584</v>
      </c>
      <c r="AG4903" s="21" t="str">
        <f t="shared" si="477"/>
        <v>401</v>
      </c>
      <c r="AH4903" s="154"/>
      <c r="AI4903" s="59" t="str">
        <f t="shared" si="478"/>
        <v>-</v>
      </c>
      <c r="AJ4903" s="21" t="str">
        <f t="shared" si="479"/>
        <v>-</v>
      </c>
    </row>
    <row r="4904" spans="27:36">
      <c r="AA4904" s="167" t="s">
        <v>15585</v>
      </c>
      <c r="AB4904" s="154"/>
      <c r="AC4904" s="59" t="str">
        <f t="shared" si="474"/>
        <v>ATHLETICS</v>
      </c>
      <c r="AD4904" s="79" t="str">
        <f t="shared" si="475"/>
        <v>ATHLETICS-401</v>
      </c>
      <c r="AE4904" s="79" t="str">
        <f t="shared" si="476"/>
        <v>ATHLETICS-401-83</v>
      </c>
      <c r="AF4904" s="153" t="s">
        <v>15585</v>
      </c>
      <c r="AG4904" s="21" t="str">
        <f t="shared" si="477"/>
        <v>401</v>
      </c>
      <c r="AH4904" s="154"/>
      <c r="AI4904" s="59" t="str">
        <f t="shared" si="478"/>
        <v>-</v>
      </c>
      <c r="AJ4904" s="21" t="str">
        <f t="shared" si="479"/>
        <v>-</v>
      </c>
    </row>
    <row r="4905" spans="27:36">
      <c r="AA4905" s="167" t="s">
        <v>15586</v>
      </c>
      <c r="AB4905" s="154"/>
      <c r="AC4905" s="59" t="str">
        <f t="shared" si="474"/>
        <v>ATHLETICS</v>
      </c>
      <c r="AD4905" s="79" t="str">
        <f t="shared" si="475"/>
        <v>ATHLETICS-401</v>
      </c>
      <c r="AE4905" s="79" t="str">
        <f t="shared" si="476"/>
        <v>ATHLETICS-401-82</v>
      </c>
      <c r="AF4905" s="153" t="s">
        <v>15586</v>
      </c>
      <c r="AG4905" s="21" t="str">
        <f t="shared" si="477"/>
        <v>401</v>
      </c>
      <c r="AH4905" s="154"/>
      <c r="AI4905" s="59" t="str">
        <f t="shared" si="478"/>
        <v>-</v>
      </c>
      <c r="AJ4905" s="21" t="str">
        <f t="shared" si="479"/>
        <v>-</v>
      </c>
    </row>
    <row r="4906" spans="27:36">
      <c r="AA4906" s="167" t="s">
        <v>15587</v>
      </c>
      <c r="AB4906" s="154"/>
      <c r="AC4906" s="59" t="str">
        <f t="shared" si="474"/>
        <v>ATHLETICS</v>
      </c>
      <c r="AD4906" s="79" t="str">
        <f t="shared" si="475"/>
        <v>ATHLETICS-401</v>
      </c>
      <c r="AE4906" s="79" t="str">
        <f t="shared" si="476"/>
        <v>ATHLETICS-401-81</v>
      </c>
      <c r="AF4906" s="153" t="s">
        <v>15587</v>
      </c>
      <c r="AG4906" s="21" t="str">
        <f t="shared" si="477"/>
        <v>401</v>
      </c>
      <c r="AH4906" s="154"/>
      <c r="AI4906" s="59" t="str">
        <f t="shared" si="478"/>
        <v>-</v>
      </c>
      <c r="AJ4906" s="21" t="str">
        <f t="shared" si="479"/>
        <v>-</v>
      </c>
    </row>
    <row r="4907" spans="27:36">
      <c r="AA4907" s="167" t="s">
        <v>15588</v>
      </c>
      <c r="AB4907" s="154"/>
      <c r="AC4907" s="59" t="str">
        <f t="shared" si="474"/>
        <v>DINING</v>
      </c>
      <c r="AD4907" s="79" t="str">
        <f t="shared" si="475"/>
        <v>DINING-401</v>
      </c>
      <c r="AE4907" s="79" t="str">
        <f t="shared" si="476"/>
        <v>DINING-401-0</v>
      </c>
      <c r="AF4907" s="153" t="s">
        <v>15588</v>
      </c>
      <c r="AG4907" s="21" t="str">
        <f t="shared" si="477"/>
        <v>401</v>
      </c>
      <c r="AH4907" s="154"/>
      <c r="AI4907" s="59" t="str">
        <f t="shared" si="478"/>
        <v>-</v>
      </c>
      <c r="AJ4907" s="21" t="str">
        <f t="shared" si="479"/>
        <v>-</v>
      </c>
    </row>
    <row r="4908" spans="27:36">
      <c r="AA4908" s="167" t="s">
        <v>15589</v>
      </c>
      <c r="AB4908" s="154"/>
      <c r="AC4908" s="59" t="str">
        <f t="shared" si="474"/>
        <v>HEALTH</v>
      </c>
      <c r="AD4908" s="79" t="str">
        <f t="shared" si="475"/>
        <v>HEALTH-401</v>
      </c>
      <c r="AE4908" s="79" t="str">
        <f t="shared" si="476"/>
        <v>HEALTH-401-0</v>
      </c>
      <c r="AF4908" s="153" t="s">
        <v>15589</v>
      </c>
      <c r="AG4908" s="21" t="str">
        <f t="shared" si="477"/>
        <v>401</v>
      </c>
      <c r="AH4908" s="154"/>
      <c r="AI4908" s="59" t="str">
        <f t="shared" si="478"/>
        <v>-</v>
      </c>
      <c r="AJ4908" s="21" t="str">
        <f t="shared" si="479"/>
        <v>-</v>
      </c>
    </row>
    <row r="4909" spans="27:36">
      <c r="AA4909" s="167" t="s">
        <v>15590</v>
      </c>
      <c r="AB4909" s="154"/>
      <c r="AC4909" s="59" t="str">
        <f t="shared" si="474"/>
        <v>HEALTH</v>
      </c>
      <c r="AD4909" s="79" t="str">
        <f t="shared" si="475"/>
        <v>HEALTH-401</v>
      </c>
      <c r="AE4909" s="79" t="str">
        <f t="shared" si="476"/>
        <v>HEALTH-401--1</v>
      </c>
      <c r="AF4909" s="153" t="s">
        <v>15590</v>
      </c>
      <c r="AG4909" s="21" t="str">
        <f t="shared" si="477"/>
        <v>401</v>
      </c>
      <c r="AH4909" s="154"/>
      <c r="AI4909" s="59" t="str">
        <f t="shared" si="478"/>
        <v>-</v>
      </c>
      <c r="AJ4909" s="21" t="str">
        <f t="shared" si="479"/>
        <v>-</v>
      </c>
    </row>
    <row r="4910" spans="27:36">
      <c r="AA4910" s="167" t="s">
        <v>15591</v>
      </c>
      <c r="AB4910" s="154"/>
      <c r="AC4910" s="59" t="str">
        <f t="shared" si="474"/>
        <v>HEALTH</v>
      </c>
      <c r="AD4910" s="79" t="str">
        <f t="shared" si="475"/>
        <v>HEALTH-401</v>
      </c>
      <c r="AE4910" s="79" t="str">
        <f t="shared" si="476"/>
        <v>HEALTH-401--2</v>
      </c>
      <c r="AF4910" s="153" t="s">
        <v>15591</v>
      </c>
      <c r="AG4910" s="21" t="str">
        <f t="shared" si="477"/>
        <v>401</v>
      </c>
      <c r="AH4910" s="154"/>
      <c r="AI4910" s="59" t="str">
        <f t="shared" si="478"/>
        <v>-</v>
      </c>
      <c r="AJ4910" s="21" t="str">
        <f t="shared" si="479"/>
        <v>-</v>
      </c>
    </row>
    <row r="4911" spans="27:36">
      <c r="AA4911" s="167" t="s">
        <v>15592</v>
      </c>
      <c r="AB4911" s="154"/>
      <c r="AC4911" s="59" t="str">
        <f t="shared" si="474"/>
        <v>HEALTH</v>
      </c>
      <c r="AD4911" s="79" t="str">
        <f t="shared" si="475"/>
        <v>HEALTH-401</v>
      </c>
      <c r="AE4911" s="79" t="str">
        <f t="shared" si="476"/>
        <v>HEALTH-401--3</v>
      </c>
      <c r="AF4911" s="153" t="s">
        <v>15592</v>
      </c>
      <c r="AG4911" s="21" t="str">
        <f t="shared" si="477"/>
        <v>401</v>
      </c>
      <c r="AH4911" s="154"/>
      <c r="AI4911" s="59" t="str">
        <f t="shared" si="478"/>
        <v>-</v>
      </c>
      <c r="AJ4911" s="21" t="str">
        <f t="shared" si="479"/>
        <v>-</v>
      </c>
    </row>
    <row r="4912" spans="27:36">
      <c r="AA4912" s="167" t="s">
        <v>15593</v>
      </c>
      <c r="AB4912" s="154"/>
      <c r="AC4912" s="59" t="str">
        <f t="shared" si="474"/>
        <v>HEALTH</v>
      </c>
      <c r="AD4912" s="79" t="str">
        <f t="shared" si="475"/>
        <v>HEALTH-401</v>
      </c>
      <c r="AE4912" s="79" t="str">
        <f t="shared" si="476"/>
        <v>HEALTH-401--4</v>
      </c>
      <c r="AF4912" s="153" t="s">
        <v>15593</v>
      </c>
      <c r="AG4912" s="21" t="str">
        <f t="shared" si="477"/>
        <v>401</v>
      </c>
      <c r="AH4912" s="154"/>
      <c r="AI4912" s="59" t="str">
        <f t="shared" si="478"/>
        <v>-</v>
      </c>
      <c r="AJ4912" s="21" t="str">
        <f t="shared" si="479"/>
        <v>-</v>
      </c>
    </row>
    <row r="4913" spans="27:36">
      <c r="AA4913" s="167" t="s">
        <v>15594</v>
      </c>
      <c r="AB4913" s="154"/>
      <c r="AC4913" s="59" t="str">
        <f t="shared" si="474"/>
        <v>MEMORIAL UNION</v>
      </c>
      <c r="AD4913" s="79" t="str">
        <f t="shared" si="475"/>
        <v>MEMORIAL UNION-401</v>
      </c>
      <c r="AE4913" s="79" t="str">
        <f t="shared" si="476"/>
        <v>MEMORIAL UNION-401-0</v>
      </c>
      <c r="AF4913" s="153" t="s">
        <v>15594</v>
      </c>
      <c r="AG4913" s="21" t="str">
        <f t="shared" si="477"/>
        <v>401</v>
      </c>
      <c r="AH4913" s="154"/>
      <c r="AI4913" s="59" t="str">
        <f t="shared" si="478"/>
        <v>-</v>
      </c>
      <c r="AJ4913" s="21" t="str">
        <f t="shared" si="479"/>
        <v>-</v>
      </c>
    </row>
    <row r="4914" spans="27:36">
      <c r="AA4914" s="167" t="s">
        <v>15595</v>
      </c>
      <c r="AB4914" s="154"/>
      <c r="AC4914" s="59" t="str">
        <f t="shared" si="474"/>
        <v>MEMORIAL UNION</v>
      </c>
      <c r="AD4914" s="79" t="str">
        <f t="shared" si="475"/>
        <v>MEMORIAL UNION-401</v>
      </c>
      <c r="AE4914" s="79" t="str">
        <f t="shared" si="476"/>
        <v>MEMORIAL UNION-401--1</v>
      </c>
      <c r="AF4914" s="153" t="s">
        <v>15595</v>
      </c>
      <c r="AG4914" s="21" t="str">
        <f t="shared" si="477"/>
        <v>401</v>
      </c>
      <c r="AH4914" s="154"/>
      <c r="AI4914" s="59" t="str">
        <f t="shared" si="478"/>
        <v>-</v>
      </c>
      <c r="AJ4914" s="21" t="str">
        <f t="shared" si="479"/>
        <v>-</v>
      </c>
    </row>
    <row r="4915" spans="27:36">
      <c r="AA4915" s="167" t="s">
        <v>15596</v>
      </c>
      <c r="AB4915" s="154"/>
      <c r="AC4915" s="59" t="str">
        <f t="shared" si="474"/>
        <v>MEMORIAL UNION</v>
      </c>
      <c r="AD4915" s="79" t="str">
        <f t="shared" si="475"/>
        <v>MEMORIAL UNION-401</v>
      </c>
      <c r="AE4915" s="79" t="str">
        <f t="shared" si="476"/>
        <v>MEMORIAL UNION-401--2</v>
      </c>
      <c r="AF4915" s="153" t="s">
        <v>15596</v>
      </c>
      <c r="AG4915" s="21" t="str">
        <f t="shared" si="477"/>
        <v>401</v>
      </c>
      <c r="AH4915" s="154"/>
      <c r="AI4915" s="59" t="str">
        <f t="shared" si="478"/>
        <v>-</v>
      </c>
      <c r="AJ4915" s="21" t="str">
        <f t="shared" si="479"/>
        <v>-</v>
      </c>
    </row>
    <row r="4916" spans="27:36">
      <c r="AA4916" s="167" t="s">
        <v>15597</v>
      </c>
      <c r="AB4916" s="154"/>
      <c r="AC4916" s="59" t="str">
        <f t="shared" si="474"/>
        <v>MEMORIAL UNION</v>
      </c>
      <c r="AD4916" s="79" t="str">
        <f t="shared" si="475"/>
        <v>MEMORIAL UNION-401</v>
      </c>
      <c r="AE4916" s="79" t="str">
        <f t="shared" si="476"/>
        <v>MEMORIAL UNION-401--3</v>
      </c>
      <c r="AF4916" s="153" t="s">
        <v>15597</v>
      </c>
      <c r="AG4916" s="21" t="str">
        <f t="shared" si="477"/>
        <v>401</v>
      </c>
      <c r="AH4916" s="154"/>
      <c r="AI4916" s="59" t="str">
        <f t="shared" si="478"/>
        <v>-</v>
      </c>
      <c r="AJ4916" s="21" t="str">
        <f t="shared" si="479"/>
        <v>-</v>
      </c>
    </row>
    <row r="4917" spans="27:36">
      <c r="AA4917" s="167" t="s">
        <v>15598</v>
      </c>
      <c r="AB4917" s="154"/>
      <c r="AC4917" s="59" t="str">
        <f t="shared" si="474"/>
        <v>MEMORIAL UNION</v>
      </c>
      <c r="AD4917" s="79" t="str">
        <f t="shared" si="475"/>
        <v>MEMORIAL UNION-401</v>
      </c>
      <c r="AE4917" s="79" t="str">
        <f t="shared" si="476"/>
        <v>MEMORIAL UNION-401--4</v>
      </c>
      <c r="AF4917" s="153" t="s">
        <v>15598</v>
      </c>
      <c r="AG4917" s="21" t="str">
        <f t="shared" si="477"/>
        <v>401</v>
      </c>
      <c r="AH4917" s="154"/>
      <c r="AI4917" s="59" t="str">
        <f t="shared" si="478"/>
        <v>-</v>
      </c>
      <c r="AJ4917" s="21" t="str">
        <f t="shared" si="479"/>
        <v>-</v>
      </c>
    </row>
    <row r="4918" spans="27:36">
      <c r="AA4918" s="167" t="s">
        <v>15599</v>
      </c>
      <c r="AB4918" s="154"/>
      <c r="AC4918" s="59" t="str">
        <f t="shared" si="474"/>
        <v>PRESIDENT-CCR</v>
      </c>
      <c r="AD4918" s="79" t="str">
        <f t="shared" si="475"/>
        <v>PRESIDENT-CCR-401</v>
      </c>
      <c r="AE4918" s="79" t="str">
        <f t="shared" si="476"/>
        <v>PRESIDENT-CCR-401-0</v>
      </c>
      <c r="AF4918" s="153" t="s">
        <v>15599</v>
      </c>
      <c r="AG4918" s="21" t="str">
        <f t="shared" si="477"/>
        <v>401</v>
      </c>
      <c r="AH4918" s="154"/>
      <c r="AI4918" s="59" t="str">
        <f t="shared" si="478"/>
        <v>-</v>
      </c>
      <c r="AJ4918" s="21" t="str">
        <f t="shared" si="479"/>
        <v>-</v>
      </c>
    </row>
    <row r="4919" spans="27:36">
      <c r="AA4919" s="167" t="s">
        <v>15600</v>
      </c>
      <c r="AB4919" s="154"/>
      <c r="AC4919" s="59" t="str">
        <f t="shared" si="474"/>
        <v>PRESIDENT-CCR</v>
      </c>
      <c r="AD4919" s="79" t="str">
        <f t="shared" si="475"/>
        <v>PRESIDENT-CCR-401</v>
      </c>
      <c r="AE4919" s="79" t="str">
        <f t="shared" si="476"/>
        <v>PRESIDENT-CCR-401--1</v>
      </c>
      <c r="AF4919" s="153" t="s">
        <v>15600</v>
      </c>
      <c r="AG4919" s="21" t="str">
        <f t="shared" si="477"/>
        <v>401</v>
      </c>
      <c r="AH4919" s="154"/>
      <c r="AI4919" s="59" t="str">
        <f t="shared" si="478"/>
        <v>-</v>
      </c>
      <c r="AJ4919" s="21" t="str">
        <f t="shared" si="479"/>
        <v>-</v>
      </c>
    </row>
    <row r="4920" spans="27:36">
      <c r="AA4920" s="167" t="s">
        <v>15601</v>
      </c>
      <c r="AB4920" s="154"/>
      <c r="AC4920" s="59" t="str">
        <f t="shared" si="474"/>
        <v>PRESIDENT-CCR</v>
      </c>
      <c r="AD4920" s="79" t="str">
        <f t="shared" si="475"/>
        <v>PRESIDENT-CCR-401</v>
      </c>
      <c r="AE4920" s="79" t="str">
        <f t="shared" si="476"/>
        <v>PRESIDENT-CCR-401--2</v>
      </c>
      <c r="AF4920" s="153" t="s">
        <v>15601</v>
      </c>
      <c r="AG4920" s="21" t="str">
        <f t="shared" si="477"/>
        <v>401</v>
      </c>
      <c r="AH4920" s="154"/>
      <c r="AI4920" s="59" t="str">
        <f t="shared" si="478"/>
        <v>-</v>
      </c>
      <c r="AJ4920" s="21" t="str">
        <f t="shared" si="479"/>
        <v>-</v>
      </c>
    </row>
    <row r="4921" spans="27:36">
      <c r="AA4921" s="167" t="s">
        <v>15602</v>
      </c>
      <c r="AB4921" s="154"/>
      <c r="AC4921" s="59" t="str">
        <f t="shared" si="474"/>
        <v>PRESIDENT-Alumni</v>
      </c>
      <c r="AD4921" s="79" t="str">
        <f t="shared" si="475"/>
        <v>PRESIDENT-Alumni-401</v>
      </c>
      <c r="AE4921" s="79" t="str">
        <f t="shared" si="476"/>
        <v>PRESIDENT-Alumni-401-0</v>
      </c>
      <c r="AF4921" s="153" t="s">
        <v>15602</v>
      </c>
      <c r="AG4921" s="21" t="str">
        <f t="shared" si="477"/>
        <v>401</v>
      </c>
      <c r="AH4921" s="154"/>
      <c r="AI4921" s="59" t="str">
        <f t="shared" si="478"/>
        <v>-</v>
      </c>
      <c r="AJ4921" s="21" t="str">
        <f t="shared" si="479"/>
        <v>-</v>
      </c>
    </row>
    <row r="4922" spans="27:36">
      <c r="AA4922" s="167" t="s">
        <v>15603</v>
      </c>
      <c r="AB4922" s="154"/>
      <c r="AC4922" s="59" t="str">
        <f t="shared" si="474"/>
        <v>PRESIDENT-Alumni</v>
      </c>
      <c r="AD4922" s="79" t="str">
        <f t="shared" si="475"/>
        <v>PRESIDENT-Alumni-401</v>
      </c>
      <c r="AE4922" s="79" t="str">
        <f t="shared" si="476"/>
        <v>PRESIDENT-Alumni-401--1</v>
      </c>
      <c r="AF4922" s="153" t="s">
        <v>15603</v>
      </c>
      <c r="AG4922" s="21" t="str">
        <f t="shared" si="477"/>
        <v>401</v>
      </c>
      <c r="AH4922" s="154"/>
      <c r="AI4922" s="59" t="str">
        <f t="shared" si="478"/>
        <v>-</v>
      </c>
      <c r="AJ4922" s="21" t="str">
        <f t="shared" si="479"/>
        <v>-</v>
      </c>
    </row>
    <row r="4923" spans="27:36">
      <c r="AA4923" s="167" t="s">
        <v>15604</v>
      </c>
      <c r="AB4923" s="154"/>
      <c r="AC4923" s="59" t="str">
        <f t="shared" si="474"/>
        <v>PRESIDENT-Communications</v>
      </c>
      <c r="AD4923" s="79" t="str">
        <f t="shared" si="475"/>
        <v>PRESIDENT-Communications-401</v>
      </c>
      <c r="AE4923" s="79" t="str">
        <f t="shared" si="476"/>
        <v>PRESIDENT-Communications-401-0</v>
      </c>
      <c r="AF4923" s="153" t="s">
        <v>15604</v>
      </c>
      <c r="AG4923" s="21" t="str">
        <f t="shared" si="477"/>
        <v>401</v>
      </c>
      <c r="AH4923" s="154"/>
      <c r="AI4923" s="59" t="str">
        <f t="shared" si="478"/>
        <v>-</v>
      </c>
      <c r="AJ4923" s="21" t="str">
        <f t="shared" si="479"/>
        <v>-</v>
      </c>
    </row>
    <row r="4924" spans="27:36">
      <c r="AA4924" s="167" t="s">
        <v>15605</v>
      </c>
      <c r="AB4924" s="154"/>
      <c r="AC4924" s="59" t="str">
        <f t="shared" si="474"/>
        <v>PRESIDENT-Communications</v>
      </c>
      <c r="AD4924" s="79" t="str">
        <f t="shared" si="475"/>
        <v>PRESIDENT-Communications-401</v>
      </c>
      <c r="AE4924" s="79" t="str">
        <f t="shared" si="476"/>
        <v>PRESIDENT-Communications-401--1</v>
      </c>
      <c r="AF4924" s="153" t="s">
        <v>15605</v>
      </c>
      <c r="AG4924" s="21" t="str">
        <f t="shared" si="477"/>
        <v>401</v>
      </c>
      <c r="AH4924" s="154"/>
      <c r="AI4924" s="59" t="str">
        <f t="shared" si="478"/>
        <v>-</v>
      </c>
      <c r="AJ4924" s="21" t="str">
        <f t="shared" si="479"/>
        <v>-</v>
      </c>
    </row>
    <row r="4925" spans="27:36">
      <c r="AA4925" s="167" t="s">
        <v>15606</v>
      </c>
      <c r="AB4925" s="154"/>
      <c r="AC4925" s="59" t="e">
        <f t="shared" si="474"/>
        <v>#N/A</v>
      </c>
      <c r="AD4925" s="79" t="e">
        <f t="shared" si="475"/>
        <v>#N/A</v>
      </c>
      <c r="AE4925" s="79" t="e">
        <f t="shared" si="476"/>
        <v>#N/A</v>
      </c>
      <c r="AF4925" s="153" t="s">
        <v>15606</v>
      </c>
      <c r="AG4925" s="21" t="str">
        <f t="shared" si="477"/>
        <v>401</v>
      </c>
      <c r="AH4925" s="154"/>
      <c r="AI4925" s="59" t="str">
        <f t="shared" si="478"/>
        <v>-</v>
      </c>
      <c r="AJ4925" s="21" t="str">
        <f t="shared" si="479"/>
        <v>-</v>
      </c>
    </row>
    <row r="4926" spans="27:36">
      <c r="AA4926" s="167" t="s">
        <v>15607</v>
      </c>
      <c r="AB4926" s="154"/>
      <c r="AC4926" s="59" t="e">
        <f t="shared" si="474"/>
        <v>#N/A</v>
      </c>
      <c r="AD4926" s="79" t="e">
        <f t="shared" si="475"/>
        <v>#N/A</v>
      </c>
      <c r="AE4926" s="79" t="e">
        <f t="shared" si="476"/>
        <v>#N/A</v>
      </c>
      <c r="AF4926" s="153" t="s">
        <v>15607</v>
      </c>
      <c r="AG4926" s="21" t="str">
        <f t="shared" si="477"/>
        <v>401</v>
      </c>
      <c r="AH4926" s="154"/>
      <c r="AI4926" s="59" t="str">
        <f t="shared" si="478"/>
        <v>-</v>
      </c>
      <c r="AJ4926" s="21" t="str">
        <f t="shared" si="479"/>
        <v>-</v>
      </c>
    </row>
    <row r="4927" spans="27:36">
      <c r="AA4927" s="167" t="s">
        <v>15608</v>
      </c>
      <c r="AB4927" s="154"/>
      <c r="AC4927" s="59" t="e">
        <f t="shared" si="474"/>
        <v>#N/A</v>
      </c>
      <c r="AD4927" s="79" t="e">
        <f t="shared" si="475"/>
        <v>#N/A</v>
      </c>
      <c r="AE4927" s="79" t="e">
        <f t="shared" si="476"/>
        <v>#N/A</v>
      </c>
      <c r="AF4927" s="153" t="s">
        <v>15608</v>
      </c>
      <c r="AG4927" s="21" t="str">
        <f t="shared" si="477"/>
        <v>401</v>
      </c>
      <c r="AH4927" s="154"/>
      <c r="AI4927" s="59" t="str">
        <f t="shared" si="478"/>
        <v>-</v>
      </c>
      <c r="AJ4927" s="21" t="str">
        <f t="shared" si="479"/>
        <v>-</v>
      </c>
    </row>
    <row r="4928" spans="27:36">
      <c r="AA4928" s="167" t="s">
        <v>15609</v>
      </c>
      <c r="AB4928" s="154"/>
      <c r="AC4928" s="59" t="e">
        <f t="shared" si="474"/>
        <v>#N/A</v>
      </c>
      <c r="AD4928" s="79" t="e">
        <f t="shared" si="475"/>
        <v>#N/A</v>
      </c>
      <c r="AE4928" s="79" t="e">
        <f t="shared" si="476"/>
        <v>#N/A</v>
      </c>
      <c r="AF4928" s="153" t="s">
        <v>15609</v>
      </c>
      <c r="AG4928" s="21" t="str">
        <f t="shared" si="477"/>
        <v>401</v>
      </c>
      <c r="AH4928" s="154"/>
      <c r="AI4928" s="59" t="str">
        <f t="shared" si="478"/>
        <v>-</v>
      </c>
      <c r="AJ4928" s="21" t="str">
        <f t="shared" si="479"/>
        <v>-</v>
      </c>
    </row>
    <row r="4929" spans="27:36">
      <c r="AA4929" s="167" t="s">
        <v>15610</v>
      </c>
      <c r="AB4929" s="154"/>
      <c r="AC4929" s="59" t="e">
        <f t="shared" si="474"/>
        <v>#N/A</v>
      </c>
      <c r="AD4929" s="79" t="e">
        <f t="shared" si="475"/>
        <v>#N/A</v>
      </c>
      <c r="AE4929" s="79" t="e">
        <f t="shared" si="476"/>
        <v>#N/A</v>
      </c>
      <c r="AF4929" s="153" t="s">
        <v>15610</v>
      </c>
      <c r="AG4929" s="21" t="str">
        <f t="shared" si="477"/>
        <v>401</v>
      </c>
      <c r="AH4929" s="154"/>
      <c r="AI4929" s="59" t="str">
        <f t="shared" si="478"/>
        <v>-</v>
      </c>
      <c r="AJ4929" s="21" t="str">
        <f t="shared" si="479"/>
        <v>-</v>
      </c>
    </row>
    <row r="4930" spans="27:36">
      <c r="AA4930" s="167" t="s">
        <v>15611</v>
      </c>
      <c r="AB4930" s="154"/>
      <c r="AC4930" s="59" t="e">
        <f t="shared" si="474"/>
        <v>#N/A</v>
      </c>
      <c r="AD4930" s="79" t="e">
        <f t="shared" si="475"/>
        <v>#N/A</v>
      </c>
      <c r="AE4930" s="79" t="e">
        <f t="shared" si="476"/>
        <v>#N/A</v>
      </c>
      <c r="AF4930" s="153" t="s">
        <v>15611</v>
      </c>
      <c r="AG4930" s="21" t="str">
        <f t="shared" si="477"/>
        <v>401</v>
      </c>
      <c r="AH4930" s="154"/>
      <c r="AI4930" s="59" t="str">
        <f t="shared" si="478"/>
        <v>-</v>
      </c>
      <c r="AJ4930" s="21" t="str">
        <f t="shared" si="479"/>
        <v>-</v>
      </c>
    </row>
    <row r="4931" spans="27:36">
      <c r="AA4931" s="167" t="s">
        <v>15612</v>
      </c>
      <c r="AB4931" s="154"/>
      <c r="AC4931" s="59" t="e">
        <f t="shared" si="474"/>
        <v>#N/A</v>
      </c>
      <c r="AD4931" s="79" t="e">
        <f t="shared" si="475"/>
        <v>#N/A</v>
      </c>
      <c r="AE4931" s="79" t="e">
        <f t="shared" si="476"/>
        <v>#N/A</v>
      </c>
      <c r="AF4931" s="153" t="s">
        <v>15612</v>
      </c>
      <c r="AG4931" s="21" t="str">
        <f t="shared" si="477"/>
        <v>401</v>
      </c>
      <c r="AH4931" s="154"/>
      <c r="AI4931" s="59" t="str">
        <f t="shared" si="478"/>
        <v>-</v>
      </c>
      <c r="AJ4931" s="21" t="str">
        <f t="shared" si="479"/>
        <v>-</v>
      </c>
    </row>
    <row r="4932" spans="27:36">
      <c r="AA4932" s="167" t="s">
        <v>15613</v>
      </c>
      <c r="AB4932" s="154"/>
      <c r="AC4932" s="59" t="e">
        <f t="shared" si="474"/>
        <v>#N/A</v>
      </c>
      <c r="AD4932" s="79" t="e">
        <f t="shared" si="475"/>
        <v>#N/A</v>
      </c>
      <c r="AE4932" s="79" t="e">
        <f t="shared" si="476"/>
        <v>#N/A</v>
      </c>
      <c r="AF4932" s="153" t="s">
        <v>15613</v>
      </c>
      <c r="AG4932" s="21" t="str">
        <f t="shared" si="477"/>
        <v>401</v>
      </c>
      <c r="AH4932" s="154"/>
      <c r="AI4932" s="59" t="str">
        <f t="shared" si="478"/>
        <v>-</v>
      </c>
      <c r="AJ4932" s="21" t="str">
        <f t="shared" si="479"/>
        <v>-</v>
      </c>
    </row>
    <row r="4933" spans="27:36">
      <c r="AA4933" s="167" t="s">
        <v>15614</v>
      </c>
      <c r="AB4933" s="154"/>
      <c r="AC4933" s="59" t="e">
        <f t="shared" si="474"/>
        <v>#N/A</v>
      </c>
      <c r="AD4933" s="79" t="e">
        <f t="shared" si="475"/>
        <v>#N/A</v>
      </c>
      <c r="AE4933" s="79" t="e">
        <f t="shared" si="476"/>
        <v>#N/A</v>
      </c>
      <c r="AF4933" s="153" t="s">
        <v>15614</v>
      </c>
      <c r="AG4933" s="21" t="str">
        <f t="shared" si="477"/>
        <v>401</v>
      </c>
      <c r="AH4933" s="154"/>
      <c r="AI4933" s="59" t="str">
        <f t="shared" si="478"/>
        <v>-</v>
      </c>
      <c r="AJ4933" s="21" t="str">
        <f t="shared" si="479"/>
        <v>-</v>
      </c>
    </row>
    <row r="4934" spans="27:36">
      <c r="AA4934" s="167" t="s">
        <v>15615</v>
      </c>
      <c r="AB4934" s="154"/>
      <c r="AC4934" s="59" t="e">
        <f t="shared" si="474"/>
        <v>#N/A</v>
      </c>
      <c r="AD4934" s="79" t="e">
        <f t="shared" si="475"/>
        <v>#N/A</v>
      </c>
      <c r="AE4934" s="79" t="e">
        <f t="shared" si="476"/>
        <v>#N/A</v>
      </c>
      <c r="AF4934" s="153" t="s">
        <v>15615</v>
      </c>
      <c r="AG4934" s="21" t="str">
        <f t="shared" si="477"/>
        <v>401</v>
      </c>
      <c r="AH4934" s="154"/>
      <c r="AI4934" s="59" t="str">
        <f t="shared" si="478"/>
        <v>-</v>
      </c>
      <c r="AJ4934" s="21" t="str">
        <f t="shared" si="479"/>
        <v>-</v>
      </c>
    </row>
    <row r="4935" spans="27:36">
      <c r="AA4935" s="167" t="s">
        <v>15616</v>
      </c>
      <c r="AB4935" s="154"/>
      <c r="AC4935" s="59" t="e">
        <f t="shared" ref="AC4935:AC4998" si="480">CodesFormula_1</f>
        <v>#N/A</v>
      </c>
      <c r="AD4935" s="79" t="e">
        <f t="shared" ref="AD4935:AD4998" si="481">CodesFormula_2</f>
        <v>#N/A</v>
      </c>
      <c r="AE4935" s="79" t="e">
        <f t="shared" ref="AE4935:AE4998" si="482">CodesFormula_3</f>
        <v>#N/A</v>
      </c>
      <c r="AF4935" s="153" t="s">
        <v>15616</v>
      </c>
      <c r="AG4935" s="21" t="str">
        <f t="shared" ref="AG4935:AG4998" si="483">CodesFormula_4</f>
        <v>401</v>
      </c>
      <c r="AH4935" s="154"/>
      <c r="AI4935" s="59" t="str">
        <f t="shared" ref="AI4935:AI4998" si="484">CodesFormula_5</f>
        <v>-</v>
      </c>
      <c r="AJ4935" s="21" t="str">
        <f t="shared" ref="AJ4935:AJ4998" si="485">CodesFormula_6</f>
        <v>-</v>
      </c>
    </row>
    <row r="4936" spans="27:36">
      <c r="AA4936" s="167" t="s">
        <v>15617</v>
      </c>
      <c r="AB4936" s="154"/>
      <c r="AC4936" s="59" t="e">
        <f t="shared" si="480"/>
        <v>#N/A</v>
      </c>
      <c r="AD4936" s="79" t="e">
        <f t="shared" si="481"/>
        <v>#N/A</v>
      </c>
      <c r="AE4936" s="79" t="e">
        <f t="shared" si="482"/>
        <v>#N/A</v>
      </c>
      <c r="AF4936" s="153" t="s">
        <v>15617</v>
      </c>
      <c r="AG4936" s="21" t="str">
        <f t="shared" si="483"/>
        <v>401</v>
      </c>
      <c r="AH4936" s="154"/>
      <c r="AI4936" s="59" t="str">
        <f t="shared" si="484"/>
        <v>-</v>
      </c>
      <c r="AJ4936" s="21" t="str">
        <f t="shared" si="485"/>
        <v>-</v>
      </c>
    </row>
    <row r="4937" spans="27:36">
      <c r="AA4937" s="167" t="s">
        <v>15618</v>
      </c>
      <c r="AB4937" s="154"/>
      <c r="AC4937" s="59" t="e">
        <f t="shared" si="480"/>
        <v>#N/A</v>
      </c>
      <c r="AD4937" s="79" t="e">
        <f t="shared" si="481"/>
        <v>#N/A</v>
      </c>
      <c r="AE4937" s="79" t="e">
        <f t="shared" si="482"/>
        <v>#N/A</v>
      </c>
      <c r="AF4937" s="153" t="s">
        <v>15618</v>
      </c>
      <c r="AG4937" s="21" t="str">
        <f t="shared" si="483"/>
        <v>401</v>
      </c>
      <c r="AH4937" s="154"/>
      <c r="AI4937" s="59" t="str">
        <f t="shared" si="484"/>
        <v>-</v>
      </c>
      <c r="AJ4937" s="21" t="str">
        <f t="shared" si="485"/>
        <v>-</v>
      </c>
    </row>
    <row r="4938" spans="27:36">
      <c r="AA4938" s="167" t="s">
        <v>15619</v>
      </c>
      <c r="AB4938" s="154"/>
      <c r="AC4938" s="59" t="e">
        <f t="shared" si="480"/>
        <v>#N/A</v>
      </c>
      <c r="AD4938" s="79" t="e">
        <f t="shared" si="481"/>
        <v>#N/A</v>
      </c>
      <c r="AE4938" s="79" t="e">
        <f t="shared" si="482"/>
        <v>#N/A</v>
      </c>
      <c r="AF4938" s="153" t="s">
        <v>15619</v>
      </c>
      <c r="AG4938" s="21" t="str">
        <f t="shared" si="483"/>
        <v>401</v>
      </c>
      <c r="AH4938" s="154"/>
      <c r="AI4938" s="59" t="str">
        <f t="shared" si="484"/>
        <v>-</v>
      </c>
      <c r="AJ4938" s="21" t="str">
        <f t="shared" si="485"/>
        <v>-</v>
      </c>
    </row>
    <row r="4939" spans="27:36">
      <c r="AA4939" s="167" t="s">
        <v>15620</v>
      </c>
      <c r="AB4939" s="154"/>
      <c r="AC4939" s="59" t="str">
        <f t="shared" si="480"/>
        <v>RESECDEV-SBDC</v>
      </c>
      <c r="AD4939" s="79" t="str">
        <f t="shared" si="481"/>
        <v>RESECDEV-SBDC-401</v>
      </c>
      <c r="AE4939" s="79" t="str">
        <f t="shared" si="482"/>
        <v>RESECDEV-SBDC-401-0</v>
      </c>
      <c r="AF4939" s="153" t="s">
        <v>15620</v>
      </c>
      <c r="AG4939" s="21" t="str">
        <f t="shared" si="483"/>
        <v>401</v>
      </c>
      <c r="AH4939" s="154"/>
      <c r="AI4939" s="59" t="str">
        <f t="shared" si="484"/>
        <v>-</v>
      </c>
      <c r="AJ4939" s="21" t="str">
        <f t="shared" si="485"/>
        <v>-</v>
      </c>
    </row>
    <row r="4940" spans="27:36">
      <c r="AA4940" s="167" t="s">
        <v>15621</v>
      </c>
      <c r="AB4940" s="154"/>
      <c r="AC4940" s="59" t="str">
        <f t="shared" si="480"/>
        <v>RESECDEV-SBDC</v>
      </c>
      <c r="AD4940" s="79" t="str">
        <f t="shared" si="481"/>
        <v>RESECDEV-SBDC-401</v>
      </c>
      <c r="AE4940" s="79" t="str">
        <f t="shared" si="482"/>
        <v>RESECDEV-SBDC-401--1</v>
      </c>
      <c r="AF4940" s="153" t="s">
        <v>15621</v>
      </c>
      <c r="AG4940" s="21" t="str">
        <f t="shared" si="483"/>
        <v>401</v>
      </c>
      <c r="AH4940" s="154"/>
      <c r="AI4940" s="59" t="str">
        <f t="shared" si="484"/>
        <v>-</v>
      </c>
      <c r="AJ4940" s="21" t="str">
        <f t="shared" si="485"/>
        <v>-</v>
      </c>
    </row>
    <row r="4941" spans="27:36">
      <c r="AA4941" s="167" t="s">
        <v>15622</v>
      </c>
      <c r="AB4941" s="154"/>
      <c r="AC4941" s="59" t="e">
        <f t="shared" si="480"/>
        <v>#N/A</v>
      </c>
      <c r="AD4941" s="79" t="e">
        <f t="shared" si="481"/>
        <v>#N/A</v>
      </c>
      <c r="AE4941" s="79" t="e">
        <f t="shared" si="482"/>
        <v>#N/A</v>
      </c>
      <c r="AF4941" s="153" t="s">
        <v>15622</v>
      </c>
      <c r="AG4941" s="21" t="str">
        <f t="shared" si="483"/>
        <v>401</v>
      </c>
      <c r="AH4941" s="154"/>
      <c r="AI4941" s="59" t="str">
        <f t="shared" si="484"/>
        <v>-</v>
      </c>
      <c r="AJ4941" s="21" t="str">
        <f t="shared" si="485"/>
        <v>-</v>
      </c>
    </row>
    <row r="4942" spans="27:36">
      <c r="AA4942" s="167" t="s">
        <v>15623</v>
      </c>
      <c r="AB4942" s="154"/>
      <c r="AC4942" s="59" t="str">
        <f t="shared" si="480"/>
        <v>ALLOTHER</v>
      </c>
      <c r="AD4942" s="79" t="str">
        <f t="shared" si="481"/>
        <v>ALLOTHER-411</v>
      </c>
      <c r="AE4942" s="79" t="str">
        <f t="shared" si="482"/>
        <v>ALLOTHER-411-0</v>
      </c>
      <c r="AF4942" s="153" t="s">
        <v>15623</v>
      </c>
      <c r="AG4942" s="21" t="str">
        <f t="shared" si="483"/>
        <v>411</v>
      </c>
      <c r="AH4942" s="154"/>
      <c r="AI4942" s="59" t="str">
        <f t="shared" si="484"/>
        <v>-</v>
      </c>
      <c r="AJ4942" s="21" t="str">
        <f t="shared" si="485"/>
        <v>-</v>
      </c>
    </row>
    <row r="4943" spans="27:36">
      <c r="AA4943" s="167" t="s">
        <v>15624</v>
      </c>
      <c r="AB4943" s="154"/>
      <c r="AC4943" s="59" t="str">
        <f t="shared" si="480"/>
        <v>ALLOTHER</v>
      </c>
      <c r="AD4943" s="79" t="str">
        <f t="shared" si="481"/>
        <v>ALLOTHER-412</v>
      </c>
      <c r="AE4943" s="79" t="str">
        <f t="shared" si="482"/>
        <v>ALLOTHER-412-0</v>
      </c>
      <c r="AF4943" s="153" t="s">
        <v>15624</v>
      </c>
      <c r="AG4943" s="21" t="str">
        <f t="shared" si="483"/>
        <v>412</v>
      </c>
      <c r="AH4943" s="154"/>
      <c r="AI4943" s="59" t="str">
        <f t="shared" si="484"/>
        <v>-</v>
      </c>
      <c r="AJ4943" s="21" t="str">
        <f t="shared" si="485"/>
        <v>-</v>
      </c>
    </row>
    <row r="4944" spans="27:36">
      <c r="AA4944" s="167" t="s">
        <v>15625</v>
      </c>
      <c r="AB4944" s="154"/>
      <c r="AC4944" s="59" t="str">
        <f t="shared" si="480"/>
        <v>Capital Prog Design &amp; Delivery</v>
      </c>
      <c r="AD4944" s="79" t="str">
        <f t="shared" si="481"/>
        <v>Capital Prog Design &amp; Delivery-413</v>
      </c>
      <c r="AE4944" s="79" t="str">
        <f t="shared" si="482"/>
        <v>Capital Prog Design &amp; Delivery-413-0</v>
      </c>
      <c r="AF4944" s="153" t="s">
        <v>15625</v>
      </c>
      <c r="AG4944" s="21" t="str">
        <f t="shared" si="483"/>
        <v>413</v>
      </c>
      <c r="AH4944" s="154"/>
      <c r="AI4944" s="59" t="str">
        <f t="shared" si="484"/>
        <v>-</v>
      </c>
      <c r="AJ4944" s="21" t="str">
        <f t="shared" si="485"/>
        <v>-</v>
      </c>
    </row>
    <row r="4945" spans="27:36">
      <c r="AA4945" s="167" t="s">
        <v>15626</v>
      </c>
      <c r="AB4945" s="154"/>
      <c r="AC4945" s="59" t="str">
        <f t="shared" si="480"/>
        <v>ALLOTHER</v>
      </c>
      <c r="AD4945" s="79" t="str">
        <f t="shared" si="481"/>
        <v>ALLOTHER-414</v>
      </c>
      <c r="AE4945" s="79" t="str">
        <f t="shared" si="482"/>
        <v>ALLOTHER-414-0</v>
      </c>
      <c r="AF4945" s="153" t="s">
        <v>15626</v>
      </c>
      <c r="AG4945" s="21" t="str">
        <f t="shared" si="483"/>
        <v>414</v>
      </c>
      <c r="AH4945" s="154"/>
      <c r="AI4945" s="59" t="str">
        <f t="shared" si="484"/>
        <v>-</v>
      </c>
      <c r="AJ4945" s="21" t="str">
        <f t="shared" si="485"/>
        <v>-</v>
      </c>
    </row>
    <row r="4946" spans="27:36">
      <c r="AA4946" s="167" t="s">
        <v>15627</v>
      </c>
      <c r="AB4946" s="154"/>
      <c r="AC4946" s="59" t="str">
        <f t="shared" si="480"/>
        <v>ALLOTHER</v>
      </c>
      <c r="AD4946" s="79" t="str">
        <f t="shared" si="481"/>
        <v>ALLOTHER-421</v>
      </c>
      <c r="AE4946" s="79" t="str">
        <f t="shared" si="482"/>
        <v>ALLOTHER-421-0</v>
      </c>
      <c r="AF4946" s="153" t="s">
        <v>15627</v>
      </c>
      <c r="AG4946" s="21" t="str">
        <f t="shared" si="483"/>
        <v>421</v>
      </c>
      <c r="AH4946" s="154"/>
      <c r="AI4946" s="59" t="str">
        <f t="shared" si="484"/>
        <v>-</v>
      </c>
      <c r="AJ4946" s="21" t="str">
        <f t="shared" si="485"/>
        <v>-</v>
      </c>
    </row>
    <row r="4947" spans="27:36">
      <c r="AA4947" s="167" t="s">
        <v>15628</v>
      </c>
      <c r="AB4947" s="154"/>
      <c r="AC4947" s="59" t="str">
        <f t="shared" si="480"/>
        <v>ALLOTHER</v>
      </c>
      <c r="AD4947" s="79" t="str">
        <f t="shared" si="481"/>
        <v>ALLOTHER-422</v>
      </c>
      <c r="AE4947" s="79" t="str">
        <f t="shared" si="482"/>
        <v>ALLOTHER-422-0</v>
      </c>
      <c r="AF4947" s="153" t="s">
        <v>15628</v>
      </c>
      <c r="AG4947" s="21" t="str">
        <f t="shared" si="483"/>
        <v>422</v>
      </c>
      <c r="AH4947" s="154"/>
      <c r="AI4947" s="59" t="str">
        <f t="shared" si="484"/>
        <v>-</v>
      </c>
      <c r="AJ4947" s="21" t="str">
        <f t="shared" si="485"/>
        <v>-</v>
      </c>
    </row>
    <row r="4948" spans="27:36">
      <c r="AA4948" s="167" t="s">
        <v>15629</v>
      </c>
      <c r="AB4948" s="154"/>
      <c r="AC4948" s="59" t="str">
        <f t="shared" si="480"/>
        <v>ALLOTHER</v>
      </c>
      <c r="AD4948" s="79" t="str">
        <f t="shared" si="481"/>
        <v>ALLOTHER-423</v>
      </c>
      <c r="AE4948" s="79" t="str">
        <f t="shared" si="482"/>
        <v>ALLOTHER-423-0</v>
      </c>
      <c r="AF4948" s="153" t="s">
        <v>15629</v>
      </c>
      <c r="AG4948" s="21" t="str">
        <f t="shared" si="483"/>
        <v>423</v>
      </c>
      <c r="AH4948" s="154"/>
      <c r="AI4948" s="59" t="str">
        <f t="shared" si="484"/>
        <v>-</v>
      </c>
      <c r="AJ4948" s="21" t="str">
        <f t="shared" si="485"/>
        <v>-</v>
      </c>
    </row>
    <row r="4949" spans="27:36">
      <c r="AA4949" s="167" t="s">
        <v>15630</v>
      </c>
      <c r="AB4949" s="154"/>
      <c r="AC4949" s="59" t="str">
        <f t="shared" si="480"/>
        <v>ALLOTHER</v>
      </c>
      <c r="AD4949" s="79" t="str">
        <f t="shared" si="481"/>
        <v>ALLOTHER-424</v>
      </c>
      <c r="AE4949" s="79" t="str">
        <f t="shared" si="482"/>
        <v>ALLOTHER-424-0</v>
      </c>
      <c r="AF4949" s="153" t="s">
        <v>15630</v>
      </c>
      <c r="AG4949" s="21" t="str">
        <f t="shared" si="483"/>
        <v>424</v>
      </c>
      <c r="AH4949" s="154"/>
      <c r="AI4949" s="59" t="str">
        <f t="shared" si="484"/>
        <v>-</v>
      </c>
      <c r="AJ4949" s="21" t="str">
        <f t="shared" si="485"/>
        <v>-</v>
      </c>
    </row>
    <row r="4950" spans="27:36">
      <c r="AA4950" s="167" t="s">
        <v>15631</v>
      </c>
      <c r="AB4950" s="154"/>
      <c r="AC4950" s="59" t="str">
        <f t="shared" si="480"/>
        <v>ALLOTHER</v>
      </c>
      <c r="AD4950" s="79" t="str">
        <f t="shared" si="481"/>
        <v>ALLOTHER-425</v>
      </c>
      <c r="AE4950" s="79" t="str">
        <f t="shared" si="482"/>
        <v>ALLOTHER-425-0</v>
      </c>
      <c r="AF4950" s="153" t="s">
        <v>15631</v>
      </c>
      <c r="AG4950" s="21" t="str">
        <f t="shared" si="483"/>
        <v>425</v>
      </c>
      <c r="AH4950" s="154"/>
      <c r="AI4950" s="59" t="str">
        <f t="shared" si="484"/>
        <v>-</v>
      </c>
      <c r="AJ4950" s="21" t="str">
        <f t="shared" si="485"/>
        <v>-</v>
      </c>
    </row>
    <row r="4951" spans="27:36">
      <c r="AA4951" s="167" t="s">
        <v>15632</v>
      </c>
      <c r="AB4951" s="154"/>
      <c r="AC4951" s="59" t="str">
        <f t="shared" si="480"/>
        <v>ALLOTHER</v>
      </c>
      <c r="AD4951" s="79" t="str">
        <f t="shared" si="481"/>
        <v>ALLOTHER-426</v>
      </c>
      <c r="AE4951" s="79" t="str">
        <f t="shared" si="482"/>
        <v>ALLOTHER-426-0</v>
      </c>
      <c r="AF4951" s="153" t="s">
        <v>15632</v>
      </c>
      <c r="AG4951" s="21" t="str">
        <f t="shared" si="483"/>
        <v>426</v>
      </c>
      <c r="AH4951" s="154"/>
      <c r="AI4951" s="59" t="str">
        <f t="shared" si="484"/>
        <v>-</v>
      </c>
      <c r="AJ4951" s="21" t="str">
        <f t="shared" si="485"/>
        <v>-</v>
      </c>
    </row>
    <row r="4952" spans="27:36">
      <c r="AA4952" s="167" t="s">
        <v>15633</v>
      </c>
      <c r="AB4952" s="154"/>
      <c r="AC4952" s="59" t="str">
        <f t="shared" si="480"/>
        <v>ALLOTHER</v>
      </c>
      <c r="AD4952" s="79" t="str">
        <f t="shared" si="481"/>
        <v>ALLOTHER-427</v>
      </c>
      <c r="AE4952" s="79" t="str">
        <f t="shared" si="482"/>
        <v>ALLOTHER-427-0</v>
      </c>
      <c r="AF4952" s="153" t="s">
        <v>15633</v>
      </c>
      <c r="AG4952" s="21" t="str">
        <f t="shared" si="483"/>
        <v>427</v>
      </c>
      <c r="AH4952" s="154"/>
      <c r="AI4952" s="59" t="str">
        <f t="shared" si="484"/>
        <v>-</v>
      </c>
      <c r="AJ4952" s="21" t="str">
        <f t="shared" si="485"/>
        <v>-</v>
      </c>
    </row>
    <row r="4953" spans="27:36">
      <c r="AA4953" s="167" t="s">
        <v>15634</v>
      </c>
      <c r="AB4953" s="154"/>
      <c r="AC4953" s="59" t="str">
        <f t="shared" si="480"/>
        <v>ALLOTHER</v>
      </c>
      <c r="AD4953" s="79" t="str">
        <f t="shared" si="481"/>
        <v>ALLOTHER-428</v>
      </c>
      <c r="AE4953" s="79" t="str">
        <f t="shared" si="482"/>
        <v>ALLOTHER-428-0</v>
      </c>
      <c r="AF4953" s="153" t="s">
        <v>15634</v>
      </c>
      <c r="AG4953" s="21" t="str">
        <f t="shared" si="483"/>
        <v>428</v>
      </c>
      <c r="AH4953" s="154"/>
      <c r="AI4953" s="59" t="str">
        <f t="shared" si="484"/>
        <v>-</v>
      </c>
      <c r="AJ4953" s="21" t="str">
        <f t="shared" si="485"/>
        <v>-</v>
      </c>
    </row>
    <row r="4954" spans="27:36">
      <c r="AA4954" s="167" t="s">
        <v>15635</v>
      </c>
      <c r="AB4954" s="154"/>
      <c r="AC4954" s="59" t="str">
        <f t="shared" si="480"/>
        <v>ALLOTHER</v>
      </c>
      <c r="AD4954" s="79" t="str">
        <f t="shared" si="481"/>
        <v>ALLOTHER-429</v>
      </c>
      <c r="AE4954" s="79" t="str">
        <f t="shared" si="482"/>
        <v>ALLOTHER-429-0</v>
      </c>
      <c r="AF4954" s="153" t="s">
        <v>15635</v>
      </c>
      <c r="AG4954" s="21" t="str">
        <f t="shared" si="483"/>
        <v>429</v>
      </c>
      <c r="AH4954" s="154"/>
      <c r="AI4954" s="59" t="str">
        <f t="shared" si="484"/>
        <v>-</v>
      </c>
      <c r="AJ4954" s="21" t="str">
        <f t="shared" si="485"/>
        <v>-</v>
      </c>
    </row>
    <row r="4955" spans="27:36">
      <c r="AA4955" s="167" t="s">
        <v>15636</v>
      </c>
      <c r="AB4955" s="154"/>
      <c r="AC4955" s="59" t="str">
        <f t="shared" si="480"/>
        <v>ALLOTHER</v>
      </c>
      <c r="AD4955" s="79" t="str">
        <f t="shared" si="481"/>
        <v>ALLOTHER-430</v>
      </c>
      <c r="AE4955" s="79" t="str">
        <f t="shared" si="482"/>
        <v>ALLOTHER-430-0</v>
      </c>
      <c r="AF4955" s="153" t="s">
        <v>15636</v>
      </c>
      <c r="AG4955" s="21" t="str">
        <f t="shared" si="483"/>
        <v>430</v>
      </c>
      <c r="AH4955" s="154"/>
      <c r="AI4955" s="59" t="str">
        <f t="shared" si="484"/>
        <v>-</v>
      </c>
      <c r="AJ4955" s="21" t="str">
        <f t="shared" si="485"/>
        <v>-</v>
      </c>
    </row>
    <row r="4956" spans="27:36">
      <c r="AA4956" s="167" t="s">
        <v>15637</v>
      </c>
      <c r="AB4956" s="154"/>
      <c r="AC4956" s="59" t="str">
        <f t="shared" si="480"/>
        <v>ALLOTHER</v>
      </c>
      <c r="AD4956" s="79" t="str">
        <f t="shared" si="481"/>
        <v>ALLOTHER-430</v>
      </c>
      <c r="AE4956" s="79" t="str">
        <f t="shared" si="482"/>
        <v>ALLOTHER-430--1</v>
      </c>
      <c r="AF4956" s="153" t="s">
        <v>15637</v>
      </c>
      <c r="AG4956" s="21" t="str">
        <f t="shared" si="483"/>
        <v>430</v>
      </c>
      <c r="AH4956" s="154"/>
      <c r="AI4956" s="59" t="str">
        <f t="shared" si="484"/>
        <v>-</v>
      </c>
      <c r="AJ4956" s="21" t="str">
        <f t="shared" si="485"/>
        <v>-</v>
      </c>
    </row>
    <row r="4957" spans="27:36">
      <c r="AA4957" s="167" t="s">
        <v>15638</v>
      </c>
      <c r="AB4957" s="154"/>
      <c r="AC4957" s="59" t="str">
        <f t="shared" si="480"/>
        <v>ALLOTHER</v>
      </c>
      <c r="AD4957" s="79" t="str">
        <f t="shared" si="481"/>
        <v>ALLOTHER-439</v>
      </c>
      <c r="AE4957" s="79" t="str">
        <f t="shared" si="482"/>
        <v>ALLOTHER-439-0</v>
      </c>
      <c r="AF4957" s="153" t="s">
        <v>15638</v>
      </c>
      <c r="AG4957" s="21" t="str">
        <f t="shared" si="483"/>
        <v>439</v>
      </c>
      <c r="AH4957" s="154"/>
      <c r="AI4957" s="59" t="str">
        <f t="shared" si="484"/>
        <v>-</v>
      </c>
      <c r="AJ4957" s="21" t="str">
        <f t="shared" si="485"/>
        <v>-</v>
      </c>
    </row>
    <row r="4958" spans="27:36">
      <c r="AA4958" s="167" t="s">
        <v>15639</v>
      </c>
      <c r="AB4958" s="154"/>
      <c r="AC4958" s="59" t="str">
        <f t="shared" si="480"/>
        <v>ALLOTHER</v>
      </c>
      <c r="AD4958" s="79" t="str">
        <f t="shared" si="481"/>
        <v>ALLOTHER-440</v>
      </c>
      <c r="AE4958" s="79" t="str">
        <f t="shared" si="482"/>
        <v>ALLOTHER-440-0</v>
      </c>
      <c r="AF4958" s="153" t="s">
        <v>15639</v>
      </c>
      <c r="AG4958" s="21" t="str">
        <f t="shared" si="483"/>
        <v>440</v>
      </c>
      <c r="AH4958" s="154"/>
      <c r="AI4958" s="59" t="str">
        <f t="shared" si="484"/>
        <v>-</v>
      </c>
      <c r="AJ4958" s="21" t="str">
        <f t="shared" si="485"/>
        <v>-</v>
      </c>
    </row>
    <row r="4959" spans="27:36">
      <c r="AA4959" s="167" t="s">
        <v>15640</v>
      </c>
      <c r="AB4959" s="154"/>
      <c r="AC4959" s="59" t="str">
        <f t="shared" si="480"/>
        <v>ALLOTHER</v>
      </c>
      <c r="AD4959" s="79" t="str">
        <f t="shared" si="481"/>
        <v>ALLOTHER-441</v>
      </c>
      <c r="AE4959" s="79" t="str">
        <f t="shared" si="482"/>
        <v>ALLOTHER-441-0</v>
      </c>
      <c r="AF4959" s="153" t="s">
        <v>15640</v>
      </c>
      <c r="AG4959" s="21" t="str">
        <f t="shared" si="483"/>
        <v>441</v>
      </c>
      <c r="AH4959" s="154"/>
      <c r="AI4959" s="59" t="str">
        <f t="shared" si="484"/>
        <v>-</v>
      </c>
      <c r="AJ4959" s="21" t="str">
        <f t="shared" si="485"/>
        <v>-</v>
      </c>
    </row>
    <row r="4960" spans="27:36">
      <c r="AA4960" s="167" t="s">
        <v>15641</v>
      </c>
      <c r="AB4960" s="154"/>
      <c r="AC4960" s="59" t="str">
        <f t="shared" si="480"/>
        <v>ALLOTHER</v>
      </c>
      <c r="AD4960" s="79" t="str">
        <f t="shared" si="481"/>
        <v>ALLOTHER-442</v>
      </c>
      <c r="AE4960" s="79" t="str">
        <f t="shared" si="482"/>
        <v>ALLOTHER-442-0</v>
      </c>
      <c r="AF4960" s="153" t="s">
        <v>15641</v>
      </c>
      <c r="AG4960" s="21" t="str">
        <f t="shared" si="483"/>
        <v>442</v>
      </c>
      <c r="AH4960" s="154"/>
      <c r="AI4960" s="59" t="str">
        <f t="shared" si="484"/>
        <v>-</v>
      </c>
      <c r="AJ4960" s="21" t="str">
        <f t="shared" si="485"/>
        <v>-</v>
      </c>
    </row>
    <row r="4961" spans="27:36">
      <c r="AA4961" s="167" t="s">
        <v>15642</v>
      </c>
      <c r="AB4961" s="154"/>
      <c r="AC4961" s="59" t="str">
        <f t="shared" si="480"/>
        <v>ALLOTHER</v>
      </c>
      <c r="AD4961" s="79" t="str">
        <f t="shared" si="481"/>
        <v>ALLOTHER-443</v>
      </c>
      <c r="AE4961" s="79" t="str">
        <f t="shared" si="482"/>
        <v>ALLOTHER-443-0</v>
      </c>
      <c r="AF4961" s="153" t="s">
        <v>15642</v>
      </c>
      <c r="AG4961" s="21" t="str">
        <f t="shared" si="483"/>
        <v>443</v>
      </c>
      <c r="AH4961" s="154"/>
      <c r="AI4961" s="59" t="str">
        <f t="shared" si="484"/>
        <v>-</v>
      </c>
      <c r="AJ4961" s="21" t="str">
        <f t="shared" si="485"/>
        <v>-</v>
      </c>
    </row>
    <row r="4962" spans="27:36">
      <c r="AA4962" s="167" t="s">
        <v>15643</v>
      </c>
      <c r="AB4962" s="154"/>
      <c r="AC4962" s="59" t="str">
        <f t="shared" si="480"/>
        <v>ALLOTHER</v>
      </c>
      <c r="AD4962" s="79" t="str">
        <f t="shared" si="481"/>
        <v>ALLOTHER-444</v>
      </c>
      <c r="AE4962" s="79" t="str">
        <f t="shared" si="482"/>
        <v>ALLOTHER-444-0</v>
      </c>
      <c r="AF4962" s="153" t="s">
        <v>15643</v>
      </c>
      <c r="AG4962" s="21" t="str">
        <f t="shared" si="483"/>
        <v>444</v>
      </c>
      <c r="AH4962" s="154"/>
      <c r="AI4962" s="59" t="str">
        <f t="shared" si="484"/>
        <v>-</v>
      </c>
      <c r="AJ4962" s="21" t="str">
        <f t="shared" si="485"/>
        <v>-</v>
      </c>
    </row>
    <row r="4963" spans="27:36">
      <c r="AA4963" s="167" t="s">
        <v>15644</v>
      </c>
      <c r="AB4963" s="154"/>
      <c r="AC4963" s="59" t="str">
        <f t="shared" si="480"/>
        <v>ALLOTHER</v>
      </c>
      <c r="AD4963" s="79" t="str">
        <f t="shared" si="481"/>
        <v>ALLOTHER-445</v>
      </c>
      <c r="AE4963" s="79" t="str">
        <f t="shared" si="482"/>
        <v>ALLOTHER-445-0</v>
      </c>
      <c r="AF4963" s="153" t="s">
        <v>15644</v>
      </c>
      <c r="AG4963" s="21" t="str">
        <f t="shared" si="483"/>
        <v>445</v>
      </c>
      <c r="AH4963" s="154"/>
      <c r="AI4963" s="59" t="str">
        <f t="shared" si="484"/>
        <v>-</v>
      </c>
      <c r="AJ4963" s="21" t="str">
        <f t="shared" si="485"/>
        <v>-</v>
      </c>
    </row>
    <row r="4964" spans="27:36">
      <c r="AA4964" s="168" t="s">
        <v>15645</v>
      </c>
      <c r="AB4964" s="154"/>
      <c r="AC4964" s="59" t="str">
        <f t="shared" si="480"/>
        <v>ALLOTHER</v>
      </c>
      <c r="AD4964" s="79" t="str">
        <f t="shared" si="481"/>
        <v>ALLOTHER-446</v>
      </c>
      <c r="AE4964" s="79" t="str">
        <f t="shared" si="482"/>
        <v>ALLOTHER-446-0</v>
      </c>
      <c r="AF4964" s="153" t="s">
        <v>15645</v>
      </c>
      <c r="AG4964" s="21" t="str">
        <f t="shared" si="483"/>
        <v>446</v>
      </c>
      <c r="AH4964" s="154"/>
      <c r="AI4964" s="59" t="str">
        <f t="shared" si="484"/>
        <v>-</v>
      </c>
      <c r="AJ4964" s="21" t="str">
        <f t="shared" si="485"/>
        <v>-</v>
      </c>
    </row>
    <row r="4965" spans="27:36">
      <c r="AA4965" s="168" t="s">
        <v>15646</v>
      </c>
      <c r="AB4965" s="154"/>
      <c r="AC4965" s="59" t="str">
        <f t="shared" si="480"/>
        <v>ALLOTHER</v>
      </c>
      <c r="AD4965" s="79" t="str">
        <f t="shared" si="481"/>
        <v>ALLOTHER-447</v>
      </c>
      <c r="AE4965" s="79" t="str">
        <f t="shared" si="482"/>
        <v>ALLOTHER-447-0</v>
      </c>
      <c r="AF4965" s="153" t="s">
        <v>15646</v>
      </c>
      <c r="AG4965" s="21" t="str">
        <f t="shared" si="483"/>
        <v>447</v>
      </c>
      <c r="AH4965" s="154"/>
      <c r="AI4965" s="59" t="str">
        <f t="shared" si="484"/>
        <v>-</v>
      </c>
      <c r="AJ4965" s="21" t="str">
        <f t="shared" si="485"/>
        <v>-</v>
      </c>
    </row>
    <row r="4966" spans="27:36">
      <c r="AA4966" s="168" t="s">
        <v>15647</v>
      </c>
      <c r="AB4966" s="154"/>
      <c r="AC4966" s="59" t="str">
        <f t="shared" si="480"/>
        <v>ALLOTHER</v>
      </c>
      <c r="AD4966" s="79" t="str">
        <f t="shared" si="481"/>
        <v>ALLOTHER-448</v>
      </c>
      <c r="AE4966" s="79" t="str">
        <f t="shared" si="482"/>
        <v>ALLOTHER-448-0</v>
      </c>
      <c r="AF4966" s="153" t="s">
        <v>15647</v>
      </c>
      <c r="AG4966" s="21" t="str">
        <f t="shared" si="483"/>
        <v>448</v>
      </c>
      <c r="AH4966" s="154"/>
      <c r="AI4966" s="59" t="str">
        <f t="shared" si="484"/>
        <v>-</v>
      </c>
      <c r="AJ4966" s="21" t="str">
        <f t="shared" si="485"/>
        <v>-</v>
      </c>
    </row>
    <row r="4967" spans="27:36">
      <c r="AA4967" s="168" t="s">
        <v>15648</v>
      </c>
      <c r="AB4967" s="154"/>
      <c r="AC4967" s="59" t="str">
        <f t="shared" si="480"/>
        <v>ALLOTHER</v>
      </c>
      <c r="AD4967" s="79" t="str">
        <f t="shared" si="481"/>
        <v>ALLOTHER-449</v>
      </c>
      <c r="AE4967" s="79" t="str">
        <f t="shared" si="482"/>
        <v>ALLOTHER-449-0</v>
      </c>
      <c r="AF4967" s="153" t="s">
        <v>15648</v>
      </c>
      <c r="AG4967" s="21" t="str">
        <f t="shared" si="483"/>
        <v>449</v>
      </c>
      <c r="AH4967" s="154"/>
      <c r="AI4967" s="59" t="str">
        <f t="shared" si="484"/>
        <v>-</v>
      </c>
      <c r="AJ4967" s="21" t="str">
        <f t="shared" si="485"/>
        <v>-</v>
      </c>
    </row>
    <row r="4968" spans="27:36">
      <c r="AA4968" s="168" t="s">
        <v>15649</v>
      </c>
      <c r="AB4968" s="154"/>
      <c r="AC4968" s="59" t="str">
        <f t="shared" si="480"/>
        <v>ITS</v>
      </c>
      <c r="AD4968" s="79" t="str">
        <f t="shared" si="481"/>
        <v>ITS-450</v>
      </c>
      <c r="AE4968" s="79" t="str">
        <f t="shared" si="482"/>
        <v>ITS-450-0</v>
      </c>
      <c r="AF4968" s="153" t="s">
        <v>15649</v>
      </c>
      <c r="AG4968" s="21" t="str">
        <f t="shared" si="483"/>
        <v>450</v>
      </c>
      <c r="AH4968" s="154"/>
      <c r="AI4968" s="59" t="str">
        <f t="shared" si="484"/>
        <v>-</v>
      </c>
      <c r="AJ4968" s="21" t="str">
        <f t="shared" si="485"/>
        <v>-</v>
      </c>
    </row>
    <row r="4969" spans="27:36">
      <c r="AA4969" s="168" t="s">
        <v>15650</v>
      </c>
      <c r="AB4969" s="154"/>
      <c r="AC4969" s="59" t="str">
        <f t="shared" si="480"/>
        <v>ALLOTHER</v>
      </c>
      <c r="AD4969" s="79" t="str">
        <f t="shared" si="481"/>
        <v>ALLOTHER-451</v>
      </c>
      <c r="AE4969" s="79" t="str">
        <f t="shared" si="482"/>
        <v>ALLOTHER-451-0</v>
      </c>
      <c r="AF4969" s="153" t="s">
        <v>15650</v>
      </c>
      <c r="AG4969" s="21" t="str">
        <f t="shared" si="483"/>
        <v>451</v>
      </c>
      <c r="AH4969" s="154"/>
      <c r="AI4969" s="59" t="str">
        <f t="shared" si="484"/>
        <v>-</v>
      </c>
      <c r="AJ4969" s="21" t="str">
        <f t="shared" si="485"/>
        <v>-</v>
      </c>
    </row>
    <row r="4970" spans="27:36">
      <c r="AA4970" s="168" t="s">
        <v>15651</v>
      </c>
      <c r="AB4970" s="154"/>
      <c r="AC4970" s="59" t="str">
        <f t="shared" si="480"/>
        <v>HRL</v>
      </c>
      <c r="AD4970" s="79" t="str">
        <f t="shared" si="481"/>
        <v>HRL-452</v>
      </c>
      <c r="AE4970" s="79" t="str">
        <f t="shared" si="482"/>
        <v>HRL-452-0</v>
      </c>
      <c r="AF4970" s="153" t="s">
        <v>15651</v>
      </c>
      <c r="AG4970" s="21" t="str">
        <f t="shared" si="483"/>
        <v>452</v>
      </c>
      <c r="AH4970" s="154"/>
      <c r="AI4970" s="59" t="str">
        <f t="shared" si="484"/>
        <v>-</v>
      </c>
      <c r="AJ4970" s="21" t="str">
        <f t="shared" si="485"/>
        <v>-</v>
      </c>
    </row>
    <row r="4971" spans="27:36">
      <c r="AA4971" s="168" t="s">
        <v>15652</v>
      </c>
      <c r="AB4971" s="154"/>
      <c r="AC4971" s="59" t="str">
        <f t="shared" si="480"/>
        <v>ALLOTHER</v>
      </c>
      <c r="AD4971" s="79" t="str">
        <f t="shared" si="481"/>
        <v>ALLOTHER-453</v>
      </c>
      <c r="AE4971" s="79" t="str">
        <f t="shared" si="482"/>
        <v>ALLOTHER-453-0</v>
      </c>
      <c r="AF4971" s="153" t="s">
        <v>15652</v>
      </c>
      <c r="AG4971" s="21" t="str">
        <f t="shared" si="483"/>
        <v>453</v>
      </c>
      <c r="AH4971" s="154"/>
      <c r="AI4971" s="59" t="str">
        <f t="shared" si="484"/>
        <v>-</v>
      </c>
      <c r="AJ4971" s="21" t="str">
        <f t="shared" si="485"/>
        <v>-</v>
      </c>
    </row>
    <row r="4972" spans="27:36">
      <c r="AA4972" s="168" t="s">
        <v>15653</v>
      </c>
      <c r="AB4972" s="154"/>
      <c r="AC4972" s="59" t="str">
        <f t="shared" si="480"/>
        <v>ALLOTHER</v>
      </c>
      <c r="AD4972" s="79" t="str">
        <f t="shared" si="481"/>
        <v>ALLOTHER-454</v>
      </c>
      <c r="AE4972" s="79" t="str">
        <f t="shared" si="482"/>
        <v>ALLOTHER-454-0</v>
      </c>
      <c r="AF4972" s="153" t="s">
        <v>15653</v>
      </c>
      <c r="AG4972" s="21" t="str">
        <f t="shared" si="483"/>
        <v>454</v>
      </c>
      <c r="AH4972" s="154"/>
      <c r="AI4972" s="59" t="str">
        <f t="shared" si="484"/>
        <v>-</v>
      </c>
      <c r="AJ4972" s="21" t="str">
        <f t="shared" si="485"/>
        <v>-</v>
      </c>
    </row>
    <row r="4973" spans="27:36">
      <c r="AA4973" s="168" t="s">
        <v>15654</v>
      </c>
      <c r="AB4973" s="154"/>
      <c r="AC4973" s="59" t="str">
        <f t="shared" si="480"/>
        <v>HRL</v>
      </c>
      <c r="AD4973" s="79" t="str">
        <f t="shared" si="481"/>
        <v>HRL-455</v>
      </c>
      <c r="AE4973" s="79" t="str">
        <f t="shared" si="482"/>
        <v>HRL-455-0</v>
      </c>
      <c r="AF4973" s="153" t="s">
        <v>15654</v>
      </c>
      <c r="AG4973" s="21" t="str">
        <f t="shared" si="483"/>
        <v>455</v>
      </c>
      <c r="AH4973" s="154"/>
      <c r="AI4973" s="59" t="str">
        <f t="shared" si="484"/>
        <v>-</v>
      </c>
      <c r="AJ4973" s="21" t="str">
        <f t="shared" si="485"/>
        <v>-</v>
      </c>
    </row>
    <row r="4974" spans="27:36">
      <c r="AA4974" s="168" t="s">
        <v>15655</v>
      </c>
      <c r="AB4974" s="154"/>
      <c r="AC4974" s="59" t="str">
        <f t="shared" si="480"/>
        <v>ALLOTHER</v>
      </c>
      <c r="AD4974" s="79" t="str">
        <f t="shared" si="481"/>
        <v>ALLOTHER-456</v>
      </c>
      <c r="AE4974" s="79" t="str">
        <f t="shared" si="482"/>
        <v>ALLOTHER-456-0</v>
      </c>
      <c r="AF4974" s="153" t="s">
        <v>15655</v>
      </c>
      <c r="AG4974" s="21" t="str">
        <f t="shared" si="483"/>
        <v>456</v>
      </c>
      <c r="AH4974" s="154"/>
      <c r="AI4974" s="59" t="str">
        <f t="shared" si="484"/>
        <v>-</v>
      </c>
      <c r="AJ4974" s="21" t="str">
        <f t="shared" si="485"/>
        <v>-</v>
      </c>
    </row>
    <row r="4975" spans="27:36">
      <c r="AA4975" s="168" t="s">
        <v>15656</v>
      </c>
      <c r="AB4975" s="154"/>
      <c r="AC4975" s="59" t="str">
        <f t="shared" si="480"/>
        <v>ALLOTHER</v>
      </c>
      <c r="AD4975" s="79" t="str">
        <f t="shared" si="481"/>
        <v>ALLOTHER-457</v>
      </c>
      <c r="AE4975" s="79" t="str">
        <f t="shared" si="482"/>
        <v>ALLOTHER-457-0</v>
      </c>
      <c r="AF4975" s="153" t="s">
        <v>15656</v>
      </c>
      <c r="AG4975" s="21" t="str">
        <f t="shared" si="483"/>
        <v>457</v>
      </c>
      <c r="AH4975" s="154"/>
      <c r="AI4975" s="59" t="str">
        <f t="shared" si="484"/>
        <v>-</v>
      </c>
      <c r="AJ4975" s="21" t="str">
        <f t="shared" si="485"/>
        <v>-</v>
      </c>
    </row>
    <row r="4976" spans="27:36">
      <c r="AA4976" s="168" t="s">
        <v>15657</v>
      </c>
      <c r="AB4976" s="154"/>
      <c r="AC4976" s="59" t="str">
        <f t="shared" si="480"/>
        <v>ALLOTHER</v>
      </c>
      <c r="AD4976" s="79" t="str">
        <f t="shared" si="481"/>
        <v>ALLOTHER-458</v>
      </c>
      <c r="AE4976" s="79" t="str">
        <f t="shared" si="482"/>
        <v>ALLOTHER-458-0</v>
      </c>
      <c r="AF4976" s="153" t="s">
        <v>15657</v>
      </c>
      <c r="AG4976" s="21" t="str">
        <f t="shared" si="483"/>
        <v>458</v>
      </c>
      <c r="AH4976" s="154"/>
      <c r="AI4976" s="59" t="str">
        <f t="shared" si="484"/>
        <v>-</v>
      </c>
      <c r="AJ4976" s="21" t="str">
        <f t="shared" si="485"/>
        <v>-</v>
      </c>
    </row>
    <row r="4977" spans="27:36">
      <c r="AA4977" s="168" t="s">
        <v>15658</v>
      </c>
      <c r="AB4977" s="154"/>
      <c r="AC4977" s="59" t="str">
        <f t="shared" si="480"/>
        <v>ALLOTHER</v>
      </c>
      <c r="AD4977" s="79" t="str">
        <f t="shared" si="481"/>
        <v>ALLOTHER-459</v>
      </c>
      <c r="AE4977" s="79" t="str">
        <f t="shared" si="482"/>
        <v>ALLOTHER-459-0</v>
      </c>
      <c r="AF4977" s="153" t="s">
        <v>15658</v>
      </c>
      <c r="AG4977" s="21" t="str">
        <f t="shared" si="483"/>
        <v>459</v>
      </c>
      <c r="AH4977" s="154"/>
      <c r="AI4977" s="59" t="str">
        <f t="shared" si="484"/>
        <v>-</v>
      </c>
      <c r="AJ4977" s="21" t="str">
        <f t="shared" si="485"/>
        <v>-</v>
      </c>
    </row>
    <row r="4978" spans="27:36">
      <c r="AA4978" s="168" t="s">
        <v>15659</v>
      </c>
      <c r="AB4978" s="154"/>
      <c r="AC4978" s="59" t="str">
        <f t="shared" si="480"/>
        <v>ALLOTHER</v>
      </c>
      <c r="AD4978" s="79" t="str">
        <f t="shared" si="481"/>
        <v>ALLOTHER-460</v>
      </c>
      <c r="AE4978" s="79" t="str">
        <f t="shared" si="482"/>
        <v>ALLOTHER-460-0</v>
      </c>
      <c r="AF4978" s="153" t="s">
        <v>15659</v>
      </c>
      <c r="AG4978" s="21" t="str">
        <f t="shared" si="483"/>
        <v>460</v>
      </c>
      <c r="AH4978" s="154"/>
      <c r="AI4978" s="59" t="str">
        <f t="shared" si="484"/>
        <v>-</v>
      </c>
      <c r="AJ4978" s="21" t="str">
        <f t="shared" si="485"/>
        <v>-</v>
      </c>
    </row>
    <row r="4979" spans="27:36">
      <c r="AA4979" s="168" t="s">
        <v>15660</v>
      </c>
      <c r="AB4979" s="154"/>
      <c r="AC4979" s="59" t="str">
        <f t="shared" si="480"/>
        <v>ALLOTHER</v>
      </c>
      <c r="AD4979" s="79" t="str">
        <f t="shared" si="481"/>
        <v>ALLOTHER-461</v>
      </c>
      <c r="AE4979" s="79" t="str">
        <f t="shared" si="482"/>
        <v>ALLOTHER-461-0</v>
      </c>
      <c r="AF4979" s="153" t="s">
        <v>15660</v>
      </c>
      <c r="AG4979" s="21" t="str">
        <f t="shared" si="483"/>
        <v>461</v>
      </c>
      <c r="AH4979" s="154"/>
      <c r="AI4979" s="59" t="str">
        <f t="shared" si="484"/>
        <v>-</v>
      </c>
      <c r="AJ4979" s="21" t="str">
        <f t="shared" si="485"/>
        <v>-</v>
      </c>
    </row>
    <row r="4980" spans="27:36">
      <c r="AA4980" s="168" t="s">
        <v>15661</v>
      </c>
      <c r="AB4980" s="154"/>
      <c r="AC4980" s="59" t="str">
        <f t="shared" si="480"/>
        <v>ALLOTHER</v>
      </c>
      <c r="AD4980" s="79" t="str">
        <f t="shared" si="481"/>
        <v>ALLOTHER-462</v>
      </c>
      <c r="AE4980" s="79" t="str">
        <f t="shared" si="482"/>
        <v>ALLOTHER-462-0</v>
      </c>
      <c r="AF4980" s="153" t="s">
        <v>15661</v>
      </c>
      <c r="AG4980" s="21" t="str">
        <f t="shared" si="483"/>
        <v>462</v>
      </c>
      <c r="AH4980" s="154"/>
      <c r="AI4980" s="59" t="str">
        <f t="shared" si="484"/>
        <v>-</v>
      </c>
      <c r="AJ4980" s="21" t="str">
        <f t="shared" si="485"/>
        <v>-</v>
      </c>
    </row>
    <row r="4981" spans="27:36">
      <c r="AA4981" s="168" t="s">
        <v>15662</v>
      </c>
      <c r="AB4981" s="154"/>
      <c r="AC4981" s="59" t="str">
        <f t="shared" si="480"/>
        <v>ALLOTHER</v>
      </c>
      <c r="AD4981" s="79" t="str">
        <f t="shared" si="481"/>
        <v>ALLOTHER-463</v>
      </c>
      <c r="AE4981" s="79" t="str">
        <f t="shared" si="482"/>
        <v>ALLOTHER-463-0</v>
      </c>
      <c r="AF4981" s="153" t="s">
        <v>15662</v>
      </c>
      <c r="AG4981" s="21" t="str">
        <f t="shared" si="483"/>
        <v>463</v>
      </c>
      <c r="AH4981" s="154"/>
      <c r="AI4981" s="59" t="str">
        <f t="shared" si="484"/>
        <v>-</v>
      </c>
      <c r="AJ4981" s="21" t="str">
        <f t="shared" si="485"/>
        <v>-</v>
      </c>
    </row>
    <row r="4982" spans="27:36">
      <c r="AA4982" s="168" t="s">
        <v>15663</v>
      </c>
      <c r="AB4982" s="154"/>
      <c r="AC4982" s="59" t="str">
        <f t="shared" si="480"/>
        <v>ALLOTHER</v>
      </c>
      <c r="AD4982" s="79" t="str">
        <f t="shared" si="481"/>
        <v>ALLOTHER-464</v>
      </c>
      <c r="AE4982" s="79" t="str">
        <f t="shared" si="482"/>
        <v>ALLOTHER-464-0</v>
      </c>
      <c r="AF4982" s="153" t="s">
        <v>15663</v>
      </c>
      <c r="AG4982" s="21" t="str">
        <f t="shared" si="483"/>
        <v>464</v>
      </c>
      <c r="AH4982" s="154"/>
      <c r="AI4982" s="59" t="str">
        <f t="shared" si="484"/>
        <v>-</v>
      </c>
      <c r="AJ4982" s="21" t="str">
        <f t="shared" si="485"/>
        <v>-</v>
      </c>
    </row>
    <row r="4983" spans="27:36">
      <c r="AA4983" s="168" t="s">
        <v>15664</v>
      </c>
      <c r="AB4983" s="154"/>
      <c r="AC4983" s="59" t="str">
        <f t="shared" si="480"/>
        <v>ALLOTHER</v>
      </c>
      <c r="AD4983" s="79" t="str">
        <f t="shared" si="481"/>
        <v>ALLOTHER-465</v>
      </c>
      <c r="AE4983" s="79" t="str">
        <f t="shared" si="482"/>
        <v>ALLOTHER-465-0</v>
      </c>
      <c r="AF4983" s="153" t="s">
        <v>15664</v>
      </c>
      <c r="AG4983" s="21" t="str">
        <f t="shared" si="483"/>
        <v>465</v>
      </c>
      <c r="AH4983" s="154"/>
      <c r="AI4983" s="59" t="str">
        <f t="shared" si="484"/>
        <v>-</v>
      </c>
      <c r="AJ4983" s="21" t="str">
        <f t="shared" si="485"/>
        <v>-</v>
      </c>
    </row>
    <row r="4984" spans="27:36">
      <c r="AA4984" s="168" t="s">
        <v>15665</v>
      </c>
      <c r="AB4984" s="154"/>
      <c r="AC4984" s="59" t="str">
        <f t="shared" si="480"/>
        <v>ALLOTHER</v>
      </c>
      <c r="AD4984" s="79" t="str">
        <f t="shared" si="481"/>
        <v>ALLOTHER-480</v>
      </c>
      <c r="AE4984" s="79" t="str">
        <f t="shared" si="482"/>
        <v>ALLOTHER-480-0</v>
      </c>
      <c r="AF4984" s="153" t="s">
        <v>15665</v>
      </c>
      <c r="AG4984" s="21" t="str">
        <f t="shared" si="483"/>
        <v>480</v>
      </c>
      <c r="AH4984" s="154"/>
      <c r="AI4984" s="59" t="str">
        <f t="shared" si="484"/>
        <v>-</v>
      </c>
      <c r="AJ4984" s="21" t="str">
        <f t="shared" si="485"/>
        <v>-</v>
      </c>
    </row>
    <row r="4985" spans="27:36">
      <c r="AA4985" s="168" t="s">
        <v>15666</v>
      </c>
      <c r="AB4985" s="154"/>
      <c r="AC4985" s="59" t="str">
        <f t="shared" si="480"/>
        <v>ALLOTHER</v>
      </c>
      <c r="AD4985" s="79" t="str">
        <f t="shared" si="481"/>
        <v>ALLOTHER-481</v>
      </c>
      <c r="AE4985" s="79" t="str">
        <f t="shared" si="482"/>
        <v>ALLOTHER-481-0</v>
      </c>
      <c r="AF4985" s="153" t="s">
        <v>15666</v>
      </c>
      <c r="AG4985" s="21" t="str">
        <f t="shared" si="483"/>
        <v>481</v>
      </c>
      <c r="AH4985" s="154"/>
      <c r="AI4985" s="59" t="str">
        <f t="shared" si="484"/>
        <v>-</v>
      </c>
      <c r="AJ4985" s="21" t="str">
        <f t="shared" si="485"/>
        <v>-</v>
      </c>
    </row>
    <row r="4986" spans="27:36">
      <c r="AA4986" s="168" t="s">
        <v>15667</v>
      </c>
      <c r="AB4986" s="154"/>
      <c r="AC4986" s="59" t="str">
        <f t="shared" si="480"/>
        <v>ALLOTHER</v>
      </c>
      <c r="AD4986" s="79" t="str">
        <f t="shared" si="481"/>
        <v>ALLOTHER-482</v>
      </c>
      <c r="AE4986" s="79" t="str">
        <f t="shared" si="482"/>
        <v>ALLOTHER-482-0</v>
      </c>
      <c r="AF4986" s="153" t="s">
        <v>15667</v>
      </c>
      <c r="AG4986" s="21" t="str">
        <f t="shared" si="483"/>
        <v>482</v>
      </c>
      <c r="AH4986" s="154"/>
      <c r="AI4986" s="59" t="str">
        <f t="shared" si="484"/>
        <v>-</v>
      </c>
      <c r="AJ4986" s="21" t="str">
        <f t="shared" si="485"/>
        <v>-</v>
      </c>
    </row>
    <row r="4987" spans="27:36">
      <c r="AA4987" s="168" t="s">
        <v>15668</v>
      </c>
      <c r="AB4987" s="154"/>
      <c r="AC4987" s="59" t="str">
        <f t="shared" si="480"/>
        <v>ALLOTHER</v>
      </c>
      <c r="AD4987" s="79" t="str">
        <f t="shared" si="481"/>
        <v>ALLOTHER-483</v>
      </c>
      <c r="AE4987" s="79" t="str">
        <f t="shared" si="482"/>
        <v>ALLOTHER-483-0</v>
      </c>
      <c r="AF4987" s="153" t="s">
        <v>15668</v>
      </c>
      <c r="AG4987" s="21" t="str">
        <f t="shared" si="483"/>
        <v>483</v>
      </c>
      <c r="AH4987" s="154"/>
      <c r="AI4987" s="59" t="str">
        <f t="shared" si="484"/>
        <v>-</v>
      </c>
      <c r="AJ4987" s="21" t="str">
        <f t="shared" si="485"/>
        <v>-</v>
      </c>
    </row>
    <row r="4988" spans="27:36">
      <c r="AA4988" s="168" t="s">
        <v>15669</v>
      </c>
      <c r="AB4988" s="154"/>
      <c r="AC4988" s="59" t="str">
        <f t="shared" si="480"/>
        <v>HRL</v>
      </c>
      <c r="AD4988" s="79" t="str">
        <f t="shared" si="481"/>
        <v>HRL-483</v>
      </c>
      <c r="AE4988" s="79" t="str">
        <f t="shared" si="482"/>
        <v>HRL-483-0</v>
      </c>
      <c r="AF4988" s="153" t="s">
        <v>15669</v>
      </c>
      <c r="AG4988" s="21" t="str">
        <f t="shared" si="483"/>
        <v>483</v>
      </c>
      <c r="AH4988" s="154"/>
      <c r="AI4988" s="59" t="str">
        <f t="shared" si="484"/>
        <v>-</v>
      </c>
      <c r="AJ4988" s="21" t="str">
        <f t="shared" si="485"/>
        <v>-</v>
      </c>
    </row>
    <row r="4989" spans="27:36">
      <c r="AA4989" s="168" t="s">
        <v>15670</v>
      </c>
      <c r="AB4989" s="154"/>
      <c r="AC4989" s="59" t="str">
        <f t="shared" si="480"/>
        <v>ALLOTHER</v>
      </c>
      <c r="AD4989" s="79" t="str">
        <f t="shared" si="481"/>
        <v>ALLOTHER-484</v>
      </c>
      <c r="AE4989" s="79" t="str">
        <f t="shared" si="482"/>
        <v>ALLOTHER-484-0</v>
      </c>
      <c r="AF4989" s="153" t="s">
        <v>15670</v>
      </c>
      <c r="AG4989" s="21" t="str">
        <f t="shared" si="483"/>
        <v>484</v>
      </c>
      <c r="AH4989" s="154"/>
      <c r="AI4989" s="59" t="str">
        <f t="shared" si="484"/>
        <v>-</v>
      </c>
      <c r="AJ4989" s="21" t="str">
        <f t="shared" si="485"/>
        <v>-</v>
      </c>
    </row>
    <row r="4990" spans="27:36">
      <c r="AA4990" s="168" t="s">
        <v>15671</v>
      </c>
      <c r="AB4990" s="154"/>
      <c r="AC4990" s="59" t="str">
        <f t="shared" si="480"/>
        <v>RYANBOSS</v>
      </c>
      <c r="AD4990" s="79" t="str">
        <f t="shared" si="481"/>
        <v>RYANBOSS-484</v>
      </c>
      <c r="AE4990" s="79" t="str">
        <f t="shared" si="482"/>
        <v>RYANBOSS-484-0</v>
      </c>
      <c r="AF4990" s="153" t="s">
        <v>15671</v>
      </c>
      <c r="AG4990" s="21" t="str">
        <f t="shared" si="483"/>
        <v>484</v>
      </c>
      <c r="AH4990" s="154"/>
      <c r="AI4990" s="59" t="str">
        <f t="shared" si="484"/>
        <v>-</v>
      </c>
      <c r="AJ4990" s="21" t="str">
        <f t="shared" si="485"/>
        <v>-</v>
      </c>
    </row>
    <row r="4991" spans="27:36">
      <c r="AA4991" s="168" t="s">
        <v>15672</v>
      </c>
      <c r="AB4991" s="154"/>
      <c r="AC4991" s="59" t="str">
        <f t="shared" si="480"/>
        <v>RYANBOSS</v>
      </c>
      <c r="AD4991" s="79" t="str">
        <f t="shared" si="481"/>
        <v>RYANBOSS-484</v>
      </c>
      <c r="AE4991" s="79" t="str">
        <f t="shared" si="482"/>
        <v>RYANBOSS-484--1</v>
      </c>
      <c r="AF4991" s="153" t="s">
        <v>15672</v>
      </c>
      <c r="AG4991" s="21" t="str">
        <f t="shared" si="483"/>
        <v>484</v>
      </c>
      <c r="AH4991" s="154"/>
      <c r="AI4991" s="59" t="str">
        <f t="shared" si="484"/>
        <v>-</v>
      </c>
      <c r="AJ4991" s="21" t="str">
        <f t="shared" si="485"/>
        <v>-</v>
      </c>
    </row>
    <row r="4992" spans="27:36">
      <c r="AA4992" s="168" t="s">
        <v>15673</v>
      </c>
      <c r="AB4992" s="154"/>
      <c r="AC4992" s="59" t="str">
        <f t="shared" si="480"/>
        <v>HRL</v>
      </c>
      <c r="AD4992" s="79" t="str">
        <f t="shared" si="481"/>
        <v>HRL-484</v>
      </c>
      <c r="AE4992" s="79" t="str">
        <f t="shared" si="482"/>
        <v>HRL-484-0</v>
      </c>
      <c r="AF4992" s="153" t="s">
        <v>15673</v>
      </c>
      <c r="AG4992" s="21" t="str">
        <f t="shared" si="483"/>
        <v>484</v>
      </c>
      <c r="AH4992" s="154"/>
      <c r="AI4992" s="59" t="str">
        <f t="shared" si="484"/>
        <v>-</v>
      </c>
      <c r="AJ4992" s="21" t="str">
        <f t="shared" si="485"/>
        <v>-</v>
      </c>
    </row>
    <row r="4993" spans="27:36">
      <c r="AA4993" s="168" t="s">
        <v>15674</v>
      </c>
      <c r="AB4993" s="154"/>
      <c r="AC4993" s="59" t="str">
        <f t="shared" si="480"/>
        <v>DINING</v>
      </c>
      <c r="AD4993" s="79" t="str">
        <f t="shared" si="481"/>
        <v>DINING-484</v>
      </c>
      <c r="AE4993" s="79" t="str">
        <f t="shared" si="482"/>
        <v>DINING-484-0</v>
      </c>
      <c r="AF4993" s="153" t="s">
        <v>15674</v>
      </c>
      <c r="AG4993" s="21" t="str">
        <f t="shared" si="483"/>
        <v>484</v>
      </c>
      <c r="AH4993" s="154"/>
      <c r="AI4993" s="59" t="str">
        <f t="shared" si="484"/>
        <v>-</v>
      </c>
      <c r="AJ4993" s="21" t="str">
        <f t="shared" si="485"/>
        <v>-</v>
      </c>
    </row>
    <row r="4994" spans="27:36">
      <c r="AA4994" s="168" t="s">
        <v>15675</v>
      </c>
      <c r="AB4994" s="154"/>
      <c r="AC4994" s="59" t="str">
        <f t="shared" si="480"/>
        <v>HEALTH</v>
      </c>
      <c r="AD4994" s="79" t="str">
        <f t="shared" si="481"/>
        <v>HEALTH-484</v>
      </c>
      <c r="AE4994" s="79" t="str">
        <f t="shared" si="482"/>
        <v>HEALTH-484-0</v>
      </c>
      <c r="AF4994" s="153" t="s">
        <v>15675</v>
      </c>
      <c r="AG4994" s="21" t="str">
        <f t="shared" si="483"/>
        <v>484</v>
      </c>
      <c r="AH4994" s="154"/>
      <c r="AI4994" s="59" t="str">
        <f t="shared" si="484"/>
        <v>-</v>
      </c>
      <c r="AJ4994" s="21" t="str">
        <f t="shared" si="485"/>
        <v>-</v>
      </c>
    </row>
    <row r="4995" spans="27:36">
      <c r="AA4995" s="168" t="s">
        <v>15676</v>
      </c>
      <c r="AB4995" s="154"/>
      <c r="AC4995" s="59" t="str">
        <f t="shared" si="480"/>
        <v>MEMORIAL UNION</v>
      </c>
      <c r="AD4995" s="79" t="str">
        <f t="shared" si="481"/>
        <v>MEMORIAL UNION-484</v>
      </c>
      <c r="AE4995" s="79" t="str">
        <f t="shared" si="482"/>
        <v>MEMORIAL UNION-484-0</v>
      </c>
      <c r="AF4995" s="153" t="s">
        <v>15676</v>
      </c>
      <c r="AG4995" s="21" t="str">
        <f t="shared" si="483"/>
        <v>484</v>
      </c>
      <c r="AH4995" s="154"/>
      <c r="AI4995" s="59" t="str">
        <f t="shared" si="484"/>
        <v>-</v>
      </c>
      <c r="AJ4995" s="21" t="str">
        <f t="shared" si="485"/>
        <v>-</v>
      </c>
    </row>
    <row r="4996" spans="27:36">
      <c r="AA4996" s="168" t="s">
        <v>15677</v>
      </c>
      <c r="AB4996" s="154"/>
      <c r="AC4996" s="59" t="str">
        <f t="shared" si="480"/>
        <v>ALLOTHER</v>
      </c>
      <c r="AD4996" s="79" t="str">
        <f t="shared" si="481"/>
        <v>ALLOTHER-490</v>
      </c>
      <c r="AE4996" s="79" t="str">
        <f t="shared" si="482"/>
        <v>ALLOTHER-490-0</v>
      </c>
      <c r="AF4996" s="153" t="s">
        <v>15677</v>
      </c>
      <c r="AG4996" s="21" t="str">
        <f t="shared" si="483"/>
        <v>490</v>
      </c>
      <c r="AH4996" s="154"/>
      <c r="AI4996" s="59" t="str">
        <f t="shared" si="484"/>
        <v>-</v>
      </c>
      <c r="AJ4996" s="21" t="str">
        <f t="shared" si="485"/>
        <v>-</v>
      </c>
    </row>
    <row r="4997" spans="27:36">
      <c r="AA4997" s="168" t="s">
        <v>15678</v>
      </c>
      <c r="AB4997" s="154"/>
      <c r="AC4997" s="59" t="str">
        <f t="shared" si="480"/>
        <v>CED</v>
      </c>
      <c r="AD4997" s="79" t="str">
        <f t="shared" si="481"/>
        <v>CED-500</v>
      </c>
      <c r="AE4997" s="79" t="str">
        <f t="shared" si="482"/>
        <v>CED-500-0</v>
      </c>
      <c r="AF4997" s="153" t="s">
        <v>15678</v>
      </c>
      <c r="AG4997" s="21" t="str">
        <f t="shared" si="483"/>
        <v>500</v>
      </c>
      <c r="AH4997" s="154"/>
      <c r="AI4997" s="59" t="str">
        <f t="shared" si="484"/>
        <v>-</v>
      </c>
      <c r="AJ4997" s="21" t="str">
        <f t="shared" si="485"/>
        <v>-</v>
      </c>
    </row>
    <row r="4998" spans="27:36">
      <c r="AA4998" s="168" t="s">
        <v>15679</v>
      </c>
      <c r="AB4998" s="154"/>
      <c r="AC4998" s="59" t="str">
        <f t="shared" si="480"/>
        <v>RESECDEV</v>
      </c>
      <c r="AD4998" s="79" t="str">
        <f t="shared" si="481"/>
        <v>RESECDEV-500</v>
      </c>
      <c r="AE4998" s="79" t="str">
        <f t="shared" si="482"/>
        <v>RESECDEV-500-0</v>
      </c>
      <c r="AF4998" s="153" t="s">
        <v>15679</v>
      </c>
      <c r="AG4998" s="21" t="str">
        <f t="shared" si="483"/>
        <v>500</v>
      </c>
      <c r="AH4998" s="154"/>
      <c r="AI4998" s="59" t="str">
        <f t="shared" si="484"/>
        <v>-</v>
      </c>
      <c r="AJ4998" s="21" t="str">
        <f t="shared" si="485"/>
        <v>-</v>
      </c>
    </row>
    <row r="4999" spans="27:36">
      <c r="AA4999" s="168" t="s">
        <v>15680</v>
      </c>
      <c r="AB4999" s="154"/>
      <c r="AC4999" s="59" t="str">
        <f t="shared" ref="AC4999:AC5062" si="486">CodesFormula_1</f>
        <v>HEALTHSCI</v>
      </c>
      <c r="AD4999" s="79" t="str">
        <f t="shared" ref="AD4999:AD5062" si="487">CodesFormula_2</f>
        <v>HEALTHSCI-500</v>
      </c>
      <c r="AE4999" s="79" t="str">
        <f t="shared" ref="AE4999:AE5062" si="488">CodesFormula_3</f>
        <v>HEALTHSCI-500-0</v>
      </c>
      <c r="AF4999" s="153" t="s">
        <v>15680</v>
      </c>
      <c r="AG4999" s="21" t="str">
        <f t="shared" ref="AG4999:AG5062" si="489">CodesFormula_4</f>
        <v>500</v>
      </c>
      <c r="AH4999" s="154"/>
      <c r="AI4999" s="59" t="str">
        <f t="shared" ref="AI4999:AI5062" si="490">CodesFormula_5</f>
        <v>-</v>
      </c>
      <c r="AJ4999" s="21" t="str">
        <f t="shared" ref="AJ4999:AJ5062" si="491">CodesFormula_6</f>
        <v>-</v>
      </c>
    </row>
    <row r="5000" spans="27:36">
      <c r="AA5000" s="168" t="s">
        <v>15681</v>
      </c>
      <c r="AB5000" s="154"/>
      <c r="AC5000" s="59" t="str">
        <f t="shared" si="486"/>
        <v>CELS</v>
      </c>
      <c r="AD5000" s="79" t="str">
        <f t="shared" si="487"/>
        <v>CELS-500</v>
      </c>
      <c r="AE5000" s="79" t="str">
        <f>CodesFormula_3</f>
        <v>CELS-500-0</v>
      </c>
      <c r="AF5000" s="153" t="s">
        <v>15681</v>
      </c>
      <c r="AG5000" s="21" t="str">
        <f t="shared" si="489"/>
        <v>500</v>
      </c>
      <c r="AH5000" s="154"/>
      <c r="AI5000" s="59" t="str">
        <f t="shared" si="490"/>
        <v>-</v>
      </c>
      <c r="AJ5000" s="21" t="str">
        <f t="shared" si="491"/>
        <v>-</v>
      </c>
    </row>
    <row r="5001" spans="27:36">
      <c r="AA5001" s="168" t="s">
        <v>15682</v>
      </c>
      <c r="AB5001" s="154"/>
      <c r="AC5001" s="59" t="str">
        <f t="shared" si="486"/>
        <v>CELS</v>
      </c>
      <c r="AD5001" s="79" t="str">
        <f t="shared" si="487"/>
        <v>CELS-500</v>
      </c>
      <c r="AE5001" s="79" t="str">
        <f t="shared" si="488"/>
        <v>CELS-500--1</v>
      </c>
      <c r="AF5001" s="153" t="s">
        <v>15682</v>
      </c>
      <c r="AG5001" s="21" t="str">
        <f t="shared" si="489"/>
        <v>500</v>
      </c>
      <c r="AH5001" s="154"/>
      <c r="AI5001" s="59" t="str">
        <f t="shared" si="490"/>
        <v>-</v>
      </c>
      <c r="AJ5001" s="21" t="str">
        <f t="shared" si="491"/>
        <v>-</v>
      </c>
    </row>
    <row r="5002" spans="27:36">
      <c r="AA5002" s="168" t="s">
        <v>15683</v>
      </c>
      <c r="AB5002" s="154"/>
      <c r="AC5002" s="59" t="str">
        <f t="shared" si="486"/>
        <v>CELS</v>
      </c>
      <c r="AD5002" s="79" t="str">
        <f t="shared" si="487"/>
        <v>CELS-500</v>
      </c>
      <c r="AE5002" s="79" t="str">
        <f t="shared" si="488"/>
        <v>CELS-500--2</v>
      </c>
      <c r="AF5002" s="153" t="s">
        <v>15683</v>
      </c>
      <c r="AG5002" s="21" t="str">
        <f t="shared" si="489"/>
        <v>500</v>
      </c>
      <c r="AH5002" s="154"/>
      <c r="AI5002" s="59" t="str">
        <f t="shared" si="490"/>
        <v>-</v>
      </c>
      <c r="AJ5002" s="21" t="str">
        <f t="shared" si="491"/>
        <v>-</v>
      </c>
    </row>
    <row r="5003" spans="27:36">
      <c r="AA5003" s="168" t="s">
        <v>15684</v>
      </c>
      <c r="AB5003" s="154"/>
      <c r="AC5003" s="59" t="str">
        <f t="shared" si="486"/>
        <v>CELS</v>
      </c>
      <c r="AD5003" s="79" t="str">
        <f t="shared" si="487"/>
        <v>CELS-500</v>
      </c>
      <c r="AE5003" s="79" t="str">
        <f t="shared" si="488"/>
        <v>CELS-500--3</v>
      </c>
      <c r="AF5003" s="153" t="s">
        <v>15684</v>
      </c>
      <c r="AG5003" s="21" t="str">
        <f t="shared" si="489"/>
        <v>500</v>
      </c>
      <c r="AH5003" s="154"/>
      <c r="AI5003" s="59" t="str">
        <f t="shared" si="490"/>
        <v>-</v>
      </c>
      <c r="AJ5003" s="21" t="str">
        <f t="shared" si="491"/>
        <v>-</v>
      </c>
    </row>
    <row r="5004" spans="27:36">
      <c r="AA5004" s="168" t="s">
        <v>15685</v>
      </c>
      <c r="AB5004" s="154"/>
      <c r="AC5004" s="59" t="str">
        <f t="shared" si="486"/>
        <v>CELS</v>
      </c>
      <c r="AD5004" s="79" t="str">
        <f t="shared" si="487"/>
        <v>CELS-500</v>
      </c>
      <c r="AE5004" s="79" t="str">
        <f t="shared" si="488"/>
        <v>CELS-500--4</v>
      </c>
      <c r="AF5004" s="153" t="s">
        <v>15685</v>
      </c>
      <c r="AG5004" s="21" t="str">
        <f t="shared" si="489"/>
        <v>500</v>
      </c>
      <c r="AH5004" s="154"/>
      <c r="AI5004" s="59" t="str">
        <f t="shared" si="490"/>
        <v>-</v>
      </c>
      <c r="AJ5004" s="21" t="str">
        <f t="shared" si="491"/>
        <v>-</v>
      </c>
    </row>
    <row r="5005" spans="27:36">
      <c r="AA5005" s="168" t="s">
        <v>15686</v>
      </c>
      <c r="AB5005" s="154"/>
      <c r="AC5005" s="59" t="str">
        <f t="shared" si="486"/>
        <v>CELS</v>
      </c>
      <c r="AD5005" s="79" t="str">
        <f t="shared" si="487"/>
        <v>CELS-500</v>
      </c>
      <c r="AE5005" s="79" t="str">
        <f t="shared" si="488"/>
        <v>CELS-500--5</v>
      </c>
      <c r="AF5005" s="153" t="s">
        <v>15686</v>
      </c>
      <c r="AG5005" s="21" t="str">
        <f t="shared" si="489"/>
        <v>500</v>
      </c>
      <c r="AH5005" s="154"/>
      <c r="AI5005" s="59" t="str">
        <f t="shared" si="490"/>
        <v>-</v>
      </c>
      <c r="AJ5005" s="21" t="str">
        <f t="shared" si="491"/>
        <v>-</v>
      </c>
    </row>
    <row r="5006" spans="27:36">
      <c r="AA5006" s="168" t="s">
        <v>15687</v>
      </c>
      <c r="AB5006" s="154"/>
      <c r="AC5006" s="59" t="str">
        <f t="shared" si="486"/>
        <v>CELS</v>
      </c>
      <c r="AD5006" s="79" t="str">
        <f t="shared" si="487"/>
        <v>CELS-500</v>
      </c>
      <c r="AE5006" s="79" t="str">
        <f t="shared" si="488"/>
        <v>CELS-500--6</v>
      </c>
      <c r="AF5006" s="153" t="s">
        <v>15687</v>
      </c>
      <c r="AG5006" s="21" t="str">
        <f t="shared" si="489"/>
        <v>500</v>
      </c>
      <c r="AH5006" s="154"/>
      <c r="AI5006" s="59" t="str">
        <f t="shared" si="490"/>
        <v>-</v>
      </c>
      <c r="AJ5006" s="21" t="str">
        <f t="shared" si="491"/>
        <v>-</v>
      </c>
    </row>
    <row r="5007" spans="27:36">
      <c r="AA5007" s="168" t="s">
        <v>15688</v>
      </c>
      <c r="AB5007" s="154"/>
      <c r="AC5007" s="59" t="str">
        <f t="shared" si="486"/>
        <v>CELS</v>
      </c>
      <c r="AD5007" s="79" t="str">
        <f t="shared" si="487"/>
        <v>CELS-500</v>
      </c>
      <c r="AE5007" s="79" t="str">
        <f t="shared" si="488"/>
        <v>CELS-500--7</v>
      </c>
      <c r="AF5007" s="153" t="s">
        <v>15688</v>
      </c>
      <c r="AG5007" s="21" t="str">
        <f t="shared" si="489"/>
        <v>500</v>
      </c>
      <c r="AH5007" s="154"/>
      <c r="AI5007" s="59" t="str">
        <f t="shared" si="490"/>
        <v>-</v>
      </c>
      <c r="AJ5007" s="21" t="str">
        <f t="shared" si="491"/>
        <v>-</v>
      </c>
    </row>
    <row r="5008" spans="27:36">
      <c r="AA5008" s="168" t="s">
        <v>15689</v>
      </c>
      <c r="AB5008" s="154"/>
      <c r="AC5008" s="59" t="str">
        <f t="shared" si="486"/>
        <v>CELS</v>
      </c>
      <c r="AD5008" s="79" t="str">
        <f t="shared" si="487"/>
        <v>CELS-500</v>
      </c>
      <c r="AE5008" s="79" t="str">
        <f t="shared" si="488"/>
        <v>CELS-500--8</v>
      </c>
      <c r="AF5008" s="153" t="s">
        <v>15689</v>
      </c>
      <c r="AG5008" s="21" t="str">
        <f t="shared" si="489"/>
        <v>500</v>
      </c>
      <c r="AH5008" s="154"/>
      <c r="AI5008" s="59" t="str">
        <f t="shared" si="490"/>
        <v>-</v>
      </c>
      <c r="AJ5008" s="21" t="str">
        <f t="shared" si="491"/>
        <v>-</v>
      </c>
    </row>
    <row r="5009" spans="27:36">
      <c r="AA5009" s="168" t="s">
        <v>15690</v>
      </c>
      <c r="AB5009" s="154"/>
      <c r="AC5009" s="59" t="str">
        <f t="shared" si="486"/>
        <v>CELS</v>
      </c>
      <c r="AD5009" s="79" t="str">
        <f t="shared" si="487"/>
        <v>CELS-500</v>
      </c>
      <c r="AE5009" s="79" t="str">
        <f t="shared" si="488"/>
        <v>CELS-500--9</v>
      </c>
      <c r="AF5009" s="153" t="s">
        <v>15690</v>
      </c>
      <c r="AG5009" s="21" t="str">
        <f t="shared" si="489"/>
        <v>500</v>
      </c>
      <c r="AH5009" s="154"/>
      <c r="AI5009" s="59" t="str">
        <f t="shared" si="490"/>
        <v>-</v>
      </c>
      <c r="AJ5009" s="21" t="str">
        <f t="shared" si="491"/>
        <v>-</v>
      </c>
    </row>
    <row r="5010" spans="27:36">
      <c r="AA5010" s="168" t="s">
        <v>15691</v>
      </c>
      <c r="AB5010" s="154"/>
      <c r="AC5010" s="59" t="str">
        <f t="shared" si="486"/>
        <v>CELS</v>
      </c>
      <c r="AD5010" s="79" t="str">
        <f t="shared" si="487"/>
        <v>CELS-500</v>
      </c>
      <c r="AE5010" s="79" t="str">
        <f t="shared" si="488"/>
        <v>CELS-500--10</v>
      </c>
      <c r="AF5010" s="153" t="s">
        <v>15691</v>
      </c>
      <c r="AG5010" s="21" t="str">
        <f t="shared" si="489"/>
        <v>500</v>
      </c>
      <c r="AH5010" s="154"/>
      <c r="AI5010" s="59" t="str">
        <f t="shared" si="490"/>
        <v>-</v>
      </c>
      <c r="AJ5010" s="21" t="str">
        <f t="shared" si="491"/>
        <v>-</v>
      </c>
    </row>
    <row r="5011" spans="27:36">
      <c r="AA5011" s="168" t="s">
        <v>15692</v>
      </c>
      <c r="AB5011" s="154"/>
      <c r="AC5011" s="59" t="str">
        <f t="shared" si="486"/>
        <v>ARTSCI</v>
      </c>
      <c r="AD5011" s="79" t="str">
        <f t="shared" si="487"/>
        <v>ARTSCI-500</v>
      </c>
      <c r="AE5011" s="79" t="str">
        <f t="shared" si="488"/>
        <v>ARTSCI-500-0</v>
      </c>
      <c r="AF5011" s="153" t="s">
        <v>15692</v>
      </c>
      <c r="AG5011" s="21" t="str">
        <f t="shared" si="489"/>
        <v>500</v>
      </c>
      <c r="AH5011" s="154"/>
      <c r="AI5011" s="59" t="str">
        <f t="shared" si="490"/>
        <v>-</v>
      </c>
      <c r="AJ5011" s="21" t="str">
        <f t="shared" si="491"/>
        <v>-</v>
      </c>
    </row>
    <row r="5012" spans="27:36">
      <c r="AA5012" s="168" t="s">
        <v>15693</v>
      </c>
      <c r="AB5012" s="154"/>
      <c r="AC5012" s="59" t="str">
        <f t="shared" si="486"/>
        <v>CELS</v>
      </c>
      <c r="AD5012" s="79" t="str">
        <f t="shared" si="487"/>
        <v>CELS-500</v>
      </c>
      <c r="AE5012" s="79" t="str">
        <f t="shared" si="488"/>
        <v>CELS-500--11</v>
      </c>
      <c r="AF5012" s="153" t="s">
        <v>15693</v>
      </c>
      <c r="AG5012" s="21" t="str">
        <f t="shared" si="489"/>
        <v>500</v>
      </c>
      <c r="AH5012" s="154"/>
      <c r="AI5012" s="59" t="str">
        <f t="shared" si="490"/>
        <v>-</v>
      </c>
      <c r="AJ5012" s="21" t="str">
        <f t="shared" si="491"/>
        <v>-</v>
      </c>
    </row>
    <row r="5013" spans="27:36">
      <c r="AA5013" s="168" t="s">
        <v>15694</v>
      </c>
      <c r="AB5013" s="154"/>
      <c r="AC5013" s="59" t="str">
        <f t="shared" si="486"/>
        <v>ARTSCI</v>
      </c>
      <c r="AD5013" s="79" t="str">
        <f t="shared" si="487"/>
        <v>ARTSCI-500</v>
      </c>
      <c r="AE5013" s="79" t="str">
        <f t="shared" si="488"/>
        <v>ARTSCI-500--1</v>
      </c>
      <c r="AF5013" s="153" t="s">
        <v>15694</v>
      </c>
      <c r="AG5013" s="21" t="str">
        <f t="shared" si="489"/>
        <v>500</v>
      </c>
      <c r="AH5013" s="154"/>
      <c r="AI5013" s="59" t="str">
        <f t="shared" si="490"/>
        <v>-</v>
      </c>
      <c r="AJ5013" s="21" t="str">
        <f t="shared" si="491"/>
        <v>-</v>
      </c>
    </row>
    <row r="5014" spans="27:36">
      <c r="AA5014" s="168" t="s">
        <v>15695</v>
      </c>
      <c r="AB5014" s="154"/>
      <c r="AC5014" s="59" t="str">
        <f t="shared" si="486"/>
        <v>ARTSCI</v>
      </c>
      <c r="AD5014" s="79" t="str">
        <f t="shared" si="487"/>
        <v>ARTSCI-500</v>
      </c>
      <c r="AE5014" s="79" t="str">
        <f t="shared" si="488"/>
        <v>ARTSCI-500--2</v>
      </c>
      <c r="AF5014" s="153" t="s">
        <v>15695</v>
      </c>
      <c r="AG5014" s="21" t="str">
        <f t="shared" si="489"/>
        <v>500</v>
      </c>
      <c r="AH5014" s="154"/>
      <c r="AI5014" s="59" t="str">
        <f t="shared" si="490"/>
        <v>-</v>
      </c>
      <c r="AJ5014" s="21" t="str">
        <f t="shared" si="491"/>
        <v>-</v>
      </c>
    </row>
    <row r="5015" spans="27:36">
      <c r="AA5015" s="168" t="s">
        <v>15696</v>
      </c>
      <c r="AB5015" s="154"/>
      <c r="AC5015" s="59" t="str">
        <f t="shared" si="486"/>
        <v>ARTSCI</v>
      </c>
      <c r="AD5015" s="79" t="str">
        <f t="shared" si="487"/>
        <v>ARTSCI-500</v>
      </c>
      <c r="AE5015" s="79" t="str">
        <f t="shared" si="488"/>
        <v>ARTSCI-500--3</v>
      </c>
      <c r="AF5015" s="153" t="s">
        <v>15696</v>
      </c>
      <c r="AG5015" s="21" t="str">
        <f t="shared" si="489"/>
        <v>500</v>
      </c>
      <c r="AH5015" s="154"/>
      <c r="AI5015" s="59" t="str">
        <f t="shared" si="490"/>
        <v>-</v>
      </c>
      <c r="AJ5015" s="21" t="str">
        <f t="shared" si="491"/>
        <v>-</v>
      </c>
    </row>
    <row r="5016" spans="27:36">
      <c r="AA5016" s="168" t="s">
        <v>15697</v>
      </c>
      <c r="AB5016" s="154"/>
      <c r="AC5016" s="59" t="str">
        <f t="shared" si="486"/>
        <v>ARTSCI</v>
      </c>
      <c r="AD5016" s="79" t="str">
        <f t="shared" si="487"/>
        <v>ARTSCI-500</v>
      </c>
      <c r="AE5016" s="79" t="str">
        <f t="shared" si="488"/>
        <v>ARTSCI-500--4</v>
      </c>
      <c r="AF5016" s="153" t="s">
        <v>15697</v>
      </c>
      <c r="AG5016" s="21" t="str">
        <f t="shared" si="489"/>
        <v>500</v>
      </c>
      <c r="AH5016" s="154"/>
      <c r="AI5016" s="59" t="str">
        <f t="shared" si="490"/>
        <v>-</v>
      </c>
      <c r="AJ5016" s="21" t="str">
        <f t="shared" si="491"/>
        <v>-</v>
      </c>
    </row>
    <row r="5017" spans="27:36">
      <c r="AA5017" s="168" t="s">
        <v>15698</v>
      </c>
      <c r="AB5017" s="154"/>
      <c r="AC5017" s="59" t="str">
        <f t="shared" si="486"/>
        <v>ARTSCI</v>
      </c>
      <c r="AD5017" s="79" t="str">
        <f t="shared" si="487"/>
        <v>ARTSCI-500</v>
      </c>
      <c r="AE5017" s="79" t="str">
        <f t="shared" si="488"/>
        <v>ARTSCI-500--5</v>
      </c>
      <c r="AF5017" s="153" t="s">
        <v>15698</v>
      </c>
      <c r="AG5017" s="21" t="str">
        <f t="shared" si="489"/>
        <v>500</v>
      </c>
      <c r="AH5017" s="154"/>
      <c r="AI5017" s="59" t="str">
        <f t="shared" si="490"/>
        <v>-</v>
      </c>
      <c r="AJ5017" s="21" t="str">
        <f t="shared" si="491"/>
        <v>-</v>
      </c>
    </row>
    <row r="5018" spans="27:36">
      <c r="AA5018" s="168" t="s">
        <v>15699</v>
      </c>
      <c r="AB5018" s="154"/>
      <c r="AC5018" s="59" t="str">
        <f t="shared" si="486"/>
        <v>ARTSCI</v>
      </c>
      <c r="AD5018" s="79" t="str">
        <f t="shared" si="487"/>
        <v>ARTSCI-500</v>
      </c>
      <c r="AE5018" s="79" t="str">
        <f t="shared" si="488"/>
        <v>ARTSCI-500--6</v>
      </c>
      <c r="AF5018" s="153" t="s">
        <v>15699</v>
      </c>
      <c r="AG5018" s="21" t="str">
        <f t="shared" si="489"/>
        <v>500</v>
      </c>
      <c r="AH5018" s="154"/>
      <c r="AI5018" s="59" t="str">
        <f t="shared" si="490"/>
        <v>-</v>
      </c>
      <c r="AJ5018" s="21" t="str">
        <f t="shared" si="491"/>
        <v>-</v>
      </c>
    </row>
    <row r="5019" spans="27:36">
      <c r="AA5019" s="168" t="s">
        <v>15700</v>
      </c>
      <c r="AB5019" s="154"/>
      <c r="AC5019" s="59" t="str">
        <f t="shared" si="486"/>
        <v>ARTSCI</v>
      </c>
      <c r="AD5019" s="79" t="str">
        <f t="shared" si="487"/>
        <v>ARTSCI-500</v>
      </c>
      <c r="AE5019" s="79" t="str">
        <f t="shared" si="488"/>
        <v>ARTSCI-500--7</v>
      </c>
      <c r="AF5019" s="153" t="s">
        <v>15700</v>
      </c>
      <c r="AG5019" s="21" t="str">
        <f t="shared" si="489"/>
        <v>500</v>
      </c>
      <c r="AH5019" s="154"/>
      <c r="AI5019" s="59" t="str">
        <f t="shared" si="490"/>
        <v>-</v>
      </c>
      <c r="AJ5019" s="21" t="str">
        <f t="shared" si="491"/>
        <v>-</v>
      </c>
    </row>
    <row r="5020" spans="27:36">
      <c r="AA5020" s="168" t="s">
        <v>15701</v>
      </c>
      <c r="AB5020" s="154"/>
      <c r="AC5020" s="59" t="str">
        <f t="shared" si="486"/>
        <v>ARTSCI</v>
      </c>
      <c r="AD5020" s="79" t="str">
        <f t="shared" si="487"/>
        <v>ARTSCI-500</v>
      </c>
      <c r="AE5020" s="79" t="str">
        <f t="shared" si="488"/>
        <v>ARTSCI-500--8</v>
      </c>
      <c r="AF5020" s="153" t="s">
        <v>15701</v>
      </c>
      <c r="AG5020" s="21" t="str">
        <f t="shared" si="489"/>
        <v>500</v>
      </c>
      <c r="AH5020" s="154"/>
      <c r="AI5020" s="59" t="str">
        <f t="shared" si="490"/>
        <v>-</v>
      </c>
      <c r="AJ5020" s="21" t="str">
        <f t="shared" si="491"/>
        <v>-</v>
      </c>
    </row>
    <row r="5021" spans="27:36">
      <c r="AA5021" s="168" t="s">
        <v>15702</v>
      </c>
      <c r="AB5021" s="154"/>
      <c r="AC5021" s="59" t="str">
        <f t="shared" si="486"/>
        <v>HEALTHSCI</v>
      </c>
      <c r="AD5021" s="79" t="str">
        <f t="shared" si="487"/>
        <v>HEALTHSCI-500</v>
      </c>
      <c r="AE5021" s="79" t="str">
        <f t="shared" si="488"/>
        <v>HEALTHSCI-500--1</v>
      </c>
      <c r="AF5021" s="153" t="s">
        <v>15702</v>
      </c>
      <c r="AG5021" s="21" t="str">
        <f t="shared" si="489"/>
        <v>500</v>
      </c>
      <c r="AH5021" s="154"/>
      <c r="AI5021" s="59" t="str">
        <f t="shared" si="490"/>
        <v>-</v>
      </c>
      <c r="AJ5021" s="21" t="str">
        <f t="shared" si="491"/>
        <v>-</v>
      </c>
    </row>
    <row r="5022" spans="27:36">
      <c r="AA5022" s="168" t="s">
        <v>15703</v>
      </c>
      <c r="AB5022" s="154"/>
      <c r="AC5022" s="59" t="str">
        <f t="shared" si="486"/>
        <v>ARTSCI</v>
      </c>
      <c r="AD5022" s="79" t="str">
        <f t="shared" si="487"/>
        <v>ARTSCI-500</v>
      </c>
      <c r="AE5022" s="79" t="str">
        <f t="shared" si="488"/>
        <v>ARTSCI-500--9</v>
      </c>
      <c r="AF5022" s="153" t="s">
        <v>15703</v>
      </c>
      <c r="AG5022" s="21" t="str">
        <f t="shared" si="489"/>
        <v>500</v>
      </c>
      <c r="AH5022" s="154"/>
      <c r="AI5022" s="59" t="str">
        <f t="shared" si="490"/>
        <v>-</v>
      </c>
      <c r="AJ5022" s="21" t="str">
        <f t="shared" si="491"/>
        <v>-</v>
      </c>
    </row>
    <row r="5023" spans="27:36">
      <c r="AA5023" s="168" t="s">
        <v>15704</v>
      </c>
      <c r="AB5023" s="154"/>
      <c r="AC5023" s="59" t="str">
        <f t="shared" si="486"/>
        <v>ARTSCI</v>
      </c>
      <c r="AD5023" s="79" t="str">
        <f t="shared" si="487"/>
        <v>ARTSCI-500</v>
      </c>
      <c r="AE5023" s="79" t="str">
        <f t="shared" si="488"/>
        <v>ARTSCI-500--10</v>
      </c>
      <c r="AF5023" s="153" t="s">
        <v>15704</v>
      </c>
      <c r="AG5023" s="21" t="str">
        <f t="shared" si="489"/>
        <v>500</v>
      </c>
      <c r="AH5023" s="154"/>
      <c r="AI5023" s="59" t="str">
        <f t="shared" si="490"/>
        <v>-</v>
      </c>
      <c r="AJ5023" s="21" t="str">
        <f t="shared" si="491"/>
        <v>-</v>
      </c>
    </row>
    <row r="5024" spans="27:36">
      <c r="AA5024" s="168" t="s">
        <v>15705</v>
      </c>
      <c r="AB5024" s="154"/>
      <c r="AC5024" s="59" t="str">
        <f t="shared" si="486"/>
        <v>HEALTHSCI</v>
      </c>
      <c r="AD5024" s="79" t="str">
        <f t="shared" si="487"/>
        <v>HEALTHSCI-500</v>
      </c>
      <c r="AE5024" s="79" t="str">
        <f t="shared" si="488"/>
        <v>HEALTHSCI-500--2</v>
      </c>
      <c r="AF5024" s="153" t="s">
        <v>15705</v>
      </c>
      <c r="AG5024" s="21" t="str">
        <f t="shared" si="489"/>
        <v>500</v>
      </c>
      <c r="AH5024" s="154"/>
      <c r="AI5024" s="59" t="str">
        <f t="shared" si="490"/>
        <v>-</v>
      </c>
      <c r="AJ5024" s="21" t="str">
        <f t="shared" si="491"/>
        <v>-</v>
      </c>
    </row>
    <row r="5025" spans="27:36">
      <c r="AA5025" s="168" t="s">
        <v>15706</v>
      </c>
      <c r="AB5025" s="154"/>
      <c r="AC5025" s="59" t="str">
        <f t="shared" si="486"/>
        <v>ARTSCI</v>
      </c>
      <c r="AD5025" s="79" t="str">
        <f t="shared" si="487"/>
        <v>ARTSCI-500</v>
      </c>
      <c r="AE5025" s="79" t="str">
        <f t="shared" si="488"/>
        <v>ARTSCI-500--11</v>
      </c>
      <c r="AF5025" s="153" t="s">
        <v>15706</v>
      </c>
      <c r="AG5025" s="21" t="str">
        <f t="shared" si="489"/>
        <v>500</v>
      </c>
      <c r="AH5025" s="154"/>
      <c r="AI5025" s="59" t="str">
        <f t="shared" si="490"/>
        <v>-</v>
      </c>
      <c r="AJ5025" s="21" t="str">
        <f t="shared" si="491"/>
        <v>-</v>
      </c>
    </row>
    <row r="5026" spans="27:36">
      <c r="AA5026" s="168" t="s">
        <v>15707</v>
      </c>
      <c r="AB5026" s="154"/>
      <c r="AC5026" s="59" t="str">
        <f t="shared" si="486"/>
        <v>ARTSCI</v>
      </c>
      <c r="AD5026" s="79" t="str">
        <f t="shared" si="487"/>
        <v>ARTSCI-500</v>
      </c>
      <c r="AE5026" s="79" t="str">
        <f t="shared" si="488"/>
        <v>ARTSCI-500--12</v>
      </c>
      <c r="AF5026" s="153" t="s">
        <v>15707</v>
      </c>
      <c r="AG5026" s="21" t="str">
        <f t="shared" si="489"/>
        <v>500</v>
      </c>
      <c r="AH5026" s="154"/>
      <c r="AI5026" s="59" t="str">
        <f t="shared" si="490"/>
        <v>-</v>
      </c>
      <c r="AJ5026" s="21" t="str">
        <f t="shared" si="491"/>
        <v>-</v>
      </c>
    </row>
    <row r="5027" spans="27:36">
      <c r="AA5027" s="168" t="s">
        <v>15708</v>
      </c>
      <c r="AB5027" s="154"/>
      <c r="AC5027" s="59" t="str">
        <f t="shared" si="486"/>
        <v>ARTSCI</v>
      </c>
      <c r="AD5027" s="79" t="str">
        <f t="shared" si="487"/>
        <v>ARTSCI-500</v>
      </c>
      <c r="AE5027" s="79" t="str">
        <f t="shared" si="488"/>
        <v>ARTSCI-500--13</v>
      </c>
      <c r="AF5027" s="153" t="s">
        <v>15708</v>
      </c>
      <c r="AG5027" s="21" t="str">
        <f t="shared" si="489"/>
        <v>500</v>
      </c>
      <c r="AH5027" s="154"/>
      <c r="AI5027" s="59" t="str">
        <f t="shared" si="490"/>
        <v>-</v>
      </c>
      <c r="AJ5027" s="21" t="str">
        <f t="shared" si="491"/>
        <v>-</v>
      </c>
    </row>
    <row r="5028" spans="27:36">
      <c r="AA5028" s="168" t="s">
        <v>15709</v>
      </c>
      <c r="AB5028" s="154"/>
      <c r="AC5028" s="59" t="str">
        <f t="shared" si="486"/>
        <v>ARTSCI</v>
      </c>
      <c r="AD5028" s="79" t="str">
        <f t="shared" si="487"/>
        <v>ARTSCI-500</v>
      </c>
      <c r="AE5028" s="79" t="str">
        <f t="shared" si="488"/>
        <v>ARTSCI-500--14</v>
      </c>
      <c r="AF5028" s="153" t="s">
        <v>15709</v>
      </c>
      <c r="AG5028" s="21" t="str">
        <f t="shared" si="489"/>
        <v>500</v>
      </c>
      <c r="AH5028" s="154"/>
      <c r="AI5028" s="59" t="str">
        <f t="shared" si="490"/>
        <v>-</v>
      </c>
      <c r="AJ5028" s="21" t="str">
        <f t="shared" si="491"/>
        <v>-</v>
      </c>
    </row>
    <row r="5029" spans="27:36">
      <c r="AA5029" s="168" t="s">
        <v>15710</v>
      </c>
      <c r="AB5029" s="154"/>
      <c r="AC5029" s="59" t="str">
        <f t="shared" si="486"/>
        <v>BUSINESS</v>
      </c>
      <c r="AD5029" s="79" t="str">
        <f t="shared" si="487"/>
        <v>BUSINESS-500</v>
      </c>
      <c r="AE5029" s="79" t="str">
        <f t="shared" si="488"/>
        <v>BUSINESS-500-0</v>
      </c>
      <c r="AF5029" s="153" t="s">
        <v>15710</v>
      </c>
      <c r="AG5029" s="21" t="str">
        <f t="shared" si="489"/>
        <v>500</v>
      </c>
      <c r="AH5029" s="154"/>
      <c r="AI5029" s="59" t="str">
        <f t="shared" si="490"/>
        <v>-</v>
      </c>
      <c r="AJ5029" s="21" t="str">
        <f t="shared" si="491"/>
        <v>-</v>
      </c>
    </row>
    <row r="5030" spans="27:36">
      <c r="AA5030" s="168" t="s">
        <v>15711</v>
      </c>
      <c r="AB5030" s="154"/>
      <c r="AC5030" s="59" t="str">
        <f t="shared" si="486"/>
        <v>BUSINESS</v>
      </c>
      <c r="AD5030" s="79" t="str">
        <f t="shared" si="487"/>
        <v>BUSINESS-500</v>
      </c>
      <c r="AE5030" s="79" t="str">
        <f t="shared" si="488"/>
        <v>BUSINESS-500--1</v>
      </c>
      <c r="AF5030" s="153" t="s">
        <v>15711</v>
      </c>
      <c r="AG5030" s="21" t="str">
        <f t="shared" si="489"/>
        <v>500</v>
      </c>
      <c r="AH5030" s="154"/>
      <c r="AI5030" s="59" t="str">
        <f t="shared" si="490"/>
        <v>-</v>
      </c>
      <c r="AJ5030" s="21" t="str">
        <f t="shared" si="491"/>
        <v>-</v>
      </c>
    </row>
    <row r="5031" spans="27:36">
      <c r="AA5031" s="168" t="s">
        <v>15712</v>
      </c>
      <c r="AB5031" s="154"/>
      <c r="AC5031" s="59" t="str">
        <f t="shared" si="486"/>
        <v>ENGINEERING</v>
      </c>
      <c r="AD5031" s="79" t="str">
        <f t="shared" si="487"/>
        <v>ENGINEERING-500</v>
      </c>
      <c r="AE5031" s="79" t="str">
        <f t="shared" si="488"/>
        <v>ENGINEERING-500-0</v>
      </c>
      <c r="AF5031" s="153" t="s">
        <v>15712</v>
      </c>
      <c r="AG5031" s="21" t="str">
        <f t="shared" si="489"/>
        <v>500</v>
      </c>
      <c r="AH5031" s="154"/>
      <c r="AI5031" s="59" t="str">
        <f t="shared" si="490"/>
        <v>-</v>
      </c>
      <c r="AJ5031" s="21" t="str">
        <f t="shared" si="491"/>
        <v>-</v>
      </c>
    </row>
    <row r="5032" spans="27:36">
      <c r="AA5032" s="168" t="s">
        <v>15713</v>
      </c>
      <c r="AB5032" s="154"/>
      <c r="AC5032" s="59" t="str">
        <f t="shared" si="486"/>
        <v>ENGINEERING</v>
      </c>
      <c r="AD5032" s="79" t="str">
        <f t="shared" si="487"/>
        <v>ENGINEERING-500</v>
      </c>
      <c r="AE5032" s="79" t="str">
        <f t="shared" si="488"/>
        <v>ENGINEERING-500--1</v>
      </c>
      <c r="AF5032" s="153" t="s">
        <v>15713</v>
      </c>
      <c r="AG5032" s="21" t="str">
        <f t="shared" si="489"/>
        <v>500</v>
      </c>
      <c r="AH5032" s="154"/>
      <c r="AI5032" s="59" t="str">
        <f t="shared" si="490"/>
        <v>-</v>
      </c>
      <c r="AJ5032" s="21" t="str">
        <f t="shared" si="491"/>
        <v>-</v>
      </c>
    </row>
    <row r="5033" spans="27:36">
      <c r="AA5033" s="168" t="s">
        <v>15714</v>
      </c>
      <c r="AB5033" s="154"/>
      <c r="AC5033" s="59" t="str">
        <f t="shared" si="486"/>
        <v>ENGINEERING</v>
      </c>
      <c r="AD5033" s="79" t="str">
        <f t="shared" si="487"/>
        <v>ENGINEERING-500</v>
      </c>
      <c r="AE5033" s="79" t="str">
        <f t="shared" si="488"/>
        <v>ENGINEERING-500--2</v>
      </c>
      <c r="AF5033" s="153" t="s">
        <v>15714</v>
      </c>
      <c r="AG5033" s="21" t="str">
        <f t="shared" si="489"/>
        <v>500</v>
      </c>
      <c r="AH5033" s="154"/>
      <c r="AI5033" s="59" t="str">
        <f t="shared" si="490"/>
        <v>-</v>
      </c>
      <c r="AJ5033" s="21" t="str">
        <f t="shared" si="491"/>
        <v>-</v>
      </c>
    </row>
    <row r="5034" spans="27:36">
      <c r="AA5034" s="168" t="s">
        <v>15715</v>
      </c>
      <c r="AB5034" s="154"/>
      <c r="AC5034" s="59" t="str">
        <f t="shared" si="486"/>
        <v>ENGINEERING</v>
      </c>
      <c r="AD5034" s="79" t="str">
        <f t="shared" si="487"/>
        <v>ENGINEERING-500</v>
      </c>
      <c r="AE5034" s="79" t="str">
        <f t="shared" si="488"/>
        <v>ENGINEERING-500--3</v>
      </c>
      <c r="AF5034" s="153" t="s">
        <v>15715</v>
      </c>
      <c r="AG5034" s="21" t="str">
        <f t="shared" si="489"/>
        <v>500</v>
      </c>
      <c r="AH5034" s="154"/>
      <c r="AI5034" s="59" t="str">
        <f t="shared" si="490"/>
        <v>-</v>
      </c>
      <c r="AJ5034" s="21" t="str">
        <f t="shared" si="491"/>
        <v>-</v>
      </c>
    </row>
    <row r="5035" spans="27:36">
      <c r="AA5035" s="168" t="s">
        <v>15716</v>
      </c>
      <c r="AB5035" s="154"/>
      <c r="AC5035" s="59" t="str">
        <f t="shared" si="486"/>
        <v>ENGINEERING</v>
      </c>
      <c r="AD5035" s="79" t="str">
        <f t="shared" si="487"/>
        <v>ENGINEERING-500</v>
      </c>
      <c r="AE5035" s="79" t="str">
        <f t="shared" si="488"/>
        <v>ENGINEERING-500--4</v>
      </c>
      <c r="AF5035" s="153" t="s">
        <v>15716</v>
      </c>
      <c r="AG5035" s="21" t="str">
        <f t="shared" si="489"/>
        <v>500</v>
      </c>
      <c r="AH5035" s="154"/>
      <c r="AI5035" s="59" t="str">
        <f t="shared" si="490"/>
        <v>-</v>
      </c>
      <c r="AJ5035" s="21" t="str">
        <f t="shared" si="491"/>
        <v>-</v>
      </c>
    </row>
    <row r="5036" spans="27:36">
      <c r="AA5036" s="168" t="s">
        <v>15717</v>
      </c>
      <c r="AB5036" s="154"/>
      <c r="AC5036" s="59" t="str">
        <f t="shared" si="486"/>
        <v>ENGINEERING</v>
      </c>
      <c r="AD5036" s="79" t="str">
        <f t="shared" si="487"/>
        <v>ENGINEERING-500</v>
      </c>
      <c r="AE5036" s="79" t="str">
        <f t="shared" si="488"/>
        <v>ENGINEERING-500--5</v>
      </c>
      <c r="AF5036" s="153" t="s">
        <v>15717</v>
      </c>
      <c r="AG5036" s="21" t="str">
        <f t="shared" si="489"/>
        <v>500</v>
      </c>
      <c r="AH5036" s="154"/>
      <c r="AI5036" s="59" t="str">
        <f t="shared" si="490"/>
        <v>-</v>
      </c>
      <c r="AJ5036" s="21" t="str">
        <f t="shared" si="491"/>
        <v>-</v>
      </c>
    </row>
    <row r="5037" spans="27:36">
      <c r="AA5037" s="168" t="s">
        <v>15718</v>
      </c>
      <c r="AB5037" s="154"/>
      <c r="AC5037" s="59" t="str">
        <f t="shared" si="486"/>
        <v>ENGINEERING</v>
      </c>
      <c r="AD5037" s="79" t="str">
        <f t="shared" si="487"/>
        <v>ENGINEERING-500</v>
      </c>
      <c r="AE5037" s="79" t="str">
        <f t="shared" si="488"/>
        <v>ENGINEERING-500--6</v>
      </c>
      <c r="AF5037" s="153" t="s">
        <v>15718</v>
      </c>
      <c r="AG5037" s="21" t="str">
        <f t="shared" si="489"/>
        <v>500</v>
      </c>
      <c r="AH5037" s="154"/>
      <c r="AI5037" s="59" t="str">
        <f t="shared" si="490"/>
        <v>-</v>
      </c>
      <c r="AJ5037" s="21" t="str">
        <f t="shared" si="491"/>
        <v>-</v>
      </c>
    </row>
    <row r="5038" spans="27:36">
      <c r="AA5038" s="168" t="s">
        <v>15719</v>
      </c>
      <c r="AB5038" s="154"/>
      <c r="AC5038" s="59" t="str">
        <f t="shared" si="486"/>
        <v>ENGINEERING</v>
      </c>
      <c r="AD5038" s="79" t="str">
        <f t="shared" si="487"/>
        <v>ENGINEERING-500</v>
      </c>
      <c r="AE5038" s="79" t="str">
        <f t="shared" si="488"/>
        <v>ENGINEERING-500--7</v>
      </c>
      <c r="AF5038" s="153" t="s">
        <v>15719</v>
      </c>
      <c r="AG5038" s="21" t="str">
        <f t="shared" si="489"/>
        <v>500</v>
      </c>
      <c r="AH5038" s="154"/>
      <c r="AI5038" s="59" t="str">
        <f t="shared" si="490"/>
        <v>-</v>
      </c>
      <c r="AJ5038" s="21" t="str">
        <f t="shared" si="491"/>
        <v>-</v>
      </c>
    </row>
    <row r="5039" spans="27:36">
      <c r="AA5039" s="168" t="s">
        <v>15720</v>
      </c>
      <c r="AB5039" s="154"/>
      <c r="AC5039" s="59" t="str">
        <f t="shared" si="486"/>
        <v>ENGINEERING</v>
      </c>
      <c r="AD5039" s="79" t="str">
        <f t="shared" si="487"/>
        <v>ENGINEERING-500</v>
      </c>
      <c r="AE5039" s="79" t="str">
        <f t="shared" si="488"/>
        <v>ENGINEERING-500--8</v>
      </c>
      <c r="AF5039" s="153" t="s">
        <v>15720</v>
      </c>
      <c r="AG5039" s="21" t="str">
        <f t="shared" si="489"/>
        <v>500</v>
      </c>
      <c r="AH5039" s="154"/>
      <c r="AI5039" s="59" t="str">
        <f t="shared" si="490"/>
        <v>-</v>
      </c>
      <c r="AJ5039" s="21" t="str">
        <f t="shared" si="491"/>
        <v>-</v>
      </c>
    </row>
    <row r="5040" spans="27:36">
      <c r="AA5040" s="168" t="s">
        <v>15721</v>
      </c>
      <c r="AB5040" s="154"/>
      <c r="AC5040" s="59" t="str">
        <f t="shared" si="486"/>
        <v>HEALTHSCI</v>
      </c>
      <c r="AD5040" s="79" t="str">
        <f t="shared" si="487"/>
        <v>HEALTHSCI-500</v>
      </c>
      <c r="AE5040" s="79" t="str">
        <f t="shared" si="488"/>
        <v>HEALTHSCI-500--3</v>
      </c>
      <c r="AF5040" s="153" t="s">
        <v>15721</v>
      </c>
      <c r="AG5040" s="21" t="str">
        <f t="shared" si="489"/>
        <v>500</v>
      </c>
      <c r="AH5040" s="154"/>
      <c r="AI5040" s="59" t="str">
        <f t="shared" si="490"/>
        <v>-</v>
      </c>
      <c r="AJ5040" s="21" t="str">
        <f t="shared" si="491"/>
        <v>-</v>
      </c>
    </row>
    <row r="5041" spans="27:36">
      <c r="AA5041" s="168" t="s">
        <v>15722</v>
      </c>
      <c r="AB5041" s="154"/>
      <c r="AC5041" s="59" t="str">
        <f t="shared" si="486"/>
        <v>HEALTHSCI</v>
      </c>
      <c r="AD5041" s="79" t="str">
        <f t="shared" si="487"/>
        <v>HEALTHSCI-500</v>
      </c>
      <c r="AE5041" s="79" t="str">
        <f t="shared" si="488"/>
        <v>HEALTHSCI-500--4</v>
      </c>
      <c r="AF5041" s="153" t="s">
        <v>15722</v>
      </c>
      <c r="AG5041" s="21" t="str">
        <f t="shared" si="489"/>
        <v>500</v>
      </c>
      <c r="AH5041" s="154"/>
      <c r="AI5041" s="59" t="str">
        <f t="shared" si="490"/>
        <v>-</v>
      </c>
      <c r="AJ5041" s="21" t="str">
        <f t="shared" si="491"/>
        <v>-</v>
      </c>
    </row>
    <row r="5042" spans="27:36">
      <c r="AA5042" s="168" t="s">
        <v>15723</v>
      </c>
      <c r="AB5042" s="154"/>
      <c r="AC5042" s="59" t="str">
        <f t="shared" si="486"/>
        <v>BUSINESS</v>
      </c>
      <c r="AD5042" s="79" t="str">
        <f t="shared" si="487"/>
        <v>BUSINESS-500</v>
      </c>
      <c r="AE5042" s="79" t="str">
        <f t="shared" si="488"/>
        <v>BUSINESS-500--2</v>
      </c>
      <c r="AF5042" s="153" t="s">
        <v>15723</v>
      </c>
      <c r="AG5042" s="21" t="str">
        <f t="shared" si="489"/>
        <v>500</v>
      </c>
      <c r="AH5042" s="154"/>
      <c r="AI5042" s="59" t="str">
        <f t="shared" si="490"/>
        <v>-</v>
      </c>
      <c r="AJ5042" s="21" t="str">
        <f t="shared" si="491"/>
        <v>-</v>
      </c>
    </row>
    <row r="5043" spans="27:36">
      <c r="AA5043" s="168" t="s">
        <v>15724</v>
      </c>
      <c r="AB5043" s="154"/>
      <c r="AC5043" s="59" t="str">
        <f t="shared" si="486"/>
        <v>HEALTHSCI</v>
      </c>
      <c r="AD5043" s="79" t="str">
        <f t="shared" si="487"/>
        <v>HEALTHSCI-500</v>
      </c>
      <c r="AE5043" s="79" t="str">
        <f t="shared" si="488"/>
        <v>HEALTHSCI-500--5</v>
      </c>
      <c r="AF5043" s="153" t="s">
        <v>15724</v>
      </c>
      <c r="AG5043" s="21" t="str">
        <f t="shared" si="489"/>
        <v>500</v>
      </c>
      <c r="AH5043" s="154"/>
      <c r="AI5043" s="59" t="str">
        <f t="shared" si="490"/>
        <v>-</v>
      </c>
      <c r="AJ5043" s="21" t="str">
        <f t="shared" si="491"/>
        <v>-</v>
      </c>
    </row>
    <row r="5044" spans="27:36">
      <c r="AA5044" s="168" t="s">
        <v>15725</v>
      </c>
      <c r="AB5044" s="154"/>
      <c r="AC5044" s="59" t="str">
        <f t="shared" si="486"/>
        <v>HEALTHSCI</v>
      </c>
      <c r="AD5044" s="79" t="str">
        <f t="shared" si="487"/>
        <v>HEALTHSCI-500</v>
      </c>
      <c r="AE5044" s="79" t="str">
        <f t="shared" si="488"/>
        <v>HEALTHSCI-500--6</v>
      </c>
      <c r="AF5044" s="153" t="s">
        <v>15725</v>
      </c>
      <c r="AG5044" s="21" t="str">
        <f t="shared" si="489"/>
        <v>500</v>
      </c>
      <c r="AH5044" s="154"/>
      <c r="AI5044" s="59" t="str">
        <f t="shared" si="490"/>
        <v>-</v>
      </c>
      <c r="AJ5044" s="21" t="str">
        <f t="shared" si="491"/>
        <v>-</v>
      </c>
    </row>
    <row r="5045" spans="27:36">
      <c r="AA5045" s="168" t="s">
        <v>15726</v>
      </c>
      <c r="AB5045" s="154"/>
      <c r="AC5045" s="59" t="str">
        <f t="shared" si="486"/>
        <v>EDUCATION</v>
      </c>
      <c r="AD5045" s="79" t="str">
        <f t="shared" si="487"/>
        <v>EDUCATION-500</v>
      </c>
      <c r="AE5045" s="79" t="str">
        <f t="shared" si="488"/>
        <v>EDUCATION-500-0</v>
      </c>
      <c r="AF5045" s="153" t="s">
        <v>15726</v>
      </c>
      <c r="AG5045" s="21" t="str">
        <f t="shared" si="489"/>
        <v>500</v>
      </c>
      <c r="AH5045" s="154"/>
      <c r="AI5045" s="59" t="str">
        <f t="shared" si="490"/>
        <v>-</v>
      </c>
      <c r="AJ5045" s="21" t="str">
        <f t="shared" si="491"/>
        <v>-</v>
      </c>
    </row>
    <row r="5046" spans="27:36">
      <c r="AA5046" s="168" t="s">
        <v>15727</v>
      </c>
      <c r="AB5046" s="154"/>
      <c r="AC5046" s="59" t="str">
        <f t="shared" si="486"/>
        <v>HEALTHSCI</v>
      </c>
      <c r="AD5046" s="79" t="str">
        <f t="shared" si="487"/>
        <v>HEALTHSCI-500</v>
      </c>
      <c r="AE5046" s="79" t="str">
        <f t="shared" si="488"/>
        <v>HEALTHSCI-500--7</v>
      </c>
      <c r="AF5046" s="153" t="s">
        <v>15727</v>
      </c>
      <c r="AG5046" s="21" t="str">
        <f t="shared" si="489"/>
        <v>500</v>
      </c>
      <c r="AH5046" s="154"/>
      <c r="AI5046" s="59" t="str">
        <f t="shared" si="490"/>
        <v>-</v>
      </c>
      <c r="AJ5046" s="21" t="str">
        <f t="shared" si="491"/>
        <v>-</v>
      </c>
    </row>
    <row r="5047" spans="27:36">
      <c r="AA5047" s="168" t="s">
        <v>15728</v>
      </c>
      <c r="AB5047" s="154"/>
      <c r="AC5047" s="59" t="str">
        <f t="shared" si="486"/>
        <v>EDUCATION</v>
      </c>
      <c r="AD5047" s="79" t="str">
        <f t="shared" si="487"/>
        <v>EDUCATION-500</v>
      </c>
      <c r="AE5047" s="79" t="str">
        <f t="shared" si="488"/>
        <v>EDUCATION-500--1</v>
      </c>
      <c r="AF5047" s="153" t="s">
        <v>15728</v>
      </c>
      <c r="AG5047" s="21" t="str">
        <f t="shared" si="489"/>
        <v>500</v>
      </c>
      <c r="AH5047" s="154"/>
      <c r="AI5047" s="59" t="str">
        <f t="shared" si="490"/>
        <v>-</v>
      </c>
      <c r="AJ5047" s="21" t="str">
        <f t="shared" si="491"/>
        <v>-</v>
      </c>
    </row>
    <row r="5048" spans="27:36">
      <c r="AA5048" s="168" t="s">
        <v>15729</v>
      </c>
      <c r="AB5048" s="154"/>
      <c r="AC5048" s="59" t="str">
        <f t="shared" si="486"/>
        <v>HEALTHSCI</v>
      </c>
      <c r="AD5048" s="79" t="str">
        <f t="shared" si="487"/>
        <v>HEALTHSCI-500</v>
      </c>
      <c r="AE5048" s="79" t="str">
        <f t="shared" si="488"/>
        <v>HEALTHSCI-500--8</v>
      </c>
      <c r="AF5048" s="153" t="s">
        <v>15729</v>
      </c>
      <c r="AG5048" s="21" t="str">
        <f t="shared" si="489"/>
        <v>500</v>
      </c>
      <c r="AH5048" s="154"/>
      <c r="AI5048" s="59" t="str">
        <f t="shared" si="490"/>
        <v>-</v>
      </c>
      <c r="AJ5048" s="21" t="str">
        <f t="shared" si="491"/>
        <v>-</v>
      </c>
    </row>
    <row r="5049" spans="27:36">
      <c r="AA5049" s="168" t="s">
        <v>15730</v>
      </c>
      <c r="AB5049" s="154"/>
      <c r="AC5049" s="59" t="str">
        <f t="shared" si="486"/>
        <v>HEALTHSCI</v>
      </c>
      <c r="AD5049" s="79" t="str">
        <f t="shared" si="487"/>
        <v>HEALTHSCI-500</v>
      </c>
      <c r="AE5049" s="79" t="str">
        <f t="shared" si="488"/>
        <v>HEALTHSCI-500--9</v>
      </c>
      <c r="AF5049" s="153" t="s">
        <v>15730</v>
      </c>
      <c r="AG5049" s="21" t="str">
        <f t="shared" si="489"/>
        <v>500</v>
      </c>
      <c r="AH5049" s="154"/>
      <c r="AI5049" s="59" t="str">
        <f t="shared" si="490"/>
        <v>-</v>
      </c>
      <c r="AJ5049" s="21" t="str">
        <f t="shared" si="491"/>
        <v>-</v>
      </c>
    </row>
    <row r="5050" spans="27:36">
      <c r="AA5050" s="168" t="s">
        <v>15731</v>
      </c>
      <c r="AB5050" s="154"/>
      <c r="AC5050" s="59" t="str">
        <f t="shared" si="486"/>
        <v>HEALTHSCI</v>
      </c>
      <c r="AD5050" s="79" t="str">
        <f t="shared" si="487"/>
        <v>HEALTHSCI-500</v>
      </c>
      <c r="AE5050" s="79" t="str">
        <f t="shared" si="488"/>
        <v>HEALTHSCI-500--10</v>
      </c>
      <c r="AF5050" s="153" t="s">
        <v>15731</v>
      </c>
      <c r="AG5050" s="21" t="str">
        <f t="shared" si="489"/>
        <v>500</v>
      </c>
      <c r="AH5050" s="154"/>
      <c r="AI5050" s="59" t="str">
        <f t="shared" si="490"/>
        <v>-</v>
      </c>
      <c r="AJ5050" s="21" t="str">
        <f t="shared" si="491"/>
        <v>-</v>
      </c>
    </row>
    <row r="5051" spans="27:36">
      <c r="AA5051" s="168" t="s">
        <v>15732</v>
      </c>
      <c r="AB5051" s="154"/>
      <c r="AC5051" s="59" t="str">
        <f t="shared" si="486"/>
        <v>HEALTHSCI</v>
      </c>
      <c r="AD5051" s="79" t="str">
        <f t="shared" si="487"/>
        <v>HEALTHSCI-500</v>
      </c>
      <c r="AE5051" s="79" t="str">
        <f t="shared" si="488"/>
        <v>HEALTHSCI-500--11</v>
      </c>
      <c r="AF5051" s="153" t="s">
        <v>15732</v>
      </c>
      <c r="AG5051" s="21" t="str">
        <f t="shared" si="489"/>
        <v>500</v>
      </c>
      <c r="AH5051" s="154"/>
      <c r="AI5051" s="59" t="str">
        <f t="shared" si="490"/>
        <v>-</v>
      </c>
      <c r="AJ5051" s="21" t="str">
        <f t="shared" si="491"/>
        <v>-</v>
      </c>
    </row>
    <row r="5052" spans="27:36">
      <c r="AA5052" s="168" t="s">
        <v>15733</v>
      </c>
      <c r="AB5052" s="154"/>
      <c r="AC5052" s="59" t="str">
        <f t="shared" si="486"/>
        <v>NURSING</v>
      </c>
      <c r="AD5052" s="79" t="str">
        <f t="shared" si="487"/>
        <v>NURSING-500</v>
      </c>
      <c r="AE5052" s="79" t="str">
        <f t="shared" si="488"/>
        <v>NURSING-500-0</v>
      </c>
      <c r="AF5052" s="153" t="s">
        <v>15733</v>
      </c>
      <c r="AG5052" s="21" t="str">
        <f t="shared" si="489"/>
        <v>500</v>
      </c>
      <c r="AH5052" s="154"/>
      <c r="AI5052" s="59" t="str">
        <f t="shared" si="490"/>
        <v>-</v>
      </c>
      <c r="AJ5052" s="21" t="str">
        <f t="shared" si="491"/>
        <v>-</v>
      </c>
    </row>
    <row r="5053" spans="27:36">
      <c r="AA5053" s="168" t="s">
        <v>15734</v>
      </c>
      <c r="AB5053" s="154"/>
      <c r="AC5053" s="59" t="str">
        <f t="shared" si="486"/>
        <v>NURSING</v>
      </c>
      <c r="AD5053" s="79" t="str">
        <f t="shared" si="487"/>
        <v>NURSING-500</v>
      </c>
      <c r="AE5053" s="79" t="str">
        <f t="shared" si="488"/>
        <v>NURSING-500--1</v>
      </c>
      <c r="AF5053" s="153" t="s">
        <v>15734</v>
      </c>
      <c r="AG5053" s="21" t="str">
        <f t="shared" si="489"/>
        <v>500</v>
      </c>
      <c r="AH5053" s="154"/>
      <c r="AI5053" s="59" t="str">
        <f t="shared" si="490"/>
        <v>-</v>
      </c>
      <c r="AJ5053" s="21" t="str">
        <f t="shared" si="491"/>
        <v>-</v>
      </c>
    </row>
    <row r="5054" spans="27:36">
      <c r="AA5054" s="168" t="s">
        <v>15735</v>
      </c>
      <c r="AB5054" s="154"/>
      <c r="AC5054" s="59" t="str">
        <f t="shared" si="486"/>
        <v>PHARMACY</v>
      </c>
      <c r="AD5054" s="79" t="str">
        <f t="shared" si="487"/>
        <v>PHARMACY-500</v>
      </c>
      <c r="AE5054" s="79" t="str">
        <f t="shared" si="488"/>
        <v>PHARMACY-500-0</v>
      </c>
      <c r="AF5054" s="153" t="s">
        <v>15735</v>
      </c>
      <c r="AG5054" s="21" t="str">
        <f t="shared" si="489"/>
        <v>500</v>
      </c>
      <c r="AH5054" s="154"/>
      <c r="AI5054" s="59" t="str">
        <f t="shared" si="490"/>
        <v>-</v>
      </c>
      <c r="AJ5054" s="21" t="str">
        <f t="shared" si="491"/>
        <v>-</v>
      </c>
    </row>
    <row r="5055" spans="27:36">
      <c r="AA5055" s="168" t="s">
        <v>15736</v>
      </c>
      <c r="AB5055" s="154"/>
      <c r="AC5055" s="59" t="str">
        <f t="shared" si="486"/>
        <v>PHARMACY</v>
      </c>
      <c r="AD5055" s="79" t="str">
        <f t="shared" si="487"/>
        <v>PHARMACY-500</v>
      </c>
      <c r="AE5055" s="79" t="str">
        <f t="shared" si="488"/>
        <v>PHARMACY-500--1</v>
      </c>
      <c r="AF5055" s="153" t="s">
        <v>15736</v>
      </c>
      <c r="AG5055" s="21" t="str">
        <f t="shared" si="489"/>
        <v>500</v>
      </c>
      <c r="AH5055" s="154"/>
      <c r="AI5055" s="59" t="str">
        <f t="shared" si="490"/>
        <v>-</v>
      </c>
      <c r="AJ5055" s="21" t="str">
        <f t="shared" si="491"/>
        <v>-</v>
      </c>
    </row>
    <row r="5056" spans="27:36">
      <c r="AA5056" s="168" t="s">
        <v>15737</v>
      </c>
      <c r="AB5056" s="154"/>
      <c r="AC5056" s="59" t="str">
        <f t="shared" si="486"/>
        <v>CRIMELAB</v>
      </c>
      <c r="AD5056" s="79" t="str">
        <f t="shared" si="487"/>
        <v>CRIMELAB-500</v>
      </c>
      <c r="AE5056" s="79" t="str">
        <f t="shared" si="488"/>
        <v>CRIMELAB-500-0</v>
      </c>
      <c r="AF5056" s="153" t="s">
        <v>15737</v>
      </c>
      <c r="AG5056" s="21" t="str">
        <f t="shared" si="489"/>
        <v>500</v>
      </c>
      <c r="AH5056" s="154"/>
      <c r="AI5056" s="59" t="str">
        <f t="shared" si="490"/>
        <v>-</v>
      </c>
      <c r="AJ5056" s="21" t="str">
        <f t="shared" si="491"/>
        <v>-</v>
      </c>
    </row>
    <row r="5057" spans="27:36">
      <c r="AA5057" s="168" t="s">
        <v>15738</v>
      </c>
      <c r="AB5057" s="154"/>
      <c r="AC5057" s="59" t="str">
        <f t="shared" si="486"/>
        <v>PHARMACY</v>
      </c>
      <c r="AD5057" s="79" t="str">
        <f t="shared" si="487"/>
        <v>PHARMACY-500</v>
      </c>
      <c r="AE5057" s="79" t="str">
        <f t="shared" si="488"/>
        <v>PHARMACY-500--2</v>
      </c>
      <c r="AF5057" s="153" t="s">
        <v>15738</v>
      </c>
      <c r="AG5057" s="21" t="str">
        <f t="shared" si="489"/>
        <v>500</v>
      </c>
      <c r="AH5057" s="154"/>
      <c r="AI5057" s="59" t="str">
        <f t="shared" si="490"/>
        <v>-</v>
      </c>
      <c r="AJ5057" s="21" t="str">
        <f t="shared" si="491"/>
        <v>-</v>
      </c>
    </row>
    <row r="5058" spans="27:36">
      <c r="AA5058" s="168" t="s">
        <v>15739</v>
      </c>
      <c r="AB5058" s="154"/>
      <c r="AC5058" s="59" t="str">
        <f t="shared" si="486"/>
        <v>UCAS</v>
      </c>
      <c r="AD5058" s="79" t="str">
        <f t="shared" si="487"/>
        <v>UCAS-500</v>
      </c>
      <c r="AE5058" s="79" t="str">
        <f t="shared" si="488"/>
        <v>UCAS-500-0</v>
      </c>
      <c r="AF5058" s="153" t="s">
        <v>15739</v>
      </c>
      <c r="AG5058" s="21" t="str">
        <f t="shared" si="489"/>
        <v>500</v>
      </c>
      <c r="AH5058" s="154"/>
      <c r="AI5058" s="59" t="str">
        <f t="shared" si="490"/>
        <v>-</v>
      </c>
      <c r="AJ5058" s="21" t="str">
        <f t="shared" si="491"/>
        <v>-</v>
      </c>
    </row>
    <row r="5059" spans="27:36">
      <c r="AA5059" s="168" t="s">
        <v>15740</v>
      </c>
      <c r="AB5059" s="154"/>
      <c r="AC5059" s="59" t="str">
        <f t="shared" si="486"/>
        <v>GSO</v>
      </c>
      <c r="AD5059" s="79" t="str">
        <f t="shared" si="487"/>
        <v>GSO-500</v>
      </c>
      <c r="AE5059" s="79" t="str">
        <f t="shared" si="488"/>
        <v>GSO-500-0</v>
      </c>
      <c r="AF5059" s="153" t="s">
        <v>15740</v>
      </c>
      <c r="AG5059" s="21" t="str">
        <f t="shared" si="489"/>
        <v>500</v>
      </c>
      <c r="AH5059" s="154"/>
      <c r="AI5059" s="59" t="str">
        <f t="shared" si="490"/>
        <v>-</v>
      </c>
      <c r="AJ5059" s="21" t="str">
        <f t="shared" si="491"/>
        <v>-</v>
      </c>
    </row>
    <row r="5060" spans="27:36">
      <c r="AA5060" s="168" t="s">
        <v>15741</v>
      </c>
      <c r="AB5060" s="154"/>
      <c r="AC5060" s="59" t="str">
        <f t="shared" si="486"/>
        <v>GSO</v>
      </c>
      <c r="AD5060" s="79" t="str">
        <f t="shared" si="487"/>
        <v>GSO-500</v>
      </c>
      <c r="AE5060" s="79" t="str">
        <f t="shared" si="488"/>
        <v>GSO-500--1</v>
      </c>
      <c r="AF5060" s="153" t="s">
        <v>15741</v>
      </c>
      <c r="AG5060" s="21" t="str">
        <f t="shared" si="489"/>
        <v>500</v>
      </c>
      <c r="AH5060" s="154"/>
      <c r="AI5060" s="59" t="str">
        <f t="shared" si="490"/>
        <v>-</v>
      </c>
      <c r="AJ5060" s="21" t="str">
        <f t="shared" si="491"/>
        <v>-</v>
      </c>
    </row>
    <row r="5061" spans="27:36">
      <c r="AA5061" s="168" t="s">
        <v>15742</v>
      </c>
      <c r="AB5061" s="154"/>
      <c r="AC5061" s="59" t="str">
        <f t="shared" si="486"/>
        <v>GSO</v>
      </c>
      <c r="AD5061" s="79" t="str">
        <f t="shared" si="487"/>
        <v>GSO-500</v>
      </c>
      <c r="AE5061" s="79" t="str">
        <f t="shared" si="488"/>
        <v>GSO-500--2</v>
      </c>
      <c r="AF5061" s="153" t="s">
        <v>15742</v>
      </c>
      <c r="AG5061" s="21" t="str">
        <f t="shared" si="489"/>
        <v>500</v>
      </c>
      <c r="AH5061" s="154"/>
      <c r="AI5061" s="59" t="str">
        <f t="shared" si="490"/>
        <v>-</v>
      </c>
      <c r="AJ5061" s="21" t="str">
        <f t="shared" si="491"/>
        <v>-</v>
      </c>
    </row>
    <row r="5062" spans="27:36">
      <c r="AA5062" s="168" t="s">
        <v>15743</v>
      </c>
      <c r="AB5062" s="154"/>
      <c r="AC5062" s="59" t="str">
        <f t="shared" si="486"/>
        <v>GSO</v>
      </c>
      <c r="AD5062" s="79" t="str">
        <f t="shared" si="487"/>
        <v>GSO-500</v>
      </c>
      <c r="AE5062" s="79" t="str">
        <f t="shared" si="488"/>
        <v>GSO-500--3</v>
      </c>
      <c r="AF5062" s="153" t="s">
        <v>15743</v>
      </c>
      <c r="AG5062" s="21" t="str">
        <f t="shared" si="489"/>
        <v>500</v>
      </c>
      <c r="AH5062" s="154"/>
      <c r="AI5062" s="59" t="str">
        <f t="shared" si="490"/>
        <v>-</v>
      </c>
      <c r="AJ5062" s="21" t="str">
        <f t="shared" si="491"/>
        <v>-</v>
      </c>
    </row>
    <row r="5063" spans="27:36">
      <c r="AA5063" s="168" t="s">
        <v>15744</v>
      </c>
      <c r="AB5063" s="154"/>
      <c r="AC5063" s="59" t="str">
        <f t="shared" ref="AC5063:AC5126" si="492">CodesFormula_1</f>
        <v>NBC_FACILITIESOPER</v>
      </c>
      <c r="AD5063" s="79" t="str">
        <f t="shared" ref="AD5063:AD5126" si="493">CodesFormula_2</f>
        <v>NBC_FACILITIESOPER-500</v>
      </c>
      <c r="AE5063" s="79" t="str">
        <f t="shared" ref="AE5063:AE5126" si="494">CodesFormula_3</f>
        <v>NBC_FACILITIESOPER-500-0</v>
      </c>
      <c r="AF5063" s="153" t="s">
        <v>15744</v>
      </c>
      <c r="AG5063" s="21" t="str">
        <f t="shared" ref="AG5063:AG5126" si="495">CodesFormula_4</f>
        <v>500</v>
      </c>
      <c r="AH5063" s="154"/>
      <c r="AI5063" s="59" t="str">
        <f t="shared" ref="AI5063:AI5126" si="496">CodesFormula_5</f>
        <v>-</v>
      </c>
      <c r="AJ5063" s="21" t="str">
        <f t="shared" ref="AJ5063:AJ5126" si="497">CodesFormula_6</f>
        <v>-</v>
      </c>
    </row>
    <row r="5064" spans="27:36">
      <c r="AA5064" s="168" t="s">
        <v>15745</v>
      </c>
      <c r="AB5064" s="154"/>
      <c r="AC5064" s="59" t="str">
        <f t="shared" si="492"/>
        <v>GSO</v>
      </c>
      <c r="AD5064" s="79" t="str">
        <f t="shared" si="493"/>
        <v>GSO-500</v>
      </c>
      <c r="AE5064" s="79" t="str">
        <f t="shared" si="494"/>
        <v>GSO-500--4</v>
      </c>
      <c r="AF5064" s="153" t="s">
        <v>15745</v>
      </c>
      <c r="AG5064" s="21" t="str">
        <f t="shared" si="495"/>
        <v>500</v>
      </c>
      <c r="AH5064" s="154"/>
      <c r="AI5064" s="59" t="str">
        <f t="shared" si="496"/>
        <v>-</v>
      </c>
      <c r="AJ5064" s="21" t="str">
        <f t="shared" si="497"/>
        <v>-</v>
      </c>
    </row>
    <row r="5065" spans="27:36">
      <c r="AA5065" s="168" t="s">
        <v>15746</v>
      </c>
      <c r="AB5065" s="154"/>
      <c r="AC5065" s="59" t="str">
        <f t="shared" si="492"/>
        <v>GSO</v>
      </c>
      <c r="AD5065" s="79" t="str">
        <f t="shared" si="493"/>
        <v>GSO-500</v>
      </c>
      <c r="AE5065" s="79" t="str">
        <f t="shared" si="494"/>
        <v>GSO-500--5</v>
      </c>
      <c r="AF5065" s="153" t="s">
        <v>15746</v>
      </c>
      <c r="AG5065" s="21" t="str">
        <f t="shared" si="495"/>
        <v>500</v>
      </c>
      <c r="AH5065" s="154"/>
      <c r="AI5065" s="59" t="str">
        <f t="shared" si="496"/>
        <v>-</v>
      </c>
      <c r="AJ5065" s="21" t="str">
        <f t="shared" si="497"/>
        <v>-</v>
      </c>
    </row>
    <row r="5066" spans="27:36">
      <c r="AA5066" s="168" t="s">
        <v>15747</v>
      </c>
      <c r="AB5066" s="154"/>
      <c r="AC5066" s="59" t="str">
        <f t="shared" si="492"/>
        <v>GSO</v>
      </c>
      <c r="AD5066" s="79" t="str">
        <f t="shared" si="493"/>
        <v>GSO-500</v>
      </c>
      <c r="AE5066" s="79" t="str">
        <f t="shared" si="494"/>
        <v>GSO-500--6</v>
      </c>
      <c r="AF5066" s="153" t="s">
        <v>15747</v>
      </c>
      <c r="AG5066" s="21" t="str">
        <f t="shared" si="495"/>
        <v>500</v>
      </c>
      <c r="AH5066" s="154"/>
      <c r="AI5066" s="59" t="str">
        <f t="shared" si="496"/>
        <v>-</v>
      </c>
      <c r="AJ5066" s="21" t="str">
        <f t="shared" si="497"/>
        <v>-</v>
      </c>
    </row>
    <row r="5067" spans="27:36">
      <c r="AA5067" s="168" t="s">
        <v>15748</v>
      </c>
      <c r="AB5067" s="154"/>
      <c r="AC5067" s="59" t="str">
        <f t="shared" si="492"/>
        <v>GSO</v>
      </c>
      <c r="AD5067" s="79" t="str">
        <f t="shared" si="493"/>
        <v>GSO-500</v>
      </c>
      <c r="AE5067" s="79" t="str">
        <f t="shared" si="494"/>
        <v>GSO-500--7</v>
      </c>
      <c r="AF5067" s="153" t="s">
        <v>15748</v>
      </c>
      <c r="AG5067" s="21" t="str">
        <f t="shared" si="495"/>
        <v>500</v>
      </c>
      <c r="AH5067" s="154"/>
      <c r="AI5067" s="59" t="str">
        <f t="shared" si="496"/>
        <v>-</v>
      </c>
      <c r="AJ5067" s="21" t="str">
        <f t="shared" si="497"/>
        <v>-</v>
      </c>
    </row>
    <row r="5068" spans="27:36">
      <c r="AA5068" s="168" t="s">
        <v>15749</v>
      </c>
      <c r="AB5068" s="154"/>
      <c r="AC5068" s="59" t="str">
        <f t="shared" si="492"/>
        <v>EDUCATION</v>
      </c>
      <c r="AD5068" s="79" t="str">
        <f t="shared" si="493"/>
        <v>EDUCATION-500</v>
      </c>
      <c r="AE5068" s="79" t="str">
        <f t="shared" si="494"/>
        <v>EDUCATION-500--2</v>
      </c>
      <c r="AF5068" s="153" t="s">
        <v>15749</v>
      </c>
      <c r="AG5068" s="21" t="str">
        <f t="shared" si="495"/>
        <v>500</v>
      </c>
      <c r="AH5068" s="154"/>
      <c r="AI5068" s="59" t="str">
        <f t="shared" si="496"/>
        <v>-</v>
      </c>
      <c r="AJ5068" s="21" t="str">
        <f t="shared" si="497"/>
        <v>-</v>
      </c>
    </row>
    <row r="5069" spans="27:36">
      <c r="AA5069" s="168" t="s">
        <v>15750</v>
      </c>
      <c r="AB5069" s="154"/>
      <c r="AC5069" s="59" t="str">
        <f t="shared" si="492"/>
        <v>OSI</v>
      </c>
      <c r="AD5069" s="79" t="str">
        <f t="shared" si="493"/>
        <v>OSI-500</v>
      </c>
      <c r="AE5069" s="79" t="str">
        <f t="shared" si="494"/>
        <v>OSI-500-0</v>
      </c>
      <c r="AF5069" s="153" t="s">
        <v>15750</v>
      </c>
      <c r="AG5069" s="21" t="str">
        <f t="shared" si="495"/>
        <v>500</v>
      </c>
      <c r="AH5069" s="154"/>
      <c r="AI5069" s="59" t="str">
        <f t="shared" si="496"/>
        <v>-</v>
      </c>
      <c r="AJ5069" s="21" t="str">
        <f t="shared" si="497"/>
        <v>-</v>
      </c>
    </row>
    <row r="5070" spans="27:36">
      <c r="AA5070" s="168" t="s">
        <v>15751</v>
      </c>
      <c r="AB5070" s="154"/>
      <c r="AC5070" s="59" t="str">
        <f t="shared" si="492"/>
        <v>HEALTHSCI</v>
      </c>
      <c r="AD5070" s="79" t="str">
        <f t="shared" si="493"/>
        <v>HEALTHSCI-500</v>
      </c>
      <c r="AE5070" s="79" t="str">
        <f t="shared" si="494"/>
        <v>HEALTHSCI-500--12</v>
      </c>
      <c r="AF5070" s="153" t="s">
        <v>15751</v>
      </c>
      <c r="AG5070" s="21" t="str">
        <f t="shared" si="495"/>
        <v>500</v>
      </c>
      <c r="AH5070" s="154"/>
      <c r="AI5070" s="59" t="str">
        <f t="shared" si="496"/>
        <v>-</v>
      </c>
      <c r="AJ5070" s="21" t="str">
        <f t="shared" si="497"/>
        <v>-</v>
      </c>
    </row>
    <row r="5071" spans="27:36">
      <c r="AA5071" s="168" t="s">
        <v>15752</v>
      </c>
      <c r="AB5071" s="154"/>
      <c r="AC5071" s="59" t="str">
        <f t="shared" si="492"/>
        <v>CEPS-OSI</v>
      </c>
      <c r="AD5071" s="79" t="str">
        <f t="shared" si="493"/>
        <v>CEPS-OSI-500</v>
      </c>
      <c r="AE5071" s="79" t="str">
        <f t="shared" si="494"/>
        <v>CEPS-OSI-500-0</v>
      </c>
      <c r="AF5071" s="153" t="s">
        <v>15752</v>
      </c>
      <c r="AG5071" s="21" t="str">
        <f t="shared" si="495"/>
        <v>500</v>
      </c>
      <c r="AH5071" s="154"/>
      <c r="AI5071" s="59" t="str">
        <f t="shared" si="496"/>
        <v>-</v>
      </c>
      <c r="AJ5071" s="21" t="str">
        <f t="shared" si="497"/>
        <v>-</v>
      </c>
    </row>
    <row r="5072" spans="27:36">
      <c r="AA5072" s="168" t="s">
        <v>15753</v>
      </c>
      <c r="AB5072" s="154"/>
      <c r="AC5072" s="59" t="str">
        <f t="shared" si="492"/>
        <v>RESECDEV</v>
      </c>
      <c r="AD5072" s="79" t="str">
        <f t="shared" si="493"/>
        <v>RESECDEV-500</v>
      </c>
      <c r="AE5072" s="79" t="str">
        <f t="shared" si="494"/>
        <v>RESECDEV-500--1</v>
      </c>
      <c r="AF5072" s="153" t="s">
        <v>15753</v>
      </c>
      <c r="AG5072" s="21" t="str">
        <f t="shared" si="495"/>
        <v>500</v>
      </c>
      <c r="AH5072" s="154"/>
      <c r="AI5072" s="59" t="str">
        <f t="shared" si="496"/>
        <v>-</v>
      </c>
      <c r="AJ5072" s="21" t="str">
        <f t="shared" si="497"/>
        <v>-</v>
      </c>
    </row>
    <row r="5073" spans="27:36">
      <c r="AA5073" s="168" t="s">
        <v>15754</v>
      </c>
      <c r="AB5073" s="154"/>
      <c r="AC5073" s="59" t="str">
        <f t="shared" si="492"/>
        <v>GRADSTUDIES</v>
      </c>
      <c r="AD5073" s="79" t="str">
        <f t="shared" si="493"/>
        <v>GRADSTUDIES-500</v>
      </c>
      <c r="AE5073" s="79" t="str">
        <f t="shared" si="494"/>
        <v>GRADSTUDIES-500-0</v>
      </c>
      <c r="AF5073" s="153" t="s">
        <v>15754</v>
      </c>
      <c r="AG5073" s="21" t="str">
        <f t="shared" si="495"/>
        <v>500</v>
      </c>
      <c r="AH5073" s="154"/>
      <c r="AI5073" s="59" t="str">
        <f t="shared" si="496"/>
        <v>-</v>
      </c>
      <c r="AJ5073" s="21" t="str">
        <f t="shared" si="497"/>
        <v>-</v>
      </c>
    </row>
    <row r="5074" spans="27:36">
      <c r="AA5074" s="168" t="s">
        <v>15755</v>
      </c>
      <c r="AB5074" s="154"/>
      <c r="AC5074" s="59" t="str">
        <f t="shared" si="492"/>
        <v>ITS</v>
      </c>
      <c r="AD5074" s="79" t="str">
        <f t="shared" si="493"/>
        <v>ITS-500</v>
      </c>
      <c r="AE5074" s="79" t="str">
        <f t="shared" si="494"/>
        <v>ITS-500-0</v>
      </c>
      <c r="AF5074" s="153" t="s">
        <v>15755</v>
      </c>
      <c r="AG5074" s="21" t="str">
        <f t="shared" si="495"/>
        <v>500</v>
      </c>
      <c r="AH5074" s="154"/>
      <c r="AI5074" s="59" t="str">
        <f t="shared" si="496"/>
        <v>-</v>
      </c>
      <c r="AJ5074" s="21" t="str">
        <f t="shared" si="497"/>
        <v>-</v>
      </c>
    </row>
    <row r="5075" spans="27:36">
      <c r="AA5075" s="168" t="s">
        <v>15756</v>
      </c>
      <c r="AB5075" s="154"/>
      <c r="AC5075" s="59" t="str">
        <f t="shared" si="492"/>
        <v>LIBRARY</v>
      </c>
      <c r="AD5075" s="79" t="str">
        <f t="shared" si="493"/>
        <v>LIBRARY-500</v>
      </c>
      <c r="AE5075" s="79" t="str">
        <f t="shared" si="494"/>
        <v>LIBRARY-500-0</v>
      </c>
      <c r="AF5075" s="153" t="s">
        <v>15756</v>
      </c>
      <c r="AG5075" s="21" t="str">
        <f t="shared" si="495"/>
        <v>500</v>
      </c>
      <c r="AH5075" s="154"/>
      <c r="AI5075" s="59" t="str">
        <f t="shared" si="496"/>
        <v>-</v>
      </c>
      <c r="AJ5075" s="21" t="str">
        <f t="shared" si="497"/>
        <v>-</v>
      </c>
    </row>
    <row r="5076" spans="27:36">
      <c r="AA5076" s="168" t="s">
        <v>15757</v>
      </c>
      <c r="AB5076" s="154"/>
      <c r="AC5076" s="59" t="str">
        <f t="shared" si="492"/>
        <v>LIBRARY</v>
      </c>
      <c r="AD5076" s="79" t="str">
        <f t="shared" si="493"/>
        <v>LIBRARY-500</v>
      </c>
      <c r="AE5076" s="79" t="str">
        <f t="shared" si="494"/>
        <v>LIBRARY-500--1</v>
      </c>
      <c r="AF5076" s="153" t="s">
        <v>15757</v>
      </c>
      <c r="AG5076" s="21" t="str">
        <f t="shared" si="495"/>
        <v>500</v>
      </c>
      <c r="AH5076" s="154"/>
      <c r="AI5076" s="59" t="str">
        <f t="shared" si="496"/>
        <v>-</v>
      </c>
      <c r="AJ5076" s="21" t="str">
        <f t="shared" si="497"/>
        <v>-</v>
      </c>
    </row>
    <row r="5077" spans="27:36">
      <c r="AA5077" s="168" t="s">
        <v>15758</v>
      </c>
      <c r="AB5077" s="154"/>
      <c r="AC5077" s="59" t="str">
        <f t="shared" si="492"/>
        <v>CONTROLLER</v>
      </c>
      <c r="AD5077" s="79" t="str">
        <f t="shared" si="493"/>
        <v>CONTROLLER-500</v>
      </c>
      <c r="AE5077" s="79" t="str">
        <f t="shared" si="494"/>
        <v>CONTROLLER-500-0</v>
      </c>
      <c r="AF5077" s="153" t="s">
        <v>15758</v>
      </c>
      <c r="AG5077" s="21" t="str">
        <f t="shared" si="495"/>
        <v>500</v>
      </c>
      <c r="AH5077" s="154"/>
      <c r="AI5077" s="59" t="str">
        <f t="shared" si="496"/>
        <v>-</v>
      </c>
      <c r="AJ5077" s="21" t="str">
        <f t="shared" si="497"/>
        <v>-</v>
      </c>
    </row>
    <row r="5078" spans="27:36">
      <c r="AA5078" s="168" t="s">
        <v>15759</v>
      </c>
      <c r="AB5078" s="154"/>
      <c r="AC5078" s="59" t="str">
        <f t="shared" si="492"/>
        <v>CONTROLLER</v>
      </c>
      <c r="AD5078" s="79" t="str">
        <f t="shared" si="493"/>
        <v>CONTROLLER-500</v>
      </c>
      <c r="AE5078" s="79" t="str">
        <f t="shared" si="494"/>
        <v>CONTROLLER-500--1</v>
      </c>
      <c r="AF5078" s="153" t="s">
        <v>15759</v>
      </c>
      <c r="AG5078" s="21" t="str">
        <f t="shared" si="495"/>
        <v>500</v>
      </c>
      <c r="AH5078" s="154"/>
      <c r="AI5078" s="59" t="str">
        <f t="shared" si="496"/>
        <v>-</v>
      </c>
      <c r="AJ5078" s="21" t="str">
        <f t="shared" si="497"/>
        <v>-</v>
      </c>
    </row>
    <row r="5079" spans="27:36">
      <c r="AA5079" s="168" t="s">
        <v>15760</v>
      </c>
      <c r="AB5079" s="154"/>
      <c r="AC5079" s="59" t="str">
        <f t="shared" si="492"/>
        <v>PUBLICSAFETY</v>
      </c>
      <c r="AD5079" s="79" t="str">
        <f t="shared" si="493"/>
        <v>PUBLICSAFETY-500</v>
      </c>
      <c r="AE5079" s="79" t="str">
        <f t="shared" si="494"/>
        <v>PUBLICSAFETY-500-0</v>
      </c>
      <c r="AF5079" s="153" t="s">
        <v>15760</v>
      </c>
      <c r="AG5079" s="21" t="str">
        <f t="shared" si="495"/>
        <v>500</v>
      </c>
      <c r="AH5079" s="154"/>
      <c r="AI5079" s="59" t="str">
        <f t="shared" si="496"/>
        <v>-</v>
      </c>
      <c r="AJ5079" s="21" t="str">
        <f t="shared" si="497"/>
        <v>-</v>
      </c>
    </row>
    <row r="5080" spans="27:36">
      <c r="AA5080" s="168" t="s">
        <v>15761</v>
      </c>
      <c r="AB5080" s="154"/>
      <c r="AC5080" s="59" t="str">
        <f t="shared" si="492"/>
        <v>PUBLICSAFETY</v>
      </c>
      <c r="AD5080" s="79" t="str">
        <f t="shared" si="493"/>
        <v>PUBLICSAFETY-500</v>
      </c>
      <c r="AE5080" s="79" t="str">
        <f t="shared" si="494"/>
        <v>PUBLICSAFETY-500--1</v>
      </c>
      <c r="AF5080" s="153" t="s">
        <v>15761</v>
      </c>
      <c r="AG5080" s="21" t="str">
        <f t="shared" si="495"/>
        <v>500</v>
      </c>
      <c r="AH5080" s="154"/>
      <c r="AI5080" s="59" t="str">
        <f t="shared" si="496"/>
        <v>-</v>
      </c>
      <c r="AJ5080" s="21" t="str">
        <f t="shared" si="497"/>
        <v>-</v>
      </c>
    </row>
    <row r="5081" spans="27:36">
      <c r="AA5081" s="168" t="s">
        <v>15762</v>
      </c>
      <c r="AB5081" s="154"/>
      <c r="AC5081" s="59" t="str">
        <f t="shared" si="492"/>
        <v>RESECDEV</v>
      </c>
      <c r="AD5081" s="79" t="str">
        <f t="shared" si="493"/>
        <v>RESECDEV-500</v>
      </c>
      <c r="AE5081" s="79" t="str">
        <f t="shared" si="494"/>
        <v>RESECDEV-500--2</v>
      </c>
      <c r="AF5081" s="153" t="s">
        <v>15762</v>
      </c>
      <c r="AG5081" s="21" t="str">
        <f t="shared" si="495"/>
        <v>500</v>
      </c>
      <c r="AH5081" s="154"/>
      <c r="AI5081" s="59" t="str">
        <f t="shared" si="496"/>
        <v>-</v>
      </c>
      <c r="AJ5081" s="21" t="str">
        <f t="shared" si="497"/>
        <v>-</v>
      </c>
    </row>
    <row r="5082" spans="27:36">
      <c r="AA5082" s="168" t="s">
        <v>15763</v>
      </c>
      <c r="AB5082" s="154"/>
      <c r="AC5082" s="59" t="str">
        <f t="shared" si="492"/>
        <v>RESECDEV</v>
      </c>
      <c r="AD5082" s="79" t="str">
        <f t="shared" si="493"/>
        <v>RESECDEV-500</v>
      </c>
      <c r="AE5082" s="79" t="str">
        <f t="shared" si="494"/>
        <v>RESECDEV-500--3</v>
      </c>
      <c r="AF5082" s="153" t="s">
        <v>15763</v>
      </c>
      <c r="AG5082" s="21" t="str">
        <f t="shared" si="495"/>
        <v>500</v>
      </c>
      <c r="AH5082" s="154"/>
      <c r="AI5082" s="59" t="str">
        <f t="shared" si="496"/>
        <v>-</v>
      </c>
      <c r="AJ5082" s="21" t="str">
        <f t="shared" si="497"/>
        <v>-</v>
      </c>
    </row>
    <row r="5083" spans="27:36">
      <c r="AA5083" s="168" t="s">
        <v>15764</v>
      </c>
      <c r="AB5083" s="154"/>
      <c r="AC5083" s="59" t="str">
        <f t="shared" si="492"/>
        <v>RESECDEV-SBDC</v>
      </c>
      <c r="AD5083" s="79" t="str">
        <f t="shared" si="493"/>
        <v>RESECDEV-SBDC-500</v>
      </c>
      <c r="AE5083" s="79" t="str">
        <f t="shared" si="494"/>
        <v>RESECDEV-SBDC-500-0</v>
      </c>
      <c r="AF5083" s="153" t="s">
        <v>15764</v>
      </c>
      <c r="AG5083" s="21" t="str">
        <f t="shared" si="495"/>
        <v>500</v>
      </c>
      <c r="AH5083" s="154"/>
      <c r="AI5083" s="59" t="str">
        <f t="shared" si="496"/>
        <v>-</v>
      </c>
      <c r="AJ5083" s="21" t="str">
        <f t="shared" si="497"/>
        <v>-</v>
      </c>
    </row>
    <row r="5084" spans="27:36">
      <c r="AA5084" s="168" t="s">
        <v>15765</v>
      </c>
      <c r="AB5084" s="154"/>
      <c r="AC5084" s="59" t="str">
        <f t="shared" si="492"/>
        <v>ENROLLSVCS</v>
      </c>
      <c r="AD5084" s="79" t="str">
        <f t="shared" si="493"/>
        <v>ENROLLSVCS-530</v>
      </c>
      <c r="AE5084" s="79" t="str">
        <f t="shared" si="494"/>
        <v>ENROLLSVCS-530-0</v>
      </c>
      <c r="AF5084" s="153" t="s">
        <v>15765</v>
      </c>
      <c r="AG5084" s="21" t="str">
        <f t="shared" si="495"/>
        <v>530</v>
      </c>
      <c r="AH5084" s="154"/>
      <c r="AI5084" s="59" t="str">
        <f t="shared" si="496"/>
        <v>-</v>
      </c>
      <c r="AJ5084" s="21" t="str">
        <f t="shared" si="497"/>
        <v>-</v>
      </c>
    </row>
    <row r="5085" spans="27:36">
      <c r="AA5085" s="168" t="s">
        <v>15766</v>
      </c>
      <c r="AB5085" s="154"/>
      <c r="AC5085" s="59" t="str">
        <f t="shared" si="492"/>
        <v>ENROLLSVCS</v>
      </c>
      <c r="AD5085" s="79" t="str">
        <f t="shared" si="493"/>
        <v>ENROLLSVCS-550</v>
      </c>
      <c r="AE5085" s="79" t="str">
        <f t="shared" si="494"/>
        <v>ENROLLSVCS-550-0</v>
      </c>
      <c r="AF5085" s="153" t="s">
        <v>15766</v>
      </c>
      <c r="AG5085" s="21" t="str">
        <f t="shared" si="495"/>
        <v>550</v>
      </c>
      <c r="AH5085" s="154"/>
      <c r="AI5085" s="59" t="str">
        <f t="shared" si="496"/>
        <v>-</v>
      </c>
      <c r="AJ5085" s="21" t="str">
        <f t="shared" si="497"/>
        <v>-</v>
      </c>
    </row>
    <row r="5086" spans="27:36">
      <c r="AA5086" s="168" t="s">
        <v>15767</v>
      </c>
      <c r="AB5086" s="154"/>
      <c r="AC5086" s="59" t="str">
        <f t="shared" si="492"/>
        <v>ENGINEERING</v>
      </c>
      <c r="AD5086" s="79" t="str">
        <f t="shared" si="493"/>
        <v>ENGINEERING-560</v>
      </c>
      <c r="AE5086" s="79" t="str">
        <f t="shared" si="494"/>
        <v>ENGINEERING-560-0</v>
      </c>
      <c r="AF5086" s="153" t="s">
        <v>15767</v>
      </c>
      <c r="AG5086" s="21" t="str">
        <f t="shared" si="495"/>
        <v>560</v>
      </c>
      <c r="AH5086" s="154"/>
      <c r="AI5086" s="59" t="str">
        <f t="shared" si="496"/>
        <v>-</v>
      </c>
      <c r="AJ5086" s="21" t="str">
        <f t="shared" si="497"/>
        <v>-</v>
      </c>
    </row>
    <row r="5087" spans="27:36">
      <c r="AA5087" s="168" t="s">
        <v>15768</v>
      </c>
      <c r="AB5087" s="154"/>
      <c r="AC5087" s="59" t="str">
        <f t="shared" si="492"/>
        <v>ENROLLSVCS</v>
      </c>
      <c r="AD5087" s="79" t="str">
        <f t="shared" si="493"/>
        <v>ENROLLSVCS-560</v>
      </c>
      <c r="AE5087" s="79" t="str">
        <f t="shared" si="494"/>
        <v>ENROLLSVCS-560-0</v>
      </c>
      <c r="AF5087" s="153" t="s">
        <v>15768</v>
      </c>
      <c r="AG5087" s="21" t="str">
        <f t="shared" si="495"/>
        <v>560</v>
      </c>
      <c r="AH5087" s="154"/>
      <c r="AI5087" s="59" t="str">
        <f t="shared" si="496"/>
        <v>-</v>
      </c>
      <c r="AJ5087" s="21" t="str">
        <f t="shared" si="497"/>
        <v>-</v>
      </c>
    </row>
    <row r="5088" spans="27:36">
      <c r="AA5088" s="168" t="s">
        <v>15769</v>
      </c>
      <c r="AB5088" s="154"/>
      <c r="AC5088" s="59" t="str">
        <f t="shared" si="492"/>
        <v>CONTROLLER</v>
      </c>
      <c r="AD5088" s="79" t="str">
        <f t="shared" si="493"/>
        <v>CONTROLLER-601</v>
      </c>
      <c r="AE5088" s="79" t="str">
        <f t="shared" si="494"/>
        <v>CONTROLLER-601-0</v>
      </c>
      <c r="AF5088" s="153" t="s">
        <v>15769</v>
      </c>
      <c r="AG5088" s="21" t="str">
        <f t="shared" si="495"/>
        <v>601</v>
      </c>
      <c r="AH5088" s="154"/>
      <c r="AI5088" s="59" t="str">
        <f t="shared" si="496"/>
        <v>-</v>
      </c>
      <c r="AJ5088" s="21" t="str">
        <f t="shared" si="497"/>
        <v>-</v>
      </c>
    </row>
    <row r="5089" spans="27:36">
      <c r="AA5089" s="168" t="s">
        <v>15770</v>
      </c>
      <c r="AB5089" s="154"/>
      <c r="AC5089" s="59" t="str">
        <f t="shared" si="492"/>
        <v>CONTROLLER</v>
      </c>
      <c r="AD5089" s="79" t="str">
        <f t="shared" si="493"/>
        <v>CONTROLLER-601</v>
      </c>
      <c r="AE5089" s="79" t="str">
        <f t="shared" si="494"/>
        <v>CONTROLLER-601--1</v>
      </c>
      <c r="AF5089" s="153" t="s">
        <v>15770</v>
      </c>
      <c r="AG5089" s="21" t="str">
        <f t="shared" si="495"/>
        <v>601</v>
      </c>
      <c r="AH5089" s="154"/>
      <c r="AI5089" s="59" t="str">
        <f t="shared" si="496"/>
        <v>-</v>
      </c>
      <c r="AJ5089" s="21" t="str">
        <f t="shared" si="497"/>
        <v>-</v>
      </c>
    </row>
    <row r="5090" spans="27:36">
      <c r="AA5090" s="168" t="s">
        <v>15771</v>
      </c>
      <c r="AB5090" s="154"/>
      <c r="AC5090" s="59" t="str">
        <f t="shared" si="492"/>
        <v>ALLOTHER</v>
      </c>
      <c r="AD5090" s="79" t="str">
        <f t="shared" si="493"/>
        <v>ALLOTHER-602</v>
      </c>
      <c r="AE5090" s="79" t="str">
        <f t="shared" si="494"/>
        <v>ALLOTHER-602-0</v>
      </c>
      <c r="AF5090" s="153" t="s">
        <v>15771</v>
      </c>
      <c r="AG5090" s="21" t="str">
        <f t="shared" si="495"/>
        <v>602</v>
      </c>
      <c r="AH5090" s="154"/>
      <c r="AI5090" s="59" t="str">
        <f t="shared" si="496"/>
        <v>-</v>
      </c>
      <c r="AJ5090" s="21" t="str">
        <f t="shared" si="497"/>
        <v>-</v>
      </c>
    </row>
    <row r="5091" spans="27:36">
      <c r="AA5091" s="168" t="s">
        <v>15772</v>
      </c>
      <c r="AB5091" s="154"/>
      <c r="AC5091" s="59" t="str">
        <f t="shared" si="492"/>
        <v>CONTROLLER</v>
      </c>
      <c r="AD5091" s="79" t="str">
        <f t="shared" si="493"/>
        <v>CONTROLLER-602</v>
      </c>
      <c r="AE5091" s="79" t="str">
        <f t="shared" si="494"/>
        <v>CONTROLLER-602-0</v>
      </c>
      <c r="AF5091" s="153" t="s">
        <v>15772</v>
      </c>
      <c r="AG5091" s="21" t="str">
        <f t="shared" si="495"/>
        <v>602</v>
      </c>
      <c r="AH5091" s="154"/>
      <c r="AI5091" s="59" t="str">
        <f t="shared" si="496"/>
        <v>-</v>
      </c>
      <c r="AJ5091" s="21" t="str">
        <f t="shared" si="497"/>
        <v>-</v>
      </c>
    </row>
    <row r="5092" spans="27:36">
      <c r="AA5092" s="168" t="s">
        <v>15773</v>
      </c>
      <c r="AB5092" s="154"/>
      <c r="AC5092" s="59" t="str">
        <f t="shared" si="492"/>
        <v>CONTROLLER</v>
      </c>
      <c r="AD5092" s="79" t="str">
        <f t="shared" si="493"/>
        <v>CONTROLLER-602</v>
      </c>
      <c r="AE5092" s="79" t="str">
        <f t="shared" si="494"/>
        <v>CONTROLLER-602--1</v>
      </c>
      <c r="AF5092" s="153" t="s">
        <v>15773</v>
      </c>
      <c r="AG5092" s="21" t="str">
        <f t="shared" si="495"/>
        <v>602</v>
      </c>
      <c r="AH5092" s="154"/>
      <c r="AI5092" s="59" t="str">
        <f t="shared" si="496"/>
        <v>-</v>
      </c>
      <c r="AJ5092" s="21" t="str">
        <f t="shared" si="497"/>
        <v>-</v>
      </c>
    </row>
    <row r="5093" spans="27:36">
      <c r="AA5093" s="168" t="s">
        <v>15774</v>
      </c>
      <c r="AB5093" s="154"/>
      <c r="AC5093" s="59" t="str">
        <f t="shared" si="492"/>
        <v>ALLOTHER</v>
      </c>
      <c r="AD5093" s="79" t="str">
        <f t="shared" si="493"/>
        <v>ALLOTHER-603</v>
      </c>
      <c r="AE5093" s="79" t="str">
        <f t="shared" si="494"/>
        <v>ALLOTHER-603-0</v>
      </c>
      <c r="AF5093" s="153" t="s">
        <v>15774</v>
      </c>
      <c r="AG5093" s="21" t="str">
        <f t="shared" si="495"/>
        <v>603</v>
      </c>
      <c r="AH5093" s="154"/>
      <c r="AI5093" s="59" t="str">
        <f t="shared" si="496"/>
        <v>-</v>
      </c>
      <c r="AJ5093" s="21" t="str">
        <f t="shared" si="497"/>
        <v>-</v>
      </c>
    </row>
    <row r="5094" spans="27:36">
      <c r="AA5094" s="168" t="s">
        <v>15775</v>
      </c>
      <c r="AB5094" s="154"/>
      <c r="AC5094" s="59" t="str">
        <f t="shared" si="492"/>
        <v>CONTROLLER</v>
      </c>
      <c r="AD5094" s="79" t="str">
        <f t="shared" si="493"/>
        <v>CONTROLLER-603</v>
      </c>
      <c r="AE5094" s="79" t="str">
        <f t="shared" si="494"/>
        <v>CONTROLLER-603-0</v>
      </c>
      <c r="AF5094" s="153" t="s">
        <v>15775</v>
      </c>
      <c r="AG5094" s="21" t="str">
        <f t="shared" si="495"/>
        <v>603</v>
      </c>
      <c r="AH5094" s="154"/>
      <c r="AI5094" s="59" t="str">
        <f t="shared" si="496"/>
        <v>-</v>
      </c>
      <c r="AJ5094" s="21" t="str">
        <f t="shared" si="497"/>
        <v>-</v>
      </c>
    </row>
    <row r="5095" spans="27:36">
      <c r="AA5095" s="168" t="s">
        <v>15776</v>
      </c>
      <c r="AB5095" s="154"/>
      <c r="AC5095" s="59" t="str">
        <f t="shared" si="492"/>
        <v>CONTROLLER</v>
      </c>
      <c r="AD5095" s="79" t="str">
        <f t="shared" si="493"/>
        <v>CONTROLLER-603</v>
      </c>
      <c r="AE5095" s="79" t="str">
        <f t="shared" si="494"/>
        <v>CONTROLLER-603--1</v>
      </c>
      <c r="AF5095" s="153" t="s">
        <v>15776</v>
      </c>
      <c r="AG5095" s="21" t="str">
        <f t="shared" si="495"/>
        <v>603</v>
      </c>
      <c r="AH5095" s="154"/>
      <c r="AI5095" s="59" t="str">
        <f t="shared" si="496"/>
        <v>-</v>
      </c>
      <c r="AJ5095" s="21" t="str">
        <f t="shared" si="497"/>
        <v>-</v>
      </c>
    </row>
    <row r="5096" spans="27:36">
      <c r="AA5096" s="168" t="s">
        <v>15777</v>
      </c>
      <c r="AB5096" s="154"/>
      <c r="AC5096" s="59" t="str">
        <f t="shared" si="492"/>
        <v>ALLOTHER</v>
      </c>
      <c r="AD5096" s="79" t="str">
        <f t="shared" si="493"/>
        <v>ALLOTHER-605</v>
      </c>
      <c r="AE5096" s="79" t="str">
        <f t="shared" si="494"/>
        <v>ALLOTHER-605-0</v>
      </c>
      <c r="AF5096" s="153" t="s">
        <v>15777</v>
      </c>
      <c r="AG5096" s="21" t="str">
        <f t="shared" si="495"/>
        <v>605</v>
      </c>
      <c r="AH5096" s="154"/>
      <c r="AI5096" s="59" t="str">
        <f t="shared" si="496"/>
        <v>-</v>
      </c>
      <c r="AJ5096" s="21" t="str">
        <f t="shared" si="497"/>
        <v>-</v>
      </c>
    </row>
    <row r="5097" spans="27:36">
      <c r="AA5097" s="168" t="s">
        <v>15778</v>
      </c>
      <c r="AB5097" s="154"/>
      <c r="AC5097" s="152" t="str">
        <f t="shared" si="492"/>
        <v>CONTROLLER</v>
      </c>
      <c r="AD5097" s="153" t="str">
        <f t="shared" si="493"/>
        <v>CONTROLLER-605</v>
      </c>
      <c r="AE5097" s="153" t="str">
        <f t="shared" si="494"/>
        <v>CONTROLLER-605-0</v>
      </c>
      <c r="AF5097" s="153" t="s">
        <v>15778</v>
      </c>
      <c r="AG5097" s="34" t="str">
        <f t="shared" si="495"/>
        <v>605</v>
      </c>
      <c r="AH5097" s="154"/>
      <c r="AI5097" s="152" t="str">
        <f t="shared" si="496"/>
        <v>-</v>
      </c>
      <c r="AJ5097" s="34" t="str">
        <f t="shared" si="497"/>
        <v>-</v>
      </c>
    </row>
    <row r="5098" spans="27:36">
      <c r="AA5098" s="168" t="s">
        <v>15779</v>
      </c>
      <c r="AB5098" s="154"/>
      <c r="AC5098" s="152" t="str">
        <f t="shared" si="492"/>
        <v>ALLOTHER</v>
      </c>
      <c r="AD5098" s="153" t="str">
        <f t="shared" si="493"/>
        <v>ALLOTHER-606</v>
      </c>
      <c r="AE5098" s="153" t="str">
        <f t="shared" si="494"/>
        <v>ALLOTHER-606-0</v>
      </c>
      <c r="AF5098" s="153" t="s">
        <v>15779</v>
      </c>
      <c r="AG5098" s="34" t="str">
        <f t="shared" si="495"/>
        <v>606</v>
      </c>
      <c r="AH5098" s="154"/>
      <c r="AI5098" s="152" t="str">
        <f t="shared" si="496"/>
        <v>-</v>
      </c>
      <c r="AJ5098" s="34" t="str">
        <f t="shared" si="497"/>
        <v>-</v>
      </c>
    </row>
    <row r="5099" spans="27:36">
      <c r="AA5099" s="168" t="s">
        <v>15780</v>
      </c>
      <c r="AB5099" s="154"/>
      <c r="AC5099" s="152" t="str">
        <f t="shared" si="492"/>
        <v>CONTROLLER</v>
      </c>
      <c r="AD5099" s="153" t="str">
        <f t="shared" si="493"/>
        <v>CONTROLLER-606</v>
      </c>
      <c r="AE5099" s="153" t="str">
        <f t="shared" si="494"/>
        <v>CONTROLLER-606-0</v>
      </c>
      <c r="AF5099" s="153" t="s">
        <v>15780</v>
      </c>
      <c r="AG5099" s="34" t="str">
        <f t="shared" si="495"/>
        <v>606</v>
      </c>
      <c r="AH5099" s="154"/>
      <c r="AI5099" s="152" t="str">
        <f t="shared" si="496"/>
        <v>-</v>
      </c>
      <c r="AJ5099" s="34" t="str">
        <f t="shared" si="497"/>
        <v>-</v>
      </c>
    </row>
    <row r="5100" spans="27:36">
      <c r="AA5100" s="168" t="s">
        <v>15781</v>
      </c>
      <c r="AB5100" s="154"/>
      <c r="AC5100" s="152" t="str">
        <f t="shared" si="492"/>
        <v>CONTROLLER</v>
      </c>
      <c r="AD5100" s="153" t="str">
        <f t="shared" si="493"/>
        <v>CONTROLLER-606</v>
      </c>
      <c r="AE5100" s="153" t="str">
        <f t="shared" si="494"/>
        <v>CONTROLLER-606--1</v>
      </c>
      <c r="AF5100" s="153" t="s">
        <v>15781</v>
      </c>
      <c r="AG5100" s="34" t="str">
        <f t="shared" si="495"/>
        <v>606</v>
      </c>
      <c r="AH5100" s="154"/>
      <c r="AI5100" s="152" t="str">
        <f t="shared" si="496"/>
        <v>-</v>
      </c>
      <c r="AJ5100" s="34" t="str">
        <f t="shared" si="497"/>
        <v>-</v>
      </c>
    </row>
    <row r="5101" spans="27:36">
      <c r="AA5101" s="168" t="s">
        <v>15782</v>
      </c>
      <c r="AB5101" s="154"/>
      <c r="AC5101" s="152" t="str">
        <f t="shared" si="492"/>
        <v>ALLOTHER</v>
      </c>
      <c r="AD5101" s="153" t="str">
        <f t="shared" si="493"/>
        <v>ALLOTHER-607</v>
      </c>
      <c r="AE5101" s="153" t="str">
        <f t="shared" si="494"/>
        <v>ALLOTHER-607-0</v>
      </c>
      <c r="AF5101" s="153" t="s">
        <v>15782</v>
      </c>
      <c r="AG5101" s="34" t="str">
        <f t="shared" si="495"/>
        <v>607</v>
      </c>
      <c r="AH5101" s="154"/>
      <c r="AI5101" s="152" t="str">
        <f t="shared" si="496"/>
        <v>-</v>
      </c>
      <c r="AJ5101" s="34" t="str">
        <f t="shared" si="497"/>
        <v>-</v>
      </c>
    </row>
    <row r="5102" spans="27:36">
      <c r="AA5102" s="168" t="s">
        <v>15783</v>
      </c>
      <c r="AB5102" s="154"/>
      <c r="AC5102" s="152" t="str">
        <f t="shared" si="492"/>
        <v>CONTROLLER</v>
      </c>
      <c r="AD5102" s="153" t="str">
        <f t="shared" si="493"/>
        <v>CONTROLLER-607</v>
      </c>
      <c r="AE5102" s="153" t="str">
        <f t="shared" si="494"/>
        <v>CONTROLLER-607-0</v>
      </c>
      <c r="AF5102" s="153" t="s">
        <v>15783</v>
      </c>
      <c r="AG5102" s="34" t="str">
        <f t="shared" si="495"/>
        <v>607</v>
      </c>
      <c r="AH5102" s="154"/>
      <c r="AI5102" s="152" t="str">
        <f t="shared" si="496"/>
        <v>-</v>
      </c>
      <c r="AJ5102" s="34" t="str">
        <f t="shared" si="497"/>
        <v>-</v>
      </c>
    </row>
    <row r="5103" spans="27:36">
      <c r="AA5103" s="168" t="s">
        <v>15784</v>
      </c>
      <c r="AB5103" s="154"/>
      <c r="AC5103" s="152" t="str">
        <f t="shared" si="492"/>
        <v>CONTROLLER</v>
      </c>
      <c r="AD5103" s="153" t="str">
        <f t="shared" si="493"/>
        <v>CONTROLLER-607</v>
      </c>
      <c r="AE5103" s="153" t="str">
        <f t="shared" si="494"/>
        <v>CONTROLLER-607--1</v>
      </c>
      <c r="AF5103" s="153" t="s">
        <v>15784</v>
      </c>
      <c r="AG5103" s="34" t="str">
        <f t="shared" si="495"/>
        <v>607</v>
      </c>
      <c r="AH5103" s="154"/>
      <c r="AI5103" s="152" t="str">
        <f t="shared" si="496"/>
        <v>-</v>
      </c>
      <c r="AJ5103" s="34" t="str">
        <f t="shared" si="497"/>
        <v>-</v>
      </c>
    </row>
    <row r="5104" spans="27:36">
      <c r="AA5104" s="168" t="s">
        <v>15785</v>
      </c>
      <c r="AB5104" s="154"/>
      <c r="AC5104" s="152" t="str">
        <f t="shared" si="492"/>
        <v>ALLOTHER</v>
      </c>
      <c r="AD5104" s="153" t="str">
        <f t="shared" si="493"/>
        <v>ALLOTHER-900</v>
      </c>
      <c r="AE5104" s="153" t="str">
        <f t="shared" si="494"/>
        <v>ALLOTHER-900-0</v>
      </c>
      <c r="AF5104" s="153" t="s">
        <v>15785</v>
      </c>
      <c r="AG5104" s="34" t="str">
        <f t="shared" si="495"/>
        <v>900</v>
      </c>
      <c r="AH5104" s="154"/>
      <c r="AI5104" s="152" t="str">
        <f t="shared" si="496"/>
        <v>-</v>
      </c>
      <c r="AJ5104" s="34" t="str">
        <f t="shared" si="497"/>
        <v>-</v>
      </c>
    </row>
    <row r="5105" spans="27:36">
      <c r="AA5105" s="168" t="s">
        <v>15786</v>
      </c>
      <c r="AB5105" s="154"/>
      <c r="AC5105" s="152" t="str">
        <f t="shared" si="492"/>
        <v>ARTSCI</v>
      </c>
      <c r="AD5105" s="153" t="str">
        <f t="shared" si="493"/>
        <v>ARTSCI-900</v>
      </c>
      <c r="AE5105" s="153" t="str">
        <f t="shared" si="494"/>
        <v>ARTSCI-900-0</v>
      </c>
      <c r="AF5105" s="153" t="s">
        <v>15786</v>
      </c>
      <c r="AG5105" s="34" t="str">
        <f t="shared" si="495"/>
        <v>900</v>
      </c>
      <c r="AH5105" s="154"/>
      <c r="AI5105" s="152" t="str">
        <f t="shared" si="496"/>
        <v>-</v>
      </c>
      <c r="AJ5105" s="34" t="str">
        <f t="shared" si="497"/>
        <v>-</v>
      </c>
    </row>
    <row r="5106" spans="27:36">
      <c r="AA5106" s="168" t="s">
        <v>15787</v>
      </c>
      <c r="AB5106" s="154"/>
      <c r="AC5106" s="152" t="str">
        <f t="shared" si="492"/>
        <v>ARTSCI</v>
      </c>
      <c r="AD5106" s="153" t="str">
        <f t="shared" si="493"/>
        <v>ARTSCI-900</v>
      </c>
      <c r="AE5106" s="153" t="str">
        <f t="shared" si="494"/>
        <v>ARTSCI-900--1</v>
      </c>
      <c r="AF5106" s="153" t="s">
        <v>15787</v>
      </c>
      <c r="AG5106" s="34" t="str">
        <f t="shared" si="495"/>
        <v>900</v>
      </c>
      <c r="AH5106" s="154"/>
      <c r="AI5106" s="152" t="str">
        <f t="shared" si="496"/>
        <v>-</v>
      </c>
      <c r="AJ5106" s="34" t="str">
        <f t="shared" si="497"/>
        <v>-</v>
      </c>
    </row>
    <row r="5107" spans="27:36">
      <c r="AA5107" s="168" t="s">
        <v>15788</v>
      </c>
      <c r="AB5107" s="154"/>
      <c r="AC5107" s="152" t="str">
        <f t="shared" si="492"/>
        <v>ARTSCI</v>
      </c>
      <c r="AD5107" s="153" t="str">
        <f t="shared" si="493"/>
        <v>ARTSCI-900</v>
      </c>
      <c r="AE5107" s="153" t="str">
        <f t="shared" si="494"/>
        <v>ARTSCI-900--2</v>
      </c>
      <c r="AF5107" s="153" t="s">
        <v>15788</v>
      </c>
      <c r="AG5107" s="34" t="str">
        <f t="shared" si="495"/>
        <v>900</v>
      </c>
      <c r="AH5107" s="154"/>
      <c r="AI5107" s="152" t="str">
        <f t="shared" si="496"/>
        <v>-</v>
      </c>
      <c r="AJ5107" s="34" t="str">
        <f t="shared" si="497"/>
        <v>-</v>
      </c>
    </row>
    <row r="5108" spans="27:36">
      <c r="AA5108" s="168" t="s">
        <v>15789</v>
      </c>
      <c r="AB5108" s="154"/>
      <c r="AC5108" s="152" t="str">
        <f t="shared" si="492"/>
        <v>ENGINEERING</v>
      </c>
      <c r="AD5108" s="153" t="str">
        <f t="shared" si="493"/>
        <v>ENGINEERING-900</v>
      </c>
      <c r="AE5108" s="153" t="str">
        <f t="shared" si="494"/>
        <v>ENGINEERING-900-0</v>
      </c>
      <c r="AF5108" s="153" t="s">
        <v>15789</v>
      </c>
      <c r="AG5108" s="34" t="str">
        <f t="shared" si="495"/>
        <v>900</v>
      </c>
      <c r="AH5108" s="154"/>
      <c r="AI5108" s="152" t="str">
        <f t="shared" si="496"/>
        <v>-</v>
      </c>
      <c r="AJ5108" s="34" t="str">
        <f t="shared" si="497"/>
        <v>-</v>
      </c>
    </row>
    <row r="5109" spans="27:36">
      <c r="AA5109" s="168" t="s">
        <v>15790</v>
      </c>
      <c r="AB5109" s="154"/>
      <c r="AC5109" s="152" t="str">
        <f t="shared" si="492"/>
        <v>ENGINEERING</v>
      </c>
      <c r="AD5109" s="153" t="str">
        <f t="shared" si="493"/>
        <v>ENGINEERING-900</v>
      </c>
      <c r="AE5109" s="153" t="str">
        <f t="shared" si="494"/>
        <v>ENGINEERING-900--1</v>
      </c>
      <c r="AF5109" s="153" t="s">
        <v>15790</v>
      </c>
      <c r="AG5109" s="34" t="str">
        <f t="shared" si="495"/>
        <v>900</v>
      </c>
      <c r="AH5109" s="154"/>
      <c r="AI5109" s="152" t="str">
        <f t="shared" si="496"/>
        <v>-</v>
      </c>
      <c r="AJ5109" s="34" t="str">
        <f t="shared" si="497"/>
        <v>-</v>
      </c>
    </row>
    <row r="5110" spans="27:36">
      <c r="AA5110" s="168" t="s">
        <v>15791</v>
      </c>
      <c r="AB5110" s="154"/>
      <c r="AC5110" s="152" t="str">
        <f t="shared" si="492"/>
        <v>ENGINEERING</v>
      </c>
      <c r="AD5110" s="153" t="str">
        <f t="shared" si="493"/>
        <v>ENGINEERING-900</v>
      </c>
      <c r="AE5110" s="153" t="str">
        <f t="shared" si="494"/>
        <v>ENGINEERING-900--2</v>
      </c>
      <c r="AF5110" s="153" t="s">
        <v>15791</v>
      </c>
      <c r="AG5110" s="34" t="str">
        <f t="shared" si="495"/>
        <v>900</v>
      </c>
      <c r="AH5110" s="154"/>
      <c r="AI5110" s="152" t="str">
        <f t="shared" si="496"/>
        <v>-</v>
      </c>
      <c r="AJ5110" s="34" t="str">
        <f t="shared" si="497"/>
        <v>-</v>
      </c>
    </row>
    <row r="5111" spans="27:36">
      <c r="AA5111" s="168" t="s">
        <v>15792</v>
      </c>
      <c r="AB5111" s="154"/>
      <c r="AC5111" s="152" t="str">
        <f t="shared" si="492"/>
        <v>EDUCATION</v>
      </c>
      <c r="AD5111" s="153" t="str">
        <f t="shared" si="493"/>
        <v>EDUCATION-900</v>
      </c>
      <c r="AE5111" s="153" t="str">
        <f t="shared" si="494"/>
        <v>EDUCATION-900-0</v>
      </c>
      <c r="AF5111" s="153" t="s">
        <v>15792</v>
      </c>
      <c r="AG5111" s="34" t="str">
        <f t="shared" si="495"/>
        <v>900</v>
      </c>
      <c r="AH5111" s="154"/>
      <c r="AI5111" s="152" t="str">
        <f t="shared" si="496"/>
        <v>-</v>
      </c>
      <c r="AJ5111" s="34" t="str">
        <f t="shared" si="497"/>
        <v>-</v>
      </c>
    </row>
    <row r="5112" spans="27:36">
      <c r="AA5112" s="168" t="s">
        <v>15793</v>
      </c>
      <c r="AB5112" s="154"/>
      <c r="AC5112" s="152" t="str">
        <f t="shared" si="492"/>
        <v>PHARMACY</v>
      </c>
      <c r="AD5112" s="153" t="str">
        <f t="shared" si="493"/>
        <v>PHARMACY-900</v>
      </c>
      <c r="AE5112" s="153" t="str">
        <f t="shared" si="494"/>
        <v>PHARMACY-900-0</v>
      </c>
      <c r="AF5112" s="153" t="s">
        <v>15793</v>
      </c>
      <c r="AG5112" s="34" t="str">
        <f t="shared" si="495"/>
        <v>900</v>
      </c>
      <c r="AH5112" s="154"/>
      <c r="AI5112" s="152" t="str">
        <f t="shared" si="496"/>
        <v>-</v>
      </c>
      <c r="AJ5112" s="34" t="str">
        <f t="shared" si="497"/>
        <v>-</v>
      </c>
    </row>
    <row r="5113" spans="27:36">
      <c r="AA5113" s="168" t="s">
        <v>15794</v>
      </c>
      <c r="AB5113" s="154"/>
      <c r="AC5113" s="152" t="str">
        <f t="shared" si="492"/>
        <v>PHARMACY</v>
      </c>
      <c r="AD5113" s="153" t="str">
        <f t="shared" si="493"/>
        <v>PHARMACY-900</v>
      </c>
      <c r="AE5113" s="153" t="str">
        <f t="shared" si="494"/>
        <v>PHARMACY-900--1</v>
      </c>
      <c r="AF5113" s="153" t="s">
        <v>15794</v>
      </c>
      <c r="AG5113" s="34" t="str">
        <f t="shared" si="495"/>
        <v>900</v>
      </c>
      <c r="AH5113" s="154"/>
      <c r="AI5113" s="152" t="str">
        <f t="shared" si="496"/>
        <v>-</v>
      </c>
      <c r="AJ5113" s="34" t="str">
        <f t="shared" si="497"/>
        <v>-</v>
      </c>
    </row>
    <row r="5114" spans="27:36">
      <c r="AA5114" s="168" t="s">
        <v>15795</v>
      </c>
      <c r="AB5114" s="154"/>
      <c r="AC5114" s="152" t="str">
        <f t="shared" si="492"/>
        <v>GSO</v>
      </c>
      <c r="AD5114" s="153" t="str">
        <f t="shared" si="493"/>
        <v>GSO-900</v>
      </c>
      <c r="AE5114" s="153" t="str">
        <f t="shared" si="494"/>
        <v>GSO-900-0</v>
      </c>
      <c r="AF5114" s="153" t="s">
        <v>15795</v>
      </c>
      <c r="AG5114" s="34" t="str">
        <f t="shared" si="495"/>
        <v>900</v>
      </c>
      <c r="AH5114" s="154"/>
      <c r="AI5114" s="152" t="str">
        <f t="shared" si="496"/>
        <v>-</v>
      </c>
      <c r="AJ5114" s="34" t="str">
        <f t="shared" si="497"/>
        <v>-</v>
      </c>
    </row>
    <row r="5115" spans="27:36">
      <c r="AA5115" s="168" t="s">
        <v>15796</v>
      </c>
      <c r="AB5115" s="154"/>
      <c r="AC5115" s="152" t="str">
        <f t="shared" si="492"/>
        <v>GSO</v>
      </c>
      <c r="AD5115" s="153" t="str">
        <f t="shared" si="493"/>
        <v>GSO-900</v>
      </c>
      <c r="AE5115" s="153" t="str">
        <f t="shared" si="494"/>
        <v>GSO-900--1</v>
      </c>
      <c r="AF5115" s="153" t="s">
        <v>15796</v>
      </c>
      <c r="AG5115" s="34" t="str">
        <f t="shared" si="495"/>
        <v>900</v>
      </c>
      <c r="AH5115" s="154"/>
      <c r="AI5115" s="152" t="str">
        <f t="shared" si="496"/>
        <v>-</v>
      </c>
      <c r="AJ5115" s="34" t="str">
        <f t="shared" si="497"/>
        <v>-</v>
      </c>
    </row>
    <row r="5116" spans="27:36">
      <c r="AA5116" s="168" t="s">
        <v>15797</v>
      </c>
      <c r="AB5116" s="154"/>
      <c r="AC5116" s="152" t="str">
        <f t="shared" si="492"/>
        <v>EDUCATION</v>
      </c>
      <c r="AD5116" s="153" t="str">
        <f t="shared" si="493"/>
        <v>EDUCATION-900</v>
      </c>
      <c r="AE5116" s="153" t="str">
        <f t="shared" si="494"/>
        <v>EDUCATION-900--1</v>
      </c>
      <c r="AF5116" s="153" t="s">
        <v>15797</v>
      </c>
      <c r="AG5116" s="34" t="str">
        <f t="shared" si="495"/>
        <v>900</v>
      </c>
      <c r="AH5116" s="154"/>
      <c r="AI5116" s="152" t="str">
        <f t="shared" si="496"/>
        <v>-</v>
      </c>
      <c r="AJ5116" s="34" t="str">
        <f t="shared" si="497"/>
        <v>-</v>
      </c>
    </row>
    <row r="5117" spans="27:36">
      <c r="AA5117" s="168" t="s">
        <v>15798</v>
      </c>
      <c r="AB5117" s="154"/>
      <c r="AC5117" s="152" t="str">
        <f t="shared" si="492"/>
        <v>EDUCATION</v>
      </c>
      <c r="AD5117" s="153" t="str">
        <f t="shared" si="493"/>
        <v>EDUCATION-900</v>
      </c>
      <c r="AE5117" s="153" t="str">
        <f t="shared" si="494"/>
        <v>EDUCATION-900--2</v>
      </c>
      <c r="AF5117" s="153" t="s">
        <v>15798</v>
      </c>
      <c r="AG5117" s="34" t="str">
        <f t="shared" si="495"/>
        <v>900</v>
      </c>
      <c r="AH5117" s="154"/>
      <c r="AI5117" s="152" t="str">
        <f t="shared" si="496"/>
        <v>-</v>
      </c>
      <c r="AJ5117" s="34" t="str">
        <f t="shared" si="497"/>
        <v>-</v>
      </c>
    </row>
    <row r="5118" spans="27:36">
      <c r="AA5118" s="168" t="s">
        <v>15799</v>
      </c>
      <c r="AB5118" s="154"/>
      <c r="AC5118" s="152" t="str">
        <f t="shared" si="492"/>
        <v>EDUCATION</v>
      </c>
      <c r="AD5118" s="153" t="str">
        <f t="shared" si="493"/>
        <v>EDUCATION-900</v>
      </c>
      <c r="AE5118" s="153" t="str">
        <f t="shared" si="494"/>
        <v>EDUCATION-900--3</v>
      </c>
      <c r="AF5118" s="153" t="s">
        <v>15799</v>
      </c>
      <c r="AG5118" s="34" t="str">
        <f t="shared" si="495"/>
        <v>900</v>
      </c>
      <c r="AH5118" s="154"/>
      <c r="AI5118" s="152" t="str">
        <f t="shared" si="496"/>
        <v>-</v>
      </c>
      <c r="AJ5118" s="34" t="str">
        <f t="shared" si="497"/>
        <v>-</v>
      </c>
    </row>
    <row r="5119" spans="27:36">
      <c r="AA5119" s="168" t="s">
        <v>15800</v>
      </c>
      <c r="AB5119" s="154"/>
      <c r="AC5119" s="152" t="str">
        <f t="shared" si="492"/>
        <v>EDUCATION</v>
      </c>
      <c r="AD5119" s="153" t="str">
        <f t="shared" si="493"/>
        <v>EDUCATION-900</v>
      </c>
      <c r="AE5119" s="153" t="str">
        <f t="shared" si="494"/>
        <v>EDUCATION-900--4</v>
      </c>
      <c r="AF5119" s="153" t="s">
        <v>15800</v>
      </c>
      <c r="AG5119" s="34" t="str">
        <f t="shared" si="495"/>
        <v>900</v>
      </c>
      <c r="AH5119" s="154"/>
      <c r="AI5119" s="152" t="str">
        <f t="shared" si="496"/>
        <v>-</v>
      </c>
      <c r="AJ5119" s="34" t="str">
        <f t="shared" si="497"/>
        <v>-</v>
      </c>
    </row>
    <row r="5120" spans="27:36">
      <c r="AA5120" s="168" t="s">
        <v>15801</v>
      </c>
      <c r="AB5120" s="154"/>
      <c r="AC5120" s="152" t="str">
        <f t="shared" si="492"/>
        <v>EDUCATION</v>
      </c>
      <c r="AD5120" s="153" t="str">
        <f t="shared" si="493"/>
        <v>EDUCATION-900</v>
      </c>
      <c r="AE5120" s="153" t="str">
        <f t="shared" si="494"/>
        <v>EDUCATION-900--5</v>
      </c>
      <c r="AF5120" s="153" t="s">
        <v>15801</v>
      </c>
      <c r="AG5120" s="34" t="str">
        <f t="shared" si="495"/>
        <v>900</v>
      </c>
      <c r="AH5120" s="154"/>
      <c r="AI5120" s="152" t="str">
        <f t="shared" si="496"/>
        <v>-</v>
      </c>
      <c r="AJ5120" s="34" t="str">
        <f t="shared" si="497"/>
        <v>-</v>
      </c>
    </row>
    <row r="5121" spans="27:36">
      <c r="AA5121" s="168" t="s">
        <v>15802</v>
      </c>
      <c r="AB5121" s="154"/>
      <c r="AC5121" s="152" t="str">
        <f t="shared" si="492"/>
        <v>HONORS</v>
      </c>
      <c r="AD5121" s="153" t="str">
        <f t="shared" si="493"/>
        <v>HONORS-900</v>
      </c>
      <c r="AE5121" s="153" t="str">
        <f t="shared" si="494"/>
        <v>HONORS-900-0</v>
      </c>
      <c r="AF5121" s="153" t="s">
        <v>15802</v>
      </c>
      <c r="AG5121" s="34" t="str">
        <f t="shared" si="495"/>
        <v>900</v>
      </c>
      <c r="AH5121" s="154"/>
      <c r="AI5121" s="152" t="str">
        <f t="shared" si="496"/>
        <v>-</v>
      </c>
      <c r="AJ5121" s="34" t="str">
        <f t="shared" si="497"/>
        <v>-</v>
      </c>
    </row>
    <row r="5122" spans="27:36">
      <c r="AA5122" s="168" t="s">
        <v>15803</v>
      </c>
      <c r="AB5122" s="154"/>
      <c r="AC5122" s="152" t="str">
        <f t="shared" si="492"/>
        <v>ENROLLSVCS</v>
      </c>
      <c r="AD5122" s="153" t="str">
        <f t="shared" si="493"/>
        <v>ENROLLSVCS-900</v>
      </c>
      <c r="AE5122" s="153" t="str">
        <f t="shared" si="494"/>
        <v>ENROLLSVCS-900-0</v>
      </c>
      <c r="AF5122" s="153" t="s">
        <v>15803</v>
      </c>
      <c r="AG5122" s="34" t="str">
        <f t="shared" si="495"/>
        <v>900</v>
      </c>
      <c r="AH5122" s="154"/>
      <c r="AI5122" s="152" t="str">
        <f t="shared" si="496"/>
        <v>-</v>
      </c>
      <c r="AJ5122" s="34" t="str">
        <f t="shared" si="497"/>
        <v>-</v>
      </c>
    </row>
    <row r="5123" spans="27:36">
      <c r="AA5123" s="168" t="s">
        <v>15804</v>
      </c>
      <c r="AB5123" s="154"/>
      <c r="AC5123" s="152" t="str">
        <f t="shared" si="492"/>
        <v>ENROLLSVCS</v>
      </c>
      <c r="AD5123" s="153" t="str">
        <f t="shared" si="493"/>
        <v>ENROLLSVCS-900</v>
      </c>
      <c r="AE5123" s="153" t="str">
        <f t="shared" si="494"/>
        <v>ENROLLSVCS-900--1</v>
      </c>
      <c r="AF5123" s="153" t="s">
        <v>15804</v>
      </c>
      <c r="AG5123" s="34" t="str">
        <f t="shared" si="495"/>
        <v>900</v>
      </c>
      <c r="AH5123" s="154"/>
      <c r="AI5123" s="152" t="str">
        <f t="shared" si="496"/>
        <v>-</v>
      </c>
      <c r="AJ5123" s="34" t="str">
        <f t="shared" si="497"/>
        <v>-</v>
      </c>
    </row>
    <row r="5124" spans="27:36">
      <c r="AA5124" s="168" t="s">
        <v>15805</v>
      </c>
      <c r="AB5124" s="154"/>
      <c r="AC5124" s="152" t="str">
        <f t="shared" si="492"/>
        <v>ENROLLSVCS</v>
      </c>
      <c r="AD5124" s="153" t="str">
        <f t="shared" si="493"/>
        <v>ENROLLSVCS-900</v>
      </c>
      <c r="AE5124" s="153" t="str">
        <f t="shared" si="494"/>
        <v>ENROLLSVCS-900--2</v>
      </c>
      <c r="AF5124" s="153" t="s">
        <v>15805</v>
      </c>
      <c r="AG5124" s="34" t="str">
        <f t="shared" si="495"/>
        <v>900</v>
      </c>
      <c r="AH5124" s="154"/>
      <c r="AI5124" s="152" t="str">
        <f t="shared" si="496"/>
        <v>-</v>
      </c>
      <c r="AJ5124" s="34" t="str">
        <f t="shared" si="497"/>
        <v>-</v>
      </c>
    </row>
    <row r="5125" spans="27:36">
      <c r="AA5125" s="168" t="s">
        <v>15806</v>
      </c>
      <c r="AB5125" s="154"/>
      <c r="AC5125" s="152" t="str">
        <f t="shared" si="492"/>
        <v>ENROLLSVCS</v>
      </c>
      <c r="AD5125" s="153" t="str">
        <f t="shared" si="493"/>
        <v>ENROLLSVCS-900</v>
      </c>
      <c r="AE5125" s="153" t="str">
        <f t="shared" si="494"/>
        <v>ENROLLSVCS-900--3</v>
      </c>
      <c r="AF5125" s="153" t="s">
        <v>15806</v>
      </c>
      <c r="AG5125" s="34" t="str">
        <f t="shared" si="495"/>
        <v>900</v>
      </c>
      <c r="AH5125" s="154"/>
      <c r="AI5125" s="152" t="str">
        <f t="shared" si="496"/>
        <v>-</v>
      </c>
      <c r="AJ5125" s="34" t="str">
        <f t="shared" si="497"/>
        <v>-</v>
      </c>
    </row>
    <row r="5126" spans="27:36">
      <c r="AA5126" s="168" t="s">
        <v>15807</v>
      </c>
      <c r="AB5126" s="154"/>
      <c r="AC5126" s="152" t="str">
        <f t="shared" si="492"/>
        <v>ENROLLSVCS</v>
      </c>
      <c r="AD5126" s="153" t="str">
        <f t="shared" si="493"/>
        <v>ENROLLSVCS-900</v>
      </c>
      <c r="AE5126" s="153" t="str">
        <f t="shared" si="494"/>
        <v>ENROLLSVCS-900--4</v>
      </c>
      <c r="AF5126" s="153" t="s">
        <v>15807</v>
      </c>
      <c r="AG5126" s="34" t="str">
        <f t="shared" si="495"/>
        <v>900</v>
      </c>
      <c r="AH5126" s="154"/>
      <c r="AI5126" s="152" t="str">
        <f t="shared" si="496"/>
        <v>-</v>
      </c>
      <c r="AJ5126" s="34" t="str">
        <f t="shared" si="497"/>
        <v>-</v>
      </c>
    </row>
    <row r="5127" spans="27:36">
      <c r="AA5127" s="168" t="s">
        <v>15808</v>
      </c>
      <c r="AB5127" s="154"/>
      <c r="AC5127" s="152" t="str">
        <f t="shared" ref="AC5127:AC5190" si="498">CodesFormula_1</f>
        <v>ENROLLSVCS</v>
      </c>
      <c r="AD5127" s="153" t="str">
        <f t="shared" ref="AD5127:AD5190" si="499">CodesFormula_2</f>
        <v>ENROLLSVCS-900</v>
      </c>
      <c r="AE5127" s="153" t="str">
        <f t="shared" ref="AE5127:AE5190" si="500">CodesFormula_3</f>
        <v>ENROLLSVCS-900--5</v>
      </c>
      <c r="AF5127" s="153" t="s">
        <v>15808</v>
      </c>
      <c r="AG5127" s="34" t="str">
        <f t="shared" ref="AG5127:AG5190" si="501">CodesFormula_4</f>
        <v>900</v>
      </c>
      <c r="AH5127" s="154"/>
      <c r="AI5127" s="152" t="str">
        <f t="shared" ref="AI5127:AI5190" si="502">CodesFormula_5</f>
        <v>-</v>
      </c>
      <c r="AJ5127" s="34" t="str">
        <f t="shared" ref="AJ5127:AJ5190" si="503">CodesFormula_6</f>
        <v>-</v>
      </c>
    </row>
    <row r="5128" spans="27:36">
      <c r="AA5128" s="168" t="s">
        <v>15809</v>
      </c>
      <c r="AB5128" s="154"/>
      <c r="AC5128" s="152" t="str">
        <f t="shared" si="498"/>
        <v>ENROLLSVCS</v>
      </c>
      <c r="AD5128" s="153" t="str">
        <f t="shared" si="499"/>
        <v>ENROLLSVCS-900</v>
      </c>
      <c r="AE5128" s="153" t="str">
        <f t="shared" si="500"/>
        <v>ENROLLSVCS-900--6</v>
      </c>
      <c r="AF5128" s="153" t="s">
        <v>15809</v>
      </c>
      <c r="AG5128" s="34" t="str">
        <f t="shared" si="501"/>
        <v>900</v>
      </c>
      <c r="AH5128" s="154"/>
      <c r="AI5128" s="152" t="str">
        <f t="shared" si="502"/>
        <v>-</v>
      </c>
      <c r="AJ5128" s="34" t="str">
        <f t="shared" si="503"/>
        <v>-</v>
      </c>
    </row>
    <row r="5129" spans="27:36">
      <c r="AA5129" s="168" t="s">
        <v>15810</v>
      </c>
      <c r="AB5129" s="154"/>
      <c r="AC5129" s="152" t="str">
        <f t="shared" si="498"/>
        <v>ENROLLSVCS</v>
      </c>
      <c r="AD5129" s="153" t="str">
        <f t="shared" si="499"/>
        <v>ENROLLSVCS-900</v>
      </c>
      <c r="AE5129" s="153" t="str">
        <f t="shared" si="500"/>
        <v>ENROLLSVCS-900--7</v>
      </c>
      <c r="AF5129" s="153" t="s">
        <v>15810</v>
      </c>
      <c r="AG5129" s="34" t="str">
        <f t="shared" si="501"/>
        <v>900</v>
      </c>
      <c r="AH5129" s="154"/>
      <c r="AI5129" s="152" t="str">
        <f t="shared" si="502"/>
        <v>-</v>
      </c>
      <c r="AJ5129" s="34" t="str">
        <f t="shared" si="503"/>
        <v>-</v>
      </c>
    </row>
    <row r="5130" spans="27:36">
      <c r="AA5130" s="168" t="s">
        <v>15811</v>
      </c>
      <c r="AB5130" s="154"/>
      <c r="AC5130" s="152" t="str">
        <f t="shared" si="498"/>
        <v>ENROLLSVCS</v>
      </c>
      <c r="AD5130" s="153" t="str">
        <f t="shared" si="499"/>
        <v>ENROLLSVCS-900</v>
      </c>
      <c r="AE5130" s="153" t="str">
        <f t="shared" si="500"/>
        <v>ENROLLSVCS-900--8</v>
      </c>
      <c r="AF5130" s="153" t="s">
        <v>15811</v>
      </c>
      <c r="AG5130" s="34" t="str">
        <f t="shared" si="501"/>
        <v>900</v>
      </c>
      <c r="AH5130" s="154"/>
      <c r="AI5130" s="152" t="str">
        <f t="shared" si="502"/>
        <v>-</v>
      </c>
      <c r="AJ5130" s="34" t="str">
        <f t="shared" si="503"/>
        <v>-</v>
      </c>
    </row>
    <row r="5131" spans="27:36">
      <c r="AA5131" s="168" t="s">
        <v>15812</v>
      </c>
      <c r="AB5131" s="154"/>
      <c r="AC5131" s="152" t="str">
        <f t="shared" si="498"/>
        <v>ENROLLSVCS</v>
      </c>
      <c r="AD5131" s="153" t="str">
        <f t="shared" si="499"/>
        <v>ENROLLSVCS-900</v>
      </c>
      <c r="AE5131" s="153" t="str">
        <f t="shared" si="500"/>
        <v>ENROLLSVCS-900--9</v>
      </c>
      <c r="AF5131" s="153" t="s">
        <v>15812</v>
      </c>
      <c r="AG5131" s="34" t="str">
        <f t="shared" si="501"/>
        <v>900</v>
      </c>
      <c r="AH5131" s="154"/>
      <c r="AI5131" s="152" t="str">
        <f t="shared" si="502"/>
        <v>-</v>
      </c>
      <c r="AJ5131" s="34" t="str">
        <f t="shared" si="503"/>
        <v>-</v>
      </c>
    </row>
    <row r="5132" spans="27:36">
      <c r="AA5132" s="168" t="s">
        <v>15813</v>
      </c>
      <c r="AB5132" s="154"/>
      <c r="AC5132" s="152" t="str">
        <f t="shared" si="498"/>
        <v>ENROLLSVCS</v>
      </c>
      <c r="AD5132" s="153" t="str">
        <f t="shared" si="499"/>
        <v>ENROLLSVCS-900</v>
      </c>
      <c r="AE5132" s="153" t="str">
        <f t="shared" si="500"/>
        <v>ENROLLSVCS-900--10</v>
      </c>
      <c r="AF5132" s="153" t="s">
        <v>15813</v>
      </c>
      <c r="AG5132" s="34" t="str">
        <f t="shared" si="501"/>
        <v>900</v>
      </c>
      <c r="AH5132" s="154"/>
      <c r="AI5132" s="152" t="str">
        <f t="shared" si="502"/>
        <v>-</v>
      </c>
      <c r="AJ5132" s="34" t="str">
        <f t="shared" si="503"/>
        <v>-</v>
      </c>
    </row>
    <row r="5133" spans="27:36">
      <c r="AA5133" s="168" t="s">
        <v>15814</v>
      </c>
      <c r="AB5133" s="154"/>
      <c r="AC5133" s="152" t="str">
        <f t="shared" si="498"/>
        <v>ADMISSIONS</v>
      </c>
      <c r="AD5133" s="153" t="str">
        <f t="shared" si="499"/>
        <v>ADMISSIONS-900</v>
      </c>
      <c r="AE5133" s="153" t="str">
        <f t="shared" si="500"/>
        <v>ADMISSIONS-900-0</v>
      </c>
      <c r="AF5133" s="153" t="s">
        <v>15814</v>
      </c>
      <c r="AG5133" s="34" t="str">
        <f t="shared" si="501"/>
        <v>900</v>
      </c>
      <c r="AH5133" s="154"/>
      <c r="AI5133" s="152" t="str">
        <f t="shared" si="502"/>
        <v>-</v>
      </c>
      <c r="AJ5133" s="34" t="str">
        <f t="shared" si="503"/>
        <v>-</v>
      </c>
    </row>
    <row r="5134" spans="27:36">
      <c r="AA5134" s="168" t="s">
        <v>15815</v>
      </c>
      <c r="AB5134" s="154"/>
      <c r="AC5134" s="152" t="str">
        <f t="shared" si="498"/>
        <v>CELS</v>
      </c>
      <c r="AD5134" s="153" t="str">
        <f t="shared" si="499"/>
        <v>CELS-900</v>
      </c>
      <c r="AE5134" s="153" t="str">
        <f t="shared" si="500"/>
        <v>CELS-900-0</v>
      </c>
      <c r="AF5134" s="153" t="s">
        <v>15815</v>
      </c>
      <c r="AG5134" s="34" t="str">
        <f t="shared" si="501"/>
        <v>900</v>
      </c>
      <c r="AH5134" s="154"/>
      <c r="AI5134" s="152" t="str">
        <f t="shared" si="502"/>
        <v>-</v>
      </c>
      <c r="AJ5134" s="34" t="str">
        <f t="shared" si="503"/>
        <v>-</v>
      </c>
    </row>
    <row r="5135" spans="27:36">
      <c r="AA5135" s="168" t="s">
        <v>15816</v>
      </c>
      <c r="AB5135" s="154"/>
      <c r="AC5135" s="152" t="str">
        <f t="shared" si="498"/>
        <v>ATHLETICS</v>
      </c>
      <c r="AD5135" s="153" t="str">
        <f t="shared" si="499"/>
        <v>ATHLETICS-900</v>
      </c>
      <c r="AE5135" s="153" t="str">
        <f t="shared" si="500"/>
        <v>ATHLETICS-900-0</v>
      </c>
      <c r="AF5135" s="153" t="s">
        <v>15816</v>
      </c>
      <c r="AG5135" s="34" t="str">
        <f t="shared" si="501"/>
        <v>900</v>
      </c>
      <c r="AH5135" s="154"/>
      <c r="AI5135" s="152" t="str">
        <f t="shared" si="502"/>
        <v>-</v>
      </c>
      <c r="AJ5135" s="34" t="str">
        <f t="shared" si="503"/>
        <v>-</v>
      </c>
    </row>
    <row r="5136" spans="27:36">
      <c r="AA5136" s="168" t="s">
        <v>15817</v>
      </c>
      <c r="AB5136" s="154"/>
      <c r="AC5136" s="152" t="str">
        <f t="shared" si="498"/>
        <v>ATHLETICS</v>
      </c>
      <c r="AD5136" s="153" t="str">
        <f t="shared" si="499"/>
        <v>ATHLETICS-900</v>
      </c>
      <c r="AE5136" s="153" t="str">
        <f t="shared" si="500"/>
        <v>ATHLETICS-900--1</v>
      </c>
      <c r="AF5136" s="153" t="s">
        <v>15817</v>
      </c>
      <c r="AG5136" s="34" t="str">
        <f t="shared" si="501"/>
        <v>900</v>
      </c>
      <c r="AH5136" s="154"/>
      <c r="AI5136" s="152" t="str">
        <f t="shared" si="502"/>
        <v>-</v>
      </c>
      <c r="AJ5136" s="34" t="str">
        <f t="shared" si="503"/>
        <v>-</v>
      </c>
    </row>
    <row r="5137" spans="27:36">
      <c r="AA5137" s="168" t="s">
        <v>15818</v>
      </c>
      <c r="AB5137" s="154"/>
      <c r="AC5137" s="152" t="str">
        <f t="shared" si="498"/>
        <v>ATHLETICS</v>
      </c>
      <c r="AD5137" s="153" t="str">
        <f t="shared" si="499"/>
        <v>ATHLETICS-900</v>
      </c>
      <c r="AE5137" s="153" t="str">
        <f t="shared" si="500"/>
        <v>ATHLETICS-900--2</v>
      </c>
      <c r="AF5137" s="153" t="s">
        <v>15818</v>
      </c>
      <c r="AG5137" s="34" t="str">
        <f t="shared" si="501"/>
        <v>900</v>
      </c>
      <c r="AH5137" s="154"/>
      <c r="AI5137" s="152" t="str">
        <f t="shared" si="502"/>
        <v>-</v>
      </c>
      <c r="AJ5137" s="34" t="str">
        <f t="shared" si="503"/>
        <v>-</v>
      </c>
    </row>
    <row r="5138" spans="27:36">
      <c r="AA5138" s="168" t="s">
        <v>15819</v>
      </c>
      <c r="AB5138" s="154"/>
      <c r="AC5138" s="152" t="str">
        <f t="shared" si="498"/>
        <v>ATHLETICS</v>
      </c>
      <c r="AD5138" s="153" t="str">
        <f t="shared" si="499"/>
        <v>ATHLETICS-900</v>
      </c>
      <c r="AE5138" s="153" t="str">
        <f t="shared" si="500"/>
        <v>ATHLETICS-900--3</v>
      </c>
      <c r="AF5138" s="153" t="s">
        <v>15819</v>
      </c>
      <c r="AG5138" s="34" t="str">
        <f t="shared" si="501"/>
        <v>900</v>
      </c>
      <c r="AH5138" s="154"/>
      <c r="AI5138" s="152" t="str">
        <f t="shared" si="502"/>
        <v>-</v>
      </c>
      <c r="AJ5138" s="34" t="str">
        <f t="shared" si="503"/>
        <v>-</v>
      </c>
    </row>
    <row r="5139" spans="27:36">
      <c r="AA5139" s="168" t="s">
        <v>15820</v>
      </c>
      <c r="AB5139" s="154"/>
      <c r="AC5139" s="152" t="str">
        <f t="shared" si="498"/>
        <v>ATHLETICS</v>
      </c>
      <c r="AD5139" s="153" t="str">
        <f t="shared" si="499"/>
        <v>ATHLETICS-900</v>
      </c>
      <c r="AE5139" s="153" t="str">
        <f t="shared" si="500"/>
        <v>ATHLETICS-900--4</v>
      </c>
      <c r="AF5139" s="153" t="s">
        <v>15820</v>
      </c>
      <c r="AG5139" s="34" t="str">
        <f t="shared" si="501"/>
        <v>900</v>
      </c>
      <c r="AH5139" s="154"/>
      <c r="AI5139" s="152" t="str">
        <f t="shared" si="502"/>
        <v>-</v>
      </c>
      <c r="AJ5139" s="34" t="str">
        <f t="shared" si="503"/>
        <v>-</v>
      </c>
    </row>
    <row r="5140" spans="27:36">
      <c r="AA5140" s="168" t="s">
        <v>15821</v>
      </c>
      <c r="AB5140" s="154"/>
      <c r="AC5140" s="152" t="str">
        <f t="shared" si="498"/>
        <v>ATHLETICS</v>
      </c>
      <c r="AD5140" s="153" t="str">
        <f t="shared" si="499"/>
        <v>ATHLETICS-900</v>
      </c>
      <c r="AE5140" s="153" t="str">
        <f t="shared" si="500"/>
        <v>ATHLETICS-900--5</v>
      </c>
      <c r="AF5140" s="153" t="s">
        <v>15821</v>
      </c>
      <c r="AG5140" s="34" t="str">
        <f t="shared" si="501"/>
        <v>900</v>
      </c>
      <c r="AH5140" s="154"/>
      <c r="AI5140" s="152" t="str">
        <f t="shared" si="502"/>
        <v>-</v>
      </c>
      <c r="AJ5140" s="34" t="str">
        <f t="shared" si="503"/>
        <v>-</v>
      </c>
    </row>
    <row r="5141" spans="27:36">
      <c r="AA5141" s="168" t="s">
        <v>15822</v>
      </c>
      <c r="AB5141" s="154"/>
      <c r="AC5141" s="152" t="str">
        <f t="shared" si="498"/>
        <v>ATHLETICS</v>
      </c>
      <c r="AD5141" s="153" t="str">
        <f t="shared" si="499"/>
        <v>ATHLETICS-900</v>
      </c>
      <c r="AE5141" s="153" t="str">
        <f t="shared" si="500"/>
        <v>ATHLETICS-900--6</v>
      </c>
      <c r="AF5141" s="153" t="s">
        <v>15822</v>
      </c>
      <c r="AG5141" s="34" t="str">
        <f t="shared" si="501"/>
        <v>900</v>
      </c>
      <c r="AH5141" s="154"/>
      <c r="AI5141" s="152" t="str">
        <f t="shared" si="502"/>
        <v>-</v>
      </c>
      <c r="AJ5141" s="34" t="str">
        <f t="shared" si="503"/>
        <v>-</v>
      </c>
    </row>
    <row r="5142" spans="27:36">
      <c r="AA5142" s="168" t="s">
        <v>15823</v>
      </c>
      <c r="AB5142" s="154"/>
      <c r="AC5142" s="152" t="str">
        <f t="shared" si="498"/>
        <v>ATHLETICS</v>
      </c>
      <c r="AD5142" s="153" t="str">
        <f t="shared" si="499"/>
        <v>ATHLETICS-900</v>
      </c>
      <c r="AE5142" s="153" t="str">
        <f t="shared" si="500"/>
        <v>ATHLETICS-900--7</v>
      </c>
      <c r="AF5142" s="153" t="s">
        <v>15823</v>
      </c>
      <c r="AG5142" s="34" t="str">
        <f t="shared" si="501"/>
        <v>900</v>
      </c>
      <c r="AH5142" s="154"/>
      <c r="AI5142" s="152" t="str">
        <f t="shared" si="502"/>
        <v>-</v>
      </c>
      <c r="AJ5142" s="34" t="str">
        <f t="shared" si="503"/>
        <v>-</v>
      </c>
    </row>
    <row r="5143" spans="27:36">
      <c r="AA5143" s="168" t="s">
        <v>15824</v>
      </c>
      <c r="AB5143" s="154"/>
      <c r="AC5143" s="152" t="str">
        <f t="shared" si="498"/>
        <v>ATHLETICS</v>
      </c>
      <c r="AD5143" s="153" t="str">
        <f t="shared" si="499"/>
        <v>ATHLETICS-900</v>
      </c>
      <c r="AE5143" s="153" t="str">
        <f t="shared" si="500"/>
        <v>ATHLETICS-900--8</v>
      </c>
      <c r="AF5143" s="153" t="s">
        <v>15824</v>
      </c>
      <c r="AG5143" s="34" t="str">
        <f t="shared" si="501"/>
        <v>900</v>
      </c>
      <c r="AH5143" s="154"/>
      <c r="AI5143" s="152" t="str">
        <f t="shared" si="502"/>
        <v>-</v>
      </c>
      <c r="AJ5143" s="34" t="str">
        <f t="shared" si="503"/>
        <v>-</v>
      </c>
    </row>
    <row r="5144" spans="27:36">
      <c r="AA5144" s="168" t="s">
        <v>15825</v>
      </c>
      <c r="AB5144" s="154"/>
      <c r="AC5144" s="152" t="str">
        <f t="shared" si="498"/>
        <v>ATHLETICS</v>
      </c>
      <c r="AD5144" s="153" t="str">
        <f t="shared" si="499"/>
        <v>ATHLETICS-900</v>
      </c>
      <c r="AE5144" s="153" t="str">
        <f t="shared" si="500"/>
        <v>ATHLETICS-900--9</v>
      </c>
      <c r="AF5144" s="153" t="s">
        <v>15825</v>
      </c>
      <c r="AG5144" s="34" t="str">
        <f t="shared" si="501"/>
        <v>900</v>
      </c>
      <c r="AH5144" s="154"/>
      <c r="AI5144" s="152" t="str">
        <f t="shared" si="502"/>
        <v>-</v>
      </c>
      <c r="AJ5144" s="34" t="str">
        <f t="shared" si="503"/>
        <v>-</v>
      </c>
    </row>
    <row r="5145" spans="27:36">
      <c r="AA5145" s="168" t="s">
        <v>15826</v>
      </c>
      <c r="AB5145" s="154"/>
      <c r="AC5145" s="152" t="str">
        <f t="shared" si="498"/>
        <v>ATHLETICS</v>
      </c>
      <c r="AD5145" s="153" t="str">
        <f t="shared" si="499"/>
        <v>ATHLETICS-900</v>
      </c>
      <c r="AE5145" s="153" t="str">
        <f t="shared" si="500"/>
        <v>ATHLETICS-900--10</v>
      </c>
      <c r="AF5145" s="153" t="s">
        <v>15826</v>
      </c>
      <c r="AG5145" s="34" t="str">
        <f t="shared" si="501"/>
        <v>900</v>
      </c>
      <c r="AH5145" s="154"/>
      <c r="AI5145" s="152" t="str">
        <f t="shared" si="502"/>
        <v>-</v>
      </c>
      <c r="AJ5145" s="34" t="str">
        <f t="shared" si="503"/>
        <v>-</v>
      </c>
    </row>
    <row r="5146" spans="27:36">
      <c r="AA5146" s="168" t="s">
        <v>15827</v>
      </c>
      <c r="AB5146" s="154"/>
      <c r="AC5146" s="152" t="str">
        <f t="shared" si="498"/>
        <v>ATHLETICS</v>
      </c>
      <c r="AD5146" s="153" t="str">
        <f t="shared" si="499"/>
        <v>ATHLETICS-900</v>
      </c>
      <c r="AE5146" s="153" t="str">
        <f t="shared" si="500"/>
        <v>ATHLETICS-900--11</v>
      </c>
      <c r="AF5146" s="153" t="s">
        <v>15827</v>
      </c>
      <c r="AG5146" s="34" t="str">
        <f t="shared" si="501"/>
        <v>900</v>
      </c>
      <c r="AH5146" s="154"/>
      <c r="AI5146" s="152" t="str">
        <f t="shared" si="502"/>
        <v>-</v>
      </c>
      <c r="AJ5146" s="34" t="str">
        <f t="shared" si="503"/>
        <v>-</v>
      </c>
    </row>
    <row r="5147" spans="27:36">
      <c r="AA5147" s="168" t="s">
        <v>15828</v>
      </c>
      <c r="AB5147" s="154"/>
      <c r="AC5147" s="152" t="str">
        <f t="shared" si="498"/>
        <v>ATHLETICS</v>
      </c>
      <c r="AD5147" s="153" t="str">
        <f t="shared" si="499"/>
        <v>ATHLETICS-900</v>
      </c>
      <c r="AE5147" s="153" t="str">
        <f t="shared" si="500"/>
        <v>ATHLETICS-900--12</v>
      </c>
      <c r="AF5147" s="153" t="s">
        <v>15828</v>
      </c>
      <c r="AG5147" s="34" t="str">
        <f t="shared" si="501"/>
        <v>900</v>
      </c>
      <c r="AH5147" s="154"/>
      <c r="AI5147" s="152" t="str">
        <f t="shared" si="502"/>
        <v>-</v>
      </c>
      <c r="AJ5147" s="34" t="str">
        <f t="shared" si="503"/>
        <v>-</v>
      </c>
    </row>
    <row r="5148" spans="27:36">
      <c r="AA5148" s="168" t="s">
        <v>15829</v>
      </c>
      <c r="AB5148" s="154"/>
      <c r="AC5148" s="152" t="str">
        <f t="shared" si="498"/>
        <v>ATHLETICS</v>
      </c>
      <c r="AD5148" s="153" t="str">
        <f t="shared" si="499"/>
        <v>ATHLETICS-900</v>
      </c>
      <c r="AE5148" s="153" t="str">
        <f t="shared" si="500"/>
        <v>ATHLETICS-900--13</v>
      </c>
      <c r="AF5148" s="153" t="s">
        <v>15829</v>
      </c>
      <c r="AG5148" s="34" t="str">
        <f t="shared" si="501"/>
        <v>900</v>
      </c>
      <c r="AH5148" s="154"/>
      <c r="AI5148" s="152" t="str">
        <f t="shared" si="502"/>
        <v>-</v>
      </c>
      <c r="AJ5148" s="34" t="str">
        <f t="shared" si="503"/>
        <v>-</v>
      </c>
    </row>
    <row r="5149" spans="27:36">
      <c r="AA5149" s="168" t="s">
        <v>15830</v>
      </c>
      <c r="AB5149" s="154"/>
      <c r="AC5149" s="152" t="str">
        <f t="shared" si="498"/>
        <v>ATHLETICS</v>
      </c>
      <c r="AD5149" s="153" t="str">
        <f t="shared" si="499"/>
        <v>ATHLETICS-900</v>
      </c>
      <c r="AE5149" s="153" t="str">
        <f t="shared" si="500"/>
        <v>ATHLETICS-900--14</v>
      </c>
      <c r="AF5149" s="153" t="s">
        <v>15830</v>
      </c>
      <c r="AG5149" s="34" t="str">
        <f t="shared" si="501"/>
        <v>900</v>
      </c>
      <c r="AH5149" s="154"/>
      <c r="AI5149" s="152" t="str">
        <f t="shared" si="502"/>
        <v>-</v>
      </c>
      <c r="AJ5149" s="34" t="str">
        <f t="shared" si="503"/>
        <v>-</v>
      </c>
    </row>
    <row r="5150" spans="27:36">
      <c r="AA5150" s="168" t="s">
        <v>15831</v>
      </c>
      <c r="AB5150" s="154"/>
      <c r="AC5150" s="152" t="str">
        <f t="shared" si="498"/>
        <v>ATHLETICS</v>
      </c>
      <c r="AD5150" s="153" t="str">
        <f t="shared" si="499"/>
        <v>ATHLETICS-900</v>
      </c>
      <c r="AE5150" s="153" t="str">
        <f t="shared" si="500"/>
        <v>ATHLETICS-900--15</v>
      </c>
      <c r="AF5150" s="153" t="s">
        <v>15831</v>
      </c>
      <c r="AG5150" s="34" t="str">
        <f t="shared" si="501"/>
        <v>900</v>
      </c>
      <c r="AH5150" s="154"/>
      <c r="AI5150" s="152" t="str">
        <f t="shared" si="502"/>
        <v>-</v>
      </c>
      <c r="AJ5150" s="34" t="str">
        <f t="shared" si="503"/>
        <v>-</v>
      </c>
    </row>
    <row r="5151" spans="27:36">
      <c r="AA5151" s="168" t="s">
        <v>15832</v>
      </c>
      <c r="AB5151" s="154"/>
      <c r="AC5151" s="152" t="str">
        <f t="shared" si="498"/>
        <v>ATHLETICS</v>
      </c>
      <c r="AD5151" s="153" t="str">
        <f t="shared" si="499"/>
        <v>ATHLETICS-900</v>
      </c>
      <c r="AE5151" s="153" t="str">
        <f t="shared" si="500"/>
        <v>ATHLETICS-900--16</v>
      </c>
      <c r="AF5151" s="153" t="s">
        <v>15832</v>
      </c>
      <c r="AG5151" s="34" t="str">
        <f t="shared" si="501"/>
        <v>900</v>
      </c>
      <c r="AH5151" s="154"/>
      <c r="AI5151" s="152" t="str">
        <f t="shared" si="502"/>
        <v>-</v>
      </c>
      <c r="AJ5151" s="34" t="str">
        <f t="shared" si="503"/>
        <v>-</v>
      </c>
    </row>
    <row r="5152" spans="27:36">
      <c r="AA5152" s="168" t="s">
        <v>15833</v>
      </c>
      <c r="AB5152" s="154"/>
      <c r="AC5152" s="152" t="str">
        <f t="shared" si="498"/>
        <v>ATHLETICS</v>
      </c>
      <c r="AD5152" s="153" t="str">
        <f t="shared" si="499"/>
        <v>ATHLETICS-900</v>
      </c>
      <c r="AE5152" s="153" t="str">
        <f t="shared" si="500"/>
        <v>ATHLETICS-900--17</v>
      </c>
      <c r="AF5152" s="153" t="s">
        <v>15833</v>
      </c>
      <c r="AG5152" s="34" t="str">
        <f t="shared" si="501"/>
        <v>900</v>
      </c>
      <c r="AH5152" s="154"/>
      <c r="AI5152" s="152" t="str">
        <f t="shared" si="502"/>
        <v>-</v>
      </c>
      <c r="AJ5152" s="34" t="str">
        <f t="shared" si="503"/>
        <v>-</v>
      </c>
    </row>
    <row r="5153" spans="27:36">
      <c r="AA5153" s="168" t="s">
        <v>15834</v>
      </c>
      <c r="AB5153" s="154"/>
      <c r="AC5153" s="152" t="str">
        <f t="shared" si="498"/>
        <v>ATHLETICS</v>
      </c>
      <c r="AD5153" s="153" t="str">
        <f t="shared" si="499"/>
        <v>ATHLETICS-900</v>
      </c>
      <c r="AE5153" s="153" t="str">
        <f t="shared" si="500"/>
        <v>ATHLETICS-900--18</v>
      </c>
      <c r="AF5153" s="153" t="s">
        <v>15834</v>
      </c>
      <c r="AG5153" s="34" t="str">
        <f t="shared" si="501"/>
        <v>900</v>
      </c>
      <c r="AH5153" s="154"/>
      <c r="AI5153" s="152" t="str">
        <f t="shared" si="502"/>
        <v>-</v>
      </c>
      <c r="AJ5153" s="34" t="str">
        <f t="shared" si="503"/>
        <v>-</v>
      </c>
    </row>
    <row r="5154" spans="27:36">
      <c r="AA5154" s="168" t="s">
        <v>15835</v>
      </c>
      <c r="AB5154" s="154"/>
      <c r="AC5154" s="152" t="str">
        <f t="shared" si="498"/>
        <v>ATHLETICS</v>
      </c>
      <c r="AD5154" s="153" t="str">
        <f t="shared" si="499"/>
        <v>ATHLETICS-900</v>
      </c>
      <c r="AE5154" s="153" t="str">
        <f t="shared" si="500"/>
        <v>ATHLETICS-900--19</v>
      </c>
      <c r="AF5154" s="153" t="s">
        <v>15835</v>
      </c>
      <c r="AG5154" s="34" t="str">
        <f t="shared" si="501"/>
        <v>900</v>
      </c>
      <c r="AH5154" s="154"/>
      <c r="AI5154" s="152" t="str">
        <f t="shared" si="502"/>
        <v>-</v>
      </c>
      <c r="AJ5154" s="34" t="str">
        <f t="shared" si="503"/>
        <v>-</v>
      </c>
    </row>
    <row r="5155" spans="27:36">
      <c r="AA5155" s="168" t="s">
        <v>15836</v>
      </c>
      <c r="AB5155" s="154"/>
      <c r="AC5155" s="152" t="str">
        <f t="shared" si="498"/>
        <v>ATHLETICS</v>
      </c>
      <c r="AD5155" s="153" t="str">
        <f t="shared" si="499"/>
        <v>ATHLETICS-900</v>
      </c>
      <c r="AE5155" s="153" t="str">
        <f t="shared" si="500"/>
        <v>ATHLETICS-900--20</v>
      </c>
      <c r="AF5155" s="153" t="s">
        <v>15836</v>
      </c>
      <c r="AG5155" s="34" t="str">
        <f t="shared" si="501"/>
        <v>900</v>
      </c>
      <c r="AH5155" s="154"/>
      <c r="AI5155" s="152" t="str">
        <f t="shared" si="502"/>
        <v>-</v>
      </c>
      <c r="AJ5155" s="34" t="str">
        <f t="shared" si="503"/>
        <v>-</v>
      </c>
    </row>
    <row r="5156" spans="27:36">
      <c r="AA5156" s="168" t="s">
        <v>15837</v>
      </c>
      <c r="AB5156" s="154"/>
      <c r="AC5156" s="152" t="str">
        <f t="shared" si="498"/>
        <v>HRL</v>
      </c>
      <c r="AD5156" s="153" t="str">
        <f t="shared" si="499"/>
        <v>HRL-900</v>
      </c>
      <c r="AE5156" s="153" t="str">
        <f t="shared" si="500"/>
        <v>HRL-900-0</v>
      </c>
      <c r="AF5156" s="153" t="s">
        <v>15837</v>
      </c>
      <c r="AG5156" s="34" t="str">
        <f t="shared" si="501"/>
        <v>900</v>
      </c>
      <c r="AH5156" s="154"/>
      <c r="AI5156" s="152" t="str">
        <f t="shared" si="502"/>
        <v>-</v>
      </c>
      <c r="AJ5156" s="34" t="str">
        <f t="shared" si="503"/>
        <v>-</v>
      </c>
    </row>
    <row r="5157" spans="27:36">
      <c r="AA5157" s="168" t="s">
        <v>15838</v>
      </c>
      <c r="AB5157" s="154"/>
      <c r="AC5157" s="152" t="str">
        <f t="shared" si="498"/>
        <v>HRL</v>
      </c>
      <c r="AD5157" s="153" t="str">
        <f t="shared" si="499"/>
        <v>HRL-900</v>
      </c>
      <c r="AE5157" s="153" t="str">
        <f t="shared" si="500"/>
        <v>HRL-900--1</v>
      </c>
      <c r="AF5157" s="153" t="s">
        <v>15838</v>
      </c>
      <c r="AG5157" s="34" t="str">
        <f t="shared" si="501"/>
        <v>900</v>
      </c>
      <c r="AH5157" s="154"/>
      <c r="AI5157" s="152" t="str">
        <f t="shared" si="502"/>
        <v>-</v>
      </c>
      <c r="AJ5157" s="34" t="str">
        <f t="shared" si="503"/>
        <v>-</v>
      </c>
    </row>
    <row r="5158" spans="27:36">
      <c r="AA5158" s="168" t="s">
        <v>15839</v>
      </c>
      <c r="AB5158" s="154"/>
      <c r="AC5158" s="152" t="str">
        <f t="shared" si="498"/>
        <v>HRL</v>
      </c>
      <c r="AD5158" s="153" t="str">
        <f t="shared" si="499"/>
        <v>HRL-900</v>
      </c>
      <c r="AE5158" s="153" t="str">
        <f t="shared" si="500"/>
        <v>HRL-900--2</v>
      </c>
      <c r="AF5158" s="153" t="s">
        <v>15839</v>
      </c>
      <c r="AG5158" s="34" t="str">
        <f t="shared" si="501"/>
        <v>900</v>
      </c>
      <c r="AH5158" s="154"/>
      <c r="AI5158" s="152" t="str">
        <f t="shared" si="502"/>
        <v>-</v>
      </c>
      <c r="AJ5158" s="34" t="str">
        <f t="shared" si="503"/>
        <v>-</v>
      </c>
    </row>
    <row r="5159" spans="27:36">
      <c r="AA5159" s="168" t="s">
        <v>15840</v>
      </c>
      <c r="AB5159" s="154"/>
      <c r="AC5159" s="152" t="str">
        <f t="shared" si="498"/>
        <v>HRL</v>
      </c>
      <c r="AD5159" s="153" t="str">
        <f t="shared" si="499"/>
        <v>HRL-900</v>
      </c>
      <c r="AE5159" s="153" t="str">
        <f t="shared" si="500"/>
        <v>HRL-900--3</v>
      </c>
      <c r="AF5159" s="153" t="s">
        <v>15840</v>
      </c>
      <c r="AG5159" s="34" t="str">
        <f t="shared" si="501"/>
        <v>900</v>
      </c>
      <c r="AH5159" s="154"/>
      <c r="AI5159" s="152" t="str">
        <f t="shared" si="502"/>
        <v>-</v>
      </c>
      <c r="AJ5159" s="34" t="str">
        <f t="shared" si="503"/>
        <v>-</v>
      </c>
    </row>
    <row r="5160" spans="27:36">
      <c r="AA5160" s="168" t="s">
        <v>15841</v>
      </c>
      <c r="AB5160" s="154"/>
      <c r="AC5160" s="152" t="str">
        <f t="shared" si="498"/>
        <v>HRL</v>
      </c>
      <c r="AD5160" s="153" t="str">
        <f t="shared" si="499"/>
        <v>HRL-900</v>
      </c>
      <c r="AE5160" s="153" t="str">
        <f t="shared" si="500"/>
        <v>HRL-900--4</v>
      </c>
      <c r="AF5160" s="153" t="s">
        <v>15841</v>
      </c>
      <c r="AG5160" s="34" t="str">
        <f t="shared" si="501"/>
        <v>900</v>
      </c>
      <c r="AH5160" s="154"/>
      <c r="AI5160" s="152" t="str">
        <f t="shared" si="502"/>
        <v>-</v>
      </c>
      <c r="AJ5160" s="34" t="str">
        <f t="shared" si="503"/>
        <v>-</v>
      </c>
    </row>
    <row r="5161" spans="27:36">
      <c r="AA5161" s="168" t="s">
        <v>15842</v>
      </c>
      <c r="AB5161" s="154"/>
      <c r="AC5161" s="152" t="str">
        <f t="shared" si="498"/>
        <v>HRL</v>
      </c>
      <c r="AD5161" s="153" t="str">
        <f t="shared" si="499"/>
        <v>HRL-900</v>
      </c>
      <c r="AE5161" s="153" t="str">
        <f t="shared" si="500"/>
        <v>HRL-900--5</v>
      </c>
      <c r="AF5161" s="153" t="s">
        <v>15842</v>
      </c>
      <c r="AG5161" s="34" t="str">
        <f t="shared" si="501"/>
        <v>900</v>
      </c>
      <c r="AH5161" s="154"/>
      <c r="AI5161" s="152" t="str">
        <f t="shared" si="502"/>
        <v>-</v>
      </c>
      <c r="AJ5161" s="34" t="str">
        <f t="shared" si="503"/>
        <v>-</v>
      </c>
    </row>
    <row r="5162" spans="27:36">
      <c r="AA5162" s="168" t="s">
        <v>15843</v>
      </c>
      <c r="AB5162" s="154"/>
      <c r="AC5162" s="152" t="str">
        <f t="shared" si="498"/>
        <v>HRL</v>
      </c>
      <c r="AD5162" s="153" t="str">
        <f t="shared" si="499"/>
        <v>HRL-900</v>
      </c>
      <c r="AE5162" s="153" t="str">
        <f t="shared" si="500"/>
        <v>HRL-900--6</v>
      </c>
      <c r="AF5162" s="153" t="s">
        <v>15843</v>
      </c>
      <c r="AG5162" s="34" t="str">
        <f t="shared" si="501"/>
        <v>900</v>
      </c>
      <c r="AH5162" s="154"/>
      <c r="AI5162" s="152" t="str">
        <f t="shared" si="502"/>
        <v>-</v>
      </c>
      <c r="AJ5162" s="34" t="str">
        <f t="shared" si="503"/>
        <v>-</v>
      </c>
    </row>
    <row r="5163" spans="27:36">
      <c r="AA5163" s="168" t="s">
        <v>15844</v>
      </c>
      <c r="AB5163" s="154"/>
      <c r="AC5163" s="152" t="str">
        <f t="shared" si="498"/>
        <v>HRL</v>
      </c>
      <c r="AD5163" s="153" t="str">
        <f t="shared" si="499"/>
        <v>HRL-900</v>
      </c>
      <c r="AE5163" s="153" t="str">
        <f t="shared" si="500"/>
        <v>HRL-900--7</v>
      </c>
      <c r="AF5163" s="153" t="s">
        <v>15844</v>
      </c>
      <c r="AG5163" s="34" t="str">
        <f t="shared" si="501"/>
        <v>900</v>
      </c>
      <c r="AH5163" s="154"/>
      <c r="AI5163" s="152" t="str">
        <f t="shared" si="502"/>
        <v>-</v>
      </c>
      <c r="AJ5163" s="34" t="str">
        <f t="shared" si="503"/>
        <v>-</v>
      </c>
    </row>
    <row r="5164" spans="27:36">
      <c r="AA5164" s="168" t="s">
        <v>15845</v>
      </c>
      <c r="AB5164" s="154"/>
      <c r="AC5164" s="152" t="str">
        <f t="shared" si="498"/>
        <v>HRL</v>
      </c>
      <c r="AD5164" s="153" t="str">
        <f t="shared" si="499"/>
        <v>HRL-900</v>
      </c>
      <c r="AE5164" s="153" t="str">
        <f t="shared" si="500"/>
        <v>HRL-900--8</v>
      </c>
      <c r="AF5164" s="153" t="s">
        <v>15845</v>
      </c>
      <c r="AG5164" s="34" t="str">
        <f t="shared" si="501"/>
        <v>900</v>
      </c>
      <c r="AH5164" s="154"/>
      <c r="AI5164" s="152" t="str">
        <f t="shared" si="502"/>
        <v>-</v>
      </c>
      <c r="AJ5164" s="34" t="str">
        <f t="shared" si="503"/>
        <v>-</v>
      </c>
    </row>
    <row r="5165" spans="27:36">
      <c r="AA5165" s="168" t="s">
        <v>15846</v>
      </c>
      <c r="AB5165" s="154"/>
      <c r="AC5165" s="152" t="str">
        <f t="shared" si="498"/>
        <v>HRL</v>
      </c>
      <c r="AD5165" s="153" t="str">
        <f t="shared" si="499"/>
        <v>HRL-900</v>
      </c>
      <c r="AE5165" s="153" t="str">
        <f t="shared" si="500"/>
        <v>HRL-900--9</v>
      </c>
      <c r="AF5165" s="153" t="s">
        <v>15846</v>
      </c>
      <c r="AG5165" s="34" t="str">
        <f t="shared" si="501"/>
        <v>900</v>
      </c>
      <c r="AH5165" s="154"/>
      <c r="AI5165" s="152" t="str">
        <f t="shared" si="502"/>
        <v>-</v>
      </c>
      <c r="AJ5165" s="34" t="str">
        <f t="shared" si="503"/>
        <v>-</v>
      </c>
    </row>
    <row r="5166" spans="27:36">
      <c r="AA5166" s="168" t="s">
        <v>15847</v>
      </c>
      <c r="AB5166" s="154"/>
      <c r="AC5166" s="152" t="str">
        <f t="shared" si="498"/>
        <v>HEALTH</v>
      </c>
      <c r="AD5166" s="153" t="str">
        <f t="shared" si="499"/>
        <v>HEALTH-900</v>
      </c>
      <c r="AE5166" s="153" t="str">
        <f t="shared" si="500"/>
        <v>HEALTH-900-0</v>
      </c>
      <c r="AF5166" s="153" t="s">
        <v>15847</v>
      </c>
      <c r="AG5166" s="34" t="str">
        <f t="shared" si="501"/>
        <v>900</v>
      </c>
      <c r="AH5166" s="154"/>
      <c r="AI5166" s="152" t="str">
        <f t="shared" si="502"/>
        <v>-</v>
      </c>
      <c r="AJ5166" s="34" t="str">
        <f t="shared" si="503"/>
        <v>-</v>
      </c>
    </row>
    <row r="5167" spans="27:36">
      <c r="AA5167" s="168" t="s">
        <v>15848</v>
      </c>
      <c r="AB5167" s="154"/>
      <c r="AC5167" s="152" t="str">
        <f t="shared" si="498"/>
        <v>HEALTH</v>
      </c>
      <c r="AD5167" s="153" t="str">
        <f t="shared" si="499"/>
        <v>HEALTH-900</v>
      </c>
      <c r="AE5167" s="153" t="str">
        <f t="shared" si="500"/>
        <v>HEALTH-900--1</v>
      </c>
      <c r="AF5167" s="153" t="s">
        <v>15848</v>
      </c>
      <c r="AG5167" s="34" t="str">
        <f t="shared" si="501"/>
        <v>900</v>
      </c>
      <c r="AH5167" s="154"/>
      <c r="AI5167" s="152" t="str">
        <f t="shared" si="502"/>
        <v>-</v>
      </c>
      <c r="AJ5167" s="34" t="str">
        <f t="shared" si="503"/>
        <v>-</v>
      </c>
    </row>
    <row r="5168" spans="27:36">
      <c r="AA5168" s="168" t="s">
        <v>15849</v>
      </c>
      <c r="AB5168" s="154"/>
      <c r="AC5168" s="152" t="str">
        <f t="shared" si="498"/>
        <v>HEALTH</v>
      </c>
      <c r="AD5168" s="153" t="str">
        <f t="shared" si="499"/>
        <v>HEALTH-900</v>
      </c>
      <c r="AE5168" s="153" t="str">
        <f t="shared" si="500"/>
        <v>HEALTH-900--2</v>
      </c>
      <c r="AF5168" s="153" t="s">
        <v>15849</v>
      </c>
      <c r="AG5168" s="34" t="str">
        <f t="shared" si="501"/>
        <v>900</v>
      </c>
      <c r="AH5168" s="154"/>
      <c r="AI5168" s="152" t="str">
        <f t="shared" si="502"/>
        <v>-</v>
      </c>
      <c r="AJ5168" s="34" t="str">
        <f t="shared" si="503"/>
        <v>-</v>
      </c>
    </row>
    <row r="5169" spans="27:36">
      <c r="AA5169" s="168" t="s">
        <v>15850</v>
      </c>
      <c r="AB5169" s="154"/>
      <c r="AC5169" s="152" t="str">
        <f t="shared" si="498"/>
        <v>MEMORIAL UNION</v>
      </c>
      <c r="AD5169" s="153" t="str">
        <f t="shared" si="499"/>
        <v>MEMORIAL UNION-900</v>
      </c>
      <c r="AE5169" s="153" t="str">
        <f t="shared" si="500"/>
        <v>MEMORIAL UNION-900-0</v>
      </c>
      <c r="AF5169" s="153" t="s">
        <v>15850</v>
      </c>
      <c r="AG5169" s="34" t="str">
        <f t="shared" si="501"/>
        <v>900</v>
      </c>
      <c r="AH5169" s="154"/>
      <c r="AI5169" s="152" t="str">
        <f t="shared" si="502"/>
        <v>-</v>
      </c>
      <c r="AJ5169" s="34" t="str">
        <f t="shared" si="503"/>
        <v>-</v>
      </c>
    </row>
    <row r="5170" spans="27:36">
      <c r="AA5170" s="168" t="s">
        <v>15851</v>
      </c>
      <c r="AB5170" s="154"/>
      <c r="AC5170" s="152" t="str">
        <f t="shared" si="498"/>
        <v>MEMORIAL UNION</v>
      </c>
      <c r="AD5170" s="153" t="str">
        <f t="shared" si="499"/>
        <v>MEMORIAL UNION-900</v>
      </c>
      <c r="AE5170" s="153" t="str">
        <f t="shared" si="500"/>
        <v>MEMORIAL UNION-900--1</v>
      </c>
      <c r="AF5170" s="153" t="s">
        <v>15851</v>
      </c>
      <c r="AG5170" s="34" t="str">
        <f t="shared" si="501"/>
        <v>900</v>
      </c>
      <c r="AH5170" s="154"/>
      <c r="AI5170" s="152" t="str">
        <f t="shared" si="502"/>
        <v>-</v>
      </c>
      <c r="AJ5170" s="34" t="str">
        <f t="shared" si="503"/>
        <v>-</v>
      </c>
    </row>
    <row r="5171" spans="27:36">
      <c r="AA5171" s="168" t="s">
        <v>15852</v>
      </c>
      <c r="AB5171" s="154"/>
      <c r="AC5171" s="152" t="str">
        <f t="shared" si="498"/>
        <v>PRESIDENT-Alumni</v>
      </c>
      <c r="AD5171" s="153" t="str">
        <f t="shared" si="499"/>
        <v>PRESIDENT-Alumni-900</v>
      </c>
      <c r="AE5171" s="153" t="str">
        <f t="shared" si="500"/>
        <v>PRESIDENT-Alumni-900-0</v>
      </c>
      <c r="AF5171" s="153" t="s">
        <v>15852</v>
      </c>
      <c r="AG5171" s="34" t="str">
        <f t="shared" si="501"/>
        <v>900</v>
      </c>
      <c r="AH5171" s="154"/>
      <c r="AI5171" s="152" t="str">
        <f t="shared" si="502"/>
        <v>-</v>
      </c>
      <c r="AJ5171" s="34" t="str">
        <f t="shared" si="503"/>
        <v>-</v>
      </c>
    </row>
    <row r="5172" spans="27:36">
      <c r="AA5172" s="168" t="s">
        <v>15853</v>
      </c>
      <c r="AB5172" s="154"/>
      <c r="AC5172" s="152" t="str">
        <f t="shared" si="498"/>
        <v>CONFERENCE OFFICE</v>
      </c>
      <c r="AD5172" s="153" t="str">
        <f t="shared" si="499"/>
        <v>CONFERENCE OFFICE-900</v>
      </c>
      <c r="AE5172" s="153" t="str">
        <f t="shared" si="500"/>
        <v>CONFERENCE OFFICE-900-0</v>
      </c>
      <c r="AF5172" s="153" t="s">
        <v>15853</v>
      </c>
      <c r="AG5172" s="34" t="str">
        <f t="shared" si="501"/>
        <v>900</v>
      </c>
      <c r="AH5172" s="154"/>
      <c r="AI5172" s="152" t="str">
        <f t="shared" si="502"/>
        <v>-</v>
      </c>
      <c r="AJ5172" s="34" t="str">
        <f t="shared" si="503"/>
        <v>-</v>
      </c>
    </row>
    <row r="5173" spans="27:36">
      <c r="AA5173" s="168" t="s">
        <v>15854</v>
      </c>
      <c r="AB5173" s="154"/>
      <c r="AC5173" s="152" t="str">
        <f t="shared" si="498"/>
        <v>CONFERENCE OFFICE</v>
      </c>
      <c r="AD5173" s="153" t="str">
        <f t="shared" si="499"/>
        <v>CONFERENCE OFFICE-900</v>
      </c>
      <c r="AE5173" s="153" t="str">
        <f t="shared" si="500"/>
        <v>CONFERENCE OFFICE-900--1</v>
      </c>
      <c r="AF5173" s="153" t="s">
        <v>15854</v>
      </c>
      <c r="AG5173" s="34" t="str">
        <f t="shared" si="501"/>
        <v>900</v>
      </c>
      <c r="AH5173" s="154"/>
      <c r="AI5173" s="152" t="str">
        <f t="shared" si="502"/>
        <v>-</v>
      </c>
      <c r="AJ5173" s="34" t="str">
        <f t="shared" si="503"/>
        <v>-</v>
      </c>
    </row>
    <row r="5174" spans="27:36">
      <c r="AA5174" s="168" t="s">
        <v>15855</v>
      </c>
      <c r="AB5174" s="154"/>
      <c r="AC5174" s="152" t="str">
        <f t="shared" si="498"/>
        <v>CONFERENCE OFFICE</v>
      </c>
      <c r="AD5174" s="153" t="str">
        <f t="shared" si="499"/>
        <v>CONFERENCE OFFICE-900</v>
      </c>
      <c r="AE5174" s="153" t="str">
        <f t="shared" si="500"/>
        <v>CONFERENCE OFFICE-900--2</v>
      </c>
      <c r="AF5174" s="153" t="s">
        <v>15855</v>
      </c>
      <c r="AG5174" s="34" t="str">
        <f t="shared" si="501"/>
        <v>900</v>
      </c>
      <c r="AH5174" s="154"/>
      <c r="AI5174" s="152" t="str">
        <f t="shared" si="502"/>
        <v>-</v>
      </c>
      <c r="AJ5174" s="34" t="str">
        <f t="shared" si="503"/>
        <v>-</v>
      </c>
    </row>
    <row r="5175" spans="27:36">
      <c r="AA5175" s="168" t="s">
        <v>15856</v>
      </c>
      <c r="AB5175" s="154"/>
      <c r="AC5175" s="152" t="str">
        <f t="shared" si="498"/>
        <v>CONFERENCE OFFICE</v>
      </c>
      <c r="AD5175" s="153" t="str">
        <f t="shared" si="499"/>
        <v>CONFERENCE OFFICE-900</v>
      </c>
      <c r="AE5175" s="153" t="str">
        <f t="shared" si="500"/>
        <v>CONFERENCE OFFICE-900--3</v>
      </c>
      <c r="AF5175" s="153" t="s">
        <v>15856</v>
      </c>
      <c r="AG5175" s="34" t="str">
        <f t="shared" si="501"/>
        <v>900</v>
      </c>
      <c r="AH5175" s="154"/>
      <c r="AI5175" s="152" t="str">
        <f t="shared" si="502"/>
        <v>-</v>
      </c>
      <c r="AJ5175" s="34" t="str">
        <f t="shared" si="503"/>
        <v>-</v>
      </c>
    </row>
    <row r="5176" spans="27:36">
      <c r="AA5176" s="168" t="s">
        <v>15857</v>
      </c>
      <c r="AB5176" s="154"/>
      <c r="AC5176" s="152" t="str">
        <f t="shared" si="498"/>
        <v>CONFERENCE OFFICE</v>
      </c>
      <c r="AD5176" s="153" t="str">
        <f t="shared" si="499"/>
        <v>CONFERENCE OFFICE-900</v>
      </c>
      <c r="AE5176" s="153" t="str">
        <f t="shared" si="500"/>
        <v>CONFERENCE OFFICE-900--4</v>
      </c>
      <c r="AF5176" s="153" t="s">
        <v>15857</v>
      </c>
      <c r="AG5176" s="34" t="str">
        <f t="shared" si="501"/>
        <v>900</v>
      </c>
      <c r="AH5176" s="154"/>
      <c r="AI5176" s="152" t="str">
        <f t="shared" si="502"/>
        <v>-</v>
      </c>
      <c r="AJ5176" s="34" t="str">
        <f t="shared" si="503"/>
        <v>-</v>
      </c>
    </row>
    <row r="5177" spans="27:36">
      <c r="AA5177" s="168" t="s">
        <v>15858</v>
      </c>
      <c r="AB5177" s="154"/>
      <c r="AC5177" s="152" t="str">
        <f t="shared" si="498"/>
        <v>CONFERENCE OFFICE</v>
      </c>
      <c r="AD5177" s="153" t="str">
        <f t="shared" si="499"/>
        <v>CONFERENCE OFFICE-900</v>
      </c>
      <c r="AE5177" s="153" t="str">
        <f t="shared" si="500"/>
        <v>CONFERENCE OFFICE-900--5</v>
      </c>
      <c r="AF5177" s="153" t="s">
        <v>15858</v>
      </c>
      <c r="AG5177" s="34" t="str">
        <f t="shared" si="501"/>
        <v>900</v>
      </c>
      <c r="AH5177" s="154"/>
      <c r="AI5177" s="152" t="str">
        <f t="shared" si="502"/>
        <v>-</v>
      </c>
      <c r="AJ5177" s="34" t="str">
        <f t="shared" si="503"/>
        <v>-</v>
      </c>
    </row>
    <row r="5178" spans="27:36">
      <c r="AA5178" s="168" t="s">
        <v>15859</v>
      </c>
      <c r="AB5178" s="154"/>
      <c r="AC5178" s="152" t="str">
        <f t="shared" si="498"/>
        <v>CONFERENCE OFFICE</v>
      </c>
      <c r="AD5178" s="153" t="str">
        <f t="shared" si="499"/>
        <v>CONFERENCE OFFICE-900</v>
      </c>
      <c r="AE5178" s="153" t="str">
        <f t="shared" si="500"/>
        <v>CONFERENCE OFFICE-900--6</v>
      </c>
      <c r="AF5178" s="153" t="s">
        <v>15859</v>
      </c>
      <c r="AG5178" s="34" t="str">
        <f t="shared" si="501"/>
        <v>900</v>
      </c>
      <c r="AH5178" s="154"/>
      <c r="AI5178" s="152" t="str">
        <f t="shared" si="502"/>
        <v>-</v>
      </c>
      <c r="AJ5178" s="34" t="str">
        <f t="shared" si="503"/>
        <v>-</v>
      </c>
    </row>
    <row r="5179" spans="27:36">
      <c r="AA5179" s="168" t="s">
        <v>15860</v>
      </c>
      <c r="AB5179" s="154"/>
      <c r="AC5179" s="152" t="str">
        <f t="shared" si="498"/>
        <v>CONFERENCE OFFICE</v>
      </c>
      <c r="AD5179" s="153" t="str">
        <f t="shared" si="499"/>
        <v>CONFERENCE OFFICE-900</v>
      </c>
      <c r="AE5179" s="153" t="str">
        <f t="shared" si="500"/>
        <v>CONFERENCE OFFICE-900--7</v>
      </c>
      <c r="AF5179" s="153" t="s">
        <v>15860</v>
      </c>
      <c r="AG5179" s="34" t="str">
        <f t="shared" si="501"/>
        <v>900</v>
      </c>
      <c r="AH5179" s="154"/>
      <c r="AI5179" s="152" t="str">
        <f t="shared" si="502"/>
        <v>-</v>
      </c>
      <c r="AJ5179" s="34" t="str">
        <f t="shared" si="503"/>
        <v>-</v>
      </c>
    </row>
    <row r="5180" spans="27:36">
      <c r="AA5180" s="168" t="s">
        <v>15861</v>
      </c>
      <c r="AB5180" s="154"/>
      <c r="AC5180" s="152" t="str">
        <f t="shared" si="498"/>
        <v>CONFERENCE OFFICE</v>
      </c>
      <c r="AD5180" s="153" t="str">
        <f t="shared" si="499"/>
        <v>CONFERENCE OFFICE-900</v>
      </c>
      <c r="AE5180" s="153" t="str">
        <f t="shared" si="500"/>
        <v>CONFERENCE OFFICE-900--8</v>
      </c>
      <c r="AF5180" s="153" t="s">
        <v>15861</v>
      </c>
      <c r="AG5180" s="34" t="str">
        <f t="shared" si="501"/>
        <v>900</v>
      </c>
      <c r="AH5180" s="154"/>
      <c r="AI5180" s="152" t="str">
        <f t="shared" si="502"/>
        <v>-</v>
      </c>
      <c r="AJ5180" s="34" t="str">
        <f t="shared" si="503"/>
        <v>-</v>
      </c>
    </row>
    <row r="5181" spans="27:36">
      <c r="AA5181" s="168" t="s">
        <v>15862</v>
      </c>
      <c r="AB5181" s="154"/>
      <c r="AC5181" s="152" t="str">
        <f t="shared" si="498"/>
        <v>CONFERENCE OFFICE</v>
      </c>
      <c r="AD5181" s="153" t="str">
        <f t="shared" si="499"/>
        <v>CONFERENCE OFFICE-900</v>
      </c>
      <c r="AE5181" s="153" t="str">
        <f t="shared" si="500"/>
        <v>CONFERENCE OFFICE-900--9</v>
      </c>
      <c r="AF5181" s="153" t="s">
        <v>15862</v>
      </c>
      <c r="AG5181" s="34" t="str">
        <f t="shared" si="501"/>
        <v>900</v>
      </c>
      <c r="AH5181" s="154"/>
      <c r="AI5181" s="152" t="str">
        <f t="shared" si="502"/>
        <v>-</v>
      </c>
      <c r="AJ5181" s="34" t="str">
        <f t="shared" si="503"/>
        <v>-</v>
      </c>
    </row>
    <row r="5182" spans="27:36">
      <c r="AA5182" s="168" t="s">
        <v>15863</v>
      </c>
      <c r="AB5182" s="154"/>
      <c r="AC5182" s="152" t="str">
        <f t="shared" si="498"/>
        <v>ENROLLSVCS</v>
      </c>
      <c r="AD5182" s="153" t="str">
        <f t="shared" si="499"/>
        <v>ENROLLSVCS-902</v>
      </c>
      <c r="AE5182" s="153" t="str">
        <f t="shared" si="500"/>
        <v>ENROLLSVCS-902-0</v>
      </c>
      <c r="AF5182" s="153" t="s">
        <v>15863</v>
      </c>
      <c r="AG5182" s="34" t="str">
        <f t="shared" si="501"/>
        <v>902</v>
      </c>
      <c r="AH5182" s="154"/>
      <c r="AI5182" s="152" t="str">
        <f t="shared" si="502"/>
        <v>-</v>
      </c>
      <c r="AJ5182" s="34" t="str">
        <f t="shared" si="503"/>
        <v>-</v>
      </c>
    </row>
    <row r="5183" spans="27:36">
      <c r="AA5183" s="168" t="s">
        <v>15864</v>
      </c>
      <c r="AB5183" s="154"/>
      <c r="AC5183" s="152" t="str">
        <f t="shared" si="498"/>
        <v>ENROLLSVCS</v>
      </c>
      <c r="AD5183" s="153" t="str">
        <f t="shared" si="499"/>
        <v>ENROLLSVCS-902</v>
      </c>
      <c r="AE5183" s="153" t="str">
        <f t="shared" si="500"/>
        <v>ENROLLSVCS-902--1</v>
      </c>
      <c r="AF5183" s="153" t="s">
        <v>15864</v>
      </c>
      <c r="AG5183" s="34" t="str">
        <f t="shared" si="501"/>
        <v>902</v>
      </c>
      <c r="AH5183" s="154"/>
      <c r="AI5183" s="152" t="str">
        <f t="shared" si="502"/>
        <v>-</v>
      </c>
      <c r="AJ5183" s="34" t="str">
        <f t="shared" si="503"/>
        <v>-</v>
      </c>
    </row>
    <row r="5184" spans="27:36">
      <c r="AA5184" s="168" t="s">
        <v>15865</v>
      </c>
      <c r="AB5184" s="154"/>
      <c r="AC5184" s="152" t="str">
        <f t="shared" si="498"/>
        <v>ENROLLSVCS</v>
      </c>
      <c r="AD5184" s="153" t="str">
        <f t="shared" si="499"/>
        <v>ENROLLSVCS-902</v>
      </c>
      <c r="AE5184" s="153" t="str">
        <f t="shared" si="500"/>
        <v>ENROLLSVCS-902--2</v>
      </c>
      <c r="AF5184" s="153" t="s">
        <v>15865</v>
      </c>
      <c r="AG5184" s="34" t="str">
        <f t="shared" si="501"/>
        <v>902</v>
      </c>
      <c r="AH5184" s="154"/>
      <c r="AI5184" s="152" t="str">
        <f t="shared" si="502"/>
        <v>-</v>
      </c>
      <c r="AJ5184" s="34" t="str">
        <f t="shared" si="503"/>
        <v>-</v>
      </c>
    </row>
    <row r="5185" spans="27:36">
      <c r="AA5185" s="168" t="s">
        <v>15866</v>
      </c>
      <c r="AB5185" s="154"/>
      <c r="AC5185" s="152" t="str">
        <f t="shared" si="498"/>
        <v>ENROLLSVCS</v>
      </c>
      <c r="AD5185" s="153" t="str">
        <f t="shared" si="499"/>
        <v>ENROLLSVCS-902</v>
      </c>
      <c r="AE5185" s="153" t="str">
        <f t="shared" si="500"/>
        <v>ENROLLSVCS-902--3</v>
      </c>
      <c r="AF5185" s="153" t="s">
        <v>15866</v>
      </c>
      <c r="AG5185" s="34" t="str">
        <f t="shared" si="501"/>
        <v>902</v>
      </c>
      <c r="AH5185" s="154"/>
      <c r="AI5185" s="152" t="str">
        <f t="shared" si="502"/>
        <v>-</v>
      </c>
      <c r="AJ5185" s="34" t="str">
        <f t="shared" si="503"/>
        <v>-</v>
      </c>
    </row>
    <row r="5186" spans="27:36">
      <c r="AA5186" s="168" t="s">
        <v>15867</v>
      </c>
      <c r="AB5186" s="154"/>
      <c r="AC5186" s="152" t="str">
        <f t="shared" si="498"/>
        <v>ENROLLSVCS</v>
      </c>
      <c r="AD5186" s="153" t="str">
        <f t="shared" si="499"/>
        <v>ENROLLSVCS-902</v>
      </c>
      <c r="AE5186" s="153" t="str">
        <f t="shared" si="500"/>
        <v>ENROLLSVCS-902--4</v>
      </c>
      <c r="AF5186" s="153" t="s">
        <v>15867</v>
      </c>
      <c r="AG5186" s="34" t="str">
        <f t="shared" si="501"/>
        <v>902</v>
      </c>
      <c r="AH5186" s="154"/>
      <c r="AI5186" s="152" t="str">
        <f t="shared" si="502"/>
        <v>-</v>
      </c>
      <c r="AJ5186" s="34" t="str">
        <f t="shared" si="503"/>
        <v>-</v>
      </c>
    </row>
    <row r="5187" spans="27:36">
      <c r="AA5187" s="168" t="s">
        <v>15868</v>
      </c>
      <c r="AB5187" s="154"/>
      <c r="AC5187" s="152" t="str">
        <f t="shared" si="498"/>
        <v>ENROLLSVCS</v>
      </c>
      <c r="AD5187" s="153" t="str">
        <f t="shared" si="499"/>
        <v>ENROLLSVCS-902</v>
      </c>
      <c r="AE5187" s="153" t="str">
        <f t="shared" si="500"/>
        <v>ENROLLSVCS-902--5</v>
      </c>
      <c r="AF5187" s="153" t="s">
        <v>15868</v>
      </c>
      <c r="AG5187" s="34" t="str">
        <f t="shared" si="501"/>
        <v>902</v>
      </c>
      <c r="AH5187" s="154"/>
      <c r="AI5187" s="152" t="str">
        <f t="shared" si="502"/>
        <v>-</v>
      </c>
      <c r="AJ5187" s="34" t="str">
        <f t="shared" si="503"/>
        <v>-</v>
      </c>
    </row>
    <row r="5188" spans="27:36">
      <c r="AA5188" s="168" t="s">
        <v>15869</v>
      </c>
      <c r="AB5188" s="154"/>
      <c r="AC5188" s="152" t="str">
        <f t="shared" si="498"/>
        <v>ENROLLSVCS</v>
      </c>
      <c r="AD5188" s="153" t="str">
        <f t="shared" si="499"/>
        <v>ENROLLSVCS-902</v>
      </c>
      <c r="AE5188" s="153" t="str">
        <f t="shared" si="500"/>
        <v>ENROLLSVCS-902--6</v>
      </c>
      <c r="AF5188" s="153" t="s">
        <v>15869</v>
      </c>
      <c r="AG5188" s="34" t="str">
        <f t="shared" si="501"/>
        <v>902</v>
      </c>
      <c r="AH5188" s="154"/>
      <c r="AI5188" s="152" t="str">
        <f t="shared" si="502"/>
        <v>-</v>
      </c>
      <c r="AJ5188" s="34" t="str">
        <f t="shared" si="503"/>
        <v>-</v>
      </c>
    </row>
    <row r="5189" spans="27:36">
      <c r="AA5189" s="168" t="s">
        <v>15870</v>
      </c>
      <c r="AB5189" s="154"/>
      <c r="AC5189" s="152" t="str">
        <f t="shared" si="498"/>
        <v>ENROLLSVCS</v>
      </c>
      <c r="AD5189" s="153" t="str">
        <f t="shared" si="499"/>
        <v>ENROLLSVCS-902</v>
      </c>
      <c r="AE5189" s="153" t="str">
        <f t="shared" si="500"/>
        <v>ENROLLSVCS-902--7</v>
      </c>
      <c r="AF5189" s="153" t="s">
        <v>15870</v>
      </c>
      <c r="AG5189" s="34" t="str">
        <f t="shared" si="501"/>
        <v>902</v>
      </c>
      <c r="AH5189" s="154"/>
      <c r="AI5189" s="152" t="str">
        <f t="shared" si="502"/>
        <v>-</v>
      </c>
      <c r="AJ5189" s="34" t="str">
        <f t="shared" si="503"/>
        <v>-</v>
      </c>
    </row>
    <row r="5190" spans="27:36">
      <c r="AA5190" s="168" t="s">
        <v>15871</v>
      </c>
      <c r="AB5190" s="154"/>
      <c r="AC5190" s="152" t="str">
        <f t="shared" si="498"/>
        <v>ENROLLSVCS</v>
      </c>
      <c r="AD5190" s="153" t="str">
        <f t="shared" si="499"/>
        <v>ENROLLSVCS-902</v>
      </c>
      <c r="AE5190" s="153" t="str">
        <f t="shared" si="500"/>
        <v>ENROLLSVCS-902--8</v>
      </c>
      <c r="AF5190" s="153" t="s">
        <v>15871</v>
      </c>
      <c r="AG5190" s="34" t="str">
        <f t="shared" si="501"/>
        <v>902</v>
      </c>
      <c r="AH5190" s="154"/>
      <c r="AI5190" s="152" t="str">
        <f t="shared" si="502"/>
        <v>-</v>
      </c>
      <c r="AJ5190" s="34" t="str">
        <f t="shared" si="503"/>
        <v>-</v>
      </c>
    </row>
    <row r="5191" spans="27:36">
      <c r="AA5191" s="168" t="s">
        <v>15872</v>
      </c>
      <c r="AB5191" s="154"/>
      <c r="AC5191" s="152" t="str">
        <f t="shared" ref="AC5191:AC5199" si="504">CodesFormula_1</f>
        <v>ENROLLSVCS</v>
      </c>
      <c r="AD5191" s="153" t="str">
        <f t="shared" ref="AD5191:AD5199" si="505">CodesFormula_2</f>
        <v>ENROLLSVCS-902</v>
      </c>
      <c r="AE5191" s="153" t="str">
        <f t="shared" ref="AE5191:AE5199" si="506">CodesFormula_3</f>
        <v>ENROLLSVCS-902--9</v>
      </c>
      <c r="AF5191" s="153" t="s">
        <v>15872</v>
      </c>
      <c r="AG5191" s="34" t="str">
        <f t="shared" ref="AG5191:AG5199" si="507">CodesFormula_4</f>
        <v>902</v>
      </c>
      <c r="AH5191" s="154"/>
      <c r="AI5191" s="152" t="str">
        <f t="shared" ref="AI5191:AI5199" si="508">CodesFormula_5</f>
        <v>-</v>
      </c>
      <c r="AJ5191" s="34" t="str">
        <f t="shared" ref="AJ5191:AJ5199" si="509">CodesFormula_6</f>
        <v>-</v>
      </c>
    </row>
    <row r="5192" spans="27:36">
      <c r="AA5192" s="168" t="s">
        <v>15873</v>
      </c>
      <c r="AB5192" s="154"/>
      <c r="AC5192" s="152" t="str">
        <f t="shared" si="504"/>
        <v>ENROLLSVCS</v>
      </c>
      <c r="AD5192" s="153" t="str">
        <f t="shared" si="505"/>
        <v>ENROLLSVCS-902</v>
      </c>
      <c r="AE5192" s="153" t="str">
        <f t="shared" si="506"/>
        <v>ENROLLSVCS-902--10</v>
      </c>
      <c r="AF5192" s="153" t="s">
        <v>15873</v>
      </c>
      <c r="AG5192" s="34" t="str">
        <f t="shared" si="507"/>
        <v>902</v>
      </c>
      <c r="AH5192" s="154"/>
      <c r="AI5192" s="152" t="str">
        <f t="shared" si="508"/>
        <v>-</v>
      </c>
      <c r="AJ5192" s="34" t="str">
        <f t="shared" si="509"/>
        <v>-</v>
      </c>
    </row>
    <row r="5193" spans="27:36">
      <c r="AA5193" s="168" t="s">
        <v>15874</v>
      </c>
      <c r="AB5193" s="154"/>
      <c r="AC5193" s="152" t="str">
        <f t="shared" si="504"/>
        <v>ENROLLSVCS</v>
      </c>
      <c r="AD5193" s="153" t="str">
        <f t="shared" si="505"/>
        <v>ENROLLSVCS-902</v>
      </c>
      <c r="AE5193" s="153" t="str">
        <f t="shared" si="506"/>
        <v>ENROLLSVCS-902--11</v>
      </c>
      <c r="AF5193" s="153" t="s">
        <v>15874</v>
      </c>
      <c r="AG5193" s="34" t="str">
        <f t="shared" si="507"/>
        <v>902</v>
      </c>
      <c r="AH5193" s="154"/>
      <c r="AI5193" s="152" t="str">
        <f t="shared" si="508"/>
        <v>-</v>
      </c>
      <c r="AJ5193" s="34" t="str">
        <f t="shared" si="509"/>
        <v>-</v>
      </c>
    </row>
    <row r="5194" spans="27:36">
      <c r="AA5194" s="168" t="s">
        <v>15875</v>
      </c>
      <c r="AB5194" s="154"/>
      <c r="AC5194" s="152" t="str">
        <f t="shared" si="504"/>
        <v>ENROLLSVCS</v>
      </c>
      <c r="AD5194" s="153" t="str">
        <f t="shared" si="505"/>
        <v>ENROLLSVCS-902</v>
      </c>
      <c r="AE5194" s="153" t="str">
        <f t="shared" si="506"/>
        <v>ENROLLSVCS-902--12</v>
      </c>
      <c r="AF5194" s="153" t="s">
        <v>15875</v>
      </c>
      <c r="AG5194" s="34" t="str">
        <f t="shared" si="507"/>
        <v>902</v>
      </c>
      <c r="AH5194" s="154"/>
      <c r="AI5194" s="152" t="str">
        <f t="shared" si="508"/>
        <v>-</v>
      </c>
      <c r="AJ5194" s="34" t="str">
        <f t="shared" si="509"/>
        <v>-</v>
      </c>
    </row>
    <row r="5195" spans="27:36">
      <c r="AA5195" s="168" t="s">
        <v>15876</v>
      </c>
      <c r="AB5195" s="154"/>
      <c r="AC5195" s="152" t="str">
        <f t="shared" si="504"/>
        <v>ENROLLSVCS</v>
      </c>
      <c r="AD5195" s="153" t="str">
        <f t="shared" si="505"/>
        <v>ENROLLSVCS-902</v>
      </c>
      <c r="AE5195" s="153" t="str">
        <f t="shared" si="506"/>
        <v>ENROLLSVCS-902--13</v>
      </c>
      <c r="AF5195" s="153" t="s">
        <v>15876</v>
      </c>
      <c r="AG5195" s="34" t="str">
        <f t="shared" si="507"/>
        <v>902</v>
      </c>
      <c r="AH5195" s="154"/>
      <c r="AI5195" s="152" t="str">
        <f t="shared" si="508"/>
        <v>-</v>
      </c>
      <c r="AJ5195" s="34" t="str">
        <f t="shared" si="509"/>
        <v>-</v>
      </c>
    </row>
    <row r="5196" spans="27:36">
      <c r="AA5196" s="168" t="s">
        <v>15877</v>
      </c>
      <c r="AB5196" s="154"/>
      <c r="AC5196" s="152" t="str">
        <f t="shared" si="504"/>
        <v>ENROLLSVCS</v>
      </c>
      <c r="AD5196" s="153" t="str">
        <f t="shared" si="505"/>
        <v>ENROLLSVCS-902</v>
      </c>
      <c r="AE5196" s="153" t="str">
        <f t="shared" si="506"/>
        <v>ENROLLSVCS-902--14</v>
      </c>
      <c r="AF5196" s="153" t="s">
        <v>15877</v>
      </c>
      <c r="AG5196" s="34" t="str">
        <f t="shared" si="507"/>
        <v>902</v>
      </c>
      <c r="AH5196" s="154"/>
      <c r="AI5196" s="152" t="str">
        <f t="shared" si="508"/>
        <v>-</v>
      </c>
      <c r="AJ5196" s="34" t="str">
        <f t="shared" si="509"/>
        <v>-</v>
      </c>
    </row>
    <row r="5197" spans="27:36">
      <c r="AA5197" s="168" t="s">
        <v>15878</v>
      </c>
      <c r="AB5197" s="154"/>
      <c r="AC5197" s="152" t="str">
        <f t="shared" si="504"/>
        <v>ENROLLSVCS</v>
      </c>
      <c r="AD5197" s="153" t="str">
        <f t="shared" si="505"/>
        <v>ENROLLSVCS-902</v>
      </c>
      <c r="AE5197" s="153" t="str">
        <f t="shared" si="506"/>
        <v>ENROLLSVCS-902--15</v>
      </c>
      <c r="AF5197" s="153" t="s">
        <v>15878</v>
      </c>
      <c r="AG5197" s="34" t="str">
        <f t="shared" si="507"/>
        <v>902</v>
      </c>
      <c r="AH5197" s="154"/>
      <c r="AI5197" s="152" t="str">
        <f t="shared" si="508"/>
        <v>-</v>
      </c>
      <c r="AJ5197" s="34" t="str">
        <f t="shared" si="509"/>
        <v>-</v>
      </c>
    </row>
    <row r="5198" spans="27:36">
      <c r="AA5198" s="168" t="s">
        <v>15879</v>
      </c>
      <c r="AB5198" s="154"/>
      <c r="AC5198" s="152" t="str">
        <f t="shared" si="504"/>
        <v>ALLOTHER</v>
      </c>
      <c r="AD5198" s="153" t="str">
        <f t="shared" si="505"/>
        <v>ALLOTHER-910</v>
      </c>
      <c r="AE5198" s="153" t="str">
        <f t="shared" si="506"/>
        <v>ALLOTHER-910-0</v>
      </c>
      <c r="AF5198" s="153" t="s">
        <v>15879</v>
      </c>
      <c r="AG5198" s="34" t="str">
        <f t="shared" si="507"/>
        <v>910</v>
      </c>
      <c r="AH5198" s="154"/>
      <c r="AI5198" s="152" t="str">
        <f t="shared" si="508"/>
        <v>-</v>
      </c>
      <c r="AJ5198" s="34" t="str">
        <f t="shared" si="509"/>
        <v>-</v>
      </c>
    </row>
    <row r="5199" spans="27:36" ht="13.8" thickBot="1">
      <c r="AA5199" s="169" t="s">
        <v>15880</v>
      </c>
      <c r="AB5199" s="154"/>
      <c r="AC5199" s="155" t="str">
        <f t="shared" si="504"/>
        <v>ALLOTHER</v>
      </c>
      <c r="AD5199" s="156" t="str">
        <f t="shared" si="505"/>
        <v>ALLOTHER-910</v>
      </c>
      <c r="AE5199" s="156" t="str">
        <f t="shared" si="506"/>
        <v>ALLOTHER-910--1</v>
      </c>
      <c r="AF5199" s="156" t="s">
        <v>15880</v>
      </c>
      <c r="AG5199" s="157" t="str">
        <f t="shared" si="507"/>
        <v>910</v>
      </c>
      <c r="AH5199" s="154"/>
      <c r="AI5199" s="155" t="str">
        <f t="shared" si="508"/>
        <v>-</v>
      </c>
      <c r="AJ5199" s="157" t="str">
        <f t="shared" si="509"/>
        <v>-</v>
      </c>
    </row>
    <row r="5200" spans="27:36">
      <c r="AA5200" s="161"/>
      <c r="AB5200" s="154"/>
      <c r="AC5200" s="161"/>
      <c r="AD5200" s="161"/>
      <c r="AE5200" s="161"/>
      <c r="AF5200" s="161"/>
      <c r="AG5200" s="161"/>
      <c r="AH5200" s="154"/>
      <c r="AI5200" s="161"/>
      <c r="AJ5200" s="161"/>
    </row>
    <row r="5201" spans="27:27">
      <c r="AA5201" s="161"/>
    </row>
    <row r="5202" spans="27:27">
      <c r="AA5202" s="161"/>
    </row>
    <row r="5203" spans="27:27">
      <c r="AA5203" s="161"/>
    </row>
    <row r="5204" spans="27:27">
      <c r="AA5204" s="161"/>
    </row>
    <row r="5205" spans="27:27">
      <c r="AA5205" s="161"/>
    </row>
    <row r="5206" spans="27:27">
      <c r="AA5206" s="161"/>
    </row>
    <row r="5207" spans="27:27">
      <c r="AA5207" s="161"/>
    </row>
    <row r="5208" spans="27:27">
      <c r="AA5208" s="161"/>
    </row>
    <row r="5209" spans="27:27">
      <c r="AA5209" s="161"/>
    </row>
    <row r="5210" spans="27:27">
      <c r="AA5210" s="161"/>
    </row>
    <row r="5211" spans="27:27">
      <c r="AA5211" s="161"/>
    </row>
    <row r="5212" spans="27:27">
      <c r="AA5212" s="161"/>
    </row>
    <row r="5213" spans="27:27">
      <c r="AA5213" s="161"/>
    </row>
    <row r="5214" spans="27:27">
      <c r="AA5214" s="161"/>
    </row>
    <row r="5215" spans="27:27">
      <c r="AA5215" s="161"/>
    </row>
    <row r="5216" spans="27:27">
      <c r="AA5216" s="161"/>
    </row>
    <row r="5217" spans="27:27">
      <c r="AA5217" s="161"/>
    </row>
    <row r="5218" spans="27:27">
      <c r="AA5218" s="161"/>
    </row>
    <row r="5219" spans="27:27">
      <c r="AA5219" s="161"/>
    </row>
    <row r="5220" spans="27:27">
      <c r="AA5220" s="161"/>
    </row>
    <row r="5221" spans="27:27">
      <c r="AA5221" s="161"/>
    </row>
    <row r="5222" spans="27:27">
      <c r="AA5222" s="161"/>
    </row>
    <row r="5223" spans="27:27">
      <c r="AA5223" s="161"/>
    </row>
    <row r="5224" spans="27:27">
      <c r="AA5224" s="161"/>
    </row>
    <row r="5225" spans="27:27">
      <c r="AA5225" s="161"/>
    </row>
    <row r="5226" spans="27:27">
      <c r="AA5226" s="161"/>
    </row>
    <row r="5227" spans="27:27">
      <c r="AA5227" s="161"/>
    </row>
    <row r="5228" spans="27:27">
      <c r="AA5228" s="161"/>
    </row>
    <row r="5229" spans="27:27">
      <c r="AA5229" s="161"/>
    </row>
    <row r="5230" spans="27:27">
      <c r="AA5230" s="161"/>
    </row>
    <row r="5231" spans="27:27">
      <c r="AA5231" s="161"/>
    </row>
    <row r="5232" spans="27:27">
      <c r="AA5232" s="161"/>
    </row>
    <row r="5233" spans="27:27">
      <c r="AA5233" s="161"/>
    </row>
    <row r="5234" spans="27:27">
      <c r="AA5234" s="161"/>
    </row>
    <row r="5235" spans="27:27">
      <c r="AA5235" s="161"/>
    </row>
    <row r="5236" spans="27:27">
      <c r="AA5236" s="161"/>
    </row>
    <row r="5237" spans="27:27">
      <c r="AA5237" s="161"/>
    </row>
    <row r="5238" spans="27:27">
      <c r="AA5238" s="161"/>
    </row>
    <row r="5239" spans="27:27">
      <c r="AA5239" s="161"/>
    </row>
    <row r="5240" spans="27:27">
      <c r="AA5240" s="161"/>
    </row>
    <row r="5241" spans="27:27">
      <c r="AA5241" s="161"/>
    </row>
    <row r="5242" spans="27:27">
      <c r="AA5242" s="161"/>
    </row>
    <row r="5243" spans="27:27">
      <c r="AA5243" s="161"/>
    </row>
    <row r="5244" spans="27:27">
      <c r="AA5244" s="161"/>
    </row>
    <row r="5245" spans="27:27">
      <c r="AA5245" s="161"/>
    </row>
    <row r="5246" spans="27:27">
      <c r="AA5246" s="161"/>
    </row>
    <row r="5247" spans="27:27">
      <c r="AA5247" s="161"/>
    </row>
    <row r="5248" spans="27:27">
      <c r="AA5248" s="161"/>
    </row>
    <row r="5249" spans="27:27">
      <c r="AA5249" s="161"/>
    </row>
    <row r="5250" spans="27:27">
      <c r="AA5250" s="161"/>
    </row>
    <row r="5251" spans="27:27">
      <c r="AA5251" s="161"/>
    </row>
    <row r="5252" spans="27:27">
      <c r="AA5252" s="161"/>
    </row>
    <row r="5253" spans="27:27">
      <c r="AA5253" s="161"/>
    </row>
    <row r="5254" spans="27:27">
      <c r="AA5254" s="161"/>
    </row>
    <row r="5255" spans="27:27">
      <c r="AA5255" s="161"/>
    </row>
    <row r="5256" spans="27:27">
      <c r="AA5256" s="161"/>
    </row>
    <row r="5257" spans="27:27">
      <c r="AA5257" s="161"/>
    </row>
    <row r="5258" spans="27:27">
      <c r="AA5258" s="161"/>
    </row>
    <row r="5259" spans="27:27">
      <c r="AA5259" s="161"/>
    </row>
    <row r="5260" spans="27:27">
      <c r="AA5260" s="161"/>
    </row>
    <row r="5261" spans="27:27">
      <c r="AA5261" s="161"/>
    </row>
    <row r="5262" spans="27:27">
      <c r="AA5262" s="161"/>
    </row>
    <row r="5263" spans="27:27">
      <c r="AA5263" s="161"/>
    </row>
    <row r="5264" spans="27:27">
      <c r="AA5264" s="161"/>
    </row>
    <row r="5265" spans="27:27">
      <c r="AA5265" s="161"/>
    </row>
    <row r="5266" spans="27:27">
      <c r="AA5266" s="161"/>
    </row>
    <row r="5267" spans="27:27">
      <c r="AA5267" s="161"/>
    </row>
    <row r="5268" spans="27:27">
      <c r="AA5268" s="161"/>
    </row>
    <row r="5269" spans="27:27">
      <c r="AA5269" s="161"/>
    </row>
    <row r="5270" spans="27:27">
      <c r="AA5270" s="161"/>
    </row>
    <row r="5271" spans="27:27">
      <c r="AA5271" s="161"/>
    </row>
    <row r="5272" spans="27:27">
      <c r="AA5272" s="161"/>
    </row>
    <row r="5273" spans="27:27">
      <c r="AA5273" s="161"/>
    </row>
    <row r="5274" spans="27:27">
      <c r="AA5274" s="161"/>
    </row>
    <row r="5275" spans="27:27">
      <c r="AA5275" s="161"/>
    </row>
    <row r="5276" spans="27:27">
      <c r="AA5276" s="161"/>
    </row>
    <row r="5277" spans="27:27">
      <c r="AA5277" s="161"/>
    </row>
    <row r="5278" spans="27:27">
      <c r="AA5278" s="161"/>
    </row>
    <row r="5279" spans="27:27">
      <c r="AA5279" s="161"/>
    </row>
    <row r="5280" spans="27:27">
      <c r="AA5280" s="161"/>
    </row>
    <row r="5281" spans="27:27">
      <c r="AA5281" s="161"/>
    </row>
    <row r="5282" spans="27:27">
      <c r="AA5282" s="161"/>
    </row>
    <row r="5283" spans="27:27">
      <c r="AA5283" s="161"/>
    </row>
    <row r="5284" spans="27:27">
      <c r="AA5284" s="161"/>
    </row>
    <row r="5285" spans="27:27">
      <c r="AA5285" s="161"/>
    </row>
    <row r="5286" spans="27:27">
      <c r="AA5286" s="161"/>
    </row>
    <row r="5287" spans="27:27">
      <c r="AA5287" s="161"/>
    </row>
    <row r="5288" spans="27:27">
      <c r="AA5288" s="161"/>
    </row>
    <row r="5289" spans="27:27">
      <c r="AA5289" s="161"/>
    </row>
    <row r="5290" spans="27:27">
      <c r="AA5290" s="161"/>
    </row>
    <row r="5291" spans="27:27">
      <c r="AA5291" s="161"/>
    </row>
    <row r="5292" spans="27:27">
      <c r="AA5292" s="161"/>
    </row>
    <row r="5293" spans="27:27">
      <c r="AA5293" s="161"/>
    </row>
    <row r="5294" spans="27:27">
      <c r="AA5294" s="161"/>
    </row>
    <row r="5295" spans="27:27">
      <c r="AA5295" s="161"/>
    </row>
    <row r="5296" spans="27:27">
      <c r="AA5296" s="161"/>
    </row>
    <row r="5297" spans="27:27">
      <c r="AA5297" s="161"/>
    </row>
    <row r="5298" spans="27:27">
      <c r="AA5298" s="161"/>
    </row>
    <row r="5299" spans="27:27">
      <c r="AA5299" s="161"/>
    </row>
    <row r="5300" spans="27:27">
      <c r="AA5300" s="161"/>
    </row>
    <row r="5301" spans="27:27">
      <c r="AA5301" s="161"/>
    </row>
    <row r="5302" spans="27:27">
      <c r="AA5302" s="161"/>
    </row>
    <row r="5303" spans="27:27">
      <c r="AA5303" s="161"/>
    </row>
    <row r="5304" spans="27:27">
      <c r="AA5304" s="161"/>
    </row>
    <row r="5305" spans="27:27">
      <c r="AA5305" s="161"/>
    </row>
    <row r="5306" spans="27:27">
      <c r="AA5306" s="161"/>
    </row>
    <row r="5307" spans="27:27">
      <c r="AA5307" s="161"/>
    </row>
    <row r="5308" spans="27:27">
      <c r="AA5308" s="161"/>
    </row>
    <row r="5309" spans="27:27">
      <c r="AA5309" s="161"/>
    </row>
    <row r="5310" spans="27:27">
      <c r="AA5310" s="161"/>
    </row>
    <row r="5311" spans="27:27">
      <c r="AA5311" s="161"/>
    </row>
    <row r="5312" spans="27:27">
      <c r="AA5312" s="161"/>
    </row>
    <row r="5313" spans="27:27">
      <c r="AA5313" s="161"/>
    </row>
    <row r="5314" spans="27:27">
      <c r="AA5314" s="161"/>
    </row>
    <row r="5315" spans="27:27">
      <c r="AA5315" s="161"/>
    </row>
    <row r="5316" spans="27:27">
      <c r="AA5316" s="161"/>
    </row>
    <row r="5317" spans="27:27">
      <c r="AA5317" s="161"/>
    </row>
    <row r="5318" spans="27:27">
      <c r="AA5318" s="161"/>
    </row>
    <row r="5319" spans="27:27">
      <c r="AA5319" s="161"/>
    </row>
    <row r="5320" spans="27:27">
      <c r="AA5320" s="161"/>
    </row>
    <row r="5321" spans="27:27">
      <c r="AA5321" s="161"/>
    </row>
    <row r="5322" spans="27:27">
      <c r="AA5322" s="161"/>
    </row>
    <row r="5323" spans="27:27">
      <c r="AA5323" s="161"/>
    </row>
    <row r="5324" spans="27:27">
      <c r="AA5324" s="161"/>
    </row>
    <row r="5325" spans="27:27">
      <c r="AA5325" s="161"/>
    </row>
    <row r="5326" spans="27:27">
      <c r="AA5326" s="161"/>
    </row>
    <row r="5327" spans="27:27">
      <c r="AA5327" s="161"/>
    </row>
    <row r="5328" spans="27:27">
      <c r="AA5328" s="161"/>
    </row>
    <row r="5329" spans="27:27">
      <c r="AA5329" s="161"/>
    </row>
    <row r="5330" spans="27:27">
      <c r="AA5330" s="161"/>
    </row>
    <row r="5331" spans="27:27">
      <c r="AA5331" s="161"/>
    </row>
    <row r="5332" spans="27:27">
      <c r="AA5332" s="161"/>
    </row>
    <row r="5333" spans="27:27">
      <c r="AA5333" s="161"/>
    </row>
    <row r="5334" spans="27:27">
      <c r="AA5334" s="161"/>
    </row>
    <row r="5335" spans="27:27">
      <c r="AA5335" s="161"/>
    </row>
    <row r="5336" spans="27:27">
      <c r="AA5336" s="161"/>
    </row>
    <row r="5337" spans="27:27">
      <c r="AA5337" s="161"/>
    </row>
    <row r="5338" spans="27:27">
      <c r="AA5338" s="161"/>
    </row>
    <row r="5339" spans="27:27">
      <c r="AA5339" s="161"/>
    </row>
    <row r="5340" spans="27:27">
      <c r="AA5340" s="161"/>
    </row>
    <row r="5341" spans="27:27">
      <c r="AA5341" s="161"/>
    </row>
    <row r="5342" spans="27:27">
      <c r="AA5342" s="161"/>
    </row>
    <row r="5343" spans="27:27">
      <c r="AA5343" s="161"/>
    </row>
    <row r="5344" spans="27:27">
      <c r="AA5344" s="161"/>
    </row>
    <row r="5345" spans="27:27">
      <c r="AA5345" s="161"/>
    </row>
    <row r="5346" spans="27:27">
      <c r="AA5346" s="161"/>
    </row>
    <row r="5347" spans="27:27">
      <c r="AA5347" s="161"/>
    </row>
    <row r="5348" spans="27:27">
      <c r="AA5348" s="161"/>
    </row>
    <row r="5349" spans="27:27">
      <c r="AA5349" s="161"/>
    </row>
    <row r="5350" spans="27:27">
      <c r="AA5350" s="161"/>
    </row>
    <row r="5351" spans="27:27">
      <c r="AA5351" s="161"/>
    </row>
    <row r="5352" spans="27:27">
      <c r="AA5352" s="161"/>
    </row>
    <row r="5353" spans="27:27">
      <c r="AA5353" s="161"/>
    </row>
    <row r="5354" spans="27:27">
      <c r="AA5354" s="161"/>
    </row>
    <row r="5355" spans="27:27">
      <c r="AA5355" s="161"/>
    </row>
    <row r="5356" spans="27:27">
      <c r="AA5356" s="161"/>
    </row>
    <row r="5357" spans="27:27">
      <c r="AA5357" s="161"/>
    </row>
    <row r="5358" spans="27:27">
      <c r="AA5358" s="161"/>
    </row>
    <row r="5359" spans="27:27">
      <c r="AA5359" s="161"/>
    </row>
    <row r="5360" spans="27:27">
      <c r="AA5360" s="161"/>
    </row>
    <row r="5361" spans="27:27">
      <c r="AA5361" s="161"/>
    </row>
    <row r="5362" spans="27:27">
      <c r="AA5362" s="161"/>
    </row>
    <row r="5363" spans="27:27">
      <c r="AA5363" s="161"/>
    </row>
    <row r="5364" spans="27:27">
      <c r="AA5364" s="161"/>
    </row>
    <row r="5365" spans="27:27">
      <c r="AA5365" s="161"/>
    </row>
    <row r="5366" spans="27:27">
      <c r="AA5366" s="161"/>
    </row>
    <row r="5367" spans="27:27">
      <c r="AA5367" s="161"/>
    </row>
    <row r="5368" spans="27:27">
      <c r="AA5368" s="161"/>
    </row>
    <row r="5369" spans="27:27">
      <c r="AA5369" s="161"/>
    </row>
    <row r="5370" spans="27:27">
      <c r="AA5370" s="161"/>
    </row>
    <row r="5371" spans="27:27">
      <c r="AA5371" s="161"/>
    </row>
    <row r="5372" spans="27:27">
      <c r="AA5372" s="161"/>
    </row>
    <row r="5373" spans="27:27">
      <c r="AA5373" s="161"/>
    </row>
    <row r="5374" spans="27:27">
      <c r="AA5374" s="161"/>
    </row>
    <row r="5375" spans="27:27">
      <c r="AA5375" s="161"/>
    </row>
    <row r="5376" spans="27:27">
      <c r="AA5376" s="161"/>
    </row>
    <row r="5377" spans="27:27">
      <c r="AA5377" s="161"/>
    </row>
    <row r="5378" spans="27:27">
      <c r="AA5378" s="161"/>
    </row>
    <row r="5379" spans="27:27">
      <c r="AA5379" s="161"/>
    </row>
    <row r="5380" spans="27:27">
      <c r="AA5380" s="161"/>
    </row>
    <row r="5381" spans="27:27">
      <c r="AA5381" s="161"/>
    </row>
    <row r="5382" spans="27:27">
      <c r="AA5382" s="161"/>
    </row>
    <row r="5383" spans="27:27">
      <c r="AA5383" s="161"/>
    </row>
    <row r="5384" spans="27:27">
      <c r="AA5384" s="161"/>
    </row>
    <row r="5385" spans="27:27">
      <c r="AA5385" s="161"/>
    </row>
    <row r="5386" spans="27:27">
      <c r="AA5386" s="161"/>
    </row>
    <row r="5387" spans="27:27">
      <c r="AA5387" s="161"/>
    </row>
    <row r="5388" spans="27:27">
      <c r="AA5388" s="161"/>
    </row>
    <row r="5389" spans="27:27">
      <c r="AA5389" s="161"/>
    </row>
    <row r="5390" spans="27:27">
      <c r="AA5390" s="161"/>
    </row>
    <row r="5391" spans="27:27">
      <c r="AA5391" s="161"/>
    </row>
    <row r="5392" spans="27:27">
      <c r="AA5392" s="161"/>
    </row>
    <row r="5393" spans="27:27">
      <c r="AA5393" s="161"/>
    </row>
    <row r="5394" spans="27:27">
      <c r="AA5394" s="161"/>
    </row>
    <row r="5395" spans="27:27">
      <c r="AA5395" s="161"/>
    </row>
    <row r="5396" spans="27:27">
      <c r="AA5396" s="161"/>
    </row>
    <row r="5397" spans="27:27">
      <c r="AA5397" s="161"/>
    </row>
    <row r="5398" spans="27:27">
      <c r="AA5398" s="161"/>
    </row>
    <row r="5399" spans="27:27">
      <c r="AA5399" s="161"/>
    </row>
    <row r="5400" spans="27:27">
      <c r="AA5400" s="161"/>
    </row>
    <row r="5401" spans="27:27">
      <c r="AA5401" s="161"/>
    </row>
    <row r="5402" spans="27:27">
      <c r="AA5402" s="161"/>
    </row>
    <row r="5403" spans="27:27">
      <c r="AA5403" s="161"/>
    </row>
    <row r="5404" spans="27:27">
      <c r="AA5404" s="161"/>
    </row>
    <row r="5405" spans="27:27">
      <c r="AA5405" s="161"/>
    </row>
    <row r="5406" spans="27:27">
      <c r="AA5406" s="161"/>
    </row>
    <row r="5407" spans="27:27">
      <c r="AA5407" s="161"/>
    </row>
    <row r="5408" spans="27:27">
      <c r="AA5408" s="161"/>
    </row>
    <row r="5409" spans="27:27">
      <c r="AA5409" s="161"/>
    </row>
    <row r="5410" spans="27:27">
      <c r="AA5410" s="161"/>
    </row>
    <row r="5411" spans="27:27">
      <c r="AA5411" s="161"/>
    </row>
    <row r="5412" spans="27:27">
      <c r="AA5412" s="161"/>
    </row>
    <row r="5413" spans="27:27">
      <c r="AA5413" s="161"/>
    </row>
    <row r="5414" spans="27:27">
      <c r="AA5414" s="161"/>
    </row>
    <row r="5415" spans="27:27">
      <c r="AA5415" s="161"/>
    </row>
    <row r="5416" spans="27:27">
      <c r="AA5416" s="161"/>
    </row>
    <row r="5417" spans="27:27">
      <c r="AA5417" s="161"/>
    </row>
    <row r="5418" spans="27:27">
      <c r="AA5418" s="161"/>
    </row>
    <row r="5419" spans="27:27">
      <c r="AA5419" s="161"/>
    </row>
    <row r="5420" spans="27:27">
      <c r="AA5420" s="161"/>
    </row>
    <row r="5421" spans="27:27">
      <c r="AA5421" s="161"/>
    </row>
    <row r="5422" spans="27:27">
      <c r="AA5422" s="161"/>
    </row>
    <row r="5423" spans="27:27">
      <c r="AA5423" s="161"/>
    </row>
    <row r="5424" spans="27:27">
      <c r="AA5424" s="161"/>
    </row>
    <row r="5425" spans="27:27">
      <c r="AA5425" s="161"/>
    </row>
    <row r="5426" spans="27:27">
      <c r="AA5426" s="161"/>
    </row>
    <row r="5427" spans="27:27">
      <c r="AA5427" s="161"/>
    </row>
    <row r="5428" spans="27:27">
      <c r="AA5428" s="161"/>
    </row>
    <row r="5429" spans="27:27">
      <c r="AA5429" s="161"/>
    </row>
    <row r="5430" spans="27:27">
      <c r="AA5430" s="161"/>
    </row>
    <row r="5431" spans="27:27">
      <c r="AA5431" s="161"/>
    </row>
    <row r="5432" spans="27:27">
      <c r="AA5432" s="161"/>
    </row>
    <row r="5433" spans="27:27">
      <c r="AA5433" s="161"/>
    </row>
    <row r="5434" spans="27:27">
      <c r="AA5434" s="161"/>
    </row>
    <row r="5435" spans="27:27">
      <c r="AA5435" s="161"/>
    </row>
    <row r="5436" spans="27:27">
      <c r="AA5436" s="161"/>
    </row>
    <row r="5437" spans="27:27">
      <c r="AA5437" s="161"/>
    </row>
    <row r="5438" spans="27:27">
      <c r="AA5438" s="161"/>
    </row>
    <row r="5439" spans="27:27">
      <c r="AA5439" s="161"/>
    </row>
    <row r="5440" spans="27:27">
      <c r="AA5440" s="161"/>
    </row>
    <row r="5441" spans="27:27">
      <c r="AA5441" s="161"/>
    </row>
    <row r="5442" spans="27:27">
      <c r="AA5442" s="161"/>
    </row>
    <row r="5443" spans="27:27">
      <c r="AA5443" s="161"/>
    </row>
    <row r="5444" spans="27:27">
      <c r="AA5444" s="161"/>
    </row>
    <row r="5445" spans="27:27">
      <c r="AA5445" s="161"/>
    </row>
    <row r="5446" spans="27:27">
      <c r="AA5446" s="161"/>
    </row>
    <row r="5447" spans="27:27">
      <c r="AA5447" s="161"/>
    </row>
    <row r="5448" spans="27:27">
      <c r="AA5448" s="161"/>
    </row>
    <row r="5449" spans="27:27">
      <c r="AA5449" s="161"/>
    </row>
    <row r="5450" spans="27:27">
      <c r="AA5450" s="161"/>
    </row>
    <row r="5451" spans="27:27">
      <c r="AA5451" s="161"/>
    </row>
    <row r="5452" spans="27:27">
      <c r="AA5452" s="161"/>
    </row>
    <row r="5453" spans="27:27">
      <c r="AA5453" s="161"/>
    </row>
    <row r="5454" spans="27:27">
      <c r="AA5454" s="161"/>
    </row>
    <row r="5455" spans="27:27">
      <c r="AA5455" s="161"/>
    </row>
    <row r="5456" spans="27:27">
      <c r="AA5456" s="161"/>
    </row>
    <row r="5457" spans="27:27">
      <c r="AA5457" s="161"/>
    </row>
    <row r="5458" spans="27:27">
      <c r="AA5458" s="161"/>
    </row>
    <row r="5459" spans="27:27">
      <c r="AA5459" s="161"/>
    </row>
    <row r="5460" spans="27:27">
      <c r="AA5460" s="161"/>
    </row>
    <row r="5461" spans="27:27">
      <c r="AA5461" s="161"/>
    </row>
    <row r="5462" spans="27:27">
      <c r="AA5462" s="161"/>
    </row>
    <row r="5463" spans="27:27">
      <c r="AA5463" s="161"/>
    </row>
    <row r="5464" spans="27:27">
      <c r="AA5464" s="161"/>
    </row>
    <row r="5465" spans="27:27">
      <c r="AA5465" s="161"/>
    </row>
    <row r="5466" spans="27:27">
      <c r="AA5466" s="161"/>
    </row>
    <row r="5467" spans="27:27">
      <c r="AA5467" s="161"/>
    </row>
    <row r="5468" spans="27:27">
      <c r="AA5468" s="161"/>
    </row>
    <row r="5469" spans="27:27">
      <c r="AA5469" s="161"/>
    </row>
    <row r="5470" spans="27:27">
      <c r="AA5470" s="161"/>
    </row>
    <row r="5471" spans="27:27">
      <c r="AA5471" s="161"/>
    </row>
    <row r="5472" spans="27:27">
      <c r="AA5472" s="161"/>
    </row>
    <row r="5473" spans="27:27">
      <c r="AA5473" s="161"/>
    </row>
    <row r="5474" spans="27:27">
      <c r="AA5474" s="161"/>
    </row>
    <row r="5475" spans="27:27">
      <c r="AA5475" s="161"/>
    </row>
    <row r="5476" spans="27:27">
      <c r="AA5476" s="161"/>
    </row>
    <row r="5477" spans="27:27">
      <c r="AA5477" s="161"/>
    </row>
    <row r="5478" spans="27:27">
      <c r="AA5478" s="161"/>
    </row>
    <row r="5479" spans="27:27">
      <c r="AA5479" s="161"/>
    </row>
    <row r="5480" spans="27:27">
      <c r="AA5480" s="161"/>
    </row>
    <row r="5481" spans="27:27">
      <c r="AA5481" s="161"/>
    </row>
    <row r="5482" spans="27:27">
      <c r="AA5482" s="161"/>
    </row>
    <row r="5483" spans="27:27">
      <c r="AA5483" s="161"/>
    </row>
    <row r="5484" spans="27:27">
      <c r="AA5484" s="161"/>
    </row>
    <row r="5485" spans="27:27">
      <c r="AA5485" s="161"/>
    </row>
    <row r="5486" spans="27:27">
      <c r="AA5486" s="161"/>
    </row>
    <row r="5487" spans="27:27">
      <c r="AA5487" s="161"/>
    </row>
    <row r="5488" spans="27:27">
      <c r="AA5488" s="161"/>
    </row>
    <row r="5489" spans="27:27">
      <c r="AA5489" s="161"/>
    </row>
    <row r="5490" spans="27:27">
      <c r="AA5490" s="161"/>
    </row>
    <row r="5491" spans="27:27">
      <c r="AA5491" s="161"/>
    </row>
    <row r="5492" spans="27:27">
      <c r="AA5492" s="161"/>
    </row>
    <row r="5493" spans="27:27">
      <c r="AA5493" s="161"/>
    </row>
    <row r="5494" spans="27:27">
      <c r="AA5494" s="161"/>
    </row>
    <row r="5495" spans="27:27">
      <c r="AA5495" s="161"/>
    </row>
    <row r="5496" spans="27:27">
      <c r="AA5496" s="161"/>
    </row>
    <row r="5497" spans="27:27">
      <c r="AA5497" s="161"/>
    </row>
    <row r="5498" spans="27:27">
      <c r="AA5498" s="161"/>
    </row>
    <row r="5499" spans="27:27">
      <c r="AA5499" s="161"/>
    </row>
    <row r="5500" spans="27:27">
      <c r="AA5500" s="161"/>
    </row>
    <row r="5501" spans="27:27">
      <c r="AA5501" s="161"/>
    </row>
    <row r="5502" spans="27:27">
      <c r="AA5502" s="161"/>
    </row>
    <row r="5503" spans="27:27">
      <c r="AA5503" s="161"/>
    </row>
    <row r="5504" spans="27:27">
      <c r="AA5504" s="161"/>
    </row>
    <row r="5505" spans="27:27">
      <c r="AA5505" s="161"/>
    </row>
    <row r="5506" spans="27:27">
      <c r="AA5506" s="161"/>
    </row>
    <row r="5507" spans="27:27">
      <c r="AA5507" s="161"/>
    </row>
    <row r="5508" spans="27:27">
      <c r="AA5508" s="161"/>
    </row>
    <row r="5509" spans="27:27">
      <c r="AA5509" s="161"/>
    </row>
    <row r="5510" spans="27:27">
      <c r="AA5510" s="161"/>
    </row>
    <row r="5511" spans="27:27">
      <c r="AA5511" s="161"/>
    </row>
    <row r="5512" spans="27:27">
      <c r="AA5512" s="161"/>
    </row>
    <row r="5513" spans="27:27">
      <c r="AA5513" s="161"/>
    </row>
    <row r="5514" spans="27:27">
      <c r="AA5514" s="161"/>
    </row>
    <row r="5515" spans="27:27">
      <c r="AA5515" s="161"/>
    </row>
    <row r="5516" spans="27:27">
      <c r="AA5516" s="161"/>
    </row>
    <row r="5517" spans="27:27">
      <c r="AA5517" s="161"/>
    </row>
    <row r="5518" spans="27:27">
      <c r="AA5518" s="161"/>
    </row>
    <row r="5519" spans="27:27">
      <c r="AA5519" s="161"/>
    </row>
    <row r="5520" spans="27:27">
      <c r="AA5520" s="161"/>
    </row>
    <row r="5521" spans="27:27">
      <c r="AA5521" s="161"/>
    </row>
    <row r="5522" spans="27:27">
      <c r="AA5522" s="161"/>
    </row>
    <row r="5523" spans="27:27">
      <c r="AA5523" s="161"/>
    </row>
    <row r="5524" spans="27:27">
      <c r="AA5524" s="161"/>
    </row>
    <row r="5525" spans="27:27">
      <c r="AA5525" s="161"/>
    </row>
    <row r="5526" spans="27:27">
      <c r="AA5526" s="161"/>
    </row>
    <row r="5527" spans="27:27">
      <c r="AA5527" s="161"/>
    </row>
    <row r="5528" spans="27:27">
      <c r="AA5528" s="161"/>
    </row>
    <row r="5529" spans="27:27">
      <c r="AA5529" s="161"/>
    </row>
    <row r="5530" spans="27:27">
      <c r="AA5530" s="161"/>
    </row>
    <row r="5531" spans="27:27">
      <c r="AA5531" s="161"/>
    </row>
    <row r="5532" spans="27:27">
      <c r="AA5532" s="161"/>
    </row>
    <row r="5533" spans="27:27">
      <c r="AA5533" s="161"/>
    </row>
    <row r="5534" spans="27:27">
      <c r="AA5534" s="161"/>
    </row>
    <row r="5535" spans="27:27">
      <c r="AA5535" s="161"/>
    </row>
    <row r="5536" spans="27:27">
      <c r="AA5536" s="161"/>
    </row>
    <row r="5537" spans="27:27">
      <c r="AA5537" s="161"/>
    </row>
    <row r="5538" spans="27:27">
      <c r="AA5538" s="161"/>
    </row>
    <row r="5539" spans="27:27">
      <c r="AA5539" s="161"/>
    </row>
    <row r="5540" spans="27:27">
      <c r="AA5540" s="161"/>
    </row>
    <row r="5541" spans="27:27">
      <c r="AA5541" s="161"/>
    </row>
    <row r="5542" spans="27:27">
      <c r="AA5542" s="161"/>
    </row>
    <row r="5543" spans="27:27">
      <c r="AA5543" s="161"/>
    </row>
    <row r="5544" spans="27:27">
      <c r="AA5544" s="161"/>
    </row>
    <row r="5545" spans="27:27">
      <c r="AA5545" s="161"/>
    </row>
    <row r="5546" spans="27:27">
      <c r="AA5546" s="161"/>
    </row>
    <row r="5547" spans="27:27">
      <c r="AA5547" s="161"/>
    </row>
    <row r="5548" spans="27:27">
      <c r="AA5548" s="161"/>
    </row>
    <row r="5549" spans="27:27">
      <c r="AA5549" s="161"/>
    </row>
    <row r="5550" spans="27:27">
      <c r="AA5550" s="161"/>
    </row>
    <row r="5551" spans="27:27">
      <c r="AA5551" s="161"/>
    </row>
    <row r="5552" spans="27:27">
      <c r="AA5552" s="161"/>
    </row>
    <row r="5553" spans="27:27">
      <c r="AA5553" s="161"/>
    </row>
    <row r="5554" spans="27:27">
      <c r="AA5554" s="161"/>
    </row>
    <row r="5555" spans="27:27">
      <c r="AA5555" s="161"/>
    </row>
    <row r="5556" spans="27:27">
      <c r="AA5556" s="161"/>
    </row>
    <row r="5557" spans="27:27">
      <c r="AA5557" s="161"/>
    </row>
    <row r="5558" spans="27:27">
      <c r="AA5558" s="161"/>
    </row>
    <row r="5559" spans="27:27">
      <c r="AA5559" s="161"/>
    </row>
    <row r="5560" spans="27:27">
      <c r="AA5560" s="161"/>
    </row>
    <row r="5561" spans="27:27">
      <c r="AA5561" s="161"/>
    </row>
    <row r="5562" spans="27:27">
      <c r="AA5562" s="161"/>
    </row>
    <row r="5563" spans="27:27">
      <c r="AA5563" s="161"/>
    </row>
    <row r="5564" spans="27:27">
      <c r="AA5564" s="161"/>
    </row>
    <row r="5565" spans="27:27">
      <c r="AA5565" s="161"/>
    </row>
    <row r="5566" spans="27:27">
      <c r="AA5566" s="161"/>
    </row>
    <row r="5567" spans="27:27">
      <c r="AA5567" s="161"/>
    </row>
    <row r="5568" spans="27:27">
      <c r="AA5568" s="161"/>
    </row>
    <row r="5569" spans="27:27">
      <c r="AA5569" s="161"/>
    </row>
    <row r="5570" spans="27:27">
      <c r="AA5570" s="161"/>
    </row>
    <row r="5571" spans="27:27">
      <c r="AA5571" s="161"/>
    </row>
    <row r="5572" spans="27:27">
      <c r="AA5572" s="161"/>
    </row>
    <row r="5573" spans="27:27">
      <c r="AA5573" s="161"/>
    </row>
    <row r="5574" spans="27:27">
      <c r="AA5574" s="161"/>
    </row>
    <row r="5575" spans="27:27">
      <c r="AA5575" s="161"/>
    </row>
    <row r="5576" spans="27:27">
      <c r="AA5576" s="161"/>
    </row>
    <row r="5577" spans="27:27">
      <c r="AA5577" s="161"/>
    </row>
    <row r="5578" spans="27:27">
      <c r="AA5578" s="161"/>
    </row>
    <row r="5579" spans="27:27">
      <c r="AA5579" s="161"/>
    </row>
    <row r="5580" spans="27:27">
      <c r="AA5580" s="161"/>
    </row>
    <row r="5581" spans="27:27">
      <c r="AA5581" s="161"/>
    </row>
    <row r="5582" spans="27:27">
      <c r="AA5582" s="161"/>
    </row>
    <row r="5583" spans="27:27">
      <c r="AA5583" s="161"/>
    </row>
    <row r="5584" spans="27:27">
      <c r="AA5584" s="161"/>
    </row>
    <row r="5585" spans="27:27">
      <c r="AA5585" s="161"/>
    </row>
    <row r="5586" spans="27:27">
      <c r="AA5586" s="161"/>
    </row>
    <row r="5587" spans="27:27">
      <c r="AA5587" s="161"/>
    </row>
    <row r="5588" spans="27:27">
      <c r="AA5588" s="161"/>
    </row>
    <row r="5589" spans="27:27">
      <c r="AA5589" s="161"/>
    </row>
    <row r="5590" spans="27:27">
      <c r="AA5590" s="161"/>
    </row>
    <row r="5591" spans="27:27">
      <c r="AA5591" s="161"/>
    </row>
    <row r="5592" spans="27:27">
      <c r="AA5592" s="161"/>
    </row>
    <row r="5593" spans="27:27">
      <c r="AA5593" s="161"/>
    </row>
    <row r="5594" spans="27:27">
      <c r="AA5594" s="161"/>
    </row>
    <row r="5595" spans="27:27">
      <c r="AA5595" s="161"/>
    </row>
    <row r="5596" spans="27:27">
      <c r="AA5596" s="161"/>
    </row>
    <row r="5597" spans="27:27">
      <c r="AA5597" s="161"/>
    </row>
    <row r="5598" spans="27:27">
      <c r="AA5598" s="161"/>
    </row>
    <row r="5599" spans="27:27">
      <c r="AA5599" s="161"/>
    </row>
    <row r="5600" spans="27:27">
      <c r="AA5600" s="161"/>
    </row>
    <row r="5601" spans="27:27">
      <c r="AA5601" s="161"/>
    </row>
    <row r="5602" spans="27:27">
      <c r="AA5602" s="161"/>
    </row>
    <row r="5603" spans="27:27">
      <c r="AA5603" s="161"/>
    </row>
    <row r="5604" spans="27:27">
      <c r="AA5604" s="161"/>
    </row>
    <row r="5605" spans="27:27">
      <c r="AA5605" s="161"/>
    </row>
    <row r="5606" spans="27:27">
      <c r="AA5606" s="161"/>
    </row>
    <row r="5607" spans="27:27">
      <c r="AA5607" s="161"/>
    </row>
    <row r="5608" spans="27:27">
      <c r="AA5608" s="161"/>
    </row>
    <row r="5609" spans="27:27">
      <c r="AA5609" s="161"/>
    </row>
    <row r="5610" spans="27:27">
      <c r="AA5610" s="161"/>
    </row>
    <row r="5611" spans="27:27">
      <c r="AA5611" s="161"/>
    </row>
    <row r="5612" spans="27:27">
      <c r="AA5612" s="161"/>
    </row>
    <row r="5613" spans="27:27">
      <c r="AA5613" s="161"/>
    </row>
    <row r="5614" spans="27:27">
      <c r="AA5614" s="161"/>
    </row>
    <row r="5615" spans="27:27">
      <c r="AA5615" s="161"/>
    </row>
    <row r="5616" spans="27:27">
      <c r="AA5616" s="161"/>
    </row>
    <row r="5617" spans="27:27">
      <c r="AA5617" s="161"/>
    </row>
    <row r="5618" spans="27:27">
      <c r="AA5618" s="161"/>
    </row>
    <row r="5619" spans="27:27">
      <c r="AA5619" s="161"/>
    </row>
    <row r="5620" spans="27:27">
      <c r="AA5620" s="161"/>
    </row>
    <row r="5621" spans="27:27">
      <c r="AA5621" s="161"/>
    </row>
    <row r="5622" spans="27:27">
      <c r="AA5622" s="161"/>
    </row>
    <row r="5623" spans="27:27">
      <c r="AA5623" s="161"/>
    </row>
    <row r="5624" spans="27:27">
      <c r="AA5624" s="161"/>
    </row>
    <row r="5625" spans="27:27">
      <c r="AA5625" s="161"/>
    </row>
    <row r="5626" spans="27:27">
      <c r="AA5626" s="161"/>
    </row>
    <row r="5627" spans="27:27">
      <c r="AA5627" s="161"/>
    </row>
    <row r="5628" spans="27:27">
      <c r="AA5628" s="161"/>
    </row>
    <row r="5629" spans="27:27">
      <c r="AA5629" s="161"/>
    </row>
    <row r="5630" spans="27:27">
      <c r="AA5630" s="161"/>
    </row>
    <row r="5631" spans="27:27">
      <c r="AA5631" s="161"/>
    </row>
    <row r="5632" spans="27:27">
      <c r="AA5632" s="161"/>
    </row>
    <row r="5633" spans="27:27">
      <c r="AA5633" s="161"/>
    </row>
    <row r="5634" spans="27:27">
      <c r="AA5634" s="161"/>
    </row>
    <row r="5635" spans="27:27">
      <c r="AA5635" s="161"/>
    </row>
    <row r="5636" spans="27:27">
      <c r="AA5636" s="161"/>
    </row>
    <row r="5637" spans="27:27">
      <c r="AA5637" s="161"/>
    </row>
    <row r="5638" spans="27:27">
      <c r="AA5638" s="161"/>
    </row>
    <row r="5639" spans="27:27">
      <c r="AA5639" s="161"/>
    </row>
    <row r="5640" spans="27:27">
      <c r="AA5640" s="161"/>
    </row>
    <row r="5641" spans="27:27">
      <c r="AA5641" s="161"/>
    </row>
    <row r="5642" spans="27:27">
      <c r="AA5642" s="161"/>
    </row>
    <row r="5643" spans="27:27">
      <c r="AA5643" s="161"/>
    </row>
    <row r="5644" spans="27:27">
      <c r="AA5644" s="161"/>
    </row>
    <row r="5645" spans="27:27">
      <c r="AA5645" s="161"/>
    </row>
    <row r="5646" spans="27:27">
      <c r="AA5646" s="161"/>
    </row>
    <row r="5647" spans="27:27">
      <c r="AA5647" s="161"/>
    </row>
    <row r="5648" spans="27:27">
      <c r="AA5648" s="161"/>
    </row>
    <row r="5649" spans="27:27">
      <c r="AA5649" s="161"/>
    </row>
    <row r="5650" spans="27:27">
      <c r="AA5650" s="161"/>
    </row>
    <row r="5651" spans="27:27">
      <c r="AA5651" s="161"/>
    </row>
    <row r="5652" spans="27:27">
      <c r="AA5652" s="161"/>
    </row>
    <row r="5653" spans="27:27">
      <c r="AA5653" s="161"/>
    </row>
    <row r="5654" spans="27:27">
      <c r="AA5654" s="161"/>
    </row>
    <row r="5655" spans="27:27">
      <c r="AA5655" s="161"/>
    </row>
    <row r="5656" spans="27:27">
      <c r="AA5656" s="161"/>
    </row>
    <row r="5657" spans="27:27">
      <c r="AA5657" s="161"/>
    </row>
    <row r="5658" spans="27:27">
      <c r="AA5658" s="161"/>
    </row>
    <row r="5659" spans="27:27">
      <c r="AA5659" s="161"/>
    </row>
    <row r="5660" spans="27:27">
      <c r="AA5660" s="161"/>
    </row>
    <row r="5661" spans="27:27">
      <c r="AA5661" s="161"/>
    </row>
    <row r="5662" spans="27:27">
      <c r="AA5662" s="161"/>
    </row>
    <row r="5663" spans="27:27">
      <c r="AA5663" s="161"/>
    </row>
    <row r="5664" spans="27:27">
      <c r="AA5664" s="161"/>
    </row>
    <row r="5665" spans="27:27">
      <c r="AA5665" s="161"/>
    </row>
    <row r="5666" spans="27:27">
      <c r="AA5666" s="161"/>
    </row>
    <row r="5667" spans="27:27">
      <c r="AA5667" s="161"/>
    </row>
    <row r="5668" spans="27:27">
      <c r="AA5668" s="161"/>
    </row>
    <row r="5669" spans="27:27">
      <c r="AA5669" s="161"/>
    </row>
    <row r="5670" spans="27:27">
      <c r="AA5670" s="161"/>
    </row>
    <row r="5671" spans="27:27">
      <c r="AA5671" s="161"/>
    </row>
    <row r="5672" spans="27:27">
      <c r="AA5672" s="161"/>
    </row>
    <row r="5673" spans="27:27">
      <c r="AA5673" s="161"/>
    </row>
    <row r="5674" spans="27:27">
      <c r="AA5674" s="161"/>
    </row>
    <row r="5675" spans="27:27">
      <c r="AA5675" s="161"/>
    </row>
    <row r="5676" spans="27:27">
      <c r="AA5676" s="161"/>
    </row>
    <row r="5677" spans="27:27">
      <c r="AA5677" s="161"/>
    </row>
    <row r="5678" spans="27:27">
      <c r="AA5678" s="161"/>
    </row>
    <row r="5679" spans="27:27">
      <c r="AA5679" s="161"/>
    </row>
    <row r="5680" spans="27:27">
      <c r="AA5680" s="161"/>
    </row>
    <row r="5681" spans="27:27">
      <c r="AA5681" s="161"/>
    </row>
    <row r="5682" spans="27:27">
      <c r="AA5682" s="161"/>
    </row>
    <row r="5683" spans="27:27">
      <c r="AA5683" s="161"/>
    </row>
    <row r="5684" spans="27:27">
      <c r="AA5684" s="161"/>
    </row>
    <row r="5685" spans="27:27">
      <c r="AA5685" s="161"/>
    </row>
    <row r="5686" spans="27:27">
      <c r="AA5686" s="161"/>
    </row>
    <row r="5687" spans="27:27">
      <c r="AA5687" s="161"/>
    </row>
    <row r="5688" spans="27:27">
      <c r="AA5688" s="161"/>
    </row>
    <row r="5689" spans="27:27">
      <c r="AA5689" s="161"/>
    </row>
    <row r="5690" spans="27:27">
      <c r="AA5690" s="161"/>
    </row>
    <row r="5691" spans="27:27">
      <c r="AA5691" s="161"/>
    </row>
    <row r="5692" spans="27:27">
      <c r="AA5692" s="161"/>
    </row>
    <row r="5693" spans="27:27">
      <c r="AA5693" s="161"/>
    </row>
    <row r="5694" spans="27:27">
      <c r="AA5694" s="161"/>
    </row>
    <row r="5695" spans="27:27">
      <c r="AA5695" s="161"/>
    </row>
    <row r="5696" spans="27:27">
      <c r="AA5696" s="161"/>
    </row>
    <row r="5697" spans="27:27">
      <c r="AA5697" s="161"/>
    </row>
    <row r="5698" spans="27:27">
      <c r="AA5698" s="161"/>
    </row>
    <row r="5699" spans="27:27">
      <c r="AA5699" s="161"/>
    </row>
    <row r="5700" spans="27:27">
      <c r="AA5700" s="161"/>
    </row>
    <row r="5701" spans="27:27">
      <c r="AA5701" s="161"/>
    </row>
    <row r="5702" spans="27:27">
      <c r="AA5702" s="161"/>
    </row>
    <row r="5703" spans="27:27">
      <c r="AA5703" s="161"/>
    </row>
    <row r="5704" spans="27:27">
      <c r="AA5704" s="161"/>
    </row>
    <row r="5705" spans="27:27">
      <c r="AA5705" s="161"/>
    </row>
    <row r="5706" spans="27:27">
      <c r="AA5706" s="161"/>
    </row>
    <row r="5707" spans="27:27">
      <c r="AA5707" s="161"/>
    </row>
    <row r="5708" spans="27:27">
      <c r="AA5708" s="161"/>
    </row>
    <row r="5709" spans="27:27">
      <c r="AA5709" s="161"/>
    </row>
    <row r="5710" spans="27:27">
      <c r="AA5710" s="161"/>
    </row>
    <row r="5711" spans="27:27">
      <c r="AA5711" s="161"/>
    </row>
    <row r="5712" spans="27:27">
      <c r="AA5712" s="161"/>
    </row>
    <row r="5713" spans="27:27">
      <c r="AA5713" s="161"/>
    </row>
    <row r="5714" spans="27:27">
      <c r="AA5714" s="161"/>
    </row>
    <row r="5715" spans="27:27">
      <c r="AA5715" s="161"/>
    </row>
    <row r="5716" spans="27:27">
      <c r="AA5716" s="161"/>
    </row>
    <row r="5717" spans="27:27">
      <c r="AA5717" s="161"/>
    </row>
    <row r="5718" spans="27:27">
      <c r="AA5718" s="161"/>
    </row>
    <row r="5719" spans="27:27">
      <c r="AA5719" s="161"/>
    </row>
    <row r="5720" spans="27:27">
      <c r="AA5720" s="161"/>
    </row>
    <row r="5721" spans="27:27">
      <c r="AA5721" s="161"/>
    </row>
    <row r="5722" spans="27:27">
      <c r="AA5722" s="161"/>
    </row>
    <row r="5723" spans="27:27">
      <c r="AA5723" s="161"/>
    </row>
    <row r="5724" spans="27:27">
      <c r="AA5724" s="161"/>
    </row>
    <row r="5725" spans="27:27">
      <c r="AA5725" s="161"/>
    </row>
    <row r="5726" spans="27:27">
      <c r="AA5726" s="161"/>
    </row>
    <row r="5727" spans="27:27">
      <c r="AA5727" s="161"/>
    </row>
    <row r="5728" spans="27:27">
      <c r="AA5728" s="161"/>
    </row>
    <row r="5729" spans="27:27">
      <c r="AA5729" s="161"/>
    </row>
    <row r="5730" spans="27:27">
      <c r="AA5730" s="161"/>
    </row>
    <row r="5731" spans="27:27">
      <c r="AA5731" s="161"/>
    </row>
    <row r="5732" spans="27:27">
      <c r="AA5732" s="161"/>
    </row>
    <row r="5733" spans="27:27">
      <c r="AA5733" s="161"/>
    </row>
    <row r="5734" spans="27:27">
      <c r="AA5734" s="161"/>
    </row>
    <row r="5735" spans="27:27">
      <c r="AA5735" s="161"/>
    </row>
    <row r="5736" spans="27:27">
      <c r="AA5736" s="161"/>
    </row>
    <row r="5737" spans="27:27">
      <c r="AA5737" s="161"/>
    </row>
    <row r="5738" spans="27:27">
      <c r="AA5738" s="161"/>
    </row>
    <row r="5739" spans="27:27">
      <c r="AA5739" s="161"/>
    </row>
    <row r="5740" spans="27:27">
      <c r="AA5740" s="161"/>
    </row>
    <row r="5741" spans="27:27">
      <c r="AA5741" s="161"/>
    </row>
    <row r="5742" spans="27:27">
      <c r="AA5742" s="161"/>
    </row>
    <row r="5743" spans="27:27">
      <c r="AA5743" s="161"/>
    </row>
    <row r="5744" spans="27:27">
      <c r="AA5744" s="161"/>
    </row>
    <row r="5745" spans="27:27">
      <c r="AA5745" s="161"/>
    </row>
    <row r="5746" spans="27:27">
      <c r="AA5746" s="161"/>
    </row>
    <row r="5747" spans="27:27">
      <c r="AA5747" s="161"/>
    </row>
    <row r="5748" spans="27:27">
      <c r="AA5748" s="161"/>
    </row>
    <row r="5749" spans="27:27">
      <c r="AA5749" s="161"/>
    </row>
    <row r="5750" spans="27:27">
      <c r="AA5750" s="161"/>
    </row>
    <row r="5751" spans="27:27">
      <c r="AA5751" s="161"/>
    </row>
    <row r="5752" spans="27:27">
      <c r="AA5752" s="161"/>
    </row>
    <row r="5753" spans="27:27">
      <c r="AA5753" s="161"/>
    </row>
    <row r="5754" spans="27:27">
      <c r="AA5754" s="161"/>
    </row>
    <row r="5755" spans="27:27">
      <c r="AA5755" s="161"/>
    </row>
    <row r="5756" spans="27:27">
      <c r="AA5756" s="161"/>
    </row>
    <row r="5757" spans="27:27">
      <c r="AA5757" s="161"/>
    </row>
    <row r="5758" spans="27:27">
      <c r="AA5758" s="161"/>
    </row>
    <row r="5759" spans="27:27">
      <c r="AA5759" s="161"/>
    </row>
    <row r="5760" spans="27:27">
      <c r="AA5760" s="161"/>
    </row>
    <row r="5761" spans="27:27">
      <c r="AA5761" s="161"/>
    </row>
    <row r="5762" spans="27:27">
      <c r="AA5762" s="161"/>
    </row>
    <row r="5763" spans="27:27">
      <c r="AA5763" s="161"/>
    </row>
    <row r="5764" spans="27:27">
      <c r="AA5764" s="161"/>
    </row>
    <row r="5765" spans="27:27">
      <c r="AA5765" s="161"/>
    </row>
    <row r="5766" spans="27:27">
      <c r="AA5766" s="161"/>
    </row>
    <row r="5767" spans="27:27">
      <c r="AA5767" s="161"/>
    </row>
    <row r="5768" spans="27:27">
      <c r="AA5768" s="161"/>
    </row>
    <row r="5769" spans="27:27">
      <c r="AA5769" s="161"/>
    </row>
    <row r="5770" spans="27:27">
      <c r="AA5770" s="161"/>
    </row>
    <row r="5771" spans="27:27">
      <c r="AA5771" s="161"/>
    </row>
    <row r="5772" spans="27:27">
      <c r="AA5772" s="161"/>
    </row>
    <row r="5773" spans="27:27">
      <c r="AA5773" s="161"/>
    </row>
    <row r="5774" spans="27:27">
      <c r="AA5774" s="161"/>
    </row>
    <row r="5775" spans="27:27">
      <c r="AA5775" s="161"/>
    </row>
    <row r="5776" spans="27:27">
      <c r="AA5776" s="161"/>
    </row>
    <row r="5777" spans="27:27">
      <c r="AA5777" s="161"/>
    </row>
    <row r="5778" spans="27:27">
      <c r="AA5778" s="161"/>
    </row>
    <row r="5779" spans="27:27">
      <c r="AA5779" s="161"/>
    </row>
    <row r="5780" spans="27:27">
      <c r="AA5780" s="161"/>
    </row>
    <row r="5781" spans="27:27">
      <c r="AA5781" s="161"/>
    </row>
    <row r="5782" spans="27:27">
      <c r="AA5782" s="161"/>
    </row>
    <row r="5783" spans="27:27">
      <c r="AA5783" s="161"/>
    </row>
    <row r="5784" spans="27:27">
      <c r="AA5784" s="161"/>
    </row>
    <row r="5785" spans="27:27">
      <c r="AA5785" s="161"/>
    </row>
    <row r="5786" spans="27:27">
      <c r="AA5786" s="161"/>
    </row>
    <row r="5787" spans="27:27">
      <c r="AA5787" s="161"/>
    </row>
    <row r="5788" spans="27:27">
      <c r="AA5788" s="161"/>
    </row>
    <row r="5789" spans="27:27">
      <c r="AA5789" s="161"/>
    </row>
    <row r="5790" spans="27:27">
      <c r="AA5790" s="161"/>
    </row>
    <row r="5791" spans="27:27">
      <c r="AA5791" s="161"/>
    </row>
    <row r="5792" spans="27:27">
      <c r="AA5792" s="161"/>
    </row>
    <row r="5793" spans="27:27">
      <c r="AA5793" s="161"/>
    </row>
    <row r="5794" spans="27:27">
      <c r="AA5794" s="161"/>
    </row>
    <row r="5795" spans="27:27">
      <c r="AA5795" s="161"/>
    </row>
    <row r="5796" spans="27:27">
      <c r="AA5796" s="161"/>
    </row>
    <row r="5797" spans="27:27">
      <c r="AA5797" s="161"/>
    </row>
    <row r="5798" spans="27:27">
      <c r="AA5798" s="161"/>
    </row>
    <row r="5799" spans="27:27">
      <c r="AA5799" s="161"/>
    </row>
    <row r="5800" spans="27:27">
      <c r="AA5800" s="161"/>
    </row>
    <row r="5801" spans="27:27">
      <c r="AA5801" s="161"/>
    </row>
    <row r="5802" spans="27:27">
      <c r="AA5802" s="161"/>
    </row>
    <row r="5803" spans="27:27">
      <c r="AA5803" s="161"/>
    </row>
    <row r="5804" spans="27:27">
      <c r="AA5804" s="161"/>
    </row>
    <row r="5805" spans="27:27">
      <c r="AA5805" s="161"/>
    </row>
    <row r="5806" spans="27:27">
      <c r="AA5806" s="161"/>
    </row>
    <row r="5807" spans="27:27">
      <c r="AA5807" s="161"/>
    </row>
    <row r="5808" spans="27:27">
      <c r="AA5808" s="161"/>
    </row>
    <row r="5809" spans="27:27">
      <c r="AA5809" s="161"/>
    </row>
    <row r="5810" spans="27:27">
      <c r="AA5810" s="161"/>
    </row>
    <row r="5811" spans="27:27">
      <c r="AA5811" s="161"/>
    </row>
    <row r="5812" spans="27:27">
      <c r="AA5812" s="161"/>
    </row>
    <row r="5813" spans="27:27">
      <c r="AA5813" s="161"/>
    </row>
    <row r="5814" spans="27:27">
      <c r="AA5814" s="161"/>
    </row>
    <row r="5815" spans="27:27">
      <c r="AA5815" s="161"/>
    </row>
    <row r="5816" spans="27:27">
      <c r="AA5816" s="161"/>
    </row>
    <row r="5817" spans="27:27">
      <c r="AA5817" s="161"/>
    </row>
    <row r="5818" spans="27:27">
      <c r="AA5818" s="161"/>
    </row>
    <row r="5819" spans="27:27">
      <c r="AA5819" s="161"/>
    </row>
    <row r="5820" spans="27:27">
      <c r="AA5820" s="161"/>
    </row>
    <row r="5821" spans="27:27">
      <c r="AA5821" s="161"/>
    </row>
    <row r="5822" spans="27:27">
      <c r="AA5822" s="161"/>
    </row>
    <row r="5823" spans="27:27">
      <c r="AA5823" s="161"/>
    </row>
    <row r="5824" spans="27:27">
      <c r="AA5824" s="161"/>
    </row>
    <row r="5825" spans="27:27">
      <c r="AA5825" s="161"/>
    </row>
    <row r="5826" spans="27:27">
      <c r="AA5826" s="161"/>
    </row>
    <row r="5827" spans="27:27">
      <c r="AA5827" s="161"/>
    </row>
    <row r="5828" spans="27:27">
      <c r="AA5828" s="161"/>
    </row>
    <row r="5829" spans="27:27">
      <c r="AA5829" s="161"/>
    </row>
    <row r="5830" spans="27:27">
      <c r="AA5830" s="161"/>
    </row>
    <row r="5831" spans="27:27">
      <c r="AA5831" s="161"/>
    </row>
    <row r="5832" spans="27:27">
      <c r="AA5832" s="161"/>
    </row>
    <row r="5833" spans="27:27">
      <c r="AA5833" s="161"/>
    </row>
    <row r="5834" spans="27:27">
      <c r="AA5834" s="161"/>
    </row>
    <row r="5835" spans="27:27">
      <c r="AA5835" s="161"/>
    </row>
    <row r="5836" spans="27:27">
      <c r="AA5836" s="161"/>
    </row>
    <row r="5837" spans="27:27">
      <c r="AA5837" s="161"/>
    </row>
    <row r="5838" spans="27:27">
      <c r="AA5838" s="161"/>
    </row>
    <row r="5839" spans="27:27">
      <c r="AA5839" s="161"/>
    </row>
    <row r="5840" spans="27:27">
      <c r="AA5840" s="161"/>
    </row>
    <row r="5841" spans="27:27">
      <c r="AA5841" s="161"/>
    </row>
    <row r="5842" spans="27:27">
      <c r="AA5842" s="161"/>
    </row>
    <row r="5843" spans="27:27">
      <c r="AA5843" s="161"/>
    </row>
    <row r="5844" spans="27:27">
      <c r="AA5844" s="161"/>
    </row>
    <row r="5845" spans="27:27">
      <c r="AA5845" s="161"/>
    </row>
    <row r="5846" spans="27:27">
      <c r="AA5846" s="161"/>
    </row>
    <row r="5847" spans="27:27">
      <c r="AA5847" s="161"/>
    </row>
    <row r="5848" spans="27:27">
      <c r="AA5848" s="161"/>
    </row>
    <row r="5849" spans="27:27">
      <c r="AA5849" s="161"/>
    </row>
    <row r="5850" spans="27:27">
      <c r="AA5850" s="161"/>
    </row>
    <row r="5851" spans="27:27">
      <c r="AA5851" s="161"/>
    </row>
    <row r="5852" spans="27:27">
      <c r="AA5852" s="161"/>
    </row>
    <row r="5853" spans="27:27">
      <c r="AA5853" s="161"/>
    </row>
    <row r="5854" spans="27:27">
      <c r="AA5854" s="161"/>
    </row>
    <row r="5855" spans="27:27">
      <c r="AA5855" s="161"/>
    </row>
    <row r="5856" spans="27:27">
      <c r="AA5856" s="161"/>
    </row>
    <row r="5857" spans="27:27">
      <c r="AA5857" s="161"/>
    </row>
    <row r="5858" spans="27:27">
      <c r="AA5858" s="161"/>
    </row>
    <row r="5859" spans="27:27">
      <c r="AA5859" s="161"/>
    </row>
    <row r="5860" spans="27:27">
      <c r="AA5860" s="161"/>
    </row>
    <row r="5861" spans="27:27">
      <c r="AA5861" s="161"/>
    </row>
    <row r="5862" spans="27:27">
      <c r="AA5862" s="161"/>
    </row>
    <row r="5863" spans="27:27">
      <c r="AA5863" s="161"/>
    </row>
    <row r="5864" spans="27:27">
      <c r="AA5864" s="161"/>
    </row>
    <row r="5865" spans="27:27">
      <c r="AA5865" s="161"/>
    </row>
    <row r="5866" spans="27:27">
      <c r="AA5866" s="161"/>
    </row>
    <row r="5867" spans="27:27">
      <c r="AA5867" s="161"/>
    </row>
    <row r="5868" spans="27:27">
      <c r="AA5868" s="161"/>
    </row>
    <row r="5869" spans="27:27">
      <c r="AA5869" s="161"/>
    </row>
    <row r="5870" spans="27:27">
      <c r="AA5870" s="161"/>
    </row>
    <row r="5871" spans="27:27">
      <c r="AA5871" s="161"/>
    </row>
    <row r="5872" spans="27:27">
      <c r="AA5872" s="161"/>
    </row>
    <row r="5873" spans="27:27">
      <c r="AA5873" s="161"/>
    </row>
    <row r="5874" spans="27:27">
      <c r="AA5874" s="161"/>
    </row>
    <row r="5875" spans="27:27">
      <c r="AA5875" s="161"/>
    </row>
    <row r="5876" spans="27:27">
      <c r="AA5876" s="161"/>
    </row>
    <row r="5877" spans="27:27">
      <c r="AA5877" s="161"/>
    </row>
    <row r="5878" spans="27:27">
      <c r="AA5878" s="161"/>
    </row>
    <row r="5879" spans="27:27">
      <c r="AA5879" s="161"/>
    </row>
    <row r="5880" spans="27:27">
      <c r="AA5880" s="161"/>
    </row>
    <row r="5881" spans="27:27">
      <c r="AA5881" s="161"/>
    </row>
    <row r="5882" spans="27:27">
      <c r="AA5882" s="161"/>
    </row>
    <row r="5883" spans="27:27">
      <c r="AA5883" s="161"/>
    </row>
    <row r="5884" spans="27:27">
      <c r="AA5884" s="161"/>
    </row>
    <row r="5885" spans="27:27">
      <c r="AA5885" s="161"/>
    </row>
    <row r="5886" spans="27:27">
      <c r="AA5886" s="161"/>
    </row>
    <row r="5887" spans="27:27">
      <c r="AA5887" s="161"/>
    </row>
    <row r="5888" spans="27:27">
      <c r="AA5888" s="161"/>
    </row>
    <row r="5889" spans="27:27">
      <c r="AA5889" s="161"/>
    </row>
    <row r="5890" spans="27:27">
      <c r="AA5890" s="161"/>
    </row>
    <row r="5891" spans="27:27">
      <c r="AA5891" s="161"/>
    </row>
    <row r="5892" spans="27:27">
      <c r="AA5892" s="161"/>
    </row>
    <row r="5893" spans="27:27">
      <c r="AA5893" s="161"/>
    </row>
    <row r="5894" spans="27:27">
      <c r="AA5894" s="161"/>
    </row>
    <row r="5895" spans="27:27">
      <c r="AA5895" s="161"/>
    </row>
    <row r="5896" spans="27:27">
      <c r="AA5896" s="161"/>
    </row>
    <row r="5897" spans="27:27">
      <c r="AA5897" s="161"/>
    </row>
    <row r="5898" spans="27:27">
      <c r="AA5898" s="161"/>
    </row>
    <row r="5899" spans="27:27">
      <c r="AA5899" s="161"/>
    </row>
    <row r="5900" spans="27:27">
      <c r="AA5900" s="161"/>
    </row>
    <row r="5901" spans="27:27">
      <c r="AA5901" s="161"/>
    </row>
    <row r="5902" spans="27:27">
      <c r="AA5902" s="161"/>
    </row>
    <row r="5903" spans="27:27">
      <c r="AA5903" s="161"/>
    </row>
    <row r="5904" spans="27:27">
      <c r="AA5904" s="161"/>
    </row>
    <row r="5905" spans="27:27">
      <c r="AA5905" s="161"/>
    </row>
    <row r="5906" spans="27:27">
      <c r="AA5906" s="161"/>
    </row>
    <row r="5907" spans="27:27">
      <c r="AA5907" s="161"/>
    </row>
    <row r="5908" spans="27:27">
      <c r="AA5908" s="161"/>
    </row>
    <row r="5909" spans="27:27">
      <c r="AA5909" s="161"/>
    </row>
    <row r="5910" spans="27:27">
      <c r="AA5910" s="161"/>
    </row>
    <row r="5911" spans="27:27">
      <c r="AA5911" s="161"/>
    </row>
    <row r="5912" spans="27:27">
      <c r="AA5912" s="161"/>
    </row>
    <row r="5913" spans="27:27">
      <c r="AA5913" s="161"/>
    </row>
    <row r="5914" spans="27:27">
      <c r="AA5914" s="161"/>
    </row>
    <row r="5915" spans="27:27">
      <c r="AA5915" s="161"/>
    </row>
    <row r="5916" spans="27:27">
      <c r="AA5916" s="161"/>
    </row>
    <row r="5917" spans="27:27">
      <c r="AA5917" s="161"/>
    </row>
    <row r="5918" spans="27:27">
      <c r="AA5918" s="161"/>
    </row>
    <row r="5919" spans="27:27">
      <c r="AA5919" s="161"/>
    </row>
    <row r="5920" spans="27:27">
      <c r="AA5920" s="161"/>
    </row>
    <row r="5921" spans="27:27">
      <c r="AA5921" s="161"/>
    </row>
    <row r="5922" spans="27:27">
      <c r="AA5922" s="161"/>
    </row>
    <row r="5923" spans="27:27">
      <c r="AA5923" s="161"/>
    </row>
    <row r="5924" spans="27:27">
      <c r="AA5924" s="161"/>
    </row>
    <row r="5925" spans="27:27">
      <c r="AA5925" s="161"/>
    </row>
    <row r="5926" spans="27:27">
      <c r="AA5926" s="161"/>
    </row>
    <row r="5927" spans="27:27">
      <c r="AA5927" s="161"/>
    </row>
    <row r="5928" spans="27:27">
      <c r="AA5928" s="161"/>
    </row>
    <row r="5929" spans="27:27">
      <c r="AA5929" s="161"/>
    </row>
    <row r="5930" spans="27:27">
      <c r="AA5930" s="161"/>
    </row>
    <row r="5931" spans="27:27">
      <c r="AA5931" s="161"/>
    </row>
    <row r="5932" spans="27:27">
      <c r="AA5932" s="161"/>
    </row>
    <row r="5933" spans="27:27">
      <c r="AA5933" s="161"/>
    </row>
    <row r="5934" spans="27:27">
      <c r="AA5934" s="161"/>
    </row>
    <row r="5935" spans="27:27">
      <c r="AA5935" s="161"/>
    </row>
    <row r="5936" spans="27:27">
      <c r="AA5936" s="161"/>
    </row>
    <row r="5937" spans="27:27">
      <c r="AA5937" s="161"/>
    </row>
    <row r="5938" spans="27:27">
      <c r="AA5938" s="161"/>
    </row>
    <row r="5939" spans="27:27">
      <c r="AA5939" s="161"/>
    </row>
    <row r="5940" spans="27:27">
      <c r="AA5940" s="161"/>
    </row>
    <row r="5941" spans="27:27">
      <c r="AA5941" s="161"/>
    </row>
    <row r="5942" spans="27:27">
      <c r="AA5942" s="161"/>
    </row>
    <row r="5943" spans="27:27">
      <c r="AA5943" s="161"/>
    </row>
    <row r="5944" spans="27:27">
      <c r="AA5944" s="161"/>
    </row>
    <row r="5945" spans="27:27">
      <c r="AA5945" s="161"/>
    </row>
    <row r="5946" spans="27:27">
      <c r="AA5946" s="161"/>
    </row>
    <row r="5947" spans="27:27">
      <c r="AA5947" s="161"/>
    </row>
    <row r="5948" spans="27:27">
      <c r="AA5948" s="161"/>
    </row>
    <row r="5949" spans="27:27">
      <c r="AA5949" s="161"/>
    </row>
    <row r="5950" spans="27:27">
      <c r="AA5950" s="161"/>
    </row>
    <row r="5951" spans="27:27">
      <c r="AA5951" s="161"/>
    </row>
    <row r="5952" spans="27:27">
      <c r="AA5952" s="161"/>
    </row>
    <row r="5953" spans="27:27">
      <c r="AA5953" s="161"/>
    </row>
    <row r="5954" spans="27:27">
      <c r="AA5954" s="161"/>
    </row>
    <row r="5955" spans="27:27">
      <c r="AA5955" s="161"/>
    </row>
    <row r="5956" spans="27:27">
      <c r="AA5956" s="161"/>
    </row>
    <row r="5957" spans="27:27">
      <c r="AA5957" s="161"/>
    </row>
    <row r="5958" spans="27:27">
      <c r="AA5958" s="161"/>
    </row>
    <row r="5959" spans="27:27">
      <c r="AA5959" s="161"/>
    </row>
    <row r="5960" spans="27:27">
      <c r="AA5960" s="161"/>
    </row>
    <row r="5961" spans="27:27">
      <c r="AA5961" s="161"/>
    </row>
    <row r="5962" spans="27:27">
      <c r="AA5962" s="161"/>
    </row>
    <row r="5963" spans="27:27">
      <c r="AA5963" s="161"/>
    </row>
    <row r="5964" spans="27:27">
      <c r="AA5964" s="161"/>
    </row>
    <row r="5965" spans="27:27">
      <c r="AA5965" s="161"/>
    </row>
    <row r="5966" spans="27:27">
      <c r="AA5966" s="161"/>
    </row>
    <row r="5967" spans="27:27">
      <c r="AA5967" s="161"/>
    </row>
    <row r="5968" spans="27:27">
      <c r="AA5968" s="161"/>
    </row>
    <row r="5969" spans="27:27">
      <c r="AA5969" s="161"/>
    </row>
    <row r="5970" spans="27:27">
      <c r="AA5970" s="161"/>
    </row>
    <row r="5971" spans="27:27">
      <c r="AA5971" s="161"/>
    </row>
    <row r="5972" spans="27:27">
      <c r="AA5972" s="161"/>
    </row>
    <row r="5973" spans="27:27">
      <c r="AA5973" s="161"/>
    </row>
    <row r="5974" spans="27:27">
      <c r="AA5974" s="161"/>
    </row>
    <row r="5975" spans="27:27">
      <c r="AA5975" s="161"/>
    </row>
    <row r="5976" spans="27:27">
      <c r="AA5976" s="161"/>
    </row>
    <row r="5977" spans="27:27">
      <c r="AA5977" s="161"/>
    </row>
    <row r="5978" spans="27:27">
      <c r="AA5978" s="161"/>
    </row>
    <row r="5979" spans="27:27">
      <c r="AA5979" s="161"/>
    </row>
    <row r="5980" spans="27:27">
      <c r="AA5980" s="161"/>
    </row>
    <row r="5981" spans="27:27">
      <c r="AA5981" s="161"/>
    </row>
    <row r="5982" spans="27:27">
      <c r="AA5982" s="161"/>
    </row>
    <row r="5983" spans="27:27">
      <c r="AA5983" s="161"/>
    </row>
    <row r="5984" spans="27:27">
      <c r="AA5984" s="161"/>
    </row>
    <row r="5985" spans="27:27">
      <c r="AA5985" s="161"/>
    </row>
    <row r="5986" spans="27:27">
      <c r="AA5986" s="161"/>
    </row>
    <row r="5987" spans="27:27">
      <c r="AA5987" s="161"/>
    </row>
    <row r="5988" spans="27:27">
      <c r="AA5988" s="161"/>
    </row>
    <row r="5989" spans="27:27">
      <c r="AA5989" s="161"/>
    </row>
    <row r="5990" spans="27:27">
      <c r="AA5990" s="161"/>
    </row>
    <row r="5991" spans="27:27">
      <c r="AA5991" s="161"/>
    </row>
    <row r="5992" spans="27:27">
      <c r="AA5992" s="161"/>
    </row>
    <row r="5993" spans="27:27">
      <c r="AA5993" s="161"/>
    </row>
    <row r="5994" spans="27:27">
      <c r="AA5994" s="161"/>
    </row>
    <row r="5995" spans="27:27">
      <c r="AA5995" s="161"/>
    </row>
    <row r="5996" spans="27:27">
      <c r="AA5996" s="161"/>
    </row>
    <row r="5997" spans="27:27">
      <c r="AA5997" s="161"/>
    </row>
    <row r="5998" spans="27:27">
      <c r="AA5998" s="161"/>
    </row>
    <row r="5999" spans="27:27">
      <c r="AA5999" s="161"/>
    </row>
    <row r="6000" spans="27:27">
      <c r="AA6000" s="161"/>
    </row>
    <row r="6001" spans="27:27">
      <c r="AA6001" s="161"/>
    </row>
    <row r="6002" spans="27:27">
      <c r="AA6002" s="161"/>
    </row>
    <row r="6003" spans="27:27">
      <c r="AA6003" s="161"/>
    </row>
    <row r="6004" spans="27:27">
      <c r="AA6004" s="161"/>
    </row>
    <row r="6005" spans="27:27">
      <c r="AA6005" s="161"/>
    </row>
    <row r="6006" spans="27:27">
      <c r="AA6006" s="161"/>
    </row>
    <row r="6007" spans="27:27">
      <c r="AA6007" s="161"/>
    </row>
    <row r="6008" spans="27:27">
      <c r="AA6008" s="161"/>
    </row>
    <row r="6009" spans="27:27">
      <c r="AA6009" s="161"/>
    </row>
    <row r="6010" spans="27:27">
      <c r="AA6010" s="161"/>
    </row>
    <row r="6011" spans="27:27">
      <c r="AA6011" s="161"/>
    </row>
    <row r="6012" spans="27:27">
      <c r="AA6012" s="161"/>
    </row>
    <row r="6013" spans="27:27">
      <c r="AA6013" s="161"/>
    </row>
    <row r="6014" spans="27:27">
      <c r="AA6014" s="161"/>
    </row>
    <row r="6015" spans="27:27">
      <c r="AA6015" s="161"/>
    </row>
    <row r="6016" spans="27:27">
      <c r="AA6016" s="161"/>
    </row>
    <row r="6017" spans="27:27">
      <c r="AA6017" s="161"/>
    </row>
    <row r="6018" spans="27:27">
      <c r="AA6018" s="161"/>
    </row>
    <row r="6019" spans="27:27">
      <c r="AA6019" s="161"/>
    </row>
    <row r="6020" spans="27:27">
      <c r="AA6020" s="161"/>
    </row>
    <row r="6021" spans="27:27">
      <c r="AA6021" s="161"/>
    </row>
    <row r="6022" spans="27:27">
      <c r="AA6022" s="161"/>
    </row>
    <row r="6023" spans="27:27">
      <c r="AA6023" s="161"/>
    </row>
    <row r="6024" spans="27:27">
      <c r="AA6024" s="161"/>
    </row>
    <row r="6025" spans="27:27">
      <c r="AA6025" s="161"/>
    </row>
    <row r="6026" spans="27:27">
      <c r="AA6026" s="161"/>
    </row>
    <row r="6027" spans="27:27">
      <c r="AA6027" s="161"/>
    </row>
    <row r="6028" spans="27:27">
      <c r="AA6028" s="161"/>
    </row>
    <row r="6029" spans="27:27">
      <c r="AA6029" s="161"/>
    </row>
    <row r="6030" spans="27:27">
      <c r="AA6030" s="161"/>
    </row>
    <row r="6031" spans="27:27">
      <c r="AA6031" s="161"/>
    </row>
    <row r="6032" spans="27:27">
      <c r="AA6032" s="161"/>
    </row>
    <row r="6033" spans="27:27">
      <c r="AA6033" s="161"/>
    </row>
    <row r="6034" spans="27:27">
      <c r="AA6034" s="161"/>
    </row>
    <row r="6035" spans="27:27">
      <c r="AA6035" s="161"/>
    </row>
    <row r="6036" spans="27:27">
      <c r="AA6036" s="161"/>
    </row>
    <row r="6037" spans="27:27">
      <c r="AA6037" s="161"/>
    </row>
    <row r="6038" spans="27:27">
      <c r="AA6038" s="161"/>
    </row>
    <row r="6039" spans="27:27">
      <c r="AA6039" s="161"/>
    </row>
    <row r="6040" spans="27:27">
      <c r="AA6040" s="161"/>
    </row>
    <row r="6041" spans="27:27">
      <c r="AA6041" s="161"/>
    </row>
    <row r="6042" spans="27:27">
      <c r="AA6042" s="161"/>
    </row>
    <row r="6043" spans="27:27">
      <c r="AA6043" s="161"/>
    </row>
    <row r="6044" spans="27:27">
      <c r="AA6044" s="161"/>
    </row>
    <row r="6045" spans="27:27">
      <c r="AA6045" s="161"/>
    </row>
    <row r="6046" spans="27:27">
      <c r="AA6046" s="161"/>
    </row>
    <row r="6047" spans="27:27">
      <c r="AA6047" s="161"/>
    </row>
    <row r="6048" spans="27:27">
      <c r="AA6048" s="161"/>
    </row>
    <row r="6049" spans="27:27">
      <c r="AA6049" s="161"/>
    </row>
    <row r="6050" spans="27:27">
      <c r="AA6050" s="161"/>
    </row>
    <row r="6051" spans="27:27">
      <c r="AA6051" s="161"/>
    </row>
    <row r="6052" spans="27:27">
      <c r="AA6052" s="161"/>
    </row>
    <row r="6053" spans="27:27">
      <c r="AA6053" s="161"/>
    </row>
    <row r="6054" spans="27:27">
      <c r="AA6054" s="161"/>
    </row>
    <row r="6055" spans="27:27">
      <c r="AA6055" s="161"/>
    </row>
    <row r="6056" spans="27:27">
      <c r="AA6056" s="161"/>
    </row>
    <row r="6057" spans="27:27">
      <c r="AA6057" s="161"/>
    </row>
    <row r="6058" spans="27:27">
      <c r="AA6058" s="161"/>
    </row>
    <row r="6059" spans="27:27">
      <c r="AA6059" s="161"/>
    </row>
    <row r="6060" spans="27:27">
      <c r="AA6060" s="161"/>
    </row>
    <row r="6061" spans="27:27">
      <c r="AA6061" s="161"/>
    </row>
    <row r="6062" spans="27:27">
      <c r="AA6062" s="161"/>
    </row>
    <row r="6063" spans="27:27">
      <c r="AA6063" s="161"/>
    </row>
    <row r="6064" spans="27:27">
      <c r="AA6064" s="161"/>
    </row>
    <row r="6065" spans="27:27">
      <c r="AA6065" s="161"/>
    </row>
    <row r="6066" spans="27:27">
      <c r="AA6066" s="161"/>
    </row>
    <row r="6067" spans="27:27">
      <c r="AA6067" s="161"/>
    </row>
    <row r="6068" spans="27:27">
      <c r="AA6068" s="161"/>
    </row>
    <row r="6069" spans="27:27">
      <c r="AA6069" s="161"/>
    </row>
    <row r="6070" spans="27:27">
      <c r="AA6070" s="161"/>
    </row>
    <row r="6071" spans="27:27">
      <c r="AA6071" s="161"/>
    </row>
    <row r="6072" spans="27:27">
      <c r="AA6072" s="161"/>
    </row>
    <row r="6073" spans="27:27">
      <c r="AA6073" s="161"/>
    </row>
    <row r="6074" spans="27:27">
      <c r="AA6074" s="161"/>
    </row>
    <row r="6075" spans="27:27">
      <c r="AA6075" s="161"/>
    </row>
    <row r="6076" spans="27:27">
      <c r="AA6076" s="161"/>
    </row>
  </sheetData>
  <sheetProtection algorithmName="SHA-512" hashValue="YJ+S6mK0z9BceZDI4qyjILptUCZlsPF9FWcH/Rcw4NjFCjdKeKyM0CSC27DLuqltcMWOuSPIcgQOxXtOMDci0w==" saltValue="rmyUE3wohLvnRKHZLgJlUQ==" spinCount="100000" sheet="1" autoFilter="0"/>
  <autoFilter ref="B5:AR4428" xr:uid="{00000000-0009-0000-0000-000005000000}"/>
  <sortState xmlns:xlrd2="http://schemas.microsoft.com/office/spreadsheetml/2017/richdata2" ref="D6:E403">
    <sortCondition ref="D6:D403"/>
  </sortState>
  <phoneticPr fontId="12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8671875" defaultRowHeight="13.2"/>
  <sheetData>
    <row r="10" spans="1:1">
      <c r="A10" s="33" t="str">
        <f>IF(ISERROR(VLOOKUP(CODES!$AF6,Codes_CollegeCodesExceptions,2,FALSE)),VLOOKUP(MID(CODES!$AF6,5,4),Codes_CollegeCodesTree,2,FALSE),VLOOKUP(CODES!$AF6,Codes_CollegeCodesExceptions,2,FALSE))</f>
        <v>ALLOTHER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20" ma:contentTypeDescription="Create a new document." ma:contentTypeScope="" ma:versionID="b09b5b8b6ca8a5dcd574e975176fa8d8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xmlns:ns3="c2ea9100-13f6-4768-a3ea-d573913720cc" targetNamespace="http://schemas.microsoft.com/office/2006/metadata/properties" ma:root="true" ma:fieldsID="1f3bd9545a2ee1b3c03801597354aa2a" ns1:_="" ns2:_="" ns3:_="">
    <xsd:import namespace="http://schemas.microsoft.com/sharepoint/v3"/>
    <xsd:import namespace="4e361386-db3a-4b6e-a40e-cbc9df9c20e1"/>
    <xsd:import namespace="c2ea9100-13f6-4768-a3ea-d57391372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70ae3a2-658d-42e2-b2b1-e7748017a6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a9100-13f6-4768-a3ea-d573913720c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dd99b45-0d99-4913-8c7b-6ea09c5add2f}" ma:internalName="TaxCatchAll" ma:showField="CatchAllData" ma:web="c2ea9100-13f6-4768-a3ea-d57391372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c2ea9100-13f6-4768-a3ea-d573913720cc" xsi:nil="true"/>
    <lcf76f155ced4ddcb4097134ff3c332f xmlns="4e361386-db3a-4b6e-a40e-cbc9df9c20e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C7D123-7AD3-4CA1-AE36-237F22F0B5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e361386-db3a-4b6e-a40e-cbc9df9c20e1"/>
    <ds:schemaRef ds:uri="c2ea9100-13f6-4768-a3ea-d57391372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F67482-61D4-41E3-977D-648A6B39FF2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2ea9100-13f6-4768-a3ea-d573913720cc"/>
    <ds:schemaRef ds:uri="4e361386-db3a-4b6e-a40e-cbc9df9c20e1"/>
  </ds:schemaRefs>
</ds:datastoreItem>
</file>

<file path=customXml/itemProps3.xml><?xml version="1.0" encoding="utf-8"?>
<ds:datastoreItem xmlns:ds="http://schemas.openxmlformats.org/officeDocument/2006/customXml" ds:itemID="{4CE77B03-A01C-4A4D-94B4-02F5486345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30</vt:i4>
      </vt:variant>
    </vt:vector>
  </HeadingPairs>
  <TitlesOfParts>
    <vt:vector size="35" baseType="lpstr">
      <vt:lpstr>Instructions</vt:lpstr>
      <vt:lpstr>PERM EXPENSE Transfer Form</vt:lpstr>
      <vt:lpstr>OTO EXPENSE Transfer Form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Codes_CollegeCodesExceptions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Expense_accounts_table</vt:lpstr>
      <vt:lpstr>'PERM EXPENSE Transfer Form'!ExpenseData</vt:lpstr>
      <vt:lpstr>ExpenseData</vt:lpstr>
      <vt:lpstr>Instructions!Instructions_Codes</vt:lpstr>
      <vt:lpstr>Instructions!Instructions_Contact</vt:lpstr>
      <vt:lpstr>Instructions!Instructions_ExpenseForm</vt:lpstr>
      <vt:lpstr>Instructions!Instructions_GeneralInformation</vt:lpstr>
      <vt:lpstr>'OTO EXPENSE Transfer Form'!Print_Area</vt:lpstr>
      <vt:lpstr>'PERM EXPENSE Transfer Form'!Print_Area</vt:lpstr>
      <vt:lpstr>Instructions!Print_Titles</vt:lpstr>
      <vt:lpstr>'OTO EXPENSE Transfer Form'!Print_Titles</vt:lpstr>
      <vt:lpstr>'PERM EXPENSE Transfer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etrandafir</dc:creator>
  <cp:keywords/>
  <dc:description/>
  <cp:lastModifiedBy>John Landergan</cp:lastModifiedBy>
  <cp:revision/>
  <dcterms:created xsi:type="dcterms:W3CDTF">2010-10-01T17:09:47Z</dcterms:created>
  <dcterms:modified xsi:type="dcterms:W3CDTF">2025-04-01T15:37:59Z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